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3-Load Files sent to MPUC\10-23-25 BHD Small Update\"/>
    </mc:Choice>
  </mc:AlternateContent>
  <xr:revisionPtr revIDLastSave="0" documentId="13_ncr:1_{A96C263F-AEB4-4BD2-8B12-2D835343E771}" xr6:coauthVersionLast="47" xr6:coauthVersionMax="47" xr10:uidLastSave="{00000000-0000-0000-0000-000000000000}"/>
  <bookViews>
    <workbookView xWindow="14835" yWindow="-15885" windowWidth="26895" windowHeight="15030" tabRatio="932" firstSheet="1" activeTab="1" xr2:uid="{00000000-000D-0000-FFFF-FFFF00000000}"/>
  </bookViews>
  <sheets>
    <sheet name="Holiday Schedule" sheetId="14" state="hidden" r:id="rId1"/>
    <sheet name="Summary" sheetId="13" r:id="rId2"/>
    <sheet name="Total_StdO_Customers" sheetId="4" r:id="rId3"/>
    <sheet name="StdO_Customers_Residential" sheetId="5" r:id="rId4"/>
    <sheet name="StdO_Customers_Small_Commercial" sheetId="6" r:id="rId5"/>
    <sheet name="StdO_Customers_Lighting" sheetId="7" r:id="rId6"/>
    <sheet name="Total_All_Customers" sheetId="9" r:id="rId7"/>
    <sheet name="All_Customers_Residential" sheetId="10" r:id="rId8"/>
    <sheet name="All_Customers_Small_Commercial" sheetId="11" r:id="rId9"/>
    <sheet name="All_Customers_Lighting" sheetId="12" r:id="rId10"/>
  </sheets>
  <definedNames>
    <definedName name="_xlnm._FilterDatabase" localSheetId="2" hidden="1">Total_StdO_Customers!$A$9:$AK$647</definedName>
    <definedName name="ID" localSheetId="9" hidden="1">"a0e190c6-d168-4195-a96d-362a6bcbd31d"</definedName>
    <definedName name="ID" localSheetId="7" hidden="1">"34293bde-71bc-4b5e-a08c-5eaf37eee888"</definedName>
    <definedName name="ID" localSheetId="8" hidden="1">"3c63aff2-88b3-4bb8-8921-8e3ea819f292"</definedName>
    <definedName name="ID" localSheetId="0" hidden="1">"f3b7f84f-1864-4d1f-aa21-7e95617f189c"</definedName>
    <definedName name="ID" localSheetId="5" hidden="1">"556e9108-e7ee-4c31-93a7-3f1dd69781f4"</definedName>
    <definedName name="ID" localSheetId="3" hidden="1">"c9922e2a-d430-43ad-a9c7-9f562e85425b"</definedName>
    <definedName name="ID" localSheetId="4" hidden="1">"338c7d34-5bdb-4e72-be4b-c1f797bcf988"</definedName>
    <definedName name="ID" localSheetId="1" hidden="1">"53805e6d-b55f-46d7-9d14-51ae07f70d08"</definedName>
    <definedName name="ID" localSheetId="6" hidden="1">"3a12ec6f-a811-47ee-9a52-2ed383677868"</definedName>
    <definedName name="ID" localSheetId="2" hidden="1">"3a5fcb49-a653-4c93-941a-301d7d624c0e"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5" i="13" l="1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AA10" i="12" l="1"/>
  <c r="AB10" i="12"/>
  <c r="AE10" i="12"/>
  <c r="AK10" i="12" s="1"/>
  <c r="AG10" i="12"/>
  <c r="AH10" i="12"/>
  <c r="AJ10" i="12"/>
  <c r="AA11" i="12"/>
  <c r="AB11" i="12"/>
  <c r="AC11" i="12" s="1"/>
  <c r="AE11" i="12"/>
  <c r="AG11" i="12"/>
  <c r="AH11" i="12"/>
  <c r="AJ11" i="12"/>
  <c r="AA12" i="12"/>
  <c r="AB12" i="12"/>
  <c r="AE12" i="12"/>
  <c r="AG12" i="12"/>
  <c r="AH12" i="12"/>
  <c r="AJ12" i="12"/>
  <c r="AA13" i="12"/>
  <c r="AC13" i="12" s="1"/>
  <c r="AB13" i="12"/>
  <c r="AE13" i="12"/>
  <c r="AG13" i="12"/>
  <c r="AH13" i="12"/>
  <c r="AJ13" i="12"/>
  <c r="AK13" i="12" s="1"/>
  <c r="AA14" i="12"/>
  <c r="AB14" i="12"/>
  <c r="AE14" i="12"/>
  <c r="AK14" i="12" s="1"/>
  <c r="AG14" i="12"/>
  <c r="AH14" i="12"/>
  <c r="AJ14" i="12"/>
  <c r="AA15" i="12"/>
  <c r="AB15" i="12"/>
  <c r="AE15" i="12"/>
  <c r="AG15" i="12"/>
  <c r="AH15" i="12"/>
  <c r="AJ15" i="12"/>
  <c r="AA16" i="12"/>
  <c r="AB16" i="12"/>
  <c r="AC16" i="12" s="1"/>
  <c r="AD16" i="12" s="1"/>
  <c r="AE16" i="12"/>
  <c r="AG16" i="12"/>
  <c r="AH16" i="12"/>
  <c r="AJ16" i="12"/>
  <c r="AA17" i="12"/>
  <c r="AB17" i="12"/>
  <c r="AE17" i="12"/>
  <c r="AG17" i="12"/>
  <c r="AH17" i="12"/>
  <c r="AJ17" i="12"/>
  <c r="AA18" i="12"/>
  <c r="AB18" i="12"/>
  <c r="AE18" i="12"/>
  <c r="AG18" i="12"/>
  <c r="AH18" i="12"/>
  <c r="AJ18" i="12"/>
  <c r="AK18" i="12"/>
  <c r="AA19" i="12"/>
  <c r="AB19" i="12"/>
  <c r="AE19" i="12"/>
  <c r="AK19" i="12" s="1"/>
  <c r="AG19" i="12"/>
  <c r="AH19" i="12"/>
  <c r="AJ19" i="12"/>
  <c r="AA20" i="12"/>
  <c r="AB20" i="12"/>
  <c r="AC20" i="12" s="1"/>
  <c r="AE20" i="12"/>
  <c r="AG20" i="12"/>
  <c r="AH20" i="12"/>
  <c r="AJ20" i="12"/>
  <c r="AA21" i="12"/>
  <c r="AC21" i="12" s="1"/>
  <c r="AB21" i="12"/>
  <c r="AE21" i="12"/>
  <c r="AD21" i="12" s="1"/>
  <c r="AG21" i="12"/>
  <c r="AH21" i="12"/>
  <c r="AJ21" i="12"/>
  <c r="AA22" i="12"/>
  <c r="AB22" i="12"/>
  <c r="AE22" i="12"/>
  <c r="AG22" i="12"/>
  <c r="AH22" i="12"/>
  <c r="AJ22" i="12"/>
  <c r="AK22" i="12" s="1"/>
  <c r="AA23" i="12"/>
  <c r="AB23" i="12"/>
  <c r="AE23" i="12"/>
  <c r="AK23" i="12" s="1"/>
  <c r="AG23" i="12"/>
  <c r="AH23" i="12"/>
  <c r="AJ23" i="12"/>
  <c r="AA24" i="12"/>
  <c r="AB24" i="12"/>
  <c r="AC24" i="12" s="1"/>
  <c r="AE24" i="12"/>
  <c r="AG24" i="12"/>
  <c r="AH24" i="12"/>
  <c r="AJ24" i="12"/>
  <c r="AA25" i="12"/>
  <c r="AB25" i="12"/>
  <c r="AC25" i="12" s="1"/>
  <c r="AE25" i="12"/>
  <c r="AG25" i="12"/>
  <c r="AH25" i="12"/>
  <c r="AJ25" i="12"/>
  <c r="AA26" i="12"/>
  <c r="AB26" i="12"/>
  <c r="AE26" i="12"/>
  <c r="AK26" i="12" s="1"/>
  <c r="AG26" i="12"/>
  <c r="AH26" i="12"/>
  <c r="AJ26" i="12"/>
  <c r="AA27" i="12"/>
  <c r="AB27" i="12"/>
  <c r="AC27" i="12" s="1"/>
  <c r="AD27" i="12" s="1"/>
  <c r="AE27" i="12"/>
  <c r="AG27" i="12"/>
  <c r="AH27" i="12"/>
  <c r="AJ27" i="12"/>
  <c r="AK27" i="12" s="1"/>
  <c r="AA28" i="12"/>
  <c r="AC28" i="12" s="1"/>
  <c r="AB28" i="12"/>
  <c r="AE28" i="12"/>
  <c r="AG28" i="12"/>
  <c r="AH28" i="12"/>
  <c r="AJ28" i="12"/>
  <c r="AA29" i="12"/>
  <c r="AC29" i="12" s="1"/>
  <c r="AB29" i="12"/>
  <c r="AD29" i="12"/>
  <c r="AE29" i="12"/>
  <c r="AG29" i="12"/>
  <c r="AH29" i="12"/>
  <c r="AJ29" i="12"/>
  <c r="AA30" i="12"/>
  <c r="AB30" i="12"/>
  <c r="AC30" i="12" s="1"/>
  <c r="AE30" i="12"/>
  <c r="AD30" i="12" s="1"/>
  <c r="AG30" i="12"/>
  <c r="AH30" i="12"/>
  <c r="AJ30" i="12"/>
  <c r="AK30" i="12"/>
  <c r="AA31" i="12"/>
  <c r="AB31" i="12"/>
  <c r="AE31" i="12"/>
  <c r="AG31" i="12"/>
  <c r="AH31" i="12"/>
  <c r="AJ31" i="12"/>
  <c r="AA32" i="12"/>
  <c r="AC32" i="12" s="1"/>
  <c r="AB32" i="12"/>
  <c r="AE32" i="12"/>
  <c r="AG32" i="12"/>
  <c r="AH32" i="12"/>
  <c r="AJ32" i="12"/>
  <c r="AA33" i="12"/>
  <c r="AB33" i="12"/>
  <c r="AC33" i="12" s="1"/>
  <c r="AE33" i="12"/>
  <c r="AG33" i="12"/>
  <c r="AH33" i="12"/>
  <c r="AJ33" i="12"/>
  <c r="AA34" i="12"/>
  <c r="AB34" i="12"/>
  <c r="AE34" i="12"/>
  <c r="AG34" i="12"/>
  <c r="AH34" i="12"/>
  <c r="AJ34" i="12"/>
  <c r="AA35" i="12"/>
  <c r="AB35" i="12"/>
  <c r="AC35" i="12"/>
  <c r="AE35" i="12"/>
  <c r="AK35" i="12" s="1"/>
  <c r="AG35" i="12"/>
  <c r="AH35" i="12"/>
  <c r="AJ35" i="12"/>
  <c r="AA36" i="12"/>
  <c r="AB36" i="12"/>
  <c r="AE36" i="12"/>
  <c r="AG36" i="12"/>
  <c r="AH36" i="12"/>
  <c r="AJ36" i="12"/>
  <c r="AA37" i="12"/>
  <c r="AB37" i="12"/>
  <c r="AC37" i="12" s="1"/>
  <c r="AD37" i="12" s="1"/>
  <c r="AE37" i="12"/>
  <c r="AG37" i="12"/>
  <c r="AH37" i="12"/>
  <c r="AJ37" i="12"/>
  <c r="AA38" i="12"/>
  <c r="AB38" i="12"/>
  <c r="AE38" i="12"/>
  <c r="AG38" i="12"/>
  <c r="AH38" i="12"/>
  <c r="AJ38" i="12"/>
  <c r="AK38" i="12" s="1"/>
  <c r="AA39" i="12"/>
  <c r="AB39" i="12"/>
  <c r="AC39" i="12" s="1"/>
  <c r="AE39" i="12"/>
  <c r="AG39" i="12"/>
  <c r="AH39" i="12"/>
  <c r="AJ39" i="12"/>
  <c r="AA40" i="12"/>
  <c r="AB40" i="12"/>
  <c r="AC40" i="12" s="1"/>
  <c r="AD40" i="12" s="1"/>
  <c r="AE40" i="12"/>
  <c r="AG40" i="12"/>
  <c r="AH40" i="12"/>
  <c r="AJ40" i="12"/>
  <c r="AA41" i="12"/>
  <c r="AB41" i="12"/>
  <c r="AE41" i="12"/>
  <c r="AG41" i="12"/>
  <c r="AH41" i="12"/>
  <c r="AJ41" i="12"/>
  <c r="AA42" i="12"/>
  <c r="AB42" i="12"/>
  <c r="AE42" i="12"/>
  <c r="AG42" i="12"/>
  <c r="AH42" i="12"/>
  <c r="AJ42" i="12"/>
  <c r="AK42" i="12"/>
  <c r="AA43" i="12"/>
  <c r="AB43" i="12"/>
  <c r="AE43" i="12"/>
  <c r="AG43" i="12"/>
  <c r="AH43" i="12"/>
  <c r="AJ43" i="12"/>
  <c r="AA44" i="12"/>
  <c r="AB44" i="12"/>
  <c r="AC44" i="12" s="1"/>
  <c r="AE44" i="12"/>
  <c r="AG44" i="12"/>
  <c r="AH44" i="12"/>
  <c r="AJ44" i="12"/>
  <c r="AA45" i="12"/>
  <c r="AB45" i="12"/>
  <c r="AC45" i="12" s="1"/>
  <c r="AD45" i="12" s="1"/>
  <c r="AE45" i="12"/>
  <c r="AG45" i="12"/>
  <c r="AH45" i="12"/>
  <c r="AJ45" i="12"/>
  <c r="AK45" i="12"/>
  <c r="AA46" i="12"/>
  <c r="AB46" i="12"/>
  <c r="AE46" i="12"/>
  <c r="AG46" i="12"/>
  <c r="AH46" i="12"/>
  <c r="AJ46" i="12"/>
  <c r="AK46" i="12" s="1"/>
  <c r="AA47" i="12"/>
  <c r="AB47" i="12"/>
  <c r="AE47" i="12"/>
  <c r="AG47" i="12"/>
  <c r="AH47" i="12"/>
  <c r="AJ47" i="12"/>
  <c r="AA48" i="12"/>
  <c r="AB48" i="12"/>
  <c r="AE48" i="12"/>
  <c r="AG48" i="12"/>
  <c r="AH48" i="12"/>
  <c r="AJ48" i="12"/>
  <c r="AA49" i="12"/>
  <c r="AB49" i="12"/>
  <c r="AC49" i="12" s="1"/>
  <c r="AE49" i="12"/>
  <c r="AG49" i="12"/>
  <c r="AH49" i="12"/>
  <c r="AJ49" i="12"/>
  <c r="AA50" i="12"/>
  <c r="AB50" i="12"/>
  <c r="AE50" i="12"/>
  <c r="AG50" i="12"/>
  <c r="AH50" i="12"/>
  <c r="AJ50" i="12"/>
  <c r="AK50" i="12" s="1"/>
  <c r="AA51" i="12"/>
  <c r="AC51" i="12" s="1"/>
  <c r="AB51" i="12"/>
  <c r="AE51" i="12"/>
  <c r="AG51" i="12"/>
  <c r="AH51" i="12"/>
  <c r="AJ51" i="12"/>
  <c r="AA52" i="12"/>
  <c r="AC52" i="12" s="1"/>
  <c r="AD52" i="12" s="1"/>
  <c r="AB52" i="12"/>
  <c r="AE52" i="12"/>
  <c r="AG52" i="12"/>
  <c r="AH52" i="12"/>
  <c r="AJ52" i="12"/>
  <c r="AA53" i="12"/>
  <c r="AC53" i="12" s="1"/>
  <c r="AB53" i="12"/>
  <c r="AE53" i="12"/>
  <c r="AG53" i="12"/>
  <c r="AH53" i="12"/>
  <c r="AJ53" i="12"/>
  <c r="AK53" i="12"/>
  <c r="AA54" i="12"/>
  <c r="AB54" i="12"/>
  <c r="AE54" i="12"/>
  <c r="AK54" i="12" s="1"/>
  <c r="AG54" i="12"/>
  <c r="AH54" i="12"/>
  <c r="AJ54" i="12"/>
  <c r="AA55" i="12"/>
  <c r="AB55" i="12"/>
  <c r="AC55" i="12"/>
  <c r="AE55" i="12"/>
  <c r="AG55" i="12"/>
  <c r="AH55" i="12"/>
  <c r="AJ55" i="12"/>
  <c r="AK55" i="12"/>
  <c r="AA56" i="12"/>
  <c r="AB56" i="12"/>
  <c r="AC56" i="12" s="1"/>
  <c r="AE56" i="12"/>
  <c r="AK56" i="12" s="1"/>
  <c r="AG56" i="12"/>
  <c r="AH56" i="12"/>
  <c r="AJ56" i="12"/>
  <c r="AA57" i="12"/>
  <c r="AB57" i="12"/>
  <c r="AE57" i="12"/>
  <c r="AK57" i="12" s="1"/>
  <c r="AG57" i="12"/>
  <c r="AH57" i="12"/>
  <c r="AJ57" i="12"/>
  <c r="AA58" i="12"/>
  <c r="AB58" i="12"/>
  <c r="AE58" i="12"/>
  <c r="AG58" i="12"/>
  <c r="AH58" i="12"/>
  <c r="AJ58" i="12"/>
  <c r="AA59" i="12"/>
  <c r="AC59" i="12" s="1"/>
  <c r="AB59" i="12"/>
  <c r="AE59" i="12"/>
  <c r="AG59" i="12"/>
  <c r="AH59" i="12"/>
  <c r="AJ59" i="12"/>
  <c r="AA60" i="12"/>
  <c r="AB60" i="12"/>
  <c r="AE60" i="12"/>
  <c r="AG60" i="12"/>
  <c r="AH60" i="12"/>
  <c r="AJ60" i="12"/>
  <c r="AA61" i="12"/>
  <c r="AB61" i="12"/>
  <c r="AC61" i="12" s="1"/>
  <c r="AE61" i="12"/>
  <c r="AG61" i="12"/>
  <c r="AH61" i="12"/>
  <c r="AJ61" i="12"/>
  <c r="AA62" i="12"/>
  <c r="AB62" i="12"/>
  <c r="AE62" i="12"/>
  <c r="AK62" i="12" s="1"/>
  <c r="AG62" i="12"/>
  <c r="AH62" i="12"/>
  <c r="AJ62" i="12"/>
  <c r="AA63" i="12"/>
  <c r="AB63" i="12"/>
  <c r="AE63" i="12"/>
  <c r="AG63" i="12"/>
  <c r="AH63" i="12"/>
  <c r="AJ63" i="12"/>
  <c r="AK63" i="12" s="1"/>
  <c r="AA64" i="12"/>
  <c r="AB64" i="12"/>
  <c r="AC64" i="12" s="1"/>
  <c r="AD64" i="12" s="1"/>
  <c r="AE64" i="12"/>
  <c r="AG64" i="12"/>
  <c r="AH64" i="12"/>
  <c r="AJ64" i="12"/>
  <c r="AA65" i="12"/>
  <c r="AB65" i="12"/>
  <c r="AE65" i="12"/>
  <c r="AG65" i="12"/>
  <c r="AH65" i="12"/>
  <c r="AJ65" i="12"/>
  <c r="AA66" i="12"/>
  <c r="AB66" i="12"/>
  <c r="AE66" i="12"/>
  <c r="AK66" i="12" s="1"/>
  <c r="AG66" i="12"/>
  <c r="AH66" i="12"/>
  <c r="AJ66" i="12"/>
  <c r="AA67" i="12"/>
  <c r="AB67" i="12"/>
  <c r="AC67" i="12"/>
  <c r="AE67" i="12"/>
  <c r="AG67" i="12"/>
  <c r="AH67" i="12"/>
  <c r="AJ67" i="12"/>
  <c r="AA68" i="12"/>
  <c r="AB68" i="12"/>
  <c r="AE68" i="12"/>
  <c r="AG68" i="12"/>
  <c r="AH68" i="12"/>
  <c r="AJ68" i="12"/>
  <c r="AA69" i="12"/>
  <c r="AC69" i="12" s="1"/>
  <c r="AB69" i="12"/>
  <c r="AE69" i="12"/>
  <c r="AG69" i="12"/>
  <c r="AH69" i="12"/>
  <c r="AJ69" i="12"/>
  <c r="AA70" i="12"/>
  <c r="AB70" i="12"/>
  <c r="AE70" i="12"/>
  <c r="AG70" i="12"/>
  <c r="AH70" i="12"/>
  <c r="AJ70" i="12"/>
  <c r="AK70" i="12"/>
  <c r="AA71" i="12"/>
  <c r="AB71" i="12"/>
  <c r="AC71" i="12" s="1"/>
  <c r="AD71" i="12"/>
  <c r="AE71" i="12"/>
  <c r="AK71" i="12" s="1"/>
  <c r="AG71" i="12"/>
  <c r="AH71" i="12"/>
  <c r="AJ71" i="12"/>
  <c r="AA72" i="12"/>
  <c r="AC72" i="12" s="1"/>
  <c r="AB72" i="12"/>
  <c r="AE72" i="12"/>
  <c r="AK72" i="12" s="1"/>
  <c r="AG72" i="12"/>
  <c r="AH72" i="12"/>
  <c r="AJ72" i="12"/>
  <c r="AA73" i="12"/>
  <c r="AC73" i="12" s="1"/>
  <c r="AB73" i="12"/>
  <c r="AE73" i="12"/>
  <c r="AG73" i="12"/>
  <c r="AH73" i="12"/>
  <c r="AJ73" i="12"/>
  <c r="AA74" i="12"/>
  <c r="AB74" i="12"/>
  <c r="AC74" i="12" s="1"/>
  <c r="AD74" i="12" s="1"/>
  <c r="AE74" i="12"/>
  <c r="AG74" i="12"/>
  <c r="AH74" i="12"/>
  <c r="AJ74" i="12"/>
  <c r="AK74" i="12" s="1"/>
  <c r="AA75" i="12"/>
  <c r="AB75" i="12"/>
  <c r="AC75" i="12" s="1"/>
  <c r="AE75" i="12"/>
  <c r="AG75" i="12"/>
  <c r="AH75" i="12"/>
  <c r="AJ75" i="12"/>
  <c r="AA76" i="12"/>
  <c r="AB76" i="12"/>
  <c r="AC76" i="12" s="1"/>
  <c r="AE76" i="12"/>
  <c r="AG76" i="12"/>
  <c r="AH76" i="12"/>
  <c r="AJ76" i="12"/>
  <c r="AA77" i="12"/>
  <c r="AC77" i="12" s="1"/>
  <c r="AD77" i="12" s="1"/>
  <c r="AB77" i="12"/>
  <c r="AE77" i="12"/>
  <c r="AG77" i="12"/>
  <c r="AH77" i="12"/>
  <c r="AJ77" i="12"/>
  <c r="AA78" i="12"/>
  <c r="AB78" i="12"/>
  <c r="AE78" i="12"/>
  <c r="AK78" i="12" s="1"/>
  <c r="AG78" i="12"/>
  <c r="AH78" i="12"/>
  <c r="AJ78" i="12"/>
  <c r="AA79" i="12"/>
  <c r="AB79" i="12"/>
  <c r="AE79" i="12"/>
  <c r="AK79" i="12" s="1"/>
  <c r="AG79" i="12"/>
  <c r="AH79" i="12"/>
  <c r="AJ79" i="12"/>
  <c r="AA80" i="12"/>
  <c r="AB80" i="12"/>
  <c r="AC80" i="12" s="1"/>
  <c r="AD80" i="12" s="1"/>
  <c r="AE80" i="12"/>
  <c r="AG80" i="12"/>
  <c r="AH80" i="12"/>
  <c r="AJ80" i="12"/>
  <c r="AA81" i="12"/>
  <c r="AB81" i="12"/>
  <c r="AC81" i="12" s="1"/>
  <c r="AD81" i="12" s="1"/>
  <c r="AE81" i="12"/>
  <c r="AG81" i="12"/>
  <c r="AH81" i="12"/>
  <c r="AJ81" i="12"/>
  <c r="AK81" i="12" s="1"/>
  <c r="AA82" i="12"/>
  <c r="AB82" i="12"/>
  <c r="AE82" i="12"/>
  <c r="AG82" i="12"/>
  <c r="AH82" i="12"/>
  <c r="AJ82" i="12"/>
  <c r="AK82" i="12" s="1"/>
  <c r="AA83" i="12"/>
  <c r="AB83" i="12"/>
  <c r="AC83" i="12" s="1"/>
  <c r="AD83" i="12" s="1"/>
  <c r="AE83" i="12"/>
  <c r="AG83" i="12"/>
  <c r="AH83" i="12"/>
  <c r="AJ83" i="12"/>
  <c r="AA84" i="12"/>
  <c r="AB84" i="12"/>
  <c r="AC84" i="12" s="1"/>
  <c r="AD84" i="12" s="1"/>
  <c r="AE84" i="12"/>
  <c r="AG84" i="12"/>
  <c r="AH84" i="12"/>
  <c r="AJ84" i="12"/>
  <c r="AA85" i="12"/>
  <c r="AB85" i="12"/>
  <c r="AE85" i="12"/>
  <c r="AG85" i="12"/>
  <c r="AH85" i="12"/>
  <c r="AJ85" i="12"/>
  <c r="AA86" i="12"/>
  <c r="AB86" i="12"/>
  <c r="AC86" i="12" s="1"/>
  <c r="AD86" i="12" s="1"/>
  <c r="AE86" i="12"/>
  <c r="AG86" i="12"/>
  <c r="AH86" i="12"/>
  <c r="AJ86" i="12"/>
  <c r="AK86" i="12" s="1"/>
  <c r="AA87" i="12"/>
  <c r="AB87" i="12"/>
  <c r="AE87" i="12"/>
  <c r="AK87" i="12" s="1"/>
  <c r="AG87" i="12"/>
  <c r="AH87" i="12"/>
  <c r="AJ87" i="12"/>
  <c r="AA88" i="12"/>
  <c r="AB88" i="12"/>
  <c r="AE88" i="12"/>
  <c r="AG88" i="12"/>
  <c r="AH88" i="12"/>
  <c r="AJ88" i="12"/>
  <c r="AA89" i="12"/>
  <c r="AC89" i="12" s="1"/>
  <c r="AD89" i="12" s="1"/>
  <c r="AB89" i="12"/>
  <c r="AE89" i="12"/>
  <c r="AG89" i="12"/>
  <c r="AH89" i="12"/>
  <c r="AJ89" i="12"/>
  <c r="AA90" i="12"/>
  <c r="AB90" i="12"/>
  <c r="AE90" i="12"/>
  <c r="AG90" i="12"/>
  <c r="AH90" i="12"/>
  <c r="AJ90" i="12"/>
  <c r="AA91" i="12"/>
  <c r="AB91" i="12"/>
  <c r="AE91" i="12"/>
  <c r="AG91" i="12"/>
  <c r="AH91" i="12"/>
  <c r="AJ91" i="12"/>
  <c r="AA92" i="12"/>
  <c r="AC92" i="12" s="1"/>
  <c r="AD92" i="12" s="1"/>
  <c r="AB92" i="12"/>
  <c r="AE92" i="12"/>
  <c r="AG92" i="12"/>
  <c r="AH92" i="12"/>
  <c r="AJ92" i="12"/>
  <c r="AA93" i="12"/>
  <c r="AC93" i="12" s="1"/>
  <c r="AB93" i="12"/>
  <c r="AE93" i="12"/>
  <c r="AG93" i="12"/>
  <c r="AH93" i="12"/>
  <c r="AJ93" i="12"/>
  <c r="AK93" i="12" s="1"/>
  <c r="AA94" i="12"/>
  <c r="AB94" i="12"/>
  <c r="AE94" i="12"/>
  <c r="AG94" i="12"/>
  <c r="AH94" i="12"/>
  <c r="AJ94" i="12"/>
  <c r="AK94" i="12" s="1"/>
  <c r="AA95" i="12"/>
  <c r="AB95" i="12"/>
  <c r="AC95" i="12"/>
  <c r="AD95" i="12" s="1"/>
  <c r="AE95" i="12"/>
  <c r="AK95" i="12" s="1"/>
  <c r="AG95" i="12"/>
  <c r="AH95" i="12"/>
  <c r="AJ95" i="12"/>
  <c r="AA96" i="12"/>
  <c r="AB96" i="12"/>
  <c r="AC96" i="12"/>
  <c r="AE96" i="12"/>
  <c r="AG96" i="12"/>
  <c r="AH96" i="12"/>
  <c r="AJ96" i="12"/>
  <c r="AA97" i="12"/>
  <c r="AB97" i="12"/>
  <c r="AC97" i="12" s="1"/>
  <c r="AD97" i="12" s="1"/>
  <c r="AE97" i="12"/>
  <c r="AG97" i="12"/>
  <c r="AH97" i="12"/>
  <c r="AJ97" i="12"/>
  <c r="AK97" i="12" s="1"/>
  <c r="AA98" i="12"/>
  <c r="AB98" i="12"/>
  <c r="AE98" i="12"/>
  <c r="AG98" i="12"/>
  <c r="AH98" i="12"/>
  <c r="AJ98" i="12"/>
  <c r="AA99" i="12"/>
  <c r="AC99" i="12" s="1"/>
  <c r="AB99" i="12"/>
  <c r="AE99" i="12"/>
  <c r="AK99" i="12" s="1"/>
  <c r="AG99" i="12"/>
  <c r="AH99" i="12"/>
  <c r="AJ99" i="12"/>
  <c r="AA100" i="12"/>
  <c r="AB100" i="12"/>
  <c r="AE100" i="12"/>
  <c r="AK100" i="12" s="1"/>
  <c r="AG100" i="12"/>
  <c r="AH100" i="12"/>
  <c r="AJ100" i="12"/>
  <c r="AA101" i="12"/>
  <c r="AB101" i="12"/>
  <c r="AE101" i="12"/>
  <c r="AG101" i="12"/>
  <c r="AH101" i="12"/>
  <c r="AJ101" i="12"/>
  <c r="AA102" i="12"/>
  <c r="AB102" i="12"/>
  <c r="AE102" i="12"/>
  <c r="AK102" i="12" s="1"/>
  <c r="AG102" i="12"/>
  <c r="AH102" i="12"/>
  <c r="AJ102" i="12"/>
  <c r="AA103" i="12"/>
  <c r="AB103" i="12"/>
  <c r="AE103" i="12"/>
  <c r="AK103" i="12" s="1"/>
  <c r="AG103" i="12"/>
  <c r="AH103" i="12"/>
  <c r="AJ103" i="12"/>
  <c r="AA104" i="12"/>
  <c r="AC104" i="12" s="1"/>
  <c r="AD104" i="12" s="1"/>
  <c r="AB104" i="12"/>
  <c r="AE104" i="12"/>
  <c r="AG104" i="12"/>
  <c r="AH104" i="12"/>
  <c r="AJ104" i="12"/>
  <c r="AA105" i="12"/>
  <c r="AB105" i="12"/>
  <c r="AE105" i="12"/>
  <c r="AG105" i="12"/>
  <c r="AH105" i="12"/>
  <c r="AJ105" i="12"/>
  <c r="AK105" i="12" s="1"/>
  <c r="AA106" i="12"/>
  <c r="AB106" i="12"/>
  <c r="AC106" i="12" s="1"/>
  <c r="AE106" i="12"/>
  <c r="AD106" i="12" s="1"/>
  <c r="AG106" i="12"/>
  <c r="AH106" i="12"/>
  <c r="AJ106" i="12"/>
  <c r="AA107" i="12"/>
  <c r="AB107" i="12"/>
  <c r="AC107" i="12" s="1"/>
  <c r="AE107" i="12"/>
  <c r="AG107" i="12"/>
  <c r="AH107" i="12"/>
  <c r="AJ107" i="12"/>
  <c r="AA108" i="12"/>
  <c r="AB108" i="12"/>
  <c r="AE108" i="12"/>
  <c r="AG108" i="12"/>
  <c r="AH108" i="12"/>
  <c r="AJ108" i="12"/>
  <c r="AA109" i="12"/>
  <c r="AB109" i="12"/>
  <c r="AC109" i="12" s="1"/>
  <c r="AE109" i="12"/>
  <c r="AG109" i="12"/>
  <c r="AH109" i="12"/>
  <c r="AJ109" i="12"/>
  <c r="AA110" i="12"/>
  <c r="AB110" i="12"/>
  <c r="AE110" i="12"/>
  <c r="AG110" i="12"/>
  <c r="AH110" i="12"/>
  <c r="AJ110" i="12"/>
  <c r="AA111" i="12"/>
  <c r="AC111" i="12" s="1"/>
  <c r="AD111" i="12" s="1"/>
  <c r="AB111" i="12"/>
  <c r="AE111" i="12"/>
  <c r="AK111" i="12" s="1"/>
  <c r="AG111" i="12"/>
  <c r="AH111" i="12"/>
  <c r="AJ111" i="12"/>
  <c r="AA112" i="12"/>
  <c r="AC112" i="12" s="1"/>
  <c r="AD112" i="12" s="1"/>
  <c r="AB112" i="12"/>
  <c r="AE112" i="12"/>
  <c r="AG112" i="12"/>
  <c r="AH112" i="12"/>
  <c r="AJ112" i="12"/>
  <c r="AA113" i="12"/>
  <c r="AC113" i="12" s="1"/>
  <c r="AB113" i="12"/>
  <c r="AE113" i="12"/>
  <c r="AG113" i="12"/>
  <c r="AH113" i="12"/>
  <c r="AJ113" i="12"/>
  <c r="AA114" i="12"/>
  <c r="AB114" i="12"/>
  <c r="AE114" i="12"/>
  <c r="AG114" i="12"/>
  <c r="AH114" i="12"/>
  <c r="AJ114" i="12"/>
  <c r="AK114" i="12" s="1"/>
  <c r="AA115" i="12"/>
  <c r="AB115" i="12"/>
  <c r="AE115" i="12"/>
  <c r="AG115" i="12"/>
  <c r="AH115" i="12"/>
  <c r="AJ115" i="12"/>
  <c r="AA116" i="12"/>
  <c r="AB116" i="12"/>
  <c r="AE116" i="12"/>
  <c r="AG116" i="12"/>
  <c r="AH116" i="12"/>
  <c r="AJ116" i="12"/>
  <c r="AA117" i="12"/>
  <c r="AB117" i="12"/>
  <c r="AE117" i="12"/>
  <c r="AG117" i="12"/>
  <c r="AH117" i="12"/>
  <c r="AJ117" i="12"/>
  <c r="AA118" i="12"/>
  <c r="AB118" i="12"/>
  <c r="AE118" i="12"/>
  <c r="AK118" i="12" s="1"/>
  <c r="AG118" i="12"/>
  <c r="AH118" i="12"/>
  <c r="AJ118" i="12"/>
  <c r="AA119" i="12"/>
  <c r="AB119" i="12"/>
  <c r="AE119" i="12"/>
  <c r="AK119" i="12" s="1"/>
  <c r="AG119" i="12"/>
  <c r="AH119" i="12"/>
  <c r="AJ119" i="12"/>
  <c r="AA120" i="12"/>
  <c r="AC120" i="12" s="1"/>
  <c r="AB120" i="12"/>
  <c r="AE120" i="12"/>
  <c r="AK120" i="12" s="1"/>
  <c r="AG120" i="12"/>
  <c r="AH120" i="12"/>
  <c r="AJ120" i="12"/>
  <c r="AA121" i="12"/>
  <c r="AB121" i="12"/>
  <c r="AC121" i="12"/>
  <c r="AE121" i="12"/>
  <c r="AG121" i="12"/>
  <c r="AH121" i="12"/>
  <c r="AJ121" i="12"/>
  <c r="AA122" i="12"/>
  <c r="AB122" i="12"/>
  <c r="AC122" i="12" s="1"/>
  <c r="AD122" i="12" s="1"/>
  <c r="AE122" i="12"/>
  <c r="AK122" i="12" s="1"/>
  <c r="AG122" i="12"/>
  <c r="AH122" i="12"/>
  <c r="AJ122" i="12"/>
  <c r="AA123" i="12"/>
  <c r="AB123" i="12"/>
  <c r="AC123" i="12"/>
  <c r="AD123" i="12" s="1"/>
  <c r="AE123" i="12"/>
  <c r="AG123" i="12"/>
  <c r="AH123" i="12"/>
  <c r="AJ123" i="12"/>
  <c r="AA124" i="12"/>
  <c r="AC124" i="12" s="1"/>
  <c r="AB124" i="12"/>
  <c r="AE124" i="12"/>
  <c r="AG124" i="12"/>
  <c r="AH124" i="12"/>
  <c r="AJ124" i="12"/>
  <c r="AA125" i="12"/>
  <c r="AC125" i="12" s="1"/>
  <c r="AB125" i="12"/>
  <c r="AE125" i="12"/>
  <c r="AG125" i="12"/>
  <c r="AH125" i="12"/>
  <c r="AJ125" i="12"/>
  <c r="AA126" i="12"/>
  <c r="AB126" i="12"/>
  <c r="AE126" i="12"/>
  <c r="AG126" i="12"/>
  <c r="AH126" i="12"/>
  <c r="AJ126" i="12"/>
  <c r="AA127" i="12"/>
  <c r="AB127" i="12"/>
  <c r="AE127" i="12"/>
  <c r="AG127" i="12"/>
  <c r="AH127" i="12"/>
  <c r="AJ127" i="12"/>
  <c r="AK127" i="12"/>
  <c r="AA128" i="12"/>
  <c r="AB128" i="12"/>
  <c r="AC128" i="12" s="1"/>
  <c r="AE128" i="12"/>
  <c r="AK128" i="12" s="1"/>
  <c r="AG128" i="12"/>
  <c r="AH128" i="12"/>
  <c r="AJ128" i="12"/>
  <c r="AA129" i="12"/>
  <c r="AC129" i="12" s="1"/>
  <c r="AB129" i="12"/>
  <c r="AE129" i="12"/>
  <c r="AG129" i="12"/>
  <c r="AH129" i="12"/>
  <c r="AJ129" i="12"/>
  <c r="AA130" i="12"/>
  <c r="AB130" i="12"/>
  <c r="AE130" i="12"/>
  <c r="AG130" i="12"/>
  <c r="AH130" i="12"/>
  <c r="AJ130" i="12"/>
  <c r="AA131" i="12"/>
  <c r="AB131" i="12"/>
  <c r="AE131" i="12"/>
  <c r="AK131" i="12" s="1"/>
  <c r="AG131" i="12"/>
  <c r="AH131" i="12"/>
  <c r="AJ131" i="12"/>
  <c r="AA132" i="12"/>
  <c r="AB132" i="12"/>
  <c r="AE132" i="12"/>
  <c r="AK132" i="12" s="1"/>
  <c r="AG132" i="12"/>
  <c r="AH132" i="12"/>
  <c r="AJ132" i="12"/>
  <c r="AA133" i="12"/>
  <c r="AC133" i="12" s="1"/>
  <c r="AB133" i="12"/>
  <c r="AE133" i="12"/>
  <c r="AK133" i="12" s="1"/>
  <c r="AG133" i="12"/>
  <c r="AH133" i="12"/>
  <c r="AJ133" i="12"/>
  <c r="AA134" i="12"/>
  <c r="AB134" i="12"/>
  <c r="AE134" i="12"/>
  <c r="AG134" i="12"/>
  <c r="AH134" i="12"/>
  <c r="AJ134" i="12"/>
  <c r="AA135" i="12"/>
  <c r="AB135" i="12"/>
  <c r="AC135" i="12"/>
  <c r="AD135" i="12" s="1"/>
  <c r="AE135" i="12"/>
  <c r="AK135" i="12" s="1"/>
  <c r="AG135" i="12"/>
  <c r="AH135" i="12"/>
  <c r="AJ135" i="12"/>
  <c r="AA136" i="12"/>
  <c r="AB136" i="12"/>
  <c r="AC136" i="12" s="1"/>
  <c r="AE136" i="12"/>
  <c r="AG136" i="12"/>
  <c r="AH136" i="12"/>
  <c r="AJ136" i="12"/>
  <c r="AA137" i="12"/>
  <c r="AC137" i="12" s="1"/>
  <c r="AD137" i="12" s="1"/>
  <c r="AB137" i="12"/>
  <c r="AE137" i="12"/>
  <c r="AG137" i="12"/>
  <c r="AH137" i="12"/>
  <c r="AJ137" i="12"/>
  <c r="AA138" i="12"/>
  <c r="AB138" i="12"/>
  <c r="AE138" i="12"/>
  <c r="AG138" i="12"/>
  <c r="AH138" i="12"/>
  <c r="AJ138" i="12"/>
  <c r="AK138" i="12" s="1"/>
  <c r="AA139" i="12"/>
  <c r="AB139" i="12"/>
  <c r="AC139" i="12" s="1"/>
  <c r="AE139" i="12"/>
  <c r="AG139" i="12"/>
  <c r="AH139" i="12"/>
  <c r="AJ139" i="12"/>
  <c r="AK139" i="12"/>
  <c r="AA140" i="12"/>
  <c r="AC140" i="12" s="1"/>
  <c r="AD140" i="12" s="1"/>
  <c r="AB140" i="12"/>
  <c r="AE140" i="12"/>
  <c r="AG140" i="12"/>
  <c r="AH140" i="12"/>
  <c r="AJ140" i="12"/>
  <c r="AA141" i="12"/>
  <c r="AB141" i="12"/>
  <c r="AC141" i="12" s="1"/>
  <c r="AE141" i="12"/>
  <c r="AG141" i="12"/>
  <c r="AH141" i="12"/>
  <c r="AJ141" i="12"/>
  <c r="AA142" i="12"/>
  <c r="AB142" i="12"/>
  <c r="AE142" i="12"/>
  <c r="AG142" i="12"/>
  <c r="AH142" i="12"/>
  <c r="AJ142" i="12"/>
  <c r="AA143" i="12"/>
  <c r="AC143" i="12" s="1"/>
  <c r="AB143" i="12"/>
  <c r="AE143" i="12"/>
  <c r="AK143" i="12" s="1"/>
  <c r="AG143" i="12"/>
  <c r="AH143" i="12"/>
  <c r="AJ143" i="12"/>
  <c r="AA144" i="12"/>
  <c r="AB144" i="12"/>
  <c r="AC144" i="12"/>
  <c r="AE144" i="12"/>
  <c r="AK144" i="12" s="1"/>
  <c r="AG144" i="12"/>
  <c r="AH144" i="12"/>
  <c r="AJ144" i="12"/>
  <c r="AA145" i="12"/>
  <c r="AB145" i="12"/>
  <c r="AC145" i="12" s="1"/>
  <c r="AE145" i="12"/>
  <c r="AG145" i="12"/>
  <c r="AH145" i="12"/>
  <c r="AJ145" i="12"/>
  <c r="AA146" i="12"/>
  <c r="AB146" i="12"/>
  <c r="AE146" i="12"/>
  <c r="AG146" i="12"/>
  <c r="AH146" i="12"/>
  <c r="AJ146" i="12"/>
  <c r="AK146" i="12" s="1"/>
  <c r="AA147" i="12"/>
  <c r="AB147" i="12"/>
  <c r="AE147" i="12"/>
  <c r="AK147" i="12" s="1"/>
  <c r="AG147" i="12"/>
  <c r="AH147" i="12"/>
  <c r="AJ147" i="12"/>
  <c r="AA148" i="12"/>
  <c r="AB148" i="12"/>
  <c r="AC148" i="12"/>
  <c r="AD148" i="12" s="1"/>
  <c r="AE148" i="12"/>
  <c r="AG148" i="12"/>
  <c r="AH148" i="12"/>
  <c r="AJ148" i="12"/>
  <c r="AA149" i="12"/>
  <c r="AB149" i="12"/>
  <c r="AE149" i="12"/>
  <c r="AG149" i="12"/>
  <c r="AH149" i="12"/>
  <c r="AJ149" i="12"/>
  <c r="AA150" i="12"/>
  <c r="AB150" i="12"/>
  <c r="AE150" i="12"/>
  <c r="AG150" i="12"/>
  <c r="AH150" i="12"/>
  <c r="AJ150" i="12"/>
  <c r="AK150" i="12" s="1"/>
  <c r="AA151" i="12"/>
  <c r="AC151" i="12" s="1"/>
  <c r="AD151" i="12" s="1"/>
  <c r="AB151" i="12"/>
  <c r="AE151" i="12"/>
  <c r="AG151" i="12"/>
  <c r="AH151" i="12"/>
  <c r="AJ151" i="12"/>
  <c r="AA152" i="12"/>
  <c r="AB152" i="12"/>
  <c r="AC152" i="12"/>
  <c r="AE152" i="12"/>
  <c r="AG152" i="12"/>
  <c r="AH152" i="12"/>
  <c r="AJ152" i="12"/>
  <c r="AA153" i="12"/>
  <c r="AC153" i="12" s="1"/>
  <c r="AD153" i="12" s="1"/>
  <c r="AB153" i="12"/>
  <c r="AE153" i="12"/>
  <c r="AG153" i="12"/>
  <c r="AH153" i="12"/>
  <c r="AJ153" i="12"/>
  <c r="AK153" i="12"/>
  <c r="AA154" i="12"/>
  <c r="AB154" i="12"/>
  <c r="AE154" i="12"/>
  <c r="AG154" i="12"/>
  <c r="AH154" i="12"/>
  <c r="AJ154" i="12"/>
  <c r="AK154" i="12" s="1"/>
  <c r="AA155" i="12"/>
  <c r="AB155" i="12"/>
  <c r="AE155" i="12"/>
  <c r="AG155" i="12"/>
  <c r="AH155" i="12"/>
  <c r="AJ155" i="12"/>
  <c r="AA156" i="12"/>
  <c r="AB156" i="12"/>
  <c r="AE156" i="12"/>
  <c r="AG156" i="12"/>
  <c r="AH156" i="12"/>
  <c r="AJ156" i="12"/>
  <c r="AA157" i="12"/>
  <c r="AB157" i="12"/>
  <c r="AC157" i="12" s="1"/>
  <c r="AD157" i="12" s="1"/>
  <c r="AE157" i="12"/>
  <c r="AG157" i="12"/>
  <c r="AH157" i="12"/>
  <c r="AJ157" i="12"/>
  <c r="AA158" i="12"/>
  <c r="AB158" i="12"/>
  <c r="AE158" i="12"/>
  <c r="AG158" i="12"/>
  <c r="AH158" i="12"/>
  <c r="AJ158" i="12"/>
  <c r="AA159" i="12"/>
  <c r="AB159" i="12"/>
  <c r="AC159" i="12" s="1"/>
  <c r="AD159" i="12" s="1"/>
  <c r="AE159" i="12"/>
  <c r="AK159" i="12" s="1"/>
  <c r="AG159" i="12"/>
  <c r="AH159" i="12"/>
  <c r="AJ159" i="12"/>
  <c r="AA160" i="12"/>
  <c r="AC160" i="12" s="1"/>
  <c r="AD160" i="12" s="1"/>
  <c r="AB160" i="12"/>
  <c r="AE160" i="12"/>
  <c r="AG160" i="12"/>
  <c r="AH160" i="12"/>
  <c r="AJ160" i="12"/>
  <c r="AA161" i="12"/>
  <c r="AB161" i="12"/>
  <c r="AE161" i="12"/>
  <c r="AG161" i="12"/>
  <c r="AH161" i="12"/>
  <c r="AJ161" i="12"/>
  <c r="AA162" i="12"/>
  <c r="AB162" i="12"/>
  <c r="AC162" i="12" s="1"/>
  <c r="AD162" i="12" s="1"/>
  <c r="AE162" i="12"/>
  <c r="AG162" i="12"/>
  <c r="AH162" i="12"/>
  <c r="AJ162" i="12"/>
  <c r="AK162" i="12" s="1"/>
  <c r="AA163" i="12"/>
  <c r="AB163" i="12"/>
  <c r="AC163" i="12" s="1"/>
  <c r="AE163" i="12"/>
  <c r="AG163" i="12"/>
  <c r="AH163" i="12"/>
  <c r="AJ163" i="12"/>
  <c r="AA164" i="12"/>
  <c r="AC164" i="12" s="1"/>
  <c r="AB164" i="12"/>
  <c r="AE164" i="12"/>
  <c r="AK164" i="12" s="1"/>
  <c r="AG164" i="12"/>
  <c r="AH164" i="12"/>
  <c r="AJ164" i="12"/>
  <c r="AA165" i="12"/>
  <c r="AC165" i="12" s="1"/>
  <c r="AB165" i="12"/>
  <c r="AE165" i="12"/>
  <c r="AG165" i="12"/>
  <c r="AH165" i="12"/>
  <c r="AJ165" i="12"/>
  <c r="AA166" i="12"/>
  <c r="AB166" i="12"/>
  <c r="AE166" i="12"/>
  <c r="AG166" i="12"/>
  <c r="AH166" i="12"/>
  <c r="AJ166" i="12"/>
  <c r="AA167" i="12"/>
  <c r="AB167" i="12"/>
  <c r="AE167" i="12"/>
  <c r="AG167" i="12"/>
  <c r="AH167" i="12"/>
  <c r="AJ167" i="12"/>
  <c r="AA168" i="12"/>
  <c r="AB168" i="12"/>
  <c r="AE168" i="12"/>
  <c r="AG168" i="12"/>
  <c r="AH168" i="12"/>
  <c r="AJ168" i="12"/>
  <c r="AA169" i="12"/>
  <c r="AB169" i="12"/>
  <c r="AE169" i="12"/>
  <c r="AG169" i="12"/>
  <c r="AH169" i="12"/>
  <c r="AJ169" i="12"/>
  <c r="AA170" i="12"/>
  <c r="AB170" i="12"/>
  <c r="AE170" i="12"/>
  <c r="AG170" i="12"/>
  <c r="AH170" i="12"/>
  <c r="AJ170" i="12"/>
  <c r="AA171" i="12"/>
  <c r="AB171" i="12"/>
  <c r="AE171" i="12"/>
  <c r="AK171" i="12" s="1"/>
  <c r="AG171" i="12"/>
  <c r="AH171" i="12"/>
  <c r="AJ171" i="12"/>
  <c r="AA172" i="12"/>
  <c r="AC172" i="12" s="1"/>
  <c r="AB172" i="12"/>
  <c r="AE172" i="12"/>
  <c r="AK172" i="12" s="1"/>
  <c r="AG172" i="12"/>
  <c r="AH172" i="12"/>
  <c r="AJ172" i="12"/>
  <c r="AA173" i="12"/>
  <c r="AC173" i="12" s="1"/>
  <c r="AB173" i="12"/>
  <c r="AE173" i="12"/>
  <c r="AG173" i="12"/>
  <c r="AH173" i="12"/>
  <c r="AJ173" i="12"/>
  <c r="AA174" i="12"/>
  <c r="AB174" i="12"/>
  <c r="AE174" i="12"/>
  <c r="AG174" i="12"/>
  <c r="AH174" i="12"/>
  <c r="AJ174" i="12"/>
  <c r="AK174" i="12"/>
  <c r="AA175" i="12"/>
  <c r="AB175" i="12"/>
  <c r="AE175" i="12"/>
  <c r="AG175" i="12"/>
  <c r="AH175" i="12"/>
  <c r="AJ175" i="12"/>
  <c r="AA176" i="12"/>
  <c r="AB176" i="12"/>
  <c r="AC176" i="12"/>
  <c r="AD176" i="12" s="1"/>
  <c r="AE176" i="12"/>
  <c r="AG176" i="12"/>
  <c r="AH176" i="12"/>
  <c r="AJ176" i="12"/>
  <c r="AA177" i="12"/>
  <c r="AC177" i="12" s="1"/>
  <c r="AB177" i="12"/>
  <c r="AE177" i="12"/>
  <c r="AG177" i="12"/>
  <c r="AH177" i="12"/>
  <c r="AJ177" i="12"/>
  <c r="AK177" i="12" s="1"/>
  <c r="AA178" i="12"/>
  <c r="AB178" i="12"/>
  <c r="AE178" i="12"/>
  <c r="AG178" i="12"/>
  <c r="AH178" i="12"/>
  <c r="AJ178" i="12"/>
  <c r="AA179" i="12"/>
  <c r="AB179" i="12"/>
  <c r="AC179" i="12" s="1"/>
  <c r="AE179" i="12"/>
  <c r="AK179" i="12" s="1"/>
  <c r="AG179" i="12"/>
  <c r="AH179" i="12"/>
  <c r="AJ179" i="12"/>
  <c r="AA180" i="12"/>
  <c r="AB180" i="12"/>
  <c r="AE180" i="12"/>
  <c r="AG180" i="12"/>
  <c r="AH180" i="12"/>
  <c r="AJ180" i="12"/>
  <c r="AA181" i="12"/>
  <c r="AB181" i="12"/>
  <c r="AC181" i="12"/>
  <c r="AE181" i="12"/>
  <c r="AG181" i="12"/>
  <c r="AH181" i="12"/>
  <c r="AJ181" i="12"/>
  <c r="AA182" i="12"/>
  <c r="AB182" i="12"/>
  <c r="AC182" i="12" s="1"/>
  <c r="AD182" i="12" s="1"/>
  <c r="AE182" i="12"/>
  <c r="AG182" i="12"/>
  <c r="AH182" i="12"/>
  <c r="AJ182" i="12"/>
  <c r="AA183" i="12"/>
  <c r="AB183" i="12"/>
  <c r="AE183" i="12"/>
  <c r="AG183" i="12"/>
  <c r="AH183" i="12"/>
  <c r="AJ183" i="12"/>
  <c r="AA184" i="12"/>
  <c r="AB184" i="12"/>
  <c r="AE184" i="12"/>
  <c r="AG184" i="12"/>
  <c r="AH184" i="12"/>
  <c r="AJ184" i="12"/>
  <c r="AA185" i="12"/>
  <c r="AB185" i="12"/>
  <c r="AC185" i="12" s="1"/>
  <c r="AE185" i="12"/>
  <c r="AG185" i="12"/>
  <c r="AH185" i="12"/>
  <c r="AJ185" i="12"/>
  <c r="AA186" i="12"/>
  <c r="AB186" i="12"/>
  <c r="AE186" i="12"/>
  <c r="AG186" i="12"/>
  <c r="AH186" i="12"/>
  <c r="AJ186" i="12"/>
  <c r="AA187" i="12"/>
  <c r="AB187" i="12"/>
  <c r="AC187" i="12"/>
  <c r="AE187" i="12"/>
  <c r="AD187" i="12" s="1"/>
  <c r="AG187" i="12"/>
  <c r="AH187" i="12"/>
  <c r="AJ187" i="12"/>
  <c r="AA188" i="12"/>
  <c r="AB188" i="12"/>
  <c r="AE188" i="12"/>
  <c r="AG188" i="12"/>
  <c r="AH188" i="12"/>
  <c r="AJ188" i="12"/>
  <c r="AK188" i="12" s="1"/>
  <c r="AA189" i="12"/>
  <c r="AB189" i="12"/>
  <c r="AE189" i="12"/>
  <c r="AG189" i="12"/>
  <c r="AH189" i="12"/>
  <c r="AJ189" i="12"/>
  <c r="AA190" i="12"/>
  <c r="AB190" i="12"/>
  <c r="AE190" i="12"/>
  <c r="AG190" i="12"/>
  <c r="AH190" i="12"/>
  <c r="AJ190" i="12"/>
  <c r="AA191" i="12"/>
  <c r="AB191" i="12"/>
  <c r="AC191" i="12" s="1"/>
  <c r="AE191" i="12"/>
  <c r="AG191" i="12"/>
  <c r="AH191" i="12"/>
  <c r="AJ191" i="12"/>
  <c r="AA192" i="12"/>
  <c r="AB192" i="12"/>
  <c r="AC192" i="12" s="1"/>
  <c r="AD192" i="12"/>
  <c r="AE192" i="12"/>
  <c r="AG192" i="12"/>
  <c r="AH192" i="12"/>
  <c r="AJ192" i="12"/>
  <c r="AA193" i="12"/>
  <c r="AB193" i="12"/>
  <c r="AE193" i="12"/>
  <c r="AG193" i="12"/>
  <c r="AH193" i="12"/>
  <c r="AJ193" i="12"/>
  <c r="AA194" i="12"/>
  <c r="AB194" i="12"/>
  <c r="AC194" i="12" s="1"/>
  <c r="AD194" i="12" s="1"/>
  <c r="AE194" i="12"/>
  <c r="AG194" i="12"/>
  <c r="AH194" i="12"/>
  <c r="AJ194" i="12"/>
  <c r="AA195" i="12"/>
  <c r="AB195" i="12"/>
  <c r="AE195" i="12"/>
  <c r="AG195" i="12"/>
  <c r="AH195" i="12"/>
  <c r="AJ195" i="12"/>
  <c r="AA196" i="12"/>
  <c r="AB196" i="12"/>
  <c r="AC196" i="12" s="1"/>
  <c r="AE196" i="12"/>
  <c r="AG196" i="12"/>
  <c r="AH196" i="12"/>
  <c r="AJ196" i="12"/>
  <c r="AA197" i="12"/>
  <c r="AC197" i="12" s="1"/>
  <c r="AD197" i="12" s="1"/>
  <c r="AB197" i="12"/>
  <c r="AE197" i="12"/>
  <c r="AK197" i="12" s="1"/>
  <c r="AG197" i="12"/>
  <c r="AH197" i="12"/>
  <c r="AJ197" i="12"/>
  <c r="AA198" i="12"/>
  <c r="AB198" i="12"/>
  <c r="AE198" i="12"/>
  <c r="AG198" i="12"/>
  <c r="AH198" i="12"/>
  <c r="AJ198" i="12"/>
  <c r="AA199" i="12"/>
  <c r="AC199" i="12" s="1"/>
  <c r="AB199" i="12"/>
  <c r="AE199" i="12"/>
  <c r="AG199" i="12"/>
  <c r="AH199" i="12"/>
  <c r="AJ199" i="12"/>
  <c r="AK199" i="12"/>
  <c r="AA200" i="12"/>
  <c r="AB200" i="12"/>
  <c r="AE200" i="12"/>
  <c r="AG200" i="12"/>
  <c r="AH200" i="12"/>
  <c r="AJ200" i="12"/>
  <c r="AA201" i="12"/>
  <c r="AB201" i="12"/>
  <c r="AE201" i="12"/>
  <c r="AG201" i="12"/>
  <c r="AH201" i="12"/>
  <c r="AJ201" i="12"/>
  <c r="AA202" i="12"/>
  <c r="AC202" i="12" s="1"/>
  <c r="AB202" i="12"/>
  <c r="AE202" i="12"/>
  <c r="AG202" i="12"/>
  <c r="AH202" i="12"/>
  <c r="AJ202" i="12"/>
  <c r="AA203" i="12"/>
  <c r="AB203" i="12"/>
  <c r="AC203" i="12"/>
  <c r="AE203" i="12"/>
  <c r="AG203" i="12"/>
  <c r="AH203" i="12"/>
  <c r="AJ203" i="12"/>
  <c r="AA204" i="12"/>
  <c r="AB204" i="12"/>
  <c r="AE204" i="12"/>
  <c r="AG204" i="12"/>
  <c r="AH204" i="12"/>
  <c r="AJ204" i="12"/>
  <c r="AA205" i="12"/>
  <c r="AB205" i="12"/>
  <c r="AE205" i="12"/>
  <c r="AG205" i="12"/>
  <c r="AH205" i="12"/>
  <c r="AJ205" i="12"/>
  <c r="AK205" i="12" s="1"/>
  <c r="AA206" i="12"/>
  <c r="AB206" i="12"/>
  <c r="AE206" i="12"/>
  <c r="AG206" i="12"/>
  <c r="AH206" i="12"/>
  <c r="AJ206" i="12"/>
  <c r="AA207" i="12"/>
  <c r="AC207" i="12" s="1"/>
  <c r="AB207" i="12"/>
  <c r="AE207" i="12"/>
  <c r="AG207" i="12"/>
  <c r="AH207" i="12"/>
  <c r="AJ207" i="12"/>
  <c r="AA208" i="12"/>
  <c r="AB208" i="12"/>
  <c r="AE208" i="12"/>
  <c r="AG208" i="12"/>
  <c r="AH208" i="12"/>
  <c r="AJ208" i="12"/>
  <c r="AA209" i="12"/>
  <c r="AB209" i="12"/>
  <c r="AC209" i="12" s="1"/>
  <c r="AE209" i="12"/>
  <c r="AG209" i="12"/>
  <c r="AH209" i="12"/>
  <c r="AJ209" i="12"/>
  <c r="AA210" i="12"/>
  <c r="AB210" i="12"/>
  <c r="AE210" i="12"/>
  <c r="AG210" i="12"/>
  <c r="AH210" i="12"/>
  <c r="AJ210" i="12"/>
  <c r="AA211" i="12"/>
  <c r="AB211" i="12"/>
  <c r="AC211" i="12" s="1"/>
  <c r="AE211" i="12"/>
  <c r="AK211" i="12" s="1"/>
  <c r="AG211" i="12"/>
  <c r="AH211" i="12"/>
  <c r="AJ211" i="12"/>
  <c r="AA212" i="12"/>
  <c r="AB212" i="12"/>
  <c r="AE212" i="12"/>
  <c r="AG212" i="12"/>
  <c r="AH212" i="12"/>
  <c r="AJ212" i="12"/>
  <c r="AK212" i="12"/>
  <c r="AA213" i="12"/>
  <c r="AB213" i="12"/>
  <c r="AE213" i="12"/>
  <c r="AK213" i="12" s="1"/>
  <c r="AG213" i="12"/>
  <c r="AH213" i="12"/>
  <c r="AJ213" i="12"/>
  <c r="AA214" i="12"/>
  <c r="AB214" i="12"/>
  <c r="AE214" i="12"/>
  <c r="AG214" i="12"/>
  <c r="AH214" i="12"/>
  <c r="AJ214" i="12"/>
  <c r="AA215" i="12"/>
  <c r="AB215" i="12"/>
  <c r="AE215" i="12"/>
  <c r="AG215" i="12"/>
  <c r="AH215" i="12"/>
  <c r="AJ215" i="12"/>
  <c r="AA216" i="12"/>
  <c r="AB216" i="12"/>
  <c r="AC216" i="12" s="1"/>
  <c r="AE216" i="12"/>
  <c r="AG216" i="12"/>
  <c r="AH216" i="12"/>
  <c r="AJ216" i="12"/>
  <c r="AK216" i="12"/>
  <c r="AA217" i="12"/>
  <c r="AB217" i="12"/>
  <c r="AE217" i="12"/>
  <c r="AG217" i="12"/>
  <c r="AH217" i="12"/>
  <c r="AJ217" i="12"/>
  <c r="AA218" i="12"/>
  <c r="AB218" i="12"/>
  <c r="AC218" i="12"/>
  <c r="AD218" i="12" s="1"/>
  <c r="AE218" i="12"/>
  <c r="AG218" i="12"/>
  <c r="AH218" i="12"/>
  <c r="AJ218" i="12"/>
  <c r="AA219" i="12"/>
  <c r="AB219" i="12"/>
  <c r="AC219" i="12" s="1"/>
  <c r="AD219" i="12" s="1"/>
  <c r="AE219" i="12"/>
  <c r="AG219" i="12"/>
  <c r="AH219" i="12"/>
  <c r="AJ219" i="12"/>
  <c r="AK219" i="12" s="1"/>
  <c r="AA220" i="12"/>
  <c r="AB220" i="12"/>
  <c r="AE220" i="12"/>
  <c r="AG220" i="12"/>
  <c r="AH220" i="12"/>
  <c r="AJ220" i="12"/>
  <c r="AA221" i="12"/>
  <c r="AB221" i="12"/>
  <c r="AC221" i="12" s="1"/>
  <c r="AD221" i="12"/>
  <c r="AE221" i="12"/>
  <c r="AG221" i="12"/>
  <c r="AH221" i="12"/>
  <c r="AJ221" i="12"/>
  <c r="AK221" i="12" s="1"/>
  <c r="AA222" i="12"/>
  <c r="AB222" i="12"/>
  <c r="AE222" i="12"/>
  <c r="AG222" i="12"/>
  <c r="AH222" i="12"/>
  <c r="AJ222" i="12"/>
  <c r="AA223" i="12"/>
  <c r="AB223" i="12"/>
  <c r="AC223" i="12" s="1"/>
  <c r="AE223" i="12"/>
  <c r="AG223" i="12"/>
  <c r="AH223" i="12"/>
  <c r="AJ223" i="12"/>
  <c r="AA224" i="12"/>
  <c r="AB224" i="12"/>
  <c r="AC224" i="12" s="1"/>
  <c r="AE224" i="12"/>
  <c r="AK224" i="12" s="1"/>
  <c r="AG224" i="12"/>
  <c r="AH224" i="12"/>
  <c r="AJ224" i="12"/>
  <c r="AA225" i="12"/>
  <c r="AB225" i="12"/>
  <c r="AE225" i="12"/>
  <c r="AK225" i="12" s="1"/>
  <c r="AG225" i="12"/>
  <c r="AH225" i="12"/>
  <c r="AJ225" i="12"/>
  <c r="AA226" i="12"/>
  <c r="AC226" i="12" s="1"/>
  <c r="AB226" i="12"/>
  <c r="AE226" i="12"/>
  <c r="AG226" i="12"/>
  <c r="AH226" i="12"/>
  <c r="AJ226" i="12"/>
  <c r="AA227" i="12"/>
  <c r="AB227" i="12"/>
  <c r="AE227" i="12"/>
  <c r="AG227" i="12"/>
  <c r="AH227" i="12"/>
  <c r="AJ227" i="12"/>
  <c r="AA228" i="12"/>
  <c r="AB228" i="12"/>
  <c r="AC228" i="12" s="1"/>
  <c r="AE228" i="12"/>
  <c r="AG228" i="12"/>
  <c r="AH228" i="12"/>
  <c r="AJ228" i="12"/>
  <c r="AK228" i="12"/>
  <c r="AA229" i="12"/>
  <c r="AB229" i="12"/>
  <c r="AE229" i="12"/>
  <c r="AG229" i="12"/>
  <c r="AH229" i="12"/>
  <c r="AJ229" i="12"/>
  <c r="AA230" i="12"/>
  <c r="AB230" i="12"/>
  <c r="AE230" i="12"/>
  <c r="AG230" i="12"/>
  <c r="AH230" i="12"/>
  <c r="AJ230" i="12"/>
  <c r="AA231" i="12"/>
  <c r="AB231" i="12"/>
  <c r="AE231" i="12"/>
  <c r="AG231" i="12"/>
  <c r="AH231" i="12"/>
  <c r="AJ231" i="12"/>
  <c r="AA232" i="12"/>
  <c r="AB232" i="12"/>
  <c r="AE232" i="12"/>
  <c r="AG232" i="12"/>
  <c r="AH232" i="12"/>
  <c r="AJ232" i="12"/>
  <c r="AK232" i="12" s="1"/>
  <c r="AA233" i="12"/>
  <c r="AB233" i="12"/>
  <c r="AC233" i="12"/>
  <c r="AE233" i="12"/>
  <c r="AK233" i="12" s="1"/>
  <c r="AG233" i="12"/>
  <c r="AH233" i="12"/>
  <c r="AJ233" i="12"/>
  <c r="AA234" i="12"/>
  <c r="AB234" i="12"/>
  <c r="AC234" i="12"/>
  <c r="AE234" i="12"/>
  <c r="AG234" i="12"/>
  <c r="AH234" i="12"/>
  <c r="AJ234" i="12"/>
  <c r="AA235" i="12"/>
  <c r="AB235" i="12"/>
  <c r="AC235" i="12" s="1"/>
  <c r="AE235" i="12"/>
  <c r="AG235" i="12"/>
  <c r="AH235" i="12"/>
  <c r="AJ235" i="12"/>
  <c r="AA236" i="12"/>
  <c r="AB236" i="12"/>
  <c r="AE236" i="12"/>
  <c r="AG236" i="12"/>
  <c r="AH236" i="12"/>
  <c r="AJ236" i="12"/>
  <c r="AA237" i="12"/>
  <c r="AB237" i="12"/>
  <c r="AC237" i="12" s="1"/>
  <c r="AE237" i="12"/>
  <c r="AG237" i="12"/>
  <c r="AH237" i="12"/>
  <c r="AJ237" i="12"/>
  <c r="AA238" i="12"/>
  <c r="AB238" i="12"/>
  <c r="AE238" i="12"/>
  <c r="AG238" i="12"/>
  <c r="AH238" i="12"/>
  <c r="AJ238" i="12"/>
  <c r="AA239" i="12"/>
  <c r="AB239" i="12"/>
  <c r="AE239" i="12"/>
  <c r="AG239" i="12"/>
  <c r="AH239" i="12"/>
  <c r="AJ239" i="12"/>
  <c r="AA240" i="12"/>
  <c r="AB240" i="12"/>
  <c r="AE240" i="12"/>
  <c r="AG240" i="12"/>
  <c r="AH240" i="12"/>
  <c r="AJ240" i="12"/>
  <c r="AA241" i="12"/>
  <c r="AB241" i="12"/>
  <c r="AE241" i="12"/>
  <c r="AG241" i="12"/>
  <c r="AH241" i="12"/>
  <c r="AJ241" i="12"/>
  <c r="AA242" i="12"/>
  <c r="AC242" i="12" s="1"/>
  <c r="AB242" i="12"/>
  <c r="AE242" i="12"/>
  <c r="AG242" i="12"/>
  <c r="AH242" i="12"/>
  <c r="AJ242" i="12"/>
  <c r="AA243" i="12"/>
  <c r="AB243" i="12"/>
  <c r="AE243" i="12"/>
  <c r="AG243" i="12"/>
  <c r="AH243" i="12"/>
  <c r="AJ243" i="12"/>
  <c r="AA244" i="12"/>
  <c r="AB244" i="12"/>
  <c r="AE244" i="12"/>
  <c r="AG244" i="12"/>
  <c r="AH244" i="12"/>
  <c r="AJ244" i="12"/>
  <c r="AA245" i="12"/>
  <c r="AB245" i="12"/>
  <c r="AC245" i="12" s="1"/>
  <c r="AE245" i="12"/>
  <c r="AG245" i="12"/>
  <c r="AH245" i="12"/>
  <c r="AJ245" i="12"/>
  <c r="AA246" i="12"/>
  <c r="AB246" i="12"/>
  <c r="AC246" i="12" s="1"/>
  <c r="AE246" i="12"/>
  <c r="AG246" i="12"/>
  <c r="AH246" i="12"/>
  <c r="AJ246" i="12"/>
  <c r="AA247" i="12"/>
  <c r="AC247" i="12" s="1"/>
  <c r="AD247" i="12" s="1"/>
  <c r="AB247" i="12"/>
  <c r="AE247" i="12"/>
  <c r="AG247" i="12"/>
  <c r="AH247" i="12"/>
  <c r="AJ247" i="12"/>
  <c r="AA248" i="12"/>
  <c r="AB248" i="12"/>
  <c r="AE248" i="12"/>
  <c r="AG248" i="12"/>
  <c r="AH248" i="12"/>
  <c r="AJ248" i="12"/>
  <c r="AK248" i="12"/>
  <c r="AA249" i="12"/>
  <c r="AB249" i="12"/>
  <c r="AC249" i="12"/>
  <c r="AD249" i="12" s="1"/>
  <c r="AE249" i="12"/>
  <c r="AG249" i="12"/>
  <c r="AH249" i="12"/>
  <c r="AJ249" i="12"/>
  <c r="AA250" i="12"/>
  <c r="AB250" i="12"/>
  <c r="AC250" i="12" s="1"/>
  <c r="AE250" i="12"/>
  <c r="AG250" i="12"/>
  <c r="AH250" i="12"/>
  <c r="AJ250" i="12"/>
  <c r="AA251" i="12"/>
  <c r="AC251" i="12" s="1"/>
  <c r="AB251" i="12"/>
  <c r="AE251" i="12"/>
  <c r="AG251" i="12"/>
  <c r="AH251" i="12"/>
  <c r="AJ251" i="12"/>
  <c r="AA252" i="12"/>
  <c r="AB252" i="12"/>
  <c r="AE252" i="12"/>
  <c r="AG252" i="12"/>
  <c r="AH252" i="12"/>
  <c r="AJ252" i="12"/>
  <c r="AA253" i="12"/>
  <c r="AB253" i="12"/>
  <c r="AE253" i="12"/>
  <c r="AG253" i="12"/>
  <c r="AH253" i="12"/>
  <c r="AJ253" i="12"/>
  <c r="AK253" i="12" s="1"/>
  <c r="AA254" i="12"/>
  <c r="AB254" i="12"/>
  <c r="AC254" i="12" s="1"/>
  <c r="AE254" i="12"/>
  <c r="AG254" i="12"/>
  <c r="AH254" i="12"/>
  <c r="AJ254" i="12"/>
  <c r="AA255" i="12"/>
  <c r="AB255" i="12"/>
  <c r="AE255" i="12"/>
  <c r="AG255" i="12"/>
  <c r="AH255" i="12"/>
  <c r="AJ255" i="12"/>
  <c r="AA256" i="12"/>
  <c r="AB256" i="12"/>
  <c r="AC256" i="12"/>
  <c r="AE256" i="12"/>
  <c r="AG256" i="12"/>
  <c r="AH256" i="12"/>
  <c r="AJ256" i="12"/>
  <c r="AA257" i="12"/>
  <c r="AB257" i="12"/>
  <c r="AC257" i="12" s="1"/>
  <c r="AE257" i="12"/>
  <c r="AG257" i="12"/>
  <c r="AH257" i="12"/>
  <c r="AJ257" i="12"/>
  <c r="AA258" i="12"/>
  <c r="AB258" i="12"/>
  <c r="AE258" i="12"/>
  <c r="AG258" i="12"/>
  <c r="AH258" i="12"/>
  <c r="AJ258" i="12"/>
  <c r="AA259" i="12"/>
  <c r="AB259" i="12"/>
  <c r="AC259" i="12" s="1"/>
  <c r="AE259" i="12"/>
  <c r="AG259" i="12"/>
  <c r="AH259" i="12"/>
  <c r="AJ259" i="12"/>
  <c r="AA260" i="12"/>
  <c r="AB260" i="12"/>
  <c r="AC260" i="12" s="1"/>
  <c r="AE260" i="12"/>
  <c r="AG260" i="12"/>
  <c r="AH260" i="12"/>
  <c r="AJ260" i="12"/>
  <c r="AA261" i="12"/>
  <c r="AB261" i="12"/>
  <c r="AC261" i="12" s="1"/>
  <c r="AE261" i="12"/>
  <c r="AG261" i="12"/>
  <c r="AH261" i="12"/>
  <c r="AJ261" i="12"/>
  <c r="AA262" i="12"/>
  <c r="AC262" i="12" s="1"/>
  <c r="AB262" i="12"/>
  <c r="AE262" i="12"/>
  <c r="AG262" i="12"/>
  <c r="AH262" i="12"/>
  <c r="AJ262" i="12"/>
  <c r="AA263" i="12"/>
  <c r="AB263" i="12"/>
  <c r="AC263" i="12" s="1"/>
  <c r="AE263" i="12"/>
  <c r="AD263" i="12" s="1"/>
  <c r="AG263" i="12"/>
  <c r="AH263" i="12"/>
  <c r="AJ263" i="12"/>
  <c r="AA264" i="12"/>
  <c r="AC264" i="12" s="1"/>
  <c r="AB264" i="12"/>
  <c r="AE264" i="12"/>
  <c r="AG264" i="12"/>
  <c r="AH264" i="12"/>
  <c r="AJ264" i="12"/>
  <c r="AK264" i="12" s="1"/>
  <c r="AA265" i="12"/>
  <c r="AB265" i="12"/>
  <c r="AC265" i="12" s="1"/>
  <c r="AE265" i="12"/>
  <c r="AG265" i="12"/>
  <c r="AH265" i="12"/>
  <c r="AJ265" i="12"/>
  <c r="AK265" i="12" s="1"/>
  <c r="AA266" i="12"/>
  <c r="AC266" i="12" s="1"/>
  <c r="AB266" i="12"/>
  <c r="AE266" i="12"/>
  <c r="AG266" i="12"/>
  <c r="AH266" i="12"/>
  <c r="AJ266" i="12"/>
  <c r="AA267" i="12"/>
  <c r="AB267" i="12"/>
  <c r="AC267" i="12" s="1"/>
  <c r="AE267" i="12"/>
  <c r="AG267" i="12"/>
  <c r="AH267" i="12"/>
  <c r="AJ267" i="12"/>
  <c r="AA268" i="12"/>
  <c r="AC268" i="12" s="1"/>
  <c r="AB268" i="12"/>
  <c r="AE268" i="12"/>
  <c r="AK268" i="12" s="1"/>
  <c r="AG268" i="12"/>
  <c r="AH268" i="12"/>
  <c r="AJ268" i="12"/>
  <c r="AA269" i="12"/>
  <c r="AB269" i="12"/>
  <c r="AE269" i="12"/>
  <c r="AG269" i="12"/>
  <c r="AH269" i="12"/>
  <c r="AJ269" i="12"/>
  <c r="AA270" i="12"/>
  <c r="AB270" i="12"/>
  <c r="AC270" i="12" s="1"/>
  <c r="AE270" i="12"/>
  <c r="AG270" i="12"/>
  <c r="AH270" i="12"/>
  <c r="AJ270" i="12"/>
  <c r="AA271" i="12"/>
  <c r="AB271" i="12"/>
  <c r="AE271" i="12"/>
  <c r="AG271" i="12"/>
  <c r="AH271" i="12"/>
  <c r="AJ271" i="12"/>
  <c r="AA272" i="12"/>
  <c r="AB272" i="12"/>
  <c r="AE272" i="12"/>
  <c r="AG272" i="12"/>
  <c r="AH272" i="12"/>
  <c r="AJ272" i="12"/>
  <c r="AA273" i="12"/>
  <c r="AB273" i="12"/>
  <c r="AE273" i="12"/>
  <c r="AG273" i="12"/>
  <c r="AH273" i="12"/>
  <c r="AJ273" i="12"/>
  <c r="AA274" i="12"/>
  <c r="AB274" i="12"/>
  <c r="AC274" i="12" s="1"/>
  <c r="AE274" i="12"/>
  <c r="AK274" i="12" s="1"/>
  <c r="AG274" i="12"/>
  <c r="AH274" i="12"/>
  <c r="AJ274" i="12"/>
  <c r="AA275" i="12"/>
  <c r="AB275" i="12"/>
  <c r="AE275" i="12"/>
  <c r="AG275" i="12"/>
  <c r="AH275" i="12"/>
  <c r="AJ275" i="12"/>
  <c r="AA276" i="12"/>
  <c r="AB276" i="12"/>
  <c r="AC276" i="12" s="1"/>
  <c r="AE276" i="12"/>
  <c r="AD276" i="12" s="1"/>
  <c r="AG276" i="12"/>
  <c r="AH276" i="12"/>
  <c r="AJ276" i="12"/>
  <c r="AA277" i="12"/>
  <c r="AB277" i="12"/>
  <c r="AE277" i="12"/>
  <c r="AG277" i="12"/>
  <c r="AH277" i="12"/>
  <c r="AJ277" i="12"/>
  <c r="AA278" i="12"/>
  <c r="AB278" i="12"/>
  <c r="AC278" i="12" s="1"/>
  <c r="AE278" i="12"/>
  <c r="AG278" i="12"/>
  <c r="AH278" i="12"/>
  <c r="AJ278" i="12"/>
  <c r="AK278" i="12" s="1"/>
  <c r="AA279" i="12"/>
  <c r="AB279" i="12"/>
  <c r="AE279" i="12"/>
  <c r="AG279" i="12"/>
  <c r="AH279" i="12"/>
  <c r="AJ279" i="12"/>
  <c r="AA280" i="12"/>
  <c r="AB280" i="12"/>
  <c r="AC280" i="12" s="1"/>
  <c r="AE280" i="12"/>
  <c r="AG280" i="12"/>
  <c r="AH280" i="12"/>
  <c r="AJ280" i="12"/>
  <c r="AA281" i="12"/>
  <c r="AB281" i="12"/>
  <c r="AC281" i="12" s="1"/>
  <c r="AE281" i="12"/>
  <c r="AG281" i="12"/>
  <c r="AH281" i="12"/>
  <c r="AJ281" i="12"/>
  <c r="AA282" i="12"/>
  <c r="AB282" i="12"/>
  <c r="AE282" i="12"/>
  <c r="AG282" i="12"/>
  <c r="AH282" i="12"/>
  <c r="AJ282" i="12"/>
  <c r="AA283" i="12"/>
  <c r="AB283" i="12"/>
  <c r="AE283" i="12"/>
  <c r="AG283" i="12"/>
  <c r="AH283" i="12"/>
  <c r="AJ283" i="12"/>
  <c r="AA284" i="12"/>
  <c r="AB284" i="12"/>
  <c r="AC284" i="12"/>
  <c r="AE284" i="12"/>
  <c r="AG284" i="12"/>
  <c r="AH284" i="12"/>
  <c r="AJ284" i="12"/>
  <c r="AA285" i="12"/>
  <c r="AB285" i="12"/>
  <c r="AE285" i="12"/>
  <c r="AG285" i="12"/>
  <c r="AH285" i="12"/>
  <c r="AJ285" i="12"/>
  <c r="AA286" i="12"/>
  <c r="AB286" i="12"/>
  <c r="AC286" i="12" s="1"/>
  <c r="AE286" i="12"/>
  <c r="AK286" i="12" s="1"/>
  <c r="AG286" i="12"/>
  <c r="AH286" i="12"/>
  <c r="AJ286" i="12"/>
  <c r="AA287" i="12"/>
  <c r="AB287" i="12"/>
  <c r="AC287" i="12" s="1"/>
  <c r="AE287" i="12"/>
  <c r="AG287" i="12"/>
  <c r="AH287" i="12"/>
  <c r="AJ287" i="12"/>
  <c r="AA288" i="12"/>
  <c r="AC288" i="12" s="1"/>
  <c r="AD288" i="12" s="1"/>
  <c r="AB288" i="12"/>
  <c r="AE288" i="12"/>
  <c r="AG288" i="12"/>
  <c r="AH288" i="12"/>
  <c r="AJ288" i="12"/>
  <c r="AA289" i="12"/>
  <c r="AB289" i="12"/>
  <c r="AE289" i="12"/>
  <c r="AG289" i="12"/>
  <c r="AH289" i="12"/>
  <c r="AJ289" i="12"/>
  <c r="AA290" i="12"/>
  <c r="AB290" i="12"/>
  <c r="AC290" i="12" s="1"/>
  <c r="AE290" i="12"/>
  <c r="AK290" i="12" s="1"/>
  <c r="AG290" i="12"/>
  <c r="AH290" i="12"/>
  <c r="AJ290" i="12"/>
  <c r="AA291" i="12"/>
  <c r="AB291" i="12"/>
  <c r="AC291" i="12" s="1"/>
  <c r="AE291" i="12"/>
  <c r="AG291" i="12"/>
  <c r="AH291" i="12"/>
  <c r="AJ291" i="12"/>
  <c r="AA292" i="12"/>
  <c r="AB292" i="12"/>
  <c r="AE292" i="12"/>
  <c r="AG292" i="12"/>
  <c r="AH292" i="12"/>
  <c r="AJ292" i="12"/>
  <c r="AA293" i="12"/>
  <c r="AB293" i="12"/>
  <c r="AE293" i="12"/>
  <c r="AK293" i="12" s="1"/>
  <c r="AG293" i="12"/>
  <c r="AH293" i="12"/>
  <c r="AJ293" i="12"/>
  <c r="AA294" i="12"/>
  <c r="AB294" i="12"/>
  <c r="AE294" i="12"/>
  <c r="AG294" i="12"/>
  <c r="AH294" i="12"/>
  <c r="AJ294" i="12"/>
  <c r="AA295" i="12"/>
  <c r="AC295" i="12" s="1"/>
  <c r="AB295" i="12"/>
  <c r="AE295" i="12"/>
  <c r="AG295" i="12"/>
  <c r="AH295" i="12"/>
  <c r="AJ295" i="12"/>
  <c r="AA296" i="12"/>
  <c r="AB296" i="12"/>
  <c r="AC296" i="12" s="1"/>
  <c r="AE296" i="12"/>
  <c r="AG296" i="12"/>
  <c r="AH296" i="12"/>
  <c r="AJ296" i="12"/>
  <c r="AK296" i="12" s="1"/>
  <c r="AA297" i="12"/>
  <c r="AB297" i="12"/>
  <c r="AE297" i="12"/>
  <c r="AK297" i="12" s="1"/>
  <c r="AG297" i="12"/>
  <c r="AH297" i="12"/>
  <c r="AJ297" i="12"/>
  <c r="AA298" i="12"/>
  <c r="AB298" i="12"/>
  <c r="AE298" i="12"/>
  <c r="AG298" i="12"/>
  <c r="AH298" i="12"/>
  <c r="AJ298" i="12"/>
  <c r="AA299" i="12"/>
  <c r="AB299" i="12"/>
  <c r="AE299" i="12"/>
  <c r="AG299" i="12"/>
  <c r="AH299" i="12"/>
  <c r="AJ299" i="12"/>
  <c r="AA300" i="12"/>
  <c r="AC300" i="12" s="1"/>
  <c r="AB300" i="12"/>
  <c r="AE300" i="12"/>
  <c r="AG300" i="12"/>
  <c r="AH300" i="12"/>
  <c r="AJ300" i="12"/>
  <c r="AA301" i="12"/>
  <c r="AB301" i="12"/>
  <c r="AC301" i="12" s="1"/>
  <c r="AE301" i="12"/>
  <c r="AG301" i="12"/>
  <c r="AH301" i="12"/>
  <c r="AJ301" i="12"/>
  <c r="AA302" i="12"/>
  <c r="AB302" i="12"/>
  <c r="AC302" i="12" s="1"/>
  <c r="AE302" i="12"/>
  <c r="AG302" i="12"/>
  <c r="AH302" i="12"/>
  <c r="AJ302" i="12"/>
  <c r="AA303" i="12"/>
  <c r="AB303" i="12"/>
  <c r="AE303" i="12"/>
  <c r="AG303" i="12"/>
  <c r="AH303" i="12"/>
  <c r="AJ303" i="12"/>
  <c r="AA304" i="12"/>
  <c r="AB304" i="12"/>
  <c r="AC304" i="12" s="1"/>
  <c r="AE304" i="12"/>
  <c r="AG304" i="12"/>
  <c r="AH304" i="12"/>
  <c r="AJ304" i="12"/>
  <c r="AA305" i="12"/>
  <c r="AB305" i="12"/>
  <c r="AC305" i="12" s="1"/>
  <c r="AE305" i="12"/>
  <c r="AG305" i="12"/>
  <c r="AH305" i="12"/>
  <c r="AJ305" i="12"/>
  <c r="AA306" i="12"/>
  <c r="AB306" i="12"/>
  <c r="AE306" i="12"/>
  <c r="AG306" i="12"/>
  <c r="AH306" i="12"/>
  <c r="AJ306" i="12"/>
  <c r="AA307" i="12"/>
  <c r="AB307" i="12"/>
  <c r="AC307" i="12" s="1"/>
  <c r="AE307" i="12"/>
  <c r="AG307" i="12"/>
  <c r="AH307" i="12"/>
  <c r="AJ307" i="12"/>
  <c r="AA308" i="12"/>
  <c r="AB308" i="12"/>
  <c r="AE308" i="12"/>
  <c r="AG308" i="12"/>
  <c r="AH308" i="12"/>
  <c r="AJ308" i="12"/>
  <c r="AA309" i="12"/>
  <c r="AB309" i="12"/>
  <c r="AC309" i="12" s="1"/>
  <c r="AE309" i="12"/>
  <c r="AG309" i="12"/>
  <c r="AH309" i="12"/>
  <c r="AJ309" i="12"/>
  <c r="AK309" i="12"/>
  <c r="AA310" i="12"/>
  <c r="AB310" i="12"/>
  <c r="AC310" i="12" s="1"/>
  <c r="AE310" i="12"/>
  <c r="AG310" i="12"/>
  <c r="AH310" i="12"/>
  <c r="AJ310" i="12"/>
  <c r="AK310" i="12"/>
  <c r="AA311" i="12"/>
  <c r="AB311" i="12"/>
  <c r="AE311" i="12"/>
  <c r="AG311" i="12"/>
  <c r="AH311" i="12"/>
  <c r="AJ311" i="12"/>
  <c r="AA312" i="12"/>
  <c r="AC312" i="12" s="1"/>
  <c r="AB312" i="12"/>
  <c r="AE312" i="12"/>
  <c r="AG312" i="12"/>
  <c r="AH312" i="12"/>
  <c r="AJ312" i="12"/>
  <c r="AA313" i="12"/>
  <c r="AB313" i="12"/>
  <c r="AE313" i="12"/>
  <c r="AK313" i="12" s="1"/>
  <c r="AG313" i="12"/>
  <c r="AH313" i="12"/>
  <c r="AJ313" i="12"/>
  <c r="AA314" i="12"/>
  <c r="AB314" i="12"/>
  <c r="AC314" i="12" s="1"/>
  <c r="AE314" i="12"/>
  <c r="AG314" i="12"/>
  <c r="AH314" i="12"/>
  <c r="AJ314" i="12"/>
  <c r="AA315" i="12"/>
  <c r="AB315" i="12"/>
  <c r="AC315" i="12" s="1"/>
  <c r="AE315" i="12"/>
  <c r="AG315" i="12"/>
  <c r="AH315" i="12"/>
  <c r="AJ315" i="12"/>
  <c r="AA316" i="12"/>
  <c r="AB316" i="12"/>
  <c r="AE316" i="12"/>
  <c r="AG316" i="12"/>
  <c r="AH316" i="12"/>
  <c r="AJ316" i="12"/>
  <c r="AA317" i="12"/>
  <c r="AB317" i="12"/>
  <c r="AE317" i="12"/>
  <c r="AG317" i="12"/>
  <c r="AH317" i="12"/>
  <c r="AJ317" i="12"/>
  <c r="AA318" i="12"/>
  <c r="AB318" i="12"/>
  <c r="AE318" i="12"/>
  <c r="AG318" i="12"/>
  <c r="AH318" i="12"/>
  <c r="AJ318" i="12"/>
  <c r="AA319" i="12"/>
  <c r="AB319" i="12"/>
  <c r="AE319" i="12"/>
  <c r="AG319" i="12"/>
  <c r="AH319" i="12"/>
  <c r="AJ319" i="12"/>
  <c r="AA320" i="12"/>
  <c r="AC320" i="12" s="1"/>
  <c r="AB320" i="12"/>
  <c r="AE320" i="12"/>
  <c r="AG320" i="12"/>
  <c r="AH320" i="12"/>
  <c r="AJ320" i="12"/>
  <c r="AA321" i="12"/>
  <c r="AB321" i="12"/>
  <c r="AE321" i="12"/>
  <c r="AG321" i="12"/>
  <c r="AH321" i="12"/>
  <c r="AJ321" i="12"/>
  <c r="AA322" i="12"/>
  <c r="AB322" i="12"/>
  <c r="AC322" i="12"/>
  <c r="AE322" i="12"/>
  <c r="AK322" i="12" s="1"/>
  <c r="AG322" i="12"/>
  <c r="AH322" i="12"/>
  <c r="AJ322" i="12"/>
  <c r="AA323" i="12"/>
  <c r="AB323" i="12"/>
  <c r="AE323" i="12"/>
  <c r="AK323" i="12" s="1"/>
  <c r="AG323" i="12"/>
  <c r="AH323" i="12"/>
  <c r="AJ323" i="12"/>
  <c r="AA324" i="12"/>
  <c r="AB324" i="12"/>
  <c r="AE324" i="12"/>
  <c r="AG324" i="12"/>
  <c r="AH324" i="12"/>
  <c r="AJ324" i="12"/>
  <c r="AA325" i="12"/>
  <c r="AB325" i="12"/>
  <c r="AC325" i="12" s="1"/>
  <c r="AE325" i="12"/>
  <c r="AG325" i="12"/>
  <c r="AH325" i="12"/>
  <c r="AJ325" i="12"/>
  <c r="AA326" i="12"/>
  <c r="AB326" i="12"/>
  <c r="AE326" i="12"/>
  <c r="AG326" i="12"/>
  <c r="AH326" i="12"/>
  <c r="AJ326" i="12"/>
  <c r="AA327" i="12"/>
  <c r="AB327" i="12"/>
  <c r="AC327" i="12" s="1"/>
  <c r="AE327" i="12"/>
  <c r="AG327" i="12"/>
  <c r="AH327" i="12"/>
  <c r="AJ327" i="12"/>
  <c r="AA328" i="12"/>
  <c r="AC328" i="12" s="1"/>
  <c r="AB328" i="12"/>
  <c r="AE328" i="12"/>
  <c r="AG328" i="12"/>
  <c r="AH328" i="12"/>
  <c r="AJ328" i="12"/>
  <c r="AA329" i="12"/>
  <c r="AB329" i="12"/>
  <c r="AC329" i="12" s="1"/>
  <c r="AE329" i="12"/>
  <c r="AD329" i="12" s="1"/>
  <c r="AG329" i="12"/>
  <c r="AH329" i="12"/>
  <c r="AJ329" i="12"/>
  <c r="AA330" i="12"/>
  <c r="AB330" i="12"/>
  <c r="AE330" i="12"/>
  <c r="AG330" i="12"/>
  <c r="AH330" i="12"/>
  <c r="AJ330" i="12"/>
  <c r="AA331" i="12"/>
  <c r="AB331" i="12"/>
  <c r="AC331" i="12" s="1"/>
  <c r="AE331" i="12"/>
  <c r="AG331" i="12"/>
  <c r="AH331" i="12"/>
  <c r="AJ331" i="12"/>
  <c r="AA332" i="12"/>
  <c r="AB332" i="12"/>
  <c r="AE332" i="12"/>
  <c r="AG332" i="12"/>
  <c r="AH332" i="12"/>
  <c r="AJ332" i="12"/>
  <c r="AA333" i="12"/>
  <c r="AB333" i="12"/>
  <c r="AC333" i="12" s="1"/>
  <c r="AE333" i="12"/>
  <c r="AG333" i="12"/>
  <c r="AH333" i="12"/>
  <c r="AJ333" i="12"/>
  <c r="AK333" i="12"/>
  <c r="AA334" i="12"/>
  <c r="AB334" i="12"/>
  <c r="AC334" i="12" s="1"/>
  <c r="AE334" i="12"/>
  <c r="AK334" i="12" s="1"/>
  <c r="AG334" i="12"/>
  <c r="AH334" i="12"/>
  <c r="AJ334" i="12"/>
  <c r="AA335" i="12"/>
  <c r="AB335" i="12"/>
  <c r="AE335" i="12"/>
  <c r="AG335" i="12"/>
  <c r="AH335" i="12"/>
  <c r="AJ335" i="12"/>
  <c r="AA336" i="12"/>
  <c r="AC336" i="12" s="1"/>
  <c r="AB336" i="12"/>
  <c r="AE336" i="12"/>
  <c r="AG336" i="12"/>
  <c r="AH336" i="12"/>
  <c r="AJ336" i="12"/>
  <c r="AA337" i="12"/>
  <c r="AB337" i="12"/>
  <c r="AE337" i="12"/>
  <c r="AG337" i="12"/>
  <c r="AH337" i="12"/>
  <c r="AJ337" i="12"/>
  <c r="AA338" i="12"/>
  <c r="AB338" i="12"/>
  <c r="AC338" i="12" s="1"/>
  <c r="AE338" i="12"/>
  <c r="AG338" i="12"/>
  <c r="AH338" i="12"/>
  <c r="AJ338" i="12"/>
  <c r="AA339" i="12"/>
  <c r="AC339" i="12" s="1"/>
  <c r="AB339" i="12"/>
  <c r="AE339" i="12"/>
  <c r="AG339" i="12"/>
  <c r="AH339" i="12"/>
  <c r="AJ339" i="12"/>
  <c r="AA340" i="12"/>
  <c r="AB340" i="12"/>
  <c r="AE340" i="12"/>
  <c r="AG340" i="12"/>
  <c r="AH340" i="12"/>
  <c r="AJ340" i="12"/>
  <c r="AA341" i="12"/>
  <c r="AB341" i="12"/>
  <c r="AE341" i="12"/>
  <c r="AG341" i="12"/>
  <c r="AH341" i="12"/>
  <c r="AJ341" i="12"/>
  <c r="AA342" i="12"/>
  <c r="AB342" i="12"/>
  <c r="AE342" i="12"/>
  <c r="AG342" i="12"/>
  <c r="AH342" i="12"/>
  <c r="AJ342" i="12"/>
  <c r="AA343" i="12"/>
  <c r="AB343" i="12"/>
  <c r="AC343" i="12" s="1"/>
  <c r="AE343" i="12"/>
  <c r="AG343" i="12"/>
  <c r="AH343" i="12"/>
  <c r="AJ343" i="12"/>
  <c r="AA344" i="12"/>
  <c r="AB344" i="12"/>
  <c r="AC344" i="12" s="1"/>
  <c r="AE344" i="12"/>
  <c r="AG344" i="12"/>
  <c r="AH344" i="12"/>
  <c r="AJ344" i="12"/>
  <c r="AK344" i="12" s="1"/>
  <c r="AA345" i="12"/>
  <c r="AB345" i="12"/>
  <c r="AE345" i="12"/>
  <c r="AG345" i="12"/>
  <c r="AH345" i="12"/>
  <c r="AJ345" i="12"/>
  <c r="AA346" i="12"/>
  <c r="AB346" i="12"/>
  <c r="AC346" i="12"/>
  <c r="AD346" i="12" s="1"/>
  <c r="AE346" i="12"/>
  <c r="AG346" i="12"/>
  <c r="AH346" i="12"/>
  <c r="AJ346" i="12"/>
  <c r="AK346" i="12" s="1"/>
  <c r="AA347" i="12"/>
  <c r="AC347" i="12" s="1"/>
  <c r="AB347" i="12"/>
  <c r="AE347" i="12"/>
  <c r="AK347" i="12" s="1"/>
  <c r="AG347" i="12"/>
  <c r="AH347" i="12"/>
  <c r="AJ347" i="12"/>
  <c r="AA348" i="12"/>
  <c r="AB348" i="12"/>
  <c r="AC348" i="12" s="1"/>
  <c r="AE348" i="12"/>
  <c r="AK348" i="12" s="1"/>
  <c r="AG348" i="12"/>
  <c r="AH348" i="12"/>
  <c r="AJ348" i="12"/>
  <c r="AA349" i="12"/>
  <c r="AB349" i="12"/>
  <c r="AE349" i="12"/>
  <c r="AG349" i="12"/>
  <c r="AH349" i="12"/>
  <c r="AJ349" i="12"/>
  <c r="AK349" i="12"/>
  <c r="AA350" i="12"/>
  <c r="AB350" i="12"/>
  <c r="AC350" i="12" s="1"/>
  <c r="AE350" i="12"/>
  <c r="AG350" i="12"/>
  <c r="AH350" i="12"/>
  <c r="AJ350" i="12"/>
  <c r="AA351" i="12"/>
  <c r="AB351" i="12"/>
  <c r="AC351" i="12" s="1"/>
  <c r="AE351" i="12"/>
  <c r="AG351" i="12"/>
  <c r="AH351" i="12"/>
  <c r="AJ351" i="12"/>
  <c r="AA352" i="12"/>
  <c r="AB352" i="12"/>
  <c r="AC352" i="12"/>
  <c r="AE352" i="12"/>
  <c r="AG352" i="12"/>
  <c r="AH352" i="12"/>
  <c r="AJ352" i="12"/>
  <c r="AA353" i="12"/>
  <c r="AB353" i="12"/>
  <c r="AE353" i="12"/>
  <c r="AG353" i="12"/>
  <c r="AH353" i="12"/>
  <c r="AJ353" i="12"/>
  <c r="AA354" i="12"/>
  <c r="AB354" i="12"/>
  <c r="AE354" i="12"/>
  <c r="AG354" i="12"/>
  <c r="AH354" i="12"/>
  <c r="AJ354" i="12"/>
  <c r="AA355" i="12"/>
  <c r="AB355" i="12"/>
  <c r="AE355" i="12"/>
  <c r="AG355" i="12"/>
  <c r="AH355" i="12"/>
  <c r="AJ355" i="12"/>
  <c r="AA356" i="12"/>
  <c r="AB356" i="12"/>
  <c r="AC356" i="12" s="1"/>
  <c r="AE356" i="12"/>
  <c r="AG356" i="12"/>
  <c r="AH356" i="12"/>
  <c r="AJ356" i="12"/>
  <c r="AA357" i="12"/>
  <c r="AB357" i="12"/>
  <c r="AE357" i="12"/>
  <c r="AK357" i="12" s="1"/>
  <c r="AG357" i="12"/>
  <c r="AH357" i="12"/>
  <c r="AJ357" i="12"/>
  <c r="AA358" i="12"/>
  <c r="AB358" i="12"/>
  <c r="AE358" i="12"/>
  <c r="AG358" i="12"/>
  <c r="AH358" i="12"/>
  <c r="AJ358" i="12"/>
  <c r="AA359" i="12"/>
  <c r="AB359" i="12"/>
  <c r="AE359" i="12"/>
  <c r="AG359" i="12"/>
  <c r="AH359" i="12"/>
  <c r="AJ359" i="12"/>
  <c r="AA360" i="12"/>
  <c r="AC360" i="12" s="1"/>
  <c r="AB360" i="12"/>
  <c r="AE360" i="12"/>
  <c r="AG360" i="12"/>
  <c r="AH360" i="12"/>
  <c r="AJ360" i="12"/>
  <c r="AA361" i="12"/>
  <c r="AB361" i="12"/>
  <c r="AE361" i="12"/>
  <c r="AK361" i="12" s="1"/>
  <c r="AG361" i="12"/>
  <c r="AH361" i="12"/>
  <c r="AJ361" i="12"/>
  <c r="AA362" i="12"/>
  <c r="AB362" i="12"/>
  <c r="AE362" i="12"/>
  <c r="AG362" i="12"/>
  <c r="AH362" i="12"/>
  <c r="AJ362" i="12"/>
  <c r="AA363" i="12"/>
  <c r="AB363" i="12"/>
  <c r="AC363" i="12" s="1"/>
  <c r="AE363" i="12"/>
  <c r="AG363" i="12"/>
  <c r="AH363" i="12"/>
  <c r="AJ363" i="12"/>
  <c r="AA364" i="12"/>
  <c r="AC364" i="12" s="1"/>
  <c r="AB364" i="12"/>
  <c r="AE364" i="12"/>
  <c r="AG364" i="12"/>
  <c r="AH364" i="12"/>
  <c r="AJ364" i="12"/>
  <c r="AA365" i="12"/>
  <c r="AB365" i="12"/>
  <c r="AE365" i="12"/>
  <c r="AG365" i="12"/>
  <c r="AH365" i="12"/>
  <c r="AJ365" i="12"/>
  <c r="AA366" i="12"/>
  <c r="AB366" i="12"/>
  <c r="AE366" i="12"/>
  <c r="AG366" i="12"/>
  <c r="AH366" i="12"/>
  <c r="AJ366" i="12"/>
  <c r="AA367" i="12"/>
  <c r="AB367" i="12"/>
  <c r="AC367" i="12" s="1"/>
  <c r="AE367" i="12"/>
  <c r="AG367" i="12"/>
  <c r="AH367" i="12"/>
  <c r="AJ367" i="12"/>
  <c r="AA368" i="12"/>
  <c r="AB368" i="12"/>
  <c r="AC368" i="12" s="1"/>
  <c r="AE368" i="12"/>
  <c r="AG368" i="12"/>
  <c r="AH368" i="12"/>
  <c r="AJ368" i="12"/>
  <c r="AA369" i="12"/>
  <c r="AB369" i="12"/>
  <c r="AE369" i="12"/>
  <c r="AG369" i="12"/>
  <c r="AH369" i="12"/>
  <c r="AJ369" i="12"/>
  <c r="AA370" i="12"/>
  <c r="AB370" i="12"/>
  <c r="AC370" i="12" s="1"/>
  <c r="AE370" i="12"/>
  <c r="AK370" i="12" s="1"/>
  <c r="AG370" i="12"/>
  <c r="AH370" i="12"/>
  <c r="AJ370" i="12"/>
  <c r="AA371" i="12"/>
  <c r="AC371" i="12" s="1"/>
  <c r="AB371" i="12"/>
  <c r="AE371" i="12"/>
  <c r="AG371" i="12"/>
  <c r="AH371" i="12"/>
  <c r="AJ371" i="12"/>
  <c r="AA372" i="12"/>
  <c r="AB372" i="12"/>
  <c r="AC372" i="12"/>
  <c r="AE372" i="12"/>
  <c r="AG372" i="12"/>
  <c r="AH372" i="12"/>
  <c r="AJ372" i="12"/>
  <c r="AA373" i="12"/>
  <c r="AB373" i="12"/>
  <c r="AC373" i="12" s="1"/>
  <c r="AE373" i="12"/>
  <c r="AK373" i="12" s="1"/>
  <c r="AG373" i="12"/>
  <c r="AH373" i="12"/>
  <c r="AJ373" i="12"/>
  <c r="AA374" i="12"/>
  <c r="AB374" i="12"/>
  <c r="AC374" i="12" s="1"/>
  <c r="AE374" i="12"/>
  <c r="AG374" i="12"/>
  <c r="AH374" i="12"/>
  <c r="AJ374" i="12"/>
  <c r="AK374" i="12"/>
  <c r="AA375" i="12"/>
  <c r="AB375" i="12"/>
  <c r="AC375" i="12" s="1"/>
  <c r="AE375" i="12"/>
  <c r="AG375" i="12"/>
  <c r="AH375" i="12"/>
  <c r="AJ375" i="12"/>
  <c r="AA376" i="12"/>
  <c r="AC376" i="12" s="1"/>
  <c r="AB376" i="12"/>
  <c r="AE376" i="12"/>
  <c r="AG376" i="12"/>
  <c r="AH376" i="12"/>
  <c r="AJ376" i="12"/>
  <c r="AA377" i="12"/>
  <c r="AB377" i="12"/>
  <c r="AC377" i="12" s="1"/>
  <c r="AE377" i="12"/>
  <c r="AG377" i="12"/>
  <c r="AH377" i="12"/>
  <c r="AJ377" i="12"/>
  <c r="AA378" i="12"/>
  <c r="AB378" i="12"/>
  <c r="AE378" i="12"/>
  <c r="AG378" i="12"/>
  <c r="AH378" i="12"/>
  <c r="AJ378" i="12"/>
  <c r="AA379" i="12"/>
  <c r="AB379" i="12"/>
  <c r="AC379" i="12"/>
  <c r="AE379" i="12"/>
  <c r="AG379" i="12"/>
  <c r="AH379" i="12"/>
  <c r="AJ379" i="12"/>
  <c r="AA380" i="12"/>
  <c r="AB380" i="12"/>
  <c r="AC380" i="12"/>
  <c r="AE380" i="12"/>
  <c r="AG380" i="12"/>
  <c r="AH380" i="12"/>
  <c r="AJ380" i="12"/>
  <c r="AA381" i="12"/>
  <c r="AB381" i="12"/>
  <c r="AE381" i="12"/>
  <c r="AK381" i="12" s="1"/>
  <c r="AG381" i="12"/>
  <c r="AH381" i="12"/>
  <c r="AJ381" i="12"/>
  <c r="AA382" i="12"/>
  <c r="AB382" i="12"/>
  <c r="AE382" i="12"/>
  <c r="AK382" i="12" s="1"/>
  <c r="AG382" i="12"/>
  <c r="AH382" i="12"/>
  <c r="AJ382" i="12"/>
  <c r="AA383" i="12"/>
  <c r="AB383" i="12"/>
  <c r="AC383" i="12" s="1"/>
  <c r="AE383" i="12"/>
  <c r="AK383" i="12" s="1"/>
  <c r="AG383" i="12"/>
  <c r="AH383" i="12"/>
  <c r="AJ383" i="12"/>
  <c r="AA384" i="12"/>
  <c r="AC384" i="12" s="1"/>
  <c r="AB384" i="12"/>
  <c r="AE384" i="12"/>
  <c r="AD384" i="12" s="1"/>
  <c r="AG384" i="12"/>
  <c r="AH384" i="12"/>
  <c r="AJ384" i="12"/>
  <c r="AA385" i="12"/>
  <c r="AB385" i="12"/>
  <c r="AC385" i="12" s="1"/>
  <c r="AE385" i="12"/>
  <c r="AG385" i="12"/>
  <c r="AH385" i="12"/>
  <c r="AJ385" i="12"/>
  <c r="AA386" i="12"/>
  <c r="AC386" i="12" s="1"/>
  <c r="AB386" i="12"/>
  <c r="AE386" i="12"/>
  <c r="AG386" i="12"/>
  <c r="AH386" i="12"/>
  <c r="AJ386" i="12"/>
  <c r="AA387" i="12"/>
  <c r="AB387" i="12"/>
  <c r="AC387" i="12"/>
  <c r="AE387" i="12"/>
  <c r="AG387" i="12"/>
  <c r="AH387" i="12"/>
  <c r="AJ387" i="12"/>
  <c r="AA388" i="12"/>
  <c r="AC388" i="12" s="1"/>
  <c r="AB388" i="12"/>
  <c r="AE388" i="12"/>
  <c r="AG388" i="12"/>
  <c r="AH388" i="12"/>
  <c r="AJ388" i="12"/>
  <c r="AA389" i="12"/>
  <c r="AB389" i="12"/>
  <c r="AE389" i="12"/>
  <c r="AG389" i="12"/>
  <c r="AH389" i="12"/>
  <c r="AJ389" i="12"/>
  <c r="AA390" i="12"/>
  <c r="AB390" i="12"/>
  <c r="AE390" i="12"/>
  <c r="AG390" i="12"/>
  <c r="AH390" i="12"/>
  <c r="AJ390" i="12"/>
  <c r="AA391" i="12"/>
  <c r="AC391" i="12" s="1"/>
  <c r="AD391" i="12" s="1"/>
  <c r="AB391" i="12"/>
  <c r="AE391" i="12"/>
  <c r="AG391" i="12"/>
  <c r="AH391" i="12"/>
  <c r="AJ391" i="12"/>
  <c r="AA392" i="12"/>
  <c r="AB392" i="12"/>
  <c r="AE392" i="12"/>
  <c r="AK392" i="12" s="1"/>
  <c r="AG392" i="12"/>
  <c r="AH392" i="12"/>
  <c r="AJ392" i="12"/>
  <c r="AA393" i="12"/>
  <c r="AB393" i="12"/>
  <c r="AE393" i="12"/>
  <c r="AG393" i="12"/>
  <c r="AH393" i="12"/>
  <c r="AJ393" i="12"/>
  <c r="AA394" i="12"/>
  <c r="AB394" i="12"/>
  <c r="AC394" i="12" s="1"/>
  <c r="AE394" i="12"/>
  <c r="AK394" i="12" s="1"/>
  <c r="AG394" i="12"/>
  <c r="AH394" i="12"/>
  <c r="AJ394" i="12"/>
  <c r="AA395" i="12"/>
  <c r="AC395" i="12" s="1"/>
  <c r="AB395" i="12"/>
  <c r="AE395" i="12"/>
  <c r="AK395" i="12" s="1"/>
  <c r="AG395" i="12"/>
  <c r="AH395" i="12"/>
  <c r="AJ395" i="12"/>
  <c r="AA396" i="12"/>
  <c r="AB396" i="12"/>
  <c r="AE396" i="12"/>
  <c r="AG396" i="12"/>
  <c r="AH396" i="12"/>
  <c r="AJ396" i="12"/>
  <c r="AA397" i="12"/>
  <c r="AB397" i="12"/>
  <c r="AE397" i="12"/>
  <c r="AK397" i="12" s="1"/>
  <c r="AG397" i="12"/>
  <c r="AH397" i="12"/>
  <c r="AJ397" i="12"/>
  <c r="AA398" i="12"/>
  <c r="AB398" i="12"/>
  <c r="AC398" i="12" s="1"/>
  <c r="AE398" i="12"/>
  <c r="AG398" i="12"/>
  <c r="AH398" i="12"/>
  <c r="AJ398" i="12"/>
  <c r="AA399" i="12"/>
  <c r="AB399" i="12"/>
  <c r="AC399" i="12" s="1"/>
  <c r="AE399" i="12"/>
  <c r="AG399" i="12"/>
  <c r="AH399" i="12"/>
  <c r="AJ399" i="12"/>
  <c r="AA400" i="12"/>
  <c r="AB400" i="12"/>
  <c r="AC400" i="12" s="1"/>
  <c r="AE400" i="12"/>
  <c r="AG400" i="12"/>
  <c r="AH400" i="12"/>
  <c r="AJ400" i="12"/>
  <c r="AA401" i="12"/>
  <c r="AB401" i="12"/>
  <c r="AC401" i="12" s="1"/>
  <c r="AE401" i="12"/>
  <c r="AG401" i="12"/>
  <c r="AH401" i="12"/>
  <c r="AJ401" i="12"/>
  <c r="AA402" i="12"/>
  <c r="AB402" i="12"/>
  <c r="AE402" i="12"/>
  <c r="AG402" i="12"/>
  <c r="AH402" i="12"/>
  <c r="AJ402" i="12"/>
  <c r="AA403" i="12"/>
  <c r="AB403" i="12"/>
  <c r="AC403" i="12" s="1"/>
  <c r="AE403" i="12"/>
  <c r="AG403" i="12"/>
  <c r="AH403" i="12"/>
  <c r="AJ403" i="12"/>
  <c r="AA404" i="12"/>
  <c r="AC404" i="12" s="1"/>
  <c r="AB404" i="12"/>
  <c r="AE404" i="12"/>
  <c r="AG404" i="12"/>
  <c r="AH404" i="12"/>
  <c r="AJ404" i="12"/>
  <c r="AA405" i="12"/>
  <c r="AB405" i="12"/>
  <c r="AE405" i="12"/>
  <c r="AG405" i="12"/>
  <c r="AH405" i="12"/>
  <c r="AJ405" i="12"/>
  <c r="AA406" i="12"/>
  <c r="AC406" i="12" s="1"/>
  <c r="AD406" i="12" s="1"/>
  <c r="AB406" i="12"/>
  <c r="AE406" i="12"/>
  <c r="AG406" i="12"/>
  <c r="AH406" i="12"/>
  <c r="AJ406" i="12"/>
  <c r="AK406" i="12" s="1"/>
  <c r="AA407" i="12"/>
  <c r="AC407" i="12" s="1"/>
  <c r="AB407" i="12"/>
  <c r="AE407" i="12"/>
  <c r="AD407" i="12" s="1"/>
  <c r="AG407" i="12"/>
  <c r="AH407" i="12"/>
  <c r="AJ407" i="12"/>
  <c r="AA408" i="12"/>
  <c r="AB408" i="12"/>
  <c r="AC408" i="12"/>
  <c r="AE408" i="12"/>
  <c r="AG408" i="12"/>
  <c r="AH408" i="12"/>
  <c r="AJ408" i="12"/>
  <c r="AA409" i="12"/>
  <c r="AB409" i="12"/>
  <c r="AC409" i="12" s="1"/>
  <c r="AE409" i="12"/>
  <c r="AG409" i="12"/>
  <c r="AH409" i="12"/>
  <c r="AJ409" i="12"/>
  <c r="AK409" i="12" s="1"/>
  <c r="AA410" i="12"/>
  <c r="AB410" i="12"/>
  <c r="AE410" i="12"/>
  <c r="AG410" i="12"/>
  <c r="AH410" i="12"/>
  <c r="AJ410" i="12"/>
  <c r="AA411" i="12"/>
  <c r="AB411" i="12"/>
  <c r="AE411" i="12"/>
  <c r="AG411" i="12"/>
  <c r="AH411" i="12"/>
  <c r="AJ411" i="12"/>
  <c r="AA412" i="12"/>
  <c r="AC412" i="12" s="1"/>
  <c r="AB412" i="12"/>
  <c r="AE412" i="12"/>
  <c r="AG412" i="12"/>
  <c r="AH412" i="12"/>
  <c r="AJ412" i="12"/>
  <c r="AA413" i="12"/>
  <c r="AB413" i="12"/>
  <c r="AE413" i="12"/>
  <c r="AG413" i="12"/>
  <c r="AH413" i="12"/>
  <c r="AJ413" i="12"/>
  <c r="AA414" i="12"/>
  <c r="AB414" i="12"/>
  <c r="AE414" i="12"/>
  <c r="AG414" i="12"/>
  <c r="AH414" i="12"/>
  <c r="AJ414" i="12"/>
  <c r="AA415" i="12"/>
  <c r="AB415" i="12"/>
  <c r="AC415" i="12" s="1"/>
  <c r="AE415" i="12"/>
  <c r="AG415" i="12"/>
  <c r="AH415" i="12"/>
  <c r="AJ415" i="12"/>
  <c r="AA416" i="12"/>
  <c r="AB416" i="12"/>
  <c r="AE416" i="12"/>
  <c r="AG416" i="12"/>
  <c r="AH416" i="12"/>
  <c r="AJ416" i="12"/>
  <c r="AK416" i="12" s="1"/>
  <c r="AA417" i="12"/>
  <c r="AB417" i="12"/>
  <c r="AE417" i="12"/>
  <c r="AG417" i="12"/>
  <c r="AH417" i="12"/>
  <c r="AJ417" i="12"/>
  <c r="AA418" i="12"/>
  <c r="AB418" i="12"/>
  <c r="AC418" i="12" s="1"/>
  <c r="AE418" i="12"/>
  <c r="AK418" i="12" s="1"/>
  <c r="AG418" i="12"/>
  <c r="AH418" i="12"/>
  <c r="AJ418" i="12"/>
  <c r="AA419" i="12"/>
  <c r="AC419" i="12" s="1"/>
  <c r="AB419" i="12"/>
  <c r="AE419" i="12"/>
  <c r="AG419" i="12"/>
  <c r="AH419" i="12"/>
  <c r="AJ419" i="12"/>
  <c r="AA420" i="12"/>
  <c r="AC420" i="12" s="1"/>
  <c r="AB420" i="12"/>
  <c r="AE420" i="12"/>
  <c r="AK420" i="12" s="1"/>
  <c r="AG420" i="12"/>
  <c r="AH420" i="12"/>
  <c r="AJ420" i="12"/>
  <c r="AA421" i="12"/>
  <c r="AB421" i="12"/>
  <c r="AE421" i="12"/>
  <c r="AG421" i="12"/>
  <c r="AH421" i="12"/>
  <c r="AJ421" i="12"/>
  <c r="AA422" i="12"/>
  <c r="AB422" i="12"/>
  <c r="AE422" i="12"/>
  <c r="AG422" i="12"/>
  <c r="AH422" i="12"/>
  <c r="AJ422" i="12"/>
  <c r="AA423" i="12"/>
  <c r="AB423" i="12"/>
  <c r="AC423" i="12"/>
  <c r="AE423" i="12"/>
  <c r="AG423" i="12"/>
  <c r="AH423" i="12"/>
  <c r="AJ423" i="12"/>
  <c r="AA424" i="12"/>
  <c r="AC424" i="12" s="1"/>
  <c r="AB424" i="12"/>
  <c r="AE424" i="12"/>
  <c r="AG424" i="12"/>
  <c r="AH424" i="12"/>
  <c r="AJ424" i="12"/>
  <c r="AA425" i="12"/>
  <c r="AB425" i="12"/>
  <c r="AC425" i="12" s="1"/>
  <c r="AE425" i="12"/>
  <c r="AG425" i="12"/>
  <c r="AH425" i="12"/>
  <c r="AJ425" i="12"/>
  <c r="AA426" i="12"/>
  <c r="AB426" i="12"/>
  <c r="AE426" i="12"/>
  <c r="AG426" i="12"/>
  <c r="AH426" i="12"/>
  <c r="AJ426" i="12"/>
  <c r="AA427" i="12"/>
  <c r="AB427" i="12"/>
  <c r="AE427" i="12"/>
  <c r="AG427" i="12"/>
  <c r="AH427" i="12"/>
  <c r="AJ427" i="12"/>
  <c r="AA428" i="12"/>
  <c r="AB428" i="12"/>
  <c r="AC428" i="12" s="1"/>
  <c r="AE428" i="12"/>
  <c r="AG428" i="12"/>
  <c r="AH428" i="12"/>
  <c r="AJ428" i="12"/>
  <c r="AA429" i="12"/>
  <c r="AB429" i="12"/>
  <c r="AC429" i="12" s="1"/>
  <c r="AE429" i="12"/>
  <c r="AG429" i="12"/>
  <c r="AH429" i="12"/>
  <c r="AJ429" i="12"/>
  <c r="AA430" i="12"/>
  <c r="AB430" i="12"/>
  <c r="AC430" i="12" s="1"/>
  <c r="AE430" i="12"/>
  <c r="AG430" i="12"/>
  <c r="AH430" i="12"/>
  <c r="AJ430" i="12"/>
  <c r="AK430" i="12" s="1"/>
  <c r="AA431" i="12"/>
  <c r="AB431" i="12"/>
  <c r="AC431" i="12"/>
  <c r="AE431" i="12"/>
  <c r="AK431" i="12" s="1"/>
  <c r="AG431" i="12"/>
  <c r="AH431" i="12"/>
  <c r="AJ431" i="12"/>
  <c r="AA432" i="12"/>
  <c r="AC432" i="12" s="1"/>
  <c r="AB432" i="12"/>
  <c r="AE432" i="12"/>
  <c r="AG432" i="12"/>
  <c r="AH432" i="12"/>
  <c r="AJ432" i="12"/>
  <c r="AA433" i="12"/>
  <c r="AB433" i="12"/>
  <c r="AE433" i="12"/>
  <c r="AG433" i="12"/>
  <c r="AH433" i="12"/>
  <c r="AJ433" i="12"/>
  <c r="AA434" i="12"/>
  <c r="AB434" i="12"/>
  <c r="AC434" i="12"/>
  <c r="AE434" i="12"/>
  <c r="AG434" i="12"/>
  <c r="AH434" i="12"/>
  <c r="AJ434" i="12"/>
  <c r="AA435" i="12"/>
  <c r="AC435" i="12" s="1"/>
  <c r="AB435" i="12"/>
  <c r="AE435" i="12"/>
  <c r="AG435" i="12"/>
  <c r="AH435" i="12"/>
  <c r="AJ435" i="12"/>
  <c r="AA436" i="12"/>
  <c r="AC436" i="12" s="1"/>
  <c r="AB436" i="12"/>
  <c r="AE436" i="12"/>
  <c r="AG436" i="12"/>
  <c r="AH436" i="12"/>
  <c r="AJ436" i="12"/>
  <c r="AA437" i="12"/>
  <c r="AB437" i="12"/>
  <c r="AE437" i="12"/>
  <c r="AG437" i="12"/>
  <c r="AH437" i="12"/>
  <c r="AJ437" i="12"/>
  <c r="AA438" i="12"/>
  <c r="AB438" i="12"/>
  <c r="AC438" i="12" s="1"/>
  <c r="AE438" i="12"/>
  <c r="AG438" i="12"/>
  <c r="AH438" i="12"/>
  <c r="AJ438" i="12"/>
  <c r="AA439" i="12"/>
  <c r="AC439" i="12" s="1"/>
  <c r="AB439" i="12"/>
  <c r="AE439" i="12"/>
  <c r="AG439" i="12"/>
  <c r="AH439" i="12"/>
  <c r="AJ439" i="12"/>
  <c r="AA440" i="12"/>
  <c r="AB440" i="12"/>
  <c r="AC440" i="12" s="1"/>
  <c r="AE440" i="12"/>
  <c r="AG440" i="12"/>
  <c r="AH440" i="12"/>
  <c r="AJ440" i="12"/>
  <c r="AA441" i="12"/>
  <c r="AB441" i="12"/>
  <c r="AE441" i="12"/>
  <c r="AG441" i="12"/>
  <c r="AH441" i="12"/>
  <c r="AJ441" i="12"/>
  <c r="AA442" i="12"/>
  <c r="AC442" i="12" s="1"/>
  <c r="AB442" i="12"/>
  <c r="AE442" i="12"/>
  <c r="AK442" i="12" s="1"/>
  <c r="AG442" i="12"/>
  <c r="AH442" i="12"/>
  <c r="AJ442" i="12"/>
  <c r="AA443" i="12"/>
  <c r="AB443" i="12"/>
  <c r="AC443" i="12" s="1"/>
  <c r="AE443" i="12"/>
  <c r="AG443" i="12"/>
  <c r="AH443" i="12"/>
  <c r="AJ443" i="12"/>
  <c r="AA444" i="12"/>
  <c r="AB444" i="12"/>
  <c r="AC444" i="12" s="1"/>
  <c r="AE444" i="12"/>
  <c r="AG444" i="12"/>
  <c r="AH444" i="12"/>
  <c r="AJ444" i="12"/>
  <c r="AA445" i="12"/>
  <c r="AB445" i="12"/>
  <c r="AC445" i="12" s="1"/>
  <c r="AE445" i="12"/>
  <c r="AG445" i="12"/>
  <c r="AH445" i="12"/>
  <c r="AJ445" i="12"/>
  <c r="AA446" i="12"/>
  <c r="AB446" i="12"/>
  <c r="AE446" i="12"/>
  <c r="AG446" i="12"/>
  <c r="AH446" i="12"/>
  <c r="AJ446" i="12"/>
  <c r="AA447" i="12"/>
  <c r="AB447" i="12"/>
  <c r="AC447" i="12"/>
  <c r="AE447" i="12"/>
  <c r="AG447" i="12"/>
  <c r="AH447" i="12"/>
  <c r="AJ447" i="12"/>
  <c r="AA448" i="12"/>
  <c r="AC448" i="12" s="1"/>
  <c r="AB448" i="12"/>
  <c r="AE448" i="12"/>
  <c r="AG448" i="12"/>
  <c r="AH448" i="12"/>
  <c r="AJ448" i="12"/>
  <c r="AA449" i="12"/>
  <c r="AB449" i="12"/>
  <c r="AE449" i="12"/>
  <c r="AG449" i="12"/>
  <c r="AH449" i="12"/>
  <c r="AJ449" i="12"/>
  <c r="AA450" i="12"/>
  <c r="AB450" i="12"/>
  <c r="AE450" i="12"/>
  <c r="AG450" i="12"/>
  <c r="AH450" i="12"/>
  <c r="AJ450" i="12"/>
  <c r="AA451" i="12"/>
  <c r="AB451" i="12"/>
  <c r="AE451" i="12"/>
  <c r="AG451" i="12"/>
  <c r="AH451" i="12"/>
  <c r="AJ451" i="12"/>
  <c r="AA452" i="12"/>
  <c r="AB452" i="12"/>
  <c r="AC452" i="12" s="1"/>
  <c r="AE452" i="12"/>
  <c r="AG452" i="12"/>
  <c r="AH452" i="12"/>
  <c r="AJ452" i="12"/>
  <c r="AA453" i="12"/>
  <c r="AB453" i="12"/>
  <c r="AC453" i="12" s="1"/>
  <c r="AE453" i="12"/>
  <c r="AG453" i="12"/>
  <c r="AH453" i="12"/>
  <c r="AJ453" i="12"/>
  <c r="AA454" i="12"/>
  <c r="AB454" i="12"/>
  <c r="AC454" i="12"/>
  <c r="AE454" i="12"/>
  <c r="AK454" i="12" s="1"/>
  <c r="AG454" i="12"/>
  <c r="AH454" i="12"/>
  <c r="AJ454" i="12"/>
  <c r="AA455" i="12"/>
  <c r="AB455" i="12"/>
  <c r="AC455" i="12" s="1"/>
  <c r="AE455" i="12"/>
  <c r="AG455" i="12"/>
  <c r="AH455" i="12"/>
  <c r="AJ455" i="12"/>
  <c r="AA456" i="12"/>
  <c r="AB456" i="12"/>
  <c r="AC456" i="12"/>
  <c r="AE456" i="12"/>
  <c r="AK456" i="12" s="1"/>
  <c r="AG456" i="12"/>
  <c r="AH456" i="12"/>
  <c r="AJ456" i="12"/>
  <c r="AA457" i="12"/>
  <c r="AB457" i="12"/>
  <c r="AE457" i="12"/>
  <c r="AG457" i="12"/>
  <c r="AH457" i="12"/>
  <c r="AJ457" i="12"/>
  <c r="AA458" i="12"/>
  <c r="AB458" i="12"/>
  <c r="AC458" i="12" s="1"/>
  <c r="AE458" i="12"/>
  <c r="AG458" i="12"/>
  <c r="AH458" i="12"/>
  <c r="AJ458" i="12"/>
  <c r="AA459" i="12"/>
  <c r="AB459" i="12"/>
  <c r="AC459" i="12" s="1"/>
  <c r="AE459" i="12"/>
  <c r="AG459" i="12"/>
  <c r="AH459" i="12"/>
  <c r="AJ459" i="12"/>
  <c r="AA460" i="12"/>
  <c r="AB460" i="12"/>
  <c r="AE460" i="12"/>
  <c r="AG460" i="12"/>
  <c r="AH460" i="12"/>
  <c r="AJ460" i="12"/>
  <c r="AA461" i="12"/>
  <c r="AB461" i="12"/>
  <c r="AE461" i="12"/>
  <c r="AG461" i="12"/>
  <c r="AH461" i="12"/>
  <c r="AJ461" i="12"/>
  <c r="AA462" i="12"/>
  <c r="AB462" i="12"/>
  <c r="AE462" i="12"/>
  <c r="AG462" i="12"/>
  <c r="AH462" i="12"/>
  <c r="AJ462" i="12"/>
  <c r="AA463" i="12"/>
  <c r="AB463" i="12"/>
  <c r="AC463" i="12" s="1"/>
  <c r="AE463" i="12"/>
  <c r="AG463" i="12"/>
  <c r="AH463" i="12"/>
  <c r="AJ463" i="12"/>
  <c r="AA464" i="12"/>
  <c r="AC464" i="12" s="1"/>
  <c r="AB464" i="12"/>
  <c r="AE464" i="12"/>
  <c r="AG464" i="12"/>
  <c r="AH464" i="12"/>
  <c r="AJ464" i="12"/>
  <c r="AA465" i="12"/>
  <c r="AB465" i="12"/>
  <c r="AE465" i="12"/>
  <c r="AG465" i="12"/>
  <c r="AH465" i="12"/>
  <c r="AJ465" i="12"/>
  <c r="AA466" i="12"/>
  <c r="AB466" i="12"/>
  <c r="AC466" i="12" s="1"/>
  <c r="AE466" i="12"/>
  <c r="AG466" i="12"/>
  <c r="AH466" i="12"/>
  <c r="AJ466" i="12"/>
  <c r="AK466" i="12" s="1"/>
  <c r="AA467" i="12"/>
  <c r="AC467" i="12" s="1"/>
  <c r="AB467" i="12"/>
  <c r="AE467" i="12"/>
  <c r="AK467" i="12" s="1"/>
  <c r="AG467" i="12"/>
  <c r="AH467" i="12"/>
  <c r="AJ467" i="12"/>
  <c r="AA468" i="12"/>
  <c r="AB468" i="12"/>
  <c r="AC468" i="12" s="1"/>
  <c r="AE468" i="12"/>
  <c r="AG468" i="12"/>
  <c r="AH468" i="12"/>
  <c r="AJ468" i="12"/>
  <c r="AA469" i="12"/>
  <c r="AB469" i="12"/>
  <c r="AC469" i="12" s="1"/>
  <c r="AE469" i="12"/>
  <c r="AG469" i="12"/>
  <c r="AH469" i="12"/>
  <c r="AJ469" i="12"/>
  <c r="AA470" i="12"/>
  <c r="AB470" i="12"/>
  <c r="AE470" i="12"/>
  <c r="AK470" i="12" s="1"/>
  <c r="AG470" i="12"/>
  <c r="AH470" i="12"/>
  <c r="AJ470" i="12"/>
  <c r="AA471" i="12"/>
  <c r="AC471" i="12" s="1"/>
  <c r="AB471" i="12"/>
  <c r="AE471" i="12"/>
  <c r="AG471" i="12"/>
  <c r="AH471" i="12"/>
  <c r="AJ471" i="12"/>
  <c r="AA472" i="12"/>
  <c r="AB472" i="12"/>
  <c r="AC472" i="12" s="1"/>
  <c r="AE472" i="12"/>
  <c r="AK472" i="12" s="1"/>
  <c r="AG472" i="12"/>
  <c r="AH472" i="12"/>
  <c r="AJ472" i="12"/>
  <c r="AA473" i="12"/>
  <c r="AB473" i="12"/>
  <c r="AE473" i="12"/>
  <c r="AG473" i="12"/>
  <c r="AH473" i="12"/>
  <c r="AJ473" i="12"/>
  <c r="AA474" i="12"/>
  <c r="AC474" i="12" s="1"/>
  <c r="AB474" i="12"/>
  <c r="AE474" i="12"/>
  <c r="AG474" i="12"/>
  <c r="AH474" i="12"/>
  <c r="AJ474" i="12"/>
  <c r="AA475" i="12"/>
  <c r="AB475" i="12"/>
  <c r="AC475" i="12" s="1"/>
  <c r="AE475" i="12"/>
  <c r="AG475" i="12"/>
  <c r="AH475" i="12"/>
  <c r="AJ475" i="12"/>
  <c r="AA476" i="12"/>
  <c r="AB476" i="12"/>
  <c r="AC476" i="12" s="1"/>
  <c r="AE476" i="12"/>
  <c r="AG476" i="12"/>
  <c r="AH476" i="12"/>
  <c r="AJ476" i="12"/>
  <c r="AA477" i="12"/>
  <c r="AB477" i="12"/>
  <c r="AE477" i="12"/>
  <c r="AG477" i="12"/>
  <c r="AH477" i="12"/>
  <c r="AJ477" i="12"/>
  <c r="AA478" i="12"/>
  <c r="AB478" i="12"/>
  <c r="AC478" i="12" s="1"/>
  <c r="AE478" i="12"/>
  <c r="AG478" i="12"/>
  <c r="AH478" i="12"/>
  <c r="AJ478" i="12"/>
  <c r="AA479" i="12"/>
  <c r="AB479" i="12"/>
  <c r="AE479" i="12"/>
  <c r="AG479" i="12"/>
  <c r="AH479" i="12"/>
  <c r="AJ479" i="12"/>
  <c r="AA480" i="12"/>
  <c r="AB480" i="12"/>
  <c r="AE480" i="12"/>
  <c r="AG480" i="12"/>
  <c r="AH480" i="12"/>
  <c r="AJ480" i="12"/>
  <c r="AK480" i="12"/>
  <c r="AA481" i="12"/>
  <c r="AB481" i="12"/>
  <c r="AE481" i="12"/>
  <c r="AG481" i="12"/>
  <c r="AH481" i="12"/>
  <c r="AJ481" i="12"/>
  <c r="AA482" i="12"/>
  <c r="AC482" i="12" s="1"/>
  <c r="AB482" i="12"/>
  <c r="AE482" i="12"/>
  <c r="AG482" i="12"/>
  <c r="AH482" i="12"/>
  <c r="AJ482" i="12"/>
  <c r="AA483" i="12"/>
  <c r="AB483" i="12"/>
  <c r="AE483" i="12"/>
  <c r="AG483" i="12"/>
  <c r="AH483" i="12"/>
  <c r="AJ483" i="12"/>
  <c r="AA484" i="12"/>
  <c r="AB484" i="12"/>
  <c r="AC484" i="12" s="1"/>
  <c r="AE484" i="12"/>
  <c r="AG484" i="12"/>
  <c r="AH484" i="12"/>
  <c r="AJ484" i="12"/>
  <c r="AA485" i="12"/>
  <c r="AB485" i="12"/>
  <c r="AC485" i="12" s="1"/>
  <c r="AE485" i="12"/>
  <c r="AK485" i="12" s="1"/>
  <c r="AG485" i="12"/>
  <c r="AH485" i="12"/>
  <c r="AJ485" i="12"/>
  <c r="AA486" i="12"/>
  <c r="AB486" i="12"/>
  <c r="AE486" i="12"/>
  <c r="AG486" i="12"/>
  <c r="AH486" i="12"/>
  <c r="AJ486" i="12"/>
  <c r="AA487" i="12"/>
  <c r="AB487" i="12"/>
  <c r="AC487" i="12"/>
  <c r="AE487" i="12"/>
  <c r="AG487" i="12"/>
  <c r="AH487" i="12"/>
  <c r="AJ487" i="12"/>
  <c r="AA488" i="12"/>
  <c r="AC488" i="12" s="1"/>
  <c r="AB488" i="12"/>
  <c r="AE488" i="12"/>
  <c r="AG488" i="12"/>
  <c r="AH488" i="12"/>
  <c r="AJ488" i="12"/>
  <c r="AA489" i="12"/>
  <c r="AB489" i="12"/>
  <c r="AC489" i="12" s="1"/>
  <c r="AE489" i="12"/>
  <c r="AG489" i="12"/>
  <c r="AH489" i="12"/>
  <c r="AJ489" i="12"/>
  <c r="AK489" i="12"/>
  <c r="AA490" i="12"/>
  <c r="AB490" i="12"/>
  <c r="AE490" i="12"/>
  <c r="AG490" i="12"/>
  <c r="AH490" i="12"/>
  <c r="AJ490" i="12"/>
  <c r="AA491" i="12"/>
  <c r="AB491" i="12"/>
  <c r="AE491" i="12"/>
  <c r="AG491" i="12"/>
  <c r="AH491" i="12"/>
  <c r="AJ491" i="12"/>
  <c r="AA492" i="12"/>
  <c r="AB492" i="12"/>
  <c r="AC492" i="12" s="1"/>
  <c r="AE492" i="12"/>
  <c r="AG492" i="12"/>
  <c r="AH492" i="12"/>
  <c r="AJ492" i="12"/>
  <c r="AA493" i="12"/>
  <c r="AB493" i="12"/>
  <c r="AC493" i="12" s="1"/>
  <c r="AE493" i="12"/>
  <c r="AG493" i="12"/>
  <c r="AH493" i="12"/>
  <c r="AJ493" i="12"/>
  <c r="AA494" i="12"/>
  <c r="AC494" i="12" s="1"/>
  <c r="AB494" i="12"/>
  <c r="AE494" i="12"/>
  <c r="AG494" i="12"/>
  <c r="AH494" i="12"/>
  <c r="AJ494" i="12"/>
  <c r="AA495" i="12"/>
  <c r="AB495" i="12"/>
  <c r="AC495" i="12" s="1"/>
  <c r="AE495" i="12"/>
  <c r="AD495" i="12" s="1"/>
  <c r="AG495" i="12"/>
  <c r="AH495" i="12"/>
  <c r="AJ495" i="12"/>
  <c r="AA496" i="12"/>
  <c r="AB496" i="12"/>
  <c r="AE496" i="12"/>
  <c r="AG496" i="12"/>
  <c r="AH496" i="12"/>
  <c r="AJ496" i="12"/>
  <c r="AA497" i="12"/>
  <c r="AB497" i="12"/>
  <c r="AC497" i="12"/>
  <c r="AE497" i="12"/>
  <c r="AD497" i="12" s="1"/>
  <c r="AG497" i="12"/>
  <c r="AH497" i="12"/>
  <c r="AJ497" i="12"/>
  <c r="AA498" i="12"/>
  <c r="AC498" i="12" s="1"/>
  <c r="AB498" i="12"/>
  <c r="AE498" i="12"/>
  <c r="AG498" i="12"/>
  <c r="AH498" i="12"/>
  <c r="AJ498" i="12"/>
  <c r="AA499" i="12"/>
  <c r="AB499" i="12"/>
  <c r="AE499" i="12"/>
  <c r="AG499" i="12"/>
  <c r="AH499" i="12"/>
  <c r="AJ499" i="12"/>
  <c r="AK499" i="12" s="1"/>
  <c r="AA500" i="12"/>
  <c r="AB500" i="12"/>
  <c r="AC500" i="12" s="1"/>
  <c r="AE500" i="12"/>
  <c r="AG500" i="12"/>
  <c r="AH500" i="12"/>
  <c r="AJ500" i="12"/>
  <c r="AA501" i="12"/>
  <c r="AB501" i="12"/>
  <c r="AC501" i="12"/>
  <c r="AE501" i="12"/>
  <c r="AK501" i="12" s="1"/>
  <c r="AG501" i="12"/>
  <c r="AH501" i="12"/>
  <c r="AJ501" i="12"/>
  <c r="AA502" i="12"/>
  <c r="AB502" i="12"/>
  <c r="AE502" i="12"/>
  <c r="AG502" i="12"/>
  <c r="AH502" i="12"/>
  <c r="AJ502" i="12"/>
  <c r="AA503" i="12"/>
  <c r="AB503" i="12"/>
  <c r="AC503" i="12"/>
  <c r="AE503" i="12"/>
  <c r="AK503" i="12" s="1"/>
  <c r="AG503" i="12"/>
  <c r="AH503" i="12"/>
  <c r="AJ503" i="12"/>
  <c r="AA504" i="12"/>
  <c r="AB504" i="12"/>
  <c r="AE504" i="12"/>
  <c r="AG504" i="12"/>
  <c r="AH504" i="12"/>
  <c r="AJ504" i="12"/>
  <c r="AA505" i="12"/>
  <c r="AB505" i="12"/>
  <c r="AC505" i="12"/>
  <c r="AE505" i="12"/>
  <c r="AK505" i="12" s="1"/>
  <c r="AG505" i="12"/>
  <c r="AH505" i="12"/>
  <c r="AJ505" i="12"/>
  <c r="AA506" i="12"/>
  <c r="AB506" i="12"/>
  <c r="AE506" i="12"/>
  <c r="AG506" i="12"/>
  <c r="AH506" i="12"/>
  <c r="AJ506" i="12"/>
  <c r="AA507" i="12"/>
  <c r="AB507" i="12"/>
  <c r="AC507" i="12" s="1"/>
  <c r="AE507" i="12"/>
  <c r="AG507" i="12"/>
  <c r="AH507" i="12"/>
  <c r="AJ507" i="12"/>
  <c r="AA508" i="12"/>
  <c r="AB508" i="12"/>
  <c r="AC508" i="12"/>
  <c r="AE508" i="12"/>
  <c r="AG508" i="12"/>
  <c r="AH508" i="12"/>
  <c r="AJ508" i="12"/>
  <c r="AA509" i="12"/>
  <c r="AB509" i="12"/>
  <c r="AE509" i="12"/>
  <c r="AG509" i="12"/>
  <c r="AH509" i="12"/>
  <c r="AJ509" i="12"/>
  <c r="AA510" i="12"/>
  <c r="AC510" i="12" s="1"/>
  <c r="AB510" i="12"/>
  <c r="AE510" i="12"/>
  <c r="AG510" i="12"/>
  <c r="AH510" i="12"/>
  <c r="AJ510" i="12"/>
  <c r="AA511" i="12"/>
  <c r="AB511" i="12"/>
  <c r="AC511" i="12" s="1"/>
  <c r="AE511" i="12"/>
  <c r="AG511" i="12"/>
  <c r="AH511" i="12"/>
  <c r="AJ511" i="12"/>
  <c r="AK511" i="12"/>
  <c r="AA512" i="12"/>
  <c r="AB512" i="12"/>
  <c r="AE512" i="12"/>
  <c r="AG512" i="12"/>
  <c r="AH512" i="12"/>
  <c r="AJ512" i="12"/>
  <c r="AA513" i="12"/>
  <c r="AB513" i="12"/>
  <c r="AC513" i="12" s="1"/>
  <c r="AE513" i="12"/>
  <c r="AG513" i="12"/>
  <c r="AH513" i="12"/>
  <c r="AJ513" i="12"/>
  <c r="AK513" i="12"/>
  <c r="AA514" i="12"/>
  <c r="AB514" i="12"/>
  <c r="AE514" i="12"/>
  <c r="AK514" i="12" s="1"/>
  <c r="AG514" i="12"/>
  <c r="AH514" i="12"/>
  <c r="AJ514" i="12"/>
  <c r="AA515" i="12"/>
  <c r="AB515" i="12"/>
  <c r="AC515" i="12" s="1"/>
  <c r="AE515" i="12"/>
  <c r="AG515" i="12"/>
  <c r="AH515" i="12"/>
  <c r="AJ515" i="12"/>
  <c r="AK515" i="12" s="1"/>
  <c r="AA516" i="12"/>
  <c r="AB516" i="12"/>
  <c r="AC516" i="12" s="1"/>
  <c r="AE516" i="12"/>
  <c r="AK516" i="12" s="1"/>
  <c r="AG516" i="12"/>
  <c r="AH516" i="12"/>
  <c r="AJ516" i="12"/>
  <c r="AA517" i="12"/>
  <c r="AC517" i="12" s="1"/>
  <c r="AB517" i="12"/>
  <c r="AE517" i="12"/>
  <c r="AG517" i="12"/>
  <c r="AH517" i="12"/>
  <c r="AJ517" i="12"/>
  <c r="AA518" i="12"/>
  <c r="AB518" i="12"/>
  <c r="AE518" i="12"/>
  <c r="AG518" i="12"/>
  <c r="AH518" i="12"/>
  <c r="AJ518" i="12"/>
  <c r="AA519" i="12"/>
  <c r="AB519" i="12"/>
  <c r="AC519" i="12"/>
  <c r="AE519" i="12"/>
  <c r="AG519" i="12"/>
  <c r="AH519" i="12"/>
  <c r="AJ519" i="12"/>
  <c r="AA520" i="12"/>
  <c r="AC520" i="12" s="1"/>
  <c r="AB520" i="12"/>
  <c r="AE520" i="12"/>
  <c r="AG520" i="12"/>
  <c r="AH520" i="12"/>
  <c r="AJ520" i="12"/>
  <c r="AA521" i="12"/>
  <c r="AB521" i="12"/>
  <c r="AC521" i="12" s="1"/>
  <c r="AE521" i="12"/>
  <c r="AK521" i="12" s="1"/>
  <c r="AG521" i="12"/>
  <c r="AH521" i="12"/>
  <c r="AJ521" i="12"/>
  <c r="AA522" i="12"/>
  <c r="AB522" i="12"/>
  <c r="AE522" i="12"/>
  <c r="AG522" i="12"/>
  <c r="AH522" i="12"/>
  <c r="AJ522" i="12"/>
  <c r="AA523" i="12"/>
  <c r="AB523" i="12"/>
  <c r="AE523" i="12"/>
  <c r="AG523" i="12"/>
  <c r="AH523" i="12"/>
  <c r="AJ523" i="12"/>
  <c r="AA524" i="12"/>
  <c r="AB524" i="12"/>
  <c r="AC524" i="12" s="1"/>
  <c r="AE524" i="12"/>
  <c r="AG524" i="12"/>
  <c r="AH524" i="12"/>
  <c r="AJ524" i="12"/>
  <c r="AA525" i="12"/>
  <c r="AB525" i="12"/>
  <c r="AE525" i="12"/>
  <c r="AG525" i="12"/>
  <c r="AH525" i="12"/>
  <c r="AJ525" i="12"/>
  <c r="AA526" i="12"/>
  <c r="AC526" i="12" s="1"/>
  <c r="AB526" i="12"/>
  <c r="AE526" i="12"/>
  <c r="AG526" i="12"/>
  <c r="AH526" i="12"/>
  <c r="AJ526" i="12"/>
  <c r="AA527" i="12"/>
  <c r="AB527" i="12"/>
  <c r="AC527" i="12" s="1"/>
  <c r="AE527" i="12"/>
  <c r="AG527" i="12"/>
  <c r="AH527" i="12"/>
  <c r="AJ527" i="12"/>
  <c r="AA528" i="12"/>
  <c r="AC528" i="12" s="1"/>
  <c r="AB528" i="12"/>
  <c r="AE528" i="12"/>
  <c r="AK528" i="12" s="1"/>
  <c r="AG528" i="12"/>
  <c r="AH528" i="12"/>
  <c r="AJ528" i="12"/>
  <c r="AA529" i="12"/>
  <c r="AB529" i="12"/>
  <c r="AC529" i="12" s="1"/>
  <c r="AE529" i="12"/>
  <c r="AG529" i="12"/>
  <c r="AH529" i="12"/>
  <c r="AJ529" i="12"/>
  <c r="AA530" i="12"/>
  <c r="AC530" i="12" s="1"/>
  <c r="AB530" i="12"/>
  <c r="AE530" i="12"/>
  <c r="AG530" i="12"/>
  <c r="AH530" i="12"/>
  <c r="AJ530" i="12"/>
  <c r="AA531" i="12"/>
  <c r="AB531" i="12"/>
  <c r="AE531" i="12"/>
  <c r="AG531" i="12"/>
  <c r="AH531" i="12"/>
  <c r="AJ531" i="12"/>
  <c r="AK531" i="12" s="1"/>
  <c r="AA532" i="12"/>
  <c r="AB532" i="12"/>
  <c r="AC532" i="12" s="1"/>
  <c r="AE532" i="12"/>
  <c r="AG532" i="12"/>
  <c r="AH532" i="12"/>
  <c r="AJ532" i="12"/>
  <c r="AA533" i="12"/>
  <c r="AB533" i="12"/>
  <c r="AC533" i="12"/>
  <c r="AD533" i="12" s="1"/>
  <c r="AE533" i="12"/>
  <c r="AG533" i="12"/>
  <c r="AH533" i="12"/>
  <c r="AJ533" i="12"/>
  <c r="AA534" i="12"/>
  <c r="AB534" i="12"/>
  <c r="AE534" i="12"/>
  <c r="AK534" i="12" s="1"/>
  <c r="AG534" i="12"/>
  <c r="AH534" i="12"/>
  <c r="AJ534" i="12"/>
  <c r="AA535" i="12"/>
  <c r="AB535" i="12"/>
  <c r="AC535" i="12"/>
  <c r="AE535" i="12"/>
  <c r="AK535" i="12" s="1"/>
  <c r="AG535" i="12"/>
  <c r="AH535" i="12"/>
  <c r="AJ535" i="12"/>
  <c r="AA536" i="12"/>
  <c r="AB536" i="12"/>
  <c r="AE536" i="12"/>
  <c r="AG536" i="12"/>
  <c r="AH536" i="12"/>
  <c r="AJ536" i="12"/>
  <c r="AA537" i="12"/>
  <c r="AB537" i="12"/>
  <c r="AC537" i="12"/>
  <c r="AE537" i="12"/>
  <c r="AK537" i="12" s="1"/>
  <c r="AG537" i="12"/>
  <c r="AH537" i="12"/>
  <c r="AJ537" i="12"/>
  <c r="AA538" i="12"/>
  <c r="AB538" i="12"/>
  <c r="AE538" i="12"/>
  <c r="AG538" i="12"/>
  <c r="AH538" i="12"/>
  <c r="AJ538" i="12"/>
  <c r="AA539" i="12"/>
  <c r="AB539" i="12"/>
  <c r="AC539" i="12" s="1"/>
  <c r="AE539" i="12"/>
  <c r="AG539" i="12"/>
  <c r="AH539" i="12"/>
  <c r="AJ539" i="12"/>
  <c r="AA540" i="12"/>
  <c r="AB540" i="12"/>
  <c r="AC540" i="12"/>
  <c r="AE540" i="12"/>
  <c r="AG540" i="12"/>
  <c r="AH540" i="12"/>
  <c r="AJ540" i="12"/>
  <c r="AA541" i="12"/>
  <c r="AC541" i="12" s="1"/>
  <c r="AD541" i="12" s="1"/>
  <c r="AB541" i="12"/>
  <c r="AE541" i="12"/>
  <c r="AK541" i="12" s="1"/>
  <c r="AG541" i="12"/>
  <c r="AH541" i="12"/>
  <c r="AJ541" i="12"/>
  <c r="AA542" i="12"/>
  <c r="AB542" i="12"/>
  <c r="AE542" i="12"/>
  <c r="AG542" i="12"/>
  <c r="AH542" i="12"/>
  <c r="AJ542" i="12"/>
  <c r="AA543" i="12"/>
  <c r="AB543" i="12"/>
  <c r="AC543" i="12" s="1"/>
  <c r="AD543" i="12" s="1"/>
  <c r="AE543" i="12"/>
  <c r="AG543" i="12"/>
  <c r="AH543" i="12"/>
  <c r="AJ543" i="12"/>
  <c r="AK543" i="12" s="1"/>
  <c r="AA544" i="12"/>
  <c r="AB544" i="12"/>
  <c r="AE544" i="12"/>
  <c r="AG544" i="12"/>
  <c r="AH544" i="12"/>
  <c r="AJ544" i="12"/>
  <c r="AA545" i="12"/>
  <c r="AB545" i="12"/>
  <c r="AC545" i="12" s="1"/>
  <c r="AE545" i="12"/>
  <c r="AK545" i="12" s="1"/>
  <c r="AG545" i="12"/>
  <c r="AH545" i="12"/>
  <c r="AJ545" i="12"/>
  <c r="AA546" i="12"/>
  <c r="AB546" i="12"/>
  <c r="AE546" i="12"/>
  <c r="AG546" i="12"/>
  <c r="AH546" i="12"/>
  <c r="AJ546" i="12"/>
  <c r="AK546" i="12"/>
  <c r="AA547" i="12"/>
  <c r="AB547" i="12"/>
  <c r="AE547" i="12"/>
  <c r="AG547" i="12"/>
  <c r="AH547" i="12"/>
  <c r="AJ547" i="12"/>
  <c r="AA548" i="12"/>
  <c r="AB548" i="12"/>
  <c r="AC548" i="12" s="1"/>
  <c r="AE548" i="12"/>
  <c r="AG548" i="12"/>
  <c r="AH548" i="12"/>
  <c r="AJ548" i="12"/>
  <c r="AA549" i="12"/>
  <c r="AC549" i="12" s="1"/>
  <c r="AB549" i="12"/>
  <c r="AE549" i="12"/>
  <c r="AG549" i="12"/>
  <c r="AH549" i="12"/>
  <c r="AJ549" i="12"/>
  <c r="AA550" i="12"/>
  <c r="AB550" i="12"/>
  <c r="AE550" i="12"/>
  <c r="AG550" i="12"/>
  <c r="AH550" i="12"/>
  <c r="AJ550" i="12"/>
  <c r="AA551" i="12"/>
  <c r="AB551" i="12"/>
  <c r="AC551" i="12"/>
  <c r="AE551" i="12"/>
  <c r="AK551" i="12" s="1"/>
  <c r="AG551" i="12"/>
  <c r="AH551" i="12"/>
  <c r="AJ551" i="12"/>
  <c r="AA552" i="12"/>
  <c r="AB552" i="12"/>
  <c r="AE552" i="12"/>
  <c r="AG552" i="12"/>
  <c r="AH552" i="12"/>
  <c r="AJ552" i="12"/>
  <c r="AA553" i="12"/>
  <c r="AC553" i="12" s="1"/>
  <c r="AB553" i="12"/>
  <c r="AE553" i="12"/>
  <c r="AG553" i="12"/>
  <c r="AH553" i="12"/>
  <c r="AJ553" i="12"/>
  <c r="AA554" i="12"/>
  <c r="AC554" i="12" s="1"/>
  <c r="AB554" i="12"/>
  <c r="AE554" i="12"/>
  <c r="AG554" i="12"/>
  <c r="AH554" i="12"/>
  <c r="AJ554" i="12"/>
  <c r="AA555" i="12"/>
  <c r="AB555" i="12"/>
  <c r="AE555" i="12"/>
  <c r="AG555" i="12"/>
  <c r="AH555" i="12"/>
  <c r="AJ555" i="12"/>
  <c r="AA556" i="12"/>
  <c r="AC556" i="12" s="1"/>
  <c r="AD556" i="12" s="1"/>
  <c r="AB556" i="12"/>
  <c r="AE556" i="12"/>
  <c r="AG556" i="12"/>
  <c r="AH556" i="12"/>
  <c r="AJ556" i="12"/>
  <c r="AA557" i="12"/>
  <c r="AB557" i="12"/>
  <c r="AC557" i="12"/>
  <c r="AD557" i="12" s="1"/>
  <c r="AE557" i="12"/>
  <c r="AK557" i="12" s="1"/>
  <c r="AG557" i="12"/>
  <c r="AH557" i="12"/>
  <c r="AJ557" i="12"/>
  <c r="AA558" i="12"/>
  <c r="AB558" i="12"/>
  <c r="AE558" i="12"/>
  <c r="AG558" i="12"/>
  <c r="AH558" i="12"/>
  <c r="AJ558" i="12"/>
  <c r="AA559" i="12"/>
  <c r="AB559" i="12"/>
  <c r="AC559" i="12"/>
  <c r="AE559" i="12"/>
  <c r="AK559" i="12" s="1"/>
  <c r="AG559" i="12"/>
  <c r="AH559" i="12"/>
  <c r="AJ559" i="12"/>
  <c r="AA560" i="12"/>
  <c r="AB560" i="12"/>
  <c r="AE560" i="12"/>
  <c r="AG560" i="12"/>
  <c r="AH560" i="12"/>
  <c r="AJ560" i="12"/>
  <c r="AA561" i="12"/>
  <c r="AB561" i="12"/>
  <c r="AC561" i="12"/>
  <c r="AE561" i="12"/>
  <c r="AK561" i="12" s="1"/>
  <c r="AG561" i="12"/>
  <c r="AH561" i="12"/>
  <c r="AJ561" i="12"/>
  <c r="AA562" i="12"/>
  <c r="AB562" i="12"/>
  <c r="AE562" i="12"/>
  <c r="AG562" i="12"/>
  <c r="AH562" i="12"/>
  <c r="AJ562" i="12"/>
  <c r="AA563" i="12"/>
  <c r="AB563" i="12"/>
  <c r="AE563" i="12"/>
  <c r="AG563" i="12"/>
  <c r="AH563" i="12"/>
  <c r="AJ563" i="12"/>
  <c r="AA564" i="12"/>
  <c r="AB564" i="12"/>
  <c r="AC564" i="12" s="1"/>
  <c r="AE564" i="12"/>
  <c r="AG564" i="12"/>
  <c r="AH564" i="12"/>
  <c r="AJ564" i="12"/>
  <c r="AA565" i="12"/>
  <c r="AB565" i="12"/>
  <c r="AC565" i="12" s="1"/>
  <c r="AE565" i="12"/>
  <c r="AG565" i="12"/>
  <c r="AH565" i="12"/>
  <c r="AJ565" i="12"/>
  <c r="AA566" i="12"/>
  <c r="AB566" i="12"/>
  <c r="AE566" i="12"/>
  <c r="AG566" i="12"/>
  <c r="AH566" i="12"/>
  <c r="AJ566" i="12"/>
  <c r="AA567" i="12"/>
  <c r="AB567" i="12"/>
  <c r="AC567" i="12" s="1"/>
  <c r="AD567" i="12" s="1"/>
  <c r="AE567" i="12"/>
  <c r="AG567" i="12"/>
  <c r="AH567" i="12"/>
  <c r="AJ567" i="12"/>
  <c r="AA568" i="12"/>
  <c r="AB568" i="12"/>
  <c r="AE568" i="12"/>
  <c r="AG568" i="12"/>
  <c r="AH568" i="12"/>
  <c r="AJ568" i="12"/>
  <c r="AA569" i="12"/>
  <c r="AB569" i="12"/>
  <c r="AC569" i="12"/>
  <c r="AE569" i="12"/>
  <c r="AG569" i="12"/>
  <c r="AH569" i="12"/>
  <c r="AJ569" i="12"/>
  <c r="AA570" i="12"/>
  <c r="AC570" i="12" s="1"/>
  <c r="AB570" i="12"/>
  <c r="AE570" i="12"/>
  <c r="AG570" i="12"/>
  <c r="AH570" i="12"/>
  <c r="AJ570" i="12"/>
  <c r="AA571" i="12"/>
  <c r="AB571" i="12"/>
  <c r="AC571" i="12" s="1"/>
  <c r="AD571" i="12" s="1"/>
  <c r="AE571" i="12"/>
  <c r="AG571" i="12"/>
  <c r="AH571" i="12"/>
  <c r="AJ571" i="12"/>
  <c r="AK571" i="12" s="1"/>
  <c r="AA572" i="12"/>
  <c r="AB572" i="12"/>
  <c r="AC572" i="12" s="1"/>
  <c r="AE572" i="12"/>
  <c r="AG572" i="12"/>
  <c r="AH572" i="12"/>
  <c r="AJ572" i="12"/>
  <c r="AA573" i="12"/>
  <c r="AB573" i="12"/>
  <c r="AC573" i="12" s="1"/>
  <c r="AE573" i="12"/>
  <c r="AK573" i="12" s="1"/>
  <c r="AG573" i="12"/>
  <c r="AH573" i="12"/>
  <c r="AJ573" i="12"/>
  <c r="AA574" i="12"/>
  <c r="AC574" i="12" s="1"/>
  <c r="AB574" i="12"/>
  <c r="AE574" i="12"/>
  <c r="AG574" i="12"/>
  <c r="AH574" i="12"/>
  <c r="AJ574" i="12"/>
  <c r="AA575" i="12"/>
  <c r="AB575" i="12"/>
  <c r="AC575" i="12" s="1"/>
  <c r="AD575" i="12" s="1"/>
  <c r="AE575" i="12"/>
  <c r="AG575" i="12"/>
  <c r="AH575" i="12"/>
  <c r="AJ575" i="12"/>
  <c r="AK575" i="12" s="1"/>
  <c r="AA576" i="12"/>
  <c r="AC576" i="12" s="1"/>
  <c r="AB576" i="12"/>
  <c r="AE576" i="12"/>
  <c r="AG576" i="12"/>
  <c r="AH576" i="12"/>
  <c r="AJ576" i="12"/>
  <c r="AA577" i="12"/>
  <c r="AB577" i="12"/>
  <c r="AC577" i="12" s="1"/>
  <c r="AE577" i="12"/>
  <c r="AG577" i="12"/>
  <c r="AH577" i="12"/>
  <c r="AJ577" i="12"/>
  <c r="AA578" i="12"/>
  <c r="AC578" i="12" s="1"/>
  <c r="AB578" i="12"/>
  <c r="AE578" i="12"/>
  <c r="AG578" i="12"/>
  <c r="AH578" i="12"/>
  <c r="AJ578" i="12"/>
  <c r="AA579" i="12"/>
  <c r="AB579" i="12"/>
  <c r="AE579" i="12"/>
  <c r="AG579" i="12"/>
  <c r="AH579" i="12"/>
  <c r="AJ579" i="12"/>
  <c r="AA580" i="12"/>
  <c r="AC580" i="12" s="1"/>
  <c r="AB580" i="12"/>
  <c r="AE580" i="12"/>
  <c r="AK580" i="12" s="1"/>
  <c r="AG580" i="12"/>
  <c r="AH580" i="12"/>
  <c r="AJ580" i="12"/>
  <c r="AA581" i="12"/>
  <c r="AB581" i="12"/>
  <c r="AC581" i="12" s="1"/>
  <c r="AE581" i="12"/>
  <c r="AG581" i="12"/>
  <c r="AH581" i="12"/>
  <c r="AJ581" i="12"/>
  <c r="AA582" i="12"/>
  <c r="AC582" i="12" s="1"/>
  <c r="AB582" i="12"/>
  <c r="AE582" i="12"/>
  <c r="AG582" i="12"/>
  <c r="AH582" i="12"/>
  <c r="AJ582" i="12"/>
  <c r="AA583" i="12"/>
  <c r="AB583" i="12"/>
  <c r="AC583" i="12" s="1"/>
  <c r="AE583" i="12"/>
  <c r="AK583" i="12" s="1"/>
  <c r="AG583" i="12"/>
  <c r="AH583" i="12"/>
  <c r="AJ583" i="12"/>
  <c r="AA584" i="12"/>
  <c r="AC584" i="12" s="1"/>
  <c r="AB584" i="12"/>
  <c r="AE584" i="12"/>
  <c r="AG584" i="12"/>
  <c r="AH584" i="12"/>
  <c r="AJ584" i="12"/>
  <c r="AA585" i="12"/>
  <c r="AC585" i="12" s="1"/>
  <c r="AB585" i="12"/>
  <c r="AE585" i="12"/>
  <c r="AK585" i="12" s="1"/>
  <c r="AG585" i="12"/>
  <c r="AH585" i="12"/>
  <c r="AJ585" i="12"/>
  <c r="AA586" i="12"/>
  <c r="AB586" i="12"/>
  <c r="AE586" i="12"/>
  <c r="AK586" i="12" s="1"/>
  <c r="AG586" i="12"/>
  <c r="AH586" i="12"/>
  <c r="AJ586" i="12"/>
  <c r="AA587" i="12"/>
  <c r="AB587" i="12"/>
  <c r="AC587" i="12" s="1"/>
  <c r="AD587" i="12" s="1"/>
  <c r="AE587" i="12"/>
  <c r="AG587" i="12"/>
  <c r="AH587" i="12"/>
  <c r="AJ587" i="12"/>
  <c r="AA588" i="12"/>
  <c r="AB588" i="12"/>
  <c r="AC588" i="12" s="1"/>
  <c r="AE588" i="12"/>
  <c r="AG588" i="12"/>
  <c r="AH588" i="12"/>
  <c r="AJ588" i="12"/>
  <c r="AA589" i="12"/>
  <c r="AB589" i="12"/>
  <c r="AC589" i="12"/>
  <c r="AE589" i="12"/>
  <c r="AK589" i="12" s="1"/>
  <c r="AG589" i="12"/>
  <c r="AH589" i="12"/>
  <c r="AJ589" i="12"/>
  <c r="AA590" i="12"/>
  <c r="AB590" i="12"/>
  <c r="AE590" i="12"/>
  <c r="AG590" i="12"/>
  <c r="AH590" i="12"/>
  <c r="AJ590" i="12"/>
  <c r="AA591" i="12"/>
  <c r="AB591" i="12"/>
  <c r="AC591" i="12"/>
  <c r="AE591" i="12"/>
  <c r="AG591" i="12"/>
  <c r="AH591" i="12"/>
  <c r="AJ591" i="12"/>
  <c r="AA592" i="12"/>
  <c r="AC592" i="12" s="1"/>
  <c r="AB592" i="12"/>
  <c r="AE592" i="12"/>
  <c r="AG592" i="12"/>
  <c r="AH592" i="12"/>
  <c r="AJ592" i="12"/>
  <c r="AA593" i="12"/>
  <c r="AB593" i="12"/>
  <c r="AC593" i="12" s="1"/>
  <c r="AE593" i="12"/>
  <c r="AG593" i="12"/>
  <c r="AH593" i="12"/>
  <c r="AJ593" i="12"/>
  <c r="AA594" i="12"/>
  <c r="AC594" i="12" s="1"/>
  <c r="AB594" i="12"/>
  <c r="AE594" i="12"/>
  <c r="AG594" i="12"/>
  <c r="AH594" i="12"/>
  <c r="AJ594" i="12"/>
  <c r="AA595" i="12"/>
  <c r="AB595" i="12"/>
  <c r="AE595" i="12"/>
  <c r="AG595" i="12"/>
  <c r="AH595" i="12"/>
  <c r="AJ595" i="12"/>
  <c r="AA596" i="12"/>
  <c r="AB596" i="12"/>
  <c r="AC596" i="12"/>
  <c r="AE596" i="12"/>
  <c r="AG596" i="12"/>
  <c r="AH596" i="12"/>
  <c r="AJ596" i="12"/>
  <c r="AA597" i="12"/>
  <c r="AB597" i="12"/>
  <c r="AC597" i="12" s="1"/>
  <c r="AE597" i="12"/>
  <c r="AG597" i="12"/>
  <c r="AH597" i="12"/>
  <c r="AJ597" i="12"/>
  <c r="AA598" i="12"/>
  <c r="AB598" i="12"/>
  <c r="AE598" i="12"/>
  <c r="AK598" i="12" s="1"/>
  <c r="AG598" i="12"/>
  <c r="AH598" i="12"/>
  <c r="AJ598" i="12"/>
  <c r="AA599" i="12"/>
  <c r="AB599" i="12"/>
  <c r="AC599" i="12" s="1"/>
  <c r="AE599" i="12"/>
  <c r="AG599" i="12"/>
  <c r="AH599" i="12"/>
  <c r="AJ599" i="12"/>
  <c r="AK599" i="12" s="1"/>
  <c r="AA600" i="12"/>
  <c r="AB600" i="12"/>
  <c r="AE600" i="12"/>
  <c r="AG600" i="12"/>
  <c r="AH600" i="12"/>
  <c r="AJ600" i="12"/>
  <c r="AA601" i="12"/>
  <c r="AB601" i="12"/>
  <c r="AC601" i="12"/>
  <c r="AE601" i="12"/>
  <c r="AG601" i="12"/>
  <c r="AH601" i="12"/>
  <c r="AJ601" i="12"/>
  <c r="AA602" i="12"/>
  <c r="AB602" i="12"/>
  <c r="AE602" i="12"/>
  <c r="AK602" i="12" s="1"/>
  <c r="AG602" i="12"/>
  <c r="AH602" i="12"/>
  <c r="AJ602" i="12"/>
  <c r="AA603" i="12"/>
  <c r="AB603" i="12"/>
  <c r="AC603" i="12" s="1"/>
  <c r="AD603" i="12" s="1"/>
  <c r="AE603" i="12"/>
  <c r="AK603" i="12" s="1"/>
  <c r="AG603" i="12"/>
  <c r="AH603" i="12"/>
  <c r="AJ603" i="12"/>
  <c r="AA604" i="12"/>
  <c r="AB604" i="12"/>
  <c r="AC604" i="12" s="1"/>
  <c r="AE604" i="12"/>
  <c r="AG604" i="12"/>
  <c r="AH604" i="12"/>
  <c r="AJ604" i="12"/>
  <c r="AA605" i="12"/>
  <c r="AB605" i="12"/>
  <c r="AC605" i="12" s="1"/>
  <c r="AD605" i="12" s="1"/>
  <c r="AE605" i="12"/>
  <c r="AK605" i="12" s="1"/>
  <c r="AG605" i="12"/>
  <c r="AH605" i="12"/>
  <c r="AJ605" i="12"/>
  <c r="AA606" i="12"/>
  <c r="AC606" i="12" s="1"/>
  <c r="AB606" i="12"/>
  <c r="AE606" i="12"/>
  <c r="AG606" i="12"/>
  <c r="AH606" i="12"/>
  <c r="AJ606" i="12"/>
  <c r="AA607" i="12"/>
  <c r="AB607" i="12"/>
  <c r="AC607" i="12"/>
  <c r="AE607" i="12"/>
  <c r="AG607" i="12"/>
  <c r="AH607" i="12"/>
  <c r="AJ607" i="12"/>
  <c r="AA608" i="12"/>
  <c r="AC608" i="12" s="1"/>
  <c r="AB608" i="12"/>
  <c r="AE608" i="12"/>
  <c r="AK608" i="12" s="1"/>
  <c r="AG608" i="12"/>
  <c r="AH608" i="12"/>
  <c r="AJ608" i="12"/>
  <c r="AA609" i="12"/>
  <c r="AB609" i="12"/>
  <c r="AC609" i="12" s="1"/>
  <c r="AD609" i="12" s="1"/>
  <c r="AE609" i="12"/>
  <c r="AG609" i="12"/>
  <c r="AH609" i="12"/>
  <c r="AJ609" i="12"/>
  <c r="AA610" i="12"/>
  <c r="AC610" i="12" s="1"/>
  <c r="AB610" i="12"/>
  <c r="AE610" i="12"/>
  <c r="AK610" i="12" s="1"/>
  <c r="AG610" i="12"/>
  <c r="AH610" i="12"/>
  <c r="AJ610" i="12"/>
  <c r="AA611" i="12"/>
  <c r="AB611" i="12"/>
  <c r="AC611" i="12" s="1"/>
  <c r="AE611" i="12"/>
  <c r="AK611" i="12" s="1"/>
  <c r="AG611" i="12"/>
  <c r="AH611" i="12"/>
  <c r="AJ611" i="12"/>
  <c r="AA612" i="12"/>
  <c r="AB612" i="12"/>
  <c r="AC612" i="12"/>
  <c r="AE612" i="12"/>
  <c r="AG612" i="12"/>
  <c r="AH612" i="12"/>
  <c r="AJ612" i="12"/>
  <c r="AA613" i="12"/>
  <c r="AC613" i="12" s="1"/>
  <c r="AD613" i="12" s="1"/>
  <c r="AB613" i="12"/>
  <c r="AE613" i="12"/>
  <c r="AG613" i="12"/>
  <c r="AH613" i="12"/>
  <c r="AJ613" i="12"/>
  <c r="AA614" i="12"/>
  <c r="AB614" i="12"/>
  <c r="AE614" i="12"/>
  <c r="AG614" i="12"/>
  <c r="AH614" i="12"/>
  <c r="AJ614" i="12"/>
  <c r="AA615" i="12"/>
  <c r="AB615" i="12"/>
  <c r="AC615" i="12" s="1"/>
  <c r="AD615" i="12" s="1"/>
  <c r="AE615" i="12"/>
  <c r="AG615" i="12"/>
  <c r="AH615" i="12"/>
  <c r="AJ615" i="12"/>
  <c r="AA616" i="12"/>
  <c r="AB616" i="12"/>
  <c r="AE616" i="12"/>
  <c r="AG616" i="12"/>
  <c r="AH616" i="12"/>
  <c r="AJ616" i="12"/>
  <c r="AA617" i="12"/>
  <c r="AC617" i="12" s="1"/>
  <c r="AB617" i="12"/>
  <c r="AE617" i="12"/>
  <c r="AG617" i="12"/>
  <c r="AH617" i="12"/>
  <c r="AJ617" i="12"/>
  <c r="AA618" i="12"/>
  <c r="AC618" i="12" s="1"/>
  <c r="AB618" i="12"/>
  <c r="AE618" i="12"/>
  <c r="AK618" i="12" s="1"/>
  <c r="AG618" i="12"/>
  <c r="AH618" i="12"/>
  <c r="AJ618" i="12"/>
  <c r="AA619" i="12"/>
  <c r="AB619" i="12"/>
  <c r="AE619" i="12"/>
  <c r="AG619" i="12"/>
  <c r="AH619" i="12"/>
  <c r="AJ619" i="12"/>
  <c r="AA620" i="12"/>
  <c r="AB620" i="12"/>
  <c r="AC620" i="12" s="1"/>
  <c r="AE620" i="12"/>
  <c r="AG620" i="12"/>
  <c r="AH620" i="12"/>
  <c r="AJ620" i="12"/>
  <c r="AA621" i="12"/>
  <c r="AB621" i="12"/>
  <c r="AC621" i="12" s="1"/>
  <c r="AE621" i="12"/>
  <c r="AK621" i="12" s="1"/>
  <c r="AG621" i="12"/>
  <c r="AH621" i="12"/>
  <c r="AJ621" i="12"/>
  <c r="AA622" i="12"/>
  <c r="AC622" i="12" s="1"/>
  <c r="AB622" i="12"/>
  <c r="AE622" i="12"/>
  <c r="AG622" i="12"/>
  <c r="AH622" i="12"/>
  <c r="AJ622" i="12"/>
  <c r="AA623" i="12"/>
  <c r="AB623" i="12"/>
  <c r="AC623" i="12" s="1"/>
  <c r="AE623" i="12"/>
  <c r="AG623" i="12"/>
  <c r="AH623" i="12"/>
  <c r="AJ623" i="12"/>
  <c r="AA624" i="12"/>
  <c r="AB624" i="12"/>
  <c r="AE624" i="12"/>
  <c r="AG624" i="12"/>
  <c r="AH624" i="12"/>
  <c r="AJ624" i="12"/>
  <c r="AA625" i="12"/>
  <c r="AB625" i="12"/>
  <c r="AC625" i="12" s="1"/>
  <c r="AE625" i="12"/>
  <c r="AK625" i="12" s="1"/>
  <c r="AG625" i="12"/>
  <c r="AH625" i="12"/>
  <c r="AJ625" i="12"/>
  <c r="AA626" i="12"/>
  <c r="AB626" i="12"/>
  <c r="AE626" i="12"/>
  <c r="AK626" i="12" s="1"/>
  <c r="AG626" i="12"/>
  <c r="AH626" i="12"/>
  <c r="AJ626" i="12"/>
  <c r="AA627" i="12"/>
  <c r="AB627" i="12"/>
  <c r="AC627" i="12" s="1"/>
  <c r="AE627" i="12"/>
  <c r="AG627" i="12"/>
  <c r="AH627" i="12"/>
  <c r="AJ627" i="12"/>
  <c r="AA628" i="12"/>
  <c r="AB628" i="12"/>
  <c r="AC628" i="12"/>
  <c r="AE628" i="12"/>
  <c r="AG628" i="12"/>
  <c r="AH628" i="12"/>
  <c r="AJ628" i="12"/>
  <c r="AA629" i="12"/>
  <c r="AB629" i="12"/>
  <c r="AC629" i="12"/>
  <c r="AE629" i="12"/>
  <c r="AG629" i="12"/>
  <c r="AH629" i="12"/>
  <c r="AJ629" i="12"/>
  <c r="AA630" i="12"/>
  <c r="AB630" i="12"/>
  <c r="AE630" i="12"/>
  <c r="AG630" i="12"/>
  <c r="AH630" i="12"/>
  <c r="AJ630" i="12"/>
  <c r="AA631" i="12"/>
  <c r="AC631" i="12" s="1"/>
  <c r="AB631" i="12"/>
  <c r="AE631" i="12"/>
  <c r="AG631" i="12"/>
  <c r="AH631" i="12"/>
  <c r="AJ631" i="12"/>
  <c r="AA632" i="12"/>
  <c r="AC632" i="12" s="1"/>
  <c r="AB632" i="12"/>
  <c r="AE632" i="12"/>
  <c r="AG632" i="12"/>
  <c r="AH632" i="12"/>
  <c r="AJ632" i="12"/>
  <c r="AA633" i="12"/>
  <c r="AB633" i="12"/>
  <c r="AC633" i="12"/>
  <c r="AE633" i="12"/>
  <c r="AG633" i="12"/>
  <c r="AH633" i="12"/>
  <c r="AJ633" i="12"/>
  <c r="AA634" i="12"/>
  <c r="AC634" i="12" s="1"/>
  <c r="AB634" i="12"/>
  <c r="AE634" i="12"/>
  <c r="AG634" i="12"/>
  <c r="AH634" i="12"/>
  <c r="AJ634" i="12"/>
  <c r="AA635" i="12"/>
  <c r="AB635" i="12"/>
  <c r="AE635" i="12"/>
  <c r="AG635" i="12"/>
  <c r="AH635" i="12"/>
  <c r="AJ635" i="12"/>
  <c r="AA636" i="12"/>
  <c r="AB636" i="12"/>
  <c r="AC636" i="12" s="1"/>
  <c r="AE636" i="12"/>
  <c r="AK636" i="12" s="1"/>
  <c r="AG636" i="12"/>
  <c r="AH636" i="12"/>
  <c r="AJ636" i="12"/>
  <c r="AA637" i="12"/>
  <c r="AC637" i="12" s="1"/>
  <c r="AB637" i="12"/>
  <c r="AE637" i="12"/>
  <c r="AG637" i="12"/>
  <c r="AH637" i="12"/>
  <c r="AJ637" i="12"/>
  <c r="AA638" i="12"/>
  <c r="AC638" i="12" s="1"/>
  <c r="AB638" i="12"/>
  <c r="AE638" i="12"/>
  <c r="AG638" i="12"/>
  <c r="AH638" i="12"/>
  <c r="AJ638" i="12"/>
  <c r="AA639" i="12"/>
  <c r="AB639" i="12"/>
  <c r="AC639" i="12" s="1"/>
  <c r="AE639" i="12"/>
  <c r="AG639" i="12"/>
  <c r="AH639" i="12"/>
  <c r="AJ639" i="12"/>
  <c r="AA640" i="12"/>
  <c r="AB640" i="12"/>
  <c r="AE640" i="12"/>
  <c r="AG640" i="12"/>
  <c r="AH640" i="12"/>
  <c r="AJ640" i="12"/>
  <c r="AA641" i="12"/>
  <c r="AB641" i="12"/>
  <c r="AC641" i="12" s="1"/>
  <c r="AE641" i="12"/>
  <c r="AD641" i="12" s="1"/>
  <c r="AG641" i="12"/>
  <c r="AH641" i="12"/>
  <c r="AJ641" i="12"/>
  <c r="AA642" i="12"/>
  <c r="AB642" i="12"/>
  <c r="AE642" i="12"/>
  <c r="AK642" i="12" s="1"/>
  <c r="AG642" i="12"/>
  <c r="AH642" i="12"/>
  <c r="AJ642" i="12"/>
  <c r="AA643" i="12"/>
  <c r="AB643" i="12"/>
  <c r="AC643" i="12" s="1"/>
  <c r="AE643" i="12"/>
  <c r="AK643" i="12" s="1"/>
  <c r="AG643" i="12"/>
  <c r="AH643" i="12"/>
  <c r="AJ643" i="12"/>
  <c r="AA644" i="12"/>
  <c r="AB644" i="12"/>
  <c r="AC644" i="12" s="1"/>
  <c r="AE644" i="12"/>
  <c r="AK644" i="12" s="1"/>
  <c r="AG644" i="12"/>
  <c r="AH644" i="12"/>
  <c r="AJ644" i="12"/>
  <c r="AA645" i="12"/>
  <c r="AB645" i="12"/>
  <c r="AC645" i="12" s="1"/>
  <c r="AE645" i="12"/>
  <c r="AG645" i="12"/>
  <c r="AH645" i="12"/>
  <c r="AJ645" i="12"/>
  <c r="AA646" i="12"/>
  <c r="AB646" i="12"/>
  <c r="AE646" i="12"/>
  <c r="AG646" i="12"/>
  <c r="AH646" i="12"/>
  <c r="AJ646" i="12"/>
  <c r="AA647" i="12"/>
  <c r="AB647" i="12"/>
  <c r="AC647" i="12"/>
  <c r="AE647" i="12"/>
  <c r="AG647" i="12"/>
  <c r="AH647" i="12"/>
  <c r="AJ647" i="12"/>
  <c r="AJ9" i="12"/>
  <c r="AH9" i="12"/>
  <c r="AG9" i="12"/>
  <c r="AE9" i="12"/>
  <c r="AB9" i="12"/>
  <c r="AA9" i="12"/>
  <c r="AC9" i="12" s="1"/>
  <c r="AA10" i="11"/>
  <c r="AB10" i="11"/>
  <c r="AC10" i="11" s="1"/>
  <c r="AE10" i="11"/>
  <c r="AG10" i="11"/>
  <c r="AH10" i="11"/>
  <c r="AJ10" i="11"/>
  <c r="AK10" i="11" s="1"/>
  <c r="AA11" i="11"/>
  <c r="AB11" i="11"/>
  <c r="AC11" i="11" s="1"/>
  <c r="AD11" i="11" s="1"/>
  <c r="AE11" i="11"/>
  <c r="AK11" i="11" s="1"/>
  <c r="AG11" i="11"/>
  <c r="AH11" i="11"/>
  <c r="AJ11" i="11"/>
  <c r="AA12" i="11"/>
  <c r="AB12" i="11"/>
  <c r="AC12" i="11" s="1"/>
  <c r="AE12" i="11"/>
  <c r="AG12" i="11"/>
  <c r="AH12" i="11"/>
  <c r="AJ12" i="11"/>
  <c r="AA13" i="11"/>
  <c r="AB13" i="11"/>
  <c r="AC13" i="11" s="1"/>
  <c r="AE13" i="11"/>
  <c r="AG13" i="11"/>
  <c r="AH13" i="11"/>
  <c r="AJ13" i="11"/>
  <c r="AK13" i="11" s="1"/>
  <c r="AA14" i="11"/>
  <c r="AB14" i="11"/>
  <c r="AC14" i="11"/>
  <c r="AE14" i="11"/>
  <c r="AG14" i="11"/>
  <c r="AH14" i="11"/>
  <c r="AJ14" i="11"/>
  <c r="AA15" i="11"/>
  <c r="AB15" i="11"/>
  <c r="AE15" i="11"/>
  <c r="AG15" i="11"/>
  <c r="AH15" i="11"/>
  <c r="AJ15" i="11"/>
  <c r="AK15" i="11"/>
  <c r="AA16" i="11"/>
  <c r="AB16" i="11"/>
  <c r="AC16" i="11" s="1"/>
  <c r="AE16" i="11"/>
  <c r="AG16" i="11"/>
  <c r="AH16" i="11"/>
  <c r="AJ16" i="11"/>
  <c r="AA17" i="11"/>
  <c r="AB17" i="11"/>
  <c r="AC17" i="11" s="1"/>
  <c r="AE17" i="11"/>
  <c r="AG17" i="11"/>
  <c r="AH17" i="11"/>
  <c r="AJ17" i="11"/>
  <c r="AA18" i="11"/>
  <c r="AB18" i="11"/>
  <c r="AC18" i="11" s="1"/>
  <c r="AE18" i="11"/>
  <c r="AG18" i="11"/>
  <c r="AH18" i="11"/>
  <c r="AJ18" i="11"/>
  <c r="AK18" i="11" s="1"/>
  <c r="AA19" i="11"/>
  <c r="AB19" i="11"/>
  <c r="AE19" i="11"/>
  <c r="AK19" i="11" s="1"/>
  <c r="AG19" i="11"/>
  <c r="AH19" i="11"/>
  <c r="AJ19" i="11"/>
  <c r="AA20" i="11"/>
  <c r="AB20" i="11"/>
  <c r="AC20" i="11"/>
  <c r="AD20" i="11" s="1"/>
  <c r="AE20" i="11"/>
  <c r="AG20" i="11"/>
  <c r="AH20" i="11"/>
  <c r="AJ20" i="11"/>
  <c r="AA21" i="11"/>
  <c r="AB21" i="11"/>
  <c r="AC21" i="11" s="1"/>
  <c r="AE21" i="11"/>
  <c r="AG21" i="11"/>
  <c r="AH21" i="11"/>
  <c r="AJ21" i="11"/>
  <c r="AK21" i="11" s="1"/>
  <c r="AA22" i="11"/>
  <c r="AB22" i="11"/>
  <c r="AC22" i="11" s="1"/>
  <c r="AE22" i="11"/>
  <c r="AD22" i="11" s="1"/>
  <c r="AG22" i="11"/>
  <c r="AH22" i="11"/>
  <c r="AJ22" i="11"/>
  <c r="AA23" i="11"/>
  <c r="AC23" i="11" s="1"/>
  <c r="AB23" i="11"/>
  <c r="AE23" i="11"/>
  <c r="AG23" i="11"/>
  <c r="AH23" i="11"/>
  <c r="AJ23" i="11"/>
  <c r="AK23" i="11"/>
  <c r="AA24" i="11"/>
  <c r="AB24" i="11"/>
  <c r="AC24" i="11" s="1"/>
  <c r="AE24" i="11"/>
  <c r="AG24" i="11"/>
  <c r="AH24" i="11"/>
  <c r="AJ24" i="11"/>
  <c r="AA25" i="11"/>
  <c r="AB25" i="11"/>
  <c r="AC25" i="11" s="1"/>
  <c r="AE25" i="11"/>
  <c r="AG25" i="11"/>
  <c r="AH25" i="11"/>
  <c r="AJ25" i="11"/>
  <c r="AK25" i="11" s="1"/>
  <c r="AA26" i="11"/>
  <c r="AB26" i="11"/>
  <c r="AC26" i="11" s="1"/>
  <c r="AE26" i="11"/>
  <c r="AK26" i="11" s="1"/>
  <c r="AG26" i="11"/>
  <c r="AH26" i="11"/>
  <c r="AJ26" i="11"/>
  <c r="AA27" i="11"/>
  <c r="AB27" i="11"/>
  <c r="AE27" i="11"/>
  <c r="AG27" i="11"/>
  <c r="AH27" i="11"/>
  <c r="AJ27" i="11"/>
  <c r="AK27" i="11" s="1"/>
  <c r="AA28" i="11"/>
  <c r="AB28" i="11"/>
  <c r="AE28" i="11"/>
  <c r="AG28" i="11"/>
  <c r="AH28" i="11"/>
  <c r="AJ28" i="11"/>
  <c r="AA29" i="11"/>
  <c r="AB29" i="11"/>
  <c r="AC29" i="11"/>
  <c r="AE29" i="11"/>
  <c r="AG29" i="11"/>
  <c r="AH29" i="11"/>
  <c r="AJ29" i="11"/>
  <c r="AA30" i="11"/>
  <c r="AB30" i="11"/>
  <c r="AC30" i="11"/>
  <c r="AE30" i="11"/>
  <c r="AG30" i="11"/>
  <c r="AH30" i="11"/>
  <c r="AJ30" i="11"/>
  <c r="AK30" i="11"/>
  <c r="AA31" i="11"/>
  <c r="AB31" i="11"/>
  <c r="AC31" i="11" s="1"/>
  <c r="AE31" i="11"/>
  <c r="AG31" i="11"/>
  <c r="AH31" i="11"/>
  <c r="AJ31" i="11"/>
  <c r="AK31" i="11"/>
  <c r="AA32" i="11"/>
  <c r="AB32" i="11"/>
  <c r="AC32" i="11" s="1"/>
  <c r="AE32" i="11"/>
  <c r="AK32" i="11" s="1"/>
  <c r="AG32" i="11"/>
  <c r="AH32" i="11"/>
  <c r="AJ32" i="11"/>
  <c r="AA33" i="11"/>
  <c r="AB33" i="11"/>
  <c r="AC33" i="11" s="1"/>
  <c r="AE33" i="11"/>
  <c r="AG33" i="11"/>
  <c r="AH33" i="11"/>
  <c r="AJ33" i="11"/>
  <c r="AA34" i="11"/>
  <c r="AB34" i="11"/>
  <c r="AC34" i="11" s="1"/>
  <c r="AE34" i="11"/>
  <c r="AG34" i="11"/>
  <c r="AH34" i="11"/>
  <c r="AJ34" i="11"/>
  <c r="AA35" i="11"/>
  <c r="AB35" i="11"/>
  <c r="AE35" i="11"/>
  <c r="AK35" i="11" s="1"/>
  <c r="AG35" i="11"/>
  <c r="AH35" i="11"/>
  <c r="AJ35" i="11"/>
  <c r="AA36" i="11"/>
  <c r="AC36" i="11" s="1"/>
  <c r="AD36" i="11" s="1"/>
  <c r="AB36" i="11"/>
  <c r="AE36" i="11"/>
  <c r="AG36" i="11"/>
  <c r="AH36" i="11"/>
  <c r="AJ36" i="11"/>
  <c r="AA37" i="11"/>
  <c r="AB37" i="11"/>
  <c r="AC37" i="11"/>
  <c r="AE37" i="11"/>
  <c r="AG37" i="11"/>
  <c r="AH37" i="11"/>
  <c r="AJ37" i="11"/>
  <c r="AK37" i="11" s="1"/>
  <c r="AA38" i="11"/>
  <c r="AB38" i="11"/>
  <c r="AC38" i="11" s="1"/>
  <c r="AE38" i="11"/>
  <c r="AK38" i="11" s="1"/>
  <c r="AG38" i="11"/>
  <c r="AH38" i="11"/>
  <c r="AJ38" i="11"/>
  <c r="AA39" i="11"/>
  <c r="AC39" i="11" s="1"/>
  <c r="AB39" i="11"/>
  <c r="AE39" i="11"/>
  <c r="AG39" i="11"/>
  <c r="AH39" i="11"/>
  <c r="AJ39" i="11"/>
  <c r="AK39" i="11"/>
  <c r="AA40" i="11"/>
  <c r="AB40" i="11"/>
  <c r="AC40" i="11" s="1"/>
  <c r="AE40" i="11"/>
  <c r="AG40" i="11"/>
  <c r="AH40" i="11"/>
  <c r="AJ40" i="11"/>
  <c r="AA41" i="11"/>
  <c r="AB41" i="11"/>
  <c r="AC41" i="11" s="1"/>
  <c r="AE41" i="11"/>
  <c r="AG41" i="11"/>
  <c r="AH41" i="11"/>
  <c r="AJ41" i="11"/>
  <c r="AA42" i="11"/>
  <c r="AB42" i="11"/>
  <c r="AC42" i="11" s="1"/>
  <c r="AE42" i="11"/>
  <c r="AD42" i="11" s="1"/>
  <c r="AG42" i="11"/>
  <c r="AH42" i="11"/>
  <c r="AJ42" i="11"/>
  <c r="AA43" i="11"/>
  <c r="AB43" i="11"/>
  <c r="AE43" i="11"/>
  <c r="AG43" i="11"/>
  <c r="AH43" i="11"/>
  <c r="AJ43" i="11"/>
  <c r="AK43" i="11"/>
  <c r="AA44" i="11"/>
  <c r="AB44" i="11"/>
  <c r="AC44" i="11" s="1"/>
  <c r="AD44" i="11" s="1"/>
  <c r="AE44" i="11"/>
  <c r="AK44" i="11" s="1"/>
  <c r="AG44" i="11"/>
  <c r="AH44" i="11"/>
  <c r="AJ44" i="11"/>
  <c r="AA45" i="11"/>
  <c r="AC45" i="11" s="1"/>
  <c r="AB45" i="11"/>
  <c r="AE45" i="11"/>
  <c r="AG45" i="11"/>
  <c r="AH45" i="11"/>
  <c r="AJ45" i="11"/>
  <c r="AA46" i="11"/>
  <c r="AB46" i="11"/>
  <c r="AC46" i="11" s="1"/>
  <c r="AE46" i="11"/>
  <c r="AG46" i="11"/>
  <c r="AH46" i="11"/>
  <c r="AJ46" i="11"/>
  <c r="AK46" i="11"/>
  <c r="AA47" i="11"/>
  <c r="AC47" i="11" s="1"/>
  <c r="AB47" i="11"/>
  <c r="AE47" i="11"/>
  <c r="AK47" i="11" s="1"/>
  <c r="AG47" i="11"/>
  <c r="AH47" i="11"/>
  <c r="AJ47" i="11"/>
  <c r="AA48" i="11"/>
  <c r="AB48" i="11"/>
  <c r="AC48" i="11"/>
  <c r="AE48" i="11"/>
  <c r="AG48" i="11"/>
  <c r="AH48" i="11"/>
  <c r="AJ48" i="11"/>
  <c r="AA49" i="11"/>
  <c r="AC49" i="11" s="1"/>
  <c r="AB49" i="11"/>
  <c r="AE49" i="11"/>
  <c r="AG49" i="11"/>
  <c r="AH49" i="11"/>
  <c r="AJ49" i="11"/>
  <c r="AK49" i="11"/>
  <c r="AA50" i="11"/>
  <c r="AB50" i="11"/>
  <c r="AC50" i="11"/>
  <c r="AE50" i="11"/>
  <c r="AG50" i="11"/>
  <c r="AH50" i="11"/>
  <c r="AJ50" i="11"/>
  <c r="AK50" i="11" s="1"/>
  <c r="AA51" i="11"/>
  <c r="AB51" i="11"/>
  <c r="AE51" i="11"/>
  <c r="AG51" i="11"/>
  <c r="AH51" i="11"/>
  <c r="AJ51" i="11"/>
  <c r="AK51" i="11"/>
  <c r="AA52" i="11"/>
  <c r="AB52" i="11"/>
  <c r="AC52" i="11" s="1"/>
  <c r="AE52" i="11"/>
  <c r="AG52" i="11"/>
  <c r="AH52" i="11"/>
  <c r="AJ52" i="11"/>
  <c r="AA53" i="11"/>
  <c r="AB53" i="11"/>
  <c r="AC53" i="11"/>
  <c r="AE53" i="11"/>
  <c r="AG53" i="11"/>
  <c r="AH53" i="11"/>
  <c r="AJ53" i="11"/>
  <c r="AA54" i="11"/>
  <c r="AC54" i="11" s="1"/>
  <c r="AB54" i="11"/>
  <c r="AE54" i="11"/>
  <c r="AG54" i="11"/>
  <c r="AH54" i="11"/>
  <c r="AJ54" i="11"/>
  <c r="AK54" i="11"/>
  <c r="AA55" i="11"/>
  <c r="AB55" i="11"/>
  <c r="AC55" i="11" s="1"/>
  <c r="AE55" i="11"/>
  <c r="AK55" i="11" s="1"/>
  <c r="AG55" i="11"/>
  <c r="AH55" i="11"/>
  <c r="AJ55" i="11"/>
  <c r="AA56" i="11"/>
  <c r="AB56" i="11"/>
  <c r="AC56" i="11" s="1"/>
  <c r="AE56" i="11"/>
  <c r="AG56" i="11"/>
  <c r="AH56" i="11"/>
  <c r="AJ56" i="11"/>
  <c r="AA57" i="11"/>
  <c r="AB57" i="11"/>
  <c r="AC57" i="11" s="1"/>
  <c r="AE57" i="11"/>
  <c r="AK57" i="11" s="1"/>
  <c r="AG57" i="11"/>
  <c r="AH57" i="11"/>
  <c r="AJ57" i="11"/>
  <c r="AA58" i="11"/>
  <c r="AC58" i="11" s="1"/>
  <c r="AB58" i="11"/>
  <c r="AE58" i="11"/>
  <c r="AG58" i="11"/>
  <c r="AH58" i="11"/>
  <c r="AJ58" i="11"/>
  <c r="AA59" i="11"/>
  <c r="AB59" i="11"/>
  <c r="AE59" i="11"/>
  <c r="AK59" i="11" s="1"/>
  <c r="AG59" i="11"/>
  <c r="AH59" i="11"/>
  <c r="AJ59" i="11"/>
  <c r="AA60" i="11"/>
  <c r="AB60" i="11"/>
  <c r="AC60" i="11" s="1"/>
  <c r="AE60" i="11"/>
  <c r="AG60" i="11"/>
  <c r="AH60" i="11"/>
  <c r="AJ60" i="11"/>
  <c r="AA61" i="11"/>
  <c r="AB61" i="11"/>
  <c r="AC61" i="11" s="1"/>
  <c r="AE61" i="11"/>
  <c r="AG61" i="11"/>
  <c r="AH61" i="11"/>
  <c r="AJ61" i="11"/>
  <c r="AK61" i="11" s="1"/>
  <c r="AA62" i="11"/>
  <c r="AB62" i="11"/>
  <c r="AC62" i="11" s="1"/>
  <c r="AE62" i="11"/>
  <c r="AG62" i="11"/>
  <c r="AH62" i="11"/>
  <c r="AJ62" i="11"/>
  <c r="AA63" i="11"/>
  <c r="AC63" i="11" s="1"/>
  <c r="AB63" i="11"/>
  <c r="AE63" i="11"/>
  <c r="AG63" i="11"/>
  <c r="AH63" i="11"/>
  <c r="AJ63" i="11"/>
  <c r="AA64" i="11"/>
  <c r="AB64" i="11"/>
  <c r="AE64" i="11"/>
  <c r="AG64" i="11"/>
  <c r="AH64" i="11"/>
  <c r="AJ64" i="11"/>
  <c r="AA65" i="11"/>
  <c r="AB65" i="11"/>
  <c r="AC65" i="11"/>
  <c r="AE65" i="11"/>
  <c r="AG65" i="11"/>
  <c r="AH65" i="11"/>
  <c r="AJ65" i="11"/>
  <c r="AA66" i="11"/>
  <c r="AB66" i="11"/>
  <c r="AC66" i="11" s="1"/>
  <c r="AE66" i="11"/>
  <c r="AG66" i="11"/>
  <c r="AH66" i="11"/>
  <c r="AJ66" i="11"/>
  <c r="AK66" i="11"/>
  <c r="AA67" i="11"/>
  <c r="AB67" i="11"/>
  <c r="AC67" i="11" s="1"/>
  <c r="AE67" i="11"/>
  <c r="AK67" i="11" s="1"/>
  <c r="AG67" i="11"/>
  <c r="AH67" i="11"/>
  <c r="AJ67" i="11"/>
  <c r="AA68" i="11"/>
  <c r="AB68" i="11"/>
  <c r="AC68" i="11" s="1"/>
  <c r="AD68" i="11" s="1"/>
  <c r="AE68" i="11"/>
  <c r="AK68" i="11" s="1"/>
  <c r="AG68" i="11"/>
  <c r="AH68" i="11"/>
  <c r="AJ68" i="11"/>
  <c r="AA69" i="11"/>
  <c r="AC69" i="11" s="1"/>
  <c r="AB69" i="11"/>
  <c r="AE69" i="11"/>
  <c r="AG69" i="11"/>
  <c r="AH69" i="11"/>
  <c r="AJ69" i="11"/>
  <c r="AA70" i="11"/>
  <c r="AC70" i="11" s="1"/>
  <c r="AB70" i="11"/>
  <c r="AE70" i="11"/>
  <c r="AK70" i="11" s="1"/>
  <c r="AG70" i="11"/>
  <c r="AH70" i="11"/>
  <c r="AJ70" i="11"/>
  <c r="AA71" i="11"/>
  <c r="AB71" i="11"/>
  <c r="AE71" i="11"/>
  <c r="AG71" i="11"/>
  <c r="AH71" i="11"/>
  <c r="AJ71" i="11"/>
  <c r="AK71" i="11"/>
  <c r="AA72" i="11"/>
  <c r="AB72" i="11"/>
  <c r="AC72" i="11"/>
  <c r="AE72" i="11"/>
  <c r="AK72" i="11" s="1"/>
  <c r="AG72" i="11"/>
  <c r="AH72" i="11"/>
  <c r="AJ72" i="11"/>
  <c r="AA73" i="11"/>
  <c r="AB73" i="11"/>
  <c r="AC73" i="11" s="1"/>
  <c r="AE73" i="11"/>
  <c r="AG73" i="11"/>
  <c r="AH73" i="11"/>
  <c r="AJ73" i="11"/>
  <c r="AA74" i="11"/>
  <c r="AB74" i="11"/>
  <c r="AC74" i="11" s="1"/>
  <c r="AE74" i="11"/>
  <c r="AG74" i="11"/>
  <c r="AH74" i="11"/>
  <c r="AJ74" i="11"/>
  <c r="AK74" i="11"/>
  <c r="AA75" i="11"/>
  <c r="AC75" i="11" s="1"/>
  <c r="AB75" i="11"/>
  <c r="AE75" i="11"/>
  <c r="AK75" i="11" s="1"/>
  <c r="AG75" i="11"/>
  <c r="AH75" i="11"/>
  <c r="AJ75" i="11"/>
  <c r="AA76" i="11"/>
  <c r="AB76" i="11"/>
  <c r="AE76" i="11"/>
  <c r="AG76" i="11"/>
  <c r="AH76" i="11"/>
  <c r="AJ76" i="11"/>
  <c r="AA77" i="11"/>
  <c r="AB77" i="11"/>
  <c r="AC77" i="11" s="1"/>
  <c r="AE77" i="11"/>
  <c r="AK77" i="11" s="1"/>
  <c r="AG77" i="11"/>
  <c r="AH77" i="11"/>
  <c r="AJ77" i="11"/>
  <c r="AA78" i="11"/>
  <c r="AB78" i="11"/>
  <c r="AC78" i="11" s="1"/>
  <c r="AE78" i="11"/>
  <c r="AG78" i="11"/>
  <c r="AH78" i="11"/>
  <c r="AJ78" i="11"/>
  <c r="AK78" i="11" s="1"/>
  <c r="AA79" i="11"/>
  <c r="AB79" i="11"/>
  <c r="AC79" i="11" s="1"/>
  <c r="AE79" i="11"/>
  <c r="AG79" i="11"/>
  <c r="AH79" i="11"/>
  <c r="AJ79" i="11"/>
  <c r="AK79" i="11"/>
  <c r="AA80" i="11"/>
  <c r="AB80" i="11"/>
  <c r="AC80" i="11" s="1"/>
  <c r="AE80" i="11"/>
  <c r="AK80" i="11" s="1"/>
  <c r="AG80" i="11"/>
  <c r="AH80" i="11"/>
  <c r="AJ80" i="11"/>
  <c r="AA81" i="11"/>
  <c r="AB81" i="11"/>
  <c r="AC81" i="11" s="1"/>
  <c r="AE81" i="11"/>
  <c r="AG81" i="11"/>
  <c r="AH81" i="11"/>
  <c r="AJ81" i="11"/>
  <c r="AA82" i="11"/>
  <c r="AB82" i="11"/>
  <c r="AC82" i="11" s="1"/>
  <c r="AE82" i="11"/>
  <c r="AG82" i="11"/>
  <c r="AH82" i="11"/>
  <c r="AJ82" i="11"/>
  <c r="AA83" i="11"/>
  <c r="AB83" i="11"/>
  <c r="AE83" i="11"/>
  <c r="AK83" i="11" s="1"/>
  <c r="AG83" i="11"/>
  <c r="AH83" i="11"/>
  <c r="AJ83" i="11"/>
  <c r="AA84" i="11"/>
  <c r="AC84" i="11" s="1"/>
  <c r="AD84" i="11" s="1"/>
  <c r="AB84" i="11"/>
  <c r="AE84" i="11"/>
  <c r="AG84" i="11"/>
  <c r="AH84" i="11"/>
  <c r="AJ84" i="11"/>
  <c r="AA85" i="11"/>
  <c r="AB85" i="11"/>
  <c r="AC85" i="11"/>
  <c r="AE85" i="11"/>
  <c r="AG85" i="11"/>
  <c r="AH85" i="11"/>
  <c r="AJ85" i="11"/>
  <c r="AK85" i="11" s="1"/>
  <c r="AA86" i="11"/>
  <c r="AB86" i="11"/>
  <c r="AC86" i="11" s="1"/>
  <c r="AE86" i="11"/>
  <c r="AK86" i="11" s="1"/>
  <c r="AG86" i="11"/>
  <c r="AH86" i="11"/>
  <c r="AJ86" i="11"/>
  <c r="AA87" i="11"/>
  <c r="AC87" i="11" s="1"/>
  <c r="AD87" i="11" s="1"/>
  <c r="AB87" i="11"/>
  <c r="AE87" i="11"/>
  <c r="AG87" i="11"/>
  <c r="AH87" i="11"/>
  <c r="AJ87" i="11"/>
  <c r="AK87" i="11"/>
  <c r="AA88" i="11"/>
  <c r="AB88" i="11"/>
  <c r="AC88" i="11" s="1"/>
  <c r="AE88" i="11"/>
  <c r="AG88" i="11"/>
  <c r="AH88" i="11"/>
  <c r="AJ88" i="11"/>
  <c r="AA89" i="11"/>
  <c r="AB89" i="11"/>
  <c r="AC89" i="11" s="1"/>
  <c r="AE89" i="11"/>
  <c r="AG89" i="11"/>
  <c r="AH89" i="11"/>
  <c r="AJ89" i="11"/>
  <c r="AA90" i="11"/>
  <c r="AB90" i="11"/>
  <c r="AC90" i="11" s="1"/>
  <c r="AE90" i="11"/>
  <c r="AG90" i="11"/>
  <c r="AH90" i="11"/>
  <c r="AJ90" i="11"/>
  <c r="AA91" i="11"/>
  <c r="AB91" i="11"/>
  <c r="AC91" i="11" s="1"/>
  <c r="AD91" i="11" s="1"/>
  <c r="AE91" i="11"/>
  <c r="AG91" i="11"/>
  <c r="AH91" i="11"/>
  <c r="AJ91" i="11"/>
  <c r="AK91" i="11"/>
  <c r="AA92" i="11"/>
  <c r="AB92" i="11"/>
  <c r="AC92" i="11" s="1"/>
  <c r="AD92" i="11" s="1"/>
  <c r="AE92" i="11"/>
  <c r="AK92" i="11" s="1"/>
  <c r="AG92" i="11"/>
  <c r="AH92" i="11"/>
  <c r="AJ92" i="11"/>
  <c r="AA93" i="11"/>
  <c r="AB93" i="11"/>
  <c r="AC93" i="11" s="1"/>
  <c r="AE93" i="11"/>
  <c r="AG93" i="11"/>
  <c r="AH93" i="11"/>
  <c r="AJ93" i="11"/>
  <c r="AA94" i="11"/>
  <c r="AB94" i="11"/>
  <c r="AC94" i="11" s="1"/>
  <c r="AE94" i="11"/>
  <c r="AG94" i="11"/>
  <c r="AH94" i="11"/>
  <c r="AJ94" i="11"/>
  <c r="AK94" i="11" s="1"/>
  <c r="AA95" i="11"/>
  <c r="AB95" i="11"/>
  <c r="AC95" i="11" s="1"/>
  <c r="AE95" i="11"/>
  <c r="AK95" i="11" s="1"/>
  <c r="AG95" i="11"/>
  <c r="AH95" i="11"/>
  <c r="AJ95" i="11"/>
  <c r="AA96" i="11"/>
  <c r="AB96" i="11"/>
  <c r="AC96" i="11"/>
  <c r="AE96" i="11"/>
  <c r="AK96" i="11" s="1"/>
  <c r="AG96" i="11"/>
  <c r="AH96" i="11"/>
  <c r="AJ96" i="11"/>
  <c r="AA97" i="11"/>
  <c r="AC97" i="11" s="1"/>
  <c r="AB97" i="11"/>
  <c r="AE97" i="11"/>
  <c r="AG97" i="11"/>
  <c r="AH97" i="11"/>
  <c r="AJ97" i="11"/>
  <c r="AK97" i="11"/>
  <c r="AA98" i="11"/>
  <c r="AB98" i="11"/>
  <c r="AC98" i="11" s="1"/>
  <c r="AE98" i="11"/>
  <c r="AG98" i="11"/>
  <c r="AH98" i="11"/>
  <c r="AJ98" i="11"/>
  <c r="AK98" i="11" s="1"/>
  <c r="AA99" i="11"/>
  <c r="AB99" i="11"/>
  <c r="AE99" i="11"/>
  <c r="AG99" i="11"/>
  <c r="AH99" i="11"/>
  <c r="AJ99" i="11"/>
  <c r="AK99" i="11" s="1"/>
  <c r="AA100" i="11"/>
  <c r="AB100" i="11"/>
  <c r="AC100" i="11" s="1"/>
  <c r="AE100" i="11"/>
  <c r="AK100" i="11" s="1"/>
  <c r="AG100" i="11"/>
  <c r="AH100" i="11"/>
  <c r="AJ100" i="11"/>
  <c r="AA101" i="11"/>
  <c r="AB101" i="11"/>
  <c r="AC101" i="11"/>
  <c r="AE101" i="11"/>
  <c r="AG101" i="11"/>
  <c r="AH101" i="11"/>
  <c r="AJ101" i="11"/>
  <c r="AA102" i="11"/>
  <c r="AC102" i="11" s="1"/>
  <c r="AB102" i="11"/>
  <c r="AE102" i="11"/>
  <c r="AG102" i="11"/>
  <c r="AH102" i="11"/>
  <c r="AJ102" i="11"/>
  <c r="AA103" i="11"/>
  <c r="AB103" i="11"/>
  <c r="AE103" i="11"/>
  <c r="AK103" i="11" s="1"/>
  <c r="AG103" i="11"/>
  <c r="AH103" i="11"/>
  <c r="AJ103" i="11"/>
  <c r="AA104" i="11"/>
  <c r="AB104" i="11"/>
  <c r="AE104" i="11"/>
  <c r="AG104" i="11"/>
  <c r="AH104" i="11"/>
  <c r="AJ104" i="11"/>
  <c r="AA105" i="11"/>
  <c r="AB105" i="11"/>
  <c r="AC105" i="11" s="1"/>
  <c r="AE105" i="11"/>
  <c r="AG105" i="11"/>
  <c r="AH105" i="11"/>
  <c r="AJ105" i="11"/>
  <c r="AA106" i="11"/>
  <c r="AC106" i="11" s="1"/>
  <c r="AB106" i="11"/>
  <c r="AE106" i="11"/>
  <c r="AG106" i="11"/>
  <c r="AH106" i="11"/>
  <c r="AJ106" i="11"/>
  <c r="AK106" i="11"/>
  <c r="AA107" i="11"/>
  <c r="AB107" i="11"/>
  <c r="AC107" i="11" s="1"/>
  <c r="AD107" i="11" s="1"/>
  <c r="AE107" i="11"/>
  <c r="AG107" i="11"/>
  <c r="AH107" i="11"/>
  <c r="AJ107" i="11"/>
  <c r="AK107" i="11"/>
  <c r="AA108" i="11"/>
  <c r="AB108" i="11"/>
  <c r="AC108" i="11" s="1"/>
  <c r="AE108" i="11"/>
  <c r="AG108" i="11"/>
  <c r="AH108" i="11"/>
  <c r="AJ108" i="11"/>
  <c r="AA109" i="11"/>
  <c r="AB109" i="11"/>
  <c r="AC109" i="11" s="1"/>
  <c r="AE109" i="11"/>
  <c r="AK109" i="11" s="1"/>
  <c r="AG109" i="11"/>
  <c r="AH109" i="11"/>
  <c r="AJ109" i="11"/>
  <c r="AA110" i="11"/>
  <c r="AC110" i="11" s="1"/>
  <c r="AB110" i="11"/>
  <c r="AE110" i="11"/>
  <c r="AG110" i="11"/>
  <c r="AH110" i="11"/>
  <c r="AJ110" i="11"/>
  <c r="AK110" i="11"/>
  <c r="AA111" i="11"/>
  <c r="AB111" i="11"/>
  <c r="AE111" i="11"/>
  <c r="AK111" i="11" s="1"/>
  <c r="AG111" i="11"/>
  <c r="AH111" i="11"/>
  <c r="AJ111" i="11"/>
  <c r="AA112" i="11"/>
  <c r="AB112" i="11"/>
  <c r="AE112" i="11"/>
  <c r="AG112" i="11"/>
  <c r="AH112" i="11"/>
  <c r="AJ112" i="11"/>
  <c r="AA113" i="11"/>
  <c r="AB113" i="11"/>
  <c r="AC113" i="11" s="1"/>
  <c r="AE113" i="11"/>
  <c r="AG113" i="11"/>
  <c r="AH113" i="11"/>
  <c r="AJ113" i="11"/>
  <c r="AA114" i="11"/>
  <c r="AB114" i="11"/>
  <c r="AC114" i="11" s="1"/>
  <c r="AE114" i="11"/>
  <c r="AK114" i="11" s="1"/>
  <c r="AG114" i="11"/>
  <c r="AH114" i="11"/>
  <c r="AJ114" i="11"/>
  <c r="AA115" i="11"/>
  <c r="AB115" i="11"/>
  <c r="AE115" i="11"/>
  <c r="AG115" i="11"/>
  <c r="AH115" i="11"/>
  <c r="AJ115" i="11"/>
  <c r="AA116" i="11"/>
  <c r="AB116" i="11"/>
  <c r="AC116" i="11" s="1"/>
  <c r="AD116" i="11"/>
  <c r="AE116" i="11"/>
  <c r="AK116" i="11" s="1"/>
  <c r="AG116" i="11"/>
  <c r="AH116" i="11"/>
  <c r="AJ116" i="11"/>
  <c r="AA117" i="11"/>
  <c r="AB117" i="11"/>
  <c r="AC117" i="11" s="1"/>
  <c r="AE117" i="11"/>
  <c r="AG117" i="11"/>
  <c r="AH117" i="11"/>
  <c r="AJ117" i="11"/>
  <c r="AK117" i="11"/>
  <c r="AA118" i="11"/>
  <c r="AB118" i="11"/>
  <c r="AC118" i="11"/>
  <c r="AE118" i="11"/>
  <c r="AG118" i="11"/>
  <c r="AH118" i="11"/>
  <c r="AJ118" i="11"/>
  <c r="AA119" i="11"/>
  <c r="AB119" i="11"/>
  <c r="AE119" i="11"/>
  <c r="AK119" i="11" s="1"/>
  <c r="AG119" i="11"/>
  <c r="AH119" i="11"/>
  <c r="AJ119" i="11"/>
  <c r="AA120" i="11"/>
  <c r="AC120" i="11" s="1"/>
  <c r="AB120" i="11"/>
  <c r="AE120" i="11"/>
  <c r="AK120" i="11" s="1"/>
  <c r="AG120" i="11"/>
  <c r="AH120" i="11"/>
  <c r="AJ120" i="11"/>
  <c r="AA121" i="11"/>
  <c r="AB121" i="11"/>
  <c r="AC121" i="11"/>
  <c r="AE121" i="11"/>
  <c r="AG121" i="11"/>
  <c r="AH121" i="11"/>
  <c r="AJ121" i="11"/>
  <c r="AA122" i="11"/>
  <c r="AB122" i="11"/>
  <c r="AC122" i="11" s="1"/>
  <c r="AE122" i="11"/>
  <c r="AG122" i="11"/>
  <c r="AH122" i="11"/>
  <c r="AJ122" i="11"/>
  <c r="AK122" i="11"/>
  <c r="AA123" i="11"/>
  <c r="AC123" i="11" s="1"/>
  <c r="AB123" i="11"/>
  <c r="AE123" i="11"/>
  <c r="AK123" i="11" s="1"/>
  <c r="AG123" i="11"/>
  <c r="AH123" i="11"/>
  <c r="AJ123" i="11"/>
  <c r="AA124" i="11"/>
  <c r="AB124" i="11"/>
  <c r="AE124" i="11"/>
  <c r="AG124" i="11"/>
  <c r="AH124" i="11"/>
  <c r="AJ124" i="11"/>
  <c r="AA125" i="11"/>
  <c r="AB125" i="11"/>
  <c r="AC125" i="11" s="1"/>
  <c r="AE125" i="11"/>
  <c r="AK125" i="11" s="1"/>
  <c r="AG125" i="11"/>
  <c r="AH125" i="11"/>
  <c r="AJ125" i="11"/>
  <c r="AA126" i="11"/>
  <c r="AB126" i="11"/>
  <c r="AC126" i="11"/>
  <c r="AE126" i="11"/>
  <c r="AG126" i="11"/>
  <c r="AH126" i="11"/>
  <c r="AJ126" i="11"/>
  <c r="AA127" i="11"/>
  <c r="AB127" i="11"/>
  <c r="AE127" i="11"/>
  <c r="AG127" i="11"/>
  <c r="AH127" i="11"/>
  <c r="AJ127" i="11"/>
  <c r="AK127" i="11" s="1"/>
  <c r="AA128" i="11"/>
  <c r="AB128" i="11"/>
  <c r="AC128" i="11" s="1"/>
  <c r="AE128" i="11"/>
  <c r="AG128" i="11"/>
  <c r="AH128" i="11"/>
  <c r="AJ128" i="11"/>
  <c r="AA129" i="11"/>
  <c r="AB129" i="11"/>
  <c r="AC129" i="11" s="1"/>
  <c r="AE129" i="11"/>
  <c r="AK129" i="11" s="1"/>
  <c r="AG129" i="11"/>
  <c r="AH129" i="11"/>
  <c r="AJ129" i="11"/>
  <c r="AA130" i="11"/>
  <c r="AB130" i="11"/>
  <c r="AE130" i="11"/>
  <c r="AK130" i="11" s="1"/>
  <c r="AG130" i="11"/>
  <c r="AH130" i="11"/>
  <c r="AJ130" i="11"/>
  <c r="AA131" i="11"/>
  <c r="AB131" i="11"/>
  <c r="AC131" i="11" s="1"/>
  <c r="AE131" i="11"/>
  <c r="AG131" i="11"/>
  <c r="AH131" i="11"/>
  <c r="AJ131" i="11"/>
  <c r="AK131" i="11" s="1"/>
  <c r="AA132" i="11"/>
  <c r="AB132" i="11"/>
  <c r="AC132" i="11" s="1"/>
  <c r="AD132" i="11" s="1"/>
  <c r="AE132" i="11"/>
  <c r="AK132" i="11" s="1"/>
  <c r="AG132" i="11"/>
  <c r="AH132" i="11"/>
  <c r="AJ132" i="11"/>
  <c r="AA133" i="11"/>
  <c r="AB133" i="11"/>
  <c r="AC133" i="11"/>
  <c r="AE133" i="11"/>
  <c r="AK133" i="11" s="1"/>
  <c r="AG133" i="11"/>
  <c r="AH133" i="11"/>
  <c r="AJ133" i="11"/>
  <c r="AA134" i="11"/>
  <c r="AB134" i="11"/>
  <c r="AE134" i="11"/>
  <c r="AG134" i="11"/>
  <c r="AH134" i="11"/>
  <c r="AJ134" i="11"/>
  <c r="AA135" i="11"/>
  <c r="AB135" i="11"/>
  <c r="AC135" i="11" s="1"/>
  <c r="AE135" i="11"/>
  <c r="AK135" i="11" s="1"/>
  <c r="AG135" i="11"/>
  <c r="AH135" i="11"/>
  <c r="AJ135" i="11"/>
  <c r="AA136" i="11"/>
  <c r="AB136" i="11"/>
  <c r="AE136" i="11"/>
  <c r="AG136" i="11"/>
  <c r="AH136" i="11"/>
  <c r="AJ136" i="11"/>
  <c r="AA137" i="11"/>
  <c r="AB137" i="11"/>
  <c r="AC137" i="11" s="1"/>
  <c r="AE137" i="11"/>
  <c r="AG137" i="11"/>
  <c r="AH137" i="11"/>
  <c r="AJ137" i="11"/>
  <c r="AA138" i="11"/>
  <c r="AB138" i="11"/>
  <c r="AC138" i="11" s="1"/>
  <c r="AE138" i="11"/>
  <c r="AD138" i="11" s="1"/>
  <c r="AG138" i="11"/>
  <c r="AH138" i="11"/>
  <c r="AJ138" i="11"/>
  <c r="AK138" i="11"/>
  <c r="AA139" i="11"/>
  <c r="AB139" i="11"/>
  <c r="AC139" i="11" s="1"/>
  <c r="AD139" i="11" s="1"/>
  <c r="AE139" i="11"/>
  <c r="AK139" i="11" s="1"/>
  <c r="AG139" i="11"/>
  <c r="AH139" i="11"/>
  <c r="AJ139" i="11"/>
  <c r="AA140" i="11"/>
  <c r="AB140" i="11"/>
  <c r="AC140" i="11" s="1"/>
  <c r="AE140" i="11"/>
  <c r="AG140" i="11"/>
  <c r="AH140" i="11"/>
  <c r="AJ140" i="11"/>
  <c r="AA141" i="11"/>
  <c r="AC141" i="11" s="1"/>
  <c r="AB141" i="11"/>
  <c r="AE141" i="11"/>
  <c r="AG141" i="11"/>
  <c r="AH141" i="11"/>
  <c r="AJ141" i="11"/>
  <c r="AK141" i="11" s="1"/>
  <c r="AA142" i="11"/>
  <c r="AB142" i="11"/>
  <c r="AC142" i="11" s="1"/>
  <c r="AE142" i="11"/>
  <c r="AG142" i="11"/>
  <c r="AH142" i="11"/>
  <c r="AJ142" i="11"/>
  <c r="AA143" i="11"/>
  <c r="AC143" i="11" s="1"/>
  <c r="AD143" i="11" s="1"/>
  <c r="AB143" i="11"/>
  <c r="AE143" i="11"/>
  <c r="AK143" i="11" s="1"/>
  <c r="AG143" i="11"/>
  <c r="AH143" i="11"/>
  <c r="AJ143" i="11"/>
  <c r="AA144" i="11"/>
  <c r="AB144" i="11"/>
  <c r="AE144" i="11"/>
  <c r="AK144" i="11" s="1"/>
  <c r="AG144" i="11"/>
  <c r="AH144" i="11"/>
  <c r="AJ144" i="11"/>
  <c r="AA145" i="11"/>
  <c r="AB145" i="11"/>
  <c r="AC145" i="11" s="1"/>
  <c r="AE145" i="11"/>
  <c r="AG145" i="11"/>
  <c r="AH145" i="11"/>
  <c r="AJ145" i="11"/>
  <c r="AA146" i="11"/>
  <c r="AB146" i="11"/>
  <c r="AE146" i="11"/>
  <c r="AG146" i="11"/>
  <c r="AH146" i="11"/>
  <c r="AJ146" i="11"/>
  <c r="AA147" i="11"/>
  <c r="AB147" i="11"/>
  <c r="AE147" i="11"/>
  <c r="AK147" i="11" s="1"/>
  <c r="AG147" i="11"/>
  <c r="AH147" i="11"/>
  <c r="AJ147" i="11"/>
  <c r="AA148" i="11"/>
  <c r="AB148" i="11"/>
  <c r="AC148" i="11" s="1"/>
  <c r="AE148" i="11"/>
  <c r="AG148" i="11"/>
  <c r="AH148" i="11"/>
  <c r="AJ148" i="11"/>
  <c r="AA149" i="11"/>
  <c r="AB149" i="11"/>
  <c r="AE149" i="11"/>
  <c r="AG149" i="11"/>
  <c r="AH149" i="11"/>
  <c r="AJ149" i="11"/>
  <c r="AK149" i="11" s="1"/>
  <c r="AA150" i="11"/>
  <c r="AB150" i="11"/>
  <c r="AC150" i="11" s="1"/>
  <c r="AE150" i="11"/>
  <c r="AG150" i="11"/>
  <c r="AH150" i="11"/>
  <c r="AJ150" i="11"/>
  <c r="AA151" i="11"/>
  <c r="AB151" i="11"/>
  <c r="AC151" i="11"/>
  <c r="AD151" i="11" s="1"/>
  <c r="AE151" i="11"/>
  <c r="AG151" i="11"/>
  <c r="AH151" i="11"/>
  <c r="AJ151" i="11"/>
  <c r="AK151" i="11"/>
  <c r="AA152" i="11"/>
  <c r="AB152" i="11"/>
  <c r="AC152" i="11"/>
  <c r="AE152" i="11"/>
  <c r="AG152" i="11"/>
  <c r="AH152" i="11"/>
  <c r="AJ152" i="11"/>
  <c r="AA153" i="11"/>
  <c r="AB153" i="11"/>
  <c r="AC153" i="11" s="1"/>
  <c r="AE153" i="11"/>
  <c r="AG153" i="11"/>
  <c r="AH153" i="11"/>
  <c r="AJ153" i="11"/>
  <c r="AA154" i="11"/>
  <c r="AB154" i="11"/>
  <c r="AC154" i="11" s="1"/>
  <c r="AE154" i="11"/>
  <c r="AG154" i="11"/>
  <c r="AH154" i="11"/>
  <c r="AJ154" i="11"/>
  <c r="AA155" i="11"/>
  <c r="AB155" i="11"/>
  <c r="AC155" i="11" s="1"/>
  <c r="AD155" i="11" s="1"/>
  <c r="AE155" i="11"/>
  <c r="AG155" i="11"/>
  <c r="AH155" i="11"/>
  <c r="AJ155" i="11"/>
  <c r="AK155" i="11"/>
  <c r="AA156" i="11"/>
  <c r="AB156" i="11"/>
  <c r="AE156" i="11"/>
  <c r="AG156" i="11"/>
  <c r="AH156" i="11"/>
  <c r="AJ156" i="11"/>
  <c r="AA157" i="11"/>
  <c r="AB157" i="11"/>
  <c r="AC157" i="11"/>
  <c r="AE157" i="11"/>
  <c r="AG157" i="11"/>
  <c r="AH157" i="11"/>
  <c r="AJ157" i="11"/>
  <c r="AA158" i="11"/>
  <c r="AB158" i="11"/>
  <c r="AE158" i="11"/>
  <c r="AG158" i="11"/>
  <c r="AH158" i="11"/>
  <c r="AJ158" i="11"/>
  <c r="AA159" i="11"/>
  <c r="AB159" i="11"/>
  <c r="AC159" i="11" s="1"/>
  <c r="AD159" i="11" s="1"/>
  <c r="AE159" i="11"/>
  <c r="AK159" i="11" s="1"/>
  <c r="AG159" i="11"/>
  <c r="AH159" i="11"/>
  <c r="AJ159" i="11"/>
  <c r="AA160" i="11"/>
  <c r="AC160" i="11" s="1"/>
  <c r="AB160" i="11"/>
  <c r="AE160" i="11"/>
  <c r="AK160" i="11" s="1"/>
  <c r="AG160" i="11"/>
  <c r="AH160" i="11"/>
  <c r="AJ160" i="11"/>
  <c r="AA161" i="11"/>
  <c r="AB161" i="11"/>
  <c r="AC161" i="11" s="1"/>
  <c r="AE161" i="11"/>
  <c r="AK161" i="11" s="1"/>
  <c r="AG161" i="11"/>
  <c r="AH161" i="11"/>
  <c r="AJ161" i="11"/>
  <c r="AA162" i="11"/>
  <c r="AB162" i="11"/>
  <c r="AE162" i="11"/>
  <c r="AG162" i="11"/>
  <c r="AH162" i="11"/>
  <c r="AJ162" i="11"/>
  <c r="AA163" i="11"/>
  <c r="AB163" i="11"/>
  <c r="AE163" i="11"/>
  <c r="AG163" i="11"/>
  <c r="AH163" i="11"/>
  <c r="AJ163" i="11"/>
  <c r="AK163" i="11"/>
  <c r="AA164" i="11"/>
  <c r="AB164" i="11"/>
  <c r="AC164" i="11"/>
  <c r="AE164" i="11"/>
  <c r="AG164" i="11"/>
  <c r="AH164" i="11"/>
  <c r="AJ164" i="11"/>
  <c r="AA165" i="11"/>
  <c r="AB165" i="11"/>
  <c r="AC165" i="11"/>
  <c r="AE165" i="11"/>
  <c r="AG165" i="11"/>
  <c r="AH165" i="11"/>
  <c r="AJ165" i="11"/>
  <c r="AA166" i="11"/>
  <c r="AB166" i="11"/>
  <c r="AE166" i="11"/>
  <c r="AG166" i="11"/>
  <c r="AH166" i="11"/>
  <c r="AJ166" i="11"/>
  <c r="AK166" i="11" s="1"/>
  <c r="AA167" i="11"/>
  <c r="AB167" i="11"/>
  <c r="AC167" i="11" s="1"/>
  <c r="AD167" i="11" s="1"/>
  <c r="AE167" i="11"/>
  <c r="AG167" i="11"/>
  <c r="AH167" i="11"/>
  <c r="AJ167" i="11"/>
  <c r="AA168" i="11"/>
  <c r="AB168" i="11"/>
  <c r="AE168" i="11"/>
  <c r="AG168" i="11"/>
  <c r="AH168" i="11"/>
  <c r="AJ168" i="11"/>
  <c r="AA169" i="11"/>
  <c r="AB169" i="11"/>
  <c r="AC169" i="11" s="1"/>
  <c r="AE169" i="11"/>
  <c r="AK169" i="11" s="1"/>
  <c r="AG169" i="11"/>
  <c r="AH169" i="11"/>
  <c r="AJ169" i="11"/>
  <c r="AA170" i="11"/>
  <c r="AB170" i="11"/>
  <c r="AC170" i="11" s="1"/>
  <c r="AE170" i="11"/>
  <c r="AK170" i="11" s="1"/>
  <c r="AG170" i="11"/>
  <c r="AH170" i="11"/>
  <c r="AJ170" i="11"/>
  <c r="AA171" i="11"/>
  <c r="AB171" i="11"/>
  <c r="AE171" i="11"/>
  <c r="AG171" i="11"/>
  <c r="AH171" i="11"/>
  <c r="AJ171" i="11"/>
  <c r="AA172" i="11"/>
  <c r="AB172" i="11"/>
  <c r="AC172" i="11" s="1"/>
  <c r="AD172" i="11" s="1"/>
  <c r="AE172" i="11"/>
  <c r="AG172" i="11"/>
  <c r="AH172" i="11"/>
  <c r="AJ172" i="11"/>
  <c r="AA173" i="11"/>
  <c r="AB173" i="11"/>
  <c r="AC173" i="11"/>
  <c r="AE173" i="11"/>
  <c r="AG173" i="11"/>
  <c r="AH173" i="11"/>
  <c r="AJ173" i="11"/>
  <c r="AK173" i="11" s="1"/>
  <c r="AA174" i="11"/>
  <c r="AB174" i="11"/>
  <c r="AE174" i="11"/>
  <c r="AK174" i="11" s="1"/>
  <c r="AG174" i="11"/>
  <c r="AH174" i="11"/>
  <c r="AJ174" i="11"/>
  <c r="AA175" i="11"/>
  <c r="AB175" i="11"/>
  <c r="AE175" i="11"/>
  <c r="AG175" i="11"/>
  <c r="AH175" i="11"/>
  <c r="AJ175" i="11"/>
  <c r="AK175" i="11" s="1"/>
  <c r="AA176" i="11"/>
  <c r="AB176" i="11"/>
  <c r="AC176" i="11" s="1"/>
  <c r="AD176" i="11" s="1"/>
  <c r="AE176" i="11"/>
  <c r="AK176" i="11" s="1"/>
  <c r="AG176" i="11"/>
  <c r="AH176" i="11"/>
  <c r="AJ176" i="11"/>
  <c r="AA177" i="11"/>
  <c r="AB177" i="11"/>
  <c r="AC177" i="11" s="1"/>
  <c r="AE177" i="11"/>
  <c r="AK177" i="11" s="1"/>
  <c r="AG177" i="11"/>
  <c r="AH177" i="11"/>
  <c r="AJ177" i="11"/>
  <c r="AA178" i="11"/>
  <c r="AB178" i="11"/>
  <c r="AE178" i="11"/>
  <c r="AG178" i="11"/>
  <c r="AH178" i="11"/>
  <c r="AJ178" i="11"/>
  <c r="AA179" i="11"/>
  <c r="AB179" i="11"/>
  <c r="AE179" i="11"/>
  <c r="AG179" i="11"/>
  <c r="AH179" i="11"/>
  <c r="AJ179" i="11"/>
  <c r="AK179" i="11" s="1"/>
  <c r="AA180" i="11"/>
  <c r="AB180" i="11"/>
  <c r="AC180" i="11" s="1"/>
  <c r="AD180" i="11" s="1"/>
  <c r="AE180" i="11"/>
  <c r="AG180" i="11"/>
  <c r="AH180" i="11"/>
  <c r="AJ180" i="11"/>
  <c r="AA181" i="11"/>
  <c r="AB181" i="11"/>
  <c r="AC181" i="11"/>
  <c r="AE181" i="11"/>
  <c r="AG181" i="11"/>
  <c r="AH181" i="11"/>
  <c r="AJ181" i="11"/>
  <c r="AK181" i="11"/>
  <c r="AA182" i="11"/>
  <c r="AB182" i="11"/>
  <c r="AC182" i="11" s="1"/>
  <c r="AE182" i="11"/>
  <c r="AK182" i="11" s="1"/>
  <c r="AG182" i="11"/>
  <c r="AH182" i="11"/>
  <c r="AJ182" i="11"/>
  <c r="AA183" i="11"/>
  <c r="AC183" i="11" s="1"/>
  <c r="AD183" i="11" s="1"/>
  <c r="AB183" i="11"/>
  <c r="AE183" i="11"/>
  <c r="AG183" i="11"/>
  <c r="AH183" i="11"/>
  <c r="AJ183" i="11"/>
  <c r="AA184" i="11"/>
  <c r="AB184" i="11"/>
  <c r="AC184" i="11" s="1"/>
  <c r="AE184" i="11"/>
  <c r="AK184" i="11" s="1"/>
  <c r="AG184" i="11"/>
  <c r="AH184" i="11"/>
  <c r="AJ184" i="11"/>
  <c r="AA185" i="11"/>
  <c r="AB185" i="11"/>
  <c r="AC185" i="11" s="1"/>
  <c r="AE185" i="11"/>
  <c r="AK185" i="11" s="1"/>
  <c r="AG185" i="11"/>
  <c r="AH185" i="11"/>
  <c r="AJ185" i="11"/>
  <c r="AA186" i="11"/>
  <c r="AB186" i="11"/>
  <c r="AE186" i="11"/>
  <c r="AG186" i="11"/>
  <c r="AH186" i="11"/>
  <c r="AJ186" i="11"/>
  <c r="AA187" i="11"/>
  <c r="AB187" i="11"/>
  <c r="AE187" i="11"/>
  <c r="AG187" i="11"/>
  <c r="AH187" i="11"/>
  <c r="AJ187" i="11"/>
  <c r="AK187" i="11" s="1"/>
  <c r="AA188" i="11"/>
  <c r="AB188" i="11"/>
  <c r="AC188" i="11" s="1"/>
  <c r="AD188" i="11" s="1"/>
  <c r="AE188" i="11"/>
  <c r="AK188" i="11" s="1"/>
  <c r="AG188" i="11"/>
  <c r="AH188" i="11"/>
  <c r="AJ188" i="11"/>
  <c r="AA189" i="11"/>
  <c r="AB189" i="11"/>
  <c r="AC189" i="11" s="1"/>
  <c r="AE189" i="11"/>
  <c r="AK189" i="11" s="1"/>
  <c r="AG189" i="11"/>
  <c r="AH189" i="11"/>
  <c r="AJ189" i="11"/>
  <c r="AA190" i="11"/>
  <c r="AB190" i="11"/>
  <c r="AE190" i="11"/>
  <c r="AK190" i="11" s="1"/>
  <c r="AG190" i="11"/>
  <c r="AH190" i="11"/>
  <c r="AJ190" i="11"/>
  <c r="AA191" i="11"/>
  <c r="AB191" i="11"/>
  <c r="AC191" i="11"/>
  <c r="AD191" i="11" s="1"/>
  <c r="AE191" i="11"/>
  <c r="AG191" i="11"/>
  <c r="AH191" i="11"/>
  <c r="AJ191" i="11"/>
  <c r="AA192" i="11"/>
  <c r="AB192" i="11"/>
  <c r="AE192" i="11"/>
  <c r="AG192" i="11"/>
  <c r="AH192" i="11"/>
  <c r="AJ192" i="11"/>
  <c r="AA193" i="11"/>
  <c r="AB193" i="11"/>
  <c r="AC193" i="11" s="1"/>
  <c r="AE193" i="11"/>
  <c r="AG193" i="11"/>
  <c r="AH193" i="11"/>
  <c r="AJ193" i="11"/>
  <c r="AK193" i="11"/>
  <c r="AA194" i="11"/>
  <c r="AB194" i="11"/>
  <c r="AC194" i="11" s="1"/>
  <c r="AE194" i="11"/>
  <c r="AG194" i="11"/>
  <c r="AH194" i="11"/>
  <c r="AJ194" i="11"/>
  <c r="AA195" i="11"/>
  <c r="AC195" i="11" s="1"/>
  <c r="AD195" i="11" s="1"/>
  <c r="AB195" i="11"/>
  <c r="AE195" i="11"/>
  <c r="AK195" i="11" s="1"/>
  <c r="AG195" i="11"/>
  <c r="AH195" i="11"/>
  <c r="AJ195" i="11"/>
  <c r="AA196" i="11"/>
  <c r="AB196" i="11"/>
  <c r="AE196" i="11"/>
  <c r="AK196" i="11" s="1"/>
  <c r="AG196" i="11"/>
  <c r="AH196" i="11"/>
  <c r="AJ196" i="11"/>
  <c r="AA197" i="11"/>
  <c r="AB197" i="11"/>
  <c r="AC197" i="11" s="1"/>
  <c r="AE197" i="11"/>
  <c r="AG197" i="11"/>
  <c r="AH197" i="11"/>
  <c r="AJ197" i="11"/>
  <c r="AA198" i="11"/>
  <c r="AB198" i="11"/>
  <c r="AE198" i="11"/>
  <c r="AG198" i="11"/>
  <c r="AH198" i="11"/>
  <c r="AJ198" i="11"/>
  <c r="AA199" i="11"/>
  <c r="AB199" i="11"/>
  <c r="AE199" i="11"/>
  <c r="AG199" i="11"/>
  <c r="AH199" i="11"/>
  <c r="AJ199" i="11"/>
  <c r="AK199" i="11"/>
  <c r="AA200" i="11"/>
  <c r="AB200" i="11"/>
  <c r="AC200" i="11" s="1"/>
  <c r="AE200" i="11"/>
  <c r="AG200" i="11"/>
  <c r="AH200" i="11"/>
  <c r="AJ200" i="11"/>
  <c r="AA201" i="11"/>
  <c r="AB201" i="11"/>
  <c r="AE201" i="11"/>
  <c r="AG201" i="11"/>
  <c r="AH201" i="11"/>
  <c r="AJ201" i="11"/>
  <c r="AA202" i="11"/>
  <c r="AB202" i="11"/>
  <c r="AC202" i="11" s="1"/>
  <c r="AE202" i="11"/>
  <c r="AG202" i="11"/>
  <c r="AH202" i="11"/>
  <c r="AJ202" i="11"/>
  <c r="AA203" i="11"/>
  <c r="AB203" i="11"/>
  <c r="AC203" i="11" s="1"/>
  <c r="AD203" i="11" s="1"/>
  <c r="AE203" i="11"/>
  <c r="AG203" i="11"/>
  <c r="AH203" i="11"/>
  <c r="AJ203" i="11"/>
  <c r="AK203" i="11"/>
  <c r="AA204" i="11"/>
  <c r="AB204" i="11"/>
  <c r="AC204" i="11" s="1"/>
  <c r="AE204" i="11"/>
  <c r="AK204" i="11" s="1"/>
  <c r="AG204" i="11"/>
  <c r="AH204" i="11"/>
  <c r="AJ204" i="11"/>
  <c r="AA205" i="11"/>
  <c r="AB205" i="11"/>
  <c r="AC205" i="11" s="1"/>
  <c r="AE205" i="11"/>
  <c r="AD205" i="11" s="1"/>
  <c r="AG205" i="11"/>
  <c r="AH205" i="11"/>
  <c r="AJ205" i="11"/>
  <c r="AA206" i="11"/>
  <c r="AB206" i="11"/>
  <c r="AE206" i="11"/>
  <c r="AK206" i="11" s="1"/>
  <c r="AG206" i="11"/>
  <c r="AH206" i="11"/>
  <c r="AJ206" i="11"/>
  <c r="AA207" i="11"/>
  <c r="AB207" i="11"/>
  <c r="AC207" i="11" s="1"/>
  <c r="AE207" i="11"/>
  <c r="AD207" i="11" s="1"/>
  <c r="AG207" i="11"/>
  <c r="AH207" i="11"/>
  <c r="AJ207" i="11"/>
  <c r="AK207" i="11"/>
  <c r="AA208" i="11"/>
  <c r="AB208" i="11"/>
  <c r="AE208" i="11"/>
  <c r="AG208" i="11"/>
  <c r="AH208" i="11"/>
  <c r="AJ208" i="11"/>
  <c r="AA209" i="11"/>
  <c r="AB209" i="11"/>
  <c r="AE209" i="11"/>
  <c r="AG209" i="11"/>
  <c r="AH209" i="11"/>
  <c r="AJ209" i="11"/>
  <c r="AA210" i="11"/>
  <c r="AB210" i="11"/>
  <c r="AE210" i="11"/>
  <c r="AG210" i="11"/>
  <c r="AH210" i="11"/>
  <c r="AJ210" i="11"/>
  <c r="AA211" i="11"/>
  <c r="AB211" i="11"/>
  <c r="AC211" i="11" s="1"/>
  <c r="AE211" i="11"/>
  <c r="AG211" i="11"/>
  <c r="AH211" i="11"/>
  <c r="AJ211" i="11"/>
  <c r="AA212" i="11"/>
  <c r="AB212" i="11"/>
  <c r="AC212" i="11" s="1"/>
  <c r="AE212" i="11"/>
  <c r="AG212" i="11"/>
  <c r="AH212" i="11"/>
  <c r="AJ212" i="11"/>
  <c r="AA213" i="11"/>
  <c r="AB213" i="11"/>
  <c r="AC213" i="11" s="1"/>
  <c r="AE213" i="11"/>
  <c r="AG213" i="11"/>
  <c r="AH213" i="11"/>
  <c r="AJ213" i="11"/>
  <c r="AA214" i="11"/>
  <c r="AB214" i="11"/>
  <c r="AC214" i="11" s="1"/>
  <c r="AE214" i="11"/>
  <c r="AG214" i="11"/>
  <c r="AH214" i="11"/>
  <c r="AJ214" i="11"/>
  <c r="AA215" i="11"/>
  <c r="AC215" i="11" s="1"/>
  <c r="AD215" i="11" s="1"/>
  <c r="AB215" i="11"/>
  <c r="AE215" i="11"/>
  <c r="AG215" i="11"/>
  <c r="AH215" i="11"/>
  <c r="AJ215" i="11"/>
  <c r="AA216" i="11"/>
  <c r="AB216" i="11"/>
  <c r="AC216" i="11"/>
  <c r="AD216" i="11" s="1"/>
  <c r="AE216" i="11"/>
  <c r="AG216" i="11"/>
  <c r="AH216" i="11"/>
  <c r="AJ216" i="11"/>
  <c r="AA217" i="11"/>
  <c r="AB217" i="11"/>
  <c r="AC217" i="11" s="1"/>
  <c r="AE217" i="11"/>
  <c r="AK217" i="11" s="1"/>
  <c r="AG217" i="11"/>
  <c r="AH217" i="11"/>
  <c r="AJ217" i="11"/>
  <c r="AA218" i="11"/>
  <c r="AB218" i="11"/>
  <c r="AE218" i="11"/>
  <c r="AK218" i="11" s="1"/>
  <c r="AG218" i="11"/>
  <c r="AH218" i="11"/>
  <c r="AJ218" i="11"/>
  <c r="AA219" i="11"/>
  <c r="AB219" i="11"/>
  <c r="AE219" i="11"/>
  <c r="AG219" i="11"/>
  <c r="AH219" i="11"/>
  <c r="AJ219" i="11"/>
  <c r="AA220" i="11"/>
  <c r="AB220" i="11"/>
  <c r="AE220" i="11"/>
  <c r="AG220" i="11"/>
  <c r="AH220" i="11"/>
  <c r="AJ220" i="11"/>
  <c r="AA221" i="11"/>
  <c r="AB221" i="11"/>
  <c r="AE221" i="11"/>
  <c r="AK221" i="11" s="1"/>
  <c r="AG221" i="11"/>
  <c r="AH221" i="11"/>
  <c r="AJ221" i="11"/>
  <c r="AA222" i="11"/>
  <c r="AB222" i="11"/>
  <c r="AE222" i="11"/>
  <c r="AG222" i="11"/>
  <c r="AH222" i="11"/>
  <c r="AJ222" i="11"/>
  <c r="AA223" i="11"/>
  <c r="AB223" i="11"/>
  <c r="AE223" i="11"/>
  <c r="AG223" i="11"/>
  <c r="AH223" i="11"/>
  <c r="AJ223" i="11"/>
  <c r="AA224" i="11"/>
  <c r="AB224" i="11"/>
  <c r="AC224" i="11" s="1"/>
  <c r="AE224" i="11"/>
  <c r="AG224" i="11"/>
  <c r="AH224" i="11"/>
  <c r="AJ224" i="11"/>
  <c r="AA225" i="11"/>
  <c r="AB225" i="11"/>
  <c r="AE225" i="11"/>
  <c r="AG225" i="11"/>
  <c r="AH225" i="11"/>
  <c r="AJ225" i="11"/>
  <c r="AA226" i="11"/>
  <c r="AB226" i="11"/>
  <c r="AE226" i="11"/>
  <c r="AG226" i="11"/>
  <c r="AH226" i="11"/>
  <c r="AJ226" i="11"/>
  <c r="AA227" i="11"/>
  <c r="AC227" i="11" s="1"/>
  <c r="AB227" i="11"/>
  <c r="AE227" i="11"/>
  <c r="AG227" i="11"/>
  <c r="AH227" i="11"/>
  <c r="AJ227" i="11"/>
  <c r="AA228" i="11"/>
  <c r="AC228" i="11" s="1"/>
  <c r="AB228" i="11"/>
  <c r="AE228" i="11"/>
  <c r="AG228" i="11"/>
  <c r="AH228" i="11"/>
  <c r="AJ228" i="11"/>
  <c r="AA229" i="11"/>
  <c r="AB229" i="11"/>
  <c r="AC229" i="11" s="1"/>
  <c r="AE229" i="11"/>
  <c r="AG229" i="11"/>
  <c r="AH229" i="11"/>
  <c r="AJ229" i="11"/>
  <c r="AA230" i="11"/>
  <c r="AB230" i="11"/>
  <c r="AE230" i="11"/>
  <c r="AG230" i="11"/>
  <c r="AH230" i="11"/>
  <c r="AJ230" i="11"/>
  <c r="AA231" i="11"/>
  <c r="AC231" i="11" s="1"/>
  <c r="AB231" i="11"/>
  <c r="AE231" i="11"/>
  <c r="AG231" i="11"/>
  <c r="AH231" i="11"/>
  <c r="AJ231" i="11"/>
  <c r="AA232" i="11"/>
  <c r="AB232" i="11"/>
  <c r="AC232" i="11" s="1"/>
  <c r="AE232" i="11"/>
  <c r="AG232" i="11"/>
  <c r="AH232" i="11"/>
  <c r="AJ232" i="11"/>
  <c r="AA233" i="11"/>
  <c r="AB233" i="11"/>
  <c r="AE233" i="11"/>
  <c r="AG233" i="11"/>
  <c r="AH233" i="11"/>
  <c r="AJ233" i="11"/>
  <c r="AA234" i="11"/>
  <c r="AB234" i="11"/>
  <c r="AE234" i="11"/>
  <c r="AG234" i="11"/>
  <c r="AH234" i="11"/>
  <c r="AJ234" i="11"/>
  <c r="AA235" i="11"/>
  <c r="AC235" i="11" s="1"/>
  <c r="AB235" i="11"/>
  <c r="AE235" i="11"/>
  <c r="AG235" i="11"/>
  <c r="AH235" i="11"/>
  <c r="AJ235" i="11"/>
  <c r="AA236" i="11"/>
  <c r="AB236" i="11"/>
  <c r="AE236" i="11"/>
  <c r="AG236" i="11"/>
  <c r="AH236" i="11"/>
  <c r="AJ236" i="11"/>
  <c r="AA237" i="11"/>
  <c r="AB237" i="11"/>
  <c r="AC237" i="11" s="1"/>
  <c r="AE237" i="11"/>
  <c r="AG237" i="11"/>
  <c r="AH237" i="11"/>
  <c r="AJ237" i="11"/>
  <c r="AA238" i="11"/>
  <c r="AB238" i="11"/>
  <c r="AE238" i="11"/>
  <c r="AG238" i="11"/>
  <c r="AH238" i="11"/>
  <c r="AJ238" i="11"/>
  <c r="AA239" i="11"/>
  <c r="AB239" i="11"/>
  <c r="AC239" i="11" s="1"/>
  <c r="AE239" i="11"/>
  <c r="AD239" i="11" s="1"/>
  <c r="AG239" i="11"/>
  <c r="AH239" i="11"/>
  <c r="AJ239" i="11"/>
  <c r="AA240" i="11"/>
  <c r="AB240" i="11"/>
  <c r="AE240" i="11"/>
  <c r="AG240" i="11"/>
  <c r="AH240" i="11"/>
  <c r="AJ240" i="11"/>
  <c r="AA241" i="11"/>
  <c r="AB241" i="11"/>
  <c r="AC241" i="11"/>
  <c r="AE241" i="11"/>
  <c r="AG241" i="11"/>
  <c r="AH241" i="11"/>
  <c r="AJ241" i="11"/>
  <c r="AA242" i="11"/>
  <c r="AB242" i="11"/>
  <c r="AE242" i="11"/>
  <c r="AG242" i="11"/>
  <c r="AH242" i="11"/>
  <c r="AJ242" i="11"/>
  <c r="AK242" i="11"/>
  <c r="AA243" i="11"/>
  <c r="AB243" i="11"/>
  <c r="AE243" i="11"/>
  <c r="AG243" i="11"/>
  <c r="AH243" i="11"/>
  <c r="AJ243" i="11"/>
  <c r="AA244" i="11"/>
  <c r="AC244" i="11" s="1"/>
  <c r="AB244" i="11"/>
  <c r="AE244" i="11"/>
  <c r="AG244" i="11"/>
  <c r="AH244" i="11"/>
  <c r="AJ244" i="11"/>
  <c r="AK244" i="11"/>
  <c r="AA245" i="11"/>
  <c r="AB245" i="11"/>
  <c r="AE245" i="11"/>
  <c r="AG245" i="11"/>
  <c r="AH245" i="11"/>
  <c r="AJ245" i="11"/>
  <c r="AA246" i="11"/>
  <c r="AC246" i="11" s="1"/>
  <c r="AD246" i="11" s="1"/>
  <c r="AB246" i="11"/>
  <c r="AE246" i="11"/>
  <c r="AG246" i="11"/>
  <c r="AH246" i="11"/>
  <c r="AJ246" i="11"/>
  <c r="AA247" i="11"/>
  <c r="AB247" i="11"/>
  <c r="AC247" i="11" s="1"/>
  <c r="AE247" i="11"/>
  <c r="AK247" i="11" s="1"/>
  <c r="AG247" i="11"/>
  <c r="AH247" i="11"/>
  <c r="AJ247" i="11"/>
  <c r="AA248" i="11"/>
  <c r="AB248" i="11"/>
  <c r="AC248" i="11" s="1"/>
  <c r="AE248" i="11"/>
  <c r="AG248" i="11"/>
  <c r="AH248" i="11"/>
  <c r="AJ248" i="11"/>
  <c r="AA249" i="11"/>
  <c r="AB249" i="11"/>
  <c r="AC249" i="11" s="1"/>
  <c r="AE249" i="11"/>
  <c r="AG249" i="11"/>
  <c r="AH249" i="11"/>
  <c r="AJ249" i="11"/>
  <c r="AA250" i="11"/>
  <c r="AB250" i="11"/>
  <c r="AE250" i="11"/>
  <c r="AG250" i="11"/>
  <c r="AH250" i="11"/>
  <c r="AJ250" i="11"/>
  <c r="AA251" i="11"/>
  <c r="AB251" i="11"/>
  <c r="AC251" i="11"/>
  <c r="AE251" i="11"/>
  <c r="AD251" i="11" s="1"/>
  <c r="AG251" i="11"/>
  <c r="AH251" i="11"/>
  <c r="AJ251" i="11"/>
  <c r="AA252" i="11"/>
  <c r="AB252" i="11"/>
  <c r="AC252" i="11"/>
  <c r="AE252" i="11"/>
  <c r="AG252" i="11"/>
  <c r="AH252" i="11"/>
  <c r="AJ252" i="11"/>
  <c r="AA253" i="11"/>
  <c r="AB253" i="11"/>
  <c r="AC253" i="11"/>
  <c r="AE253" i="11"/>
  <c r="AG253" i="11"/>
  <c r="AH253" i="11"/>
  <c r="AJ253" i="11"/>
  <c r="AA254" i="11"/>
  <c r="AC254" i="11" s="1"/>
  <c r="AB254" i="11"/>
  <c r="AE254" i="11"/>
  <c r="AG254" i="11"/>
  <c r="AH254" i="11"/>
  <c r="AJ254" i="11"/>
  <c r="AA255" i="11"/>
  <c r="AC255" i="11" s="1"/>
  <c r="AB255" i="11"/>
  <c r="AE255" i="11"/>
  <c r="AG255" i="11"/>
  <c r="AH255" i="11"/>
  <c r="AJ255" i="11"/>
  <c r="AA256" i="11"/>
  <c r="AB256" i="11"/>
  <c r="AC256" i="11" s="1"/>
  <c r="AE256" i="11"/>
  <c r="AG256" i="11"/>
  <c r="AH256" i="11"/>
  <c r="AJ256" i="11"/>
  <c r="AA257" i="11"/>
  <c r="AB257" i="11"/>
  <c r="AC257" i="11" s="1"/>
  <c r="AE257" i="11"/>
  <c r="AG257" i="11"/>
  <c r="AH257" i="11"/>
  <c r="AJ257" i="11"/>
  <c r="AA258" i="11"/>
  <c r="AB258" i="11"/>
  <c r="AE258" i="11"/>
  <c r="AG258" i="11"/>
  <c r="AH258" i="11"/>
  <c r="AJ258" i="11"/>
  <c r="AA259" i="11"/>
  <c r="AB259" i="11"/>
  <c r="AC259" i="11"/>
  <c r="AE259" i="11"/>
  <c r="AG259" i="11"/>
  <c r="AH259" i="11"/>
  <c r="AJ259" i="11"/>
  <c r="AA260" i="11"/>
  <c r="AB260" i="11"/>
  <c r="AC260" i="11" s="1"/>
  <c r="AE260" i="11"/>
  <c r="AG260" i="11"/>
  <c r="AH260" i="11"/>
  <c r="AJ260" i="11"/>
  <c r="AA261" i="11"/>
  <c r="AB261" i="11"/>
  <c r="AC261" i="11" s="1"/>
  <c r="AE261" i="11"/>
  <c r="AG261" i="11"/>
  <c r="AH261" i="11"/>
  <c r="AJ261" i="11"/>
  <c r="AA262" i="11"/>
  <c r="AB262" i="11"/>
  <c r="AC262" i="11" s="1"/>
  <c r="AE262" i="11"/>
  <c r="AG262" i="11"/>
  <c r="AH262" i="11"/>
  <c r="AJ262" i="11"/>
  <c r="AA263" i="11"/>
  <c r="AB263" i="11"/>
  <c r="AC263" i="11" s="1"/>
  <c r="AE263" i="11"/>
  <c r="AG263" i="11"/>
  <c r="AH263" i="11"/>
  <c r="AJ263" i="11"/>
  <c r="AA264" i="11"/>
  <c r="AB264" i="11"/>
  <c r="AC264" i="11"/>
  <c r="AE264" i="11"/>
  <c r="AG264" i="11"/>
  <c r="AH264" i="11"/>
  <c r="AJ264" i="11"/>
  <c r="AA265" i="11"/>
  <c r="AB265" i="11"/>
  <c r="AE265" i="11"/>
  <c r="AG265" i="11"/>
  <c r="AH265" i="11"/>
  <c r="AJ265" i="11"/>
  <c r="AA266" i="11"/>
  <c r="AC266" i="11" s="1"/>
  <c r="AB266" i="11"/>
  <c r="AE266" i="11"/>
  <c r="AG266" i="11"/>
  <c r="AH266" i="11"/>
  <c r="AJ266" i="11"/>
  <c r="AA267" i="11"/>
  <c r="AB267" i="11"/>
  <c r="AC267" i="11" s="1"/>
  <c r="AE267" i="11"/>
  <c r="AG267" i="11"/>
  <c r="AH267" i="11"/>
  <c r="AJ267" i="11"/>
  <c r="AA268" i="11"/>
  <c r="AB268" i="11"/>
  <c r="AE268" i="11"/>
  <c r="AG268" i="11"/>
  <c r="AH268" i="11"/>
  <c r="AJ268" i="11"/>
  <c r="AA269" i="11"/>
  <c r="AC269" i="11" s="1"/>
  <c r="AB269" i="11"/>
  <c r="AE269" i="11"/>
  <c r="AG269" i="11"/>
  <c r="AH269" i="11"/>
  <c r="AJ269" i="11"/>
  <c r="AA270" i="11"/>
  <c r="AB270" i="11"/>
  <c r="AC270" i="11" s="1"/>
  <c r="AE270" i="11"/>
  <c r="AG270" i="11"/>
  <c r="AH270" i="11"/>
  <c r="AJ270" i="11"/>
  <c r="AA271" i="11"/>
  <c r="AB271" i="11"/>
  <c r="AC271" i="11"/>
  <c r="AE271" i="11"/>
  <c r="AG271" i="11"/>
  <c r="AH271" i="11"/>
  <c r="AJ271" i="11"/>
  <c r="AA272" i="11"/>
  <c r="AB272" i="11"/>
  <c r="AE272" i="11"/>
  <c r="AG272" i="11"/>
  <c r="AH272" i="11"/>
  <c r="AJ272" i="11"/>
  <c r="AA273" i="11"/>
  <c r="AB273" i="11"/>
  <c r="AE273" i="11"/>
  <c r="AG273" i="11"/>
  <c r="AH273" i="11"/>
  <c r="AJ273" i="11"/>
  <c r="AA274" i="11"/>
  <c r="AB274" i="11"/>
  <c r="AC274" i="11" s="1"/>
  <c r="AE274" i="11"/>
  <c r="AG274" i="11"/>
  <c r="AH274" i="11"/>
  <c r="AJ274" i="11"/>
  <c r="AA275" i="11"/>
  <c r="AB275" i="11"/>
  <c r="AC275" i="11" s="1"/>
  <c r="AE275" i="11"/>
  <c r="AG275" i="11"/>
  <c r="AH275" i="11"/>
  <c r="AJ275" i="11"/>
  <c r="AA276" i="11"/>
  <c r="AB276" i="11"/>
  <c r="AC276" i="11" s="1"/>
  <c r="AE276" i="11"/>
  <c r="AD276" i="11" s="1"/>
  <c r="AG276" i="11"/>
  <c r="AH276" i="11"/>
  <c r="AJ276" i="11"/>
  <c r="AA277" i="11"/>
  <c r="AC277" i="11" s="1"/>
  <c r="AB277" i="11"/>
  <c r="AE277" i="11"/>
  <c r="AG277" i="11"/>
  <c r="AH277" i="11"/>
  <c r="AJ277" i="11"/>
  <c r="AA278" i="11"/>
  <c r="AB278" i="11"/>
  <c r="AE278" i="11"/>
  <c r="AG278" i="11"/>
  <c r="AH278" i="11"/>
  <c r="AJ278" i="11"/>
  <c r="AA279" i="11"/>
  <c r="AB279" i="11"/>
  <c r="AC279" i="11" s="1"/>
  <c r="AE279" i="11"/>
  <c r="AG279" i="11"/>
  <c r="AH279" i="11"/>
  <c r="AJ279" i="11"/>
  <c r="AA280" i="11"/>
  <c r="AB280" i="11"/>
  <c r="AC280" i="11" s="1"/>
  <c r="AE280" i="11"/>
  <c r="AG280" i="11"/>
  <c r="AH280" i="11"/>
  <c r="AJ280" i="11"/>
  <c r="AA281" i="11"/>
  <c r="AB281" i="11"/>
  <c r="AC281" i="11" s="1"/>
  <c r="AE281" i="11"/>
  <c r="AG281" i="11"/>
  <c r="AH281" i="11"/>
  <c r="AJ281" i="11"/>
  <c r="AA282" i="11"/>
  <c r="AB282" i="11"/>
  <c r="AC282" i="11" s="1"/>
  <c r="AE282" i="11"/>
  <c r="AG282" i="11"/>
  <c r="AH282" i="11"/>
  <c r="AJ282" i="11"/>
  <c r="AA283" i="11"/>
  <c r="AB283" i="11"/>
  <c r="AC283" i="11"/>
  <c r="AE283" i="11"/>
  <c r="AG283" i="11"/>
  <c r="AH283" i="11"/>
  <c r="AJ283" i="11"/>
  <c r="AA284" i="11"/>
  <c r="AB284" i="11"/>
  <c r="AC284" i="11" s="1"/>
  <c r="AE284" i="11"/>
  <c r="AG284" i="11"/>
  <c r="AH284" i="11"/>
  <c r="AJ284" i="11"/>
  <c r="AA285" i="11"/>
  <c r="AB285" i="11"/>
  <c r="AE285" i="11"/>
  <c r="AG285" i="11"/>
  <c r="AH285" i="11"/>
  <c r="AJ285" i="11"/>
  <c r="AK285" i="11" s="1"/>
  <c r="AA286" i="11"/>
  <c r="AB286" i="11"/>
  <c r="AC286" i="11" s="1"/>
  <c r="AE286" i="11"/>
  <c r="AG286" i="11"/>
  <c r="AH286" i="11"/>
  <c r="AJ286" i="11"/>
  <c r="AA287" i="11"/>
  <c r="AB287" i="11"/>
  <c r="AC287" i="11" s="1"/>
  <c r="AE287" i="11"/>
  <c r="AG287" i="11"/>
  <c r="AH287" i="11"/>
  <c r="AJ287" i="11"/>
  <c r="AA288" i="11"/>
  <c r="AC288" i="11" s="1"/>
  <c r="AB288" i="11"/>
  <c r="AE288" i="11"/>
  <c r="AG288" i="11"/>
  <c r="AH288" i="11"/>
  <c r="AJ288" i="11"/>
  <c r="AA289" i="11"/>
  <c r="AC289" i="11" s="1"/>
  <c r="AB289" i="11"/>
  <c r="AE289" i="11"/>
  <c r="AG289" i="11"/>
  <c r="AH289" i="11"/>
  <c r="AJ289" i="11"/>
  <c r="AA290" i="11"/>
  <c r="AB290" i="11"/>
  <c r="AC290" i="11"/>
  <c r="AE290" i="11"/>
  <c r="AG290" i="11"/>
  <c r="AH290" i="11"/>
  <c r="AJ290" i="11"/>
  <c r="AA291" i="11"/>
  <c r="AC291" i="11" s="1"/>
  <c r="AB291" i="11"/>
  <c r="AE291" i="11"/>
  <c r="AG291" i="11"/>
  <c r="AH291" i="11"/>
  <c r="AJ291" i="11"/>
  <c r="AA292" i="11"/>
  <c r="AB292" i="11"/>
  <c r="AC292" i="11" s="1"/>
  <c r="AE292" i="11"/>
  <c r="AG292" i="11"/>
  <c r="AH292" i="11"/>
  <c r="AJ292" i="11"/>
  <c r="AA293" i="11"/>
  <c r="AB293" i="11"/>
  <c r="AE293" i="11"/>
  <c r="AG293" i="11"/>
  <c r="AH293" i="11"/>
  <c r="AJ293" i="11"/>
  <c r="AA294" i="11"/>
  <c r="AB294" i="11"/>
  <c r="AC294" i="11" s="1"/>
  <c r="AE294" i="11"/>
  <c r="AG294" i="11"/>
  <c r="AH294" i="11"/>
  <c r="AJ294" i="11"/>
  <c r="AA295" i="11"/>
  <c r="AB295" i="11"/>
  <c r="AE295" i="11"/>
  <c r="AK295" i="11" s="1"/>
  <c r="AG295" i="11"/>
  <c r="AH295" i="11"/>
  <c r="AJ295" i="11"/>
  <c r="AA296" i="11"/>
  <c r="AB296" i="11"/>
  <c r="AC296" i="11" s="1"/>
  <c r="AE296" i="11"/>
  <c r="AG296" i="11"/>
  <c r="AH296" i="11"/>
  <c r="AJ296" i="11"/>
  <c r="AK296" i="11"/>
  <c r="AA297" i="11"/>
  <c r="AB297" i="11"/>
  <c r="AE297" i="11"/>
  <c r="AG297" i="11"/>
  <c r="AH297" i="11"/>
  <c r="AJ297" i="11"/>
  <c r="AA298" i="11"/>
  <c r="AB298" i="11"/>
  <c r="AC298" i="11" s="1"/>
  <c r="AE298" i="11"/>
  <c r="AG298" i="11"/>
  <c r="AH298" i="11"/>
  <c r="AJ298" i="11"/>
  <c r="AA299" i="11"/>
  <c r="AB299" i="11"/>
  <c r="AE299" i="11"/>
  <c r="AG299" i="11"/>
  <c r="AH299" i="11"/>
  <c r="AJ299" i="11"/>
  <c r="AA300" i="11"/>
  <c r="AC300" i="11" s="1"/>
  <c r="AB300" i="11"/>
  <c r="AE300" i="11"/>
  <c r="AG300" i="11"/>
  <c r="AH300" i="11"/>
  <c r="AJ300" i="11"/>
  <c r="AA301" i="11"/>
  <c r="AC301" i="11" s="1"/>
  <c r="AB301" i="11"/>
  <c r="AE301" i="11"/>
  <c r="AG301" i="11"/>
  <c r="AH301" i="11"/>
  <c r="AJ301" i="11"/>
  <c r="AA302" i="11"/>
  <c r="AB302" i="11"/>
  <c r="AC302" i="11" s="1"/>
  <c r="AE302" i="11"/>
  <c r="AG302" i="11"/>
  <c r="AH302" i="11"/>
  <c r="AJ302" i="11"/>
  <c r="AA303" i="11"/>
  <c r="AB303" i="11"/>
  <c r="AC303" i="11" s="1"/>
  <c r="AE303" i="11"/>
  <c r="AG303" i="11"/>
  <c r="AH303" i="11"/>
  <c r="AJ303" i="11"/>
  <c r="AK303" i="11"/>
  <c r="AA304" i="11"/>
  <c r="AB304" i="11"/>
  <c r="AC304" i="11" s="1"/>
  <c r="AE304" i="11"/>
  <c r="AG304" i="11"/>
  <c r="AH304" i="11"/>
  <c r="AJ304" i="11"/>
  <c r="AA305" i="11"/>
  <c r="AB305" i="11"/>
  <c r="AE305" i="11"/>
  <c r="AG305" i="11"/>
  <c r="AH305" i="11"/>
  <c r="AJ305" i="11"/>
  <c r="AA306" i="11"/>
  <c r="AB306" i="11"/>
  <c r="AE306" i="11"/>
  <c r="AG306" i="11"/>
  <c r="AH306" i="11"/>
  <c r="AJ306" i="11"/>
  <c r="AA307" i="11"/>
  <c r="AB307" i="11"/>
  <c r="AC307" i="11"/>
  <c r="AE307" i="11"/>
  <c r="AG307" i="11"/>
  <c r="AH307" i="11"/>
  <c r="AJ307" i="11"/>
  <c r="AA308" i="11"/>
  <c r="AB308" i="11"/>
  <c r="AE308" i="11"/>
  <c r="AG308" i="11"/>
  <c r="AH308" i="11"/>
  <c r="AJ308" i="11"/>
  <c r="AA309" i="11"/>
  <c r="AC309" i="11" s="1"/>
  <c r="AB309" i="11"/>
  <c r="AE309" i="11"/>
  <c r="AG309" i="11"/>
  <c r="AH309" i="11"/>
  <c r="AJ309" i="11"/>
  <c r="AA310" i="11"/>
  <c r="AB310" i="11"/>
  <c r="AC310" i="11" s="1"/>
  <c r="AE310" i="11"/>
  <c r="AG310" i="11"/>
  <c r="AH310" i="11"/>
  <c r="AJ310" i="11"/>
  <c r="AA311" i="11"/>
  <c r="AB311" i="11"/>
  <c r="AC311" i="11" s="1"/>
  <c r="AE311" i="11"/>
  <c r="AG311" i="11"/>
  <c r="AH311" i="11"/>
  <c r="AJ311" i="11"/>
  <c r="AA312" i="11"/>
  <c r="AB312" i="11"/>
  <c r="AC312" i="11" s="1"/>
  <c r="AE312" i="11"/>
  <c r="AD312" i="11" s="1"/>
  <c r="AG312" i="11"/>
  <c r="AH312" i="11"/>
  <c r="AJ312" i="11"/>
  <c r="AA313" i="11"/>
  <c r="AB313" i="11"/>
  <c r="AE313" i="11"/>
  <c r="AG313" i="11"/>
  <c r="AH313" i="11"/>
  <c r="AJ313" i="11"/>
  <c r="AA314" i="11"/>
  <c r="AB314" i="11"/>
  <c r="AC314" i="11" s="1"/>
  <c r="AE314" i="11"/>
  <c r="AG314" i="11"/>
  <c r="AH314" i="11"/>
  <c r="AJ314" i="11"/>
  <c r="AA315" i="11"/>
  <c r="AB315" i="11"/>
  <c r="AE315" i="11"/>
  <c r="AG315" i="11"/>
  <c r="AH315" i="11"/>
  <c r="AJ315" i="11"/>
  <c r="AA316" i="11"/>
  <c r="AB316" i="11"/>
  <c r="AC316" i="11" s="1"/>
  <c r="AE316" i="11"/>
  <c r="AG316" i="11"/>
  <c r="AH316" i="11"/>
  <c r="AJ316" i="11"/>
  <c r="AA317" i="11"/>
  <c r="AB317" i="11"/>
  <c r="AE317" i="11"/>
  <c r="AG317" i="11"/>
  <c r="AH317" i="11"/>
  <c r="AJ317" i="11"/>
  <c r="AA318" i="11"/>
  <c r="AB318" i="11"/>
  <c r="AE318" i="11"/>
  <c r="AG318" i="11"/>
  <c r="AH318" i="11"/>
  <c r="AJ318" i="11"/>
  <c r="AA319" i="11"/>
  <c r="AB319" i="11"/>
  <c r="AC319" i="11" s="1"/>
  <c r="AE319" i="11"/>
  <c r="AG319" i="11"/>
  <c r="AH319" i="11"/>
  <c r="AJ319" i="11"/>
  <c r="AA320" i="11"/>
  <c r="AB320" i="11"/>
  <c r="AE320" i="11"/>
  <c r="AG320" i="11"/>
  <c r="AH320" i="11"/>
  <c r="AJ320" i="11"/>
  <c r="AA321" i="11"/>
  <c r="AB321" i="11"/>
  <c r="AE321" i="11"/>
  <c r="AG321" i="11"/>
  <c r="AH321" i="11"/>
  <c r="AJ321" i="11"/>
  <c r="AA322" i="11"/>
  <c r="AB322" i="11"/>
  <c r="AE322" i="11"/>
  <c r="AG322" i="11"/>
  <c r="AH322" i="11"/>
  <c r="AJ322" i="11"/>
  <c r="AA323" i="11"/>
  <c r="AB323" i="11"/>
  <c r="AC323" i="11" s="1"/>
  <c r="AE323" i="11"/>
  <c r="AG323" i="11"/>
  <c r="AH323" i="11"/>
  <c r="AJ323" i="11"/>
  <c r="AA324" i="11"/>
  <c r="AC324" i="11" s="1"/>
  <c r="AB324" i="11"/>
  <c r="AE324" i="11"/>
  <c r="AG324" i="11"/>
  <c r="AH324" i="11"/>
  <c r="AJ324" i="11"/>
  <c r="AA325" i="11"/>
  <c r="AB325" i="11"/>
  <c r="AC325" i="11"/>
  <c r="AE325" i="11"/>
  <c r="AG325" i="11"/>
  <c r="AH325" i="11"/>
  <c r="AJ325" i="11"/>
  <c r="AA326" i="11"/>
  <c r="AB326" i="11"/>
  <c r="AE326" i="11"/>
  <c r="AG326" i="11"/>
  <c r="AH326" i="11"/>
  <c r="AJ326" i="11"/>
  <c r="AA327" i="11"/>
  <c r="AB327" i="11"/>
  <c r="AC327" i="11" s="1"/>
  <c r="AE327" i="11"/>
  <c r="AK327" i="11" s="1"/>
  <c r="AG327" i="11"/>
  <c r="AH327" i="11"/>
  <c r="AJ327" i="11"/>
  <c r="AA328" i="11"/>
  <c r="AB328" i="11"/>
  <c r="AC328" i="11" s="1"/>
  <c r="AE328" i="11"/>
  <c r="AG328" i="11"/>
  <c r="AH328" i="11"/>
  <c r="AJ328" i="11"/>
  <c r="AA329" i="11"/>
  <c r="AB329" i="11"/>
  <c r="AE329" i="11"/>
  <c r="AG329" i="11"/>
  <c r="AH329" i="11"/>
  <c r="AJ329" i="11"/>
  <c r="AA330" i="11"/>
  <c r="AB330" i="11"/>
  <c r="AE330" i="11"/>
  <c r="AG330" i="11"/>
  <c r="AH330" i="11"/>
  <c r="AJ330" i="11"/>
  <c r="AA331" i="11"/>
  <c r="AB331" i="11"/>
  <c r="AE331" i="11"/>
  <c r="AG331" i="11"/>
  <c r="AH331" i="11"/>
  <c r="AJ331" i="11"/>
  <c r="AA332" i="11"/>
  <c r="AB332" i="11"/>
  <c r="AC332" i="11" s="1"/>
  <c r="AE332" i="11"/>
  <c r="AG332" i="11"/>
  <c r="AH332" i="11"/>
  <c r="AJ332" i="11"/>
  <c r="AA333" i="11"/>
  <c r="AB333" i="11"/>
  <c r="AC333" i="11" s="1"/>
  <c r="AE333" i="11"/>
  <c r="AG333" i="11"/>
  <c r="AH333" i="11"/>
  <c r="AJ333" i="11"/>
  <c r="AA334" i="11"/>
  <c r="AB334" i="11"/>
  <c r="AE334" i="11"/>
  <c r="AG334" i="11"/>
  <c r="AH334" i="11"/>
  <c r="AJ334" i="11"/>
  <c r="AA335" i="11"/>
  <c r="AB335" i="11"/>
  <c r="AC335" i="11" s="1"/>
  <c r="AE335" i="11"/>
  <c r="AG335" i="11"/>
  <c r="AH335" i="11"/>
  <c r="AJ335" i="11"/>
  <c r="AA336" i="11"/>
  <c r="AB336" i="11"/>
  <c r="AC336" i="11" s="1"/>
  <c r="AE336" i="11"/>
  <c r="AG336" i="11"/>
  <c r="AH336" i="11"/>
  <c r="AJ336" i="11"/>
  <c r="AA337" i="11"/>
  <c r="AB337" i="11"/>
  <c r="AE337" i="11"/>
  <c r="AG337" i="11"/>
  <c r="AH337" i="11"/>
  <c r="AJ337" i="11"/>
  <c r="AA338" i="11"/>
  <c r="AB338" i="11"/>
  <c r="AE338" i="11"/>
  <c r="AG338" i="11"/>
  <c r="AH338" i="11"/>
  <c r="AJ338" i="11"/>
  <c r="AA339" i="11"/>
  <c r="AB339" i="11"/>
  <c r="AC339" i="11" s="1"/>
  <c r="AE339" i="11"/>
  <c r="AG339" i="11"/>
  <c r="AH339" i="11"/>
  <c r="AJ339" i="11"/>
  <c r="AA340" i="11"/>
  <c r="AC340" i="11" s="1"/>
  <c r="AB340" i="11"/>
  <c r="AE340" i="11"/>
  <c r="AG340" i="11"/>
  <c r="AH340" i="11"/>
  <c r="AJ340" i="11"/>
  <c r="AA341" i="11"/>
  <c r="AB341" i="11"/>
  <c r="AE341" i="11"/>
  <c r="AG341" i="11"/>
  <c r="AH341" i="11"/>
  <c r="AJ341" i="11"/>
  <c r="AA342" i="11"/>
  <c r="AB342" i="11"/>
  <c r="AC342" i="11"/>
  <c r="AE342" i="11"/>
  <c r="AG342" i="11"/>
  <c r="AH342" i="11"/>
  <c r="AJ342" i="11"/>
  <c r="AA343" i="11"/>
  <c r="AB343" i="11"/>
  <c r="AC343" i="11"/>
  <c r="AE343" i="11"/>
  <c r="AG343" i="11"/>
  <c r="AH343" i="11"/>
  <c r="AJ343" i="11"/>
  <c r="AA344" i="11"/>
  <c r="AB344" i="11"/>
  <c r="AC344" i="11" s="1"/>
  <c r="AE344" i="11"/>
  <c r="AG344" i="11"/>
  <c r="AH344" i="11"/>
  <c r="AJ344" i="11"/>
  <c r="AK344" i="11" s="1"/>
  <c r="AA345" i="11"/>
  <c r="AB345" i="11"/>
  <c r="AE345" i="11"/>
  <c r="AG345" i="11"/>
  <c r="AH345" i="11"/>
  <c r="AJ345" i="11"/>
  <c r="AA346" i="11"/>
  <c r="AC346" i="11" s="1"/>
  <c r="AB346" i="11"/>
  <c r="AE346" i="11"/>
  <c r="AG346" i="11"/>
  <c r="AH346" i="11"/>
  <c r="AJ346" i="11"/>
  <c r="AA347" i="11"/>
  <c r="AB347" i="11"/>
  <c r="AC347" i="11" s="1"/>
  <c r="AE347" i="11"/>
  <c r="AG347" i="11"/>
  <c r="AH347" i="11"/>
  <c r="AJ347" i="11"/>
  <c r="AA348" i="11"/>
  <c r="AB348" i="11"/>
  <c r="AC348" i="11" s="1"/>
  <c r="AE348" i="11"/>
  <c r="AG348" i="11"/>
  <c r="AH348" i="11"/>
  <c r="AJ348" i="11"/>
  <c r="AA349" i="11"/>
  <c r="AB349" i="11"/>
  <c r="AC349" i="11"/>
  <c r="AE349" i="11"/>
  <c r="AG349" i="11"/>
  <c r="AH349" i="11"/>
  <c r="AJ349" i="11"/>
  <c r="AA350" i="11"/>
  <c r="AB350" i="11"/>
  <c r="AC350" i="11" s="1"/>
  <c r="AE350" i="11"/>
  <c r="AG350" i="11"/>
  <c r="AH350" i="11"/>
  <c r="AJ350" i="11"/>
  <c r="AA351" i="11"/>
  <c r="AB351" i="11"/>
  <c r="AC351" i="11"/>
  <c r="AE351" i="11"/>
  <c r="AG351" i="11"/>
  <c r="AH351" i="11"/>
  <c r="AJ351" i="11"/>
  <c r="AA352" i="11"/>
  <c r="AB352" i="11"/>
  <c r="AE352" i="11"/>
  <c r="AK352" i="11" s="1"/>
  <c r="AG352" i="11"/>
  <c r="AH352" i="11"/>
  <c r="AJ352" i="11"/>
  <c r="AA353" i="11"/>
  <c r="AC353" i="11" s="1"/>
  <c r="AB353" i="11"/>
  <c r="AE353" i="11"/>
  <c r="AG353" i="11"/>
  <c r="AH353" i="11"/>
  <c r="AJ353" i="11"/>
  <c r="AA354" i="11"/>
  <c r="AB354" i="11"/>
  <c r="AC354" i="11"/>
  <c r="AE354" i="11"/>
  <c r="AG354" i="11"/>
  <c r="AH354" i="11"/>
  <c r="AJ354" i="11"/>
  <c r="AA355" i="11"/>
  <c r="AC355" i="11" s="1"/>
  <c r="AB355" i="11"/>
  <c r="AE355" i="11"/>
  <c r="AD355" i="11" s="1"/>
  <c r="AG355" i="11"/>
  <c r="AH355" i="11"/>
  <c r="AJ355" i="11"/>
  <c r="AA356" i="11"/>
  <c r="AB356" i="11"/>
  <c r="AE356" i="11"/>
  <c r="AG356" i="11"/>
  <c r="AH356" i="11"/>
  <c r="AJ356" i="11"/>
  <c r="AA357" i="11"/>
  <c r="AC357" i="11" s="1"/>
  <c r="AB357" i="11"/>
  <c r="AE357" i="11"/>
  <c r="AG357" i="11"/>
  <c r="AH357" i="11"/>
  <c r="AJ357" i="11"/>
  <c r="AA358" i="11"/>
  <c r="AB358" i="11"/>
  <c r="AE358" i="11"/>
  <c r="AG358" i="11"/>
  <c r="AH358" i="11"/>
  <c r="AJ358" i="11"/>
  <c r="AA359" i="11"/>
  <c r="AB359" i="11"/>
  <c r="AC359" i="11" s="1"/>
  <c r="AE359" i="11"/>
  <c r="AG359" i="11"/>
  <c r="AH359" i="11"/>
  <c r="AJ359" i="11"/>
  <c r="AA360" i="11"/>
  <c r="AB360" i="11"/>
  <c r="AE360" i="11"/>
  <c r="AG360" i="11"/>
  <c r="AH360" i="11"/>
  <c r="AJ360" i="11"/>
  <c r="AA361" i="11"/>
  <c r="AB361" i="11"/>
  <c r="AC361" i="11"/>
  <c r="AE361" i="11"/>
  <c r="AK361" i="11" s="1"/>
  <c r="AG361" i="11"/>
  <c r="AH361" i="11"/>
  <c r="AJ361" i="11"/>
  <c r="AA362" i="11"/>
  <c r="AB362" i="11"/>
  <c r="AC362" i="11" s="1"/>
  <c r="AE362" i="11"/>
  <c r="AG362" i="11"/>
  <c r="AH362" i="11"/>
  <c r="AJ362" i="11"/>
  <c r="AA363" i="11"/>
  <c r="AB363" i="11"/>
  <c r="AC363" i="11" s="1"/>
  <c r="AE363" i="11"/>
  <c r="AG363" i="11"/>
  <c r="AH363" i="11"/>
  <c r="AJ363" i="11"/>
  <c r="AA364" i="11"/>
  <c r="AC364" i="11" s="1"/>
  <c r="AB364" i="11"/>
  <c r="AE364" i="11"/>
  <c r="AG364" i="11"/>
  <c r="AH364" i="11"/>
  <c r="AJ364" i="11"/>
  <c r="AA365" i="11"/>
  <c r="AB365" i="11"/>
  <c r="AC365" i="11" s="1"/>
  <c r="AE365" i="11"/>
  <c r="AG365" i="11"/>
  <c r="AH365" i="11"/>
  <c r="AJ365" i="11"/>
  <c r="AA366" i="11"/>
  <c r="AB366" i="11"/>
  <c r="AC366" i="11"/>
  <c r="AE366" i="11"/>
  <c r="AG366" i="11"/>
  <c r="AH366" i="11"/>
  <c r="AJ366" i="11"/>
  <c r="AA367" i="11"/>
  <c r="AB367" i="11"/>
  <c r="AC367" i="11" s="1"/>
  <c r="AE367" i="11"/>
  <c r="AG367" i="11"/>
  <c r="AH367" i="11"/>
  <c r="AJ367" i="11"/>
  <c r="AA368" i="11"/>
  <c r="AC368" i="11" s="1"/>
  <c r="AB368" i="11"/>
  <c r="AE368" i="11"/>
  <c r="AG368" i="11"/>
  <c r="AH368" i="11"/>
  <c r="AJ368" i="11"/>
  <c r="AA369" i="11"/>
  <c r="AC369" i="11" s="1"/>
  <c r="AB369" i="11"/>
  <c r="AE369" i="11"/>
  <c r="AG369" i="11"/>
  <c r="AH369" i="11"/>
  <c r="AJ369" i="11"/>
  <c r="AA370" i="11"/>
  <c r="AB370" i="11"/>
  <c r="AC370" i="11"/>
  <c r="AE370" i="11"/>
  <c r="AG370" i="11"/>
  <c r="AH370" i="11"/>
  <c r="AJ370" i="11"/>
  <c r="AA371" i="11"/>
  <c r="AB371" i="11"/>
  <c r="AC371" i="11" s="1"/>
  <c r="AE371" i="11"/>
  <c r="AG371" i="11"/>
  <c r="AH371" i="11"/>
  <c r="AJ371" i="11"/>
  <c r="AA372" i="11"/>
  <c r="AB372" i="11"/>
  <c r="AE372" i="11"/>
  <c r="AG372" i="11"/>
  <c r="AH372" i="11"/>
  <c r="AJ372" i="11"/>
  <c r="AA373" i="11"/>
  <c r="AB373" i="11"/>
  <c r="AE373" i="11"/>
  <c r="AG373" i="11"/>
  <c r="AH373" i="11"/>
  <c r="AJ373" i="11"/>
  <c r="AA374" i="11"/>
  <c r="AB374" i="11"/>
  <c r="AC374" i="11" s="1"/>
  <c r="AE374" i="11"/>
  <c r="AG374" i="11"/>
  <c r="AH374" i="11"/>
  <c r="AJ374" i="11"/>
  <c r="AA375" i="11"/>
  <c r="AC375" i="11" s="1"/>
  <c r="AB375" i="11"/>
  <c r="AE375" i="11"/>
  <c r="AG375" i="11"/>
  <c r="AH375" i="11"/>
  <c r="AJ375" i="11"/>
  <c r="AA376" i="11"/>
  <c r="AB376" i="11"/>
  <c r="AE376" i="11"/>
  <c r="AG376" i="11"/>
  <c r="AH376" i="11"/>
  <c r="AJ376" i="11"/>
  <c r="AA377" i="11"/>
  <c r="AB377" i="11"/>
  <c r="AC377" i="11"/>
  <c r="AE377" i="11"/>
  <c r="AG377" i="11"/>
  <c r="AH377" i="11"/>
  <c r="AJ377" i="11"/>
  <c r="AA378" i="11"/>
  <c r="AB378" i="11"/>
  <c r="AE378" i="11"/>
  <c r="AG378" i="11"/>
  <c r="AH378" i="11"/>
  <c r="AJ378" i="11"/>
  <c r="AK378" i="11"/>
  <c r="AA379" i="11"/>
  <c r="AB379" i="11"/>
  <c r="AC379" i="11" s="1"/>
  <c r="AE379" i="11"/>
  <c r="AG379" i="11"/>
  <c r="AH379" i="11"/>
  <c r="AJ379" i="11"/>
  <c r="AA380" i="11"/>
  <c r="AC380" i="11" s="1"/>
  <c r="AB380" i="11"/>
  <c r="AE380" i="11"/>
  <c r="AG380" i="11"/>
  <c r="AH380" i="11"/>
  <c r="AJ380" i="11"/>
  <c r="AA381" i="11"/>
  <c r="AB381" i="11"/>
  <c r="AC381" i="11" s="1"/>
  <c r="AE381" i="11"/>
  <c r="AG381" i="11"/>
  <c r="AH381" i="11"/>
  <c r="AJ381" i="11"/>
  <c r="AA382" i="11"/>
  <c r="AB382" i="11"/>
  <c r="AC382" i="11" s="1"/>
  <c r="AE382" i="11"/>
  <c r="AG382" i="11"/>
  <c r="AH382" i="11"/>
  <c r="AJ382" i="11"/>
  <c r="AA383" i="11"/>
  <c r="AB383" i="11"/>
  <c r="AE383" i="11"/>
  <c r="AG383" i="11"/>
  <c r="AH383" i="11"/>
  <c r="AJ383" i="11"/>
  <c r="AA384" i="11"/>
  <c r="AB384" i="11"/>
  <c r="AC384" i="11" s="1"/>
  <c r="AE384" i="11"/>
  <c r="AG384" i="11"/>
  <c r="AH384" i="11"/>
  <c r="AJ384" i="11"/>
  <c r="AA385" i="11"/>
  <c r="AB385" i="11"/>
  <c r="AE385" i="11"/>
  <c r="AG385" i="11"/>
  <c r="AH385" i="11"/>
  <c r="AJ385" i="11"/>
  <c r="AA386" i="11"/>
  <c r="AB386" i="11"/>
  <c r="AE386" i="11"/>
  <c r="AG386" i="11"/>
  <c r="AH386" i="11"/>
  <c r="AJ386" i="11"/>
  <c r="AA387" i="11"/>
  <c r="AC387" i="11" s="1"/>
  <c r="AB387" i="11"/>
  <c r="AE387" i="11"/>
  <c r="AG387" i="11"/>
  <c r="AH387" i="11"/>
  <c r="AJ387" i="11"/>
  <c r="AA388" i="11"/>
  <c r="AB388" i="11"/>
  <c r="AC388" i="11"/>
  <c r="AE388" i="11"/>
  <c r="AD388" i="11" s="1"/>
  <c r="AG388" i="11"/>
  <c r="AH388" i="11"/>
  <c r="AJ388" i="11"/>
  <c r="AA389" i="11"/>
  <c r="AB389" i="11"/>
  <c r="AC389" i="11" s="1"/>
  <c r="AE389" i="11"/>
  <c r="AD389" i="11" s="1"/>
  <c r="AG389" i="11"/>
  <c r="AH389" i="11"/>
  <c r="AJ389" i="11"/>
  <c r="AA390" i="11"/>
  <c r="AB390" i="11"/>
  <c r="AE390" i="11"/>
  <c r="AG390" i="11"/>
  <c r="AH390" i="11"/>
  <c r="AJ390" i="11"/>
  <c r="AA391" i="11"/>
  <c r="AB391" i="11"/>
  <c r="AE391" i="11"/>
  <c r="AG391" i="11"/>
  <c r="AH391" i="11"/>
  <c r="AJ391" i="11"/>
  <c r="AA392" i="11"/>
  <c r="AB392" i="11"/>
  <c r="AC392" i="11" s="1"/>
  <c r="AE392" i="11"/>
  <c r="AG392" i="11"/>
  <c r="AH392" i="11"/>
  <c r="AJ392" i="11"/>
  <c r="AA393" i="11"/>
  <c r="AB393" i="11"/>
  <c r="AE393" i="11"/>
  <c r="AG393" i="11"/>
  <c r="AH393" i="11"/>
  <c r="AJ393" i="11"/>
  <c r="AA394" i="11"/>
  <c r="AB394" i="11"/>
  <c r="AE394" i="11"/>
  <c r="AG394" i="11"/>
  <c r="AH394" i="11"/>
  <c r="AJ394" i="11"/>
  <c r="AA395" i="11"/>
  <c r="AB395" i="11"/>
  <c r="AC395" i="11" s="1"/>
  <c r="AE395" i="11"/>
  <c r="AG395" i="11"/>
  <c r="AH395" i="11"/>
  <c r="AJ395" i="11"/>
  <c r="AA396" i="11"/>
  <c r="AB396" i="11"/>
  <c r="AE396" i="11"/>
  <c r="AG396" i="11"/>
  <c r="AH396" i="11"/>
  <c r="AJ396" i="11"/>
  <c r="AA397" i="11"/>
  <c r="AB397" i="11"/>
  <c r="AC397" i="11"/>
  <c r="AE397" i="11"/>
  <c r="AG397" i="11"/>
  <c r="AH397" i="11"/>
  <c r="AJ397" i="11"/>
  <c r="AA398" i="11"/>
  <c r="AB398" i="11"/>
  <c r="AC398" i="11" s="1"/>
  <c r="AE398" i="11"/>
  <c r="AG398" i="11"/>
  <c r="AH398" i="11"/>
  <c r="AJ398" i="11"/>
  <c r="AA399" i="11"/>
  <c r="AB399" i="11"/>
  <c r="AC399" i="11" s="1"/>
  <c r="AE399" i="11"/>
  <c r="AG399" i="11"/>
  <c r="AH399" i="11"/>
  <c r="AJ399" i="11"/>
  <c r="AA400" i="11"/>
  <c r="AB400" i="11"/>
  <c r="AE400" i="11"/>
  <c r="AG400" i="11"/>
  <c r="AH400" i="11"/>
  <c r="AJ400" i="11"/>
  <c r="AA401" i="11"/>
  <c r="AB401" i="11"/>
  <c r="AC401" i="11" s="1"/>
  <c r="AE401" i="11"/>
  <c r="AG401" i="11"/>
  <c r="AH401" i="11"/>
  <c r="AJ401" i="11"/>
  <c r="AA402" i="11"/>
  <c r="AB402" i="11"/>
  <c r="AE402" i="11"/>
  <c r="AG402" i="11"/>
  <c r="AH402" i="11"/>
  <c r="AJ402" i="11"/>
  <c r="AA403" i="11"/>
  <c r="AB403" i="11"/>
  <c r="AC403" i="11" s="1"/>
  <c r="AE403" i="11"/>
  <c r="AG403" i="11"/>
  <c r="AH403" i="11"/>
  <c r="AJ403" i="11"/>
  <c r="AA404" i="11"/>
  <c r="AB404" i="11"/>
  <c r="AC404" i="11" s="1"/>
  <c r="AE404" i="11"/>
  <c r="AG404" i="11"/>
  <c r="AH404" i="11"/>
  <c r="AJ404" i="11"/>
  <c r="AA405" i="11"/>
  <c r="AB405" i="11"/>
  <c r="AC405" i="11" s="1"/>
  <c r="AE405" i="11"/>
  <c r="AG405" i="11"/>
  <c r="AH405" i="11"/>
  <c r="AJ405" i="11"/>
  <c r="AA406" i="11"/>
  <c r="AB406" i="11"/>
  <c r="AC406" i="11"/>
  <c r="AE406" i="11"/>
  <c r="AG406" i="11"/>
  <c r="AH406" i="11"/>
  <c r="AJ406" i="11"/>
  <c r="AA407" i="11"/>
  <c r="AB407" i="11"/>
  <c r="AE407" i="11"/>
  <c r="AG407" i="11"/>
  <c r="AH407" i="11"/>
  <c r="AJ407" i="11"/>
  <c r="AA408" i="11"/>
  <c r="AB408" i="11"/>
  <c r="AC408" i="11" s="1"/>
  <c r="AE408" i="11"/>
  <c r="AG408" i="11"/>
  <c r="AH408" i="11"/>
  <c r="AJ408" i="11"/>
  <c r="AA409" i="11"/>
  <c r="AB409" i="11"/>
  <c r="AC409" i="11" s="1"/>
  <c r="AE409" i="11"/>
  <c r="AG409" i="11"/>
  <c r="AH409" i="11"/>
  <c r="AJ409" i="11"/>
  <c r="AA410" i="11"/>
  <c r="AB410" i="11"/>
  <c r="AE410" i="11"/>
  <c r="AG410" i="11"/>
  <c r="AH410" i="11"/>
  <c r="AJ410" i="11"/>
  <c r="AA411" i="11"/>
  <c r="AB411" i="11"/>
  <c r="AE411" i="11"/>
  <c r="AG411" i="11"/>
  <c r="AH411" i="11"/>
  <c r="AJ411" i="11"/>
  <c r="AA412" i="11"/>
  <c r="AC412" i="11" s="1"/>
  <c r="AB412" i="11"/>
  <c r="AE412" i="11"/>
  <c r="AG412" i="11"/>
  <c r="AH412" i="11"/>
  <c r="AJ412" i="11"/>
  <c r="AA413" i="11"/>
  <c r="AB413" i="11"/>
  <c r="AC413" i="11" s="1"/>
  <c r="AE413" i="11"/>
  <c r="AG413" i="11"/>
  <c r="AH413" i="11"/>
  <c r="AJ413" i="11"/>
  <c r="AA414" i="11"/>
  <c r="AC414" i="11" s="1"/>
  <c r="AB414" i="11"/>
  <c r="AE414" i="11"/>
  <c r="AK414" i="11" s="1"/>
  <c r="AG414" i="11"/>
  <c r="AH414" i="11"/>
  <c r="AJ414" i="11"/>
  <c r="AA415" i="11"/>
  <c r="AB415" i="11"/>
  <c r="AC415" i="11" s="1"/>
  <c r="AE415" i="11"/>
  <c r="AK415" i="11" s="1"/>
  <c r="AG415" i="11"/>
  <c r="AH415" i="11"/>
  <c r="AJ415" i="11"/>
  <c r="AA416" i="11"/>
  <c r="AB416" i="11"/>
  <c r="AC416" i="11"/>
  <c r="AE416" i="11"/>
  <c r="AG416" i="11"/>
  <c r="AH416" i="11"/>
  <c r="AJ416" i="11"/>
  <c r="AA417" i="11"/>
  <c r="AB417" i="11"/>
  <c r="AC417" i="11"/>
  <c r="AE417" i="11"/>
  <c r="AG417" i="11"/>
  <c r="AH417" i="11"/>
  <c r="AJ417" i="11"/>
  <c r="AA418" i="11"/>
  <c r="AC418" i="11" s="1"/>
  <c r="AB418" i="11"/>
  <c r="AE418" i="11"/>
  <c r="AG418" i="11"/>
  <c r="AH418" i="11"/>
  <c r="AJ418" i="11"/>
  <c r="AA419" i="11"/>
  <c r="AB419" i="11"/>
  <c r="AE419" i="11"/>
  <c r="AG419" i="11"/>
  <c r="AH419" i="11"/>
  <c r="AJ419" i="11"/>
  <c r="AA420" i="11"/>
  <c r="AB420" i="11"/>
  <c r="AE420" i="11"/>
  <c r="AG420" i="11"/>
  <c r="AH420" i="11"/>
  <c r="AJ420" i="11"/>
  <c r="AA421" i="11"/>
  <c r="AB421" i="11"/>
  <c r="AE421" i="11"/>
  <c r="AG421" i="11"/>
  <c r="AH421" i="11"/>
  <c r="AJ421" i="11"/>
  <c r="AA422" i="11"/>
  <c r="AB422" i="11"/>
  <c r="AC422" i="11" s="1"/>
  <c r="AE422" i="11"/>
  <c r="AG422" i="11"/>
  <c r="AH422" i="11"/>
  <c r="AJ422" i="11"/>
  <c r="AA423" i="11"/>
  <c r="AB423" i="11"/>
  <c r="AC423" i="11" s="1"/>
  <c r="AE423" i="11"/>
  <c r="AG423" i="11"/>
  <c r="AH423" i="11"/>
  <c r="AJ423" i="11"/>
  <c r="AA424" i="11"/>
  <c r="AC424" i="11" s="1"/>
  <c r="AB424" i="11"/>
  <c r="AE424" i="11"/>
  <c r="AG424" i="11"/>
  <c r="AH424" i="11"/>
  <c r="AJ424" i="11"/>
  <c r="AA425" i="11"/>
  <c r="AB425" i="11"/>
  <c r="AC425" i="11"/>
  <c r="AE425" i="11"/>
  <c r="AG425" i="11"/>
  <c r="AH425" i="11"/>
  <c r="AJ425" i="11"/>
  <c r="AA426" i="11"/>
  <c r="AB426" i="11"/>
  <c r="AE426" i="11"/>
  <c r="AG426" i="11"/>
  <c r="AH426" i="11"/>
  <c r="AJ426" i="11"/>
  <c r="AA427" i="11"/>
  <c r="AC427" i="11" s="1"/>
  <c r="AB427" i="11"/>
  <c r="AE427" i="11"/>
  <c r="AG427" i="11"/>
  <c r="AH427" i="11"/>
  <c r="AJ427" i="11"/>
  <c r="AA428" i="11"/>
  <c r="AB428" i="11"/>
  <c r="AE428" i="11"/>
  <c r="AG428" i="11"/>
  <c r="AH428" i="11"/>
  <c r="AJ428" i="11"/>
  <c r="AA429" i="11"/>
  <c r="AB429" i="11"/>
  <c r="AE429" i="11"/>
  <c r="AG429" i="11"/>
  <c r="AH429" i="11"/>
  <c r="AJ429" i="11"/>
  <c r="AA430" i="11"/>
  <c r="AB430" i="11"/>
  <c r="AE430" i="11"/>
  <c r="AG430" i="11"/>
  <c r="AH430" i="11"/>
  <c r="AJ430" i="11"/>
  <c r="AA431" i="11"/>
  <c r="AB431" i="11"/>
  <c r="AC431" i="11"/>
  <c r="AE431" i="11"/>
  <c r="AD431" i="11" s="1"/>
  <c r="AG431" i="11"/>
  <c r="AH431" i="11"/>
  <c r="AJ431" i="11"/>
  <c r="AA432" i="11"/>
  <c r="AB432" i="11"/>
  <c r="AE432" i="11"/>
  <c r="AG432" i="11"/>
  <c r="AH432" i="11"/>
  <c r="AJ432" i="11"/>
  <c r="AA433" i="11"/>
  <c r="AB433" i="11"/>
  <c r="AC433" i="11" s="1"/>
  <c r="AE433" i="11"/>
  <c r="AK433" i="11" s="1"/>
  <c r="AG433" i="11"/>
  <c r="AH433" i="11"/>
  <c r="AJ433" i="11"/>
  <c r="AA434" i="11"/>
  <c r="AB434" i="11"/>
  <c r="AC434" i="11"/>
  <c r="AE434" i="11"/>
  <c r="AK434" i="11" s="1"/>
  <c r="AG434" i="11"/>
  <c r="AH434" i="11"/>
  <c r="AJ434" i="11"/>
  <c r="AA435" i="11"/>
  <c r="AB435" i="11"/>
  <c r="AC435" i="11" s="1"/>
  <c r="AE435" i="11"/>
  <c r="AG435" i="11"/>
  <c r="AH435" i="11"/>
  <c r="AJ435" i="11"/>
  <c r="AA436" i="11"/>
  <c r="AB436" i="11"/>
  <c r="AC436" i="11"/>
  <c r="AE436" i="11"/>
  <c r="AG436" i="11"/>
  <c r="AH436" i="11"/>
  <c r="AJ436" i="11"/>
  <c r="AA437" i="11"/>
  <c r="AB437" i="11"/>
  <c r="AC437" i="11" s="1"/>
  <c r="AE437" i="11"/>
  <c r="AD437" i="11" s="1"/>
  <c r="AG437" i="11"/>
  <c r="AH437" i="11"/>
  <c r="AJ437" i="11"/>
  <c r="AA438" i="11"/>
  <c r="AC438" i="11" s="1"/>
  <c r="AB438" i="11"/>
  <c r="AE438" i="11"/>
  <c r="AG438" i="11"/>
  <c r="AH438" i="11"/>
  <c r="AJ438" i="11"/>
  <c r="AA439" i="11"/>
  <c r="AB439" i="11"/>
  <c r="AC439" i="11"/>
  <c r="AE439" i="11"/>
  <c r="AG439" i="11"/>
  <c r="AH439" i="11"/>
  <c r="AJ439" i="11"/>
  <c r="AA440" i="11"/>
  <c r="AB440" i="11"/>
  <c r="AC440" i="11" s="1"/>
  <c r="AE440" i="11"/>
  <c r="AG440" i="11"/>
  <c r="AH440" i="11"/>
  <c r="AJ440" i="11"/>
  <c r="AA441" i="11"/>
  <c r="AB441" i="11"/>
  <c r="AC441" i="11" s="1"/>
  <c r="AE441" i="11"/>
  <c r="AG441" i="11"/>
  <c r="AH441" i="11"/>
  <c r="AJ441" i="11"/>
  <c r="AA442" i="11"/>
  <c r="AB442" i="11"/>
  <c r="AC442" i="11"/>
  <c r="AE442" i="11"/>
  <c r="AG442" i="11"/>
  <c r="AH442" i="11"/>
  <c r="AJ442" i="11"/>
  <c r="AA443" i="11"/>
  <c r="AB443" i="11"/>
  <c r="AC443" i="11" s="1"/>
  <c r="AE443" i="11"/>
  <c r="AG443" i="11"/>
  <c r="AH443" i="11"/>
  <c r="AJ443" i="11"/>
  <c r="AA444" i="11"/>
  <c r="AB444" i="11"/>
  <c r="AE444" i="11"/>
  <c r="AG444" i="11"/>
  <c r="AH444" i="11"/>
  <c r="AJ444" i="11"/>
  <c r="AA445" i="11"/>
  <c r="AC445" i="11" s="1"/>
  <c r="AB445" i="11"/>
  <c r="AE445" i="11"/>
  <c r="AG445" i="11"/>
  <c r="AH445" i="11"/>
  <c r="AJ445" i="11"/>
  <c r="AA446" i="11"/>
  <c r="AB446" i="11"/>
  <c r="AC446" i="11"/>
  <c r="AE446" i="11"/>
  <c r="AG446" i="11"/>
  <c r="AH446" i="11"/>
  <c r="AJ446" i="11"/>
  <c r="AA447" i="11"/>
  <c r="AB447" i="11"/>
  <c r="AC447" i="11"/>
  <c r="AE447" i="11"/>
  <c r="AK447" i="11" s="1"/>
  <c r="AG447" i="11"/>
  <c r="AH447" i="11"/>
  <c r="AJ447" i="11"/>
  <c r="AA448" i="11"/>
  <c r="AB448" i="11"/>
  <c r="AE448" i="11"/>
  <c r="AG448" i="11"/>
  <c r="AH448" i="11"/>
  <c r="AJ448" i="11"/>
  <c r="AA449" i="11"/>
  <c r="AC449" i="11" s="1"/>
  <c r="AB449" i="11"/>
  <c r="AE449" i="11"/>
  <c r="AG449" i="11"/>
  <c r="AH449" i="11"/>
  <c r="AJ449" i="11"/>
  <c r="AA450" i="11"/>
  <c r="AC450" i="11" s="1"/>
  <c r="AB450" i="11"/>
  <c r="AE450" i="11"/>
  <c r="AG450" i="11"/>
  <c r="AH450" i="11"/>
  <c r="AJ450" i="11"/>
  <c r="AA451" i="11"/>
  <c r="AB451" i="11"/>
  <c r="AC451" i="11"/>
  <c r="AE451" i="11"/>
  <c r="AG451" i="11"/>
  <c r="AH451" i="11"/>
  <c r="AJ451" i="11"/>
  <c r="AA452" i="11"/>
  <c r="AB452" i="11"/>
  <c r="AE452" i="11"/>
  <c r="AG452" i="11"/>
  <c r="AH452" i="11"/>
  <c r="AJ452" i="11"/>
  <c r="AA453" i="11"/>
  <c r="AC453" i="11" s="1"/>
  <c r="AB453" i="11"/>
  <c r="AE453" i="11"/>
  <c r="AG453" i="11"/>
  <c r="AH453" i="11"/>
  <c r="AJ453" i="11"/>
  <c r="AA454" i="11"/>
  <c r="AB454" i="11"/>
  <c r="AC454" i="11" s="1"/>
  <c r="AE454" i="11"/>
  <c r="AG454" i="11"/>
  <c r="AH454" i="11"/>
  <c r="AJ454" i="11"/>
  <c r="AA455" i="11"/>
  <c r="AB455" i="11"/>
  <c r="AC455" i="11" s="1"/>
  <c r="AE455" i="11"/>
  <c r="AK455" i="11" s="1"/>
  <c r="AG455" i="11"/>
  <c r="AH455" i="11"/>
  <c r="AJ455" i="11"/>
  <c r="AA456" i="11"/>
  <c r="AB456" i="11"/>
  <c r="AC456" i="11" s="1"/>
  <c r="AE456" i="11"/>
  <c r="AG456" i="11"/>
  <c r="AH456" i="11"/>
  <c r="AJ456" i="11"/>
  <c r="AA457" i="11"/>
  <c r="AC457" i="11" s="1"/>
  <c r="AB457" i="11"/>
  <c r="AE457" i="11"/>
  <c r="AG457" i="11"/>
  <c r="AH457" i="11"/>
  <c r="AJ457" i="11"/>
  <c r="AA458" i="11"/>
  <c r="AB458" i="11"/>
  <c r="AC458" i="11" s="1"/>
  <c r="AE458" i="11"/>
  <c r="AG458" i="11"/>
  <c r="AH458" i="11"/>
  <c r="AJ458" i="11"/>
  <c r="AA459" i="11"/>
  <c r="AB459" i="11"/>
  <c r="AE459" i="11"/>
  <c r="AG459" i="11"/>
  <c r="AH459" i="11"/>
  <c r="AJ459" i="11"/>
  <c r="AA460" i="11"/>
  <c r="AB460" i="11"/>
  <c r="AC460" i="11"/>
  <c r="AE460" i="11"/>
  <c r="AG460" i="11"/>
  <c r="AH460" i="11"/>
  <c r="AJ460" i="11"/>
  <c r="AA461" i="11"/>
  <c r="AB461" i="11"/>
  <c r="AC461" i="11" s="1"/>
  <c r="AE461" i="11"/>
  <c r="AG461" i="11"/>
  <c r="AH461" i="11"/>
  <c r="AJ461" i="11"/>
  <c r="AA462" i="11"/>
  <c r="AB462" i="11"/>
  <c r="AC462" i="11" s="1"/>
  <c r="AE462" i="11"/>
  <c r="AG462" i="11"/>
  <c r="AH462" i="11"/>
  <c r="AJ462" i="11"/>
  <c r="AA463" i="11"/>
  <c r="AB463" i="11"/>
  <c r="AE463" i="11"/>
  <c r="AK463" i="11" s="1"/>
  <c r="AG463" i="11"/>
  <c r="AH463" i="11"/>
  <c r="AJ463" i="11"/>
  <c r="AA464" i="11"/>
  <c r="AC464" i="11" s="1"/>
  <c r="AB464" i="11"/>
  <c r="AE464" i="11"/>
  <c r="AG464" i="11"/>
  <c r="AH464" i="11"/>
  <c r="AJ464" i="11"/>
  <c r="AA465" i="11"/>
  <c r="AB465" i="11"/>
  <c r="AC465" i="11" s="1"/>
  <c r="AE465" i="11"/>
  <c r="AG465" i="11"/>
  <c r="AH465" i="11"/>
  <c r="AJ465" i="11"/>
  <c r="AA466" i="11"/>
  <c r="AB466" i="11"/>
  <c r="AC466" i="11" s="1"/>
  <c r="AE466" i="11"/>
  <c r="AG466" i="11"/>
  <c r="AH466" i="11"/>
  <c r="AJ466" i="11"/>
  <c r="AA467" i="11"/>
  <c r="AB467" i="11"/>
  <c r="AC467" i="11" s="1"/>
  <c r="AE467" i="11"/>
  <c r="AG467" i="11"/>
  <c r="AH467" i="11"/>
  <c r="AJ467" i="11"/>
  <c r="AA468" i="11"/>
  <c r="AB468" i="11"/>
  <c r="AC468" i="11"/>
  <c r="AE468" i="11"/>
  <c r="AG468" i="11"/>
  <c r="AH468" i="11"/>
  <c r="AJ468" i="11"/>
  <c r="AA469" i="11"/>
  <c r="AB469" i="11"/>
  <c r="AE469" i="11"/>
  <c r="AG469" i="11"/>
  <c r="AH469" i="11"/>
  <c r="AJ469" i="11"/>
  <c r="AA470" i="11"/>
  <c r="AB470" i="11"/>
  <c r="AC470" i="11" s="1"/>
  <c r="AE470" i="11"/>
  <c r="AG470" i="11"/>
  <c r="AH470" i="11"/>
  <c r="AJ470" i="11"/>
  <c r="AA471" i="11"/>
  <c r="AB471" i="11"/>
  <c r="AE471" i="11"/>
  <c r="AG471" i="11"/>
  <c r="AH471" i="11"/>
  <c r="AJ471" i="11"/>
  <c r="AA472" i="11"/>
  <c r="AB472" i="11"/>
  <c r="AC472" i="11"/>
  <c r="AE472" i="11"/>
  <c r="AG472" i="11"/>
  <c r="AH472" i="11"/>
  <c r="AJ472" i="11"/>
  <c r="AA473" i="11"/>
  <c r="AB473" i="11"/>
  <c r="AC473" i="11"/>
  <c r="AE473" i="11"/>
  <c r="AG473" i="11"/>
  <c r="AH473" i="11"/>
  <c r="AJ473" i="11"/>
  <c r="AA474" i="11"/>
  <c r="AB474" i="11"/>
  <c r="AE474" i="11"/>
  <c r="AK474" i="11" s="1"/>
  <c r="AG474" i="11"/>
  <c r="AH474" i="11"/>
  <c r="AJ474" i="11"/>
  <c r="AA475" i="11"/>
  <c r="AC475" i="11" s="1"/>
  <c r="AB475" i="11"/>
  <c r="AE475" i="11"/>
  <c r="AG475" i="11"/>
  <c r="AH475" i="11"/>
  <c r="AJ475" i="11"/>
  <c r="AA476" i="11"/>
  <c r="AB476" i="11"/>
  <c r="AC476" i="11" s="1"/>
  <c r="AE476" i="11"/>
  <c r="AG476" i="11"/>
  <c r="AH476" i="11"/>
  <c r="AJ476" i="11"/>
  <c r="AA477" i="11"/>
  <c r="AB477" i="11"/>
  <c r="AC477" i="11"/>
  <c r="AE477" i="11"/>
  <c r="AG477" i="11"/>
  <c r="AH477" i="11"/>
  <c r="AJ477" i="11"/>
  <c r="AA478" i="11"/>
  <c r="AB478" i="11"/>
  <c r="AC478" i="11" s="1"/>
  <c r="AE478" i="11"/>
  <c r="AG478" i="11"/>
  <c r="AH478" i="11"/>
  <c r="AJ478" i="11"/>
  <c r="AA479" i="11"/>
  <c r="AB479" i="11"/>
  <c r="AC479" i="11" s="1"/>
  <c r="AE479" i="11"/>
  <c r="AG479" i="11"/>
  <c r="AH479" i="11"/>
  <c r="AJ479" i="11"/>
  <c r="AA480" i="11"/>
  <c r="AB480" i="11"/>
  <c r="AC480" i="11" s="1"/>
  <c r="AE480" i="11"/>
  <c r="AG480" i="11"/>
  <c r="AH480" i="11"/>
  <c r="AJ480" i="11"/>
  <c r="AA481" i="11"/>
  <c r="AB481" i="11"/>
  <c r="AE481" i="11"/>
  <c r="AK481" i="11" s="1"/>
  <c r="AG481" i="11"/>
  <c r="AH481" i="11"/>
  <c r="AJ481" i="11"/>
  <c r="AA482" i="11"/>
  <c r="AB482" i="11"/>
  <c r="AC482" i="11"/>
  <c r="AE482" i="11"/>
  <c r="AG482" i="11"/>
  <c r="AH482" i="11"/>
  <c r="AJ482" i="11"/>
  <c r="AA483" i="11"/>
  <c r="AB483" i="11"/>
  <c r="AC483" i="11" s="1"/>
  <c r="AE483" i="11"/>
  <c r="AG483" i="11"/>
  <c r="AH483" i="11"/>
  <c r="AJ483" i="11"/>
  <c r="AA484" i="11"/>
  <c r="AB484" i="11"/>
  <c r="AC484" i="11"/>
  <c r="AE484" i="11"/>
  <c r="AG484" i="11"/>
  <c r="AH484" i="11"/>
  <c r="AJ484" i="11"/>
  <c r="AA485" i="11"/>
  <c r="AB485" i="11"/>
  <c r="AC485" i="11" s="1"/>
  <c r="AE485" i="11"/>
  <c r="AG485" i="11"/>
  <c r="AH485" i="11"/>
  <c r="AJ485" i="11"/>
  <c r="AA486" i="11"/>
  <c r="AB486" i="11"/>
  <c r="AC486" i="11" s="1"/>
  <c r="AE486" i="11"/>
  <c r="AG486" i="11"/>
  <c r="AH486" i="11"/>
  <c r="AJ486" i="11"/>
  <c r="AA487" i="11"/>
  <c r="AC487" i="11" s="1"/>
  <c r="AB487" i="11"/>
  <c r="AE487" i="11"/>
  <c r="AG487" i="11"/>
  <c r="AH487" i="11"/>
  <c r="AJ487" i="11"/>
  <c r="AA488" i="11"/>
  <c r="AC488" i="11" s="1"/>
  <c r="AD488" i="11" s="1"/>
  <c r="AB488" i="11"/>
  <c r="AE488" i="11"/>
  <c r="AG488" i="11"/>
  <c r="AH488" i="11"/>
  <c r="AJ488" i="11"/>
  <c r="AA489" i="11"/>
  <c r="AB489" i="11"/>
  <c r="AC489" i="11"/>
  <c r="AE489" i="11"/>
  <c r="AG489" i="11"/>
  <c r="AH489" i="11"/>
  <c r="AJ489" i="11"/>
  <c r="AA490" i="11"/>
  <c r="AB490" i="11"/>
  <c r="AE490" i="11"/>
  <c r="AG490" i="11"/>
  <c r="AH490" i="11"/>
  <c r="AJ490" i="11"/>
  <c r="AA491" i="11"/>
  <c r="AB491" i="11"/>
  <c r="AC491" i="11" s="1"/>
  <c r="AE491" i="11"/>
  <c r="AG491" i="11"/>
  <c r="AH491" i="11"/>
  <c r="AJ491" i="11"/>
  <c r="AA492" i="11"/>
  <c r="AB492" i="11"/>
  <c r="AE492" i="11"/>
  <c r="AG492" i="11"/>
  <c r="AH492" i="11"/>
  <c r="AJ492" i="11"/>
  <c r="AA493" i="11"/>
  <c r="AB493" i="11"/>
  <c r="AC493" i="11" s="1"/>
  <c r="AE493" i="11"/>
  <c r="AG493" i="11"/>
  <c r="AH493" i="11"/>
  <c r="AJ493" i="11"/>
  <c r="AA494" i="11"/>
  <c r="AB494" i="11"/>
  <c r="AC494" i="11" s="1"/>
  <c r="AE494" i="11"/>
  <c r="AG494" i="11"/>
  <c r="AH494" i="11"/>
  <c r="AJ494" i="11"/>
  <c r="AA495" i="11"/>
  <c r="AB495" i="11"/>
  <c r="AE495" i="11"/>
  <c r="AG495" i="11"/>
  <c r="AH495" i="11"/>
  <c r="AJ495" i="11"/>
  <c r="AA496" i="11"/>
  <c r="AB496" i="11"/>
  <c r="AC496" i="11" s="1"/>
  <c r="AE496" i="11"/>
  <c r="AG496" i="11"/>
  <c r="AH496" i="11"/>
  <c r="AJ496" i="11"/>
  <c r="AA497" i="11"/>
  <c r="AB497" i="11"/>
  <c r="AE497" i="11"/>
  <c r="AG497" i="11"/>
  <c r="AH497" i="11"/>
  <c r="AJ497" i="11"/>
  <c r="AA498" i="11"/>
  <c r="AB498" i="11"/>
  <c r="AC498" i="11"/>
  <c r="AE498" i="11"/>
  <c r="AG498" i="11"/>
  <c r="AH498" i="11"/>
  <c r="AJ498" i="11"/>
  <c r="AA499" i="11"/>
  <c r="AB499" i="11"/>
  <c r="AE499" i="11"/>
  <c r="AG499" i="11"/>
  <c r="AH499" i="11"/>
  <c r="AJ499" i="11"/>
  <c r="AA500" i="11"/>
  <c r="AB500" i="11"/>
  <c r="AC500" i="11"/>
  <c r="AE500" i="11"/>
  <c r="AG500" i="11"/>
  <c r="AH500" i="11"/>
  <c r="AJ500" i="11"/>
  <c r="AA501" i="11"/>
  <c r="AC501" i="11" s="1"/>
  <c r="AB501" i="11"/>
  <c r="AE501" i="11"/>
  <c r="AK501" i="11" s="1"/>
  <c r="AG501" i="11"/>
  <c r="AH501" i="11"/>
  <c r="AJ501" i="11"/>
  <c r="AA502" i="11"/>
  <c r="AB502" i="11"/>
  <c r="AE502" i="11"/>
  <c r="AG502" i="11"/>
  <c r="AH502" i="11"/>
  <c r="AJ502" i="11"/>
  <c r="AA503" i="11"/>
  <c r="AB503" i="11"/>
  <c r="AC503" i="11" s="1"/>
  <c r="AE503" i="11"/>
  <c r="AG503" i="11"/>
  <c r="AH503" i="11"/>
  <c r="AJ503" i="11"/>
  <c r="AA504" i="11"/>
  <c r="AB504" i="11"/>
  <c r="AE504" i="11"/>
  <c r="AG504" i="11"/>
  <c r="AH504" i="11"/>
  <c r="AJ504" i="11"/>
  <c r="AA505" i="11"/>
  <c r="AB505" i="11"/>
  <c r="AC505" i="11"/>
  <c r="AE505" i="11"/>
  <c r="AG505" i="11"/>
  <c r="AH505" i="11"/>
  <c r="AJ505" i="11"/>
  <c r="AA506" i="11"/>
  <c r="AB506" i="11"/>
  <c r="AC506" i="11" s="1"/>
  <c r="AE506" i="11"/>
  <c r="AG506" i="11"/>
  <c r="AH506" i="11"/>
  <c r="AJ506" i="11"/>
  <c r="AA507" i="11"/>
  <c r="AC507" i="11" s="1"/>
  <c r="AB507" i="11"/>
  <c r="AE507" i="11"/>
  <c r="AG507" i="11"/>
  <c r="AH507" i="11"/>
  <c r="AJ507" i="11"/>
  <c r="AA508" i="11"/>
  <c r="AC508" i="11" s="1"/>
  <c r="AB508" i="11"/>
  <c r="AE508" i="11"/>
  <c r="AG508" i="11"/>
  <c r="AH508" i="11"/>
  <c r="AJ508" i="11"/>
  <c r="AA509" i="11"/>
  <c r="AB509" i="11"/>
  <c r="AE509" i="11"/>
  <c r="AK509" i="11" s="1"/>
  <c r="AG509" i="11"/>
  <c r="AH509" i="11"/>
  <c r="AJ509" i="11"/>
  <c r="AA510" i="11"/>
  <c r="AB510" i="11"/>
  <c r="AE510" i="11"/>
  <c r="AG510" i="11"/>
  <c r="AH510" i="11"/>
  <c r="AJ510" i="11"/>
  <c r="AA511" i="11"/>
  <c r="AB511" i="11"/>
  <c r="AE511" i="11"/>
  <c r="AG511" i="11"/>
  <c r="AH511" i="11"/>
  <c r="AJ511" i="11"/>
  <c r="AK511" i="11"/>
  <c r="AA512" i="11"/>
  <c r="AB512" i="11"/>
  <c r="AC512" i="11" s="1"/>
  <c r="AE512" i="11"/>
  <c r="AG512" i="11"/>
  <c r="AH512" i="11"/>
  <c r="AJ512" i="11"/>
  <c r="AA513" i="11"/>
  <c r="AC513" i="11" s="1"/>
  <c r="AB513" i="11"/>
  <c r="AE513" i="11"/>
  <c r="AG513" i="11"/>
  <c r="AH513" i="11"/>
  <c r="AJ513" i="11"/>
  <c r="AA514" i="11"/>
  <c r="AB514" i="11"/>
  <c r="AE514" i="11"/>
  <c r="AG514" i="11"/>
  <c r="AH514" i="11"/>
  <c r="AJ514" i="11"/>
  <c r="AA515" i="11"/>
  <c r="AB515" i="11"/>
  <c r="AC515" i="11"/>
  <c r="AE515" i="11"/>
  <c r="AG515" i="11"/>
  <c r="AH515" i="11"/>
  <c r="AJ515" i="11"/>
  <c r="AA516" i="11"/>
  <c r="AB516" i="11"/>
  <c r="AE516" i="11"/>
  <c r="AG516" i="11"/>
  <c r="AH516" i="11"/>
  <c r="AJ516" i="11"/>
  <c r="AA517" i="11"/>
  <c r="AB517" i="11"/>
  <c r="AC517" i="11"/>
  <c r="AE517" i="11"/>
  <c r="AG517" i="11"/>
  <c r="AH517" i="11"/>
  <c r="AJ517" i="11"/>
  <c r="AA518" i="11"/>
  <c r="AC518" i="11" s="1"/>
  <c r="AB518" i="11"/>
  <c r="AE518" i="11"/>
  <c r="AG518" i="11"/>
  <c r="AH518" i="11"/>
  <c r="AJ518" i="11"/>
  <c r="AA519" i="11"/>
  <c r="AB519" i="11"/>
  <c r="AC519" i="11"/>
  <c r="AE519" i="11"/>
  <c r="AG519" i="11"/>
  <c r="AH519" i="11"/>
  <c r="AJ519" i="11"/>
  <c r="AA520" i="11"/>
  <c r="AB520" i="11"/>
  <c r="AE520" i="11"/>
  <c r="AK520" i="11" s="1"/>
  <c r="AG520" i="11"/>
  <c r="AH520" i="11"/>
  <c r="AJ520" i="11"/>
  <c r="AA521" i="11"/>
  <c r="AC521" i="11" s="1"/>
  <c r="AB521" i="11"/>
  <c r="AE521" i="11"/>
  <c r="AG521" i="11"/>
  <c r="AH521" i="11"/>
  <c r="AJ521" i="11"/>
  <c r="AA522" i="11"/>
  <c r="AB522" i="11"/>
  <c r="AC522" i="11"/>
  <c r="AE522" i="11"/>
  <c r="AG522" i="11"/>
  <c r="AH522" i="11"/>
  <c r="AJ522" i="11"/>
  <c r="AA523" i="11"/>
  <c r="AB523" i="11"/>
  <c r="AC523" i="11"/>
  <c r="AE523" i="11"/>
  <c r="AK523" i="11" s="1"/>
  <c r="AG523" i="11"/>
  <c r="AH523" i="11"/>
  <c r="AJ523" i="11"/>
  <c r="AA524" i="11"/>
  <c r="AB524" i="11"/>
  <c r="AE524" i="11"/>
  <c r="AG524" i="11"/>
  <c r="AH524" i="11"/>
  <c r="AJ524" i="11"/>
  <c r="AA525" i="11"/>
  <c r="AB525" i="11"/>
  <c r="AE525" i="11"/>
  <c r="AG525" i="11"/>
  <c r="AH525" i="11"/>
  <c r="AJ525" i="11"/>
  <c r="AA526" i="11"/>
  <c r="AB526" i="11"/>
  <c r="AE526" i="11"/>
  <c r="AG526" i="11"/>
  <c r="AH526" i="11"/>
  <c r="AJ526" i="11"/>
  <c r="AK526" i="11"/>
  <c r="AA527" i="11"/>
  <c r="AB527" i="11"/>
  <c r="AE527" i="11"/>
  <c r="AG527" i="11"/>
  <c r="AH527" i="11"/>
  <c r="AJ527" i="11"/>
  <c r="AA528" i="11"/>
  <c r="AB528" i="11"/>
  <c r="AE528" i="11"/>
  <c r="AG528" i="11"/>
  <c r="AH528" i="11"/>
  <c r="AJ528" i="11"/>
  <c r="AA529" i="11"/>
  <c r="AB529" i="11"/>
  <c r="AC529" i="11" s="1"/>
  <c r="AE529" i="11"/>
  <c r="AG529" i="11"/>
  <c r="AH529" i="11"/>
  <c r="AJ529" i="11"/>
  <c r="AA530" i="11"/>
  <c r="AB530" i="11"/>
  <c r="AC530" i="11"/>
  <c r="AE530" i="11"/>
  <c r="AG530" i="11"/>
  <c r="AH530" i="11"/>
  <c r="AJ530" i="11"/>
  <c r="AA531" i="11"/>
  <c r="AB531" i="11"/>
  <c r="AC531" i="11" s="1"/>
  <c r="AE531" i="11"/>
  <c r="AG531" i="11"/>
  <c r="AH531" i="11"/>
  <c r="AJ531" i="11"/>
  <c r="AA532" i="11"/>
  <c r="AB532" i="11"/>
  <c r="AE532" i="11"/>
  <c r="AG532" i="11"/>
  <c r="AH532" i="11"/>
  <c r="AJ532" i="11"/>
  <c r="AA533" i="11"/>
  <c r="AC533" i="11" s="1"/>
  <c r="AB533" i="11"/>
  <c r="AE533" i="11"/>
  <c r="AG533" i="11"/>
  <c r="AH533" i="11"/>
  <c r="AJ533" i="11"/>
  <c r="AA534" i="11"/>
  <c r="AB534" i="11"/>
  <c r="AC534" i="11"/>
  <c r="AE534" i="11"/>
  <c r="AG534" i="11"/>
  <c r="AH534" i="11"/>
  <c r="AJ534" i="11"/>
  <c r="AA535" i="11"/>
  <c r="AC535" i="11" s="1"/>
  <c r="AB535" i="11"/>
  <c r="AE535" i="11"/>
  <c r="AG535" i="11"/>
  <c r="AH535" i="11"/>
  <c r="AJ535" i="11"/>
  <c r="AA536" i="11"/>
  <c r="AB536" i="11"/>
  <c r="AE536" i="11"/>
  <c r="AG536" i="11"/>
  <c r="AH536" i="11"/>
  <c r="AJ536" i="11"/>
  <c r="AA537" i="11"/>
  <c r="AB537" i="11"/>
  <c r="AC537" i="11" s="1"/>
  <c r="AE537" i="11"/>
  <c r="AG537" i="11"/>
  <c r="AH537" i="11"/>
  <c r="AJ537" i="11"/>
  <c r="AA538" i="11"/>
  <c r="AB538" i="11"/>
  <c r="AC538" i="11"/>
  <c r="AE538" i="11"/>
  <c r="AG538" i="11"/>
  <c r="AH538" i="11"/>
  <c r="AJ538" i="11"/>
  <c r="AA539" i="11"/>
  <c r="AB539" i="11"/>
  <c r="AE539" i="11"/>
  <c r="AG539" i="11"/>
  <c r="AH539" i="11"/>
  <c r="AJ539" i="11"/>
  <c r="AK539" i="11" s="1"/>
  <c r="AA540" i="11"/>
  <c r="AB540" i="11"/>
  <c r="AC540" i="11" s="1"/>
  <c r="AE540" i="11"/>
  <c r="AD540" i="11" s="1"/>
  <c r="AG540" i="11"/>
  <c r="AH540" i="11"/>
  <c r="AJ540" i="11"/>
  <c r="AA541" i="11"/>
  <c r="AB541" i="11"/>
  <c r="AC541" i="11"/>
  <c r="AE541" i="11"/>
  <c r="AG541" i="11"/>
  <c r="AH541" i="11"/>
  <c r="AJ541" i="11"/>
  <c r="AA542" i="11"/>
  <c r="AC542" i="11" s="1"/>
  <c r="AB542" i="11"/>
  <c r="AE542" i="11"/>
  <c r="AG542" i="11"/>
  <c r="AH542" i="11"/>
  <c r="AJ542" i="11"/>
  <c r="AA543" i="11"/>
  <c r="AB543" i="11"/>
  <c r="AE543" i="11"/>
  <c r="AG543" i="11"/>
  <c r="AH543" i="11"/>
  <c r="AJ543" i="11"/>
  <c r="AA544" i="11"/>
  <c r="AC544" i="11" s="1"/>
  <c r="AB544" i="11"/>
  <c r="AE544" i="11"/>
  <c r="AG544" i="11"/>
  <c r="AH544" i="11"/>
  <c r="AJ544" i="11"/>
  <c r="AA545" i="11"/>
  <c r="AC545" i="11" s="1"/>
  <c r="AB545" i="11"/>
  <c r="AE545" i="11"/>
  <c r="AG545" i="11"/>
  <c r="AH545" i="11"/>
  <c r="AJ545" i="11"/>
  <c r="AA546" i="11"/>
  <c r="AB546" i="11"/>
  <c r="AC546" i="11" s="1"/>
  <c r="AE546" i="11"/>
  <c r="AG546" i="11"/>
  <c r="AH546" i="11"/>
  <c r="AJ546" i="11"/>
  <c r="AA547" i="11"/>
  <c r="AC547" i="11" s="1"/>
  <c r="AB547" i="11"/>
  <c r="AE547" i="11"/>
  <c r="AG547" i="11"/>
  <c r="AH547" i="11"/>
  <c r="AJ547" i="11"/>
  <c r="AA548" i="11"/>
  <c r="AB548" i="11"/>
  <c r="AC548" i="11" s="1"/>
  <c r="AE548" i="11"/>
  <c r="AG548" i="11"/>
  <c r="AH548" i="11"/>
  <c r="AJ548" i="11"/>
  <c r="AA549" i="11"/>
  <c r="AB549" i="11"/>
  <c r="AC549" i="11" s="1"/>
  <c r="AE549" i="11"/>
  <c r="AG549" i="11"/>
  <c r="AH549" i="11"/>
  <c r="AJ549" i="11"/>
  <c r="AA550" i="11"/>
  <c r="AB550" i="11"/>
  <c r="AC550" i="11" s="1"/>
  <c r="AE550" i="11"/>
  <c r="AG550" i="11"/>
  <c r="AH550" i="11"/>
  <c r="AJ550" i="11"/>
  <c r="AA551" i="11"/>
  <c r="AB551" i="11"/>
  <c r="AC551" i="11"/>
  <c r="AE551" i="11"/>
  <c r="AG551" i="11"/>
  <c r="AH551" i="11"/>
  <c r="AJ551" i="11"/>
  <c r="AA552" i="11"/>
  <c r="AB552" i="11"/>
  <c r="AC552" i="11"/>
  <c r="AE552" i="11"/>
  <c r="AG552" i="11"/>
  <c r="AH552" i="11"/>
  <c r="AJ552" i="11"/>
  <c r="AA553" i="11"/>
  <c r="AB553" i="11"/>
  <c r="AC553" i="11" s="1"/>
  <c r="AE553" i="11"/>
  <c r="AG553" i="11"/>
  <c r="AH553" i="11"/>
  <c r="AJ553" i="11"/>
  <c r="AA554" i="11"/>
  <c r="AB554" i="11"/>
  <c r="AC554" i="11"/>
  <c r="AE554" i="11"/>
  <c r="AG554" i="11"/>
  <c r="AH554" i="11"/>
  <c r="AJ554" i="11"/>
  <c r="AA555" i="11"/>
  <c r="AC555" i="11" s="1"/>
  <c r="AB555" i="11"/>
  <c r="AE555" i="11"/>
  <c r="AG555" i="11"/>
  <c r="AH555" i="11"/>
  <c r="AJ555" i="11"/>
  <c r="AA556" i="11"/>
  <c r="AB556" i="11"/>
  <c r="AC556" i="11" s="1"/>
  <c r="AE556" i="11"/>
  <c r="AG556" i="11"/>
  <c r="AH556" i="11"/>
  <c r="AJ556" i="11"/>
  <c r="AA557" i="11"/>
  <c r="AB557" i="11"/>
  <c r="AC557" i="11" s="1"/>
  <c r="AE557" i="11"/>
  <c r="AG557" i="11"/>
  <c r="AH557" i="11"/>
  <c r="AJ557" i="11"/>
  <c r="AA558" i="11"/>
  <c r="AB558" i="11"/>
  <c r="AC558" i="11" s="1"/>
  <c r="AE558" i="11"/>
  <c r="AG558" i="11"/>
  <c r="AH558" i="11"/>
  <c r="AJ558" i="11"/>
  <c r="AA559" i="11"/>
  <c r="AB559" i="11"/>
  <c r="AE559" i="11"/>
  <c r="AG559" i="11"/>
  <c r="AH559" i="11"/>
  <c r="AJ559" i="11"/>
  <c r="AK559" i="11" s="1"/>
  <c r="AA560" i="11"/>
  <c r="AB560" i="11"/>
  <c r="AC560" i="11" s="1"/>
  <c r="AE560" i="11"/>
  <c r="AG560" i="11"/>
  <c r="AH560" i="11"/>
  <c r="AJ560" i="11"/>
  <c r="AA561" i="11"/>
  <c r="AB561" i="11"/>
  <c r="AC561" i="11"/>
  <c r="AE561" i="11"/>
  <c r="AG561" i="11"/>
  <c r="AH561" i="11"/>
  <c r="AJ561" i="11"/>
  <c r="AA562" i="11"/>
  <c r="AB562" i="11"/>
  <c r="AE562" i="11"/>
  <c r="AG562" i="11"/>
  <c r="AH562" i="11"/>
  <c r="AJ562" i="11"/>
  <c r="AA563" i="11"/>
  <c r="AB563" i="11"/>
  <c r="AC563" i="11"/>
  <c r="AE563" i="11"/>
  <c r="AG563" i="11"/>
  <c r="AH563" i="11"/>
  <c r="AJ563" i="11"/>
  <c r="AA564" i="11"/>
  <c r="AC564" i="11" s="1"/>
  <c r="AB564" i="11"/>
  <c r="AE564" i="11"/>
  <c r="AG564" i="11"/>
  <c r="AH564" i="11"/>
  <c r="AJ564" i="11"/>
  <c r="AA565" i="11"/>
  <c r="AB565" i="11"/>
  <c r="AC565" i="11" s="1"/>
  <c r="AE565" i="11"/>
  <c r="AK565" i="11" s="1"/>
  <c r="AG565" i="11"/>
  <c r="AH565" i="11"/>
  <c r="AJ565" i="11"/>
  <c r="AA566" i="11"/>
  <c r="AB566" i="11"/>
  <c r="AC566" i="11" s="1"/>
  <c r="AE566" i="11"/>
  <c r="AG566" i="11"/>
  <c r="AH566" i="11"/>
  <c r="AJ566" i="11"/>
  <c r="AA567" i="11"/>
  <c r="AB567" i="11"/>
  <c r="AE567" i="11"/>
  <c r="AG567" i="11"/>
  <c r="AH567" i="11"/>
  <c r="AJ567" i="11"/>
  <c r="AK567" i="11"/>
  <c r="AA568" i="11"/>
  <c r="AB568" i="11"/>
  <c r="AE568" i="11"/>
  <c r="AK568" i="11" s="1"/>
  <c r="AG568" i="11"/>
  <c r="AH568" i="11"/>
  <c r="AJ568" i="11"/>
  <c r="AA569" i="11"/>
  <c r="AB569" i="11"/>
  <c r="AC569" i="11" s="1"/>
  <c r="AE569" i="11"/>
  <c r="AG569" i="11"/>
  <c r="AH569" i="11"/>
  <c r="AJ569" i="11"/>
  <c r="AA570" i="11"/>
  <c r="AB570" i="11"/>
  <c r="AE570" i="11"/>
  <c r="AG570" i="11"/>
  <c r="AH570" i="11"/>
  <c r="AJ570" i="11"/>
  <c r="AA571" i="11"/>
  <c r="AB571" i="11"/>
  <c r="AC571" i="11"/>
  <c r="AE571" i="11"/>
  <c r="AG571" i="11"/>
  <c r="AH571" i="11"/>
  <c r="AJ571" i="11"/>
  <c r="AK571" i="11"/>
  <c r="AA572" i="11"/>
  <c r="AB572" i="11"/>
  <c r="AC572" i="11" s="1"/>
  <c r="AE572" i="11"/>
  <c r="AG572" i="11"/>
  <c r="AH572" i="11"/>
  <c r="AJ572" i="11"/>
  <c r="AA573" i="11"/>
  <c r="AB573" i="11"/>
  <c r="AC573" i="11"/>
  <c r="AE573" i="11"/>
  <c r="AG573" i="11"/>
  <c r="AH573" i="11"/>
  <c r="AJ573" i="11"/>
  <c r="AA574" i="11"/>
  <c r="AB574" i="11"/>
  <c r="AC574" i="11" s="1"/>
  <c r="AE574" i="11"/>
  <c r="AG574" i="11"/>
  <c r="AH574" i="11"/>
  <c r="AJ574" i="11"/>
  <c r="AA575" i="11"/>
  <c r="AB575" i="11"/>
  <c r="AE575" i="11"/>
  <c r="AK575" i="11" s="1"/>
  <c r="AG575" i="11"/>
  <c r="AH575" i="11"/>
  <c r="AJ575" i="11"/>
  <c r="AA576" i="11"/>
  <c r="AC576" i="11" s="1"/>
  <c r="AD576" i="11" s="1"/>
  <c r="AB576" i="11"/>
  <c r="AE576" i="11"/>
  <c r="AG576" i="11"/>
  <c r="AH576" i="11"/>
  <c r="AJ576" i="11"/>
  <c r="AA577" i="11"/>
  <c r="AB577" i="11"/>
  <c r="AC577" i="11" s="1"/>
  <c r="AE577" i="11"/>
  <c r="AK577" i="11" s="1"/>
  <c r="AG577" i="11"/>
  <c r="AH577" i="11"/>
  <c r="AJ577" i="11"/>
  <c r="AA578" i="11"/>
  <c r="AB578" i="11"/>
  <c r="AE578" i="11"/>
  <c r="AG578" i="11"/>
  <c r="AH578" i="11"/>
  <c r="AJ578" i="11"/>
  <c r="AA579" i="11"/>
  <c r="AB579" i="11"/>
  <c r="AC579" i="11" s="1"/>
  <c r="AE579" i="11"/>
  <c r="AK579" i="11" s="1"/>
  <c r="AG579" i="11"/>
  <c r="AH579" i="11"/>
  <c r="AJ579" i="11"/>
  <c r="AA580" i="11"/>
  <c r="AB580" i="11"/>
  <c r="AC580" i="11" s="1"/>
  <c r="AE580" i="11"/>
  <c r="AG580" i="11"/>
  <c r="AH580" i="11"/>
  <c r="AJ580" i="11"/>
  <c r="AA581" i="11"/>
  <c r="AC581" i="11" s="1"/>
  <c r="AD581" i="11" s="1"/>
  <c r="AB581" i="11"/>
  <c r="AE581" i="11"/>
  <c r="AG581" i="11"/>
  <c r="AH581" i="11"/>
  <c r="AJ581" i="11"/>
  <c r="AA582" i="11"/>
  <c r="AB582" i="11"/>
  <c r="AC582" i="11" s="1"/>
  <c r="AE582" i="11"/>
  <c r="AK582" i="11" s="1"/>
  <c r="AG582" i="11"/>
  <c r="AH582" i="11"/>
  <c r="AJ582" i="11"/>
  <c r="AA583" i="11"/>
  <c r="AB583" i="11"/>
  <c r="AE583" i="11"/>
  <c r="AG583" i="11"/>
  <c r="AH583" i="11"/>
  <c r="AJ583" i="11"/>
  <c r="AA584" i="11"/>
  <c r="AB584" i="11"/>
  <c r="AE584" i="11"/>
  <c r="AG584" i="11"/>
  <c r="AH584" i="11"/>
  <c r="AJ584" i="11"/>
  <c r="AA585" i="11"/>
  <c r="AB585" i="11"/>
  <c r="AC585" i="11" s="1"/>
  <c r="AE585" i="11"/>
  <c r="AG585" i="11"/>
  <c r="AH585" i="11"/>
  <c r="AJ585" i="11"/>
  <c r="AA586" i="11"/>
  <c r="AC586" i="11" s="1"/>
  <c r="AB586" i="11"/>
  <c r="AE586" i="11"/>
  <c r="AG586" i="11"/>
  <c r="AH586" i="11"/>
  <c r="AJ586" i="11"/>
  <c r="AA587" i="11"/>
  <c r="AB587" i="11"/>
  <c r="AE587" i="11"/>
  <c r="K55" i="13" s="1"/>
  <c r="AG587" i="11"/>
  <c r="AH587" i="11"/>
  <c r="AJ587" i="11"/>
  <c r="AA588" i="11"/>
  <c r="AB588" i="11"/>
  <c r="AC588" i="11" s="1"/>
  <c r="AD588" i="11" s="1"/>
  <c r="AE588" i="11"/>
  <c r="AK588" i="11" s="1"/>
  <c r="AG588" i="11"/>
  <c r="AH588" i="11"/>
  <c r="AJ588" i="11"/>
  <c r="AA589" i="11"/>
  <c r="AB589" i="11"/>
  <c r="AC589" i="11" s="1"/>
  <c r="AE589" i="11"/>
  <c r="AG589" i="11"/>
  <c r="AH589" i="11"/>
  <c r="AJ589" i="11"/>
  <c r="AA590" i="11"/>
  <c r="AB590" i="11"/>
  <c r="AC590" i="11"/>
  <c r="AE590" i="11"/>
  <c r="AK590" i="11" s="1"/>
  <c r="AG590" i="11"/>
  <c r="AH590" i="11"/>
  <c r="AJ590" i="11"/>
  <c r="AA591" i="11"/>
  <c r="AB591" i="11"/>
  <c r="AE591" i="11"/>
  <c r="AK591" i="11" s="1"/>
  <c r="AG591" i="11"/>
  <c r="AH591" i="11"/>
  <c r="AJ591" i="11"/>
  <c r="AA592" i="11"/>
  <c r="AB592" i="11"/>
  <c r="AC592" i="11"/>
  <c r="AE592" i="11"/>
  <c r="AK592" i="11" s="1"/>
  <c r="AG592" i="11"/>
  <c r="AH592" i="11"/>
  <c r="AJ592" i="11"/>
  <c r="AA593" i="11"/>
  <c r="AB593" i="11"/>
  <c r="AC593" i="11" s="1"/>
  <c r="AE593" i="11"/>
  <c r="AK593" i="11" s="1"/>
  <c r="AG593" i="11"/>
  <c r="AH593" i="11"/>
  <c r="AJ593" i="11"/>
  <c r="AA594" i="11"/>
  <c r="AB594" i="11"/>
  <c r="AE594" i="11"/>
  <c r="AG594" i="11"/>
  <c r="AH594" i="11"/>
  <c r="AJ594" i="11"/>
  <c r="AA595" i="11"/>
  <c r="AC595" i="11" s="1"/>
  <c r="AB595" i="11"/>
  <c r="AE595" i="11"/>
  <c r="AG595" i="11"/>
  <c r="AH595" i="11"/>
  <c r="AJ595" i="11"/>
  <c r="AA596" i="11"/>
  <c r="AB596" i="11"/>
  <c r="AE596" i="11"/>
  <c r="AG596" i="11"/>
  <c r="AH596" i="11"/>
  <c r="AJ596" i="11"/>
  <c r="AA597" i="11"/>
  <c r="AB597" i="11"/>
  <c r="AC597" i="11" s="1"/>
  <c r="AE597" i="11"/>
  <c r="AG597" i="11"/>
  <c r="AH597" i="11"/>
  <c r="AJ597" i="11"/>
  <c r="AA598" i="11"/>
  <c r="AB598" i="11"/>
  <c r="AE598" i="11"/>
  <c r="AG598" i="11"/>
  <c r="AH598" i="11"/>
  <c r="AJ598" i="11"/>
  <c r="AA599" i="11"/>
  <c r="AB599" i="11"/>
  <c r="AC599" i="11"/>
  <c r="AE599" i="11"/>
  <c r="AG599" i="11"/>
  <c r="AH599" i="11"/>
  <c r="AJ599" i="11"/>
  <c r="AA600" i="11"/>
  <c r="AB600" i="11"/>
  <c r="AC600" i="11"/>
  <c r="AE600" i="11"/>
  <c r="AG600" i="11"/>
  <c r="AH600" i="11"/>
  <c r="AJ600" i="11"/>
  <c r="AA601" i="11"/>
  <c r="AB601" i="11"/>
  <c r="AC601" i="11" s="1"/>
  <c r="AD601" i="11" s="1"/>
  <c r="AE601" i="11"/>
  <c r="AK601" i="11" s="1"/>
  <c r="AG601" i="11"/>
  <c r="AH601" i="11"/>
  <c r="AJ601" i="11"/>
  <c r="AA602" i="11"/>
  <c r="AC602" i="11" s="1"/>
  <c r="AB602" i="11"/>
  <c r="AE602" i="11"/>
  <c r="AG602" i="11"/>
  <c r="AH602" i="11"/>
  <c r="AJ602" i="11"/>
  <c r="AA603" i="11"/>
  <c r="AC603" i="11" s="1"/>
  <c r="AB603" i="11"/>
  <c r="AE603" i="11"/>
  <c r="AK603" i="11" s="1"/>
  <c r="AG603" i="11"/>
  <c r="AH603" i="11"/>
  <c r="AJ603" i="11"/>
  <c r="AA604" i="11"/>
  <c r="AB604" i="11"/>
  <c r="AC604" i="11" s="1"/>
  <c r="AE604" i="11"/>
  <c r="AG604" i="11"/>
  <c r="AH604" i="11"/>
  <c r="AJ604" i="11"/>
  <c r="AA605" i="11"/>
  <c r="AB605" i="11"/>
  <c r="AE605" i="11"/>
  <c r="AG605" i="11"/>
  <c r="AH605" i="11"/>
  <c r="AJ605" i="11"/>
  <c r="AA606" i="11"/>
  <c r="AB606" i="11"/>
  <c r="AC606" i="11" s="1"/>
  <c r="AE606" i="11"/>
  <c r="AG606" i="11"/>
  <c r="AH606" i="11"/>
  <c r="AJ606" i="11"/>
  <c r="AA607" i="11"/>
  <c r="AB607" i="11"/>
  <c r="AE607" i="11"/>
  <c r="AG607" i="11"/>
  <c r="AH607" i="11"/>
  <c r="AJ607" i="11"/>
  <c r="AK607" i="11"/>
  <c r="AA608" i="11"/>
  <c r="AB608" i="11"/>
  <c r="AC608" i="11" s="1"/>
  <c r="AE608" i="11"/>
  <c r="AG608" i="11"/>
  <c r="AH608" i="11"/>
  <c r="AJ608" i="11"/>
  <c r="AA609" i="11"/>
  <c r="AC609" i="11" s="1"/>
  <c r="AB609" i="11"/>
  <c r="AE609" i="11"/>
  <c r="AG609" i="11"/>
  <c r="AH609" i="11"/>
  <c r="AJ609" i="11"/>
  <c r="AA610" i="11"/>
  <c r="AB610" i="11"/>
  <c r="AE610" i="11"/>
  <c r="AK610" i="11" s="1"/>
  <c r="AG610" i="11"/>
  <c r="AH610" i="11"/>
  <c r="AJ610" i="11"/>
  <c r="AA611" i="11"/>
  <c r="AB611" i="11"/>
  <c r="AC611" i="11" s="1"/>
  <c r="AE611" i="11"/>
  <c r="AG611" i="11"/>
  <c r="AH611" i="11"/>
  <c r="AJ611" i="11"/>
  <c r="AA612" i="11"/>
  <c r="AB612" i="11"/>
  <c r="AE612" i="11"/>
  <c r="AG612" i="11"/>
  <c r="AH612" i="11"/>
  <c r="AJ612" i="11"/>
  <c r="AA613" i="11"/>
  <c r="AB613" i="11"/>
  <c r="AC613" i="11"/>
  <c r="AE613" i="11"/>
  <c r="AK613" i="11" s="1"/>
  <c r="AG613" i="11"/>
  <c r="AH613" i="11"/>
  <c r="AJ613" i="11"/>
  <c r="AA614" i="11"/>
  <c r="AC614" i="11" s="1"/>
  <c r="AB614" i="11"/>
  <c r="AE614" i="11"/>
  <c r="AG614" i="11"/>
  <c r="AH614" i="11"/>
  <c r="AJ614" i="11"/>
  <c r="AA615" i="11"/>
  <c r="AC615" i="11" s="1"/>
  <c r="AD615" i="11" s="1"/>
  <c r="AB615" i="11"/>
  <c r="AE615" i="11"/>
  <c r="AG615" i="11"/>
  <c r="AH615" i="11"/>
  <c r="AJ615" i="11"/>
  <c r="AA616" i="11"/>
  <c r="AB616" i="11"/>
  <c r="AC616" i="11" s="1"/>
  <c r="AE616" i="11"/>
  <c r="AG616" i="11"/>
  <c r="AH616" i="11"/>
  <c r="AJ616" i="11"/>
  <c r="AA617" i="11"/>
  <c r="AB617" i="11"/>
  <c r="AC617" i="11"/>
  <c r="AE617" i="11"/>
  <c r="AG617" i="11"/>
  <c r="AH617" i="11"/>
  <c r="AJ617" i="11"/>
  <c r="AA618" i="11"/>
  <c r="AB618" i="11"/>
  <c r="AC618" i="11"/>
  <c r="AE618" i="11"/>
  <c r="AG618" i="11"/>
  <c r="AH618" i="11"/>
  <c r="AJ618" i="11"/>
  <c r="AA619" i="11"/>
  <c r="AB619" i="11"/>
  <c r="AC619" i="11" s="1"/>
  <c r="AE619" i="11"/>
  <c r="AK619" i="11" s="1"/>
  <c r="AG619" i="11"/>
  <c r="AH619" i="11"/>
  <c r="AJ619" i="11"/>
  <c r="AA620" i="11"/>
  <c r="AB620" i="11"/>
  <c r="AE620" i="11"/>
  <c r="AG620" i="11"/>
  <c r="AH620" i="11"/>
  <c r="AJ620" i="11"/>
  <c r="AA621" i="11"/>
  <c r="AB621" i="11"/>
  <c r="AC621" i="11"/>
  <c r="AE621" i="11"/>
  <c r="AK621" i="11" s="1"/>
  <c r="AG621" i="11"/>
  <c r="AH621" i="11"/>
  <c r="AJ621" i="11"/>
  <c r="AA622" i="11"/>
  <c r="AB622" i="11"/>
  <c r="AC622" i="11" s="1"/>
  <c r="AE622" i="11"/>
  <c r="AK622" i="11" s="1"/>
  <c r="AG622" i="11"/>
  <c r="AH622" i="11"/>
  <c r="AJ622" i="11"/>
  <c r="AA623" i="11"/>
  <c r="AB623" i="11"/>
  <c r="AE623" i="11"/>
  <c r="AG623" i="11"/>
  <c r="AH623" i="11"/>
  <c r="AJ623" i="11"/>
  <c r="AA624" i="11"/>
  <c r="AB624" i="11"/>
  <c r="AC624" i="11"/>
  <c r="AE624" i="11"/>
  <c r="AK624" i="11" s="1"/>
  <c r="AG624" i="11"/>
  <c r="AH624" i="11"/>
  <c r="AJ624" i="11"/>
  <c r="AA625" i="11"/>
  <c r="AB625" i="11"/>
  <c r="AC625" i="11" s="1"/>
  <c r="AE625" i="11"/>
  <c r="AG625" i="11"/>
  <c r="AH625" i="11"/>
  <c r="AJ625" i="11"/>
  <c r="AA626" i="11"/>
  <c r="AB626" i="11"/>
  <c r="AC626" i="11"/>
  <c r="AE626" i="11"/>
  <c r="AK626" i="11" s="1"/>
  <c r="AG626" i="11"/>
  <c r="AH626" i="11"/>
  <c r="AJ626" i="11"/>
  <c r="AA627" i="11"/>
  <c r="AB627" i="11"/>
  <c r="AE627" i="11"/>
  <c r="AG627" i="11"/>
  <c r="AH627" i="11"/>
  <c r="AJ627" i="11"/>
  <c r="AK627" i="11"/>
  <c r="AA628" i="11"/>
  <c r="AB628" i="11"/>
  <c r="AC628" i="11" s="1"/>
  <c r="AE628" i="11"/>
  <c r="AK628" i="11" s="1"/>
  <c r="AG628" i="11"/>
  <c r="AH628" i="11"/>
  <c r="AJ628" i="11"/>
  <c r="AA629" i="11"/>
  <c r="AC629" i="11" s="1"/>
  <c r="AB629" i="11"/>
  <c r="AE629" i="11"/>
  <c r="AK629" i="11" s="1"/>
  <c r="AG629" i="11"/>
  <c r="AH629" i="11"/>
  <c r="AJ629" i="11"/>
  <c r="AA630" i="11"/>
  <c r="AB630" i="11"/>
  <c r="AE630" i="11"/>
  <c r="AG630" i="11"/>
  <c r="AH630" i="11"/>
  <c r="AJ630" i="11"/>
  <c r="AA631" i="11"/>
  <c r="AB631" i="11"/>
  <c r="AC631" i="11"/>
  <c r="AE631" i="11"/>
  <c r="AG631" i="11"/>
  <c r="AH631" i="11"/>
  <c r="AJ631" i="11"/>
  <c r="AA632" i="11"/>
  <c r="AB632" i="11"/>
  <c r="AC632" i="11" s="1"/>
  <c r="AE632" i="11"/>
  <c r="AK632" i="11" s="1"/>
  <c r="AG632" i="11"/>
  <c r="AH632" i="11"/>
  <c r="AJ632" i="11"/>
  <c r="AA633" i="11"/>
  <c r="AB633" i="11"/>
  <c r="AC633" i="11" s="1"/>
  <c r="AE633" i="11"/>
  <c r="AK633" i="11" s="1"/>
  <c r="AG633" i="11"/>
  <c r="AH633" i="11"/>
  <c r="AJ633" i="11"/>
  <c r="AA634" i="11"/>
  <c r="AB634" i="11"/>
  <c r="AC634" i="11"/>
  <c r="AE634" i="11"/>
  <c r="AG634" i="11"/>
  <c r="AH634" i="11"/>
  <c r="AJ634" i="11"/>
  <c r="AA635" i="11"/>
  <c r="AB635" i="11"/>
  <c r="AC635" i="11" s="1"/>
  <c r="AD635" i="11" s="1"/>
  <c r="AE635" i="11"/>
  <c r="AG635" i="11"/>
  <c r="AH635" i="11"/>
  <c r="AJ635" i="11"/>
  <c r="AK635" i="11" s="1"/>
  <c r="AA636" i="11"/>
  <c r="AB636" i="11"/>
  <c r="AE636" i="11"/>
  <c r="AG636" i="11"/>
  <c r="AH636" i="11"/>
  <c r="AJ636" i="11"/>
  <c r="AA637" i="11"/>
  <c r="AC637" i="11" s="1"/>
  <c r="AB637" i="11"/>
  <c r="AE637" i="11"/>
  <c r="AK637" i="11" s="1"/>
  <c r="AG637" i="11"/>
  <c r="AH637" i="11"/>
  <c r="AJ637" i="11"/>
  <c r="AA638" i="11"/>
  <c r="AB638" i="11"/>
  <c r="AE638" i="11"/>
  <c r="AG638" i="11"/>
  <c r="AH638" i="11"/>
  <c r="AJ638" i="11"/>
  <c r="AA639" i="11"/>
  <c r="AB639" i="11"/>
  <c r="AE639" i="11"/>
  <c r="AK639" i="11" s="1"/>
  <c r="AG639" i="11"/>
  <c r="AH639" i="11"/>
  <c r="AJ639" i="11"/>
  <c r="AA640" i="11"/>
  <c r="AB640" i="11"/>
  <c r="AC640" i="11"/>
  <c r="AD640" i="11" s="1"/>
  <c r="AE640" i="11"/>
  <c r="AG640" i="11"/>
  <c r="AH640" i="11"/>
  <c r="AJ640" i="11"/>
  <c r="AA641" i="11"/>
  <c r="AB641" i="11"/>
  <c r="AC641" i="11" s="1"/>
  <c r="AE641" i="11"/>
  <c r="AG641" i="11"/>
  <c r="AH641" i="11"/>
  <c r="AJ641" i="11"/>
  <c r="AA642" i="11"/>
  <c r="AB642" i="11"/>
  <c r="AC642" i="11" s="1"/>
  <c r="AE642" i="11"/>
  <c r="AG642" i="11"/>
  <c r="AH642" i="11"/>
  <c r="AJ642" i="11"/>
  <c r="AA643" i="11"/>
  <c r="AB643" i="11"/>
  <c r="AE643" i="11"/>
  <c r="AK643" i="11" s="1"/>
  <c r="AG643" i="11"/>
  <c r="AH643" i="11"/>
  <c r="AJ643" i="11"/>
  <c r="AA644" i="11"/>
  <c r="AB644" i="11"/>
  <c r="AE644" i="11"/>
  <c r="AG644" i="11"/>
  <c r="AH644" i="11"/>
  <c r="AJ644" i="11"/>
  <c r="AA645" i="11"/>
  <c r="AB645" i="11"/>
  <c r="AC645" i="11"/>
  <c r="AE645" i="11"/>
  <c r="AK645" i="11" s="1"/>
  <c r="AG645" i="11"/>
  <c r="AH645" i="11"/>
  <c r="AJ645" i="11"/>
  <c r="AA646" i="11"/>
  <c r="AB646" i="11"/>
  <c r="AE646" i="11"/>
  <c r="AK646" i="11" s="1"/>
  <c r="AG646" i="11"/>
  <c r="AH646" i="11"/>
  <c r="AJ646" i="11"/>
  <c r="AA647" i="11"/>
  <c r="AB647" i="11"/>
  <c r="AC647" i="11" s="1"/>
  <c r="AE647" i="11"/>
  <c r="AG647" i="11"/>
  <c r="AH647" i="11"/>
  <c r="AJ647" i="11"/>
  <c r="AJ9" i="11"/>
  <c r="AH9" i="11"/>
  <c r="AG9" i="11"/>
  <c r="K38" i="13" s="1"/>
  <c r="AE9" i="11"/>
  <c r="AB9" i="11"/>
  <c r="AA9" i="11"/>
  <c r="AA10" i="10"/>
  <c r="AB10" i="10"/>
  <c r="AC10" i="10" s="1"/>
  <c r="AE10" i="10"/>
  <c r="AK10" i="10" s="1"/>
  <c r="AG10" i="10"/>
  <c r="AH10" i="10"/>
  <c r="AJ10" i="10"/>
  <c r="AA11" i="10"/>
  <c r="AB11" i="10"/>
  <c r="AC11" i="10" s="1"/>
  <c r="AE11" i="10"/>
  <c r="AK11" i="10" s="1"/>
  <c r="AG11" i="10"/>
  <c r="AH11" i="10"/>
  <c r="AJ11" i="10"/>
  <c r="AA12" i="10"/>
  <c r="AC12" i="10" s="1"/>
  <c r="AB12" i="10"/>
  <c r="AE12" i="10"/>
  <c r="AG12" i="10"/>
  <c r="AH12" i="10"/>
  <c r="AJ12" i="10"/>
  <c r="AA13" i="10"/>
  <c r="AB13" i="10"/>
  <c r="AE13" i="10"/>
  <c r="AG13" i="10"/>
  <c r="AH13" i="10"/>
  <c r="AJ13" i="10"/>
  <c r="AK13" i="10"/>
  <c r="AA14" i="10"/>
  <c r="AB14" i="10"/>
  <c r="AC14" i="10" s="1"/>
  <c r="AE14" i="10"/>
  <c r="AG14" i="10"/>
  <c r="AH14" i="10"/>
  <c r="AJ14" i="10"/>
  <c r="AA15" i="10"/>
  <c r="AB15" i="10"/>
  <c r="AC15" i="10" s="1"/>
  <c r="AE15" i="10"/>
  <c r="AG15" i="10"/>
  <c r="AH15" i="10"/>
  <c r="AJ15" i="10"/>
  <c r="AK15" i="10" s="1"/>
  <c r="AA16" i="10"/>
  <c r="AB16" i="10"/>
  <c r="AE16" i="10"/>
  <c r="AK16" i="10" s="1"/>
  <c r="AG16" i="10"/>
  <c r="AH16" i="10"/>
  <c r="AJ16" i="10"/>
  <c r="AA17" i="10"/>
  <c r="AB17" i="10"/>
  <c r="AE17" i="10"/>
  <c r="AG17" i="10"/>
  <c r="AH17" i="10"/>
  <c r="AJ17" i="10"/>
  <c r="AA18" i="10"/>
  <c r="AB18" i="10"/>
  <c r="AE18" i="10"/>
  <c r="AG18" i="10"/>
  <c r="AH18" i="10"/>
  <c r="AJ18" i="10"/>
  <c r="AK18" i="10"/>
  <c r="AA19" i="10"/>
  <c r="AB19" i="10"/>
  <c r="AC19" i="10" s="1"/>
  <c r="AE19" i="10"/>
  <c r="AG19" i="10"/>
  <c r="AH19" i="10"/>
  <c r="AJ19" i="10"/>
  <c r="AA20" i="10"/>
  <c r="AB20" i="10"/>
  <c r="AC20" i="10" s="1"/>
  <c r="AD20" i="10" s="1"/>
  <c r="AE20" i="10"/>
  <c r="AG20" i="10"/>
  <c r="AH20" i="10"/>
  <c r="AJ20" i="10"/>
  <c r="AK20" i="10"/>
  <c r="AA21" i="10"/>
  <c r="AC21" i="10" s="1"/>
  <c r="AD21" i="10" s="1"/>
  <c r="AB21" i="10"/>
  <c r="AE21" i="10"/>
  <c r="AG21" i="10"/>
  <c r="AH21" i="10"/>
  <c r="AJ21" i="10"/>
  <c r="AK21" i="10" s="1"/>
  <c r="AA22" i="10"/>
  <c r="AC22" i="10" s="1"/>
  <c r="AB22" i="10"/>
  <c r="AE22" i="10"/>
  <c r="AK22" i="10" s="1"/>
  <c r="AG22" i="10"/>
  <c r="AH22" i="10"/>
  <c r="AJ22" i="10"/>
  <c r="AA23" i="10"/>
  <c r="AC23" i="10" s="1"/>
  <c r="AB23" i="10"/>
  <c r="AE23" i="10"/>
  <c r="AD23" i="10" s="1"/>
  <c r="AG23" i="10"/>
  <c r="AH23" i="10"/>
  <c r="AJ23" i="10"/>
  <c r="AA24" i="10"/>
  <c r="AB24" i="10"/>
  <c r="AE24" i="10"/>
  <c r="AG24" i="10"/>
  <c r="AH24" i="10"/>
  <c r="AJ24" i="10"/>
  <c r="AK24" i="10" s="1"/>
  <c r="AA25" i="10"/>
  <c r="AB25" i="10"/>
  <c r="AE25" i="10"/>
  <c r="AG25" i="10"/>
  <c r="AH25" i="10"/>
  <c r="AJ25" i="10"/>
  <c r="AA26" i="10"/>
  <c r="AB26" i="10"/>
  <c r="AE26" i="10"/>
  <c r="AG26" i="10"/>
  <c r="AH26" i="10"/>
  <c r="AJ26" i="10"/>
  <c r="AK26" i="10" s="1"/>
  <c r="AA27" i="10"/>
  <c r="AB27" i="10"/>
  <c r="AE27" i="10"/>
  <c r="AG27" i="10"/>
  <c r="AH27" i="10"/>
  <c r="AJ27" i="10"/>
  <c r="AA28" i="10"/>
  <c r="AB28" i="10"/>
  <c r="AC28" i="10" s="1"/>
  <c r="AE28" i="10"/>
  <c r="AG28" i="10"/>
  <c r="AH28" i="10"/>
  <c r="AJ28" i="10"/>
  <c r="AK28" i="10" s="1"/>
  <c r="AA29" i="10"/>
  <c r="AB29" i="10"/>
  <c r="AE29" i="10"/>
  <c r="AG29" i="10"/>
  <c r="AH29" i="10"/>
  <c r="AJ29" i="10"/>
  <c r="AK29" i="10" s="1"/>
  <c r="AA30" i="10"/>
  <c r="AB30" i="10"/>
  <c r="AC30" i="10"/>
  <c r="AD30" i="10" s="1"/>
  <c r="AE30" i="10"/>
  <c r="AG30" i="10"/>
  <c r="AH30" i="10"/>
  <c r="AJ30" i="10"/>
  <c r="AA31" i="10"/>
  <c r="AB31" i="10"/>
  <c r="AC31" i="10" s="1"/>
  <c r="AE31" i="10"/>
  <c r="AK31" i="10" s="1"/>
  <c r="AG31" i="10"/>
  <c r="AH31" i="10"/>
  <c r="AJ31" i="10"/>
  <c r="AA32" i="10"/>
  <c r="AC32" i="10" s="1"/>
  <c r="AB32" i="10"/>
  <c r="AE32" i="10"/>
  <c r="AK32" i="10" s="1"/>
  <c r="AG32" i="10"/>
  <c r="AH32" i="10"/>
  <c r="AJ32" i="10"/>
  <c r="AA33" i="10"/>
  <c r="AB33" i="10"/>
  <c r="AC33" i="10" s="1"/>
  <c r="AD33" i="10" s="1"/>
  <c r="AE33" i="10"/>
  <c r="AK33" i="10" s="1"/>
  <c r="AG33" i="10"/>
  <c r="AH33" i="10"/>
  <c r="AJ33" i="10"/>
  <c r="AA34" i="10"/>
  <c r="AB34" i="10"/>
  <c r="AC34" i="10" s="1"/>
  <c r="AE34" i="10"/>
  <c r="AK34" i="10" s="1"/>
  <c r="AG34" i="10"/>
  <c r="AH34" i="10"/>
  <c r="AJ34" i="10"/>
  <c r="AA35" i="10"/>
  <c r="AB35" i="10"/>
  <c r="AC35" i="10" s="1"/>
  <c r="AE35" i="10"/>
  <c r="AG35" i="10"/>
  <c r="AH35" i="10"/>
  <c r="AJ35" i="10"/>
  <c r="AK35" i="10" s="1"/>
  <c r="AA36" i="10"/>
  <c r="AB36" i="10"/>
  <c r="AE36" i="10"/>
  <c r="AG36" i="10"/>
  <c r="AH36" i="10"/>
  <c r="AJ36" i="10"/>
  <c r="AA37" i="10"/>
  <c r="AB37" i="10"/>
  <c r="AC37" i="10" s="1"/>
  <c r="AD37" i="10"/>
  <c r="AE37" i="10"/>
  <c r="AG37" i="10"/>
  <c r="AH37" i="10"/>
  <c r="AJ37" i="10"/>
  <c r="AK37" i="10" s="1"/>
  <c r="AA38" i="10"/>
  <c r="AC38" i="10" s="1"/>
  <c r="AB38" i="10"/>
  <c r="AE38" i="10"/>
  <c r="AG38" i="10"/>
  <c r="AH38" i="10"/>
  <c r="AJ38" i="10"/>
  <c r="AA39" i="10"/>
  <c r="AC39" i="10" s="1"/>
  <c r="AB39" i="10"/>
  <c r="AE39" i="10"/>
  <c r="AK39" i="10" s="1"/>
  <c r="AG39" i="10"/>
  <c r="AH39" i="10"/>
  <c r="AJ39" i="10"/>
  <c r="AA40" i="10"/>
  <c r="AB40" i="10"/>
  <c r="AE40" i="10"/>
  <c r="AG40" i="10"/>
  <c r="AH40" i="10"/>
  <c r="AJ40" i="10"/>
  <c r="AA41" i="10"/>
  <c r="AB41" i="10"/>
  <c r="AC41" i="10"/>
  <c r="AD41" i="10" s="1"/>
  <c r="AE41" i="10"/>
  <c r="AG41" i="10"/>
  <c r="AH41" i="10"/>
  <c r="AJ41" i="10"/>
  <c r="AK41" i="10" s="1"/>
  <c r="AA42" i="10"/>
  <c r="AB42" i="10"/>
  <c r="AC42" i="10" s="1"/>
  <c r="AE42" i="10"/>
  <c r="AG42" i="10"/>
  <c r="AH42" i="10"/>
  <c r="AJ42" i="10"/>
  <c r="AA43" i="10"/>
  <c r="AB43" i="10"/>
  <c r="AC43" i="10" s="1"/>
  <c r="AE43" i="10"/>
  <c r="AG43" i="10"/>
  <c r="AH43" i="10"/>
  <c r="AJ43" i="10"/>
  <c r="AK43" i="10"/>
  <c r="AA44" i="10"/>
  <c r="AC44" i="10" s="1"/>
  <c r="AD44" i="10" s="1"/>
  <c r="AB44" i="10"/>
  <c r="AE44" i="10"/>
  <c r="AG44" i="10"/>
  <c r="AH44" i="10"/>
  <c r="AJ44" i="10"/>
  <c r="AK44" i="10"/>
  <c r="AA45" i="10"/>
  <c r="AB45" i="10"/>
  <c r="AE45" i="10"/>
  <c r="AK45" i="10" s="1"/>
  <c r="AG45" i="10"/>
  <c r="AH45" i="10"/>
  <c r="AJ45" i="10"/>
  <c r="AA46" i="10"/>
  <c r="AB46" i="10"/>
  <c r="AC46" i="10" s="1"/>
  <c r="AD46" i="10" s="1"/>
  <c r="AE46" i="10"/>
  <c r="AK46" i="10" s="1"/>
  <c r="AG46" i="10"/>
  <c r="AH46" i="10"/>
  <c r="AJ46" i="10"/>
  <c r="AA47" i="10"/>
  <c r="AB47" i="10"/>
  <c r="AC47" i="10" s="1"/>
  <c r="AE47" i="10"/>
  <c r="AG47" i="10"/>
  <c r="AH47" i="10"/>
  <c r="AJ47" i="10"/>
  <c r="AA48" i="10"/>
  <c r="AB48" i="10"/>
  <c r="AC48" i="10" s="1"/>
  <c r="AE48" i="10"/>
  <c r="AK48" i="10" s="1"/>
  <c r="AG48" i="10"/>
  <c r="AH48" i="10"/>
  <c r="AJ48" i="10"/>
  <c r="AA49" i="10"/>
  <c r="AB49" i="10"/>
  <c r="AE49" i="10"/>
  <c r="AG49" i="10"/>
  <c r="AH49" i="10"/>
  <c r="AJ49" i="10"/>
  <c r="AK49" i="10" s="1"/>
  <c r="AA50" i="10"/>
  <c r="AB50" i="10"/>
  <c r="AC50" i="10"/>
  <c r="AE50" i="10"/>
  <c r="AG50" i="10"/>
  <c r="AH50" i="10"/>
  <c r="AJ50" i="10"/>
  <c r="AA51" i="10"/>
  <c r="AB51" i="10"/>
  <c r="AE51" i="10"/>
  <c r="AG51" i="10"/>
  <c r="AH51" i="10"/>
  <c r="AJ51" i="10"/>
  <c r="AA52" i="10"/>
  <c r="AB52" i="10"/>
  <c r="AC52" i="10" s="1"/>
  <c r="AD52" i="10" s="1"/>
  <c r="AE52" i="10"/>
  <c r="AK52" i="10" s="1"/>
  <c r="AG52" i="10"/>
  <c r="AH52" i="10"/>
  <c r="AJ52" i="10"/>
  <c r="AA53" i="10"/>
  <c r="AB53" i="10"/>
  <c r="AE53" i="10"/>
  <c r="AG53" i="10"/>
  <c r="AH53" i="10"/>
  <c r="AJ53" i="10"/>
  <c r="AK53" i="10" s="1"/>
  <c r="AA54" i="10"/>
  <c r="AC54" i="10" s="1"/>
  <c r="AB54" i="10"/>
  <c r="AE54" i="10"/>
  <c r="AK54" i="10" s="1"/>
  <c r="AG54" i="10"/>
  <c r="AH54" i="10"/>
  <c r="AJ54" i="10"/>
  <c r="AA55" i="10"/>
  <c r="AB55" i="10"/>
  <c r="AC55" i="10" s="1"/>
  <c r="AD55" i="10" s="1"/>
  <c r="AE55" i="10"/>
  <c r="AG55" i="10"/>
  <c r="AH55" i="10"/>
  <c r="AJ55" i="10"/>
  <c r="AK55" i="10" s="1"/>
  <c r="AA56" i="10"/>
  <c r="AB56" i="10"/>
  <c r="AE56" i="10"/>
  <c r="AG56" i="10"/>
  <c r="AH56" i="10"/>
  <c r="AJ56" i="10"/>
  <c r="AK56" i="10"/>
  <c r="AA57" i="10"/>
  <c r="AB57" i="10"/>
  <c r="AC57" i="10" s="1"/>
  <c r="AE57" i="10"/>
  <c r="AK57" i="10" s="1"/>
  <c r="AG57" i="10"/>
  <c r="AH57" i="10"/>
  <c r="AJ57" i="10"/>
  <c r="AA58" i="10"/>
  <c r="AC58" i="10" s="1"/>
  <c r="AB58" i="10"/>
  <c r="AE58" i="10"/>
  <c r="AG58" i="10"/>
  <c r="AH58" i="10"/>
  <c r="AJ58" i="10"/>
  <c r="AA59" i="10"/>
  <c r="AB59" i="10"/>
  <c r="AE59" i="10"/>
  <c r="AG59" i="10"/>
  <c r="AH59" i="10"/>
  <c r="AJ59" i="10"/>
  <c r="AK59" i="10" s="1"/>
  <c r="AA60" i="10"/>
  <c r="AB60" i="10"/>
  <c r="AE60" i="10"/>
  <c r="AG60" i="10"/>
  <c r="AH60" i="10"/>
  <c r="AJ60" i="10"/>
  <c r="AA61" i="10"/>
  <c r="AB61" i="10"/>
  <c r="AC61" i="10" s="1"/>
  <c r="AD61" i="10" s="1"/>
  <c r="AE61" i="10"/>
  <c r="AG61" i="10"/>
  <c r="AH61" i="10"/>
  <c r="AJ61" i="10"/>
  <c r="AK61" i="10"/>
  <c r="AA62" i="10"/>
  <c r="AB62" i="10"/>
  <c r="AC62" i="10" s="1"/>
  <c r="AE62" i="10"/>
  <c r="AG62" i="10"/>
  <c r="AH62" i="10"/>
  <c r="AJ62" i="10"/>
  <c r="AA63" i="10"/>
  <c r="AB63" i="10"/>
  <c r="AC63" i="10" s="1"/>
  <c r="AD63" i="10" s="1"/>
  <c r="AE63" i="10"/>
  <c r="AG63" i="10"/>
  <c r="AH63" i="10"/>
  <c r="AJ63" i="10"/>
  <c r="AA64" i="10"/>
  <c r="AC64" i="10" s="1"/>
  <c r="AB64" i="10"/>
  <c r="AE64" i="10"/>
  <c r="AG64" i="10"/>
  <c r="AH64" i="10"/>
  <c r="AJ64" i="10"/>
  <c r="AA65" i="10"/>
  <c r="AB65" i="10"/>
  <c r="AC65" i="10" s="1"/>
  <c r="AD65" i="10" s="1"/>
  <c r="AE65" i="10"/>
  <c r="AG65" i="10"/>
  <c r="AH65" i="10"/>
  <c r="AJ65" i="10"/>
  <c r="AA66" i="10"/>
  <c r="AB66" i="10"/>
  <c r="AC66" i="10" s="1"/>
  <c r="AE66" i="10"/>
  <c r="AG66" i="10"/>
  <c r="AH66" i="10"/>
  <c r="AJ66" i="10"/>
  <c r="AA67" i="10"/>
  <c r="AB67" i="10"/>
  <c r="AC67" i="10" s="1"/>
  <c r="AE67" i="10"/>
  <c r="AG67" i="10"/>
  <c r="AH67" i="10"/>
  <c r="AJ67" i="10"/>
  <c r="AK67" i="10"/>
  <c r="AA68" i="10"/>
  <c r="AC68" i="10" s="1"/>
  <c r="AD68" i="10" s="1"/>
  <c r="AB68" i="10"/>
  <c r="AE68" i="10"/>
  <c r="AG68" i="10"/>
  <c r="AH68" i="10"/>
  <c r="AJ68" i="10"/>
  <c r="AK68" i="10"/>
  <c r="AA69" i="10"/>
  <c r="AB69" i="10"/>
  <c r="AC69" i="10" s="1"/>
  <c r="AE69" i="10"/>
  <c r="AG69" i="10"/>
  <c r="AH69" i="10"/>
  <c r="AJ69" i="10"/>
  <c r="AA70" i="10"/>
  <c r="AC70" i="10" s="1"/>
  <c r="AD70" i="10" s="1"/>
  <c r="AB70" i="10"/>
  <c r="AE70" i="10"/>
  <c r="AG70" i="10"/>
  <c r="AH70" i="10"/>
  <c r="AJ70" i="10"/>
  <c r="AK70" i="10"/>
  <c r="AA71" i="10"/>
  <c r="AC71" i="10" s="1"/>
  <c r="AD71" i="10" s="1"/>
  <c r="AB71" i="10"/>
  <c r="AE71" i="10"/>
  <c r="AG71" i="10"/>
  <c r="AH71" i="10"/>
  <c r="AJ71" i="10"/>
  <c r="AA72" i="10"/>
  <c r="AB72" i="10"/>
  <c r="AC72" i="10" s="1"/>
  <c r="AE72" i="10"/>
  <c r="AG72" i="10"/>
  <c r="AH72" i="10"/>
  <c r="AJ72" i="10"/>
  <c r="AA73" i="10"/>
  <c r="AB73" i="10"/>
  <c r="AE73" i="10"/>
  <c r="AG73" i="10"/>
  <c r="AH73" i="10"/>
  <c r="AJ73" i="10"/>
  <c r="AA74" i="10"/>
  <c r="AB74" i="10"/>
  <c r="AC74" i="10" s="1"/>
  <c r="AE74" i="10"/>
  <c r="AG74" i="10"/>
  <c r="AH74" i="10"/>
  <c r="AJ74" i="10"/>
  <c r="AK74" i="10"/>
  <c r="AA75" i="10"/>
  <c r="AB75" i="10"/>
  <c r="AC75" i="10" s="1"/>
  <c r="AD75" i="10" s="1"/>
  <c r="AE75" i="10"/>
  <c r="AG75" i="10"/>
  <c r="AH75" i="10"/>
  <c r="AJ75" i="10"/>
  <c r="AK75" i="10" s="1"/>
  <c r="AA76" i="10"/>
  <c r="AB76" i="10"/>
  <c r="AC76" i="10"/>
  <c r="AD76" i="10" s="1"/>
  <c r="AE76" i="10"/>
  <c r="AG76" i="10"/>
  <c r="AH76" i="10"/>
  <c r="AJ76" i="10"/>
  <c r="AK76" i="10"/>
  <c r="AA77" i="10"/>
  <c r="AB77" i="10"/>
  <c r="AE77" i="10"/>
  <c r="AG77" i="10"/>
  <c r="AH77" i="10"/>
  <c r="AJ77" i="10"/>
  <c r="AA78" i="10"/>
  <c r="AB78" i="10"/>
  <c r="AC78" i="10" s="1"/>
  <c r="AE78" i="10"/>
  <c r="AG78" i="10"/>
  <c r="AH78" i="10"/>
  <c r="AJ78" i="10"/>
  <c r="AK78" i="10"/>
  <c r="AA79" i="10"/>
  <c r="AB79" i="10"/>
  <c r="AE79" i="10"/>
  <c r="AK79" i="10" s="1"/>
  <c r="AG79" i="10"/>
  <c r="AH79" i="10"/>
  <c r="AJ79" i="10"/>
  <c r="AA80" i="10"/>
  <c r="AB80" i="10"/>
  <c r="AC80" i="10"/>
  <c r="AE80" i="10"/>
  <c r="AG80" i="10"/>
  <c r="AH80" i="10"/>
  <c r="AJ80" i="10"/>
  <c r="AA81" i="10"/>
  <c r="AB81" i="10"/>
  <c r="AC81" i="10" s="1"/>
  <c r="AE81" i="10"/>
  <c r="AK81" i="10" s="1"/>
  <c r="AG81" i="10"/>
  <c r="AH81" i="10"/>
  <c r="AJ81" i="10"/>
  <c r="AA82" i="10"/>
  <c r="AC82" i="10" s="1"/>
  <c r="AB82" i="10"/>
  <c r="AD82" i="10"/>
  <c r="AE82" i="10"/>
  <c r="AG82" i="10"/>
  <c r="AH82" i="10"/>
  <c r="AJ82" i="10"/>
  <c r="AA83" i="10"/>
  <c r="AC83" i="10" s="1"/>
  <c r="AD83" i="10" s="1"/>
  <c r="AB83" i="10"/>
  <c r="AE83" i="10"/>
  <c r="AG83" i="10"/>
  <c r="AH83" i="10"/>
  <c r="AJ83" i="10"/>
  <c r="AK83" i="10" s="1"/>
  <c r="AA84" i="10"/>
  <c r="AC84" i="10" s="1"/>
  <c r="AB84" i="10"/>
  <c r="AE84" i="10"/>
  <c r="AK84" i="10" s="1"/>
  <c r="AG84" i="10"/>
  <c r="AH84" i="10"/>
  <c r="AJ84" i="10"/>
  <c r="AA85" i="10"/>
  <c r="AB85" i="10"/>
  <c r="AC85" i="10" s="1"/>
  <c r="AD85" i="10"/>
  <c r="AE85" i="10"/>
  <c r="AG85" i="10"/>
  <c r="AH85" i="10"/>
  <c r="AJ85" i="10"/>
  <c r="AK85" i="10" s="1"/>
  <c r="AA86" i="10"/>
  <c r="AB86" i="10"/>
  <c r="AC86" i="10"/>
  <c r="AE86" i="10"/>
  <c r="AG86" i="10"/>
  <c r="AH86" i="10"/>
  <c r="AJ86" i="10"/>
  <c r="AA87" i="10"/>
  <c r="AB87" i="10"/>
  <c r="AE87" i="10"/>
  <c r="AG87" i="10"/>
  <c r="AH87" i="10"/>
  <c r="AJ87" i="10"/>
  <c r="AA88" i="10"/>
  <c r="AB88" i="10"/>
  <c r="AE88" i="10"/>
  <c r="AG88" i="10"/>
  <c r="AH88" i="10"/>
  <c r="AJ88" i="10"/>
  <c r="AA89" i="10"/>
  <c r="AC89" i="10" s="1"/>
  <c r="AB89" i="10"/>
  <c r="AE89" i="10"/>
  <c r="AK89" i="10" s="1"/>
  <c r="AG89" i="10"/>
  <c r="AH89" i="10"/>
  <c r="AJ89" i="10"/>
  <c r="AA90" i="10"/>
  <c r="AC90" i="10" s="1"/>
  <c r="AB90" i="10"/>
  <c r="AE90" i="10"/>
  <c r="AG90" i="10"/>
  <c r="AH90" i="10"/>
  <c r="AJ90" i="10"/>
  <c r="AA91" i="10"/>
  <c r="AB91" i="10"/>
  <c r="AE91" i="10"/>
  <c r="AK91" i="10" s="1"/>
  <c r="AG91" i="10"/>
  <c r="AH91" i="10"/>
  <c r="AJ91" i="10"/>
  <c r="AA92" i="10"/>
  <c r="AB92" i="10"/>
  <c r="AC92" i="10"/>
  <c r="AD92" i="10" s="1"/>
  <c r="AE92" i="10"/>
  <c r="AG92" i="10"/>
  <c r="AH92" i="10"/>
  <c r="AJ92" i="10"/>
  <c r="AK92" i="10" s="1"/>
  <c r="AA93" i="10"/>
  <c r="AB93" i="10"/>
  <c r="AC93" i="10" s="1"/>
  <c r="AD93" i="10" s="1"/>
  <c r="AE93" i="10"/>
  <c r="AK93" i="10" s="1"/>
  <c r="AG93" i="10"/>
  <c r="AH93" i="10"/>
  <c r="AJ93" i="10"/>
  <c r="AA94" i="10"/>
  <c r="AB94" i="10"/>
  <c r="AC94" i="10" s="1"/>
  <c r="AE94" i="10"/>
  <c r="AG94" i="10"/>
  <c r="AH94" i="10"/>
  <c r="AJ94" i="10"/>
  <c r="AA95" i="10"/>
  <c r="AB95" i="10"/>
  <c r="AC95" i="10" s="1"/>
  <c r="AD95" i="10" s="1"/>
  <c r="AE95" i="10"/>
  <c r="AG95" i="10"/>
  <c r="AH95" i="10"/>
  <c r="AJ95" i="10"/>
  <c r="AA96" i="10"/>
  <c r="AB96" i="10"/>
  <c r="AE96" i="10"/>
  <c r="AG96" i="10"/>
  <c r="AH96" i="10"/>
  <c r="AJ96" i="10"/>
  <c r="AK96" i="10"/>
  <c r="AA97" i="10"/>
  <c r="AB97" i="10"/>
  <c r="AC97" i="10" s="1"/>
  <c r="AD97" i="10"/>
  <c r="AE97" i="10"/>
  <c r="AG97" i="10"/>
  <c r="AH97" i="10"/>
  <c r="AJ97" i="10"/>
  <c r="AK97" i="10" s="1"/>
  <c r="AA98" i="10"/>
  <c r="AC98" i="10" s="1"/>
  <c r="AB98" i="10"/>
  <c r="AE98" i="10"/>
  <c r="AG98" i="10"/>
  <c r="AH98" i="10"/>
  <c r="AJ98" i="10"/>
  <c r="AA99" i="10"/>
  <c r="AB99" i="10"/>
  <c r="AE99" i="10"/>
  <c r="AK99" i="10" s="1"/>
  <c r="AG99" i="10"/>
  <c r="AH99" i="10"/>
  <c r="AJ99" i="10"/>
  <c r="AA100" i="10"/>
  <c r="AC100" i="10" s="1"/>
  <c r="AB100" i="10"/>
  <c r="AE100" i="10"/>
  <c r="AG100" i="10"/>
  <c r="AH100" i="10"/>
  <c r="AJ100" i="10"/>
  <c r="AA101" i="10"/>
  <c r="AB101" i="10"/>
  <c r="AE101" i="10"/>
  <c r="AK101" i="10" s="1"/>
  <c r="AG101" i="10"/>
  <c r="AH101" i="10"/>
  <c r="AJ101" i="10"/>
  <c r="AA102" i="10"/>
  <c r="AB102" i="10"/>
  <c r="AC102" i="10" s="1"/>
  <c r="AE102" i="10"/>
  <c r="AG102" i="10"/>
  <c r="AH102" i="10"/>
  <c r="AJ102" i="10"/>
  <c r="AA103" i="10"/>
  <c r="AB103" i="10"/>
  <c r="AC103" i="10" s="1"/>
  <c r="AE103" i="10"/>
  <c r="AG103" i="10"/>
  <c r="AH103" i="10"/>
  <c r="AJ103" i="10"/>
  <c r="AK103" i="10"/>
  <c r="AA104" i="10"/>
  <c r="AC104" i="10" s="1"/>
  <c r="AB104" i="10"/>
  <c r="AE104" i="10"/>
  <c r="AG104" i="10"/>
  <c r="AH104" i="10"/>
  <c r="AJ104" i="10"/>
  <c r="AA105" i="10"/>
  <c r="AB105" i="10"/>
  <c r="AC105" i="10" s="1"/>
  <c r="AD105" i="10" s="1"/>
  <c r="AE105" i="10"/>
  <c r="AK105" i="10" s="1"/>
  <c r="AG105" i="10"/>
  <c r="AH105" i="10"/>
  <c r="AJ105" i="10"/>
  <c r="AA106" i="10"/>
  <c r="AB106" i="10"/>
  <c r="AC106" i="10" s="1"/>
  <c r="AD106" i="10" s="1"/>
  <c r="AE106" i="10"/>
  <c r="AG106" i="10"/>
  <c r="AH106" i="10"/>
  <c r="AJ106" i="10"/>
  <c r="AK106" i="10"/>
  <c r="AA107" i="10"/>
  <c r="AB107" i="10"/>
  <c r="AC107" i="10" s="1"/>
  <c r="AD107" i="10" s="1"/>
  <c r="AE107" i="10"/>
  <c r="AG107" i="10"/>
  <c r="AH107" i="10"/>
  <c r="AJ107" i="10"/>
  <c r="AA108" i="10"/>
  <c r="AB108" i="10"/>
  <c r="AE108" i="10"/>
  <c r="AG108" i="10"/>
  <c r="AH108" i="10"/>
  <c r="AJ108" i="10"/>
  <c r="AA109" i="10"/>
  <c r="AB109" i="10"/>
  <c r="AC109" i="10" s="1"/>
  <c r="AE109" i="10"/>
  <c r="AK109" i="10" s="1"/>
  <c r="AG109" i="10"/>
  <c r="AH109" i="10"/>
  <c r="AJ109" i="10"/>
  <c r="AA110" i="10"/>
  <c r="AC110" i="10" s="1"/>
  <c r="AB110" i="10"/>
  <c r="AE110" i="10"/>
  <c r="AG110" i="10"/>
  <c r="AH110" i="10"/>
  <c r="AJ110" i="10"/>
  <c r="AA111" i="10"/>
  <c r="AB111" i="10"/>
  <c r="AE111" i="10"/>
  <c r="AK111" i="10" s="1"/>
  <c r="AG111" i="10"/>
  <c r="AH111" i="10"/>
  <c r="AJ111" i="10"/>
  <c r="AA112" i="10"/>
  <c r="AB112" i="10"/>
  <c r="AE112" i="10"/>
  <c r="AK112" i="10" s="1"/>
  <c r="AG112" i="10"/>
  <c r="AH112" i="10"/>
  <c r="AJ112" i="10"/>
  <c r="AA113" i="10"/>
  <c r="AB113" i="10"/>
  <c r="AC113" i="10" s="1"/>
  <c r="AE113" i="10"/>
  <c r="AG113" i="10"/>
  <c r="AH113" i="10"/>
  <c r="AJ113" i="10"/>
  <c r="AK113" i="10"/>
  <c r="AA114" i="10"/>
  <c r="AC114" i="10" s="1"/>
  <c r="AB114" i="10"/>
  <c r="AE114" i="10"/>
  <c r="AK114" i="10" s="1"/>
  <c r="AG114" i="10"/>
  <c r="AH114" i="10"/>
  <c r="AJ114" i="10"/>
  <c r="AA115" i="10"/>
  <c r="AB115" i="10"/>
  <c r="AE115" i="10"/>
  <c r="AK115" i="10" s="1"/>
  <c r="AG115" i="10"/>
  <c r="AH115" i="10"/>
  <c r="AJ115" i="10"/>
  <c r="AA116" i="10"/>
  <c r="AC116" i="10" s="1"/>
  <c r="AD116" i="10" s="1"/>
  <c r="AB116" i="10"/>
  <c r="AE116" i="10"/>
  <c r="AK116" i="10" s="1"/>
  <c r="AG116" i="10"/>
  <c r="AH116" i="10"/>
  <c r="AJ116" i="10"/>
  <c r="AA117" i="10"/>
  <c r="AB117" i="10"/>
  <c r="AE117" i="10"/>
  <c r="AK117" i="10" s="1"/>
  <c r="AG117" i="10"/>
  <c r="AH117" i="10"/>
  <c r="AJ117" i="10"/>
  <c r="AA118" i="10"/>
  <c r="AB118" i="10"/>
  <c r="AC118" i="10"/>
  <c r="AD118" i="10" s="1"/>
  <c r="AE118" i="10"/>
  <c r="AG118" i="10"/>
  <c r="AH118" i="10"/>
  <c r="AJ118" i="10"/>
  <c r="AK118" i="10" s="1"/>
  <c r="AA119" i="10"/>
  <c r="AB119" i="10"/>
  <c r="AE119" i="10"/>
  <c r="AG119" i="10"/>
  <c r="AH119" i="10"/>
  <c r="AJ119" i="10"/>
  <c r="AA120" i="10"/>
  <c r="AC120" i="10" s="1"/>
  <c r="AB120" i="10"/>
  <c r="AE120" i="10"/>
  <c r="AK120" i="10" s="1"/>
  <c r="AG120" i="10"/>
  <c r="AH120" i="10"/>
  <c r="AJ120" i="10"/>
  <c r="AA121" i="10"/>
  <c r="AB121" i="10"/>
  <c r="AE121" i="10"/>
  <c r="AG121" i="10"/>
  <c r="AH121" i="10"/>
  <c r="AJ121" i="10"/>
  <c r="AA122" i="10"/>
  <c r="AB122" i="10"/>
  <c r="AC122" i="10" s="1"/>
  <c r="AD122" i="10" s="1"/>
  <c r="AE122" i="10"/>
  <c r="AK122" i="10" s="1"/>
  <c r="AG122" i="10"/>
  <c r="AH122" i="10"/>
  <c r="AJ122" i="10"/>
  <c r="AA123" i="10"/>
  <c r="AB123" i="10"/>
  <c r="AC123" i="10" s="1"/>
  <c r="AE123" i="10"/>
  <c r="AG123" i="10"/>
  <c r="AH123" i="10"/>
  <c r="AJ123" i="10"/>
  <c r="AK123" i="10" s="1"/>
  <c r="AA124" i="10"/>
  <c r="AC124" i="10" s="1"/>
  <c r="AB124" i="10"/>
  <c r="AE124" i="10"/>
  <c r="AK124" i="10" s="1"/>
  <c r="AG124" i="10"/>
  <c r="AH124" i="10"/>
  <c r="AJ124" i="10"/>
  <c r="AA125" i="10"/>
  <c r="AB125" i="10"/>
  <c r="AE125" i="10"/>
  <c r="AG125" i="10"/>
  <c r="AH125" i="10"/>
  <c r="AJ125" i="10"/>
  <c r="AK125" i="10" s="1"/>
  <c r="AA126" i="10"/>
  <c r="AB126" i="10"/>
  <c r="AC126" i="10" s="1"/>
  <c r="AE126" i="10"/>
  <c r="AK126" i="10" s="1"/>
  <c r="AG126" i="10"/>
  <c r="AH126" i="10"/>
  <c r="AJ126" i="10"/>
  <c r="AA127" i="10"/>
  <c r="AB127" i="10"/>
  <c r="AC127" i="10" s="1"/>
  <c r="AD127" i="10" s="1"/>
  <c r="AE127" i="10"/>
  <c r="AK127" i="10" s="1"/>
  <c r="AG127" i="10"/>
  <c r="AH127" i="10"/>
  <c r="AJ127" i="10"/>
  <c r="AA128" i="10"/>
  <c r="AB128" i="10"/>
  <c r="AE128" i="10"/>
  <c r="AG128" i="10"/>
  <c r="AH128" i="10"/>
  <c r="AJ128" i="10"/>
  <c r="AA129" i="10"/>
  <c r="AB129" i="10"/>
  <c r="AE129" i="10"/>
  <c r="AG129" i="10"/>
  <c r="AH129" i="10"/>
  <c r="AJ129" i="10"/>
  <c r="AA130" i="10"/>
  <c r="AB130" i="10"/>
  <c r="AC130" i="10"/>
  <c r="AD130" i="10" s="1"/>
  <c r="AE130" i="10"/>
  <c r="AG130" i="10"/>
  <c r="AH130" i="10"/>
  <c r="AJ130" i="10"/>
  <c r="AA131" i="10"/>
  <c r="AB131" i="10"/>
  <c r="AC131" i="10"/>
  <c r="AD131" i="10" s="1"/>
  <c r="AE131" i="10"/>
  <c r="AG131" i="10"/>
  <c r="AH131" i="10"/>
  <c r="AJ131" i="10"/>
  <c r="AK131" i="10" s="1"/>
  <c r="AA132" i="10"/>
  <c r="AC132" i="10" s="1"/>
  <c r="AD132" i="10" s="1"/>
  <c r="AB132" i="10"/>
  <c r="AE132" i="10"/>
  <c r="AK132" i="10" s="1"/>
  <c r="AG132" i="10"/>
  <c r="AH132" i="10"/>
  <c r="AJ132" i="10"/>
  <c r="AA133" i="10"/>
  <c r="AB133" i="10"/>
  <c r="AE133" i="10"/>
  <c r="AG133" i="10"/>
  <c r="AH133" i="10"/>
  <c r="AJ133" i="10"/>
  <c r="AK133" i="10" s="1"/>
  <c r="AA134" i="10"/>
  <c r="AB134" i="10"/>
  <c r="AC134" i="10"/>
  <c r="AD134" i="10" s="1"/>
  <c r="AE134" i="10"/>
  <c r="AK134" i="10" s="1"/>
  <c r="AG134" i="10"/>
  <c r="AH134" i="10"/>
  <c r="AJ134" i="10"/>
  <c r="AA135" i="10"/>
  <c r="AB135" i="10"/>
  <c r="AE135" i="10"/>
  <c r="AG135" i="10"/>
  <c r="AH135" i="10"/>
  <c r="AJ135" i="10"/>
  <c r="AK135" i="10" s="1"/>
  <c r="AA136" i="10"/>
  <c r="AC136" i="10" s="1"/>
  <c r="AB136" i="10"/>
  <c r="AE136" i="10"/>
  <c r="AG136" i="10"/>
  <c r="AH136" i="10"/>
  <c r="AJ136" i="10"/>
  <c r="AA137" i="10"/>
  <c r="AB137" i="10"/>
  <c r="AC137" i="10" s="1"/>
  <c r="AE137" i="10"/>
  <c r="AG137" i="10"/>
  <c r="AH137" i="10"/>
  <c r="AJ137" i="10"/>
  <c r="AK137" i="10" s="1"/>
  <c r="AA138" i="10"/>
  <c r="AC138" i="10" s="1"/>
  <c r="AB138" i="10"/>
  <c r="AE138" i="10"/>
  <c r="AK138" i="10" s="1"/>
  <c r="AG138" i="10"/>
  <c r="AH138" i="10"/>
  <c r="AJ138" i="10"/>
  <c r="AA139" i="10"/>
  <c r="AB139" i="10"/>
  <c r="AE139" i="10"/>
  <c r="AK139" i="10" s="1"/>
  <c r="AG139" i="10"/>
  <c r="AH139" i="10"/>
  <c r="AJ139" i="10"/>
  <c r="AA140" i="10"/>
  <c r="AB140" i="10"/>
  <c r="AC140" i="10" s="1"/>
  <c r="AD140" i="10" s="1"/>
  <c r="AE140" i="10"/>
  <c r="AK140" i="10" s="1"/>
  <c r="AG140" i="10"/>
  <c r="AH140" i="10"/>
  <c r="AJ140" i="10"/>
  <c r="AA141" i="10"/>
  <c r="AB141" i="10"/>
  <c r="AC141" i="10" s="1"/>
  <c r="AD141" i="10" s="1"/>
  <c r="AE141" i="10"/>
  <c r="AG141" i="10"/>
  <c r="AH141" i="10"/>
  <c r="AJ141" i="10"/>
  <c r="AK141" i="10" s="1"/>
  <c r="AA142" i="10"/>
  <c r="AB142" i="10"/>
  <c r="AC142" i="10"/>
  <c r="AD142" i="10"/>
  <c r="AE142" i="10"/>
  <c r="AG142" i="10"/>
  <c r="AH142" i="10"/>
  <c r="AJ142" i="10"/>
  <c r="AK142" i="10" s="1"/>
  <c r="AA143" i="10"/>
  <c r="AB143" i="10"/>
  <c r="AC143" i="10" s="1"/>
  <c r="AD143" i="10" s="1"/>
  <c r="AE143" i="10"/>
  <c r="AG143" i="10"/>
  <c r="AH143" i="10"/>
  <c r="AJ143" i="10"/>
  <c r="AK143" i="10" s="1"/>
  <c r="AA144" i="10"/>
  <c r="AC144" i="10" s="1"/>
  <c r="AB144" i="10"/>
  <c r="AE144" i="10"/>
  <c r="AK144" i="10" s="1"/>
  <c r="AG144" i="10"/>
  <c r="AH144" i="10"/>
  <c r="AJ144" i="10"/>
  <c r="AA145" i="10"/>
  <c r="AB145" i="10"/>
  <c r="AE145" i="10"/>
  <c r="AG145" i="10"/>
  <c r="AH145" i="10"/>
  <c r="AJ145" i="10"/>
  <c r="AK145" i="10" s="1"/>
  <c r="AA146" i="10"/>
  <c r="AB146" i="10"/>
  <c r="AC146" i="10" s="1"/>
  <c r="AD146" i="10" s="1"/>
  <c r="AE146" i="10"/>
  <c r="AK146" i="10" s="1"/>
  <c r="AG146" i="10"/>
  <c r="AH146" i="10"/>
  <c r="AJ146" i="10"/>
  <c r="AA147" i="10"/>
  <c r="AB147" i="10"/>
  <c r="AE147" i="10"/>
  <c r="AG147" i="10"/>
  <c r="AH147" i="10"/>
  <c r="AJ147" i="10"/>
  <c r="AK147" i="10" s="1"/>
  <c r="AA148" i="10"/>
  <c r="AC148" i="10" s="1"/>
  <c r="AB148" i="10"/>
  <c r="AE148" i="10"/>
  <c r="AK148" i="10" s="1"/>
  <c r="AG148" i="10"/>
  <c r="AH148" i="10"/>
  <c r="AJ148" i="10"/>
  <c r="AA149" i="10"/>
  <c r="AB149" i="10"/>
  <c r="AC149" i="10" s="1"/>
  <c r="AD149" i="10" s="1"/>
  <c r="AE149" i="10"/>
  <c r="AG149" i="10"/>
  <c r="AH149" i="10"/>
  <c r="AJ149" i="10"/>
  <c r="AK149" i="10" s="1"/>
  <c r="AA150" i="10"/>
  <c r="AB150" i="10"/>
  <c r="AC150" i="10" s="1"/>
  <c r="AE150" i="10"/>
  <c r="AK150" i="10" s="1"/>
  <c r="AG150" i="10"/>
  <c r="AH150" i="10"/>
  <c r="AJ150" i="10"/>
  <c r="AA151" i="10"/>
  <c r="AB151" i="10"/>
  <c r="AC151" i="10" s="1"/>
  <c r="AD151" i="10" s="1"/>
  <c r="AE151" i="10"/>
  <c r="AK151" i="10" s="1"/>
  <c r="AG151" i="10"/>
  <c r="AH151" i="10"/>
  <c r="AJ151" i="10"/>
  <c r="AA152" i="10"/>
  <c r="AB152" i="10"/>
  <c r="AE152" i="10"/>
  <c r="AG152" i="10"/>
  <c r="AH152" i="10"/>
  <c r="AJ152" i="10"/>
  <c r="AA153" i="10"/>
  <c r="AB153" i="10"/>
  <c r="AE153" i="10"/>
  <c r="AG153" i="10"/>
  <c r="AH153" i="10"/>
  <c r="AJ153" i="10"/>
  <c r="AA154" i="10"/>
  <c r="AB154" i="10"/>
  <c r="AC154" i="10" s="1"/>
  <c r="AD154" i="10" s="1"/>
  <c r="AE154" i="10"/>
  <c r="AK154" i="10" s="1"/>
  <c r="AG154" i="10"/>
  <c r="AH154" i="10"/>
  <c r="AJ154" i="10"/>
  <c r="AA155" i="10"/>
  <c r="AB155" i="10"/>
  <c r="AC155" i="10" s="1"/>
  <c r="AD155" i="10" s="1"/>
  <c r="AE155" i="10"/>
  <c r="AG155" i="10"/>
  <c r="AH155" i="10"/>
  <c r="AJ155" i="10"/>
  <c r="AK155" i="10" s="1"/>
  <c r="AA156" i="10"/>
  <c r="AB156" i="10"/>
  <c r="AE156" i="10"/>
  <c r="AK156" i="10" s="1"/>
  <c r="AG156" i="10"/>
  <c r="AH156" i="10"/>
  <c r="AJ156" i="10"/>
  <c r="AA157" i="10"/>
  <c r="AC157" i="10" s="1"/>
  <c r="AB157" i="10"/>
  <c r="AE157" i="10"/>
  <c r="AG157" i="10"/>
  <c r="AH157" i="10"/>
  <c r="AJ157" i="10"/>
  <c r="AA158" i="10"/>
  <c r="AB158" i="10"/>
  <c r="AC158" i="10"/>
  <c r="AE158" i="10"/>
  <c r="AG158" i="10"/>
  <c r="AH158" i="10"/>
  <c r="AJ158" i="10"/>
  <c r="AA159" i="10"/>
  <c r="AB159" i="10"/>
  <c r="AE159" i="10"/>
  <c r="AG159" i="10"/>
  <c r="AH159" i="10"/>
  <c r="AJ159" i="10"/>
  <c r="AA160" i="10"/>
  <c r="AB160" i="10"/>
  <c r="AE160" i="10"/>
  <c r="AG160" i="10"/>
  <c r="AH160" i="10"/>
  <c r="AJ160" i="10"/>
  <c r="AK160" i="10"/>
  <c r="AA161" i="10"/>
  <c r="AB161" i="10"/>
  <c r="AC161" i="10"/>
  <c r="AD161" i="10" s="1"/>
  <c r="AE161" i="10"/>
  <c r="AG161" i="10"/>
  <c r="AH161" i="10"/>
  <c r="AJ161" i="10"/>
  <c r="AK161" i="10" s="1"/>
  <c r="AA162" i="10"/>
  <c r="AC162" i="10" s="1"/>
  <c r="AD162" i="10" s="1"/>
  <c r="AB162" i="10"/>
  <c r="AE162" i="10"/>
  <c r="AG162" i="10"/>
  <c r="AH162" i="10"/>
  <c r="AJ162" i="10"/>
  <c r="AK162" i="10"/>
  <c r="AA163" i="10"/>
  <c r="AB163" i="10"/>
  <c r="AE163" i="10"/>
  <c r="AG163" i="10"/>
  <c r="AH163" i="10"/>
  <c r="AJ163" i="10"/>
  <c r="AA164" i="10"/>
  <c r="AB164" i="10"/>
  <c r="AE164" i="10"/>
  <c r="AG164" i="10"/>
  <c r="AH164" i="10"/>
  <c r="AJ164" i="10"/>
  <c r="AA165" i="10"/>
  <c r="AB165" i="10"/>
  <c r="AC165" i="10" s="1"/>
  <c r="AE165" i="10"/>
  <c r="AK165" i="10" s="1"/>
  <c r="AG165" i="10"/>
  <c r="AH165" i="10"/>
  <c r="AJ165" i="10"/>
  <c r="AA166" i="10"/>
  <c r="AC166" i="10" s="1"/>
  <c r="AB166" i="10"/>
  <c r="AD166" i="10"/>
  <c r="AE166" i="10"/>
  <c r="AK166" i="10" s="1"/>
  <c r="AG166" i="10"/>
  <c r="AH166" i="10"/>
  <c r="AJ166" i="10"/>
  <c r="AA167" i="10"/>
  <c r="AB167" i="10"/>
  <c r="AE167" i="10"/>
  <c r="AG167" i="10"/>
  <c r="AH167" i="10"/>
  <c r="AJ167" i="10"/>
  <c r="AK167" i="10" s="1"/>
  <c r="AA168" i="10"/>
  <c r="AC168" i="10" s="1"/>
  <c r="AB168" i="10"/>
  <c r="AE168" i="10"/>
  <c r="AK168" i="10" s="1"/>
  <c r="AG168" i="10"/>
  <c r="AH168" i="10"/>
  <c r="AJ168" i="10"/>
  <c r="AA169" i="10"/>
  <c r="AB169" i="10"/>
  <c r="AC169" i="10"/>
  <c r="AD169" i="10" s="1"/>
  <c r="AE169" i="10"/>
  <c r="AG169" i="10"/>
  <c r="AH169" i="10"/>
  <c r="AJ169" i="10"/>
  <c r="AK169" i="10" s="1"/>
  <c r="AA170" i="10"/>
  <c r="AB170" i="10"/>
  <c r="AC170" i="10"/>
  <c r="AD170" i="10" s="1"/>
  <c r="AE170" i="10"/>
  <c r="AG170" i="10"/>
  <c r="AH170" i="10"/>
  <c r="AJ170" i="10"/>
  <c r="AK170" i="10"/>
  <c r="AA171" i="10"/>
  <c r="AB171" i="10"/>
  <c r="AC171" i="10" s="1"/>
  <c r="AE171" i="10"/>
  <c r="AG171" i="10"/>
  <c r="AH171" i="10"/>
  <c r="AJ171" i="10"/>
  <c r="AA172" i="10"/>
  <c r="AB172" i="10"/>
  <c r="AC172" i="10" s="1"/>
  <c r="AE172" i="10"/>
  <c r="AG172" i="10"/>
  <c r="AH172" i="10"/>
  <c r="AJ172" i="10"/>
  <c r="AA173" i="10"/>
  <c r="AB173" i="10"/>
  <c r="AC173" i="10" s="1"/>
  <c r="AD173" i="10" s="1"/>
  <c r="AE173" i="10"/>
  <c r="AG173" i="10"/>
  <c r="AH173" i="10"/>
  <c r="AJ173" i="10"/>
  <c r="AK173" i="10" s="1"/>
  <c r="AA174" i="10"/>
  <c r="AC174" i="10" s="1"/>
  <c r="AD174" i="10" s="1"/>
  <c r="AB174" i="10"/>
  <c r="AE174" i="10"/>
  <c r="AG174" i="10"/>
  <c r="AH174" i="10"/>
  <c r="AJ174" i="10"/>
  <c r="AK174" i="10"/>
  <c r="AA175" i="10"/>
  <c r="AB175" i="10"/>
  <c r="AE175" i="10"/>
  <c r="AG175" i="10"/>
  <c r="AH175" i="10"/>
  <c r="AJ175" i="10"/>
  <c r="AA176" i="10"/>
  <c r="AB176" i="10"/>
  <c r="AC176" i="10"/>
  <c r="AE176" i="10"/>
  <c r="AG176" i="10"/>
  <c r="AH176" i="10"/>
  <c r="AJ176" i="10"/>
  <c r="AA177" i="10"/>
  <c r="AB177" i="10"/>
  <c r="AC177" i="10" s="1"/>
  <c r="AE177" i="10"/>
  <c r="AK177" i="10" s="1"/>
  <c r="AG177" i="10"/>
  <c r="AH177" i="10"/>
  <c r="AJ177" i="10"/>
  <c r="AA178" i="10"/>
  <c r="AC178" i="10" s="1"/>
  <c r="AB178" i="10"/>
  <c r="AD178" i="10"/>
  <c r="AE178" i="10"/>
  <c r="AK178" i="10" s="1"/>
  <c r="AG178" i="10"/>
  <c r="AH178" i="10"/>
  <c r="AJ178" i="10"/>
  <c r="AA179" i="10"/>
  <c r="AB179" i="10"/>
  <c r="AC179" i="10"/>
  <c r="AE179" i="10"/>
  <c r="AG179" i="10"/>
  <c r="AH179" i="10"/>
  <c r="AJ179" i="10"/>
  <c r="AK179" i="10" s="1"/>
  <c r="AA180" i="10"/>
  <c r="AC180" i="10" s="1"/>
  <c r="AB180" i="10"/>
  <c r="AE180" i="10"/>
  <c r="AG180" i="10"/>
  <c r="AH180" i="10"/>
  <c r="AJ180" i="10"/>
  <c r="AA181" i="10"/>
  <c r="AB181" i="10"/>
  <c r="AE181" i="10"/>
  <c r="AG181" i="10"/>
  <c r="AH181" i="10"/>
  <c r="AJ181" i="10"/>
  <c r="AA182" i="10"/>
  <c r="AB182" i="10"/>
  <c r="AC182" i="10"/>
  <c r="AD182" i="10" s="1"/>
  <c r="AE182" i="10"/>
  <c r="AG182" i="10"/>
  <c r="AH182" i="10"/>
  <c r="AJ182" i="10"/>
  <c r="AA183" i="10"/>
  <c r="AB183" i="10"/>
  <c r="AC183" i="10" s="1"/>
  <c r="AE183" i="10"/>
  <c r="AG183" i="10"/>
  <c r="AH183" i="10"/>
  <c r="AJ183" i="10"/>
  <c r="AA184" i="10"/>
  <c r="AB184" i="10"/>
  <c r="AC184" i="10" s="1"/>
  <c r="AD184" i="10" s="1"/>
  <c r="AE184" i="10"/>
  <c r="AG184" i="10"/>
  <c r="AH184" i="10"/>
  <c r="AJ184" i="10"/>
  <c r="AK184" i="10"/>
  <c r="AA185" i="10"/>
  <c r="AB185" i="10"/>
  <c r="AC185" i="10" s="1"/>
  <c r="AD185" i="10" s="1"/>
  <c r="AE185" i="10"/>
  <c r="AK185" i="10" s="1"/>
  <c r="AG185" i="10"/>
  <c r="AH185" i="10"/>
  <c r="AJ185" i="10"/>
  <c r="AA186" i="10"/>
  <c r="AB186" i="10"/>
  <c r="AC186" i="10" s="1"/>
  <c r="AE186" i="10"/>
  <c r="AK186" i="10" s="1"/>
  <c r="AG186" i="10"/>
  <c r="AH186" i="10"/>
  <c r="AJ186" i="10"/>
  <c r="AA187" i="10"/>
  <c r="AB187" i="10"/>
  <c r="AE187" i="10"/>
  <c r="AK187" i="10" s="1"/>
  <c r="AG187" i="10"/>
  <c r="AH187" i="10"/>
  <c r="AJ187" i="10"/>
  <c r="AA188" i="10"/>
  <c r="AB188" i="10"/>
  <c r="AC188" i="10" s="1"/>
  <c r="AD188" i="10" s="1"/>
  <c r="AE188" i="10"/>
  <c r="AK188" i="10" s="1"/>
  <c r="AG188" i="10"/>
  <c r="AH188" i="10"/>
  <c r="AJ188" i="10"/>
  <c r="AA189" i="10"/>
  <c r="AB189" i="10"/>
  <c r="AE189" i="10"/>
  <c r="AG189" i="10"/>
  <c r="AH189" i="10"/>
  <c r="AJ189" i="10"/>
  <c r="AK189" i="10" s="1"/>
  <c r="AA190" i="10"/>
  <c r="AB190" i="10"/>
  <c r="AC190" i="10"/>
  <c r="AD190" i="10" s="1"/>
  <c r="AE190" i="10"/>
  <c r="AK190" i="10" s="1"/>
  <c r="AG190" i="10"/>
  <c r="AH190" i="10"/>
  <c r="AJ190" i="10"/>
  <c r="AA191" i="10"/>
  <c r="AB191" i="10"/>
  <c r="AE191" i="10"/>
  <c r="AG191" i="10"/>
  <c r="AH191" i="10"/>
  <c r="AJ191" i="10"/>
  <c r="AK191" i="10" s="1"/>
  <c r="AA192" i="10"/>
  <c r="AC192" i="10" s="1"/>
  <c r="AB192" i="10"/>
  <c r="AE192" i="10"/>
  <c r="AG192" i="10"/>
  <c r="AH192" i="10"/>
  <c r="AJ192" i="10"/>
  <c r="AA193" i="10"/>
  <c r="AB193" i="10"/>
  <c r="AE193" i="10"/>
  <c r="AG193" i="10"/>
  <c r="AH193" i="10"/>
  <c r="AJ193" i="10"/>
  <c r="AK193" i="10" s="1"/>
  <c r="AA194" i="10"/>
  <c r="AC194" i="10" s="1"/>
  <c r="AB194" i="10"/>
  <c r="AE194" i="10"/>
  <c r="AG194" i="10"/>
  <c r="AH194" i="10"/>
  <c r="AJ194" i="10"/>
  <c r="AA195" i="10"/>
  <c r="AC195" i="10" s="1"/>
  <c r="AD195" i="10" s="1"/>
  <c r="AB195" i="10"/>
  <c r="AE195" i="10"/>
  <c r="AK195" i="10" s="1"/>
  <c r="AG195" i="10"/>
  <c r="AH195" i="10"/>
  <c r="AJ195" i="10"/>
  <c r="AA196" i="10"/>
  <c r="AB196" i="10"/>
  <c r="AC196" i="10"/>
  <c r="AE196" i="10"/>
  <c r="AG196" i="10"/>
  <c r="AH196" i="10"/>
  <c r="AJ196" i="10"/>
  <c r="AK196" i="10" s="1"/>
  <c r="AA197" i="10"/>
  <c r="AB197" i="10"/>
  <c r="AC197" i="10" s="1"/>
  <c r="AD197" i="10" s="1"/>
  <c r="AE197" i="10"/>
  <c r="AK197" i="10" s="1"/>
  <c r="AG197" i="10"/>
  <c r="AH197" i="10"/>
  <c r="AJ197" i="10"/>
  <c r="AA198" i="10"/>
  <c r="AB198" i="10"/>
  <c r="AC198" i="10" s="1"/>
  <c r="AD198" i="10" s="1"/>
  <c r="AE198" i="10"/>
  <c r="AK198" i="10" s="1"/>
  <c r="AG198" i="10"/>
  <c r="AH198" i="10"/>
  <c r="AJ198" i="10"/>
  <c r="AA199" i="10"/>
  <c r="AB199" i="10"/>
  <c r="AE199" i="10"/>
  <c r="AG199" i="10"/>
  <c r="AH199" i="10"/>
  <c r="AJ199" i="10"/>
  <c r="AK199" i="10" s="1"/>
  <c r="AA200" i="10"/>
  <c r="AC200" i="10" s="1"/>
  <c r="AB200" i="10"/>
  <c r="AE200" i="10"/>
  <c r="AK200" i="10" s="1"/>
  <c r="AG200" i="10"/>
  <c r="AH200" i="10"/>
  <c r="AJ200" i="10"/>
  <c r="AA201" i="10"/>
  <c r="AB201" i="10"/>
  <c r="AC201" i="10" s="1"/>
  <c r="AD201" i="10" s="1"/>
  <c r="AE201" i="10"/>
  <c r="AG201" i="10"/>
  <c r="AH201" i="10"/>
  <c r="AJ201" i="10"/>
  <c r="AK201" i="10" s="1"/>
  <c r="AA202" i="10"/>
  <c r="AB202" i="10"/>
  <c r="AC202" i="10"/>
  <c r="AD202" i="10" s="1"/>
  <c r="AE202" i="10"/>
  <c r="AG202" i="10"/>
  <c r="AH202" i="10"/>
  <c r="AJ202" i="10"/>
  <c r="AK202" i="10"/>
  <c r="AA203" i="10"/>
  <c r="AB203" i="10"/>
  <c r="AC203" i="10" s="1"/>
  <c r="AE203" i="10"/>
  <c r="AG203" i="10"/>
  <c r="AH203" i="10"/>
  <c r="AJ203" i="10"/>
  <c r="AA204" i="10"/>
  <c r="AC204" i="10" s="1"/>
  <c r="AB204" i="10"/>
  <c r="AE204" i="10"/>
  <c r="AG204" i="10"/>
  <c r="AH204" i="10"/>
  <c r="AJ204" i="10"/>
  <c r="AA205" i="10"/>
  <c r="AB205" i="10"/>
  <c r="AC205" i="10"/>
  <c r="AD205" i="10" s="1"/>
  <c r="AE205" i="10"/>
  <c r="AG205" i="10"/>
  <c r="AH205" i="10"/>
  <c r="AJ205" i="10"/>
  <c r="AK205" i="10" s="1"/>
  <c r="AA206" i="10"/>
  <c r="AC206" i="10" s="1"/>
  <c r="AB206" i="10"/>
  <c r="AE206" i="10"/>
  <c r="AG206" i="10"/>
  <c r="AH206" i="10"/>
  <c r="AJ206" i="10"/>
  <c r="AA207" i="10"/>
  <c r="AB207" i="10"/>
  <c r="AE207" i="10"/>
  <c r="AG207" i="10"/>
  <c r="AH207" i="10"/>
  <c r="AJ207" i="10"/>
  <c r="AK207" i="10" s="1"/>
  <c r="AA208" i="10"/>
  <c r="AB208" i="10"/>
  <c r="AE208" i="10"/>
  <c r="AG208" i="10"/>
  <c r="AH208" i="10"/>
  <c r="AJ208" i="10"/>
  <c r="AK208" i="10"/>
  <c r="AA209" i="10"/>
  <c r="AC209" i="10" s="1"/>
  <c r="AD209" i="10" s="1"/>
  <c r="AB209" i="10"/>
  <c r="AE209" i="10"/>
  <c r="AG209" i="10"/>
  <c r="AH209" i="10"/>
  <c r="AJ209" i="10"/>
  <c r="AK209" i="10" s="1"/>
  <c r="AA210" i="10"/>
  <c r="AC210" i="10" s="1"/>
  <c r="AD210" i="10" s="1"/>
  <c r="AB210" i="10"/>
  <c r="AE210" i="10"/>
  <c r="AK210" i="10" s="1"/>
  <c r="AG210" i="10"/>
  <c r="AH210" i="10"/>
  <c r="AJ210" i="10"/>
  <c r="AA211" i="10"/>
  <c r="AB211" i="10"/>
  <c r="AE211" i="10"/>
  <c r="AG211" i="10"/>
  <c r="AH211" i="10"/>
  <c r="AJ211" i="10"/>
  <c r="AA212" i="10"/>
  <c r="AB212" i="10"/>
  <c r="AC212" i="10" s="1"/>
  <c r="AE212" i="10"/>
  <c r="AG212" i="10"/>
  <c r="AH212" i="10"/>
  <c r="AJ212" i="10"/>
  <c r="AA213" i="10"/>
  <c r="AB213" i="10"/>
  <c r="AC213" i="10" s="1"/>
  <c r="AD213" i="10" s="1"/>
  <c r="AE213" i="10"/>
  <c r="AG213" i="10"/>
  <c r="AH213" i="10"/>
  <c r="AJ213" i="10"/>
  <c r="AK213" i="10" s="1"/>
  <c r="AA214" i="10"/>
  <c r="AB214" i="10"/>
  <c r="AC214" i="10" s="1"/>
  <c r="AE214" i="10"/>
  <c r="AG214" i="10"/>
  <c r="AH214" i="10"/>
  <c r="AJ214" i="10"/>
  <c r="AA215" i="10"/>
  <c r="AB215" i="10"/>
  <c r="AE215" i="10"/>
  <c r="AK215" i="10" s="1"/>
  <c r="AG215" i="10"/>
  <c r="AH215" i="10"/>
  <c r="AJ215" i="10"/>
  <c r="AA216" i="10"/>
  <c r="AC216" i="10" s="1"/>
  <c r="AB216" i="10"/>
  <c r="AE216" i="10"/>
  <c r="AG216" i="10"/>
  <c r="AH216" i="10"/>
  <c r="AJ216" i="10"/>
  <c r="AA217" i="10"/>
  <c r="AB217" i="10"/>
  <c r="AE217" i="10"/>
  <c r="AG217" i="10"/>
  <c r="AH217" i="10"/>
  <c r="AJ217" i="10"/>
  <c r="AA218" i="10"/>
  <c r="AB218" i="10"/>
  <c r="AC218" i="10"/>
  <c r="AE218" i="10"/>
  <c r="AG218" i="10"/>
  <c r="AH218" i="10"/>
  <c r="AJ218" i="10"/>
  <c r="AA219" i="10"/>
  <c r="AB219" i="10"/>
  <c r="AE219" i="10"/>
  <c r="AK219" i="10" s="1"/>
  <c r="AG219" i="10"/>
  <c r="AH219" i="10"/>
  <c r="AJ219" i="10"/>
  <c r="AA220" i="10"/>
  <c r="AC220" i="10" s="1"/>
  <c r="AB220" i="10"/>
  <c r="AE220" i="10"/>
  <c r="AG220" i="10"/>
  <c r="AH220" i="10"/>
  <c r="AJ220" i="10"/>
  <c r="AA221" i="10"/>
  <c r="AB221" i="10"/>
  <c r="AE221" i="10"/>
  <c r="AG221" i="10"/>
  <c r="AH221" i="10"/>
  <c r="AJ221" i="10"/>
  <c r="AK221" i="10"/>
  <c r="AA222" i="10"/>
  <c r="AB222" i="10"/>
  <c r="AC222" i="10"/>
  <c r="AE222" i="10"/>
  <c r="AG222" i="10"/>
  <c r="AH222" i="10"/>
  <c r="AJ222" i="10"/>
  <c r="AA223" i="10"/>
  <c r="AB223" i="10"/>
  <c r="AC223" i="10"/>
  <c r="AD223" i="10" s="1"/>
  <c r="AE223" i="10"/>
  <c r="AG223" i="10"/>
  <c r="AH223" i="10"/>
  <c r="AJ223" i="10"/>
  <c r="AK223" i="10" s="1"/>
  <c r="AA224" i="10"/>
  <c r="AB224" i="10"/>
  <c r="AC224" i="10"/>
  <c r="AE224" i="10"/>
  <c r="AG224" i="10"/>
  <c r="AH224" i="10"/>
  <c r="AJ224" i="10"/>
  <c r="AK224" i="10"/>
  <c r="AA225" i="10"/>
  <c r="AB225" i="10"/>
  <c r="AE225" i="10"/>
  <c r="AG225" i="10"/>
  <c r="AH225" i="10"/>
  <c r="AJ225" i="10"/>
  <c r="AA226" i="10"/>
  <c r="AB226" i="10"/>
  <c r="AC226" i="10" s="1"/>
  <c r="AE226" i="10"/>
  <c r="AG226" i="10"/>
  <c r="AH226" i="10"/>
  <c r="AJ226" i="10"/>
  <c r="AK226" i="10"/>
  <c r="AA227" i="10"/>
  <c r="AB227" i="10"/>
  <c r="AE227" i="10"/>
  <c r="AG227" i="10"/>
  <c r="AH227" i="10"/>
  <c r="AJ227" i="10"/>
  <c r="AA228" i="10"/>
  <c r="AB228" i="10"/>
  <c r="AC228" i="10"/>
  <c r="AE228" i="10"/>
  <c r="AG228" i="10"/>
  <c r="AH228" i="10"/>
  <c r="AJ228" i="10"/>
  <c r="AA229" i="10"/>
  <c r="AC229" i="10" s="1"/>
  <c r="AB229" i="10"/>
  <c r="AE229" i="10"/>
  <c r="AK229" i="10" s="1"/>
  <c r="AG229" i="10"/>
  <c r="AH229" i="10"/>
  <c r="AJ229" i="10"/>
  <c r="AA230" i="10"/>
  <c r="AC230" i="10" s="1"/>
  <c r="AB230" i="10"/>
  <c r="AD230" i="10"/>
  <c r="AE230" i="10"/>
  <c r="AG230" i="10"/>
  <c r="AH230" i="10"/>
  <c r="AJ230" i="10"/>
  <c r="AA231" i="10"/>
  <c r="AB231" i="10"/>
  <c r="AC231" i="10"/>
  <c r="AE231" i="10"/>
  <c r="AG231" i="10"/>
  <c r="AH231" i="10"/>
  <c r="AJ231" i="10"/>
  <c r="AA232" i="10"/>
  <c r="AC232" i="10" s="1"/>
  <c r="AB232" i="10"/>
  <c r="AE232" i="10"/>
  <c r="AG232" i="10"/>
  <c r="AH232" i="10"/>
  <c r="AJ232" i="10"/>
  <c r="AA233" i="10"/>
  <c r="AB233" i="10"/>
  <c r="AC233" i="10"/>
  <c r="AE233" i="10"/>
  <c r="AG233" i="10"/>
  <c r="AH233" i="10"/>
  <c r="AJ233" i="10"/>
  <c r="AA234" i="10"/>
  <c r="AB234" i="10"/>
  <c r="AC234" i="10"/>
  <c r="AE234" i="10"/>
  <c r="AG234" i="10"/>
  <c r="AH234" i="10"/>
  <c r="AJ234" i="10"/>
  <c r="AK234" i="10"/>
  <c r="AA235" i="10"/>
  <c r="AB235" i="10"/>
  <c r="AC235" i="10"/>
  <c r="AE235" i="10"/>
  <c r="AK235" i="10" s="1"/>
  <c r="AG235" i="10"/>
  <c r="AH235" i="10"/>
  <c r="AJ235" i="10"/>
  <c r="AA236" i="10"/>
  <c r="AB236" i="10"/>
  <c r="AC236" i="10"/>
  <c r="AE236" i="10"/>
  <c r="AG236" i="10"/>
  <c r="AH236" i="10"/>
  <c r="AJ236" i="10"/>
  <c r="AA237" i="10"/>
  <c r="AB237" i="10"/>
  <c r="AE237" i="10"/>
  <c r="AK237" i="10" s="1"/>
  <c r="AG237" i="10"/>
  <c r="AH237" i="10"/>
  <c r="AJ237" i="10"/>
  <c r="AA238" i="10"/>
  <c r="AC238" i="10" s="1"/>
  <c r="AB238" i="10"/>
  <c r="AE238" i="10"/>
  <c r="AK238" i="10" s="1"/>
  <c r="AG238" i="10"/>
  <c r="AH238" i="10"/>
  <c r="AJ238" i="10"/>
  <c r="AA239" i="10"/>
  <c r="AB239" i="10"/>
  <c r="AE239" i="10"/>
  <c r="AG239" i="10"/>
  <c r="AH239" i="10"/>
  <c r="AJ239" i="10"/>
  <c r="AK239" i="10" s="1"/>
  <c r="AA240" i="10"/>
  <c r="AC240" i="10" s="1"/>
  <c r="AB240" i="10"/>
  <c r="AE240" i="10"/>
  <c r="AG240" i="10"/>
  <c r="AH240" i="10"/>
  <c r="AJ240" i="10"/>
  <c r="AA241" i="10"/>
  <c r="AB241" i="10"/>
  <c r="AE241" i="10"/>
  <c r="AG241" i="10"/>
  <c r="AH241" i="10"/>
  <c r="AJ241" i="10"/>
  <c r="AA242" i="10"/>
  <c r="AB242" i="10"/>
  <c r="AC242" i="10"/>
  <c r="AD242" i="10" s="1"/>
  <c r="AE242" i="10"/>
  <c r="AG242" i="10"/>
  <c r="AH242" i="10"/>
  <c r="AJ242" i="10"/>
  <c r="AA243" i="10"/>
  <c r="AB243" i="10"/>
  <c r="AC243" i="10"/>
  <c r="AE243" i="10"/>
  <c r="AG243" i="10"/>
  <c r="AH243" i="10"/>
  <c r="AJ243" i="10"/>
  <c r="AA244" i="10"/>
  <c r="AB244" i="10"/>
  <c r="AC244" i="10"/>
  <c r="AE244" i="10"/>
  <c r="AG244" i="10"/>
  <c r="AH244" i="10"/>
  <c r="AJ244" i="10"/>
  <c r="AA245" i="10"/>
  <c r="AC245" i="10" s="1"/>
  <c r="AD245" i="10" s="1"/>
  <c r="AB245" i="10"/>
  <c r="AE245" i="10"/>
  <c r="AG245" i="10"/>
  <c r="AH245" i="10"/>
  <c r="AJ245" i="10"/>
  <c r="AA246" i="10"/>
  <c r="AB246" i="10"/>
  <c r="AC246" i="10" s="1"/>
  <c r="AE246" i="10"/>
  <c r="AK246" i="10" s="1"/>
  <c r="AG246" i="10"/>
  <c r="AH246" i="10"/>
  <c r="AJ246" i="10"/>
  <c r="AA247" i="10"/>
  <c r="AB247" i="10"/>
  <c r="AE247" i="10"/>
  <c r="AK247" i="10" s="1"/>
  <c r="AG247" i="10"/>
  <c r="AH247" i="10"/>
  <c r="AJ247" i="10"/>
  <c r="AA248" i="10"/>
  <c r="AB248" i="10"/>
  <c r="AC248" i="10" s="1"/>
  <c r="AE248" i="10"/>
  <c r="AG248" i="10"/>
  <c r="AH248" i="10"/>
  <c r="AJ248" i="10"/>
  <c r="AA249" i="10"/>
  <c r="AB249" i="10"/>
  <c r="AC249" i="10"/>
  <c r="AE249" i="10"/>
  <c r="AG249" i="10"/>
  <c r="AH249" i="10"/>
  <c r="AJ249" i="10"/>
  <c r="AA250" i="10"/>
  <c r="AC250" i="10" s="1"/>
  <c r="AB250" i="10"/>
  <c r="AE250" i="10"/>
  <c r="AG250" i="10"/>
  <c r="AH250" i="10"/>
  <c r="AJ250" i="10"/>
  <c r="AK250" i="10"/>
  <c r="AA251" i="10"/>
  <c r="AB251" i="10"/>
  <c r="AC251" i="10" s="1"/>
  <c r="AE251" i="10"/>
  <c r="AG251" i="10"/>
  <c r="AH251" i="10"/>
  <c r="AJ251" i="10"/>
  <c r="AA252" i="10"/>
  <c r="AC252" i="10" s="1"/>
  <c r="AB252" i="10"/>
  <c r="AE252" i="10"/>
  <c r="AG252" i="10"/>
  <c r="AH252" i="10"/>
  <c r="AJ252" i="10"/>
  <c r="AA253" i="10"/>
  <c r="AB253" i="10"/>
  <c r="AC253" i="10" s="1"/>
  <c r="AD253" i="10" s="1"/>
  <c r="AE253" i="10"/>
  <c r="AG253" i="10"/>
  <c r="AH253" i="10"/>
  <c r="AJ253" i="10"/>
  <c r="AK253" i="10" s="1"/>
  <c r="AA254" i="10"/>
  <c r="AC254" i="10" s="1"/>
  <c r="AB254" i="10"/>
  <c r="AE254" i="10"/>
  <c r="AG254" i="10"/>
  <c r="AH254" i="10"/>
  <c r="AJ254" i="10"/>
  <c r="AA255" i="10"/>
  <c r="AB255" i="10"/>
  <c r="AE255" i="10"/>
  <c r="AG255" i="10"/>
  <c r="AH255" i="10"/>
  <c r="AJ255" i="10"/>
  <c r="AA256" i="10"/>
  <c r="AB256" i="10"/>
  <c r="AE256" i="10"/>
  <c r="AG256" i="10"/>
  <c r="AH256" i="10"/>
  <c r="AJ256" i="10"/>
  <c r="AK256" i="10"/>
  <c r="AA257" i="10"/>
  <c r="AC257" i="10" s="1"/>
  <c r="AB257" i="10"/>
  <c r="AE257" i="10"/>
  <c r="AK257" i="10" s="1"/>
  <c r="AG257" i="10"/>
  <c r="AH257" i="10"/>
  <c r="AJ257" i="10"/>
  <c r="AA258" i="10"/>
  <c r="AB258" i="10"/>
  <c r="AC258" i="10"/>
  <c r="AE258" i="10"/>
  <c r="AG258" i="10"/>
  <c r="AH258" i="10"/>
  <c r="AJ258" i="10"/>
  <c r="AA259" i="10"/>
  <c r="AB259" i="10"/>
  <c r="AC259" i="10"/>
  <c r="AE259" i="10"/>
  <c r="AG259" i="10"/>
  <c r="AH259" i="10"/>
  <c r="AJ259" i="10"/>
  <c r="AA260" i="10"/>
  <c r="AB260" i="10"/>
  <c r="AC260" i="10"/>
  <c r="AD260" i="10" s="1"/>
  <c r="AE260" i="10"/>
  <c r="AG260" i="10"/>
  <c r="AH260" i="10"/>
  <c r="AJ260" i="10"/>
  <c r="AK260" i="10"/>
  <c r="AA261" i="10"/>
  <c r="AB261" i="10"/>
  <c r="AC261" i="10"/>
  <c r="AE261" i="10"/>
  <c r="AK261" i="10" s="1"/>
  <c r="AG261" i="10"/>
  <c r="AH261" i="10"/>
  <c r="AJ261" i="10"/>
  <c r="AA262" i="10"/>
  <c r="AB262" i="10"/>
  <c r="AC262" i="10"/>
  <c r="AE262" i="10"/>
  <c r="AG262" i="10"/>
  <c r="AH262" i="10"/>
  <c r="AJ262" i="10"/>
  <c r="AK262" i="10" s="1"/>
  <c r="AA263" i="10"/>
  <c r="AB263" i="10"/>
  <c r="AE263" i="10"/>
  <c r="AG263" i="10"/>
  <c r="AH263" i="10"/>
  <c r="AJ263" i="10"/>
  <c r="AA264" i="10"/>
  <c r="AC264" i="10" s="1"/>
  <c r="AB264" i="10"/>
  <c r="AE264" i="10"/>
  <c r="AK264" i="10" s="1"/>
  <c r="AG264" i="10"/>
  <c r="AH264" i="10"/>
  <c r="AJ264" i="10"/>
  <c r="AA265" i="10"/>
  <c r="AB265" i="10"/>
  <c r="AC265" i="10" s="1"/>
  <c r="AE265" i="10"/>
  <c r="AG265" i="10"/>
  <c r="AH265" i="10"/>
  <c r="AJ265" i="10"/>
  <c r="AK265" i="10" s="1"/>
  <c r="AA266" i="10"/>
  <c r="AC266" i="10" s="1"/>
  <c r="AB266" i="10"/>
  <c r="AE266" i="10"/>
  <c r="AG266" i="10"/>
  <c r="AH266" i="10"/>
  <c r="AJ266" i="10"/>
  <c r="AA267" i="10"/>
  <c r="AB267" i="10"/>
  <c r="AE267" i="10"/>
  <c r="AG267" i="10"/>
  <c r="AH267" i="10"/>
  <c r="AJ267" i="10"/>
  <c r="AA268" i="10"/>
  <c r="AB268" i="10"/>
  <c r="AE268" i="10"/>
  <c r="AG268" i="10"/>
  <c r="AH268" i="10"/>
  <c r="AJ268" i="10"/>
  <c r="AA269" i="10"/>
  <c r="AC269" i="10" s="1"/>
  <c r="AD269" i="10" s="1"/>
  <c r="AB269" i="10"/>
  <c r="AE269" i="10"/>
  <c r="AG269" i="10"/>
  <c r="AH269" i="10"/>
  <c r="AJ269" i="10"/>
  <c r="AK269" i="10"/>
  <c r="AA270" i="10"/>
  <c r="AC270" i="10" s="1"/>
  <c r="AB270" i="10"/>
  <c r="AE270" i="10"/>
  <c r="AK270" i="10" s="1"/>
  <c r="AG270" i="10"/>
  <c r="AH270" i="10"/>
  <c r="AJ270" i="10"/>
  <c r="AA271" i="10"/>
  <c r="AB271" i="10"/>
  <c r="AC271" i="10"/>
  <c r="AE271" i="10"/>
  <c r="AG271" i="10"/>
  <c r="AH271" i="10"/>
  <c r="AJ271" i="10"/>
  <c r="AK271" i="10" s="1"/>
  <c r="AA272" i="10"/>
  <c r="AC272" i="10" s="1"/>
  <c r="AB272" i="10"/>
  <c r="AE272" i="10"/>
  <c r="AK272" i="10" s="1"/>
  <c r="AG272" i="10"/>
  <c r="AH272" i="10"/>
  <c r="AJ272" i="10"/>
  <c r="AA273" i="10"/>
  <c r="AB273" i="10"/>
  <c r="AE273" i="10"/>
  <c r="AG273" i="10"/>
  <c r="AH273" i="10"/>
  <c r="AJ273" i="10"/>
  <c r="AA274" i="10"/>
  <c r="AB274" i="10"/>
  <c r="AC274" i="10" s="1"/>
  <c r="AE274" i="10"/>
  <c r="AG274" i="10"/>
  <c r="AH274" i="10"/>
  <c r="AJ274" i="10"/>
  <c r="AA275" i="10"/>
  <c r="AB275" i="10"/>
  <c r="AC275" i="10" s="1"/>
  <c r="AE275" i="10"/>
  <c r="AG275" i="10"/>
  <c r="AH275" i="10"/>
  <c r="AJ275" i="10"/>
  <c r="AK275" i="10"/>
  <c r="AA276" i="10"/>
  <c r="AB276" i="10"/>
  <c r="AC276" i="10"/>
  <c r="AE276" i="10"/>
  <c r="AG276" i="10"/>
  <c r="AH276" i="10"/>
  <c r="AJ276" i="10"/>
  <c r="AA277" i="10"/>
  <c r="AB277" i="10"/>
  <c r="AE277" i="10"/>
  <c r="AG277" i="10"/>
  <c r="AH277" i="10"/>
  <c r="AJ277" i="10"/>
  <c r="AA278" i="10"/>
  <c r="AB278" i="10"/>
  <c r="AC278" i="10" s="1"/>
  <c r="AE278" i="10"/>
  <c r="AG278" i="10"/>
  <c r="AH278" i="10"/>
  <c r="AJ278" i="10"/>
  <c r="AA279" i="10"/>
  <c r="AB279" i="10"/>
  <c r="AC279" i="10" s="1"/>
  <c r="AE279" i="10"/>
  <c r="AG279" i="10"/>
  <c r="AH279" i="10"/>
  <c r="AJ279" i="10"/>
  <c r="AA280" i="10"/>
  <c r="AB280" i="10"/>
  <c r="AC280" i="10" s="1"/>
  <c r="AE280" i="10"/>
  <c r="AG280" i="10"/>
  <c r="AH280" i="10"/>
  <c r="AJ280" i="10"/>
  <c r="AA281" i="10"/>
  <c r="AB281" i="10"/>
  <c r="AC281" i="10" s="1"/>
  <c r="AD281" i="10" s="1"/>
  <c r="AE281" i="10"/>
  <c r="AG281" i="10"/>
  <c r="AH281" i="10"/>
  <c r="AJ281" i="10"/>
  <c r="AK281" i="10" s="1"/>
  <c r="AA282" i="10"/>
  <c r="AB282" i="10"/>
  <c r="AC282" i="10"/>
  <c r="AE282" i="10"/>
  <c r="AG282" i="10"/>
  <c r="AH282" i="10"/>
  <c r="AJ282" i="10"/>
  <c r="AA283" i="10"/>
  <c r="AB283" i="10"/>
  <c r="AE283" i="10"/>
  <c r="AK283" i="10" s="1"/>
  <c r="AG283" i="10"/>
  <c r="AH283" i="10"/>
  <c r="AJ283" i="10"/>
  <c r="AA284" i="10"/>
  <c r="AC284" i="10" s="1"/>
  <c r="AB284" i="10"/>
  <c r="AE284" i="10"/>
  <c r="AG284" i="10"/>
  <c r="AH284" i="10"/>
  <c r="AJ284" i="10"/>
  <c r="AA285" i="10"/>
  <c r="AB285" i="10"/>
  <c r="AC285" i="10" s="1"/>
  <c r="AE285" i="10"/>
  <c r="AG285" i="10"/>
  <c r="AH285" i="10"/>
  <c r="AJ285" i="10"/>
  <c r="AA286" i="10"/>
  <c r="AB286" i="10"/>
  <c r="AC286" i="10" s="1"/>
  <c r="AE286" i="10"/>
  <c r="AK286" i="10" s="1"/>
  <c r="AG286" i="10"/>
  <c r="AH286" i="10"/>
  <c r="AJ286" i="10"/>
  <c r="AA287" i="10"/>
  <c r="AB287" i="10"/>
  <c r="AC287" i="10" s="1"/>
  <c r="AE287" i="10"/>
  <c r="AG287" i="10"/>
  <c r="AH287" i="10"/>
  <c r="AJ287" i="10"/>
  <c r="AK287" i="10" s="1"/>
  <c r="AA288" i="10"/>
  <c r="AC288" i="10" s="1"/>
  <c r="AD288" i="10" s="1"/>
  <c r="AB288" i="10"/>
  <c r="AE288" i="10"/>
  <c r="AG288" i="10"/>
  <c r="AH288" i="10"/>
  <c r="AJ288" i="10"/>
  <c r="AA289" i="10"/>
  <c r="AB289" i="10"/>
  <c r="AE289" i="10"/>
  <c r="AG289" i="10"/>
  <c r="AH289" i="10"/>
  <c r="AJ289" i="10"/>
  <c r="AK289" i="10" s="1"/>
  <c r="AA290" i="10"/>
  <c r="AB290" i="10"/>
  <c r="AC290" i="10"/>
  <c r="AD290" i="10" s="1"/>
  <c r="AE290" i="10"/>
  <c r="AG290" i="10"/>
  <c r="AH290" i="10"/>
  <c r="AJ290" i="10"/>
  <c r="AK290" i="10"/>
  <c r="AA291" i="10"/>
  <c r="AB291" i="10"/>
  <c r="AE291" i="10"/>
  <c r="AG291" i="10"/>
  <c r="AH291" i="10"/>
  <c r="AJ291" i="10"/>
  <c r="AA292" i="10"/>
  <c r="AB292" i="10"/>
  <c r="AC292" i="10" s="1"/>
  <c r="AE292" i="10"/>
  <c r="AK292" i="10" s="1"/>
  <c r="AG292" i="10"/>
  <c r="AH292" i="10"/>
  <c r="AJ292" i="10"/>
  <c r="AA293" i="10"/>
  <c r="AB293" i="10"/>
  <c r="AC293" i="10" s="1"/>
  <c r="AD293" i="10" s="1"/>
  <c r="AE293" i="10"/>
  <c r="AG293" i="10"/>
  <c r="AH293" i="10"/>
  <c r="AJ293" i="10"/>
  <c r="AA294" i="10"/>
  <c r="AB294" i="10"/>
  <c r="AC294" i="10"/>
  <c r="AE294" i="10"/>
  <c r="AG294" i="10"/>
  <c r="AH294" i="10"/>
  <c r="AJ294" i="10"/>
  <c r="AA295" i="10"/>
  <c r="AC295" i="10" s="1"/>
  <c r="AB295" i="10"/>
  <c r="AE295" i="10"/>
  <c r="AK295" i="10" s="1"/>
  <c r="AG295" i="10"/>
  <c r="AH295" i="10"/>
  <c r="AJ295" i="10"/>
  <c r="AA296" i="10"/>
  <c r="AC296" i="10" s="1"/>
  <c r="AB296" i="10"/>
  <c r="AE296" i="10"/>
  <c r="AG296" i="10"/>
  <c r="AH296" i="10"/>
  <c r="AJ296" i="10"/>
  <c r="AA297" i="10"/>
  <c r="AB297" i="10"/>
  <c r="AC297" i="10" s="1"/>
  <c r="AE297" i="10"/>
  <c r="AD297" i="10" s="1"/>
  <c r="AG297" i="10"/>
  <c r="AH297" i="10"/>
  <c r="AJ297" i="10"/>
  <c r="AA298" i="10"/>
  <c r="AB298" i="10"/>
  <c r="AE298" i="10"/>
  <c r="AG298" i="10"/>
  <c r="AH298" i="10"/>
  <c r="AJ298" i="10"/>
  <c r="AA299" i="10"/>
  <c r="AB299" i="10"/>
  <c r="AC299" i="10" s="1"/>
  <c r="AD299" i="10" s="1"/>
  <c r="AE299" i="10"/>
  <c r="AG299" i="10"/>
  <c r="AH299" i="10"/>
  <c r="AJ299" i="10"/>
  <c r="AK299" i="10" s="1"/>
  <c r="AA300" i="10"/>
  <c r="AB300" i="10"/>
  <c r="AE300" i="10"/>
  <c r="AG300" i="10"/>
  <c r="AH300" i="10"/>
  <c r="AJ300" i="10"/>
  <c r="AK300" i="10"/>
  <c r="AA301" i="10"/>
  <c r="AC301" i="10" s="1"/>
  <c r="AB301" i="10"/>
  <c r="AE301" i="10"/>
  <c r="AG301" i="10"/>
  <c r="AH301" i="10"/>
  <c r="AJ301" i="10"/>
  <c r="AA302" i="10"/>
  <c r="AB302" i="10"/>
  <c r="AC302" i="10" s="1"/>
  <c r="AD302" i="10" s="1"/>
  <c r="AE302" i="10"/>
  <c r="AG302" i="10"/>
  <c r="AH302" i="10"/>
  <c r="AJ302" i="10"/>
  <c r="AA303" i="10"/>
  <c r="AB303" i="10"/>
  <c r="AC303" i="10"/>
  <c r="AE303" i="10"/>
  <c r="AG303" i="10"/>
  <c r="AH303" i="10"/>
  <c r="AJ303" i="10"/>
  <c r="AA304" i="10"/>
  <c r="AC304" i="10" s="1"/>
  <c r="AB304" i="10"/>
  <c r="AE304" i="10"/>
  <c r="AG304" i="10"/>
  <c r="AH304" i="10"/>
  <c r="AJ304" i="10"/>
  <c r="AK304" i="10"/>
  <c r="AA305" i="10"/>
  <c r="AC305" i="10" s="1"/>
  <c r="AB305" i="10"/>
  <c r="AE305" i="10"/>
  <c r="AK305" i="10" s="1"/>
  <c r="AG305" i="10"/>
  <c r="AH305" i="10"/>
  <c r="AJ305" i="10"/>
  <c r="AA306" i="10"/>
  <c r="AB306" i="10"/>
  <c r="AC306" i="10"/>
  <c r="AE306" i="10"/>
  <c r="AG306" i="10"/>
  <c r="AH306" i="10"/>
  <c r="AJ306" i="10"/>
  <c r="AK306" i="10"/>
  <c r="AA307" i="10"/>
  <c r="AB307" i="10"/>
  <c r="AE307" i="10"/>
  <c r="AG307" i="10"/>
  <c r="AH307" i="10"/>
  <c r="AJ307" i="10"/>
  <c r="AA308" i="10"/>
  <c r="AC308" i="10" s="1"/>
  <c r="AB308" i="10"/>
  <c r="AE308" i="10"/>
  <c r="AK308" i="10" s="1"/>
  <c r="AG308" i="10"/>
  <c r="AH308" i="10"/>
  <c r="AJ308" i="10"/>
  <c r="AA309" i="10"/>
  <c r="AB309" i="10"/>
  <c r="AC309" i="10" s="1"/>
  <c r="AE309" i="10"/>
  <c r="AG309" i="10"/>
  <c r="AH309" i="10"/>
  <c r="AJ309" i="10"/>
  <c r="AK309" i="10" s="1"/>
  <c r="AA310" i="10"/>
  <c r="AB310" i="10"/>
  <c r="AC310" i="10"/>
  <c r="AE310" i="10"/>
  <c r="AG310" i="10"/>
  <c r="AH310" i="10"/>
  <c r="AJ310" i="10"/>
  <c r="AA311" i="10"/>
  <c r="AC311" i="10" s="1"/>
  <c r="AB311" i="10"/>
  <c r="AE311" i="10"/>
  <c r="AG311" i="10"/>
  <c r="AH311" i="10"/>
  <c r="AJ311" i="10"/>
  <c r="AA312" i="10"/>
  <c r="AB312" i="10"/>
  <c r="AE312" i="10"/>
  <c r="AG312" i="10"/>
  <c r="AH312" i="10"/>
  <c r="AJ312" i="10"/>
  <c r="AA313" i="10"/>
  <c r="AB313" i="10"/>
  <c r="AC313" i="10"/>
  <c r="AE313" i="10"/>
  <c r="AD313" i="10" s="1"/>
  <c r="AG313" i="10"/>
  <c r="AH313" i="10"/>
  <c r="AJ313" i="10"/>
  <c r="AA314" i="10"/>
  <c r="AC314" i="10" s="1"/>
  <c r="AB314" i="10"/>
  <c r="AE314" i="10"/>
  <c r="AK314" i="10" s="1"/>
  <c r="AG314" i="10"/>
  <c r="AH314" i="10"/>
  <c r="AJ314" i="10"/>
  <c r="AA315" i="10"/>
  <c r="AB315" i="10"/>
  <c r="AE315" i="10"/>
  <c r="AG315" i="10"/>
  <c r="AH315" i="10"/>
  <c r="AJ315" i="10"/>
  <c r="AA316" i="10"/>
  <c r="AB316" i="10"/>
  <c r="AE316" i="10"/>
  <c r="AG316" i="10"/>
  <c r="AH316" i="10"/>
  <c r="AJ316" i="10"/>
  <c r="AA317" i="10"/>
  <c r="AB317" i="10"/>
  <c r="AE317" i="10"/>
  <c r="AG317" i="10"/>
  <c r="AH317" i="10"/>
  <c r="AJ317" i="10"/>
  <c r="AA318" i="10"/>
  <c r="AB318" i="10"/>
  <c r="AC318" i="10" s="1"/>
  <c r="AE318" i="10"/>
  <c r="AD318" i="10" s="1"/>
  <c r="AG318" i="10"/>
  <c r="AH318" i="10"/>
  <c r="AJ318" i="10"/>
  <c r="AA319" i="10"/>
  <c r="AB319" i="10"/>
  <c r="AE319" i="10"/>
  <c r="AG319" i="10"/>
  <c r="AH319" i="10"/>
  <c r="AJ319" i="10"/>
  <c r="AA320" i="10"/>
  <c r="AB320" i="10"/>
  <c r="AC320" i="10"/>
  <c r="AE320" i="10"/>
  <c r="AG320" i="10"/>
  <c r="AH320" i="10"/>
  <c r="AJ320" i="10"/>
  <c r="AA321" i="10"/>
  <c r="AB321" i="10"/>
  <c r="AC321" i="10" s="1"/>
  <c r="AE321" i="10"/>
  <c r="AK321" i="10" s="1"/>
  <c r="AG321" i="10"/>
  <c r="AH321" i="10"/>
  <c r="AJ321" i="10"/>
  <c r="AA322" i="10"/>
  <c r="AB322" i="10"/>
  <c r="AC322" i="10"/>
  <c r="AE322" i="10"/>
  <c r="AD322" i="10" s="1"/>
  <c r="AG322" i="10"/>
  <c r="AH322" i="10"/>
  <c r="AJ322" i="10"/>
  <c r="AA323" i="10"/>
  <c r="AC323" i="10" s="1"/>
  <c r="AB323" i="10"/>
  <c r="AE323" i="10"/>
  <c r="AG323" i="10"/>
  <c r="AH323" i="10"/>
  <c r="AJ323" i="10"/>
  <c r="AK323" i="10"/>
  <c r="AA324" i="10"/>
  <c r="AC324" i="10" s="1"/>
  <c r="AB324" i="10"/>
  <c r="AE324" i="10"/>
  <c r="AG324" i="10"/>
  <c r="AH324" i="10"/>
  <c r="AJ324" i="10"/>
  <c r="AA325" i="10"/>
  <c r="AB325" i="10"/>
  <c r="AC325" i="10"/>
  <c r="AE325" i="10"/>
  <c r="AD325" i="10" s="1"/>
  <c r="AG325" i="10"/>
  <c r="AH325" i="10"/>
  <c r="AJ325" i="10"/>
  <c r="AA326" i="10"/>
  <c r="AC326" i="10" s="1"/>
  <c r="AB326" i="10"/>
  <c r="AE326" i="10"/>
  <c r="AG326" i="10"/>
  <c r="AH326" i="10"/>
  <c r="AJ326" i="10"/>
  <c r="AK326" i="10" s="1"/>
  <c r="AA327" i="10"/>
  <c r="AC327" i="10" s="1"/>
  <c r="AB327" i="10"/>
  <c r="AE327" i="10"/>
  <c r="AG327" i="10"/>
  <c r="AH327" i="10"/>
  <c r="AJ327" i="10"/>
  <c r="AK327" i="10"/>
  <c r="AA328" i="10"/>
  <c r="AB328" i="10"/>
  <c r="AC328" i="10"/>
  <c r="AE328" i="10"/>
  <c r="AG328" i="10"/>
  <c r="AH328" i="10"/>
  <c r="AJ328" i="10"/>
  <c r="AA329" i="10"/>
  <c r="AC329" i="10" s="1"/>
  <c r="AB329" i="10"/>
  <c r="AE329" i="10"/>
  <c r="AG329" i="10"/>
  <c r="AH329" i="10"/>
  <c r="AJ329" i="10"/>
  <c r="AA330" i="10"/>
  <c r="AB330" i="10"/>
  <c r="AC330" i="10"/>
  <c r="AE330" i="10"/>
  <c r="AG330" i="10"/>
  <c r="AH330" i="10"/>
  <c r="AJ330" i="10"/>
  <c r="AA331" i="10"/>
  <c r="AB331" i="10"/>
  <c r="AC331" i="10" s="1"/>
  <c r="AE331" i="10"/>
  <c r="AG331" i="10"/>
  <c r="AH331" i="10"/>
  <c r="AJ331" i="10"/>
  <c r="AA332" i="10"/>
  <c r="AC332" i="10" s="1"/>
  <c r="AB332" i="10"/>
  <c r="AE332" i="10"/>
  <c r="AG332" i="10"/>
  <c r="AH332" i="10"/>
  <c r="AJ332" i="10"/>
  <c r="AK332" i="10"/>
  <c r="AA333" i="10"/>
  <c r="AC333" i="10" s="1"/>
  <c r="AD333" i="10" s="1"/>
  <c r="AB333" i="10"/>
  <c r="AE333" i="10"/>
  <c r="AG333" i="10"/>
  <c r="AH333" i="10"/>
  <c r="AJ333" i="10"/>
  <c r="AA334" i="10"/>
  <c r="AB334" i="10"/>
  <c r="AC334" i="10" s="1"/>
  <c r="AE334" i="10"/>
  <c r="AG334" i="10"/>
  <c r="AH334" i="10"/>
  <c r="AJ334" i="10"/>
  <c r="AA335" i="10"/>
  <c r="AB335" i="10"/>
  <c r="AE335" i="10"/>
  <c r="AG335" i="10"/>
  <c r="AH335" i="10"/>
  <c r="AJ335" i="10"/>
  <c r="AA336" i="10"/>
  <c r="AC336" i="10" s="1"/>
  <c r="AB336" i="10"/>
  <c r="AE336" i="10"/>
  <c r="AG336" i="10"/>
  <c r="AH336" i="10"/>
  <c r="AJ336" i="10"/>
  <c r="AK336" i="10"/>
  <c r="AA337" i="10"/>
  <c r="AB337" i="10"/>
  <c r="AE337" i="10"/>
  <c r="AG337" i="10"/>
  <c r="AH337" i="10"/>
  <c r="AJ337" i="10"/>
  <c r="AA338" i="10"/>
  <c r="AB338" i="10"/>
  <c r="AC338" i="10"/>
  <c r="AE338" i="10"/>
  <c r="AG338" i="10"/>
  <c r="AH338" i="10"/>
  <c r="AJ338" i="10"/>
  <c r="AK338" i="10"/>
  <c r="AA339" i="10"/>
  <c r="AB339" i="10"/>
  <c r="AE339" i="10"/>
  <c r="AG339" i="10"/>
  <c r="AH339" i="10"/>
  <c r="AJ339" i="10"/>
  <c r="AA340" i="10"/>
  <c r="AB340" i="10"/>
  <c r="AC340" i="10"/>
  <c r="AD340" i="10"/>
  <c r="AE340" i="10"/>
  <c r="AG340" i="10"/>
  <c r="AH340" i="10"/>
  <c r="AJ340" i="10"/>
  <c r="AK340" i="10" s="1"/>
  <c r="AA341" i="10"/>
  <c r="AB341" i="10"/>
  <c r="AE341" i="10"/>
  <c r="AG341" i="10"/>
  <c r="AH341" i="10"/>
  <c r="AJ341" i="10"/>
  <c r="AA342" i="10"/>
  <c r="AB342" i="10"/>
  <c r="AC342" i="10"/>
  <c r="AE342" i="10"/>
  <c r="AG342" i="10"/>
  <c r="AH342" i="10"/>
  <c r="AJ342" i="10"/>
  <c r="AA343" i="10"/>
  <c r="AB343" i="10"/>
  <c r="AC343" i="10" s="1"/>
  <c r="AE343" i="10"/>
  <c r="AG343" i="10"/>
  <c r="AH343" i="10"/>
  <c r="AJ343" i="10"/>
  <c r="AK343" i="10" s="1"/>
  <c r="AA344" i="10"/>
  <c r="AB344" i="10"/>
  <c r="AC344" i="10"/>
  <c r="AE344" i="10"/>
  <c r="AG344" i="10"/>
  <c r="AH344" i="10"/>
  <c r="AJ344" i="10"/>
  <c r="AK344" i="10"/>
  <c r="AA345" i="10"/>
  <c r="AB345" i="10"/>
  <c r="AE345" i="10"/>
  <c r="AK345" i="10" s="1"/>
  <c r="AG345" i="10"/>
  <c r="AH345" i="10"/>
  <c r="AJ345" i="10"/>
  <c r="AA346" i="10"/>
  <c r="AB346" i="10"/>
  <c r="AC346" i="10" s="1"/>
  <c r="AE346" i="10"/>
  <c r="AG346" i="10"/>
  <c r="AH346" i="10"/>
  <c r="AJ346" i="10"/>
  <c r="AK346" i="10"/>
  <c r="AA347" i="10"/>
  <c r="AB347" i="10"/>
  <c r="AC347" i="10"/>
  <c r="AE347" i="10"/>
  <c r="AG347" i="10"/>
  <c r="AH347" i="10"/>
  <c r="AJ347" i="10"/>
  <c r="AA348" i="10"/>
  <c r="AC348" i="10" s="1"/>
  <c r="AB348" i="10"/>
  <c r="AE348" i="10"/>
  <c r="AG348" i="10"/>
  <c r="AH348" i="10"/>
  <c r="AJ348" i="10"/>
  <c r="AA349" i="10"/>
  <c r="AB349" i="10"/>
  <c r="AC349" i="10" s="1"/>
  <c r="AE349" i="10"/>
  <c r="AG349" i="10"/>
  <c r="AH349" i="10"/>
  <c r="AJ349" i="10"/>
  <c r="AK349" i="10"/>
  <c r="AA350" i="10"/>
  <c r="AB350" i="10"/>
  <c r="AE350" i="10"/>
  <c r="AG350" i="10"/>
  <c r="AH350" i="10"/>
  <c r="AJ350" i="10"/>
  <c r="AA351" i="10"/>
  <c r="AB351" i="10"/>
  <c r="AC351" i="10" s="1"/>
  <c r="AE351" i="10"/>
  <c r="AD351" i="10" s="1"/>
  <c r="AG351" i="10"/>
  <c r="AH351" i="10"/>
  <c r="AJ351" i="10"/>
  <c r="AK351" i="10" s="1"/>
  <c r="AA352" i="10"/>
  <c r="AC352" i="10" s="1"/>
  <c r="AB352" i="10"/>
  <c r="AE352" i="10"/>
  <c r="AG352" i="10"/>
  <c r="AH352" i="10"/>
  <c r="AJ352" i="10"/>
  <c r="AA353" i="10"/>
  <c r="AC353" i="10" s="1"/>
  <c r="AD353" i="10" s="1"/>
  <c r="AB353" i="10"/>
  <c r="AE353" i="10"/>
  <c r="AG353" i="10"/>
  <c r="AH353" i="10"/>
  <c r="AJ353" i="10"/>
  <c r="AA354" i="10"/>
  <c r="AB354" i="10"/>
  <c r="AE354" i="10"/>
  <c r="AK354" i="10" s="1"/>
  <c r="AG354" i="10"/>
  <c r="AH354" i="10"/>
  <c r="AJ354" i="10"/>
  <c r="AA355" i="10"/>
  <c r="AB355" i="10"/>
  <c r="AE355" i="10"/>
  <c r="AG355" i="10"/>
  <c r="AH355" i="10"/>
  <c r="AJ355" i="10"/>
  <c r="AA356" i="10"/>
  <c r="AB356" i="10"/>
  <c r="AE356" i="10"/>
  <c r="AG356" i="10"/>
  <c r="AH356" i="10"/>
  <c r="AJ356" i="10"/>
  <c r="AA357" i="10"/>
  <c r="AB357" i="10"/>
  <c r="AC357" i="10"/>
  <c r="AE357" i="10"/>
  <c r="AG357" i="10"/>
  <c r="AH357" i="10"/>
  <c r="AJ357" i="10"/>
  <c r="AK357" i="10"/>
  <c r="AA358" i="10"/>
  <c r="AC358" i="10" s="1"/>
  <c r="AB358" i="10"/>
  <c r="AE358" i="10"/>
  <c r="AG358" i="10"/>
  <c r="AH358" i="10"/>
  <c r="AJ358" i="10"/>
  <c r="AA359" i="10"/>
  <c r="AB359" i="10"/>
  <c r="AC359" i="10" s="1"/>
  <c r="AE359" i="10"/>
  <c r="AK359" i="10" s="1"/>
  <c r="AG359" i="10"/>
  <c r="AH359" i="10"/>
  <c r="AJ359" i="10"/>
  <c r="AA360" i="10"/>
  <c r="AC360" i="10" s="1"/>
  <c r="AB360" i="10"/>
  <c r="AE360" i="10"/>
  <c r="AG360" i="10"/>
  <c r="AH360" i="10"/>
  <c r="AJ360" i="10"/>
  <c r="AA361" i="10"/>
  <c r="AB361" i="10"/>
  <c r="AC361" i="10" s="1"/>
  <c r="AE361" i="10"/>
  <c r="AG361" i="10"/>
  <c r="AH361" i="10"/>
  <c r="AJ361" i="10"/>
  <c r="AA362" i="10"/>
  <c r="AB362" i="10"/>
  <c r="AC362" i="10"/>
  <c r="AE362" i="10"/>
  <c r="AG362" i="10"/>
  <c r="AH362" i="10"/>
  <c r="AJ362" i="10"/>
  <c r="AA363" i="10"/>
  <c r="AB363" i="10"/>
  <c r="AC363" i="10" s="1"/>
  <c r="AE363" i="10"/>
  <c r="AG363" i="10"/>
  <c r="AH363" i="10"/>
  <c r="AJ363" i="10"/>
  <c r="AA364" i="10"/>
  <c r="AB364" i="10"/>
  <c r="AE364" i="10"/>
  <c r="AG364" i="10"/>
  <c r="AH364" i="10"/>
  <c r="AJ364" i="10"/>
  <c r="AA365" i="10"/>
  <c r="AB365" i="10"/>
  <c r="AC365" i="10" s="1"/>
  <c r="AE365" i="10"/>
  <c r="AK365" i="10" s="1"/>
  <c r="AG365" i="10"/>
  <c r="AH365" i="10"/>
  <c r="AJ365" i="10"/>
  <c r="AA366" i="10"/>
  <c r="AB366" i="10"/>
  <c r="AC366" i="10"/>
  <c r="AE366" i="10"/>
  <c r="AG366" i="10"/>
  <c r="AH366" i="10"/>
  <c r="AJ366" i="10"/>
  <c r="AA367" i="10"/>
  <c r="AB367" i="10"/>
  <c r="AC367" i="10" s="1"/>
  <c r="AE367" i="10"/>
  <c r="AG367" i="10"/>
  <c r="AH367" i="10"/>
  <c r="AJ367" i="10"/>
  <c r="AA368" i="10"/>
  <c r="AB368" i="10"/>
  <c r="AE368" i="10"/>
  <c r="AG368" i="10"/>
  <c r="AH368" i="10"/>
  <c r="AJ368" i="10"/>
  <c r="AK368" i="10"/>
  <c r="AA369" i="10"/>
  <c r="AB369" i="10"/>
  <c r="AE369" i="10"/>
  <c r="AK369" i="10" s="1"/>
  <c r="AG369" i="10"/>
  <c r="AH369" i="10"/>
  <c r="AJ369" i="10"/>
  <c r="AA370" i="10"/>
  <c r="AB370" i="10"/>
  <c r="AC370" i="10" s="1"/>
  <c r="AE370" i="10"/>
  <c r="AG370" i="10"/>
  <c r="AH370" i="10"/>
  <c r="AJ370" i="10"/>
  <c r="AA371" i="10"/>
  <c r="AB371" i="10"/>
  <c r="AE371" i="10"/>
  <c r="AG371" i="10"/>
  <c r="AH371" i="10"/>
  <c r="AJ371" i="10"/>
  <c r="AA372" i="10"/>
  <c r="AB372" i="10"/>
  <c r="AE372" i="10"/>
  <c r="AG372" i="10"/>
  <c r="AH372" i="10"/>
  <c r="AJ372" i="10"/>
  <c r="AA373" i="10"/>
  <c r="AB373" i="10"/>
  <c r="AC373" i="10" s="1"/>
  <c r="AE373" i="10"/>
  <c r="AG373" i="10"/>
  <c r="AH373" i="10"/>
  <c r="AJ373" i="10"/>
  <c r="AA374" i="10"/>
  <c r="AC374" i="10" s="1"/>
  <c r="AB374" i="10"/>
  <c r="AE374" i="10"/>
  <c r="AG374" i="10"/>
  <c r="AH374" i="10"/>
  <c r="AJ374" i="10"/>
  <c r="AA375" i="10"/>
  <c r="AB375" i="10"/>
  <c r="AC375" i="10"/>
  <c r="AE375" i="10"/>
  <c r="AG375" i="10"/>
  <c r="AH375" i="10"/>
  <c r="AJ375" i="10"/>
  <c r="AA376" i="10"/>
  <c r="AB376" i="10"/>
  <c r="AE376" i="10"/>
  <c r="AG376" i="10"/>
  <c r="AH376" i="10"/>
  <c r="AJ376" i="10"/>
  <c r="AA377" i="10"/>
  <c r="AB377" i="10"/>
  <c r="AC377" i="10"/>
  <c r="AE377" i="10"/>
  <c r="AG377" i="10"/>
  <c r="AH377" i="10"/>
  <c r="AJ377" i="10"/>
  <c r="AA378" i="10"/>
  <c r="AC378" i="10" s="1"/>
  <c r="AB378" i="10"/>
  <c r="AE378" i="10"/>
  <c r="AK378" i="10" s="1"/>
  <c r="AG378" i="10"/>
  <c r="AH378" i="10"/>
  <c r="AJ378" i="10"/>
  <c r="AA379" i="10"/>
  <c r="AB379" i="10"/>
  <c r="AE379" i="10"/>
  <c r="AG379" i="10"/>
  <c r="AH379" i="10"/>
  <c r="AJ379" i="10"/>
  <c r="AA380" i="10"/>
  <c r="AC380" i="10" s="1"/>
  <c r="AB380" i="10"/>
  <c r="AE380" i="10"/>
  <c r="AG380" i="10"/>
  <c r="AH380" i="10"/>
  <c r="AJ380" i="10"/>
  <c r="AK380" i="10"/>
  <c r="AA381" i="10"/>
  <c r="AC381" i="10" s="1"/>
  <c r="AB381" i="10"/>
  <c r="AE381" i="10"/>
  <c r="AG381" i="10"/>
  <c r="AH381" i="10"/>
  <c r="AJ381" i="10"/>
  <c r="AA382" i="10"/>
  <c r="AB382" i="10"/>
  <c r="AC382" i="10" s="1"/>
  <c r="AE382" i="10"/>
  <c r="AG382" i="10"/>
  <c r="AH382" i="10"/>
  <c r="AJ382" i="10"/>
  <c r="AK382" i="10"/>
  <c r="AA383" i="10"/>
  <c r="AB383" i="10"/>
  <c r="AE383" i="10"/>
  <c r="AG383" i="10"/>
  <c r="AH383" i="10"/>
  <c r="AJ383" i="10"/>
  <c r="AA384" i="10"/>
  <c r="AB384" i="10"/>
  <c r="AC384" i="10"/>
  <c r="AE384" i="10"/>
  <c r="AG384" i="10"/>
  <c r="AH384" i="10"/>
  <c r="AJ384" i="10"/>
  <c r="AA385" i="10"/>
  <c r="AB385" i="10"/>
  <c r="AC385" i="10" s="1"/>
  <c r="AD385" i="10" s="1"/>
  <c r="AE385" i="10"/>
  <c r="AG385" i="10"/>
  <c r="AH385" i="10"/>
  <c r="AJ385" i="10"/>
  <c r="AA386" i="10"/>
  <c r="AB386" i="10"/>
  <c r="AE386" i="10"/>
  <c r="AG386" i="10"/>
  <c r="AH386" i="10"/>
  <c r="AJ386" i="10"/>
  <c r="AK386" i="10"/>
  <c r="AA387" i="10"/>
  <c r="AB387" i="10"/>
  <c r="AE387" i="10"/>
  <c r="AG387" i="10"/>
  <c r="AH387" i="10"/>
  <c r="AJ387" i="10"/>
  <c r="AA388" i="10"/>
  <c r="AB388" i="10"/>
  <c r="AC388" i="10" s="1"/>
  <c r="AE388" i="10"/>
  <c r="AG388" i="10"/>
  <c r="AH388" i="10"/>
  <c r="AJ388" i="10"/>
  <c r="AK388" i="10"/>
  <c r="AA389" i="10"/>
  <c r="AB389" i="10"/>
  <c r="AC389" i="10" s="1"/>
  <c r="AE389" i="10"/>
  <c r="AG389" i="10"/>
  <c r="AH389" i="10"/>
  <c r="AJ389" i="10"/>
  <c r="AA390" i="10"/>
  <c r="AB390" i="10"/>
  <c r="AE390" i="10"/>
  <c r="AG390" i="10"/>
  <c r="AH390" i="10"/>
  <c r="AJ390" i="10"/>
  <c r="AK390" i="10"/>
  <c r="AA391" i="10"/>
  <c r="AB391" i="10"/>
  <c r="AE391" i="10"/>
  <c r="AK391" i="10" s="1"/>
  <c r="AG391" i="10"/>
  <c r="AH391" i="10"/>
  <c r="AJ391" i="10"/>
  <c r="AA392" i="10"/>
  <c r="AB392" i="10"/>
  <c r="AC392" i="10"/>
  <c r="AE392" i="10"/>
  <c r="AK392" i="10" s="1"/>
  <c r="AG392" i="10"/>
  <c r="AH392" i="10"/>
  <c r="AJ392" i="10"/>
  <c r="AA393" i="10"/>
  <c r="AB393" i="10"/>
  <c r="AC393" i="10" s="1"/>
  <c r="AE393" i="10"/>
  <c r="AG393" i="10"/>
  <c r="AH393" i="10"/>
  <c r="AJ393" i="10"/>
  <c r="AA394" i="10"/>
  <c r="AC394" i="10" s="1"/>
  <c r="AB394" i="10"/>
  <c r="AE394" i="10"/>
  <c r="AG394" i="10"/>
  <c r="AH394" i="10"/>
  <c r="AJ394" i="10"/>
  <c r="AA395" i="10"/>
  <c r="AB395" i="10"/>
  <c r="AC395" i="10"/>
  <c r="AE395" i="10"/>
  <c r="AG395" i="10"/>
  <c r="AH395" i="10"/>
  <c r="AJ395" i="10"/>
  <c r="AK395" i="10" s="1"/>
  <c r="AA396" i="10"/>
  <c r="AB396" i="10"/>
  <c r="AE396" i="10"/>
  <c r="AK396" i="10" s="1"/>
  <c r="AG396" i="10"/>
  <c r="AH396" i="10"/>
  <c r="AJ396" i="10"/>
  <c r="AA397" i="10"/>
  <c r="AB397" i="10"/>
  <c r="AE397" i="10"/>
  <c r="AG397" i="10"/>
  <c r="AH397" i="10"/>
  <c r="AJ397" i="10"/>
  <c r="AK397" i="10"/>
  <c r="AA398" i="10"/>
  <c r="AB398" i="10"/>
  <c r="AE398" i="10"/>
  <c r="AG398" i="10"/>
  <c r="AH398" i="10"/>
  <c r="AJ398" i="10"/>
  <c r="AA399" i="10"/>
  <c r="AB399" i="10"/>
  <c r="AC399" i="10" s="1"/>
  <c r="AE399" i="10"/>
  <c r="AG399" i="10"/>
  <c r="AH399" i="10"/>
  <c r="AJ399" i="10"/>
  <c r="AK399" i="10" s="1"/>
  <c r="AA400" i="10"/>
  <c r="AB400" i="10"/>
  <c r="AE400" i="10"/>
  <c r="AG400" i="10"/>
  <c r="AH400" i="10"/>
  <c r="AJ400" i="10"/>
  <c r="AA401" i="10"/>
  <c r="AB401" i="10"/>
  <c r="AC401" i="10" s="1"/>
  <c r="AE401" i="10"/>
  <c r="AG401" i="10"/>
  <c r="AH401" i="10"/>
  <c r="AJ401" i="10"/>
  <c r="AK401" i="10" s="1"/>
  <c r="AA402" i="10"/>
  <c r="AB402" i="10"/>
  <c r="AE402" i="10"/>
  <c r="AG402" i="10"/>
  <c r="AH402" i="10"/>
  <c r="AJ402" i="10"/>
  <c r="AA403" i="10"/>
  <c r="AB403" i="10"/>
  <c r="AC403" i="10"/>
  <c r="AE403" i="10"/>
  <c r="AG403" i="10"/>
  <c r="AH403" i="10"/>
  <c r="AJ403" i="10"/>
  <c r="AA404" i="10"/>
  <c r="AB404" i="10"/>
  <c r="AC404" i="10" s="1"/>
  <c r="AE404" i="10"/>
  <c r="AK404" i="10" s="1"/>
  <c r="AG404" i="10"/>
  <c r="AH404" i="10"/>
  <c r="AJ404" i="10"/>
  <c r="AA405" i="10"/>
  <c r="AB405" i="10"/>
  <c r="AC405" i="10"/>
  <c r="AE405" i="10"/>
  <c r="AK405" i="10" s="1"/>
  <c r="AG405" i="10"/>
  <c r="AH405" i="10"/>
  <c r="AJ405" i="10"/>
  <c r="AA406" i="10"/>
  <c r="AB406" i="10"/>
  <c r="AE406" i="10"/>
  <c r="AG406" i="10"/>
  <c r="AH406" i="10"/>
  <c r="AJ406" i="10"/>
  <c r="AA407" i="10"/>
  <c r="AB407" i="10"/>
  <c r="AC407" i="10" s="1"/>
  <c r="AE407" i="10"/>
  <c r="AK407" i="10" s="1"/>
  <c r="AG407" i="10"/>
  <c r="AH407" i="10"/>
  <c r="AJ407" i="10"/>
  <c r="AA408" i="10"/>
  <c r="AB408" i="10"/>
  <c r="AE408" i="10"/>
  <c r="AG408" i="10"/>
  <c r="AH408" i="10"/>
  <c r="AJ408" i="10"/>
  <c r="AA409" i="10"/>
  <c r="AC409" i="10" s="1"/>
  <c r="AD409" i="10" s="1"/>
  <c r="AB409" i="10"/>
  <c r="AE409" i="10"/>
  <c r="AG409" i="10"/>
  <c r="AH409" i="10"/>
  <c r="AJ409" i="10"/>
  <c r="AK409" i="10" s="1"/>
  <c r="AA410" i="10"/>
  <c r="AC410" i="10" s="1"/>
  <c r="AB410" i="10"/>
  <c r="AE410" i="10"/>
  <c r="AG410" i="10"/>
  <c r="AH410" i="10"/>
  <c r="AJ410" i="10"/>
  <c r="AA411" i="10"/>
  <c r="AB411" i="10"/>
  <c r="AE411" i="10"/>
  <c r="AG411" i="10"/>
  <c r="AH411" i="10"/>
  <c r="AJ411" i="10"/>
  <c r="AA412" i="10"/>
  <c r="AB412" i="10"/>
  <c r="AE412" i="10"/>
  <c r="AK412" i="10" s="1"/>
  <c r="AG412" i="10"/>
  <c r="AH412" i="10"/>
  <c r="AJ412" i="10"/>
  <c r="AA413" i="10"/>
  <c r="AB413" i="10"/>
  <c r="AC413" i="10" s="1"/>
  <c r="AE413" i="10"/>
  <c r="AG413" i="10"/>
  <c r="AH413" i="10"/>
  <c r="AJ413" i="10"/>
  <c r="AK413" i="10" s="1"/>
  <c r="AA414" i="10"/>
  <c r="AB414" i="10"/>
  <c r="AC414" i="10" s="1"/>
  <c r="AE414" i="10"/>
  <c r="AK414" i="10" s="1"/>
  <c r="AG414" i="10"/>
  <c r="AH414" i="10"/>
  <c r="AJ414" i="10"/>
  <c r="AA415" i="10"/>
  <c r="AB415" i="10"/>
  <c r="AE415" i="10"/>
  <c r="AG415" i="10"/>
  <c r="AH415" i="10"/>
  <c r="AJ415" i="10"/>
  <c r="AA416" i="10"/>
  <c r="AB416" i="10"/>
  <c r="AC416" i="10" s="1"/>
  <c r="AE416" i="10"/>
  <c r="AG416" i="10"/>
  <c r="AH416" i="10"/>
  <c r="AJ416" i="10"/>
  <c r="AA417" i="10"/>
  <c r="AB417" i="10"/>
  <c r="AC417" i="10" s="1"/>
  <c r="AE417" i="10"/>
  <c r="AG417" i="10"/>
  <c r="AH417" i="10"/>
  <c r="AJ417" i="10"/>
  <c r="AK417" i="10"/>
  <c r="AA418" i="10"/>
  <c r="AB418" i="10"/>
  <c r="AC418" i="10" s="1"/>
  <c r="AE418" i="10"/>
  <c r="AG418" i="10"/>
  <c r="AH418" i="10"/>
  <c r="AJ418" i="10"/>
  <c r="AA419" i="10"/>
  <c r="AB419" i="10"/>
  <c r="AE419" i="10"/>
  <c r="AG419" i="10"/>
  <c r="AH419" i="10"/>
  <c r="AJ419" i="10"/>
  <c r="AK419" i="10"/>
  <c r="AA420" i="10"/>
  <c r="AC420" i="10" s="1"/>
  <c r="AB420" i="10"/>
  <c r="AE420" i="10"/>
  <c r="AG420" i="10"/>
  <c r="AH420" i="10"/>
  <c r="AJ420" i="10"/>
  <c r="AA421" i="10"/>
  <c r="AB421" i="10"/>
  <c r="AC421" i="10"/>
  <c r="AE421" i="10"/>
  <c r="AD421" i="10" s="1"/>
  <c r="AG421" i="10"/>
  <c r="AH421" i="10"/>
  <c r="AJ421" i="10"/>
  <c r="AK421" i="10"/>
  <c r="AA422" i="10"/>
  <c r="AB422" i="10"/>
  <c r="AE422" i="10"/>
  <c r="AG422" i="10"/>
  <c r="AH422" i="10"/>
  <c r="AJ422" i="10"/>
  <c r="AA423" i="10"/>
  <c r="AB423" i="10"/>
  <c r="AE423" i="10"/>
  <c r="AG423" i="10"/>
  <c r="AH423" i="10"/>
  <c r="AJ423" i="10"/>
  <c r="AA424" i="10"/>
  <c r="AB424" i="10"/>
  <c r="AE424" i="10"/>
  <c r="AG424" i="10"/>
  <c r="AH424" i="10"/>
  <c r="AJ424" i="10"/>
  <c r="AA425" i="10"/>
  <c r="AC425" i="10" s="1"/>
  <c r="AB425" i="10"/>
  <c r="AE425" i="10"/>
  <c r="AG425" i="10"/>
  <c r="AH425" i="10"/>
  <c r="AJ425" i="10"/>
  <c r="AK425" i="10"/>
  <c r="AA426" i="10"/>
  <c r="AB426" i="10"/>
  <c r="AE426" i="10"/>
  <c r="AG426" i="10"/>
  <c r="AH426" i="10"/>
  <c r="AJ426" i="10"/>
  <c r="AA427" i="10"/>
  <c r="AB427" i="10"/>
  <c r="AC427" i="10" s="1"/>
  <c r="AE427" i="10"/>
  <c r="AK427" i="10" s="1"/>
  <c r="AG427" i="10"/>
  <c r="AH427" i="10"/>
  <c r="AJ427" i="10"/>
  <c r="AA428" i="10"/>
  <c r="AB428" i="10"/>
  <c r="AC428" i="10" s="1"/>
  <c r="AE428" i="10"/>
  <c r="AG428" i="10"/>
  <c r="AH428" i="10"/>
  <c r="AJ428" i="10"/>
  <c r="AA429" i="10"/>
  <c r="AC429" i="10" s="1"/>
  <c r="AB429" i="10"/>
  <c r="AE429" i="10"/>
  <c r="AG429" i="10"/>
  <c r="AH429" i="10"/>
  <c r="AJ429" i="10"/>
  <c r="AA430" i="10"/>
  <c r="AC430" i="10" s="1"/>
  <c r="AB430" i="10"/>
  <c r="AE430" i="10"/>
  <c r="AG430" i="10"/>
  <c r="AH430" i="10"/>
  <c r="AJ430" i="10"/>
  <c r="AA431" i="10"/>
  <c r="AB431" i="10"/>
  <c r="AC431" i="10" s="1"/>
  <c r="AE431" i="10"/>
  <c r="AG431" i="10"/>
  <c r="AH431" i="10"/>
  <c r="AJ431" i="10"/>
  <c r="AA432" i="10"/>
  <c r="AB432" i="10"/>
  <c r="AC432" i="10" s="1"/>
  <c r="AE432" i="10"/>
  <c r="AG432" i="10"/>
  <c r="AH432" i="10"/>
  <c r="AJ432" i="10"/>
  <c r="AA433" i="10"/>
  <c r="AB433" i="10"/>
  <c r="AC433" i="10" s="1"/>
  <c r="AE433" i="10"/>
  <c r="AD433" i="10" s="1"/>
  <c r="AG433" i="10"/>
  <c r="AH433" i="10"/>
  <c r="AJ433" i="10"/>
  <c r="AA434" i="10"/>
  <c r="AB434" i="10"/>
  <c r="AE434" i="10"/>
  <c r="AG434" i="10"/>
  <c r="AH434" i="10"/>
  <c r="AJ434" i="10"/>
  <c r="AK434" i="10"/>
  <c r="AA435" i="10"/>
  <c r="AB435" i="10"/>
  <c r="AC435" i="10" s="1"/>
  <c r="AE435" i="10"/>
  <c r="AK435" i="10" s="1"/>
  <c r="AG435" i="10"/>
  <c r="AH435" i="10"/>
  <c r="AJ435" i="10"/>
  <c r="AA436" i="10"/>
  <c r="AB436" i="10"/>
  <c r="AC436" i="10" s="1"/>
  <c r="AE436" i="10"/>
  <c r="AG436" i="10"/>
  <c r="AH436" i="10"/>
  <c r="AJ436" i="10"/>
  <c r="AK436" i="10"/>
  <c r="AA437" i="10"/>
  <c r="AB437" i="10"/>
  <c r="AE437" i="10"/>
  <c r="AG437" i="10"/>
  <c r="AH437" i="10"/>
  <c r="AJ437" i="10"/>
  <c r="AK437" i="10" s="1"/>
  <c r="AA438" i="10"/>
  <c r="AB438" i="10"/>
  <c r="AE438" i="10"/>
  <c r="AK438" i="10" s="1"/>
  <c r="AG438" i="10"/>
  <c r="AH438" i="10"/>
  <c r="AJ438" i="10"/>
  <c r="AA439" i="10"/>
  <c r="AB439" i="10"/>
  <c r="AC439" i="10"/>
  <c r="AE439" i="10"/>
  <c r="AD439" i="10" s="1"/>
  <c r="AG439" i="10"/>
  <c r="AH439" i="10"/>
  <c r="AJ439" i="10"/>
  <c r="AA440" i="10"/>
  <c r="AB440" i="10"/>
  <c r="AC440" i="10" s="1"/>
  <c r="AE440" i="10"/>
  <c r="AK440" i="10" s="1"/>
  <c r="AG440" i="10"/>
  <c r="AH440" i="10"/>
  <c r="AJ440" i="10"/>
  <c r="AA441" i="10"/>
  <c r="AC441" i="10" s="1"/>
  <c r="AB441" i="10"/>
  <c r="AE441" i="10"/>
  <c r="AG441" i="10"/>
  <c r="AH441" i="10"/>
  <c r="AJ441" i="10"/>
  <c r="AA442" i="10"/>
  <c r="AB442" i="10"/>
  <c r="AE442" i="10"/>
  <c r="AG442" i="10"/>
  <c r="AH442" i="10"/>
  <c r="AJ442" i="10"/>
  <c r="AA443" i="10"/>
  <c r="AB443" i="10"/>
  <c r="AC443" i="10"/>
  <c r="AE443" i="10"/>
  <c r="AD443" i="10" s="1"/>
  <c r="AG443" i="10"/>
  <c r="AH443" i="10"/>
  <c r="AJ443" i="10"/>
  <c r="AK443" i="10"/>
  <c r="AA444" i="10"/>
  <c r="AB444" i="10"/>
  <c r="AE444" i="10"/>
  <c r="AG444" i="10"/>
  <c r="AH444" i="10"/>
  <c r="AJ444" i="10"/>
  <c r="AA445" i="10"/>
  <c r="AC445" i="10" s="1"/>
  <c r="AB445" i="10"/>
  <c r="AE445" i="10"/>
  <c r="AG445" i="10"/>
  <c r="AH445" i="10"/>
  <c r="AJ445" i="10"/>
  <c r="AK445" i="10" s="1"/>
  <c r="AA446" i="10"/>
  <c r="AC446" i="10" s="1"/>
  <c r="AB446" i="10"/>
  <c r="AE446" i="10"/>
  <c r="AG446" i="10"/>
  <c r="AH446" i="10"/>
  <c r="AJ446" i="10"/>
  <c r="AA447" i="10"/>
  <c r="AB447" i="10"/>
  <c r="AC447" i="10" s="1"/>
  <c r="AE447" i="10"/>
  <c r="AG447" i="10"/>
  <c r="AH447" i="10"/>
  <c r="AJ447" i="10"/>
  <c r="AA448" i="10"/>
  <c r="AC448" i="10" s="1"/>
  <c r="AB448" i="10"/>
  <c r="AE448" i="10"/>
  <c r="AG448" i="10"/>
  <c r="AH448" i="10"/>
  <c r="AJ448" i="10"/>
  <c r="AA449" i="10"/>
  <c r="AB449" i="10"/>
  <c r="AC449" i="10"/>
  <c r="AE449" i="10"/>
  <c r="AG449" i="10"/>
  <c r="AH449" i="10"/>
  <c r="AJ449" i="10"/>
  <c r="AA450" i="10"/>
  <c r="AB450" i="10"/>
  <c r="AC450" i="10" s="1"/>
  <c r="AE450" i="10"/>
  <c r="AD450" i="10" s="1"/>
  <c r="AG450" i="10"/>
  <c r="AH450" i="10"/>
  <c r="AJ450" i="10"/>
  <c r="AA451" i="10"/>
  <c r="AB451" i="10"/>
  <c r="AC451" i="10" s="1"/>
  <c r="AE451" i="10"/>
  <c r="AD451" i="10" s="1"/>
  <c r="AG451" i="10"/>
  <c r="AH451" i="10"/>
  <c r="AJ451" i="10"/>
  <c r="AK451" i="10"/>
  <c r="AA452" i="10"/>
  <c r="AB452" i="10"/>
  <c r="AE452" i="10"/>
  <c r="AG452" i="10"/>
  <c r="AH452" i="10"/>
  <c r="AJ452" i="10"/>
  <c r="AK452" i="10" s="1"/>
  <c r="AA453" i="10"/>
  <c r="AB453" i="10"/>
  <c r="AC453" i="10" s="1"/>
  <c r="AE453" i="10"/>
  <c r="AG453" i="10"/>
  <c r="AH453" i="10"/>
  <c r="AJ453" i="10"/>
  <c r="AA454" i="10"/>
  <c r="AB454" i="10"/>
  <c r="AC454" i="10" s="1"/>
  <c r="AE454" i="10"/>
  <c r="AG454" i="10"/>
  <c r="AH454" i="10"/>
  <c r="AJ454" i="10"/>
  <c r="AA455" i="10"/>
  <c r="AB455" i="10"/>
  <c r="AC455" i="10" s="1"/>
  <c r="AE455" i="10"/>
  <c r="AG455" i="10"/>
  <c r="AH455" i="10"/>
  <c r="AJ455" i="10"/>
  <c r="AA456" i="10"/>
  <c r="AB456" i="10"/>
  <c r="AC456" i="10"/>
  <c r="AE456" i="10"/>
  <c r="AG456" i="10"/>
  <c r="AH456" i="10"/>
  <c r="AJ456" i="10"/>
  <c r="AA457" i="10"/>
  <c r="AB457" i="10"/>
  <c r="AE457" i="10"/>
  <c r="AK457" i="10" s="1"/>
  <c r="AG457" i="10"/>
  <c r="AH457" i="10"/>
  <c r="AJ457" i="10"/>
  <c r="AA458" i="10"/>
  <c r="AB458" i="10"/>
  <c r="AC458" i="10"/>
  <c r="AE458" i="10"/>
  <c r="AG458" i="10"/>
  <c r="AH458" i="10"/>
  <c r="AJ458" i="10"/>
  <c r="AA459" i="10"/>
  <c r="AC459" i="10" s="1"/>
  <c r="AB459" i="10"/>
  <c r="AE459" i="10"/>
  <c r="AG459" i="10"/>
  <c r="AH459" i="10"/>
  <c r="AJ459" i="10"/>
  <c r="AA460" i="10"/>
  <c r="AB460" i="10"/>
  <c r="AC460" i="10" s="1"/>
  <c r="AE460" i="10"/>
  <c r="AG460" i="10"/>
  <c r="AH460" i="10"/>
  <c r="AJ460" i="10"/>
  <c r="AA461" i="10"/>
  <c r="AB461" i="10"/>
  <c r="AC461" i="10" s="1"/>
  <c r="AE461" i="10"/>
  <c r="AG461" i="10"/>
  <c r="AH461" i="10"/>
  <c r="AJ461" i="10"/>
  <c r="AA462" i="10"/>
  <c r="AB462" i="10"/>
  <c r="AC462" i="10" s="1"/>
  <c r="AE462" i="10"/>
  <c r="AK462" i="10" s="1"/>
  <c r="AG462" i="10"/>
  <c r="AH462" i="10"/>
  <c r="AJ462" i="10"/>
  <c r="AA463" i="10"/>
  <c r="AB463" i="10"/>
  <c r="AC463" i="10" s="1"/>
  <c r="AE463" i="10"/>
  <c r="AG463" i="10"/>
  <c r="AH463" i="10"/>
  <c r="AJ463" i="10"/>
  <c r="AA464" i="10"/>
  <c r="AB464" i="10"/>
  <c r="AE464" i="10"/>
  <c r="AG464" i="10"/>
  <c r="AH464" i="10"/>
  <c r="AJ464" i="10"/>
  <c r="AA465" i="10"/>
  <c r="AB465" i="10"/>
  <c r="AE465" i="10"/>
  <c r="AG465" i="10"/>
  <c r="AH465" i="10"/>
  <c r="AJ465" i="10"/>
  <c r="AK465" i="10"/>
  <c r="AA466" i="10"/>
  <c r="AB466" i="10"/>
  <c r="AE466" i="10"/>
  <c r="AG466" i="10"/>
  <c r="AH466" i="10"/>
  <c r="AJ466" i="10"/>
  <c r="AA467" i="10"/>
  <c r="AB467" i="10"/>
  <c r="AC467" i="10"/>
  <c r="AE467" i="10"/>
  <c r="AG467" i="10"/>
  <c r="AH467" i="10"/>
  <c r="AJ467" i="10"/>
  <c r="AA468" i="10"/>
  <c r="AB468" i="10"/>
  <c r="AC468" i="10"/>
  <c r="AE468" i="10"/>
  <c r="AK468" i="10" s="1"/>
  <c r="AG468" i="10"/>
  <c r="AH468" i="10"/>
  <c r="AJ468" i="10"/>
  <c r="AA469" i="10"/>
  <c r="AB469" i="10"/>
  <c r="AC469" i="10" s="1"/>
  <c r="AE469" i="10"/>
  <c r="AG469" i="10"/>
  <c r="AH469" i="10"/>
  <c r="AJ469" i="10"/>
  <c r="AK469" i="10"/>
  <c r="AA470" i="10"/>
  <c r="AB470" i="10"/>
  <c r="AC470" i="10" s="1"/>
  <c r="AE470" i="10"/>
  <c r="AG470" i="10"/>
  <c r="AH470" i="10"/>
  <c r="AJ470" i="10"/>
  <c r="AA471" i="10"/>
  <c r="AB471" i="10"/>
  <c r="AC471" i="10" s="1"/>
  <c r="AE471" i="10"/>
  <c r="AG471" i="10"/>
  <c r="AH471" i="10"/>
  <c r="AJ471" i="10"/>
  <c r="AA472" i="10"/>
  <c r="AB472" i="10"/>
  <c r="AE472" i="10"/>
  <c r="AK472" i="10" s="1"/>
  <c r="AG472" i="10"/>
  <c r="AH472" i="10"/>
  <c r="AJ472" i="10"/>
  <c r="AA473" i="10"/>
  <c r="AB473" i="10"/>
  <c r="AC473" i="10" s="1"/>
  <c r="AE473" i="10"/>
  <c r="AG473" i="10"/>
  <c r="AH473" i="10"/>
  <c r="AJ473" i="10"/>
  <c r="AK473" i="10"/>
  <c r="AA474" i="10"/>
  <c r="AC474" i="10" s="1"/>
  <c r="AB474" i="10"/>
  <c r="AE474" i="10"/>
  <c r="AG474" i="10"/>
  <c r="AH474" i="10"/>
  <c r="AJ474" i="10"/>
  <c r="AA475" i="10"/>
  <c r="AC475" i="10" s="1"/>
  <c r="AB475" i="10"/>
  <c r="AE475" i="10"/>
  <c r="AG475" i="10"/>
  <c r="AH475" i="10"/>
  <c r="AJ475" i="10"/>
  <c r="AA476" i="10"/>
  <c r="AB476" i="10"/>
  <c r="AC476" i="10"/>
  <c r="AE476" i="10"/>
  <c r="AG476" i="10"/>
  <c r="AH476" i="10"/>
  <c r="AJ476" i="10"/>
  <c r="AA477" i="10"/>
  <c r="AC477" i="10" s="1"/>
  <c r="AD477" i="10" s="1"/>
  <c r="AB477" i="10"/>
  <c r="AE477" i="10"/>
  <c r="AG477" i="10"/>
  <c r="AH477" i="10"/>
  <c r="AJ477" i="10"/>
  <c r="AK477" i="10" s="1"/>
  <c r="AA478" i="10"/>
  <c r="AB478" i="10"/>
  <c r="AC478" i="10" s="1"/>
  <c r="AE478" i="10"/>
  <c r="AG478" i="10"/>
  <c r="AH478" i="10"/>
  <c r="AJ478" i="10"/>
  <c r="AK478" i="10"/>
  <c r="AA479" i="10"/>
  <c r="AB479" i="10"/>
  <c r="AC479" i="10" s="1"/>
  <c r="AE479" i="10"/>
  <c r="AG479" i="10"/>
  <c r="AH479" i="10"/>
  <c r="AJ479" i="10"/>
  <c r="AA480" i="10"/>
  <c r="AB480" i="10"/>
  <c r="AC480" i="10"/>
  <c r="AE480" i="10"/>
  <c r="AG480" i="10"/>
  <c r="AH480" i="10"/>
  <c r="AJ480" i="10"/>
  <c r="AA481" i="10"/>
  <c r="AB481" i="10"/>
  <c r="AC481" i="10" s="1"/>
  <c r="AD481" i="10" s="1"/>
  <c r="AE481" i="10"/>
  <c r="AG481" i="10"/>
  <c r="AH481" i="10"/>
  <c r="AJ481" i="10"/>
  <c r="AK481" i="10"/>
  <c r="AA482" i="10"/>
  <c r="AB482" i="10"/>
  <c r="AC482" i="10"/>
  <c r="AE482" i="10"/>
  <c r="AG482" i="10"/>
  <c r="AH482" i="10"/>
  <c r="AJ482" i="10"/>
  <c r="AA483" i="10"/>
  <c r="AB483" i="10"/>
  <c r="AC483" i="10" s="1"/>
  <c r="AE483" i="10"/>
  <c r="AG483" i="10"/>
  <c r="AH483" i="10"/>
  <c r="AJ483" i="10"/>
  <c r="AK483" i="10" s="1"/>
  <c r="AA484" i="10"/>
  <c r="AB484" i="10"/>
  <c r="AC484" i="10"/>
  <c r="AE484" i="10"/>
  <c r="AG484" i="10"/>
  <c r="AH484" i="10"/>
  <c r="AJ484" i="10"/>
  <c r="AA485" i="10"/>
  <c r="AC485" i="10" s="1"/>
  <c r="AB485" i="10"/>
  <c r="AE485" i="10"/>
  <c r="AG485" i="10"/>
  <c r="AH485" i="10"/>
  <c r="AJ485" i="10"/>
  <c r="AA486" i="10"/>
  <c r="AB486" i="10"/>
  <c r="AE486" i="10"/>
  <c r="AG486" i="10"/>
  <c r="AH486" i="10"/>
  <c r="AJ486" i="10"/>
  <c r="AK486" i="10"/>
  <c r="AA487" i="10"/>
  <c r="AB487" i="10"/>
  <c r="AC487" i="10"/>
  <c r="AE487" i="10"/>
  <c r="AK487" i="10" s="1"/>
  <c r="AG487" i="10"/>
  <c r="AH487" i="10"/>
  <c r="AJ487" i="10"/>
  <c r="AA488" i="10"/>
  <c r="AB488" i="10"/>
  <c r="AE488" i="10"/>
  <c r="AG488" i="10"/>
  <c r="AH488" i="10"/>
  <c r="AJ488" i="10"/>
  <c r="AA489" i="10"/>
  <c r="AB489" i="10"/>
  <c r="AC489" i="10" s="1"/>
  <c r="AE489" i="10"/>
  <c r="AK489" i="10" s="1"/>
  <c r="AG489" i="10"/>
  <c r="AH489" i="10"/>
  <c r="AJ489" i="10"/>
  <c r="AA490" i="10"/>
  <c r="AB490" i="10"/>
  <c r="AC490" i="10"/>
  <c r="AE490" i="10"/>
  <c r="AG490" i="10"/>
  <c r="AH490" i="10"/>
  <c r="AJ490" i="10"/>
  <c r="AA491" i="10"/>
  <c r="AB491" i="10"/>
  <c r="AC491" i="10" s="1"/>
  <c r="AE491" i="10"/>
  <c r="AG491" i="10"/>
  <c r="AH491" i="10"/>
  <c r="AJ491" i="10"/>
  <c r="AA492" i="10"/>
  <c r="AB492" i="10"/>
  <c r="AC492" i="10" s="1"/>
  <c r="AE492" i="10"/>
  <c r="AG492" i="10"/>
  <c r="AH492" i="10"/>
  <c r="AJ492" i="10"/>
  <c r="AA493" i="10"/>
  <c r="AB493" i="10"/>
  <c r="AC493" i="10"/>
  <c r="AE493" i="10"/>
  <c r="AG493" i="10"/>
  <c r="AH493" i="10"/>
  <c r="AJ493" i="10"/>
  <c r="AA494" i="10"/>
  <c r="AB494" i="10"/>
  <c r="AC494" i="10" s="1"/>
  <c r="AE494" i="10"/>
  <c r="AG494" i="10"/>
  <c r="AH494" i="10"/>
  <c r="AJ494" i="10"/>
  <c r="AA495" i="10"/>
  <c r="AC495" i="10" s="1"/>
  <c r="AB495" i="10"/>
  <c r="AE495" i="10"/>
  <c r="AG495" i="10"/>
  <c r="AH495" i="10"/>
  <c r="AJ495" i="10"/>
  <c r="AK495" i="10" s="1"/>
  <c r="AA496" i="10"/>
  <c r="AC496" i="10" s="1"/>
  <c r="AD496" i="10" s="1"/>
  <c r="AB496" i="10"/>
  <c r="AE496" i="10"/>
  <c r="AG496" i="10"/>
  <c r="AH496" i="10"/>
  <c r="AJ496" i="10"/>
  <c r="AA497" i="10"/>
  <c r="AB497" i="10"/>
  <c r="AC497" i="10" s="1"/>
  <c r="AE497" i="10"/>
  <c r="AG497" i="10"/>
  <c r="AH497" i="10"/>
  <c r="AJ497" i="10"/>
  <c r="AA498" i="10"/>
  <c r="AB498" i="10"/>
  <c r="AE498" i="10"/>
  <c r="AK498" i="10" s="1"/>
  <c r="AG498" i="10"/>
  <c r="AH498" i="10"/>
  <c r="AJ498" i="10"/>
  <c r="AA499" i="10"/>
  <c r="AB499" i="10"/>
  <c r="AE499" i="10"/>
  <c r="AG499" i="10"/>
  <c r="AH499" i="10"/>
  <c r="AJ499" i="10"/>
  <c r="AA500" i="10"/>
  <c r="AB500" i="10"/>
  <c r="AC500" i="10"/>
  <c r="AE500" i="10"/>
  <c r="AG500" i="10"/>
  <c r="AH500" i="10"/>
  <c r="AJ500" i="10"/>
  <c r="AA501" i="10"/>
  <c r="AC501" i="10" s="1"/>
  <c r="AB501" i="10"/>
  <c r="AE501" i="10"/>
  <c r="AG501" i="10"/>
  <c r="AH501" i="10"/>
  <c r="AJ501" i="10"/>
  <c r="AA502" i="10"/>
  <c r="AB502" i="10"/>
  <c r="AC502" i="10" s="1"/>
  <c r="AE502" i="10"/>
  <c r="AG502" i="10"/>
  <c r="AH502" i="10"/>
  <c r="AJ502" i="10"/>
  <c r="AK502" i="10"/>
  <c r="AA503" i="10"/>
  <c r="AB503" i="10"/>
  <c r="AC503" i="10"/>
  <c r="AE503" i="10"/>
  <c r="AG503" i="10"/>
  <c r="AH503" i="10"/>
  <c r="AJ503" i="10"/>
  <c r="AA504" i="10"/>
  <c r="AB504" i="10"/>
  <c r="AE504" i="10"/>
  <c r="AG504" i="10"/>
  <c r="AH504" i="10"/>
  <c r="AJ504" i="10"/>
  <c r="AK504" i="10"/>
  <c r="AA505" i="10"/>
  <c r="AB505" i="10"/>
  <c r="AE505" i="10"/>
  <c r="AG505" i="10"/>
  <c r="AH505" i="10"/>
  <c r="AJ505" i="10"/>
  <c r="AK505" i="10"/>
  <c r="AA506" i="10"/>
  <c r="AB506" i="10"/>
  <c r="AC506" i="10"/>
  <c r="AE506" i="10"/>
  <c r="AG506" i="10"/>
  <c r="AH506" i="10"/>
  <c r="AJ506" i="10"/>
  <c r="AA507" i="10"/>
  <c r="AB507" i="10"/>
  <c r="AC507" i="10" s="1"/>
  <c r="AE507" i="10"/>
  <c r="AG507" i="10"/>
  <c r="AH507" i="10"/>
  <c r="AJ507" i="10"/>
  <c r="AA508" i="10"/>
  <c r="AC508" i="10" s="1"/>
  <c r="AB508" i="10"/>
  <c r="AE508" i="10"/>
  <c r="AG508" i="10"/>
  <c r="AH508" i="10"/>
  <c r="AJ508" i="10"/>
  <c r="AK508" i="10" s="1"/>
  <c r="AA509" i="10"/>
  <c r="AC509" i="10" s="1"/>
  <c r="AB509" i="10"/>
  <c r="AE509" i="10"/>
  <c r="AG509" i="10"/>
  <c r="AH509" i="10"/>
  <c r="AJ509" i="10"/>
  <c r="AK509" i="10"/>
  <c r="AA510" i="10"/>
  <c r="AB510" i="10"/>
  <c r="AE510" i="10"/>
  <c r="AG510" i="10"/>
  <c r="AH510" i="10"/>
  <c r="AJ510" i="10"/>
  <c r="AA511" i="10"/>
  <c r="AB511" i="10"/>
  <c r="AC511" i="10" s="1"/>
  <c r="AE511" i="10"/>
  <c r="AK511" i="10" s="1"/>
  <c r="AG511" i="10"/>
  <c r="AH511" i="10"/>
  <c r="AJ511" i="10"/>
  <c r="AA512" i="10"/>
  <c r="AB512" i="10"/>
  <c r="AE512" i="10"/>
  <c r="AG512" i="10"/>
  <c r="AH512" i="10"/>
  <c r="AJ512" i="10"/>
  <c r="AK512" i="10"/>
  <c r="AA513" i="10"/>
  <c r="AB513" i="10"/>
  <c r="AC513" i="10" s="1"/>
  <c r="AE513" i="10"/>
  <c r="AK513" i="10" s="1"/>
  <c r="AG513" i="10"/>
  <c r="AH513" i="10"/>
  <c r="AJ513" i="10"/>
  <c r="AA514" i="10"/>
  <c r="AB514" i="10"/>
  <c r="AC514" i="10" s="1"/>
  <c r="AE514" i="10"/>
  <c r="AG514" i="10"/>
  <c r="AH514" i="10"/>
  <c r="AJ514" i="10"/>
  <c r="AK514" i="10"/>
  <c r="AA515" i="10"/>
  <c r="AB515" i="10"/>
  <c r="AC515" i="10" s="1"/>
  <c r="AE515" i="10"/>
  <c r="AK515" i="10" s="1"/>
  <c r="AG515" i="10"/>
  <c r="AH515" i="10"/>
  <c r="AJ515" i="10"/>
  <c r="AA516" i="10"/>
  <c r="AB516" i="10"/>
  <c r="AC516" i="10"/>
  <c r="AD516" i="10" s="1"/>
  <c r="AE516" i="10"/>
  <c r="AG516" i="10"/>
  <c r="AH516" i="10"/>
  <c r="AJ516" i="10"/>
  <c r="AA517" i="10"/>
  <c r="AB517" i="10"/>
  <c r="AC517" i="10" s="1"/>
  <c r="AE517" i="10"/>
  <c r="AK517" i="10" s="1"/>
  <c r="AG517" i="10"/>
  <c r="AH517" i="10"/>
  <c r="AJ517" i="10"/>
  <c r="AA518" i="10"/>
  <c r="AB518" i="10"/>
  <c r="AC518" i="10" s="1"/>
  <c r="AE518" i="10"/>
  <c r="AG518" i="10"/>
  <c r="AH518" i="10"/>
  <c r="AJ518" i="10"/>
  <c r="AA519" i="10"/>
  <c r="AC519" i="10" s="1"/>
  <c r="AB519" i="10"/>
  <c r="AE519" i="10"/>
  <c r="AG519" i="10"/>
  <c r="AH519" i="10"/>
  <c r="AJ519" i="10"/>
  <c r="AK519" i="10" s="1"/>
  <c r="AA520" i="10"/>
  <c r="AB520" i="10"/>
  <c r="AE520" i="10"/>
  <c r="AK520" i="10" s="1"/>
  <c r="AG520" i="10"/>
  <c r="AH520" i="10"/>
  <c r="AJ520" i="10"/>
  <c r="AA521" i="10"/>
  <c r="AB521" i="10"/>
  <c r="AC521" i="10" s="1"/>
  <c r="AE521" i="10"/>
  <c r="AG521" i="10"/>
  <c r="AH521" i="10"/>
  <c r="AJ521" i="10"/>
  <c r="AA522" i="10"/>
  <c r="AB522" i="10"/>
  <c r="AC522" i="10"/>
  <c r="AE522" i="10"/>
  <c r="AG522" i="10"/>
  <c r="AH522" i="10"/>
  <c r="AJ522" i="10"/>
  <c r="AA523" i="10"/>
  <c r="AC523" i="10" s="1"/>
  <c r="AB523" i="10"/>
  <c r="AE523" i="10"/>
  <c r="AG523" i="10"/>
  <c r="AH523" i="10"/>
  <c r="AJ523" i="10"/>
  <c r="AA524" i="10"/>
  <c r="AC524" i="10" s="1"/>
  <c r="AB524" i="10"/>
  <c r="AE524" i="10"/>
  <c r="AK524" i="10" s="1"/>
  <c r="AG524" i="10"/>
  <c r="AH524" i="10"/>
  <c r="AJ524" i="10"/>
  <c r="AA525" i="10"/>
  <c r="AB525" i="10"/>
  <c r="AC525" i="10"/>
  <c r="AE525" i="10"/>
  <c r="AD525" i="10" s="1"/>
  <c r="AG525" i="10"/>
  <c r="AH525" i="10"/>
  <c r="AJ525" i="10"/>
  <c r="AK525" i="10"/>
  <c r="AA526" i="10"/>
  <c r="AB526" i="10"/>
  <c r="AE526" i="10"/>
  <c r="AG526" i="10"/>
  <c r="AH526" i="10"/>
  <c r="AJ526" i="10"/>
  <c r="AA527" i="10"/>
  <c r="AC527" i="10" s="1"/>
  <c r="AB527" i="10"/>
  <c r="AE527" i="10"/>
  <c r="AG527" i="10"/>
  <c r="AH527" i="10"/>
  <c r="AJ527" i="10"/>
  <c r="AK527" i="10" s="1"/>
  <c r="AA528" i="10"/>
  <c r="AB528" i="10"/>
  <c r="AC528" i="10" s="1"/>
  <c r="AE528" i="10"/>
  <c r="AG528" i="10"/>
  <c r="AH528" i="10"/>
  <c r="AJ528" i="10"/>
  <c r="AA529" i="10"/>
  <c r="AB529" i="10"/>
  <c r="AC529" i="10"/>
  <c r="AE529" i="10"/>
  <c r="AD529" i="10" s="1"/>
  <c r="AG529" i="10"/>
  <c r="AH529" i="10"/>
  <c r="AJ529" i="10"/>
  <c r="AK529" i="10"/>
  <c r="AA530" i="10"/>
  <c r="AB530" i="10"/>
  <c r="AE530" i="10"/>
  <c r="AK530" i="10" s="1"/>
  <c r="AG530" i="10"/>
  <c r="AH530" i="10"/>
  <c r="AJ530" i="10"/>
  <c r="AA531" i="10"/>
  <c r="AB531" i="10"/>
  <c r="AE531" i="10"/>
  <c r="AG531" i="10"/>
  <c r="AH531" i="10"/>
  <c r="AJ531" i="10"/>
  <c r="AA532" i="10"/>
  <c r="AB532" i="10"/>
  <c r="AC532" i="10" s="1"/>
  <c r="AE532" i="10"/>
  <c r="AK532" i="10" s="1"/>
  <c r="AG532" i="10"/>
  <c r="AH532" i="10"/>
  <c r="AJ532" i="10"/>
  <c r="AA533" i="10"/>
  <c r="AB533" i="10"/>
  <c r="AC533" i="10" s="1"/>
  <c r="AE533" i="10"/>
  <c r="AK533" i="10" s="1"/>
  <c r="AG533" i="10"/>
  <c r="AH533" i="10"/>
  <c r="AJ533" i="10"/>
  <c r="AA534" i="10"/>
  <c r="AB534" i="10"/>
  <c r="AC534" i="10" s="1"/>
  <c r="AE534" i="10"/>
  <c r="AG534" i="10"/>
  <c r="AH534" i="10"/>
  <c r="AJ534" i="10"/>
  <c r="AK534" i="10"/>
  <c r="AA535" i="10"/>
  <c r="AC535" i="10" s="1"/>
  <c r="AB535" i="10"/>
  <c r="AE535" i="10"/>
  <c r="AD535" i="10" s="1"/>
  <c r="AG535" i="10"/>
  <c r="AH535" i="10"/>
  <c r="AJ535" i="10"/>
  <c r="AA536" i="10"/>
  <c r="AB536" i="10"/>
  <c r="AC536" i="10"/>
  <c r="AE536" i="10"/>
  <c r="AG536" i="10"/>
  <c r="AH536" i="10"/>
  <c r="AJ536" i="10"/>
  <c r="AA537" i="10"/>
  <c r="AB537" i="10"/>
  <c r="AC537" i="10" s="1"/>
  <c r="AE537" i="10"/>
  <c r="AG537" i="10"/>
  <c r="AH537" i="10"/>
  <c r="AJ537" i="10"/>
  <c r="AK537" i="10" s="1"/>
  <c r="AA538" i="10"/>
  <c r="AB538" i="10"/>
  <c r="AC538" i="10" s="1"/>
  <c r="AE538" i="10"/>
  <c r="AG538" i="10"/>
  <c r="AH538" i="10"/>
  <c r="AJ538" i="10"/>
  <c r="AK538" i="10"/>
  <c r="AA539" i="10"/>
  <c r="AC539" i="10" s="1"/>
  <c r="AB539" i="10"/>
  <c r="AE539" i="10"/>
  <c r="AG539" i="10"/>
  <c r="AH539" i="10"/>
  <c r="AJ539" i="10"/>
  <c r="AK539" i="10" s="1"/>
  <c r="AA540" i="10"/>
  <c r="AB540" i="10"/>
  <c r="AC540" i="10"/>
  <c r="AE540" i="10"/>
  <c r="AD540" i="10" s="1"/>
  <c r="AG540" i="10"/>
  <c r="AH540" i="10"/>
  <c r="AJ540" i="10"/>
  <c r="AK540" i="10"/>
  <c r="AA541" i="10"/>
  <c r="AC541" i="10" s="1"/>
  <c r="AB541" i="10"/>
  <c r="AE541" i="10"/>
  <c r="AG541" i="10"/>
  <c r="AH541" i="10"/>
  <c r="AJ541" i="10"/>
  <c r="AK541" i="10"/>
  <c r="AA542" i="10"/>
  <c r="AB542" i="10"/>
  <c r="AC542" i="10" s="1"/>
  <c r="AE542" i="10"/>
  <c r="AG542" i="10"/>
  <c r="AH542" i="10"/>
  <c r="AJ542" i="10"/>
  <c r="AA543" i="10"/>
  <c r="AB543" i="10"/>
  <c r="AE543" i="10"/>
  <c r="AG543" i="10"/>
  <c r="AH543" i="10"/>
  <c r="AJ543" i="10"/>
  <c r="AA544" i="10"/>
  <c r="AB544" i="10"/>
  <c r="AE544" i="10"/>
  <c r="AG544" i="10"/>
  <c r="AH544" i="10"/>
  <c r="AJ544" i="10"/>
  <c r="AA545" i="10"/>
  <c r="AC545" i="10" s="1"/>
  <c r="AB545" i="10"/>
  <c r="AE545" i="10"/>
  <c r="AK545" i="10" s="1"/>
  <c r="AG545" i="10"/>
  <c r="AH545" i="10"/>
  <c r="AJ545" i="10"/>
  <c r="AA546" i="10"/>
  <c r="AB546" i="10"/>
  <c r="AC546" i="10" s="1"/>
  <c r="AE546" i="10"/>
  <c r="AG546" i="10"/>
  <c r="AH546" i="10"/>
  <c r="AJ546" i="10"/>
  <c r="AA547" i="10"/>
  <c r="AB547" i="10"/>
  <c r="AE547" i="10"/>
  <c r="AG547" i="10"/>
  <c r="AH547" i="10"/>
  <c r="AJ547" i="10"/>
  <c r="AA548" i="10"/>
  <c r="AC548" i="10" s="1"/>
  <c r="AB548" i="10"/>
  <c r="AE548" i="10"/>
  <c r="AG548" i="10"/>
  <c r="AH548" i="10"/>
  <c r="AJ548" i="10"/>
  <c r="AA549" i="10"/>
  <c r="AB549" i="10"/>
  <c r="AC549" i="10" s="1"/>
  <c r="AE549" i="10"/>
  <c r="AG549" i="10"/>
  <c r="AH549" i="10"/>
  <c r="AJ549" i="10"/>
  <c r="AA550" i="10"/>
  <c r="AB550" i="10"/>
  <c r="AC550" i="10"/>
  <c r="AE550" i="10"/>
  <c r="AG550" i="10"/>
  <c r="AH550" i="10"/>
  <c r="AJ550" i="10"/>
  <c r="AK550" i="10"/>
  <c r="AA551" i="10"/>
  <c r="AB551" i="10"/>
  <c r="AE551" i="10"/>
  <c r="AG551" i="10"/>
  <c r="AH551" i="10"/>
  <c r="AJ551" i="10"/>
  <c r="AA552" i="10"/>
  <c r="AC552" i="10" s="1"/>
  <c r="AD552" i="10" s="1"/>
  <c r="AB552" i="10"/>
  <c r="AE552" i="10"/>
  <c r="AG552" i="10"/>
  <c r="AH552" i="10"/>
  <c r="AJ552" i="10"/>
  <c r="AK552" i="10" s="1"/>
  <c r="AA553" i="10"/>
  <c r="AB553" i="10"/>
  <c r="AC553" i="10" s="1"/>
  <c r="AE553" i="10"/>
  <c r="AG553" i="10"/>
  <c r="AH553" i="10"/>
  <c r="AJ553" i="10"/>
  <c r="AA554" i="10"/>
  <c r="AB554" i="10"/>
  <c r="AC554" i="10" s="1"/>
  <c r="AE554" i="10"/>
  <c r="AK554" i="10" s="1"/>
  <c r="AG554" i="10"/>
  <c r="AH554" i="10"/>
  <c r="AJ554" i="10"/>
  <c r="AA555" i="10"/>
  <c r="AB555" i="10"/>
  <c r="AE555" i="10"/>
  <c r="AG555" i="10"/>
  <c r="AH555" i="10"/>
  <c r="AJ555" i="10"/>
  <c r="AK555" i="10"/>
  <c r="AA556" i="10"/>
  <c r="AB556" i="10"/>
  <c r="AC556" i="10"/>
  <c r="AE556" i="10"/>
  <c r="AK556" i="10" s="1"/>
  <c r="AG556" i="10"/>
  <c r="AH556" i="10"/>
  <c r="AJ556" i="10"/>
  <c r="AA557" i="10"/>
  <c r="AB557" i="10"/>
  <c r="AC557" i="10"/>
  <c r="AD557" i="10" s="1"/>
  <c r="AE557" i="10"/>
  <c r="AK557" i="10" s="1"/>
  <c r="AG557" i="10"/>
  <c r="AH557" i="10"/>
  <c r="AJ557" i="10"/>
  <c r="AA558" i="10"/>
  <c r="AB558" i="10"/>
  <c r="AC558" i="10" s="1"/>
  <c r="AE558" i="10"/>
  <c r="AG558" i="10"/>
  <c r="AH558" i="10"/>
  <c r="AJ558" i="10"/>
  <c r="AA559" i="10"/>
  <c r="AB559" i="10"/>
  <c r="AE559" i="10"/>
  <c r="AG559" i="10"/>
  <c r="AH559" i="10"/>
  <c r="AJ559" i="10"/>
  <c r="AA560" i="10"/>
  <c r="AB560" i="10"/>
  <c r="AE560" i="10"/>
  <c r="AG560" i="10"/>
  <c r="AH560" i="10"/>
  <c r="AJ560" i="10"/>
  <c r="AK560" i="10"/>
  <c r="AA561" i="10"/>
  <c r="AB561" i="10"/>
  <c r="AC561" i="10" s="1"/>
  <c r="AE561" i="10"/>
  <c r="AG561" i="10"/>
  <c r="AH561" i="10"/>
  <c r="AJ561" i="10"/>
  <c r="AA562" i="10"/>
  <c r="AC562" i="10" s="1"/>
  <c r="AB562" i="10"/>
  <c r="AE562" i="10"/>
  <c r="AG562" i="10"/>
  <c r="AH562" i="10"/>
  <c r="AJ562" i="10"/>
  <c r="AK562" i="10" s="1"/>
  <c r="AA563" i="10"/>
  <c r="AB563" i="10"/>
  <c r="AE563" i="10"/>
  <c r="AK563" i="10" s="1"/>
  <c r="AG563" i="10"/>
  <c r="AH563" i="10"/>
  <c r="AJ563" i="10"/>
  <c r="AA564" i="10"/>
  <c r="AB564" i="10"/>
  <c r="AC564" i="10" s="1"/>
  <c r="AE564" i="10"/>
  <c r="AG564" i="10"/>
  <c r="AH564" i="10"/>
  <c r="AJ564" i="10"/>
  <c r="AA565" i="10"/>
  <c r="AC565" i="10" s="1"/>
  <c r="AB565" i="10"/>
  <c r="AE565" i="10"/>
  <c r="AK565" i="10" s="1"/>
  <c r="AG565" i="10"/>
  <c r="AH565" i="10"/>
  <c r="AJ565" i="10"/>
  <c r="AA566" i="10"/>
  <c r="AB566" i="10"/>
  <c r="AC566" i="10" s="1"/>
  <c r="AE566" i="10"/>
  <c r="AG566" i="10"/>
  <c r="AH566" i="10"/>
  <c r="AJ566" i="10"/>
  <c r="AK566" i="10"/>
  <c r="AA567" i="10"/>
  <c r="AC567" i="10" s="1"/>
  <c r="AB567" i="10"/>
  <c r="AE567" i="10"/>
  <c r="AD567" i="10" s="1"/>
  <c r="AG567" i="10"/>
  <c r="AH567" i="10"/>
  <c r="AJ567" i="10"/>
  <c r="AA568" i="10"/>
  <c r="AB568" i="10"/>
  <c r="AC568" i="10"/>
  <c r="AD568" i="10" s="1"/>
  <c r="AE568" i="10"/>
  <c r="AG568" i="10"/>
  <c r="AH568" i="10"/>
  <c r="AJ568" i="10"/>
  <c r="AK568" i="10" s="1"/>
  <c r="AA569" i="10"/>
  <c r="AB569" i="10"/>
  <c r="AC569" i="10"/>
  <c r="AE569" i="10"/>
  <c r="AK569" i="10" s="1"/>
  <c r="AG569" i="10"/>
  <c r="AH569" i="10"/>
  <c r="AJ569" i="10"/>
  <c r="AA570" i="10"/>
  <c r="AB570" i="10"/>
  <c r="AC570" i="10" s="1"/>
  <c r="AE570" i="10"/>
  <c r="AG570" i="10"/>
  <c r="AH570" i="10"/>
  <c r="AJ570" i="10"/>
  <c r="AA571" i="10"/>
  <c r="AC571" i="10" s="1"/>
  <c r="AB571" i="10"/>
  <c r="AE571" i="10"/>
  <c r="AK571" i="10" s="1"/>
  <c r="AG571" i="10"/>
  <c r="AH571" i="10"/>
  <c r="AJ571" i="10"/>
  <c r="AA572" i="10"/>
  <c r="AB572" i="10"/>
  <c r="AC572" i="10"/>
  <c r="AD572" i="10" s="1"/>
  <c r="AE572" i="10"/>
  <c r="AG572" i="10"/>
  <c r="AH572" i="10"/>
  <c r="AJ572" i="10"/>
  <c r="AK572" i="10"/>
  <c r="AA573" i="10"/>
  <c r="AB573" i="10"/>
  <c r="AC573" i="10"/>
  <c r="AD573" i="10" s="1"/>
  <c r="AE573" i="10"/>
  <c r="AG573" i="10"/>
  <c r="AH573" i="10"/>
  <c r="AJ573" i="10"/>
  <c r="AA574" i="10"/>
  <c r="AB574" i="10"/>
  <c r="AC574" i="10" s="1"/>
  <c r="AE574" i="10"/>
  <c r="AG574" i="10"/>
  <c r="AH574" i="10"/>
  <c r="AJ574" i="10"/>
  <c r="AA575" i="10"/>
  <c r="AB575" i="10"/>
  <c r="AE575" i="10"/>
  <c r="AG575" i="10"/>
  <c r="AH575" i="10"/>
  <c r="AJ575" i="10"/>
  <c r="AA576" i="10"/>
  <c r="AB576" i="10"/>
  <c r="AE576" i="10"/>
  <c r="AK576" i="10" s="1"/>
  <c r="AG576" i="10"/>
  <c r="AH576" i="10"/>
  <c r="AJ576" i="10"/>
  <c r="AA577" i="10"/>
  <c r="AB577" i="10"/>
  <c r="AC577" i="10" s="1"/>
  <c r="AE577" i="10"/>
  <c r="AK577" i="10" s="1"/>
  <c r="AG577" i="10"/>
  <c r="AH577" i="10"/>
  <c r="AJ577" i="10"/>
  <c r="AA578" i="10"/>
  <c r="AB578" i="10"/>
  <c r="AC578" i="10" s="1"/>
  <c r="AE578" i="10"/>
  <c r="AK578" i="10" s="1"/>
  <c r="AG578" i="10"/>
  <c r="AH578" i="10"/>
  <c r="AJ578" i="10"/>
  <c r="AA579" i="10"/>
  <c r="AB579" i="10"/>
  <c r="AE579" i="10"/>
  <c r="AG579" i="10"/>
  <c r="AH579" i="10"/>
  <c r="AJ579" i="10"/>
  <c r="AA580" i="10"/>
  <c r="AB580" i="10"/>
  <c r="AC580" i="10" s="1"/>
  <c r="AD580" i="10" s="1"/>
  <c r="AE580" i="10"/>
  <c r="AG580" i="10"/>
  <c r="AH580" i="10"/>
  <c r="AJ580" i="10"/>
  <c r="AK580" i="10" s="1"/>
  <c r="AA581" i="10"/>
  <c r="AB581" i="10"/>
  <c r="AC581" i="10" s="1"/>
  <c r="AD581" i="10" s="1"/>
  <c r="AE581" i="10"/>
  <c r="AG581" i="10"/>
  <c r="AH581" i="10"/>
  <c r="AJ581" i="10"/>
  <c r="AA582" i="10"/>
  <c r="AB582" i="10"/>
  <c r="AC582" i="10" s="1"/>
  <c r="AE582" i="10"/>
  <c r="AK582" i="10" s="1"/>
  <c r="AG582" i="10"/>
  <c r="AH582" i="10"/>
  <c r="AJ582" i="10"/>
  <c r="AA583" i="10"/>
  <c r="AC583" i="10" s="1"/>
  <c r="AB583" i="10"/>
  <c r="AE583" i="10"/>
  <c r="AG583" i="10"/>
  <c r="AH583" i="10"/>
  <c r="AJ583" i="10"/>
  <c r="AA584" i="10"/>
  <c r="AB584" i="10"/>
  <c r="AC584" i="10"/>
  <c r="AD584" i="10" s="1"/>
  <c r="AE584" i="10"/>
  <c r="AG584" i="10"/>
  <c r="AH584" i="10"/>
  <c r="AJ584" i="10"/>
  <c r="AK584" i="10" s="1"/>
  <c r="AA585" i="10"/>
  <c r="AB585" i="10"/>
  <c r="AC585" i="10" s="1"/>
  <c r="AE585" i="10"/>
  <c r="AG585" i="10"/>
  <c r="AH585" i="10"/>
  <c r="AJ585" i="10"/>
  <c r="AA586" i="10"/>
  <c r="AB586" i="10"/>
  <c r="AC586" i="10" s="1"/>
  <c r="AE586" i="10"/>
  <c r="AK586" i="10" s="1"/>
  <c r="AG586" i="10"/>
  <c r="AH586" i="10"/>
  <c r="AJ586" i="10"/>
  <c r="AA587" i="10"/>
  <c r="AC587" i="10" s="1"/>
  <c r="AB587" i="10"/>
  <c r="AE587" i="10"/>
  <c r="AG587" i="10"/>
  <c r="AH587" i="10"/>
  <c r="AJ587" i="10"/>
  <c r="AK587" i="10"/>
  <c r="AA588" i="10"/>
  <c r="AC588" i="10" s="1"/>
  <c r="AB588" i="10"/>
  <c r="AE588" i="10"/>
  <c r="AD588" i="10" s="1"/>
  <c r="AG588" i="10"/>
  <c r="AH588" i="10"/>
  <c r="AJ588" i="10"/>
  <c r="AK588" i="10"/>
  <c r="AA589" i="10"/>
  <c r="AB589" i="10"/>
  <c r="AC589" i="10"/>
  <c r="AE589" i="10"/>
  <c r="AG589" i="10"/>
  <c r="AH589" i="10"/>
  <c r="AJ589" i="10"/>
  <c r="AA590" i="10"/>
  <c r="AC590" i="10" s="1"/>
  <c r="AB590" i="10"/>
  <c r="AE590" i="10"/>
  <c r="AG590" i="10"/>
  <c r="AH590" i="10"/>
  <c r="AJ590" i="10"/>
  <c r="AK590" i="10"/>
  <c r="AA591" i="10"/>
  <c r="AB591" i="10"/>
  <c r="AE591" i="10"/>
  <c r="AG591" i="10"/>
  <c r="AH591" i="10"/>
  <c r="AJ591" i="10"/>
  <c r="AA592" i="10"/>
  <c r="AB592" i="10"/>
  <c r="AE592" i="10"/>
  <c r="AG592" i="10"/>
  <c r="AH592" i="10"/>
  <c r="AJ592" i="10"/>
  <c r="AA593" i="10"/>
  <c r="AC593" i="10" s="1"/>
  <c r="AD593" i="10" s="1"/>
  <c r="AB593" i="10"/>
  <c r="AE593" i="10"/>
  <c r="AK593" i="10" s="1"/>
  <c r="AG593" i="10"/>
  <c r="AH593" i="10"/>
  <c r="AJ593" i="10"/>
  <c r="AA594" i="10"/>
  <c r="AB594" i="10"/>
  <c r="AC594" i="10" s="1"/>
  <c r="AE594" i="10"/>
  <c r="AG594" i="10"/>
  <c r="AH594" i="10"/>
  <c r="AJ594" i="10"/>
  <c r="AA595" i="10"/>
  <c r="AB595" i="10"/>
  <c r="AE595" i="10"/>
  <c r="AK595" i="10" s="1"/>
  <c r="AG595" i="10"/>
  <c r="AH595" i="10"/>
  <c r="AJ595" i="10"/>
  <c r="AA596" i="10"/>
  <c r="AC596" i="10" s="1"/>
  <c r="AD596" i="10" s="1"/>
  <c r="AB596" i="10"/>
  <c r="AE596" i="10"/>
  <c r="AG596" i="10"/>
  <c r="AH596" i="10"/>
  <c r="AJ596" i="10"/>
  <c r="AA597" i="10"/>
  <c r="AB597" i="10"/>
  <c r="AC597" i="10" s="1"/>
  <c r="AD597" i="10" s="1"/>
  <c r="AE597" i="10"/>
  <c r="AG597" i="10"/>
  <c r="AH597" i="10"/>
  <c r="AJ597" i="10"/>
  <c r="AA598" i="10"/>
  <c r="AB598" i="10"/>
  <c r="AC598" i="10" s="1"/>
  <c r="AE598" i="10"/>
  <c r="AG598" i="10"/>
  <c r="AH598" i="10"/>
  <c r="AJ598" i="10"/>
  <c r="AK598" i="10"/>
  <c r="AA599" i="10"/>
  <c r="AC599" i="10" s="1"/>
  <c r="AB599" i="10"/>
  <c r="AE599" i="10"/>
  <c r="AD599" i="10" s="1"/>
  <c r="AG599" i="10"/>
  <c r="AH599" i="10"/>
  <c r="AJ599" i="10"/>
  <c r="AA600" i="10"/>
  <c r="AB600" i="10"/>
  <c r="AC600" i="10"/>
  <c r="AE600" i="10"/>
  <c r="AK600" i="10" s="1"/>
  <c r="AG600" i="10"/>
  <c r="AH600" i="10"/>
  <c r="AJ600" i="10"/>
  <c r="AA601" i="10"/>
  <c r="AC601" i="10" s="1"/>
  <c r="AD601" i="10" s="1"/>
  <c r="AB601" i="10"/>
  <c r="AE601" i="10"/>
  <c r="AG601" i="10"/>
  <c r="AH601" i="10"/>
  <c r="AJ601" i="10"/>
  <c r="AA602" i="10"/>
  <c r="AB602" i="10"/>
  <c r="AE602" i="10"/>
  <c r="AK602" i="10" s="1"/>
  <c r="AG602" i="10"/>
  <c r="AH602" i="10"/>
  <c r="AJ602" i="10"/>
  <c r="AA603" i="10"/>
  <c r="AC603" i="10" s="1"/>
  <c r="AB603" i="10"/>
  <c r="AE603" i="10"/>
  <c r="AG603" i="10"/>
  <c r="AH603" i="10"/>
  <c r="AJ603" i="10"/>
  <c r="AA604" i="10"/>
  <c r="AB604" i="10"/>
  <c r="AC604" i="10" s="1"/>
  <c r="AE604" i="10"/>
  <c r="AD604" i="10" s="1"/>
  <c r="AG604" i="10"/>
  <c r="AH604" i="10"/>
  <c r="AJ604" i="10"/>
  <c r="AA605" i="10"/>
  <c r="AB605" i="10"/>
  <c r="AC605" i="10" s="1"/>
  <c r="AE605" i="10"/>
  <c r="AK605" i="10" s="1"/>
  <c r="AG605" i="10"/>
  <c r="AH605" i="10"/>
  <c r="AJ605" i="10"/>
  <c r="AA606" i="10"/>
  <c r="AB606" i="10"/>
  <c r="AC606" i="10"/>
  <c r="AE606" i="10"/>
  <c r="AG606" i="10"/>
  <c r="AH606" i="10"/>
  <c r="AJ606" i="10"/>
  <c r="AA607" i="10"/>
  <c r="AC607" i="10" s="1"/>
  <c r="AB607" i="10"/>
  <c r="AE607" i="10"/>
  <c r="AG607" i="10"/>
  <c r="AH607" i="10"/>
  <c r="AJ607" i="10"/>
  <c r="AA608" i="10"/>
  <c r="AB608" i="10"/>
  <c r="AE608" i="10"/>
  <c r="AK608" i="10" s="1"/>
  <c r="AG608" i="10"/>
  <c r="AH608" i="10"/>
  <c r="AJ608" i="10"/>
  <c r="AA609" i="10"/>
  <c r="AB609" i="10"/>
  <c r="AC609" i="10"/>
  <c r="AE609" i="10"/>
  <c r="AK609" i="10" s="1"/>
  <c r="AG609" i="10"/>
  <c r="AH609" i="10"/>
  <c r="AJ609" i="10"/>
  <c r="AA610" i="10"/>
  <c r="AB610" i="10"/>
  <c r="AC610" i="10"/>
  <c r="AE610" i="10"/>
  <c r="AK610" i="10" s="1"/>
  <c r="AG610" i="10"/>
  <c r="AH610" i="10"/>
  <c r="AJ610" i="10"/>
  <c r="AA611" i="10"/>
  <c r="AB611" i="10"/>
  <c r="AE611" i="10"/>
  <c r="AK611" i="10" s="1"/>
  <c r="AG611" i="10"/>
  <c r="AH611" i="10"/>
  <c r="AJ611" i="10"/>
  <c r="AA612" i="10"/>
  <c r="AB612" i="10"/>
  <c r="AC612" i="10"/>
  <c r="AD612" i="10" s="1"/>
  <c r="AE612" i="10"/>
  <c r="AG612" i="10"/>
  <c r="AH612" i="10"/>
  <c r="AJ612" i="10"/>
  <c r="AK612" i="10"/>
  <c r="AA613" i="10"/>
  <c r="AB613" i="10"/>
  <c r="AC613" i="10"/>
  <c r="AE613" i="10"/>
  <c r="AG613" i="10"/>
  <c r="AH613" i="10"/>
  <c r="AJ613" i="10"/>
  <c r="AA614" i="10"/>
  <c r="AB614" i="10"/>
  <c r="AC614" i="10" s="1"/>
  <c r="AE614" i="10"/>
  <c r="AG614" i="10"/>
  <c r="AH614" i="10"/>
  <c r="AJ614" i="10"/>
  <c r="AA615" i="10"/>
  <c r="AB615" i="10"/>
  <c r="AE615" i="10"/>
  <c r="AG615" i="10"/>
  <c r="AH615" i="10"/>
  <c r="AJ615" i="10"/>
  <c r="AA616" i="10"/>
  <c r="AB616" i="10"/>
  <c r="AC616" i="10" s="1"/>
  <c r="AE616" i="10"/>
  <c r="AK616" i="10" s="1"/>
  <c r="AG616" i="10"/>
  <c r="AH616" i="10"/>
  <c r="AJ616" i="10"/>
  <c r="AA617" i="10"/>
  <c r="AB617" i="10"/>
  <c r="AC617" i="10"/>
  <c r="AD617" i="10"/>
  <c r="AE617" i="10"/>
  <c r="AG617" i="10"/>
  <c r="AH617" i="10"/>
  <c r="AJ617" i="10"/>
  <c r="AK617" i="10"/>
  <c r="AA618" i="10"/>
  <c r="AB618" i="10"/>
  <c r="AC618" i="10" s="1"/>
  <c r="AE618" i="10"/>
  <c r="G56" i="13" s="1"/>
  <c r="AG618" i="10"/>
  <c r="AH618" i="10"/>
  <c r="AJ618" i="10"/>
  <c r="AA619" i="10"/>
  <c r="AB619" i="10"/>
  <c r="AE619" i="10"/>
  <c r="AG619" i="10"/>
  <c r="AH619" i="10"/>
  <c r="AJ619" i="10"/>
  <c r="AK619" i="10" s="1"/>
  <c r="AA620" i="10"/>
  <c r="AB620" i="10"/>
  <c r="AC620" i="10" s="1"/>
  <c r="AE620" i="10"/>
  <c r="AG620" i="10"/>
  <c r="AH620" i="10"/>
  <c r="AJ620" i="10"/>
  <c r="AA621" i="10"/>
  <c r="AC621" i="10" s="1"/>
  <c r="AD621" i="10" s="1"/>
  <c r="AB621" i="10"/>
  <c r="AE621" i="10"/>
  <c r="AG621" i="10"/>
  <c r="AH621" i="10"/>
  <c r="AJ621" i="10"/>
  <c r="AK621" i="10"/>
  <c r="AA622" i="10"/>
  <c r="AB622" i="10"/>
  <c r="AC622" i="10" s="1"/>
  <c r="AE622" i="10"/>
  <c r="AK622" i="10" s="1"/>
  <c r="AG622" i="10"/>
  <c r="AH622" i="10"/>
  <c r="AJ622" i="10"/>
  <c r="AA623" i="10"/>
  <c r="AC623" i="10" s="1"/>
  <c r="AB623" i="10"/>
  <c r="AE623" i="10"/>
  <c r="AG623" i="10"/>
  <c r="AH623" i="10"/>
  <c r="AJ623" i="10"/>
  <c r="AA624" i="10"/>
  <c r="AC624" i="10" s="1"/>
  <c r="AB624" i="10"/>
  <c r="AE624" i="10"/>
  <c r="AG624" i="10"/>
  <c r="AH624" i="10"/>
  <c r="AJ624" i="10"/>
  <c r="AA625" i="10"/>
  <c r="AB625" i="10"/>
  <c r="AC625" i="10" s="1"/>
  <c r="AE625" i="10"/>
  <c r="AK625" i="10" s="1"/>
  <c r="AG625" i="10"/>
  <c r="AH625" i="10"/>
  <c r="AJ625" i="10"/>
  <c r="AA626" i="10"/>
  <c r="AB626" i="10"/>
  <c r="AC626" i="10" s="1"/>
  <c r="AE626" i="10"/>
  <c r="AK626" i="10" s="1"/>
  <c r="AG626" i="10"/>
  <c r="AH626" i="10"/>
  <c r="AJ626" i="10"/>
  <c r="AA627" i="10"/>
  <c r="AC627" i="10" s="1"/>
  <c r="AB627" i="10"/>
  <c r="AE627" i="10"/>
  <c r="AG627" i="10"/>
  <c r="AH627" i="10"/>
  <c r="AJ627" i="10"/>
  <c r="AA628" i="10"/>
  <c r="AB628" i="10"/>
  <c r="AC628" i="10" s="1"/>
  <c r="AE628" i="10"/>
  <c r="AK628" i="10" s="1"/>
  <c r="AG628" i="10"/>
  <c r="AH628" i="10"/>
  <c r="AJ628" i="10"/>
  <c r="AA629" i="10"/>
  <c r="AB629" i="10"/>
  <c r="AC629" i="10" s="1"/>
  <c r="AD629" i="10" s="1"/>
  <c r="AE629" i="10"/>
  <c r="AK629" i="10" s="1"/>
  <c r="AG629" i="10"/>
  <c r="AH629" i="10"/>
  <c r="AJ629" i="10"/>
  <c r="AA630" i="10"/>
  <c r="AB630" i="10"/>
  <c r="AC630" i="10"/>
  <c r="AE630" i="10"/>
  <c r="AK630" i="10" s="1"/>
  <c r="AG630" i="10"/>
  <c r="AH630" i="10"/>
  <c r="AJ630" i="10"/>
  <c r="AA631" i="10"/>
  <c r="AC631" i="10" s="1"/>
  <c r="AB631" i="10"/>
  <c r="AE631" i="10"/>
  <c r="AG631" i="10"/>
  <c r="AH631" i="10"/>
  <c r="AJ631" i="10"/>
  <c r="AA632" i="10"/>
  <c r="AC632" i="10" s="1"/>
  <c r="AB632" i="10"/>
  <c r="AE632" i="10"/>
  <c r="AG632" i="10"/>
  <c r="AH632" i="10"/>
  <c r="AJ632" i="10"/>
  <c r="AK632" i="10" s="1"/>
  <c r="AA633" i="10"/>
  <c r="AB633" i="10"/>
  <c r="AC633" i="10" s="1"/>
  <c r="AE633" i="10"/>
  <c r="AG633" i="10"/>
  <c r="AH633" i="10"/>
  <c r="AJ633" i="10"/>
  <c r="AA634" i="10"/>
  <c r="AB634" i="10"/>
  <c r="AC634" i="10" s="1"/>
  <c r="AE634" i="10"/>
  <c r="AG634" i="10"/>
  <c r="AH634" i="10"/>
  <c r="AJ634" i="10"/>
  <c r="AA635" i="10"/>
  <c r="AC635" i="10" s="1"/>
  <c r="AB635" i="10"/>
  <c r="AE635" i="10"/>
  <c r="AG635" i="10"/>
  <c r="AH635" i="10"/>
  <c r="AJ635" i="10"/>
  <c r="AK635" i="10" s="1"/>
  <c r="AA636" i="10"/>
  <c r="AC636" i="10" s="1"/>
  <c r="AD636" i="10" s="1"/>
  <c r="AB636" i="10"/>
  <c r="AE636" i="10"/>
  <c r="AG636" i="10"/>
  <c r="AH636" i="10"/>
  <c r="AJ636" i="10"/>
  <c r="AK636" i="10"/>
  <c r="AA637" i="10"/>
  <c r="AB637" i="10"/>
  <c r="AC637" i="10"/>
  <c r="AE637" i="10"/>
  <c r="AK637" i="10" s="1"/>
  <c r="AG637" i="10"/>
  <c r="AH637" i="10"/>
  <c r="AJ637" i="10"/>
  <c r="AA638" i="10"/>
  <c r="AC638" i="10" s="1"/>
  <c r="AB638" i="10"/>
  <c r="AE638" i="10"/>
  <c r="AG638" i="10"/>
  <c r="AH638" i="10"/>
  <c r="AJ638" i="10"/>
  <c r="AK638" i="10"/>
  <c r="AA639" i="10"/>
  <c r="AB639" i="10"/>
  <c r="AE639" i="10"/>
  <c r="AG639" i="10"/>
  <c r="AH639" i="10"/>
  <c r="AJ639" i="10"/>
  <c r="AA640" i="10"/>
  <c r="AB640" i="10"/>
  <c r="AE640" i="10"/>
  <c r="AK640" i="10" s="1"/>
  <c r="AG640" i="10"/>
  <c r="AH640" i="10"/>
  <c r="AJ640" i="10"/>
  <c r="AA641" i="10"/>
  <c r="AB641" i="10"/>
  <c r="AC641" i="10" s="1"/>
  <c r="AE641" i="10"/>
  <c r="AK641" i="10" s="1"/>
  <c r="AG641" i="10"/>
  <c r="AH641" i="10"/>
  <c r="AJ641" i="10"/>
  <c r="AA642" i="10"/>
  <c r="AB642" i="10"/>
  <c r="AC642" i="10" s="1"/>
  <c r="AE642" i="10"/>
  <c r="AK642" i="10" s="1"/>
  <c r="AG642" i="10"/>
  <c r="AH642" i="10"/>
  <c r="AJ642" i="10"/>
  <c r="AA643" i="10"/>
  <c r="AB643" i="10"/>
  <c r="AE643" i="10"/>
  <c r="AG643" i="10"/>
  <c r="AH643" i="10"/>
  <c r="AJ643" i="10"/>
  <c r="AA644" i="10"/>
  <c r="AB644" i="10"/>
  <c r="AC644" i="10" s="1"/>
  <c r="AD644" i="10" s="1"/>
  <c r="AE644" i="10"/>
  <c r="AK644" i="10" s="1"/>
  <c r="AG644" i="10"/>
  <c r="AH644" i="10"/>
  <c r="AJ644" i="10"/>
  <c r="AA645" i="10"/>
  <c r="AB645" i="10"/>
  <c r="AC645" i="10" s="1"/>
  <c r="AE645" i="10"/>
  <c r="AG645" i="10"/>
  <c r="AH645" i="10"/>
  <c r="AJ645" i="10"/>
  <c r="AA646" i="10"/>
  <c r="AB646" i="10"/>
  <c r="AC646" i="10" s="1"/>
  <c r="AE646" i="10"/>
  <c r="AG646" i="10"/>
  <c r="AH646" i="10"/>
  <c r="AJ646" i="10"/>
  <c r="AK646" i="10" s="1"/>
  <c r="AA647" i="10"/>
  <c r="AC647" i="10" s="1"/>
  <c r="AB647" i="10"/>
  <c r="AE647" i="10"/>
  <c r="AG647" i="10"/>
  <c r="AH647" i="10"/>
  <c r="AJ647" i="10"/>
  <c r="AJ9" i="10"/>
  <c r="AH9" i="10"/>
  <c r="AG9" i="10"/>
  <c r="AE9" i="10"/>
  <c r="AC9" i="10"/>
  <c r="AD9" i="10" s="1"/>
  <c r="AB9" i="10"/>
  <c r="AA9" i="10"/>
  <c r="AA10" i="9"/>
  <c r="AB10" i="9"/>
  <c r="AG10" i="9"/>
  <c r="AH10" i="9"/>
  <c r="AA11" i="9"/>
  <c r="AB11" i="9"/>
  <c r="AG11" i="9"/>
  <c r="AH11" i="9"/>
  <c r="AA12" i="9"/>
  <c r="AB12" i="9"/>
  <c r="AG12" i="9"/>
  <c r="AH12" i="9"/>
  <c r="AA13" i="9"/>
  <c r="AB13" i="9"/>
  <c r="AG13" i="9"/>
  <c r="AH13" i="9"/>
  <c r="AA14" i="9"/>
  <c r="AB14" i="9"/>
  <c r="AC14" i="9" s="1"/>
  <c r="AG14" i="9"/>
  <c r="AH14" i="9"/>
  <c r="AA15" i="9"/>
  <c r="AB15" i="9"/>
  <c r="AG15" i="9"/>
  <c r="AH15" i="9"/>
  <c r="AA16" i="9"/>
  <c r="AB16" i="9"/>
  <c r="AG16" i="9"/>
  <c r="AH16" i="9"/>
  <c r="AA17" i="9"/>
  <c r="AB17" i="9"/>
  <c r="AG17" i="9"/>
  <c r="AH17" i="9"/>
  <c r="AA18" i="9"/>
  <c r="AB18" i="9"/>
  <c r="AG18" i="9"/>
  <c r="AH18" i="9"/>
  <c r="AA19" i="9"/>
  <c r="AB19" i="9"/>
  <c r="AG19" i="9"/>
  <c r="AH19" i="9"/>
  <c r="AA20" i="9"/>
  <c r="AB20" i="9"/>
  <c r="AG20" i="9"/>
  <c r="AH20" i="9"/>
  <c r="AA21" i="9"/>
  <c r="AB21" i="9"/>
  <c r="AG21" i="9"/>
  <c r="AH21" i="9"/>
  <c r="AA22" i="9"/>
  <c r="AB22" i="9"/>
  <c r="AC22" i="9" s="1"/>
  <c r="AG22" i="9"/>
  <c r="AH22" i="9"/>
  <c r="AA23" i="9"/>
  <c r="AB23" i="9"/>
  <c r="AG23" i="9"/>
  <c r="AH23" i="9"/>
  <c r="AA24" i="9"/>
  <c r="AB24" i="9"/>
  <c r="AG24" i="9"/>
  <c r="AH24" i="9"/>
  <c r="AA25" i="9"/>
  <c r="AB25" i="9"/>
  <c r="AG25" i="9"/>
  <c r="AH25" i="9"/>
  <c r="AA26" i="9"/>
  <c r="AB26" i="9"/>
  <c r="AG26" i="9"/>
  <c r="AH26" i="9"/>
  <c r="AA27" i="9"/>
  <c r="AB27" i="9"/>
  <c r="AG27" i="9"/>
  <c r="AH27" i="9"/>
  <c r="AA28" i="9"/>
  <c r="AB28" i="9"/>
  <c r="AC28" i="9" s="1"/>
  <c r="AG28" i="9"/>
  <c r="AH28" i="9"/>
  <c r="AA29" i="9"/>
  <c r="AB29" i="9"/>
  <c r="AC29" i="9" s="1"/>
  <c r="AG29" i="9"/>
  <c r="AH29" i="9"/>
  <c r="AA30" i="9"/>
  <c r="AB30" i="9"/>
  <c r="AG30" i="9"/>
  <c r="AH30" i="9"/>
  <c r="AA31" i="9"/>
  <c r="AB31" i="9"/>
  <c r="AG31" i="9"/>
  <c r="AH31" i="9"/>
  <c r="AA32" i="9"/>
  <c r="AB32" i="9"/>
  <c r="AG32" i="9"/>
  <c r="AH32" i="9"/>
  <c r="AA33" i="9"/>
  <c r="AB33" i="9"/>
  <c r="AG33" i="9"/>
  <c r="AH33" i="9"/>
  <c r="AA34" i="9"/>
  <c r="AB34" i="9"/>
  <c r="AG34" i="9"/>
  <c r="AH34" i="9"/>
  <c r="AA35" i="9"/>
  <c r="AB35" i="9"/>
  <c r="AC35" i="9" s="1"/>
  <c r="AG35" i="9"/>
  <c r="AH35" i="9"/>
  <c r="AA36" i="9"/>
  <c r="AB36" i="9"/>
  <c r="AC36" i="9" s="1"/>
  <c r="AG36" i="9"/>
  <c r="AH36" i="9"/>
  <c r="AA37" i="9"/>
  <c r="AB37" i="9"/>
  <c r="AG37" i="9"/>
  <c r="AH37" i="9"/>
  <c r="AA38" i="9"/>
  <c r="AB38" i="9"/>
  <c r="AG38" i="9"/>
  <c r="AH38" i="9"/>
  <c r="AA39" i="9"/>
  <c r="AB39" i="9"/>
  <c r="AG39" i="9"/>
  <c r="AH39" i="9"/>
  <c r="AA40" i="9"/>
  <c r="AB40" i="9"/>
  <c r="AG40" i="9"/>
  <c r="AH40" i="9"/>
  <c r="AA41" i="9"/>
  <c r="AB41" i="9"/>
  <c r="AG41" i="9"/>
  <c r="AH41" i="9"/>
  <c r="AA42" i="9"/>
  <c r="AB42" i="9"/>
  <c r="AG42" i="9"/>
  <c r="AH42" i="9"/>
  <c r="AA43" i="9"/>
  <c r="AB43" i="9"/>
  <c r="AG43" i="9"/>
  <c r="AH43" i="9"/>
  <c r="AA44" i="9"/>
  <c r="AB44" i="9"/>
  <c r="AG44" i="9"/>
  <c r="AH44" i="9"/>
  <c r="AA45" i="9"/>
  <c r="AB45" i="9"/>
  <c r="AG45" i="9"/>
  <c r="AH45" i="9"/>
  <c r="AA46" i="9"/>
  <c r="AB46" i="9"/>
  <c r="AG46" i="9"/>
  <c r="AH46" i="9"/>
  <c r="AA47" i="9"/>
  <c r="AB47" i="9"/>
  <c r="AG47" i="9"/>
  <c r="AH47" i="9"/>
  <c r="AA48" i="9"/>
  <c r="AB48" i="9"/>
  <c r="AG48" i="9"/>
  <c r="AH48" i="9"/>
  <c r="AA49" i="9"/>
  <c r="AB49" i="9"/>
  <c r="AC49" i="9" s="1"/>
  <c r="AG49" i="9"/>
  <c r="AH49" i="9"/>
  <c r="AA50" i="9"/>
  <c r="AB50" i="9"/>
  <c r="AC50" i="9" s="1"/>
  <c r="AG50" i="9"/>
  <c r="AH50" i="9"/>
  <c r="AA51" i="9"/>
  <c r="AB51" i="9"/>
  <c r="AG51" i="9"/>
  <c r="AH51" i="9"/>
  <c r="AA52" i="9"/>
  <c r="AB52" i="9"/>
  <c r="AG52" i="9"/>
  <c r="AH52" i="9"/>
  <c r="AA53" i="9"/>
  <c r="AB53" i="9"/>
  <c r="AG53" i="9"/>
  <c r="AH53" i="9"/>
  <c r="AA54" i="9"/>
  <c r="AB54" i="9"/>
  <c r="AG54" i="9"/>
  <c r="AH54" i="9"/>
  <c r="AA55" i="9"/>
  <c r="AB55" i="9"/>
  <c r="AG55" i="9"/>
  <c r="AH55" i="9"/>
  <c r="AA56" i="9"/>
  <c r="AB56" i="9"/>
  <c r="AC56" i="9" s="1"/>
  <c r="AG56" i="9"/>
  <c r="AH56" i="9"/>
  <c r="AA57" i="9"/>
  <c r="AB57" i="9"/>
  <c r="AG57" i="9"/>
  <c r="AH57" i="9"/>
  <c r="AA58" i="9"/>
  <c r="AB58" i="9"/>
  <c r="AC58" i="9" s="1"/>
  <c r="AG58" i="9"/>
  <c r="AH58" i="9"/>
  <c r="AA59" i="9"/>
  <c r="AB59" i="9"/>
  <c r="AG59" i="9"/>
  <c r="AH59" i="9"/>
  <c r="AA60" i="9"/>
  <c r="AB60" i="9"/>
  <c r="AG60" i="9"/>
  <c r="AH60" i="9"/>
  <c r="AA61" i="9"/>
  <c r="AB61" i="9"/>
  <c r="AG61" i="9"/>
  <c r="AH61" i="9"/>
  <c r="AA62" i="9"/>
  <c r="AB62" i="9"/>
  <c r="AG62" i="9"/>
  <c r="AH62" i="9"/>
  <c r="AA63" i="9"/>
  <c r="AB63" i="9"/>
  <c r="AG63" i="9"/>
  <c r="AH63" i="9"/>
  <c r="AA64" i="9"/>
  <c r="AB64" i="9"/>
  <c r="AG64" i="9"/>
  <c r="AH64" i="9"/>
  <c r="AA65" i="9"/>
  <c r="AB65" i="9"/>
  <c r="AG65" i="9"/>
  <c r="AH65" i="9"/>
  <c r="AA66" i="9"/>
  <c r="AB66" i="9"/>
  <c r="AG66" i="9"/>
  <c r="AH66" i="9"/>
  <c r="AA67" i="9"/>
  <c r="AB67" i="9"/>
  <c r="AG67" i="9"/>
  <c r="AH67" i="9"/>
  <c r="AA68" i="9"/>
  <c r="AB68" i="9"/>
  <c r="AG68" i="9"/>
  <c r="AH68" i="9"/>
  <c r="AA69" i="9"/>
  <c r="AB69" i="9"/>
  <c r="AG69" i="9"/>
  <c r="AH69" i="9"/>
  <c r="AA70" i="9"/>
  <c r="AB70" i="9"/>
  <c r="AC70" i="9" s="1"/>
  <c r="AG70" i="9"/>
  <c r="AH70" i="9"/>
  <c r="AA71" i="9"/>
  <c r="AB71" i="9"/>
  <c r="AC71" i="9" s="1"/>
  <c r="AG71" i="9"/>
  <c r="AH71" i="9"/>
  <c r="AA72" i="9"/>
  <c r="AB72" i="9"/>
  <c r="AG72" i="9"/>
  <c r="AH72" i="9"/>
  <c r="AA73" i="9"/>
  <c r="AB73" i="9"/>
  <c r="AG73" i="9"/>
  <c r="AH73" i="9"/>
  <c r="AA74" i="9"/>
  <c r="AB74" i="9"/>
  <c r="AG74" i="9"/>
  <c r="AH74" i="9"/>
  <c r="AA75" i="9"/>
  <c r="AB75" i="9"/>
  <c r="AG75" i="9"/>
  <c r="AH75" i="9"/>
  <c r="AA76" i="9"/>
  <c r="AB76" i="9"/>
  <c r="AG76" i="9"/>
  <c r="AH76" i="9"/>
  <c r="AA77" i="9"/>
  <c r="AB77" i="9"/>
  <c r="AC77" i="9" s="1"/>
  <c r="AG77" i="9"/>
  <c r="AH77" i="9"/>
  <c r="AA78" i="9"/>
  <c r="AB78" i="9"/>
  <c r="AG78" i="9"/>
  <c r="AH78" i="9"/>
  <c r="AA79" i="9"/>
  <c r="AB79" i="9"/>
  <c r="AG79" i="9"/>
  <c r="AH79" i="9"/>
  <c r="AA80" i="9"/>
  <c r="AB80" i="9"/>
  <c r="AG80" i="9"/>
  <c r="AH80" i="9"/>
  <c r="AA81" i="9"/>
  <c r="AB81" i="9"/>
  <c r="AG81" i="9"/>
  <c r="AH81" i="9"/>
  <c r="AA82" i="9"/>
  <c r="AB82" i="9"/>
  <c r="AG82" i="9"/>
  <c r="AH82" i="9"/>
  <c r="AA83" i="9"/>
  <c r="AB83" i="9"/>
  <c r="AG83" i="9"/>
  <c r="AH83" i="9"/>
  <c r="AA84" i="9"/>
  <c r="AB84" i="9"/>
  <c r="AC84" i="9" s="1"/>
  <c r="AG84" i="9"/>
  <c r="AH84" i="9"/>
  <c r="AA85" i="9"/>
  <c r="AB85" i="9"/>
  <c r="AC85" i="9" s="1"/>
  <c r="AG85" i="9"/>
  <c r="AH85" i="9"/>
  <c r="AA86" i="9"/>
  <c r="AB86" i="9"/>
  <c r="AG86" i="9"/>
  <c r="AH86" i="9"/>
  <c r="AA87" i="9"/>
  <c r="AB87" i="9"/>
  <c r="AG87" i="9"/>
  <c r="AH87" i="9"/>
  <c r="AA88" i="9"/>
  <c r="AB88" i="9"/>
  <c r="AG88" i="9"/>
  <c r="AH88" i="9"/>
  <c r="AA89" i="9"/>
  <c r="AB89" i="9"/>
  <c r="AG89" i="9"/>
  <c r="AH89" i="9"/>
  <c r="AA90" i="9"/>
  <c r="AB90" i="9"/>
  <c r="AG90" i="9"/>
  <c r="AH90" i="9"/>
  <c r="AA91" i="9"/>
  <c r="AB91" i="9"/>
  <c r="AC91" i="9"/>
  <c r="AG91" i="9"/>
  <c r="AH91" i="9"/>
  <c r="AA92" i="9"/>
  <c r="AC92" i="9" s="1"/>
  <c r="AB92" i="9"/>
  <c r="AG92" i="9"/>
  <c r="AH92" i="9"/>
  <c r="AA93" i="9"/>
  <c r="AB93" i="9"/>
  <c r="AG93" i="9"/>
  <c r="AH93" i="9"/>
  <c r="AA94" i="9"/>
  <c r="AB94" i="9"/>
  <c r="AG94" i="9"/>
  <c r="AH94" i="9"/>
  <c r="AA95" i="9"/>
  <c r="AB95" i="9"/>
  <c r="AG95" i="9"/>
  <c r="AH95" i="9"/>
  <c r="AA96" i="9"/>
  <c r="AB96" i="9"/>
  <c r="AG96" i="9"/>
  <c r="AH96" i="9"/>
  <c r="AA97" i="9"/>
  <c r="AB97" i="9"/>
  <c r="AG97" i="9"/>
  <c r="AH97" i="9"/>
  <c r="AA98" i="9"/>
  <c r="AB98" i="9"/>
  <c r="AC98" i="9" s="1"/>
  <c r="AG98" i="9"/>
  <c r="AH98" i="9"/>
  <c r="AA99" i="9"/>
  <c r="AB99" i="9"/>
  <c r="AC99" i="9"/>
  <c r="AG99" i="9"/>
  <c r="AH99" i="9"/>
  <c r="AA100" i="9"/>
  <c r="AB100" i="9"/>
  <c r="AG100" i="9"/>
  <c r="AH100" i="9"/>
  <c r="AA101" i="9"/>
  <c r="AB101" i="9"/>
  <c r="AG101" i="9"/>
  <c r="AH101" i="9"/>
  <c r="AA102" i="9"/>
  <c r="AB102" i="9"/>
  <c r="AG102" i="9"/>
  <c r="AH102" i="9"/>
  <c r="AA103" i="9"/>
  <c r="AB103" i="9"/>
  <c r="AG103" i="9"/>
  <c r="AH103" i="9"/>
  <c r="AA104" i="9"/>
  <c r="AB104" i="9"/>
  <c r="AG104" i="9"/>
  <c r="AH104" i="9"/>
  <c r="AA105" i="9"/>
  <c r="AB105" i="9"/>
  <c r="AG105" i="9"/>
  <c r="AH105" i="9"/>
  <c r="AA106" i="9"/>
  <c r="AB106" i="9"/>
  <c r="AC106" i="9" s="1"/>
  <c r="AG106" i="9"/>
  <c r="AH106" i="9"/>
  <c r="AA107" i="9"/>
  <c r="AB107" i="9"/>
  <c r="AG107" i="9"/>
  <c r="AH107" i="9"/>
  <c r="AA108" i="9"/>
  <c r="AB108" i="9"/>
  <c r="AG108" i="9"/>
  <c r="AH108" i="9"/>
  <c r="AA109" i="9"/>
  <c r="AB109" i="9"/>
  <c r="AG109" i="9"/>
  <c r="AH109" i="9"/>
  <c r="AA110" i="9"/>
  <c r="AB110" i="9"/>
  <c r="AG110" i="9"/>
  <c r="AH110" i="9"/>
  <c r="AA111" i="9"/>
  <c r="AB111" i="9"/>
  <c r="AG111" i="9"/>
  <c r="AH111" i="9"/>
  <c r="AA112" i="9"/>
  <c r="AB112" i="9"/>
  <c r="AC112" i="9" s="1"/>
  <c r="AG112" i="9"/>
  <c r="AH112" i="9"/>
  <c r="AA113" i="9"/>
  <c r="AB113" i="9"/>
  <c r="AG113" i="9"/>
  <c r="AH113" i="9"/>
  <c r="AA114" i="9"/>
  <c r="AB114" i="9"/>
  <c r="AC114" i="9" s="1"/>
  <c r="AG114" i="9"/>
  <c r="AH114" i="9"/>
  <c r="AA115" i="9"/>
  <c r="AB115" i="9"/>
  <c r="AG115" i="9"/>
  <c r="AH115" i="9"/>
  <c r="AA116" i="9"/>
  <c r="AB116" i="9"/>
  <c r="AG116" i="9"/>
  <c r="AH116" i="9"/>
  <c r="AA117" i="9"/>
  <c r="AB117" i="9"/>
  <c r="AG117" i="9"/>
  <c r="AH117" i="9"/>
  <c r="AA118" i="9"/>
  <c r="AB118" i="9"/>
  <c r="AG118" i="9"/>
  <c r="AH118" i="9"/>
  <c r="AA119" i="9"/>
  <c r="AB119" i="9"/>
  <c r="AC119" i="9" s="1"/>
  <c r="AG119" i="9"/>
  <c r="AH119" i="9"/>
  <c r="AA120" i="9"/>
  <c r="AB120" i="9"/>
  <c r="AC120" i="9" s="1"/>
  <c r="AG120" i="9"/>
  <c r="AH120" i="9"/>
  <c r="AA121" i="9"/>
  <c r="AB121" i="9"/>
  <c r="AG121" i="9"/>
  <c r="AH121" i="9"/>
  <c r="AA122" i="9"/>
  <c r="AB122" i="9"/>
  <c r="AG122" i="9"/>
  <c r="AH122" i="9"/>
  <c r="AA123" i="9"/>
  <c r="AB123" i="9"/>
  <c r="AG123" i="9"/>
  <c r="AH123" i="9"/>
  <c r="AA124" i="9"/>
  <c r="AB124" i="9"/>
  <c r="AG124" i="9"/>
  <c r="AH124" i="9"/>
  <c r="AA125" i="9"/>
  <c r="AB125" i="9"/>
  <c r="AG125" i="9"/>
  <c r="AH125" i="9"/>
  <c r="AA126" i="9"/>
  <c r="AB126" i="9"/>
  <c r="AC126" i="9" s="1"/>
  <c r="AG126" i="9"/>
  <c r="AH126" i="9"/>
  <c r="AA127" i="9"/>
  <c r="AB127" i="9"/>
  <c r="AG127" i="9"/>
  <c r="AH127" i="9"/>
  <c r="AA128" i="9"/>
  <c r="AB128" i="9"/>
  <c r="AG128" i="9"/>
  <c r="AH128" i="9"/>
  <c r="AA129" i="9"/>
  <c r="AB129" i="9"/>
  <c r="AG129" i="9"/>
  <c r="AH129" i="9"/>
  <c r="AA130" i="9"/>
  <c r="AB130" i="9"/>
  <c r="AG130" i="9"/>
  <c r="AH130" i="9"/>
  <c r="AA131" i="9"/>
  <c r="AB131" i="9"/>
  <c r="AG131" i="9"/>
  <c r="AH131" i="9"/>
  <c r="AA132" i="9"/>
  <c r="AB132" i="9"/>
  <c r="AG132" i="9"/>
  <c r="AH132" i="9"/>
  <c r="AA133" i="9"/>
  <c r="AB133" i="9"/>
  <c r="AC133" i="9" s="1"/>
  <c r="AG133" i="9"/>
  <c r="AH133" i="9"/>
  <c r="AA134" i="9"/>
  <c r="AB134" i="9"/>
  <c r="AG134" i="9"/>
  <c r="AH134" i="9"/>
  <c r="AA135" i="9"/>
  <c r="AB135" i="9"/>
  <c r="AG135" i="9"/>
  <c r="AH135" i="9"/>
  <c r="AA136" i="9"/>
  <c r="AB136" i="9"/>
  <c r="AG136" i="9"/>
  <c r="AH136" i="9"/>
  <c r="AA137" i="9"/>
  <c r="AB137" i="9"/>
  <c r="AG137" i="9"/>
  <c r="AH137" i="9"/>
  <c r="AA138" i="9"/>
  <c r="AB138" i="9"/>
  <c r="AG138" i="9"/>
  <c r="AH138" i="9"/>
  <c r="AA139" i="9"/>
  <c r="AB139" i="9"/>
  <c r="AG139" i="9"/>
  <c r="AH139" i="9"/>
  <c r="AA140" i="9"/>
  <c r="AB140" i="9"/>
  <c r="AG140" i="9"/>
  <c r="AH140" i="9"/>
  <c r="AA141" i="9"/>
  <c r="AB141" i="9"/>
  <c r="AC141" i="9" s="1"/>
  <c r="AG141" i="9"/>
  <c r="AH141" i="9"/>
  <c r="AA142" i="9"/>
  <c r="AB142" i="9"/>
  <c r="AG142" i="9"/>
  <c r="AH142" i="9"/>
  <c r="AA143" i="9"/>
  <c r="AB143" i="9"/>
  <c r="AG143" i="9"/>
  <c r="AH143" i="9"/>
  <c r="AA144" i="9"/>
  <c r="AB144" i="9"/>
  <c r="AG144" i="9"/>
  <c r="AH144" i="9"/>
  <c r="AA145" i="9"/>
  <c r="AB145" i="9"/>
  <c r="AG145" i="9"/>
  <c r="AH145" i="9"/>
  <c r="AA146" i="9"/>
  <c r="AB146" i="9"/>
  <c r="AG146" i="9"/>
  <c r="AH146" i="9"/>
  <c r="AA147" i="9"/>
  <c r="AB147" i="9"/>
  <c r="AC147" i="9" s="1"/>
  <c r="AG147" i="9"/>
  <c r="AH147" i="9"/>
  <c r="AA148" i="9"/>
  <c r="AB148" i="9"/>
  <c r="AC148" i="9" s="1"/>
  <c r="AG148" i="9"/>
  <c r="AH148" i="9"/>
  <c r="AA149" i="9"/>
  <c r="AB149" i="9"/>
  <c r="AG149" i="9"/>
  <c r="AH149" i="9"/>
  <c r="AA150" i="9"/>
  <c r="AB150" i="9"/>
  <c r="AG150" i="9"/>
  <c r="AH150" i="9"/>
  <c r="AA151" i="9"/>
  <c r="AB151" i="9"/>
  <c r="AG151" i="9"/>
  <c r="AH151" i="9"/>
  <c r="AA152" i="9"/>
  <c r="AB152" i="9"/>
  <c r="AG152" i="9"/>
  <c r="AH152" i="9"/>
  <c r="AA153" i="9"/>
  <c r="AB153" i="9"/>
  <c r="AG153" i="9"/>
  <c r="AH153" i="9"/>
  <c r="AA154" i="9"/>
  <c r="AB154" i="9"/>
  <c r="AG154" i="9"/>
  <c r="AH154" i="9"/>
  <c r="AA155" i="9"/>
  <c r="AC155" i="9" s="1"/>
  <c r="AB155" i="9"/>
  <c r="AG155" i="9"/>
  <c r="AH155" i="9"/>
  <c r="AA156" i="9"/>
  <c r="AB156" i="9"/>
  <c r="AG156" i="9"/>
  <c r="AH156" i="9"/>
  <c r="AA157" i="9"/>
  <c r="AB157" i="9"/>
  <c r="AG157" i="9"/>
  <c r="AH157" i="9"/>
  <c r="AA158" i="9"/>
  <c r="AB158" i="9"/>
  <c r="AG158" i="9"/>
  <c r="AH158" i="9"/>
  <c r="AA159" i="9"/>
  <c r="AB159" i="9"/>
  <c r="AG159" i="9"/>
  <c r="AH159" i="9"/>
  <c r="AA160" i="9"/>
  <c r="AB160" i="9"/>
  <c r="AG160" i="9"/>
  <c r="AH160" i="9"/>
  <c r="AA161" i="9"/>
  <c r="AB161" i="9"/>
  <c r="AG161" i="9"/>
  <c r="AH161" i="9"/>
  <c r="AA162" i="9"/>
  <c r="AC162" i="9" s="1"/>
  <c r="AB162" i="9"/>
  <c r="AG162" i="9"/>
  <c r="AH162" i="9"/>
  <c r="AA163" i="9"/>
  <c r="AB163" i="9"/>
  <c r="AG163" i="9"/>
  <c r="AH163" i="9"/>
  <c r="AA164" i="9"/>
  <c r="AB164" i="9"/>
  <c r="AG164" i="9"/>
  <c r="AH164" i="9"/>
  <c r="AA165" i="9"/>
  <c r="AB165" i="9"/>
  <c r="AG165" i="9"/>
  <c r="AH165" i="9"/>
  <c r="AA166" i="9"/>
  <c r="AB166" i="9"/>
  <c r="AG166" i="9"/>
  <c r="AH166" i="9"/>
  <c r="AA167" i="9"/>
  <c r="AB167" i="9"/>
  <c r="AG167" i="9"/>
  <c r="AH167" i="9"/>
  <c r="AA168" i="9"/>
  <c r="AB168" i="9"/>
  <c r="AC168" i="9"/>
  <c r="AG168" i="9"/>
  <c r="AH168" i="9"/>
  <c r="AA169" i="9"/>
  <c r="AB169" i="9"/>
  <c r="AG169" i="9"/>
  <c r="AH169" i="9"/>
  <c r="AA170" i="9"/>
  <c r="AB170" i="9"/>
  <c r="AG170" i="9"/>
  <c r="AH170" i="9"/>
  <c r="AA171" i="9"/>
  <c r="AB171" i="9"/>
  <c r="AG171" i="9"/>
  <c r="AH171" i="9"/>
  <c r="AA172" i="9"/>
  <c r="AB172" i="9"/>
  <c r="AG172" i="9"/>
  <c r="AH172" i="9"/>
  <c r="AA173" i="9"/>
  <c r="AB173" i="9"/>
  <c r="AG173" i="9"/>
  <c r="AH173" i="9"/>
  <c r="AA174" i="9"/>
  <c r="AB174" i="9"/>
  <c r="AG174" i="9"/>
  <c r="AH174" i="9"/>
  <c r="AA175" i="9"/>
  <c r="AB175" i="9"/>
  <c r="AG175" i="9"/>
  <c r="AH175" i="9"/>
  <c r="AA176" i="9"/>
  <c r="AB176" i="9"/>
  <c r="AC176" i="9" s="1"/>
  <c r="AG176" i="9"/>
  <c r="AH176" i="9"/>
  <c r="AA177" i="9"/>
  <c r="AB177" i="9"/>
  <c r="AG177" i="9"/>
  <c r="AH177" i="9"/>
  <c r="AA178" i="9"/>
  <c r="AB178" i="9"/>
  <c r="AG178" i="9"/>
  <c r="AH178" i="9"/>
  <c r="AA179" i="9"/>
  <c r="AB179" i="9"/>
  <c r="AG179" i="9"/>
  <c r="AH179" i="9"/>
  <c r="AA180" i="9"/>
  <c r="AB180" i="9"/>
  <c r="AG180" i="9"/>
  <c r="AH180" i="9"/>
  <c r="AA181" i="9"/>
  <c r="AB181" i="9"/>
  <c r="AG181" i="9"/>
  <c r="AH181" i="9"/>
  <c r="AA182" i="9"/>
  <c r="AB182" i="9"/>
  <c r="AC182" i="9"/>
  <c r="AG182" i="9"/>
  <c r="AH182" i="9"/>
  <c r="AA183" i="9"/>
  <c r="AB183" i="9"/>
  <c r="AG183" i="9"/>
  <c r="AH183" i="9"/>
  <c r="AA184" i="9"/>
  <c r="AB184" i="9"/>
  <c r="AG184" i="9"/>
  <c r="AH184" i="9"/>
  <c r="AA185" i="9"/>
  <c r="AB185" i="9"/>
  <c r="AG185" i="9"/>
  <c r="AH185" i="9"/>
  <c r="AA186" i="9"/>
  <c r="AB186" i="9"/>
  <c r="AG186" i="9"/>
  <c r="AH186" i="9"/>
  <c r="AA187" i="9"/>
  <c r="AB187" i="9"/>
  <c r="AG187" i="9"/>
  <c r="AH187" i="9"/>
  <c r="AA188" i="9"/>
  <c r="AB188" i="9"/>
  <c r="AG188" i="9"/>
  <c r="AH188" i="9"/>
  <c r="AA189" i="9"/>
  <c r="AB189" i="9"/>
  <c r="AG189" i="9"/>
  <c r="AH189" i="9"/>
  <c r="AA190" i="9"/>
  <c r="AB190" i="9"/>
  <c r="AC190" i="9" s="1"/>
  <c r="AG190" i="9"/>
  <c r="AH190" i="9"/>
  <c r="AA191" i="9"/>
  <c r="AB191" i="9"/>
  <c r="AG191" i="9"/>
  <c r="AH191" i="9"/>
  <c r="AA192" i="9"/>
  <c r="AB192" i="9"/>
  <c r="AG192" i="9"/>
  <c r="AH192" i="9"/>
  <c r="AA193" i="9"/>
  <c r="AB193" i="9"/>
  <c r="AG193" i="9"/>
  <c r="AH193" i="9"/>
  <c r="AA194" i="9"/>
  <c r="AC194" i="9" s="1"/>
  <c r="AB194" i="9"/>
  <c r="AG194" i="9"/>
  <c r="AH194" i="9"/>
  <c r="AA195" i="9"/>
  <c r="AB195" i="9"/>
  <c r="AG195" i="9"/>
  <c r="AH195" i="9"/>
  <c r="AA196" i="9"/>
  <c r="AB196" i="9"/>
  <c r="AC196" i="9"/>
  <c r="AG196" i="9"/>
  <c r="AH196" i="9"/>
  <c r="AA197" i="9"/>
  <c r="AB197" i="9"/>
  <c r="AG197" i="9"/>
  <c r="AH197" i="9"/>
  <c r="AA198" i="9"/>
  <c r="AB198" i="9"/>
  <c r="AG198" i="9"/>
  <c r="AH198" i="9"/>
  <c r="AA199" i="9"/>
  <c r="AB199" i="9"/>
  <c r="AG199" i="9"/>
  <c r="AH199" i="9"/>
  <c r="AA200" i="9"/>
  <c r="AB200" i="9"/>
  <c r="AG200" i="9"/>
  <c r="AH200" i="9"/>
  <c r="AA201" i="9"/>
  <c r="AB201" i="9"/>
  <c r="AG201" i="9"/>
  <c r="AH201" i="9"/>
  <c r="AA202" i="9"/>
  <c r="AB202" i="9"/>
  <c r="AG202" i="9"/>
  <c r="AH202" i="9"/>
  <c r="AA203" i="9"/>
  <c r="AB203" i="9"/>
  <c r="AC203" i="9" s="1"/>
  <c r="AG203" i="9"/>
  <c r="AH203" i="9"/>
  <c r="AA204" i="9"/>
  <c r="AB204" i="9"/>
  <c r="AG204" i="9"/>
  <c r="AH204" i="9"/>
  <c r="AA205" i="9"/>
  <c r="AB205" i="9"/>
  <c r="AG205" i="9"/>
  <c r="AH205" i="9"/>
  <c r="AA206" i="9"/>
  <c r="AB206" i="9"/>
  <c r="AG206" i="9"/>
  <c r="AH206" i="9"/>
  <c r="AA207" i="9"/>
  <c r="AB207" i="9"/>
  <c r="AG207" i="9"/>
  <c r="AH207" i="9"/>
  <c r="AA208" i="9"/>
  <c r="AB208" i="9"/>
  <c r="AG208" i="9"/>
  <c r="AH208" i="9"/>
  <c r="AA209" i="9"/>
  <c r="AB209" i="9"/>
  <c r="AG209" i="9"/>
  <c r="AH209" i="9"/>
  <c r="AA210" i="9"/>
  <c r="AC210" i="9" s="1"/>
  <c r="AB210" i="9"/>
  <c r="AG210" i="9"/>
  <c r="AH210" i="9"/>
  <c r="AA211" i="9"/>
  <c r="AB211" i="9"/>
  <c r="AG211" i="9"/>
  <c r="AH211" i="9"/>
  <c r="AA212" i="9"/>
  <c r="AB212" i="9"/>
  <c r="AG212" i="9"/>
  <c r="AH212" i="9"/>
  <c r="AA213" i="9"/>
  <c r="AB213" i="9"/>
  <c r="AG213" i="9"/>
  <c r="AH213" i="9"/>
  <c r="AA214" i="9"/>
  <c r="AB214" i="9"/>
  <c r="AG214" i="9"/>
  <c r="AH214" i="9"/>
  <c r="AA215" i="9"/>
  <c r="AB215" i="9"/>
  <c r="AG215" i="9"/>
  <c r="AH215" i="9"/>
  <c r="AA216" i="9"/>
  <c r="AB216" i="9"/>
  <c r="AG216" i="9"/>
  <c r="AH216" i="9"/>
  <c r="AA217" i="9"/>
  <c r="AB217" i="9"/>
  <c r="AG217" i="9"/>
  <c r="AH217" i="9"/>
  <c r="AA218" i="9"/>
  <c r="AC218" i="9" s="1"/>
  <c r="AB218" i="9"/>
  <c r="AG218" i="9"/>
  <c r="AH218" i="9"/>
  <c r="AA219" i="9"/>
  <c r="AB219" i="9"/>
  <c r="AG219" i="9"/>
  <c r="AH219" i="9"/>
  <c r="AA220" i="9"/>
  <c r="AB220" i="9"/>
  <c r="AG220" i="9"/>
  <c r="AH220" i="9"/>
  <c r="AA221" i="9"/>
  <c r="AB221" i="9"/>
  <c r="AG221" i="9"/>
  <c r="AH221" i="9"/>
  <c r="AA222" i="9"/>
  <c r="AB222" i="9"/>
  <c r="AG222" i="9"/>
  <c r="AH222" i="9"/>
  <c r="AA223" i="9"/>
  <c r="AB223" i="9"/>
  <c r="AG223" i="9"/>
  <c r="AH223" i="9"/>
  <c r="AA224" i="9"/>
  <c r="AB224" i="9"/>
  <c r="AC224" i="9" s="1"/>
  <c r="AG224" i="9"/>
  <c r="AH224" i="9"/>
  <c r="AA225" i="9"/>
  <c r="AB225" i="9"/>
  <c r="AG225" i="9"/>
  <c r="AH225" i="9"/>
  <c r="AA226" i="9"/>
  <c r="AB226" i="9"/>
  <c r="AG226" i="9"/>
  <c r="AH226" i="9"/>
  <c r="AA227" i="9"/>
  <c r="AB227" i="9"/>
  <c r="AG227" i="9"/>
  <c r="AH227" i="9"/>
  <c r="AA228" i="9"/>
  <c r="AB228" i="9"/>
  <c r="AG228" i="9"/>
  <c r="AH228" i="9"/>
  <c r="AA229" i="9"/>
  <c r="AB229" i="9"/>
  <c r="AG229" i="9"/>
  <c r="AH229" i="9"/>
  <c r="AA230" i="9"/>
  <c r="AB230" i="9"/>
  <c r="AG230" i="9"/>
  <c r="AH230" i="9"/>
  <c r="AA231" i="9"/>
  <c r="AB231" i="9"/>
  <c r="AG231" i="9"/>
  <c r="AH231" i="9"/>
  <c r="AA232" i="9"/>
  <c r="AC232" i="9" s="1"/>
  <c r="AB232" i="9"/>
  <c r="AG232" i="9"/>
  <c r="AH232" i="9"/>
  <c r="AA233" i="9"/>
  <c r="AB233" i="9"/>
  <c r="AG233" i="9"/>
  <c r="AH233" i="9"/>
  <c r="AA234" i="9"/>
  <c r="AB234" i="9"/>
  <c r="AG234" i="9"/>
  <c r="AH234" i="9"/>
  <c r="AA235" i="9"/>
  <c r="AB235" i="9"/>
  <c r="AG235" i="9"/>
  <c r="AH235" i="9"/>
  <c r="AA236" i="9"/>
  <c r="AB236" i="9"/>
  <c r="AG236" i="9"/>
  <c r="AH236" i="9"/>
  <c r="AA237" i="9"/>
  <c r="AB237" i="9"/>
  <c r="AG237" i="9"/>
  <c r="AH237" i="9"/>
  <c r="AA238" i="9"/>
  <c r="AB238" i="9"/>
  <c r="AC238" i="9"/>
  <c r="AG238" i="9"/>
  <c r="AH238" i="9"/>
  <c r="AA239" i="9"/>
  <c r="AC239" i="9" s="1"/>
  <c r="AB239" i="9"/>
  <c r="AG239" i="9"/>
  <c r="AH239" i="9"/>
  <c r="AA240" i="9"/>
  <c r="AB240" i="9"/>
  <c r="AG240" i="9"/>
  <c r="AH240" i="9"/>
  <c r="AA241" i="9"/>
  <c r="AB241" i="9"/>
  <c r="AG241" i="9"/>
  <c r="AH241" i="9"/>
  <c r="AA242" i="9"/>
  <c r="AB242" i="9"/>
  <c r="AG242" i="9"/>
  <c r="AH242" i="9"/>
  <c r="AA243" i="9"/>
  <c r="AB243" i="9"/>
  <c r="AG243" i="9"/>
  <c r="AH243" i="9"/>
  <c r="AA244" i="9"/>
  <c r="AB244" i="9"/>
  <c r="AG244" i="9"/>
  <c r="AH244" i="9"/>
  <c r="AA245" i="9"/>
  <c r="AB245" i="9"/>
  <c r="AG245" i="9"/>
  <c r="AH245" i="9"/>
  <c r="AA246" i="9"/>
  <c r="AB246" i="9"/>
  <c r="AC246" i="9" s="1"/>
  <c r="AG246" i="9"/>
  <c r="AH246" i="9"/>
  <c r="AA247" i="9"/>
  <c r="AB247" i="9"/>
  <c r="AG247" i="9"/>
  <c r="AH247" i="9"/>
  <c r="AA248" i="9"/>
  <c r="AB248" i="9"/>
  <c r="AG248" i="9"/>
  <c r="AH248" i="9"/>
  <c r="AA249" i="9"/>
  <c r="AB249" i="9"/>
  <c r="AG249" i="9"/>
  <c r="AH249" i="9"/>
  <c r="AA250" i="9"/>
  <c r="AB250" i="9"/>
  <c r="AG250" i="9"/>
  <c r="AH250" i="9"/>
  <c r="AA251" i="9"/>
  <c r="AB251" i="9"/>
  <c r="AG251" i="9"/>
  <c r="AH251" i="9"/>
  <c r="AA252" i="9"/>
  <c r="AB252" i="9"/>
  <c r="AG252" i="9"/>
  <c r="AH252" i="9"/>
  <c r="AA253" i="9"/>
  <c r="AB253" i="9"/>
  <c r="AC253" i="9" s="1"/>
  <c r="AG253" i="9"/>
  <c r="AH253" i="9"/>
  <c r="AA254" i="9"/>
  <c r="AB254" i="9"/>
  <c r="AC254" i="9"/>
  <c r="AG254" i="9"/>
  <c r="AH254" i="9"/>
  <c r="AA255" i="9"/>
  <c r="AB255" i="9"/>
  <c r="AG255" i="9"/>
  <c r="AH255" i="9"/>
  <c r="AA256" i="9"/>
  <c r="AB256" i="9"/>
  <c r="AG256" i="9"/>
  <c r="AH256" i="9"/>
  <c r="AA257" i="9"/>
  <c r="AB257" i="9"/>
  <c r="AG257" i="9"/>
  <c r="AH257" i="9"/>
  <c r="AA258" i="9"/>
  <c r="AB258" i="9"/>
  <c r="AG258" i="9"/>
  <c r="AH258" i="9"/>
  <c r="AA259" i="9"/>
  <c r="AB259" i="9"/>
  <c r="AG259" i="9"/>
  <c r="AH259" i="9"/>
  <c r="AA260" i="9"/>
  <c r="AB260" i="9"/>
  <c r="AG260" i="9"/>
  <c r="AH260" i="9"/>
  <c r="AA261" i="9"/>
  <c r="AB261" i="9"/>
  <c r="AG261" i="9"/>
  <c r="AH261" i="9"/>
  <c r="AA262" i="9"/>
  <c r="AB262" i="9"/>
  <c r="AG262" i="9"/>
  <c r="AH262" i="9"/>
  <c r="AA263" i="9"/>
  <c r="AB263" i="9"/>
  <c r="AG263" i="9"/>
  <c r="AH263" i="9"/>
  <c r="AA264" i="9"/>
  <c r="AB264" i="9"/>
  <c r="AG264" i="9"/>
  <c r="AH264" i="9"/>
  <c r="AA265" i="9"/>
  <c r="AB265" i="9"/>
  <c r="AG265" i="9"/>
  <c r="AH265" i="9"/>
  <c r="AA266" i="9"/>
  <c r="AB266" i="9"/>
  <c r="AC266" i="9"/>
  <c r="AG266" i="9"/>
  <c r="AH266" i="9"/>
  <c r="AA267" i="9"/>
  <c r="AB267" i="9"/>
  <c r="AG267" i="9"/>
  <c r="AH267" i="9"/>
  <c r="AA268" i="9"/>
  <c r="AB268" i="9"/>
  <c r="AG268" i="9"/>
  <c r="AH268" i="9"/>
  <c r="AA269" i="9"/>
  <c r="AB269" i="9"/>
  <c r="AG269" i="9"/>
  <c r="AH269" i="9"/>
  <c r="AA270" i="9"/>
  <c r="AB270" i="9"/>
  <c r="AG270" i="9"/>
  <c r="AH270" i="9"/>
  <c r="AA271" i="9"/>
  <c r="AB271" i="9"/>
  <c r="AG271" i="9"/>
  <c r="AH271" i="9"/>
  <c r="AA272" i="9"/>
  <c r="AB272" i="9"/>
  <c r="AG272" i="9"/>
  <c r="AH272" i="9"/>
  <c r="AA273" i="9"/>
  <c r="AB273" i="9"/>
  <c r="AC273" i="9" s="1"/>
  <c r="AG273" i="9"/>
  <c r="AH273" i="9"/>
  <c r="AA274" i="9"/>
  <c r="AB274" i="9"/>
  <c r="AG274" i="9"/>
  <c r="AH274" i="9"/>
  <c r="AA275" i="9"/>
  <c r="AB275" i="9"/>
  <c r="AG275" i="9"/>
  <c r="AH275" i="9"/>
  <c r="AA276" i="9"/>
  <c r="AB276" i="9"/>
  <c r="AG276" i="9"/>
  <c r="AH276" i="9"/>
  <c r="AA277" i="9"/>
  <c r="AB277" i="9"/>
  <c r="AG277" i="9"/>
  <c r="AH277" i="9"/>
  <c r="AA278" i="9"/>
  <c r="AB278" i="9"/>
  <c r="AG278" i="9"/>
  <c r="AH278" i="9"/>
  <c r="AA279" i="9"/>
  <c r="AB279" i="9"/>
  <c r="AG279" i="9"/>
  <c r="AH279" i="9"/>
  <c r="AA280" i="9"/>
  <c r="AC280" i="9" s="1"/>
  <c r="AB280" i="9"/>
  <c r="AG280" i="9"/>
  <c r="AH280" i="9"/>
  <c r="AA281" i="9"/>
  <c r="AB281" i="9"/>
  <c r="AC281" i="9" s="1"/>
  <c r="AG281" i="9"/>
  <c r="AH281" i="9"/>
  <c r="AA282" i="9"/>
  <c r="AB282" i="9"/>
  <c r="AG282" i="9"/>
  <c r="AH282" i="9"/>
  <c r="AA283" i="9"/>
  <c r="AB283" i="9"/>
  <c r="AG283" i="9"/>
  <c r="AH283" i="9"/>
  <c r="AA284" i="9"/>
  <c r="AB284" i="9"/>
  <c r="AG284" i="9"/>
  <c r="AH284" i="9"/>
  <c r="AA285" i="9"/>
  <c r="AB285" i="9"/>
  <c r="AG285" i="9"/>
  <c r="AH285" i="9"/>
  <c r="AA286" i="9"/>
  <c r="AB286" i="9"/>
  <c r="AG286" i="9"/>
  <c r="AH286" i="9"/>
  <c r="AA287" i="9"/>
  <c r="AB287" i="9"/>
  <c r="AC287" i="9" s="1"/>
  <c r="AG287" i="9"/>
  <c r="AH287" i="9"/>
  <c r="AA288" i="9"/>
  <c r="AB288" i="9"/>
  <c r="AC288" i="9" s="1"/>
  <c r="AG288" i="9"/>
  <c r="AH288" i="9"/>
  <c r="AA289" i="9"/>
  <c r="AB289" i="9"/>
  <c r="AG289" i="9"/>
  <c r="AH289" i="9"/>
  <c r="AA290" i="9"/>
  <c r="AB290" i="9"/>
  <c r="AG290" i="9"/>
  <c r="AH290" i="9"/>
  <c r="AA291" i="9"/>
  <c r="AB291" i="9"/>
  <c r="AG291" i="9"/>
  <c r="AH291" i="9"/>
  <c r="AA292" i="9"/>
  <c r="AB292" i="9"/>
  <c r="AG292" i="9"/>
  <c r="AH292" i="9"/>
  <c r="AA293" i="9"/>
  <c r="AB293" i="9"/>
  <c r="AG293" i="9"/>
  <c r="AH293" i="9"/>
  <c r="AA294" i="9"/>
  <c r="AB294" i="9"/>
  <c r="AC294" i="9" s="1"/>
  <c r="AG294" i="9"/>
  <c r="AH294" i="9"/>
  <c r="AA295" i="9"/>
  <c r="AB295" i="9"/>
  <c r="AC295" i="9" s="1"/>
  <c r="AG295" i="9"/>
  <c r="AH295" i="9"/>
  <c r="AA296" i="9"/>
  <c r="AB296" i="9"/>
  <c r="AC296" i="9" s="1"/>
  <c r="AG296" i="9"/>
  <c r="AH296" i="9"/>
  <c r="AA297" i="9"/>
  <c r="AB297" i="9"/>
  <c r="AG297" i="9"/>
  <c r="AH297" i="9"/>
  <c r="AA298" i="9"/>
  <c r="AB298" i="9"/>
  <c r="AG298" i="9"/>
  <c r="AH298" i="9"/>
  <c r="AA299" i="9"/>
  <c r="AB299" i="9"/>
  <c r="AG299" i="9"/>
  <c r="AH299" i="9"/>
  <c r="AA300" i="9"/>
  <c r="AB300" i="9"/>
  <c r="AG300" i="9"/>
  <c r="AH300" i="9"/>
  <c r="AA301" i="9"/>
  <c r="AB301" i="9"/>
  <c r="AC301" i="9" s="1"/>
  <c r="AG301" i="9"/>
  <c r="AH301" i="9"/>
  <c r="AA302" i="9"/>
  <c r="AB302" i="9"/>
  <c r="AC302" i="9" s="1"/>
  <c r="AG302" i="9"/>
  <c r="AH302" i="9"/>
  <c r="AA303" i="9"/>
  <c r="AB303" i="9"/>
  <c r="AG303" i="9"/>
  <c r="AH303" i="9"/>
  <c r="AA304" i="9"/>
  <c r="AB304" i="9"/>
  <c r="AG304" i="9"/>
  <c r="AH304" i="9"/>
  <c r="AA305" i="9"/>
  <c r="AB305" i="9"/>
  <c r="AG305" i="9"/>
  <c r="AH305" i="9"/>
  <c r="AA306" i="9"/>
  <c r="AB306" i="9"/>
  <c r="AG306" i="9"/>
  <c r="AH306" i="9"/>
  <c r="AA307" i="9"/>
  <c r="AB307" i="9"/>
  <c r="AG307" i="9"/>
  <c r="AH307" i="9"/>
  <c r="AA308" i="9"/>
  <c r="AC308" i="9" s="1"/>
  <c r="AB308" i="9"/>
  <c r="AG308" i="9"/>
  <c r="AH308" i="9"/>
  <c r="AA309" i="9"/>
  <c r="AB309" i="9"/>
  <c r="AG309" i="9"/>
  <c r="AH309" i="9"/>
  <c r="AA310" i="9"/>
  <c r="AB310" i="9"/>
  <c r="AG310" i="9"/>
  <c r="AH310" i="9"/>
  <c r="AA311" i="9"/>
  <c r="AB311" i="9"/>
  <c r="AG311" i="9"/>
  <c r="AH311" i="9"/>
  <c r="AA312" i="9"/>
  <c r="AB312" i="9"/>
  <c r="AG312" i="9"/>
  <c r="AH312" i="9"/>
  <c r="AA313" i="9"/>
  <c r="AB313" i="9"/>
  <c r="AG313" i="9"/>
  <c r="AH313" i="9"/>
  <c r="AA314" i="9"/>
  <c r="AB314" i="9"/>
  <c r="AG314" i="9"/>
  <c r="AH314" i="9"/>
  <c r="AA315" i="9"/>
  <c r="AC315" i="9" s="1"/>
  <c r="AB315" i="9"/>
  <c r="AG315" i="9"/>
  <c r="AH315" i="9"/>
  <c r="AA316" i="9"/>
  <c r="AB316" i="9"/>
  <c r="AC316" i="9" s="1"/>
  <c r="AG316" i="9"/>
  <c r="AH316" i="9"/>
  <c r="AA317" i="9"/>
  <c r="AB317" i="9"/>
  <c r="AG317" i="9"/>
  <c r="AH317" i="9"/>
  <c r="AA318" i="9"/>
  <c r="AB318" i="9"/>
  <c r="AG318" i="9"/>
  <c r="AH318" i="9"/>
  <c r="AA319" i="9"/>
  <c r="AB319" i="9"/>
  <c r="AG319" i="9"/>
  <c r="AH319" i="9"/>
  <c r="AA320" i="9"/>
  <c r="AB320" i="9"/>
  <c r="AG320" i="9"/>
  <c r="AH320" i="9"/>
  <c r="AA321" i="9"/>
  <c r="AB321" i="9"/>
  <c r="AG321" i="9"/>
  <c r="AH321" i="9"/>
  <c r="AA322" i="9"/>
  <c r="AB322" i="9"/>
  <c r="AC322" i="9" s="1"/>
  <c r="AG322" i="9"/>
  <c r="AH322" i="9"/>
  <c r="AA323" i="9"/>
  <c r="AB323" i="9"/>
  <c r="AG323" i="9"/>
  <c r="AH323" i="9"/>
  <c r="AA324" i="9"/>
  <c r="AB324" i="9"/>
  <c r="AG324" i="9"/>
  <c r="AH324" i="9"/>
  <c r="AA325" i="9"/>
  <c r="AB325" i="9"/>
  <c r="AG325" i="9"/>
  <c r="AH325" i="9"/>
  <c r="AA326" i="9"/>
  <c r="AB326" i="9"/>
  <c r="AG326" i="9"/>
  <c r="AH326" i="9"/>
  <c r="AA327" i="9"/>
  <c r="AB327" i="9"/>
  <c r="AG327" i="9"/>
  <c r="AH327" i="9"/>
  <c r="AA328" i="9"/>
  <c r="AB328" i="9"/>
  <c r="AG328" i="9"/>
  <c r="AH328" i="9"/>
  <c r="AA329" i="9"/>
  <c r="AB329" i="9"/>
  <c r="AG329" i="9"/>
  <c r="AH329" i="9"/>
  <c r="AA330" i="9"/>
  <c r="AC330" i="9" s="1"/>
  <c r="AB330" i="9"/>
  <c r="AG330" i="9"/>
  <c r="AH330" i="9"/>
  <c r="AA331" i="9"/>
  <c r="AB331" i="9"/>
  <c r="AG331" i="9"/>
  <c r="AH331" i="9"/>
  <c r="AA332" i="9"/>
  <c r="AB332" i="9"/>
  <c r="AG332" i="9"/>
  <c r="AH332" i="9"/>
  <c r="AA333" i="9"/>
  <c r="AB333" i="9"/>
  <c r="AG333" i="9"/>
  <c r="AH333" i="9"/>
  <c r="AA334" i="9"/>
  <c r="AB334" i="9"/>
  <c r="AG334" i="9"/>
  <c r="AH334" i="9"/>
  <c r="AA335" i="9"/>
  <c r="AB335" i="9"/>
  <c r="AG335" i="9"/>
  <c r="AH335" i="9"/>
  <c r="AA336" i="9"/>
  <c r="AB336" i="9"/>
  <c r="AC336" i="9" s="1"/>
  <c r="AG336" i="9"/>
  <c r="AH336" i="9"/>
  <c r="AA337" i="9"/>
  <c r="AB337" i="9"/>
  <c r="AG337" i="9"/>
  <c r="AH337" i="9"/>
  <c r="AA338" i="9"/>
  <c r="AB338" i="9"/>
  <c r="AG338" i="9"/>
  <c r="AH338" i="9"/>
  <c r="AA339" i="9"/>
  <c r="AB339" i="9"/>
  <c r="AG339" i="9"/>
  <c r="AH339" i="9"/>
  <c r="AA340" i="9"/>
  <c r="AB340" i="9"/>
  <c r="AG340" i="9"/>
  <c r="AH340" i="9"/>
  <c r="AA341" i="9"/>
  <c r="AB341" i="9"/>
  <c r="AG341" i="9"/>
  <c r="AH341" i="9"/>
  <c r="AA342" i="9"/>
  <c r="AB342" i="9"/>
  <c r="AC342" i="9"/>
  <c r="AG342" i="9"/>
  <c r="AH342" i="9"/>
  <c r="AA343" i="9"/>
  <c r="AB343" i="9"/>
  <c r="AC343" i="9" s="1"/>
  <c r="AG343" i="9"/>
  <c r="AH343" i="9"/>
  <c r="AA344" i="9"/>
  <c r="AB344" i="9"/>
  <c r="AG344" i="9"/>
  <c r="AH344" i="9"/>
  <c r="AA345" i="9"/>
  <c r="AB345" i="9"/>
  <c r="AG345" i="9"/>
  <c r="AH345" i="9"/>
  <c r="AA346" i="9"/>
  <c r="AB346" i="9"/>
  <c r="AG346" i="9"/>
  <c r="AH346" i="9"/>
  <c r="AA347" i="9"/>
  <c r="AB347" i="9"/>
  <c r="AG347" i="9"/>
  <c r="AH347" i="9"/>
  <c r="AA348" i="9"/>
  <c r="AB348" i="9"/>
  <c r="AG348" i="9"/>
  <c r="AH348" i="9"/>
  <c r="AA349" i="9"/>
  <c r="AB349" i="9"/>
  <c r="AG349" i="9"/>
  <c r="AH349" i="9"/>
  <c r="AA350" i="9"/>
  <c r="AC350" i="9" s="1"/>
  <c r="AB350" i="9"/>
  <c r="AG350" i="9"/>
  <c r="AH350" i="9"/>
  <c r="AA351" i="9"/>
  <c r="AB351" i="9"/>
  <c r="AC351" i="9" s="1"/>
  <c r="AG351" i="9"/>
  <c r="AH351" i="9"/>
  <c r="AA352" i="9"/>
  <c r="AB352" i="9"/>
  <c r="AG352" i="9"/>
  <c r="AH352" i="9"/>
  <c r="AA353" i="9"/>
  <c r="AB353" i="9"/>
  <c r="AG353" i="9"/>
  <c r="AH353" i="9"/>
  <c r="AA354" i="9"/>
  <c r="AB354" i="9"/>
  <c r="AG354" i="9"/>
  <c r="AH354" i="9"/>
  <c r="AA355" i="9"/>
  <c r="AB355" i="9"/>
  <c r="AG355" i="9"/>
  <c r="AH355" i="9"/>
  <c r="AA356" i="9"/>
  <c r="AB356" i="9"/>
  <c r="AG356" i="9"/>
  <c r="AH356" i="9"/>
  <c r="AA357" i="9"/>
  <c r="AB357" i="9"/>
  <c r="AC357" i="9" s="1"/>
  <c r="AG357" i="9"/>
  <c r="AH357" i="9"/>
  <c r="AA358" i="9"/>
  <c r="AB358" i="9"/>
  <c r="AG358" i="9"/>
  <c r="AH358" i="9"/>
  <c r="AA359" i="9"/>
  <c r="AB359" i="9"/>
  <c r="AG359" i="9"/>
  <c r="AH359" i="9"/>
  <c r="AA360" i="9"/>
  <c r="AB360" i="9"/>
  <c r="AG360" i="9"/>
  <c r="AH360" i="9"/>
  <c r="AA361" i="9"/>
  <c r="AB361" i="9"/>
  <c r="AG361" i="9"/>
  <c r="AH361" i="9"/>
  <c r="AA362" i="9"/>
  <c r="AB362" i="9"/>
  <c r="AG362" i="9"/>
  <c r="AH362" i="9"/>
  <c r="AA363" i="9"/>
  <c r="AB363" i="9"/>
  <c r="AG363" i="9"/>
  <c r="AH363" i="9"/>
  <c r="AA364" i="9"/>
  <c r="AB364" i="9"/>
  <c r="AC364" i="9"/>
  <c r="AG364" i="9"/>
  <c r="AH364" i="9"/>
  <c r="AA365" i="9"/>
  <c r="AB365" i="9"/>
  <c r="AG365" i="9"/>
  <c r="AH365" i="9"/>
  <c r="AA366" i="9"/>
  <c r="AB366" i="9"/>
  <c r="AG366" i="9"/>
  <c r="AH366" i="9"/>
  <c r="AA367" i="9"/>
  <c r="AB367" i="9"/>
  <c r="AG367" i="9"/>
  <c r="AH367" i="9"/>
  <c r="AA368" i="9"/>
  <c r="AB368" i="9"/>
  <c r="AC368" i="9" s="1"/>
  <c r="AG368" i="9"/>
  <c r="AH368" i="9"/>
  <c r="AA369" i="9"/>
  <c r="AB369" i="9"/>
  <c r="AG369" i="9"/>
  <c r="AH369" i="9"/>
  <c r="AA370" i="9"/>
  <c r="AB370" i="9"/>
  <c r="AG370" i="9"/>
  <c r="AH370" i="9"/>
  <c r="AA371" i="9"/>
  <c r="AB371" i="9"/>
  <c r="AG371" i="9"/>
  <c r="AH371" i="9"/>
  <c r="AA372" i="9"/>
  <c r="AB372" i="9"/>
  <c r="AC372" i="9" s="1"/>
  <c r="AG372" i="9"/>
  <c r="AH372" i="9"/>
  <c r="AA373" i="9"/>
  <c r="AB373" i="9"/>
  <c r="AG373" i="9"/>
  <c r="AH373" i="9"/>
  <c r="AA374" i="9"/>
  <c r="AB374" i="9"/>
  <c r="AG374" i="9"/>
  <c r="AH374" i="9"/>
  <c r="AA375" i="9"/>
  <c r="AB375" i="9"/>
  <c r="AC375" i="9" s="1"/>
  <c r="AG375" i="9"/>
  <c r="AH375" i="9"/>
  <c r="AA376" i="9"/>
  <c r="AB376" i="9"/>
  <c r="AG376" i="9"/>
  <c r="AH376" i="9"/>
  <c r="AA377" i="9"/>
  <c r="AB377" i="9"/>
  <c r="AG377" i="9"/>
  <c r="AH377" i="9"/>
  <c r="AA378" i="9"/>
  <c r="AB378" i="9"/>
  <c r="AG378" i="9"/>
  <c r="AH378" i="9"/>
  <c r="AA379" i="9"/>
  <c r="AB379" i="9"/>
  <c r="AG379" i="9"/>
  <c r="AH379" i="9"/>
  <c r="AA380" i="9"/>
  <c r="AB380" i="9"/>
  <c r="AG380" i="9"/>
  <c r="AH380" i="9"/>
  <c r="AA381" i="9"/>
  <c r="AB381" i="9"/>
  <c r="AG381" i="9"/>
  <c r="AH381" i="9"/>
  <c r="AA382" i="9"/>
  <c r="AB382" i="9"/>
  <c r="AG382" i="9"/>
  <c r="AH382" i="9"/>
  <c r="AA383" i="9"/>
  <c r="AB383" i="9"/>
  <c r="AG383" i="9"/>
  <c r="AH383" i="9"/>
  <c r="AA384" i="9"/>
  <c r="AB384" i="9"/>
  <c r="AG384" i="9"/>
  <c r="AH384" i="9"/>
  <c r="AA385" i="9"/>
  <c r="AB385" i="9"/>
  <c r="AC385" i="9" s="1"/>
  <c r="AG385" i="9"/>
  <c r="AH385" i="9"/>
  <c r="AA386" i="9"/>
  <c r="AB386" i="9"/>
  <c r="AG386" i="9"/>
  <c r="AH386" i="9"/>
  <c r="AA387" i="9"/>
  <c r="AB387" i="9"/>
  <c r="AG387" i="9"/>
  <c r="AH387" i="9"/>
  <c r="AA388" i="9"/>
  <c r="AB388" i="9"/>
  <c r="AG388" i="9"/>
  <c r="AH388" i="9"/>
  <c r="AA389" i="9"/>
  <c r="AB389" i="9"/>
  <c r="AG389" i="9"/>
  <c r="AH389" i="9"/>
  <c r="AA390" i="9"/>
  <c r="AB390" i="9"/>
  <c r="AG390" i="9"/>
  <c r="AH390" i="9"/>
  <c r="AA391" i="9"/>
  <c r="AB391" i="9"/>
  <c r="AG391" i="9"/>
  <c r="AH391" i="9"/>
  <c r="AA392" i="9"/>
  <c r="AB392" i="9"/>
  <c r="AG392" i="9"/>
  <c r="AH392" i="9"/>
  <c r="AA393" i="9"/>
  <c r="AB393" i="9"/>
  <c r="AG393" i="9"/>
  <c r="AH393" i="9"/>
  <c r="AA394" i="9"/>
  <c r="AB394" i="9"/>
  <c r="AG394" i="9"/>
  <c r="AH394" i="9"/>
  <c r="AA395" i="9"/>
  <c r="AB395" i="9"/>
  <c r="AG395" i="9"/>
  <c r="AH395" i="9"/>
  <c r="AA396" i="9"/>
  <c r="AB396" i="9"/>
  <c r="AG396" i="9"/>
  <c r="AH396" i="9"/>
  <c r="AA397" i="9"/>
  <c r="AB397" i="9"/>
  <c r="AG397" i="9"/>
  <c r="AH397" i="9"/>
  <c r="AA398" i="9"/>
  <c r="AB398" i="9"/>
  <c r="AG398" i="9"/>
  <c r="AH398" i="9"/>
  <c r="AA399" i="9"/>
  <c r="AC399" i="9" s="1"/>
  <c r="AB399" i="9"/>
  <c r="AG399" i="9"/>
  <c r="AH399" i="9"/>
  <c r="AA400" i="9"/>
  <c r="AB400" i="9"/>
  <c r="AG400" i="9"/>
  <c r="AH400" i="9"/>
  <c r="AA401" i="9"/>
  <c r="AB401" i="9"/>
  <c r="AG401" i="9"/>
  <c r="AH401" i="9"/>
  <c r="AA402" i="9"/>
  <c r="AB402" i="9"/>
  <c r="AG402" i="9"/>
  <c r="AH402" i="9"/>
  <c r="AA403" i="9"/>
  <c r="AB403" i="9"/>
  <c r="AG403" i="9"/>
  <c r="AH403" i="9"/>
  <c r="AA404" i="9"/>
  <c r="AB404" i="9"/>
  <c r="AG404" i="9"/>
  <c r="AH404" i="9"/>
  <c r="AA405" i="9"/>
  <c r="AB405" i="9"/>
  <c r="AG405" i="9"/>
  <c r="AH405" i="9"/>
  <c r="AA406" i="9"/>
  <c r="AB406" i="9"/>
  <c r="AC406" i="9" s="1"/>
  <c r="AG406" i="9"/>
  <c r="AH406" i="9"/>
  <c r="AA407" i="9"/>
  <c r="AB407" i="9"/>
  <c r="AG407" i="9"/>
  <c r="AH407" i="9"/>
  <c r="AA408" i="9"/>
  <c r="AB408" i="9"/>
  <c r="AG408" i="9"/>
  <c r="AH408" i="9"/>
  <c r="AA409" i="9"/>
  <c r="AB409" i="9"/>
  <c r="AG409" i="9"/>
  <c r="AH409" i="9"/>
  <c r="AA410" i="9"/>
  <c r="AB410" i="9"/>
  <c r="AG410" i="9"/>
  <c r="AH410" i="9"/>
  <c r="AA411" i="9"/>
  <c r="AB411" i="9"/>
  <c r="AG411" i="9"/>
  <c r="AH411" i="9"/>
  <c r="AA412" i="9"/>
  <c r="AB412" i="9"/>
  <c r="AG412" i="9"/>
  <c r="AH412" i="9"/>
  <c r="AA413" i="9"/>
  <c r="AB413" i="9"/>
  <c r="AG413" i="9"/>
  <c r="AH413" i="9"/>
  <c r="AA414" i="9"/>
  <c r="AB414" i="9"/>
  <c r="AC414" i="9" s="1"/>
  <c r="AG414" i="9"/>
  <c r="AH414" i="9"/>
  <c r="AA415" i="9"/>
  <c r="AB415" i="9"/>
  <c r="AG415" i="9"/>
  <c r="AH415" i="9"/>
  <c r="AA416" i="9"/>
  <c r="AB416" i="9"/>
  <c r="AG416" i="9"/>
  <c r="AH416" i="9"/>
  <c r="AA417" i="9"/>
  <c r="AB417" i="9"/>
  <c r="AG417" i="9"/>
  <c r="AH417" i="9"/>
  <c r="AA418" i="9"/>
  <c r="AB418" i="9"/>
  <c r="AG418" i="9"/>
  <c r="AH418" i="9"/>
  <c r="AA419" i="9"/>
  <c r="AB419" i="9"/>
  <c r="AG419" i="9"/>
  <c r="AH419" i="9"/>
  <c r="AA420" i="9"/>
  <c r="AB420" i="9"/>
  <c r="AG420" i="9"/>
  <c r="AH420" i="9"/>
  <c r="AA421" i="9"/>
  <c r="AB421" i="9"/>
  <c r="AG421" i="9"/>
  <c r="AH421" i="9"/>
  <c r="AA422" i="9"/>
  <c r="AB422" i="9"/>
  <c r="AC422" i="9"/>
  <c r="AG422" i="9"/>
  <c r="AH422" i="9"/>
  <c r="AA423" i="9"/>
  <c r="AB423" i="9"/>
  <c r="AG423" i="9"/>
  <c r="AH423" i="9"/>
  <c r="AA424" i="9"/>
  <c r="AB424" i="9"/>
  <c r="AG424" i="9"/>
  <c r="AH424" i="9"/>
  <c r="AA425" i="9"/>
  <c r="AB425" i="9"/>
  <c r="AG425" i="9"/>
  <c r="AH425" i="9"/>
  <c r="AA426" i="9"/>
  <c r="AB426" i="9"/>
  <c r="AG426" i="9"/>
  <c r="AH426" i="9"/>
  <c r="AA427" i="9"/>
  <c r="AB427" i="9"/>
  <c r="AG427" i="9"/>
  <c r="AH427" i="9"/>
  <c r="AA428" i="9"/>
  <c r="AB428" i="9"/>
  <c r="AC428" i="9" s="1"/>
  <c r="AG428" i="9"/>
  <c r="AH428" i="9"/>
  <c r="AA429" i="9"/>
  <c r="AB429" i="9"/>
  <c r="AG429" i="9"/>
  <c r="AH429" i="9"/>
  <c r="AA430" i="9"/>
  <c r="AB430" i="9"/>
  <c r="AG430" i="9"/>
  <c r="AH430" i="9"/>
  <c r="AA431" i="9"/>
  <c r="AB431" i="9"/>
  <c r="AG431" i="9"/>
  <c r="AH431" i="9"/>
  <c r="AA432" i="9"/>
  <c r="AB432" i="9"/>
  <c r="AG432" i="9"/>
  <c r="AH432" i="9"/>
  <c r="AA433" i="9"/>
  <c r="AB433" i="9"/>
  <c r="AG433" i="9"/>
  <c r="AH433" i="9"/>
  <c r="AA434" i="9"/>
  <c r="AB434" i="9"/>
  <c r="AC434" i="9" s="1"/>
  <c r="AG434" i="9"/>
  <c r="AH434" i="9"/>
  <c r="AA435" i="9"/>
  <c r="AC435" i="9" s="1"/>
  <c r="AB435" i="9"/>
  <c r="AG435" i="9"/>
  <c r="AH435" i="9"/>
  <c r="AA436" i="9"/>
  <c r="AB436" i="9"/>
  <c r="AG436" i="9"/>
  <c r="AH436" i="9"/>
  <c r="AA437" i="9"/>
  <c r="AB437" i="9"/>
  <c r="AG437" i="9"/>
  <c r="AH437" i="9"/>
  <c r="AA438" i="9"/>
  <c r="AB438" i="9"/>
  <c r="AG438" i="9"/>
  <c r="AH438" i="9"/>
  <c r="AA439" i="9"/>
  <c r="AB439" i="9"/>
  <c r="AG439" i="9"/>
  <c r="AH439" i="9"/>
  <c r="AA440" i="9"/>
  <c r="AB440" i="9"/>
  <c r="AG440" i="9"/>
  <c r="AH440" i="9"/>
  <c r="AA441" i="9"/>
  <c r="AB441" i="9"/>
  <c r="AG441" i="9"/>
  <c r="AH441" i="9"/>
  <c r="AA442" i="9"/>
  <c r="AB442" i="9"/>
  <c r="AG442" i="9"/>
  <c r="AH442" i="9"/>
  <c r="AA443" i="9"/>
  <c r="AB443" i="9"/>
  <c r="AG443" i="9"/>
  <c r="AH443" i="9"/>
  <c r="AA444" i="9"/>
  <c r="AB444" i="9"/>
  <c r="AG444" i="9"/>
  <c r="AH444" i="9"/>
  <c r="AA445" i="9"/>
  <c r="AB445" i="9"/>
  <c r="AG445" i="9"/>
  <c r="AH445" i="9"/>
  <c r="AA446" i="9"/>
  <c r="AB446" i="9"/>
  <c r="AG446" i="9"/>
  <c r="AH446" i="9"/>
  <c r="AA447" i="9"/>
  <c r="AB447" i="9"/>
  <c r="AG447" i="9"/>
  <c r="AH447" i="9"/>
  <c r="AA448" i="9"/>
  <c r="AB448" i="9"/>
  <c r="AG448" i="9"/>
  <c r="AH448" i="9"/>
  <c r="AA449" i="9"/>
  <c r="AB449" i="9"/>
  <c r="AG449" i="9"/>
  <c r="AH449" i="9"/>
  <c r="AA450" i="9"/>
  <c r="AB450" i="9"/>
  <c r="AG450" i="9"/>
  <c r="AH450" i="9"/>
  <c r="AA451" i="9"/>
  <c r="AB451" i="9"/>
  <c r="AG451" i="9"/>
  <c r="AH451" i="9"/>
  <c r="AA452" i="9"/>
  <c r="AB452" i="9"/>
  <c r="AG452" i="9"/>
  <c r="AH452" i="9"/>
  <c r="AA453" i="9"/>
  <c r="AB453" i="9"/>
  <c r="AG453" i="9"/>
  <c r="AH453" i="9"/>
  <c r="AA454" i="9"/>
  <c r="AB454" i="9"/>
  <c r="AG454" i="9"/>
  <c r="AH454" i="9"/>
  <c r="AA455" i="9"/>
  <c r="AB455" i="9"/>
  <c r="AG455" i="9"/>
  <c r="AH455" i="9"/>
  <c r="AA456" i="9"/>
  <c r="AB456" i="9"/>
  <c r="AC456" i="9" s="1"/>
  <c r="AG456" i="9"/>
  <c r="AH456" i="9"/>
  <c r="AA457" i="9"/>
  <c r="AB457" i="9"/>
  <c r="AG457" i="9"/>
  <c r="AH457" i="9"/>
  <c r="AA458" i="9"/>
  <c r="AB458" i="9"/>
  <c r="AG458" i="9"/>
  <c r="AH458" i="9"/>
  <c r="AA459" i="9"/>
  <c r="AB459" i="9"/>
  <c r="AG459" i="9"/>
  <c r="AH459" i="9"/>
  <c r="AA460" i="9"/>
  <c r="AB460" i="9"/>
  <c r="AG460" i="9"/>
  <c r="AH460" i="9"/>
  <c r="AA461" i="9"/>
  <c r="AB461" i="9"/>
  <c r="AG461" i="9"/>
  <c r="AH461" i="9"/>
  <c r="AA462" i="9"/>
  <c r="AB462" i="9"/>
  <c r="AC462" i="9" s="1"/>
  <c r="AG462" i="9"/>
  <c r="AH462" i="9"/>
  <c r="AA463" i="9"/>
  <c r="AB463" i="9"/>
  <c r="AG463" i="9"/>
  <c r="AH463" i="9"/>
  <c r="AA464" i="9"/>
  <c r="AB464" i="9"/>
  <c r="AG464" i="9"/>
  <c r="AH464" i="9"/>
  <c r="AA465" i="9"/>
  <c r="AB465" i="9"/>
  <c r="AG465" i="9"/>
  <c r="AH465" i="9"/>
  <c r="AA466" i="9"/>
  <c r="AB466" i="9"/>
  <c r="AG466" i="9"/>
  <c r="AH466" i="9"/>
  <c r="AA467" i="9"/>
  <c r="AB467" i="9"/>
  <c r="AG467" i="9"/>
  <c r="AH467" i="9"/>
  <c r="AA468" i="9"/>
  <c r="AB468" i="9"/>
  <c r="AG468" i="9"/>
  <c r="AH468" i="9"/>
  <c r="AA469" i="9"/>
  <c r="AB469" i="9"/>
  <c r="AG469" i="9"/>
  <c r="AH469" i="9"/>
  <c r="AA470" i="9"/>
  <c r="AB470" i="9"/>
  <c r="AC470" i="9"/>
  <c r="AG470" i="9"/>
  <c r="AH470" i="9"/>
  <c r="AA471" i="9"/>
  <c r="AB471" i="9"/>
  <c r="AG471" i="9"/>
  <c r="AH471" i="9"/>
  <c r="AA472" i="9"/>
  <c r="AB472" i="9"/>
  <c r="AG472" i="9"/>
  <c r="AH472" i="9"/>
  <c r="AA473" i="9"/>
  <c r="AB473" i="9"/>
  <c r="AG473" i="9"/>
  <c r="AH473" i="9"/>
  <c r="AA474" i="9"/>
  <c r="AB474" i="9"/>
  <c r="AG474" i="9"/>
  <c r="AH474" i="9"/>
  <c r="AA475" i="9"/>
  <c r="AB475" i="9"/>
  <c r="AG475" i="9"/>
  <c r="AH475" i="9"/>
  <c r="AA476" i="9"/>
  <c r="AB476" i="9"/>
  <c r="AC476" i="9" s="1"/>
  <c r="AG476" i="9"/>
  <c r="AH476" i="9"/>
  <c r="AA477" i="9"/>
  <c r="AB477" i="9"/>
  <c r="AC477" i="9" s="1"/>
  <c r="AG477" i="9"/>
  <c r="AH477" i="9"/>
  <c r="AA478" i="9"/>
  <c r="AB478" i="9"/>
  <c r="AG478" i="9"/>
  <c r="AH478" i="9"/>
  <c r="AA479" i="9"/>
  <c r="AB479" i="9"/>
  <c r="AG479" i="9"/>
  <c r="AH479" i="9"/>
  <c r="AA480" i="9"/>
  <c r="AB480" i="9"/>
  <c r="AG480" i="9"/>
  <c r="AH480" i="9"/>
  <c r="AA481" i="9"/>
  <c r="AB481" i="9"/>
  <c r="AG481" i="9"/>
  <c r="AH481" i="9"/>
  <c r="AA482" i="9"/>
  <c r="AB482" i="9"/>
  <c r="AG482" i="9"/>
  <c r="AH482" i="9"/>
  <c r="AA483" i="9"/>
  <c r="AB483" i="9"/>
  <c r="AG483" i="9"/>
  <c r="AH483" i="9"/>
  <c r="AA484" i="9"/>
  <c r="AB484" i="9"/>
  <c r="AC484" i="9" s="1"/>
  <c r="AG484" i="9"/>
  <c r="AH484" i="9"/>
  <c r="AA485" i="9"/>
  <c r="AB485" i="9"/>
  <c r="AG485" i="9"/>
  <c r="AH485" i="9"/>
  <c r="AA486" i="9"/>
  <c r="AB486" i="9"/>
  <c r="AG486" i="9"/>
  <c r="AH486" i="9"/>
  <c r="AA487" i="9"/>
  <c r="AB487" i="9"/>
  <c r="AG487" i="9"/>
  <c r="AH487" i="9"/>
  <c r="AA488" i="9"/>
  <c r="AB488" i="9"/>
  <c r="AG488" i="9"/>
  <c r="AH488" i="9"/>
  <c r="AA489" i="9"/>
  <c r="AB489" i="9"/>
  <c r="AG489" i="9"/>
  <c r="AH489" i="9"/>
  <c r="AA490" i="9"/>
  <c r="AB490" i="9"/>
  <c r="AC490" i="9" s="1"/>
  <c r="AG490" i="9"/>
  <c r="AH490" i="9"/>
  <c r="AA491" i="9"/>
  <c r="AB491" i="9"/>
  <c r="AC491" i="9" s="1"/>
  <c r="AG491" i="9"/>
  <c r="AH491" i="9"/>
  <c r="AA492" i="9"/>
  <c r="AB492" i="9"/>
  <c r="AG492" i="9"/>
  <c r="AH492" i="9"/>
  <c r="AA493" i="9"/>
  <c r="AB493" i="9"/>
  <c r="AG493" i="9"/>
  <c r="AH493" i="9"/>
  <c r="AA494" i="9"/>
  <c r="AB494" i="9"/>
  <c r="AG494" i="9"/>
  <c r="AH494" i="9"/>
  <c r="AA495" i="9"/>
  <c r="AB495" i="9"/>
  <c r="AG495" i="9"/>
  <c r="AH495" i="9"/>
  <c r="AA496" i="9"/>
  <c r="AB496" i="9"/>
  <c r="AG496" i="9"/>
  <c r="AH496" i="9"/>
  <c r="AA497" i="9"/>
  <c r="AB497" i="9"/>
  <c r="AG497" i="9"/>
  <c r="AH497" i="9"/>
  <c r="AA498" i="9"/>
  <c r="AB498" i="9"/>
  <c r="AG498" i="9"/>
  <c r="AH498" i="9"/>
  <c r="AA499" i="9"/>
  <c r="AB499" i="9"/>
  <c r="AG499" i="9"/>
  <c r="AH499" i="9"/>
  <c r="AA500" i="9"/>
  <c r="AB500" i="9"/>
  <c r="AG500" i="9"/>
  <c r="AH500" i="9"/>
  <c r="AA501" i="9"/>
  <c r="AB501" i="9"/>
  <c r="AG501" i="9"/>
  <c r="AH501" i="9"/>
  <c r="AA502" i="9"/>
  <c r="AB502" i="9"/>
  <c r="AG502" i="9"/>
  <c r="AH502" i="9"/>
  <c r="AA503" i="9"/>
  <c r="AB503" i="9"/>
  <c r="AG503" i="9"/>
  <c r="AH503" i="9"/>
  <c r="AA504" i="9"/>
  <c r="AB504" i="9"/>
  <c r="AC504" i="9"/>
  <c r="AG504" i="9"/>
  <c r="AH504" i="9"/>
  <c r="AA505" i="9"/>
  <c r="AB505" i="9"/>
  <c r="AC505" i="9"/>
  <c r="AG505" i="9"/>
  <c r="AH505" i="9"/>
  <c r="AA506" i="9"/>
  <c r="AB506" i="9"/>
  <c r="AG506" i="9"/>
  <c r="AH506" i="9"/>
  <c r="AA507" i="9"/>
  <c r="AB507" i="9"/>
  <c r="AG507" i="9"/>
  <c r="AH507" i="9"/>
  <c r="AA508" i="9"/>
  <c r="AB508" i="9"/>
  <c r="AG508" i="9"/>
  <c r="AH508" i="9"/>
  <c r="AA509" i="9"/>
  <c r="AB509" i="9"/>
  <c r="AG509" i="9"/>
  <c r="AH509" i="9"/>
  <c r="AA510" i="9"/>
  <c r="AB510" i="9"/>
  <c r="AG510" i="9"/>
  <c r="AH510" i="9"/>
  <c r="AA511" i="9"/>
  <c r="AB511" i="9"/>
  <c r="AC511" i="9" s="1"/>
  <c r="AG511" i="9"/>
  <c r="AH511" i="9"/>
  <c r="AA512" i="9"/>
  <c r="AB512" i="9"/>
  <c r="AG512" i="9"/>
  <c r="AH512" i="9"/>
  <c r="AA513" i="9"/>
  <c r="AB513" i="9"/>
  <c r="AG513" i="9"/>
  <c r="AH513" i="9"/>
  <c r="AA514" i="9"/>
  <c r="AB514" i="9"/>
  <c r="AG514" i="9"/>
  <c r="AH514" i="9"/>
  <c r="AA515" i="9"/>
  <c r="AB515" i="9"/>
  <c r="AG515" i="9"/>
  <c r="AH515" i="9"/>
  <c r="AA516" i="9"/>
  <c r="AB516" i="9"/>
  <c r="AG516" i="9"/>
  <c r="AH516" i="9"/>
  <c r="AA517" i="9"/>
  <c r="AB517" i="9"/>
  <c r="AG517" i="9"/>
  <c r="AH517" i="9"/>
  <c r="AA518" i="9"/>
  <c r="AB518" i="9"/>
  <c r="AC518" i="9" s="1"/>
  <c r="AG518" i="9"/>
  <c r="AH518" i="9"/>
  <c r="AA519" i="9"/>
  <c r="AB519" i="9"/>
  <c r="AC519" i="9" s="1"/>
  <c r="AG519" i="9"/>
  <c r="AH519" i="9"/>
  <c r="AA520" i="9"/>
  <c r="AB520" i="9"/>
  <c r="AC520" i="9" s="1"/>
  <c r="AG520" i="9"/>
  <c r="AH520" i="9"/>
  <c r="AA521" i="9"/>
  <c r="AB521" i="9"/>
  <c r="AG521" i="9"/>
  <c r="AH521" i="9"/>
  <c r="AA522" i="9"/>
  <c r="AB522" i="9"/>
  <c r="AG522" i="9"/>
  <c r="AH522" i="9"/>
  <c r="AA523" i="9"/>
  <c r="AB523" i="9"/>
  <c r="AG523" i="9"/>
  <c r="AH523" i="9"/>
  <c r="AA524" i="9"/>
  <c r="AB524" i="9"/>
  <c r="AG524" i="9"/>
  <c r="AH524" i="9"/>
  <c r="AA525" i="9"/>
  <c r="AB525" i="9"/>
  <c r="AG525" i="9"/>
  <c r="AH525" i="9"/>
  <c r="AA526" i="9"/>
  <c r="AB526" i="9"/>
  <c r="AC526" i="9" s="1"/>
  <c r="AG526" i="9"/>
  <c r="AH526" i="9"/>
  <c r="AA527" i="9"/>
  <c r="AB527" i="9"/>
  <c r="AG527" i="9"/>
  <c r="AH527" i="9"/>
  <c r="AA528" i="9"/>
  <c r="AB528" i="9"/>
  <c r="AG528" i="9"/>
  <c r="AH528" i="9"/>
  <c r="AA529" i="9"/>
  <c r="AB529" i="9"/>
  <c r="AG529" i="9"/>
  <c r="AH529" i="9"/>
  <c r="AA530" i="9"/>
  <c r="AB530" i="9"/>
  <c r="AG530" i="9"/>
  <c r="AH530" i="9"/>
  <c r="AA531" i="9"/>
  <c r="AB531" i="9"/>
  <c r="AG531" i="9"/>
  <c r="AH531" i="9"/>
  <c r="AA532" i="9"/>
  <c r="AB532" i="9"/>
  <c r="AC532" i="9" s="1"/>
  <c r="AG532" i="9"/>
  <c r="AH532" i="9"/>
  <c r="AA533" i="9"/>
  <c r="AB533" i="9"/>
  <c r="AG533" i="9"/>
  <c r="AH533" i="9"/>
  <c r="AA534" i="9"/>
  <c r="AB534" i="9"/>
  <c r="AG534" i="9"/>
  <c r="AH534" i="9"/>
  <c r="AA535" i="9"/>
  <c r="AB535" i="9"/>
  <c r="AG535" i="9"/>
  <c r="AH535" i="9"/>
  <c r="AA536" i="9"/>
  <c r="AB536" i="9"/>
  <c r="AG536" i="9"/>
  <c r="AH536" i="9"/>
  <c r="AA537" i="9"/>
  <c r="AB537" i="9"/>
  <c r="AG537" i="9"/>
  <c r="AH537" i="9"/>
  <c r="AA538" i="9"/>
  <c r="AB538" i="9"/>
  <c r="AG538" i="9"/>
  <c r="AH538" i="9"/>
  <c r="AA539" i="9"/>
  <c r="AB539" i="9"/>
  <c r="AG539" i="9"/>
  <c r="AH539" i="9"/>
  <c r="AA540" i="9"/>
  <c r="AC540" i="9" s="1"/>
  <c r="AB540" i="9"/>
  <c r="AG540" i="9"/>
  <c r="AH540" i="9"/>
  <c r="AA541" i="9"/>
  <c r="AB541" i="9"/>
  <c r="AG541" i="9"/>
  <c r="AH541" i="9"/>
  <c r="AA542" i="9"/>
  <c r="AB542" i="9"/>
  <c r="AG542" i="9"/>
  <c r="AH542" i="9"/>
  <c r="AA543" i="9"/>
  <c r="AB543" i="9"/>
  <c r="AG543" i="9"/>
  <c r="AH543" i="9"/>
  <c r="AA544" i="9"/>
  <c r="AB544" i="9"/>
  <c r="AG544" i="9"/>
  <c r="AH544" i="9"/>
  <c r="AA545" i="9"/>
  <c r="AB545" i="9"/>
  <c r="AG545" i="9"/>
  <c r="AH545" i="9"/>
  <c r="AA546" i="9"/>
  <c r="AB546" i="9"/>
  <c r="AC546" i="9" s="1"/>
  <c r="AG546" i="9"/>
  <c r="AH546" i="9"/>
  <c r="AA547" i="9"/>
  <c r="AB547" i="9"/>
  <c r="AC547" i="9" s="1"/>
  <c r="AG547" i="9"/>
  <c r="AH547" i="9"/>
  <c r="AA548" i="9"/>
  <c r="AB548" i="9"/>
  <c r="AG548" i="9"/>
  <c r="AH548" i="9"/>
  <c r="AA549" i="9"/>
  <c r="AB549" i="9"/>
  <c r="AG549" i="9"/>
  <c r="AH549" i="9"/>
  <c r="AA550" i="9"/>
  <c r="AB550" i="9"/>
  <c r="AG550" i="9"/>
  <c r="AH550" i="9"/>
  <c r="AA551" i="9"/>
  <c r="AB551" i="9"/>
  <c r="AG551" i="9"/>
  <c r="AH551" i="9"/>
  <c r="AA552" i="9"/>
  <c r="AB552" i="9"/>
  <c r="AG552" i="9"/>
  <c r="AH552" i="9"/>
  <c r="AA553" i="9"/>
  <c r="AC553" i="9" s="1"/>
  <c r="AB553" i="9"/>
  <c r="AG553" i="9"/>
  <c r="AH553" i="9"/>
  <c r="AA554" i="9"/>
  <c r="AB554" i="9"/>
  <c r="AG554" i="9"/>
  <c r="AH554" i="9"/>
  <c r="AA555" i="9"/>
  <c r="AB555" i="9"/>
  <c r="AG555" i="9"/>
  <c r="AH555" i="9"/>
  <c r="AA556" i="9"/>
  <c r="AB556" i="9"/>
  <c r="AG556" i="9"/>
  <c r="AH556" i="9"/>
  <c r="AA557" i="9"/>
  <c r="AB557" i="9"/>
  <c r="AG557" i="9"/>
  <c r="AH557" i="9"/>
  <c r="AA558" i="9"/>
  <c r="AB558" i="9"/>
  <c r="AG558" i="9"/>
  <c r="AH558" i="9"/>
  <c r="AA559" i="9"/>
  <c r="AB559" i="9"/>
  <c r="AG559" i="9"/>
  <c r="AH559" i="9"/>
  <c r="AA560" i="9"/>
  <c r="AB560" i="9"/>
  <c r="AG560" i="9"/>
  <c r="AH560" i="9"/>
  <c r="AA561" i="9"/>
  <c r="AC561" i="9" s="1"/>
  <c r="AB561" i="9"/>
  <c r="AG561" i="9"/>
  <c r="AH561" i="9"/>
  <c r="AA562" i="9"/>
  <c r="AB562" i="9"/>
  <c r="AG562" i="9"/>
  <c r="AH562" i="9"/>
  <c r="AA563" i="9"/>
  <c r="AB563" i="9"/>
  <c r="AG563" i="9"/>
  <c r="AH563" i="9"/>
  <c r="AA564" i="9"/>
  <c r="AB564" i="9"/>
  <c r="AG564" i="9"/>
  <c r="AH564" i="9"/>
  <c r="AA565" i="9"/>
  <c r="AB565" i="9"/>
  <c r="AG565" i="9"/>
  <c r="AH565" i="9"/>
  <c r="AA566" i="9"/>
  <c r="AB566" i="9"/>
  <c r="AG566" i="9"/>
  <c r="AH566" i="9"/>
  <c r="AA567" i="9"/>
  <c r="AB567" i="9"/>
  <c r="AC567" i="9" s="1"/>
  <c r="AG567" i="9"/>
  <c r="AH567" i="9"/>
  <c r="AA568" i="9"/>
  <c r="AB568" i="9"/>
  <c r="AC568" i="9" s="1"/>
  <c r="AG568" i="9"/>
  <c r="AH568" i="9"/>
  <c r="AA569" i="9"/>
  <c r="AB569" i="9"/>
  <c r="AG569" i="9"/>
  <c r="AH569" i="9"/>
  <c r="AA570" i="9"/>
  <c r="AB570" i="9"/>
  <c r="AG570" i="9"/>
  <c r="AH570" i="9"/>
  <c r="AA571" i="9"/>
  <c r="AB571" i="9"/>
  <c r="AG571" i="9"/>
  <c r="AH571" i="9"/>
  <c r="AA572" i="9"/>
  <c r="AB572" i="9"/>
  <c r="AG572" i="9"/>
  <c r="AH572" i="9"/>
  <c r="AA573" i="9"/>
  <c r="AB573" i="9"/>
  <c r="AG573" i="9"/>
  <c r="AH573" i="9"/>
  <c r="AA574" i="9"/>
  <c r="AB574" i="9"/>
  <c r="AC574" i="9"/>
  <c r="AG574" i="9"/>
  <c r="AH574" i="9"/>
  <c r="AA575" i="9"/>
  <c r="AB575" i="9"/>
  <c r="AC575" i="9" s="1"/>
  <c r="AG575" i="9"/>
  <c r="AH575" i="9"/>
  <c r="AA576" i="9"/>
  <c r="AB576" i="9"/>
  <c r="AG576" i="9"/>
  <c r="AH576" i="9"/>
  <c r="AA577" i="9"/>
  <c r="AB577" i="9"/>
  <c r="AG577" i="9"/>
  <c r="AH577" i="9"/>
  <c r="AA578" i="9"/>
  <c r="AB578" i="9"/>
  <c r="AG578" i="9"/>
  <c r="AH578" i="9"/>
  <c r="AA579" i="9"/>
  <c r="AB579" i="9"/>
  <c r="AG579" i="9"/>
  <c r="AH579" i="9"/>
  <c r="AA580" i="9"/>
  <c r="AB580" i="9"/>
  <c r="AG580" i="9"/>
  <c r="AH580" i="9"/>
  <c r="AA581" i="9"/>
  <c r="AB581" i="9"/>
  <c r="AG581" i="9"/>
  <c r="AH581" i="9"/>
  <c r="AA582" i="9"/>
  <c r="AB582" i="9"/>
  <c r="AG582" i="9"/>
  <c r="AH582" i="9"/>
  <c r="AA583" i="9"/>
  <c r="AB583" i="9"/>
  <c r="AG583" i="9"/>
  <c r="AH583" i="9"/>
  <c r="AA584" i="9"/>
  <c r="AB584" i="9"/>
  <c r="AG584" i="9"/>
  <c r="AH584" i="9"/>
  <c r="AA585" i="9"/>
  <c r="AB585" i="9"/>
  <c r="AG585" i="9"/>
  <c r="AH585" i="9"/>
  <c r="AA586" i="9"/>
  <c r="AB586" i="9"/>
  <c r="AG586" i="9"/>
  <c r="AH586" i="9"/>
  <c r="AA587" i="9"/>
  <c r="AB587" i="9"/>
  <c r="AG587" i="9"/>
  <c r="AH587" i="9"/>
  <c r="AA588" i="9"/>
  <c r="AB588" i="9"/>
  <c r="AG588" i="9"/>
  <c r="AH588" i="9"/>
  <c r="AA589" i="9"/>
  <c r="AB589" i="9"/>
  <c r="AC589" i="9"/>
  <c r="AG589" i="9"/>
  <c r="AH589" i="9"/>
  <c r="AA590" i="9"/>
  <c r="AB590" i="9"/>
  <c r="AG590" i="9"/>
  <c r="AH590" i="9"/>
  <c r="AA591" i="9"/>
  <c r="AB591" i="9"/>
  <c r="AG591" i="9"/>
  <c r="AH591" i="9"/>
  <c r="AA592" i="9"/>
  <c r="AB592" i="9"/>
  <c r="AG592" i="9"/>
  <c r="AH592" i="9"/>
  <c r="AA593" i="9"/>
  <c r="AB593" i="9"/>
  <c r="AG593" i="9"/>
  <c r="AH593" i="9"/>
  <c r="AA594" i="9"/>
  <c r="AB594" i="9"/>
  <c r="AG594" i="9"/>
  <c r="AH594" i="9"/>
  <c r="AA595" i="9"/>
  <c r="AB595" i="9"/>
  <c r="AC595" i="9" s="1"/>
  <c r="AG595" i="9"/>
  <c r="AH595" i="9"/>
  <c r="AA596" i="9"/>
  <c r="AB596" i="9"/>
  <c r="AG596" i="9"/>
  <c r="AH596" i="9"/>
  <c r="AA597" i="9"/>
  <c r="AB597" i="9"/>
  <c r="AG597" i="9"/>
  <c r="AH597" i="9"/>
  <c r="AA598" i="9"/>
  <c r="AB598" i="9"/>
  <c r="AG598" i="9"/>
  <c r="AH598" i="9"/>
  <c r="AA599" i="9"/>
  <c r="AB599" i="9"/>
  <c r="AG599" i="9"/>
  <c r="AH599" i="9"/>
  <c r="AA600" i="9"/>
  <c r="AB600" i="9"/>
  <c r="AG600" i="9"/>
  <c r="AH600" i="9"/>
  <c r="AA601" i="9"/>
  <c r="AB601" i="9"/>
  <c r="AG601" i="9"/>
  <c r="AH601" i="9"/>
  <c r="AA602" i="9"/>
  <c r="AB602" i="9"/>
  <c r="AG602" i="9"/>
  <c r="AH602" i="9"/>
  <c r="AA603" i="9"/>
  <c r="AB603" i="9"/>
  <c r="AC603" i="9" s="1"/>
  <c r="AG603" i="9"/>
  <c r="AH603" i="9"/>
  <c r="AA604" i="9"/>
  <c r="AB604" i="9"/>
  <c r="AG604" i="9"/>
  <c r="AH604" i="9"/>
  <c r="AA605" i="9"/>
  <c r="AB605" i="9"/>
  <c r="AG605" i="9"/>
  <c r="AH605" i="9"/>
  <c r="AA606" i="9"/>
  <c r="AB606" i="9"/>
  <c r="AG606" i="9"/>
  <c r="AH606" i="9"/>
  <c r="AA607" i="9"/>
  <c r="AB607" i="9"/>
  <c r="AG607" i="9"/>
  <c r="AH607" i="9"/>
  <c r="AA608" i="9"/>
  <c r="AB608" i="9"/>
  <c r="AG608" i="9"/>
  <c r="AH608" i="9"/>
  <c r="AA609" i="9"/>
  <c r="AB609" i="9"/>
  <c r="AG609" i="9"/>
  <c r="AH609" i="9"/>
  <c r="AA610" i="9"/>
  <c r="AC610" i="9" s="1"/>
  <c r="AB610" i="9"/>
  <c r="AG610" i="9"/>
  <c r="AH610" i="9"/>
  <c r="AA611" i="9"/>
  <c r="AB611" i="9"/>
  <c r="AG611" i="9"/>
  <c r="AH611" i="9"/>
  <c r="AA612" i="9"/>
  <c r="AB612" i="9"/>
  <c r="AG612" i="9"/>
  <c r="AH612" i="9"/>
  <c r="AA613" i="9"/>
  <c r="AB613" i="9"/>
  <c r="AG613" i="9"/>
  <c r="AH613" i="9"/>
  <c r="AA614" i="9"/>
  <c r="AB614" i="9"/>
  <c r="AG614" i="9"/>
  <c r="AH614" i="9"/>
  <c r="AA615" i="9"/>
  <c r="AB615" i="9"/>
  <c r="AG615" i="9"/>
  <c r="AH615" i="9"/>
  <c r="AA616" i="9"/>
  <c r="AB616" i="9"/>
  <c r="AC616" i="9" s="1"/>
  <c r="AG616" i="9"/>
  <c r="AH616" i="9"/>
  <c r="AA617" i="9"/>
  <c r="AB617" i="9"/>
  <c r="AC617" i="9" s="1"/>
  <c r="AG617" i="9"/>
  <c r="AH617" i="9"/>
  <c r="AA618" i="9"/>
  <c r="AB618" i="9"/>
  <c r="AC618" i="9" s="1"/>
  <c r="AG618" i="9"/>
  <c r="AH618" i="9"/>
  <c r="AA619" i="9"/>
  <c r="AB619" i="9"/>
  <c r="AG619" i="9"/>
  <c r="AH619" i="9"/>
  <c r="AA620" i="9"/>
  <c r="AB620" i="9"/>
  <c r="AG620" i="9"/>
  <c r="AH620" i="9"/>
  <c r="AA621" i="9"/>
  <c r="AB621" i="9"/>
  <c r="AG621" i="9"/>
  <c r="AH621" i="9"/>
  <c r="AA622" i="9"/>
  <c r="AB622" i="9"/>
  <c r="AG622" i="9"/>
  <c r="AH622" i="9"/>
  <c r="AA623" i="9"/>
  <c r="AB623" i="9"/>
  <c r="AC623" i="9" s="1"/>
  <c r="AG623" i="9"/>
  <c r="AH623" i="9"/>
  <c r="AA624" i="9"/>
  <c r="AB624" i="9"/>
  <c r="AC624" i="9" s="1"/>
  <c r="AG624" i="9"/>
  <c r="AH624" i="9"/>
  <c r="AA625" i="9"/>
  <c r="AB625" i="9"/>
  <c r="AG625" i="9"/>
  <c r="AH625" i="9"/>
  <c r="AA626" i="9"/>
  <c r="AB626" i="9"/>
  <c r="AG626" i="9"/>
  <c r="AH626" i="9"/>
  <c r="AA627" i="9"/>
  <c r="AB627" i="9"/>
  <c r="AG627" i="9"/>
  <c r="AH627" i="9"/>
  <c r="AA628" i="9"/>
  <c r="AB628" i="9"/>
  <c r="AG628" i="9"/>
  <c r="AH628" i="9"/>
  <c r="AA629" i="9"/>
  <c r="AB629" i="9"/>
  <c r="AG629" i="9"/>
  <c r="AH629" i="9"/>
  <c r="AA630" i="9"/>
  <c r="AB630" i="9"/>
  <c r="AG630" i="9"/>
  <c r="AH630" i="9"/>
  <c r="AA631" i="9"/>
  <c r="AB631" i="9"/>
  <c r="AC631" i="9" s="1"/>
  <c r="AG631" i="9"/>
  <c r="AH631" i="9"/>
  <c r="AA632" i="9"/>
  <c r="AB632" i="9"/>
  <c r="AG632" i="9"/>
  <c r="AH632" i="9"/>
  <c r="AA633" i="9"/>
  <c r="AB633" i="9"/>
  <c r="AG633" i="9"/>
  <c r="AH633" i="9"/>
  <c r="AA634" i="9"/>
  <c r="AB634" i="9"/>
  <c r="AG634" i="9"/>
  <c r="AH634" i="9"/>
  <c r="AA635" i="9"/>
  <c r="AB635" i="9"/>
  <c r="AG635" i="9"/>
  <c r="AH635" i="9"/>
  <c r="AA636" i="9"/>
  <c r="AB636" i="9"/>
  <c r="AG636" i="9"/>
  <c r="AH636" i="9"/>
  <c r="AA637" i="9"/>
  <c r="AB637" i="9"/>
  <c r="AC637" i="9" s="1"/>
  <c r="AG637" i="9"/>
  <c r="AH637" i="9"/>
  <c r="AA638" i="9"/>
  <c r="AB638" i="9"/>
  <c r="AC638" i="9" s="1"/>
  <c r="AG638" i="9"/>
  <c r="AH638" i="9"/>
  <c r="AA639" i="9"/>
  <c r="AB639" i="9"/>
  <c r="AG639" i="9"/>
  <c r="AH639" i="9"/>
  <c r="AA640" i="9"/>
  <c r="AB640" i="9"/>
  <c r="AG640" i="9"/>
  <c r="AH640" i="9"/>
  <c r="AA641" i="9"/>
  <c r="AB641" i="9"/>
  <c r="AG641" i="9"/>
  <c r="AH641" i="9"/>
  <c r="AA642" i="9"/>
  <c r="AB642" i="9"/>
  <c r="AG642" i="9"/>
  <c r="AH642" i="9"/>
  <c r="AA643" i="9"/>
  <c r="AB643" i="9"/>
  <c r="AG643" i="9"/>
  <c r="AH643" i="9"/>
  <c r="AA644" i="9"/>
  <c r="AB644" i="9"/>
  <c r="AC644" i="9" s="1"/>
  <c r="AG644" i="9"/>
  <c r="AH644" i="9"/>
  <c r="AA645" i="9"/>
  <c r="AB645" i="9"/>
  <c r="AG645" i="9"/>
  <c r="AH645" i="9"/>
  <c r="AA646" i="9"/>
  <c r="AB646" i="9"/>
  <c r="AG646" i="9"/>
  <c r="AH646" i="9"/>
  <c r="AA647" i="9"/>
  <c r="AB647" i="9"/>
  <c r="AG647" i="9"/>
  <c r="AH647" i="9"/>
  <c r="AH9" i="9"/>
  <c r="AG9" i="9"/>
  <c r="AB9" i="9"/>
  <c r="AC9" i="9" s="1"/>
  <c r="AA9" i="9"/>
  <c r="AA10" i="7"/>
  <c r="AB10" i="7"/>
  <c r="AC10" i="7" s="1"/>
  <c r="AD10" i="7" s="1"/>
  <c r="AE10" i="7"/>
  <c r="AG10" i="7"/>
  <c r="AH10" i="7"/>
  <c r="AJ10" i="7"/>
  <c r="AK10" i="7"/>
  <c r="AA11" i="7"/>
  <c r="AB11" i="7"/>
  <c r="AC11" i="7"/>
  <c r="AE11" i="7"/>
  <c r="AG11" i="7"/>
  <c r="AH11" i="7"/>
  <c r="AJ11" i="7"/>
  <c r="AA12" i="7"/>
  <c r="AB12" i="7"/>
  <c r="AE12" i="7"/>
  <c r="AG12" i="7"/>
  <c r="AH12" i="7"/>
  <c r="AJ12" i="7"/>
  <c r="AA13" i="7"/>
  <c r="AB13" i="7"/>
  <c r="AE13" i="7"/>
  <c r="AG13" i="7"/>
  <c r="AH13" i="7"/>
  <c r="AJ13" i="7"/>
  <c r="AK13" i="7" s="1"/>
  <c r="AA14" i="7"/>
  <c r="AB14" i="7"/>
  <c r="AE14" i="7"/>
  <c r="AG14" i="7"/>
  <c r="AH14" i="7"/>
  <c r="AJ14" i="7"/>
  <c r="AK14" i="7" s="1"/>
  <c r="AA15" i="7"/>
  <c r="AB15" i="7"/>
  <c r="AE15" i="7"/>
  <c r="AG15" i="7"/>
  <c r="AH15" i="7"/>
  <c r="AJ15" i="7"/>
  <c r="AK15" i="7" s="1"/>
  <c r="AA16" i="7"/>
  <c r="AB16" i="7"/>
  <c r="AE16" i="7"/>
  <c r="AG16" i="7"/>
  <c r="AH16" i="7"/>
  <c r="AJ16" i="7"/>
  <c r="AA17" i="7"/>
  <c r="AC17" i="7" s="1"/>
  <c r="AB17" i="7"/>
  <c r="AE17" i="7"/>
  <c r="AK17" i="7" s="1"/>
  <c r="AG17" i="7"/>
  <c r="AH17" i="7"/>
  <c r="AJ17" i="7"/>
  <c r="AA18" i="7"/>
  <c r="AB18" i="7"/>
  <c r="AE18" i="7"/>
  <c r="AK18" i="7" s="1"/>
  <c r="AG18" i="7"/>
  <c r="AH18" i="7"/>
  <c r="AJ18" i="7"/>
  <c r="AA19" i="7"/>
  <c r="AB19" i="7"/>
  <c r="AE19" i="7"/>
  <c r="AK19" i="7" s="1"/>
  <c r="AG19" i="7"/>
  <c r="AH19" i="7"/>
  <c r="AJ19" i="7"/>
  <c r="AA20" i="7"/>
  <c r="AC20" i="7" s="1"/>
  <c r="AB20" i="7"/>
  <c r="AE20" i="7"/>
  <c r="AK20" i="7" s="1"/>
  <c r="AG20" i="7"/>
  <c r="AH20" i="7"/>
  <c r="AJ20" i="7"/>
  <c r="AA21" i="7"/>
  <c r="AC21" i="7" s="1"/>
  <c r="AB21" i="7"/>
  <c r="AE21" i="7"/>
  <c r="AG21" i="7"/>
  <c r="AH21" i="7"/>
  <c r="AJ21" i="7"/>
  <c r="AA22" i="7"/>
  <c r="AB22" i="7"/>
  <c r="AE22" i="7"/>
  <c r="AK22" i="7" s="1"/>
  <c r="AG22" i="7"/>
  <c r="AH22" i="7"/>
  <c r="AJ22" i="7"/>
  <c r="AA23" i="7"/>
  <c r="AB23" i="7"/>
  <c r="AE23" i="7"/>
  <c r="AG23" i="7"/>
  <c r="AH23" i="7"/>
  <c r="AJ23" i="7"/>
  <c r="AK23" i="7" s="1"/>
  <c r="AA24" i="7"/>
  <c r="AB24" i="7"/>
  <c r="AC24" i="7" s="1"/>
  <c r="AE24" i="7"/>
  <c r="AG24" i="7"/>
  <c r="AH24" i="7"/>
  <c r="AJ24" i="7"/>
  <c r="AA25" i="7"/>
  <c r="AB25" i="7"/>
  <c r="AC25" i="7" s="1"/>
  <c r="AE25" i="7"/>
  <c r="AD25" i="7" s="1"/>
  <c r="AG25" i="7"/>
  <c r="AH25" i="7"/>
  <c r="AJ25" i="7"/>
  <c r="AA26" i="7"/>
  <c r="AB26" i="7"/>
  <c r="AE26" i="7"/>
  <c r="AG26" i="7"/>
  <c r="AH26" i="7"/>
  <c r="AJ26" i="7"/>
  <c r="AK26" i="7" s="1"/>
  <c r="AA27" i="7"/>
  <c r="AB27" i="7"/>
  <c r="AE27" i="7"/>
  <c r="AG27" i="7"/>
  <c r="AH27" i="7"/>
  <c r="AJ27" i="7"/>
  <c r="AA28" i="7"/>
  <c r="AB28" i="7"/>
  <c r="AE28" i="7"/>
  <c r="AG28" i="7"/>
  <c r="AH28" i="7"/>
  <c r="AJ28" i="7"/>
  <c r="AA29" i="7"/>
  <c r="AB29" i="7"/>
  <c r="AC29" i="7"/>
  <c r="AD29" i="7" s="1"/>
  <c r="AE29" i="7"/>
  <c r="AK29" i="7" s="1"/>
  <c r="AG29" i="7"/>
  <c r="AH29" i="7"/>
  <c r="AJ29" i="7"/>
  <c r="AA30" i="7"/>
  <c r="AB30" i="7"/>
  <c r="AE30" i="7"/>
  <c r="AG30" i="7"/>
  <c r="AH30" i="7"/>
  <c r="AJ30" i="7"/>
  <c r="AK30" i="7"/>
  <c r="AA31" i="7"/>
  <c r="AC31" i="7" s="1"/>
  <c r="AB31" i="7"/>
  <c r="AE31" i="7"/>
  <c r="AK31" i="7" s="1"/>
  <c r="AG31" i="7"/>
  <c r="AH31" i="7"/>
  <c r="AJ31" i="7"/>
  <c r="AA32" i="7"/>
  <c r="AB32" i="7"/>
  <c r="AC32" i="7" s="1"/>
  <c r="AD32" i="7" s="1"/>
  <c r="AE32" i="7"/>
  <c r="AG32" i="7"/>
  <c r="AH32" i="7"/>
  <c r="AJ32" i="7"/>
  <c r="AA33" i="7"/>
  <c r="AB33" i="7"/>
  <c r="AC33" i="7" s="1"/>
  <c r="AE33" i="7"/>
  <c r="AG33" i="7"/>
  <c r="AH33" i="7"/>
  <c r="AJ33" i="7"/>
  <c r="AK33" i="7" s="1"/>
  <c r="AA34" i="7"/>
  <c r="AB34" i="7"/>
  <c r="AC34" i="7" s="1"/>
  <c r="AE34" i="7"/>
  <c r="AK34" i="7" s="1"/>
  <c r="AG34" i="7"/>
  <c r="AH34" i="7"/>
  <c r="AJ34" i="7"/>
  <c r="AA35" i="7"/>
  <c r="AB35" i="7"/>
  <c r="AE35" i="7"/>
  <c r="AG35" i="7"/>
  <c r="AH35" i="7"/>
  <c r="AJ35" i="7"/>
  <c r="AK35" i="7"/>
  <c r="AA36" i="7"/>
  <c r="AB36" i="7"/>
  <c r="AE36" i="7"/>
  <c r="AK36" i="7" s="1"/>
  <c r="AG36" i="7"/>
  <c r="AH36" i="7"/>
  <c r="AJ36" i="7"/>
  <c r="AA37" i="7"/>
  <c r="AB37" i="7"/>
  <c r="AC37" i="7" s="1"/>
  <c r="AE37" i="7"/>
  <c r="AG37" i="7"/>
  <c r="AH37" i="7"/>
  <c r="AJ37" i="7"/>
  <c r="AK37" i="7" s="1"/>
  <c r="AA38" i="7"/>
  <c r="AB38" i="7"/>
  <c r="AE38" i="7"/>
  <c r="AG38" i="7"/>
  <c r="AH38" i="7"/>
  <c r="AJ38" i="7"/>
  <c r="AK38" i="7" s="1"/>
  <c r="AA39" i="7"/>
  <c r="AB39" i="7"/>
  <c r="AE39" i="7"/>
  <c r="AG39" i="7"/>
  <c r="AH39" i="7"/>
  <c r="AJ39" i="7"/>
  <c r="AA40" i="7"/>
  <c r="AB40" i="7"/>
  <c r="AE40" i="7"/>
  <c r="AG40" i="7"/>
  <c r="AH40" i="7"/>
  <c r="AJ40" i="7"/>
  <c r="AA41" i="7"/>
  <c r="AB41" i="7"/>
  <c r="AC41" i="7"/>
  <c r="AE41" i="7"/>
  <c r="AK41" i="7" s="1"/>
  <c r="AG41" i="7"/>
  <c r="AH41" i="7"/>
  <c r="AJ41" i="7"/>
  <c r="AA42" i="7"/>
  <c r="AB42" i="7"/>
  <c r="AE42" i="7"/>
  <c r="AG42" i="7"/>
  <c r="AH42" i="7"/>
  <c r="AJ42" i="7"/>
  <c r="AK42" i="7"/>
  <c r="AA43" i="7"/>
  <c r="AC43" i="7" s="1"/>
  <c r="AB43" i="7"/>
  <c r="AE43" i="7"/>
  <c r="AK43" i="7" s="1"/>
  <c r="AG43" i="7"/>
  <c r="AH43" i="7"/>
  <c r="AJ43" i="7"/>
  <c r="AA44" i="7"/>
  <c r="AB44" i="7"/>
  <c r="AC44" i="7" s="1"/>
  <c r="AE44" i="7"/>
  <c r="AG44" i="7"/>
  <c r="AH44" i="7"/>
  <c r="AJ44" i="7"/>
  <c r="AA45" i="7"/>
  <c r="AB45" i="7"/>
  <c r="AC45" i="7" s="1"/>
  <c r="AD45" i="7" s="1"/>
  <c r="AE45" i="7"/>
  <c r="AG45" i="7"/>
  <c r="AH45" i="7"/>
  <c r="AJ45" i="7"/>
  <c r="AA46" i="7"/>
  <c r="AB46" i="7"/>
  <c r="AC46" i="7" s="1"/>
  <c r="AD46" i="7" s="1"/>
  <c r="AE46" i="7"/>
  <c r="AK46" i="7" s="1"/>
  <c r="AG46" i="7"/>
  <c r="AH46" i="7"/>
  <c r="AJ46" i="7"/>
  <c r="AA47" i="7"/>
  <c r="AC47" i="7" s="1"/>
  <c r="AB47" i="7"/>
  <c r="AE47" i="7"/>
  <c r="AG47" i="7"/>
  <c r="AH47" i="7"/>
  <c r="AJ47" i="7"/>
  <c r="AK47" i="7"/>
  <c r="AA48" i="7"/>
  <c r="AB48" i="7"/>
  <c r="AE48" i="7"/>
  <c r="AG48" i="7"/>
  <c r="AH48" i="7"/>
  <c r="AJ48" i="7"/>
  <c r="AA49" i="7"/>
  <c r="AB49" i="7"/>
  <c r="AC49" i="7"/>
  <c r="AE49" i="7"/>
  <c r="AG49" i="7"/>
  <c r="AH49" i="7"/>
  <c r="AJ49" i="7"/>
  <c r="AK49" i="7" s="1"/>
  <c r="AA50" i="7"/>
  <c r="AB50" i="7"/>
  <c r="AE50" i="7"/>
  <c r="AG50" i="7"/>
  <c r="AH50" i="7"/>
  <c r="AJ50" i="7"/>
  <c r="AA51" i="7"/>
  <c r="AB51" i="7"/>
  <c r="AC51" i="7" s="1"/>
  <c r="AE51" i="7"/>
  <c r="AG51" i="7"/>
  <c r="AH51" i="7"/>
  <c r="AJ51" i="7"/>
  <c r="AK51" i="7" s="1"/>
  <c r="AA52" i="7"/>
  <c r="AB52" i="7"/>
  <c r="AE52" i="7"/>
  <c r="AG52" i="7"/>
  <c r="AH52" i="7"/>
  <c r="AJ52" i="7"/>
  <c r="AA53" i="7"/>
  <c r="AB53" i="7"/>
  <c r="AC53" i="7" s="1"/>
  <c r="AE53" i="7"/>
  <c r="AG53" i="7"/>
  <c r="AH53" i="7"/>
  <c r="AJ53" i="7"/>
  <c r="AA54" i="7"/>
  <c r="AB54" i="7"/>
  <c r="AC54" i="7" s="1"/>
  <c r="AD54" i="7" s="1"/>
  <c r="AE54" i="7"/>
  <c r="AG54" i="7"/>
  <c r="AH54" i="7"/>
  <c r="AJ54" i="7"/>
  <c r="AK54" i="7" s="1"/>
  <c r="AA55" i="7"/>
  <c r="AC55" i="7" s="1"/>
  <c r="AB55" i="7"/>
  <c r="AE55" i="7"/>
  <c r="AK55" i="7" s="1"/>
  <c r="AG55" i="7"/>
  <c r="AH55" i="7"/>
  <c r="AJ55" i="7"/>
  <c r="AA56" i="7"/>
  <c r="AB56" i="7"/>
  <c r="AE56" i="7"/>
  <c r="AG56" i="7"/>
  <c r="AH56" i="7"/>
  <c r="AJ56" i="7"/>
  <c r="AA57" i="7"/>
  <c r="AB57" i="7"/>
  <c r="AE57" i="7"/>
  <c r="AG57" i="7"/>
  <c r="AH57" i="7"/>
  <c r="AJ57" i="7"/>
  <c r="AA58" i="7"/>
  <c r="AB58" i="7"/>
  <c r="AC58" i="7" s="1"/>
  <c r="AD58" i="7" s="1"/>
  <c r="AE58" i="7"/>
  <c r="AG58" i="7"/>
  <c r="AH58" i="7"/>
  <c r="AJ58" i="7"/>
  <c r="AK58" i="7" s="1"/>
  <c r="AA59" i="7"/>
  <c r="AB59" i="7"/>
  <c r="AE59" i="7"/>
  <c r="AG59" i="7"/>
  <c r="AH59" i="7"/>
  <c r="AJ59" i="7"/>
  <c r="AK59" i="7"/>
  <c r="AA60" i="7"/>
  <c r="AB60" i="7"/>
  <c r="AE60" i="7"/>
  <c r="AG60" i="7"/>
  <c r="AH60" i="7"/>
  <c r="AJ60" i="7"/>
  <c r="AA61" i="7"/>
  <c r="AC61" i="7" s="1"/>
  <c r="AB61" i="7"/>
  <c r="AE61" i="7"/>
  <c r="AG61" i="7"/>
  <c r="AH61" i="7"/>
  <c r="AJ61" i="7"/>
  <c r="AK61" i="7" s="1"/>
  <c r="AA62" i="7"/>
  <c r="AB62" i="7"/>
  <c r="AC62" i="7" s="1"/>
  <c r="AE62" i="7"/>
  <c r="AG62" i="7"/>
  <c r="AH62" i="7"/>
  <c r="AJ62" i="7"/>
  <c r="AA63" i="7"/>
  <c r="AB63" i="7"/>
  <c r="AC63" i="7" s="1"/>
  <c r="AE63" i="7"/>
  <c r="AG63" i="7"/>
  <c r="AH63" i="7"/>
  <c r="AJ63" i="7"/>
  <c r="AK63" i="7" s="1"/>
  <c r="AA64" i="7"/>
  <c r="AB64" i="7"/>
  <c r="AE64" i="7"/>
  <c r="AK64" i="7" s="1"/>
  <c r="AG64" i="7"/>
  <c r="AH64" i="7"/>
  <c r="AJ64" i="7"/>
  <c r="AA65" i="7"/>
  <c r="AB65" i="7"/>
  <c r="AC65" i="7"/>
  <c r="AD65" i="7"/>
  <c r="AE65" i="7"/>
  <c r="AG65" i="7"/>
  <c r="AH65" i="7"/>
  <c r="AJ65" i="7"/>
  <c r="AA66" i="7"/>
  <c r="AB66" i="7"/>
  <c r="AE66" i="7"/>
  <c r="AG66" i="7"/>
  <c r="AH66" i="7"/>
  <c r="AJ66" i="7"/>
  <c r="AA67" i="7"/>
  <c r="AB67" i="7"/>
  <c r="AE67" i="7"/>
  <c r="AG67" i="7"/>
  <c r="AH67" i="7"/>
  <c r="AJ67" i="7"/>
  <c r="AK67" i="7" s="1"/>
  <c r="AA68" i="7"/>
  <c r="AB68" i="7"/>
  <c r="AC68" i="7" s="1"/>
  <c r="AE68" i="7"/>
  <c r="AG68" i="7"/>
  <c r="AH68" i="7"/>
  <c r="AJ68" i="7"/>
  <c r="AA69" i="7"/>
  <c r="AB69" i="7"/>
  <c r="AC69" i="7"/>
  <c r="AE69" i="7"/>
  <c r="AG69" i="7"/>
  <c r="AH69" i="7"/>
  <c r="AJ69" i="7"/>
  <c r="AA70" i="7"/>
  <c r="AB70" i="7"/>
  <c r="AE70" i="7"/>
  <c r="AG70" i="7"/>
  <c r="AH70" i="7"/>
  <c r="AJ70" i="7"/>
  <c r="AK70" i="7"/>
  <c r="AA71" i="7"/>
  <c r="AB71" i="7"/>
  <c r="AC71" i="7" s="1"/>
  <c r="AE71" i="7"/>
  <c r="AK71" i="7" s="1"/>
  <c r="AG71" i="7"/>
  <c r="AH71" i="7"/>
  <c r="AJ71" i="7"/>
  <c r="AA72" i="7"/>
  <c r="AB72" i="7"/>
  <c r="AC72" i="7" s="1"/>
  <c r="AD72" i="7" s="1"/>
  <c r="AE72" i="7"/>
  <c r="AG72" i="7"/>
  <c r="AH72" i="7"/>
  <c r="AJ72" i="7"/>
  <c r="AA73" i="7"/>
  <c r="AB73" i="7"/>
  <c r="AC73" i="7" s="1"/>
  <c r="AE73" i="7"/>
  <c r="AG73" i="7"/>
  <c r="AH73" i="7"/>
  <c r="AJ73" i="7"/>
  <c r="AK73" i="7" s="1"/>
  <c r="AA74" i="7"/>
  <c r="AB74" i="7"/>
  <c r="AC74" i="7" s="1"/>
  <c r="AD74" i="7" s="1"/>
  <c r="AE74" i="7"/>
  <c r="AG74" i="7"/>
  <c r="AH74" i="7"/>
  <c r="AJ74" i="7"/>
  <c r="AA75" i="7"/>
  <c r="AB75" i="7"/>
  <c r="AC75" i="7" s="1"/>
  <c r="AE75" i="7"/>
  <c r="AG75" i="7"/>
  <c r="AH75" i="7"/>
  <c r="AJ75" i="7"/>
  <c r="AK75" i="7" s="1"/>
  <c r="AA76" i="7"/>
  <c r="AB76" i="7"/>
  <c r="AE76" i="7"/>
  <c r="AK76" i="7" s="1"/>
  <c r="AG76" i="7"/>
  <c r="AH76" i="7"/>
  <c r="AJ76" i="7"/>
  <c r="AA77" i="7"/>
  <c r="AB77" i="7"/>
  <c r="AC77" i="7"/>
  <c r="AE77" i="7"/>
  <c r="AG77" i="7"/>
  <c r="AH77" i="7"/>
  <c r="AJ77" i="7"/>
  <c r="AA78" i="7"/>
  <c r="AB78" i="7"/>
  <c r="AE78" i="7"/>
  <c r="AG78" i="7"/>
  <c r="AH78" i="7"/>
  <c r="AJ78" i="7"/>
  <c r="AA79" i="7"/>
  <c r="AB79" i="7"/>
  <c r="AE79" i="7"/>
  <c r="AG79" i="7"/>
  <c r="AH79" i="7"/>
  <c r="AJ79" i="7"/>
  <c r="AK79" i="7"/>
  <c r="AA80" i="7"/>
  <c r="AC80" i="7" s="1"/>
  <c r="AD80" i="7" s="1"/>
  <c r="AB80" i="7"/>
  <c r="AE80" i="7"/>
  <c r="AK80" i="7" s="1"/>
  <c r="AG80" i="7"/>
  <c r="AH80" i="7"/>
  <c r="AJ80" i="7"/>
  <c r="AA81" i="7"/>
  <c r="AB81" i="7"/>
  <c r="AC81" i="7" s="1"/>
  <c r="AE81" i="7"/>
  <c r="AG81" i="7"/>
  <c r="AH81" i="7"/>
  <c r="AJ81" i="7"/>
  <c r="AA82" i="7"/>
  <c r="AB82" i="7"/>
  <c r="AE82" i="7"/>
  <c r="AG82" i="7"/>
  <c r="AH82" i="7"/>
  <c r="AJ82" i="7"/>
  <c r="AK82" i="7" s="1"/>
  <c r="AA83" i="7"/>
  <c r="AB83" i="7"/>
  <c r="AE83" i="7"/>
  <c r="AK83" i="7" s="1"/>
  <c r="AG83" i="7"/>
  <c r="AH83" i="7"/>
  <c r="AJ83" i="7"/>
  <c r="AA84" i="7"/>
  <c r="AB84" i="7"/>
  <c r="AE84" i="7"/>
  <c r="AG84" i="7"/>
  <c r="AH84" i="7"/>
  <c r="AJ84" i="7"/>
  <c r="AA85" i="7"/>
  <c r="AC85" i="7" s="1"/>
  <c r="AB85" i="7"/>
  <c r="AE85" i="7"/>
  <c r="AG85" i="7"/>
  <c r="AH85" i="7"/>
  <c r="AJ85" i="7"/>
  <c r="AA86" i="7"/>
  <c r="AB86" i="7"/>
  <c r="AC86" i="7" s="1"/>
  <c r="AE86" i="7"/>
  <c r="AG86" i="7"/>
  <c r="AH86" i="7"/>
  <c r="AJ86" i="7"/>
  <c r="AK86" i="7" s="1"/>
  <c r="AA87" i="7"/>
  <c r="AB87" i="7"/>
  <c r="AC87" i="7" s="1"/>
  <c r="AE87" i="7"/>
  <c r="AK87" i="7" s="1"/>
  <c r="AG87" i="7"/>
  <c r="AH87" i="7"/>
  <c r="AJ87" i="7"/>
  <c r="AA88" i="7"/>
  <c r="AB88" i="7"/>
  <c r="AC88" i="7" s="1"/>
  <c r="AE88" i="7"/>
  <c r="AG88" i="7"/>
  <c r="AH88" i="7"/>
  <c r="AJ88" i="7"/>
  <c r="AA89" i="7"/>
  <c r="AB89" i="7"/>
  <c r="AC89" i="7" s="1"/>
  <c r="AE89" i="7"/>
  <c r="AG89" i="7"/>
  <c r="AH89" i="7"/>
  <c r="AJ89" i="7"/>
  <c r="AA90" i="7"/>
  <c r="AB90" i="7"/>
  <c r="AE90" i="7"/>
  <c r="AG90" i="7"/>
  <c r="AH90" i="7"/>
  <c r="AJ90" i="7"/>
  <c r="AA91" i="7"/>
  <c r="AB91" i="7"/>
  <c r="AC91" i="7" s="1"/>
  <c r="AE91" i="7"/>
  <c r="AG91" i="7"/>
  <c r="AH91" i="7"/>
  <c r="AJ91" i="7"/>
  <c r="AK91" i="7" s="1"/>
  <c r="AA92" i="7"/>
  <c r="AB92" i="7"/>
  <c r="AE92" i="7"/>
  <c r="AK92" i="7" s="1"/>
  <c r="AG92" i="7"/>
  <c r="AH92" i="7"/>
  <c r="AJ92" i="7"/>
  <c r="AA93" i="7"/>
  <c r="AB93" i="7"/>
  <c r="AC93" i="7"/>
  <c r="AE93" i="7"/>
  <c r="AG93" i="7"/>
  <c r="AH93" i="7"/>
  <c r="AJ93" i="7"/>
  <c r="AA94" i="7"/>
  <c r="AB94" i="7"/>
  <c r="AE94" i="7"/>
  <c r="AG94" i="7"/>
  <c r="AH94" i="7"/>
  <c r="AJ94" i="7"/>
  <c r="AA95" i="7"/>
  <c r="AB95" i="7"/>
  <c r="AE95" i="7"/>
  <c r="AG95" i="7"/>
  <c r="AH95" i="7"/>
  <c r="AJ95" i="7"/>
  <c r="AK95" i="7"/>
  <c r="AA96" i="7"/>
  <c r="AB96" i="7"/>
  <c r="AC96" i="7" s="1"/>
  <c r="AE96" i="7"/>
  <c r="AG96" i="7"/>
  <c r="AH96" i="7"/>
  <c r="AJ96" i="7"/>
  <c r="AA97" i="7"/>
  <c r="AC97" i="7" s="1"/>
  <c r="AB97" i="7"/>
  <c r="AE97" i="7"/>
  <c r="AD97" i="7" s="1"/>
  <c r="AG97" i="7"/>
  <c r="AH97" i="7"/>
  <c r="AJ97" i="7"/>
  <c r="AA98" i="7"/>
  <c r="AB98" i="7"/>
  <c r="AC98" i="7" s="1"/>
  <c r="AD98" i="7" s="1"/>
  <c r="AE98" i="7"/>
  <c r="AG98" i="7"/>
  <c r="AH98" i="7"/>
  <c r="AJ98" i="7"/>
  <c r="AK98" i="7" s="1"/>
  <c r="AA99" i="7"/>
  <c r="AB99" i="7"/>
  <c r="AE99" i="7"/>
  <c r="AK99" i="7" s="1"/>
  <c r="AG99" i="7"/>
  <c r="AH99" i="7"/>
  <c r="AJ99" i="7"/>
  <c r="AA100" i="7"/>
  <c r="AB100" i="7"/>
  <c r="AC100" i="7"/>
  <c r="AE100" i="7"/>
  <c r="AG100" i="7"/>
  <c r="AH100" i="7"/>
  <c r="AJ100" i="7"/>
  <c r="AA101" i="7"/>
  <c r="AB101" i="7"/>
  <c r="AE101" i="7"/>
  <c r="AK101" i="7" s="1"/>
  <c r="AG101" i="7"/>
  <c r="AH101" i="7"/>
  <c r="AJ101" i="7"/>
  <c r="AA102" i="7"/>
  <c r="AB102" i="7"/>
  <c r="AC102" i="7" s="1"/>
  <c r="AD102" i="7" s="1"/>
  <c r="AE102" i="7"/>
  <c r="AG102" i="7"/>
  <c r="AH102" i="7"/>
  <c r="AJ102" i="7"/>
  <c r="AK102" i="7" s="1"/>
  <c r="AA103" i="7"/>
  <c r="AB103" i="7"/>
  <c r="AC103" i="7" s="1"/>
  <c r="AE103" i="7"/>
  <c r="AG103" i="7"/>
  <c r="AH103" i="7"/>
  <c r="AJ103" i="7"/>
  <c r="AK103" i="7"/>
  <c r="AA104" i="7"/>
  <c r="AC104" i="7" s="1"/>
  <c r="AB104" i="7"/>
  <c r="AE104" i="7"/>
  <c r="AK104" i="7" s="1"/>
  <c r="AG104" i="7"/>
  <c r="AH104" i="7"/>
  <c r="AJ104" i="7"/>
  <c r="AA105" i="7"/>
  <c r="AC105" i="7" s="1"/>
  <c r="AB105" i="7"/>
  <c r="AE105" i="7"/>
  <c r="AG105" i="7"/>
  <c r="AH105" i="7"/>
  <c r="AJ105" i="7"/>
  <c r="AA106" i="7"/>
  <c r="AB106" i="7"/>
  <c r="AE106" i="7"/>
  <c r="AK106" i="7" s="1"/>
  <c r="AG106" i="7"/>
  <c r="AH106" i="7"/>
  <c r="AJ106" i="7"/>
  <c r="AA107" i="7"/>
  <c r="AB107" i="7"/>
  <c r="AE107" i="7"/>
  <c r="AG107" i="7"/>
  <c r="AH107" i="7"/>
  <c r="AJ107" i="7"/>
  <c r="AK107" i="7"/>
  <c r="AA108" i="7"/>
  <c r="AB108" i="7"/>
  <c r="AE108" i="7"/>
  <c r="AK108" i="7" s="1"/>
  <c r="AG108" i="7"/>
  <c r="AH108" i="7"/>
  <c r="AJ108" i="7"/>
  <c r="AA109" i="7"/>
  <c r="AB109" i="7"/>
  <c r="AE109" i="7"/>
  <c r="AG109" i="7"/>
  <c r="AH109" i="7"/>
  <c r="AJ109" i="7"/>
  <c r="AA110" i="7"/>
  <c r="AB110" i="7"/>
  <c r="AE110" i="7"/>
  <c r="AG110" i="7"/>
  <c r="AH110" i="7"/>
  <c r="AJ110" i="7"/>
  <c r="AK110" i="7"/>
  <c r="AA111" i="7"/>
  <c r="AB111" i="7"/>
  <c r="AC111" i="7"/>
  <c r="AE111" i="7"/>
  <c r="AK111" i="7" s="1"/>
  <c r="AG111" i="7"/>
  <c r="AH111" i="7"/>
  <c r="AJ111" i="7"/>
  <c r="AA112" i="7"/>
  <c r="AB112" i="7"/>
  <c r="AE112" i="7"/>
  <c r="AK112" i="7" s="1"/>
  <c r="AG112" i="7"/>
  <c r="AH112" i="7"/>
  <c r="AJ112" i="7"/>
  <c r="AA113" i="7"/>
  <c r="AC113" i="7" s="1"/>
  <c r="AD113" i="7" s="1"/>
  <c r="AB113" i="7"/>
  <c r="AE113" i="7"/>
  <c r="AK113" i="7" s="1"/>
  <c r="AG113" i="7"/>
  <c r="AH113" i="7"/>
  <c r="AJ113" i="7"/>
  <c r="AA114" i="7"/>
  <c r="AB114" i="7"/>
  <c r="AC114" i="7" s="1"/>
  <c r="AD114" i="7" s="1"/>
  <c r="AE114" i="7"/>
  <c r="AG114" i="7"/>
  <c r="AH114" i="7"/>
  <c r="AJ114" i="7"/>
  <c r="AK114" i="7" s="1"/>
  <c r="AA115" i="7"/>
  <c r="AC115" i="7" s="1"/>
  <c r="AB115" i="7"/>
  <c r="AE115" i="7"/>
  <c r="AG115" i="7"/>
  <c r="AH115" i="7"/>
  <c r="AJ115" i="7"/>
  <c r="AA116" i="7"/>
  <c r="AB116" i="7"/>
  <c r="AC116" i="7" s="1"/>
  <c r="AE116" i="7"/>
  <c r="AG116" i="7"/>
  <c r="AH116" i="7"/>
  <c r="AJ116" i="7"/>
  <c r="AA117" i="7"/>
  <c r="AC117" i="7" s="1"/>
  <c r="AD117" i="7" s="1"/>
  <c r="AB117" i="7"/>
  <c r="AE117" i="7"/>
  <c r="AG117" i="7"/>
  <c r="AH117" i="7"/>
  <c r="AJ117" i="7"/>
  <c r="AK117" i="7" s="1"/>
  <c r="AA118" i="7"/>
  <c r="AB118" i="7"/>
  <c r="AC118" i="7" s="1"/>
  <c r="AE118" i="7"/>
  <c r="AD118" i="7" s="1"/>
  <c r="AG118" i="7"/>
  <c r="AH118" i="7"/>
  <c r="AJ118" i="7"/>
  <c r="AA119" i="7"/>
  <c r="AB119" i="7"/>
  <c r="AE119" i="7"/>
  <c r="AG119" i="7"/>
  <c r="AH119" i="7"/>
  <c r="AJ119" i="7"/>
  <c r="AA120" i="7"/>
  <c r="AC120" i="7" s="1"/>
  <c r="AB120" i="7"/>
  <c r="AE120" i="7"/>
  <c r="AG120" i="7"/>
  <c r="AH120" i="7"/>
  <c r="AJ120" i="7"/>
  <c r="AA121" i="7"/>
  <c r="AB121" i="7"/>
  <c r="AE121" i="7"/>
  <c r="AG121" i="7"/>
  <c r="AH121" i="7"/>
  <c r="AJ121" i="7"/>
  <c r="AA122" i="7"/>
  <c r="AB122" i="7"/>
  <c r="AE122" i="7"/>
  <c r="AG122" i="7"/>
  <c r="AH122" i="7"/>
  <c r="AJ122" i="7"/>
  <c r="AK122" i="7"/>
  <c r="AA123" i="7"/>
  <c r="AB123" i="7"/>
  <c r="AE123" i="7"/>
  <c r="AK123" i="7" s="1"/>
  <c r="AG123" i="7"/>
  <c r="AH123" i="7"/>
  <c r="AJ123" i="7"/>
  <c r="AA124" i="7"/>
  <c r="AB124" i="7"/>
  <c r="AC124" i="7" s="1"/>
  <c r="AD124" i="7" s="1"/>
  <c r="AE124" i="7"/>
  <c r="AG124" i="7"/>
  <c r="AH124" i="7"/>
  <c r="AJ124" i="7"/>
  <c r="AA125" i="7"/>
  <c r="AB125" i="7"/>
  <c r="AE125" i="7"/>
  <c r="AG125" i="7"/>
  <c r="AH125" i="7"/>
  <c r="AJ125" i="7"/>
  <c r="AA126" i="7"/>
  <c r="AB126" i="7"/>
  <c r="AC126" i="7" s="1"/>
  <c r="AE126" i="7"/>
  <c r="AD126" i="7" s="1"/>
  <c r="AG126" i="7"/>
  <c r="AH126" i="7"/>
  <c r="AJ126" i="7"/>
  <c r="AA127" i="7"/>
  <c r="AB127" i="7"/>
  <c r="AE127" i="7"/>
  <c r="AK127" i="7" s="1"/>
  <c r="AG127" i="7"/>
  <c r="AH127" i="7"/>
  <c r="AJ127" i="7"/>
  <c r="AA128" i="7"/>
  <c r="AB128" i="7"/>
  <c r="AC128" i="7"/>
  <c r="AE128" i="7"/>
  <c r="AG128" i="7"/>
  <c r="AH128" i="7"/>
  <c r="AJ128" i="7"/>
  <c r="AA129" i="7"/>
  <c r="AC129" i="7" s="1"/>
  <c r="AD129" i="7" s="1"/>
  <c r="AB129" i="7"/>
  <c r="AE129" i="7"/>
  <c r="AG129" i="7"/>
  <c r="AH129" i="7"/>
  <c r="AJ129" i="7"/>
  <c r="AA130" i="7"/>
  <c r="AB130" i="7"/>
  <c r="AC130" i="7" s="1"/>
  <c r="AD130" i="7" s="1"/>
  <c r="AE130" i="7"/>
  <c r="AG130" i="7"/>
  <c r="AH130" i="7"/>
  <c r="AJ130" i="7"/>
  <c r="AK130" i="7" s="1"/>
  <c r="AA131" i="7"/>
  <c r="AB131" i="7"/>
  <c r="AE131" i="7"/>
  <c r="AK131" i="7" s="1"/>
  <c r="AG131" i="7"/>
  <c r="AH131" i="7"/>
  <c r="AJ131" i="7"/>
  <c r="AA132" i="7"/>
  <c r="AB132" i="7"/>
  <c r="AC132" i="7" s="1"/>
  <c r="AE132" i="7"/>
  <c r="AG132" i="7"/>
  <c r="AH132" i="7"/>
  <c r="AJ132" i="7"/>
  <c r="AA133" i="7"/>
  <c r="AB133" i="7"/>
  <c r="AE133" i="7"/>
  <c r="AG133" i="7"/>
  <c r="AH133" i="7"/>
  <c r="AJ133" i="7"/>
  <c r="AK133" i="7" s="1"/>
  <c r="AA134" i="7"/>
  <c r="AB134" i="7"/>
  <c r="AC134" i="7" s="1"/>
  <c r="AD134" i="7" s="1"/>
  <c r="AE134" i="7"/>
  <c r="AG134" i="7"/>
  <c r="AH134" i="7"/>
  <c r="AJ134" i="7"/>
  <c r="AA135" i="7"/>
  <c r="AB135" i="7"/>
  <c r="AC135" i="7" s="1"/>
  <c r="AE135" i="7"/>
  <c r="AG135" i="7"/>
  <c r="AH135" i="7"/>
  <c r="AJ135" i="7"/>
  <c r="AA136" i="7"/>
  <c r="AB136" i="7"/>
  <c r="AC136" i="7" s="1"/>
  <c r="AE136" i="7"/>
  <c r="AG136" i="7"/>
  <c r="AH136" i="7"/>
  <c r="AJ136" i="7"/>
  <c r="AA137" i="7"/>
  <c r="AB137" i="7"/>
  <c r="AE137" i="7"/>
  <c r="AG137" i="7"/>
  <c r="AH137" i="7"/>
  <c r="AJ137" i="7"/>
  <c r="AA138" i="7"/>
  <c r="AB138" i="7"/>
  <c r="AC138" i="7" s="1"/>
  <c r="AE138" i="7"/>
  <c r="AK138" i="7" s="1"/>
  <c r="AG138" i="7"/>
  <c r="AH138" i="7"/>
  <c r="AJ138" i="7"/>
  <c r="AA139" i="7"/>
  <c r="AB139" i="7"/>
  <c r="AE139" i="7"/>
  <c r="AG139" i="7"/>
  <c r="AH139" i="7"/>
  <c r="AJ139" i="7"/>
  <c r="AK139" i="7"/>
  <c r="AA140" i="7"/>
  <c r="AC140" i="7" s="1"/>
  <c r="AB140" i="7"/>
  <c r="AE140" i="7"/>
  <c r="AG140" i="7"/>
  <c r="AH140" i="7"/>
  <c r="AJ140" i="7"/>
  <c r="AA141" i="7"/>
  <c r="AB141" i="7"/>
  <c r="AC141" i="7" s="1"/>
  <c r="AE141" i="7"/>
  <c r="AG141" i="7"/>
  <c r="AH141" i="7"/>
  <c r="AJ141" i="7"/>
  <c r="AA142" i="7"/>
  <c r="AB142" i="7"/>
  <c r="AE142" i="7"/>
  <c r="AG142" i="7"/>
  <c r="AH142" i="7"/>
  <c r="AJ142" i="7"/>
  <c r="AK142" i="7" s="1"/>
  <c r="AA143" i="7"/>
  <c r="AB143" i="7"/>
  <c r="AE143" i="7"/>
  <c r="AG143" i="7"/>
  <c r="AH143" i="7"/>
  <c r="AJ143" i="7"/>
  <c r="AA144" i="7"/>
  <c r="AB144" i="7"/>
  <c r="AE144" i="7"/>
  <c r="AK144" i="7" s="1"/>
  <c r="AG144" i="7"/>
  <c r="AH144" i="7"/>
  <c r="AJ144" i="7"/>
  <c r="AA145" i="7"/>
  <c r="AB145" i="7"/>
  <c r="AE145" i="7"/>
  <c r="AK145" i="7" s="1"/>
  <c r="AG145" i="7"/>
  <c r="AH145" i="7"/>
  <c r="AJ145" i="7"/>
  <c r="AA146" i="7"/>
  <c r="AB146" i="7"/>
  <c r="AC146" i="7" s="1"/>
  <c r="AD146" i="7"/>
  <c r="AE146" i="7"/>
  <c r="AG146" i="7"/>
  <c r="AH146" i="7"/>
  <c r="AJ146" i="7"/>
  <c r="AK146" i="7" s="1"/>
  <c r="AA147" i="7"/>
  <c r="AC147" i="7" s="1"/>
  <c r="AB147" i="7"/>
  <c r="AE147" i="7"/>
  <c r="AG147" i="7"/>
  <c r="AH147" i="7"/>
  <c r="AJ147" i="7"/>
  <c r="AK147" i="7"/>
  <c r="AA148" i="7"/>
  <c r="AB148" i="7"/>
  <c r="AC148" i="7"/>
  <c r="AE148" i="7"/>
  <c r="AG148" i="7"/>
  <c r="AH148" i="7"/>
  <c r="AJ148" i="7"/>
  <c r="AA149" i="7"/>
  <c r="AB149" i="7"/>
  <c r="AC149" i="7" s="1"/>
  <c r="AE149" i="7"/>
  <c r="AD149" i="7" s="1"/>
  <c r="AG149" i="7"/>
  <c r="AH149" i="7"/>
  <c r="AJ149" i="7"/>
  <c r="AK149" i="7"/>
  <c r="AA150" i="7"/>
  <c r="AB150" i="7"/>
  <c r="AE150" i="7"/>
  <c r="AG150" i="7"/>
  <c r="AH150" i="7"/>
  <c r="AJ150" i="7"/>
  <c r="AK150" i="7" s="1"/>
  <c r="AA151" i="7"/>
  <c r="AB151" i="7"/>
  <c r="AE151" i="7"/>
  <c r="AG151" i="7"/>
  <c r="AH151" i="7"/>
  <c r="AJ151" i="7"/>
  <c r="AA152" i="7"/>
  <c r="AB152" i="7"/>
  <c r="AC152" i="7" s="1"/>
  <c r="AE152" i="7"/>
  <c r="AG152" i="7"/>
  <c r="AH152" i="7"/>
  <c r="AJ152" i="7"/>
  <c r="AA153" i="7"/>
  <c r="AC153" i="7" s="1"/>
  <c r="AB153" i="7"/>
  <c r="AE153" i="7"/>
  <c r="AK153" i="7" s="1"/>
  <c r="AG153" i="7"/>
  <c r="AH153" i="7"/>
  <c r="AJ153" i="7"/>
  <c r="AA154" i="7"/>
  <c r="AB154" i="7"/>
  <c r="AE154" i="7"/>
  <c r="AG154" i="7"/>
  <c r="AH154" i="7"/>
  <c r="AJ154" i="7"/>
  <c r="AK154" i="7" s="1"/>
  <c r="AA155" i="7"/>
  <c r="AB155" i="7"/>
  <c r="AC155" i="7" s="1"/>
  <c r="AE155" i="7"/>
  <c r="AK155" i="7" s="1"/>
  <c r="AG155" i="7"/>
  <c r="AH155" i="7"/>
  <c r="AJ155" i="7"/>
  <c r="AA156" i="7"/>
  <c r="AB156" i="7"/>
  <c r="AE156" i="7"/>
  <c r="AK156" i="7" s="1"/>
  <c r="AG156" i="7"/>
  <c r="AH156" i="7"/>
  <c r="AJ156" i="7"/>
  <c r="AA157" i="7"/>
  <c r="AB157" i="7"/>
  <c r="AC157" i="7" s="1"/>
  <c r="AE157" i="7"/>
  <c r="AK157" i="7" s="1"/>
  <c r="AG157" i="7"/>
  <c r="AH157" i="7"/>
  <c r="AJ157" i="7"/>
  <c r="AA158" i="7"/>
  <c r="AB158" i="7"/>
  <c r="AC158" i="7" s="1"/>
  <c r="AD158" i="7"/>
  <c r="AE158" i="7"/>
  <c r="AG158" i="7"/>
  <c r="AH158" i="7"/>
  <c r="AJ158" i="7"/>
  <c r="AK158" i="7" s="1"/>
  <c r="AA159" i="7"/>
  <c r="AC159" i="7" s="1"/>
  <c r="AB159" i="7"/>
  <c r="AE159" i="7"/>
  <c r="AG159" i="7"/>
  <c r="AH159" i="7"/>
  <c r="AJ159" i="7"/>
  <c r="AK159" i="7"/>
  <c r="AA160" i="7"/>
  <c r="AB160" i="7"/>
  <c r="AE160" i="7"/>
  <c r="AG160" i="7"/>
  <c r="AH160" i="7"/>
  <c r="AJ160" i="7"/>
  <c r="AA161" i="7"/>
  <c r="AB161" i="7"/>
  <c r="AE161" i="7"/>
  <c r="AG161" i="7"/>
  <c r="AH161" i="7"/>
  <c r="AJ161" i="7"/>
  <c r="AK161" i="7" s="1"/>
  <c r="AA162" i="7"/>
  <c r="AB162" i="7"/>
  <c r="AE162" i="7"/>
  <c r="AG162" i="7"/>
  <c r="AH162" i="7"/>
  <c r="AJ162" i="7"/>
  <c r="AA163" i="7"/>
  <c r="AB163" i="7"/>
  <c r="AE163" i="7"/>
  <c r="AG163" i="7"/>
  <c r="AH163" i="7"/>
  <c r="AJ163" i="7"/>
  <c r="AA164" i="7"/>
  <c r="AB164" i="7"/>
  <c r="AC164" i="7"/>
  <c r="AE164" i="7"/>
  <c r="AG164" i="7"/>
  <c r="AH164" i="7"/>
  <c r="AJ164" i="7"/>
  <c r="AA165" i="7"/>
  <c r="AB165" i="7"/>
  <c r="AE165" i="7"/>
  <c r="AG165" i="7"/>
  <c r="AH165" i="7"/>
  <c r="AJ165" i="7"/>
  <c r="AK165" i="7" s="1"/>
  <c r="AA166" i="7"/>
  <c r="AB166" i="7"/>
  <c r="AC166" i="7" s="1"/>
  <c r="AD166" i="7" s="1"/>
  <c r="AE166" i="7"/>
  <c r="AG166" i="7"/>
  <c r="AH166" i="7"/>
  <c r="AJ166" i="7"/>
  <c r="AA167" i="7"/>
  <c r="AB167" i="7"/>
  <c r="AC167" i="7" s="1"/>
  <c r="AE167" i="7"/>
  <c r="AD167" i="7" s="1"/>
  <c r="AG167" i="7"/>
  <c r="AH167" i="7"/>
  <c r="AJ167" i="7"/>
  <c r="AK167" i="7"/>
  <c r="AA168" i="7"/>
  <c r="AB168" i="7"/>
  <c r="AE168" i="7"/>
  <c r="AG168" i="7"/>
  <c r="AH168" i="7"/>
  <c r="AJ168" i="7"/>
  <c r="AA169" i="7"/>
  <c r="AB169" i="7"/>
  <c r="AE169" i="7"/>
  <c r="AG169" i="7"/>
  <c r="AH169" i="7"/>
  <c r="AJ169" i="7"/>
  <c r="AA170" i="7"/>
  <c r="AB170" i="7"/>
  <c r="AE170" i="7"/>
  <c r="AG170" i="7"/>
  <c r="AH170" i="7"/>
  <c r="AJ170" i="7"/>
  <c r="AK170" i="7" s="1"/>
  <c r="AA171" i="7"/>
  <c r="AB171" i="7"/>
  <c r="AE171" i="7"/>
  <c r="AG171" i="7"/>
  <c r="AH171" i="7"/>
  <c r="AJ171" i="7"/>
  <c r="AA172" i="7"/>
  <c r="AC172" i="7" s="1"/>
  <c r="AB172" i="7"/>
  <c r="AE172" i="7"/>
  <c r="AG172" i="7"/>
  <c r="AH172" i="7"/>
  <c r="AJ172" i="7"/>
  <c r="AA173" i="7"/>
  <c r="AB173" i="7"/>
  <c r="AE173" i="7"/>
  <c r="AK173" i="7" s="1"/>
  <c r="AG173" i="7"/>
  <c r="AH173" i="7"/>
  <c r="AJ173" i="7"/>
  <c r="AA174" i="7"/>
  <c r="AB174" i="7"/>
  <c r="AE174" i="7"/>
  <c r="AG174" i="7"/>
  <c r="AH174" i="7"/>
  <c r="AJ174" i="7"/>
  <c r="AK174" i="7" s="1"/>
  <c r="AA175" i="7"/>
  <c r="AB175" i="7"/>
  <c r="AC175" i="7" s="1"/>
  <c r="AE175" i="7"/>
  <c r="AG175" i="7"/>
  <c r="AH175" i="7"/>
  <c r="AJ175" i="7"/>
  <c r="AA176" i="7"/>
  <c r="AB176" i="7"/>
  <c r="AC176" i="7" s="1"/>
  <c r="AE176" i="7"/>
  <c r="AG176" i="7"/>
  <c r="AH176" i="7"/>
  <c r="AJ176" i="7"/>
  <c r="AA177" i="7"/>
  <c r="AC177" i="7" s="1"/>
  <c r="AB177" i="7"/>
  <c r="AE177" i="7"/>
  <c r="AD177" i="7" s="1"/>
  <c r="AG177" i="7"/>
  <c r="AH177" i="7"/>
  <c r="AJ177" i="7"/>
  <c r="AK177" i="7" s="1"/>
  <c r="AA178" i="7"/>
  <c r="AB178" i="7"/>
  <c r="AC178" i="7" s="1"/>
  <c r="AD178" i="7" s="1"/>
  <c r="AE178" i="7"/>
  <c r="AG178" i="7"/>
  <c r="AH178" i="7"/>
  <c r="AJ178" i="7"/>
  <c r="AA179" i="7"/>
  <c r="AC179" i="7" s="1"/>
  <c r="AB179" i="7"/>
  <c r="AE179" i="7"/>
  <c r="AG179" i="7"/>
  <c r="AH179" i="7"/>
  <c r="AJ179" i="7"/>
  <c r="AK179" i="7"/>
  <c r="AA180" i="7"/>
  <c r="AB180" i="7"/>
  <c r="AE180" i="7"/>
  <c r="AG180" i="7"/>
  <c r="AH180" i="7"/>
  <c r="AJ180" i="7"/>
  <c r="AA181" i="7"/>
  <c r="AB181" i="7"/>
  <c r="AE181" i="7"/>
  <c r="AG181" i="7"/>
  <c r="AH181" i="7"/>
  <c r="AJ181" i="7"/>
  <c r="AA182" i="7"/>
  <c r="AB182" i="7"/>
  <c r="AE182" i="7"/>
  <c r="AG182" i="7"/>
  <c r="AH182" i="7"/>
  <c r="AJ182" i="7"/>
  <c r="AK182" i="7"/>
  <c r="AA183" i="7"/>
  <c r="AB183" i="7"/>
  <c r="AE183" i="7"/>
  <c r="AG183" i="7"/>
  <c r="AH183" i="7"/>
  <c r="AJ183" i="7"/>
  <c r="AA184" i="7"/>
  <c r="AB184" i="7"/>
  <c r="AE184" i="7"/>
  <c r="AG184" i="7"/>
  <c r="AH184" i="7"/>
  <c r="AJ184" i="7"/>
  <c r="AK184" i="7" s="1"/>
  <c r="AA185" i="7"/>
  <c r="AC185" i="7" s="1"/>
  <c r="AB185" i="7"/>
  <c r="AE185" i="7"/>
  <c r="AK185" i="7" s="1"/>
  <c r="AG185" i="7"/>
  <c r="AH185" i="7"/>
  <c r="AJ185" i="7"/>
  <c r="AA186" i="7"/>
  <c r="AB186" i="7"/>
  <c r="AC186" i="7" s="1"/>
  <c r="AD186" i="7" s="1"/>
  <c r="AE186" i="7"/>
  <c r="AG186" i="7"/>
  <c r="AH186" i="7"/>
  <c r="AJ186" i="7"/>
  <c r="AK186" i="7" s="1"/>
  <c r="AA187" i="7"/>
  <c r="AC187" i="7" s="1"/>
  <c r="AB187" i="7"/>
  <c r="AE187" i="7"/>
  <c r="AG187" i="7"/>
  <c r="AH187" i="7"/>
  <c r="AJ187" i="7"/>
  <c r="AA188" i="7"/>
  <c r="AB188" i="7"/>
  <c r="AC188" i="7" s="1"/>
  <c r="AE188" i="7"/>
  <c r="AG188" i="7"/>
  <c r="AH188" i="7"/>
  <c r="AJ188" i="7"/>
  <c r="AA189" i="7"/>
  <c r="AB189" i="7"/>
  <c r="AE189" i="7"/>
  <c r="AG189" i="7"/>
  <c r="AH189" i="7"/>
  <c r="AJ189" i="7"/>
  <c r="AA190" i="7"/>
  <c r="AB190" i="7"/>
  <c r="AC190" i="7" s="1"/>
  <c r="AD190" i="7" s="1"/>
  <c r="AE190" i="7"/>
  <c r="AG190" i="7"/>
  <c r="AH190" i="7"/>
  <c r="AJ190" i="7"/>
  <c r="AA191" i="7"/>
  <c r="AB191" i="7"/>
  <c r="AC191" i="7" s="1"/>
  <c r="AE191" i="7"/>
  <c r="AG191" i="7"/>
  <c r="AH191" i="7"/>
  <c r="AJ191" i="7"/>
  <c r="AA192" i="7"/>
  <c r="AB192" i="7"/>
  <c r="AE192" i="7"/>
  <c r="AG192" i="7"/>
  <c r="AH192" i="7"/>
  <c r="AJ192" i="7"/>
  <c r="AA193" i="7"/>
  <c r="AB193" i="7"/>
  <c r="AC193" i="7" s="1"/>
  <c r="AE193" i="7"/>
  <c r="AG193" i="7"/>
  <c r="AH193" i="7"/>
  <c r="AJ193" i="7"/>
  <c r="AA194" i="7"/>
  <c r="AB194" i="7"/>
  <c r="AE194" i="7"/>
  <c r="AG194" i="7"/>
  <c r="AH194" i="7"/>
  <c r="AJ194" i="7"/>
  <c r="AA195" i="7"/>
  <c r="AB195" i="7"/>
  <c r="AE195" i="7"/>
  <c r="AG195" i="7"/>
  <c r="AH195" i="7"/>
  <c r="AJ195" i="7"/>
  <c r="AA196" i="7"/>
  <c r="AB196" i="7"/>
  <c r="AC196" i="7" s="1"/>
  <c r="AD196" i="7" s="1"/>
  <c r="AE196" i="7"/>
  <c r="AG196" i="7"/>
  <c r="AH196" i="7"/>
  <c r="AJ196" i="7"/>
  <c r="AK196" i="7" s="1"/>
  <c r="AA197" i="7"/>
  <c r="AB197" i="7"/>
  <c r="AE197" i="7"/>
  <c r="AG197" i="7"/>
  <c r="AH197" i="7"/>
  <c r="AJ197" i="7"/>
  <c r="AA198" i="7"/>
  <c r="AB198" i="7"/>
  <c r="AC198" i="7"/>
  <c r="AE198" i="7"/>
  <c r="AG198" i="7"/>
  <c r="AH198" i="7"/>
  <c r="AJ198" i="7"/>
  <c r="AA199" i="7"/>
  <c r="AB199" i="7"/>
  <c r="AE199" i="7"/>
  <c r="AG199" i="7"/>
  <c r="AH199" i="7"/>
  <c r="AJ199" i="7"/>
  <c r="AK199" i="7" s="1"/>
  <c r="AA200" i="7"/>
  <c r="AB200" i="7"/>
  <c r="AE200" i="7"/>
  <c r="AK200" i="7" s="1"/>
  <c r="AG200" i="7"/>
  <c r="AH200" i="7"/>
  <c r="AJ200" i="7"/>
  <c r="AA201" i="7"/>
  <c r="AB201" i="7"/>
  <c r="AE201" i="7"/>
  <c r="AG201" i="7"/>
  <c r="AH201" i="7"/>
  <c r="AJ201" i="7"/>
  <c r="AA202" i="7"/>
  <c r="AB202" i="7"/>
  <c r="AE202" i="7"/>
  <c r="AK202" i="7" s="1"/>
  <c r="AG202" i="7"/>
  <c r="AH202" i="7"/>
  <c r="AJ202" i="7"/>
  <c r="AA203" i="7"/>
  <c r="AB203" i="7"/>
  <c r="AE203" i="7"/>
  <c r="AG203" i="7"/>
  <c r="AH203" i="7"/>
  <c r="AJ203" i="7"/>
  <c r="AA204" i="7"/>
  <c r="AC204" i="7" s="1"/>
  <c r="AB204" i="7"/>
  <c r="AE204" i="7"/>
  <c r="AG204" i="7"/>
  <c r="AH204" i="7"/>
  <c r="AJ204" i="7"/>
  <c r="AK204" i="7" s="1"/>
  <c r="AA205" i="7"/>
  <c r="AB205" i="7"/>
  <c r="AC205" i="7" s="1"/>
  <c r="AE205" i="7"/>
  <c r="AG205" i="7"/>
  <c r="AH205" i="7"/>
  <c r="AJ205" i="7"/>
  <c r="AA206" i="7"/>
  <c r="AC206" i="7" s="1"/>
  <c r="AB206" i="7"/>
  <c r="AE206" i="7"/>
  <c r="AG206" i="7"/>
  <c r="AH206" i="7"/>
  <c r="AJ206" i="7"/>
  <c r="AA207" i="7"/>
  <c r="AB207" i="7"/>
  <c r="AE207" i="7"/>
  <c r="AK207" i="7" s="1"/>
  <c r="AG207" i="7"/>
  <c r="AH207" i="7"/>
  <c r="AJ207" i="7"/>
  <c r="AA208" i="7"/>
  <c r="AB208" i="7"/>
  <c r="AE208" i="7"/>
  <c r="AG208" i="7"/>
  <c r="AH208" i="7"/>
  <c r="AJ208" i="7"/>
  <c r="AA209" i="7"/>
  <c r="AB209" i="7"/>
  <c r="AE209" i="7"/>
  <c r="AG209" i="7"/>
  <c r="AH209" i="7"/>
  <c r="AJ209" i="7"/>
  <c r="AA210" i="7"/>
  <c r="AB210" i="7"/>
  <c r="AC210" i="7"/>
  <c r="AE210" i="7"/>
  <c r="AG210" i="7"/>
  <c r="AH210" i="7"/>
  <c r="AJ210" i="7"/>
  <c r="AA211" i="7"/>
  <c r="AB211" i="7"/>
  <c r="AE211" i="7"/>
  <c r="AG211" i="7"/>
  <c r="AH211" i="7"/>
  <c r="AJ211" i="7"/>
  <c r="AA212" i="7"/>
  <c r="AB212" i="7"/>
  <c r="AE212" i="7"/>
  <c r="AK212" i="7" s="1"/>
  <c r="AG212" i="7"/>
  <c r="AH212" i="7"/>
  <c r="AJ212" i="7"/>
  <c r="AA213" i="7"/>
  <c r="AB213" i="7"/>
  <c r="AE213" i="7"/>
  <c r="AK213" i="7" s="1"/>
  <c r="AG213" i="7"/>
  <c r="AH213" i="7"/>
  <c r="AJ213" i="7"/>
  <c r="AA214" i="7"/>
  <c r="AB214" i="7"/>
  <c r="AC214" i="7" s="1"/>
  <c r="AD214" i="7"/>
  <c r="AE214" i="7"/>
  <c r="AG214" i="7"/>
  <c r="AH214" i="7"/>
  <c r="AJ214" i="7"/>
  <c r="AK214" i="7" s="1"/>
  <c r="AA215" i="7"/>
  <c r="AB215" i="7"/>
  <c r="AE215" i="7"/>
  <c r="AG215" i="7"/>
  <c r="AH215" i="7"/>
  <c r="AJ215" i="7"/>
  <c r="AA216" i="7"/>
  <c r="AB216" i="7"/>
  <c r="AE216" i="7"/>
  <c r="AG216" i="7"/>
  <c r="AH216" i="7"/>
  <c r="AJ216" i="7"/>
  <c r="AA217" i="7"/>
  <c r="AB217" i="7"/>
  <c r="AE217" i="7"/>
  <c r="AG217" i="7"/>
  <c r="AH217" i="7"/>
  <c r="AJ217" i="7"/>
  <c r="AK217" i="7" s="1"/>
  <c r="AA218" i="7"/>
  <c r="AB218" i="7"/>
  <c r="AC218" i="7"/>
  <c r="AE218" i="7"/>
  <c r="AK218" i="7" s="1"/>
  <c r="AG218" i="7"/>
  <c r="AH218" i="7"/>
  <c r="AJ218" i="7"/>
  <c r="AA219" i="7"/>
  <c r="AB219" i="7"/>
  <c r="AE219" i="7"/>
  <c r="AG219" i="7"/>
  <c r="AH219" i="7"/>
  <c r="AJ219" i="7"/>
  <c r="AA220" i="7"/>
  <c r="AB220" i="7"/>
  <c r="AE220" i="7"/>
  <c r="AK220" i="7" s="1"/>
  <c r="AG220" i="7"/>
  <c r="AH220" i="7"/>
  <c r="AJ220" i="7"/>
  <c r="AA221" i="7"/>
  <c r="AB221" i="7"/>
  <c r="AE221" i="7"/>
  <c r="AG221" i="7"/>
  <c r="AH221" i="7"/>
  <c r="AJ221" i="7"/>
  <c r="AA222" i="7"/>
  <c r="AB222" i="7"/>
  <c r="AC222" i="7" s="1"/>
  <c r="AE222" i="7"/>
  <c r="AG222" i="7"/>
  <c r="AH222" i="7"/>
  <c r="AJ222" i="7"/>
  <c r="AK222" i="7" s="1"/>
  <c r="AA223" i="7"/>
  <c r="AB223" i="7"/>
  <c r="AC223" i="7" s="1"/>
  <c r="AE223" i="7"/>
  <c r="AG223" i="7"/>
  <c r="AH223" i="7"/>
  <c r="AJ223" i="7"/>
  <c r="AA224" i="7"/>
  <c r="AB224" i="7"/>
  <c r="AE224" i="7"/>
  <c r="AG224" i="7"/>
  <c r="AH224" i="7"/>
  <c r="AJ224" i="7"/>
  <c r="AA225" i="7"/>
  <c r="AB225" i="7"/>
  <c r="AC225" i="7" s="1"/>
  <c r="AE225" i="7"/>
  <c r="AG225" i="7"/>
  <c r="AH225" i="7"/>
  <c r="AJ225" i="7"/>
  <c r="AA226" i="7"/>
  <c r="AB226" i="7"/>
  <c r="AE226" i="7"/>
  <c r="AG226" i="7"/>
  <c r="AH226" i="7"/>
  <c r="AJ226" i="7"/>
  <c r="AA227" i="7"/>
  <c r="AB227" i="7"/>
  <c r="AE227" i="7"/>
  <c r="AG227" i="7"/>
  <c r="AH227" i="7"/>
  <c r="AJ227" i="7"/>
  <c r="AA228" i="7"/>
  <c r="AB228" i="7"/>
  <c r="AE228" i="7"/>
  <c r="AK228" i="7" s="1"/>
  <c r="AG228" i="7"/>
  <c r="AH228" i="7"/>
  <c r="AJ228" i="7"/>
  <c r="AA229" i="7"/>
  <c r="AB229" i="7"/>
  <c r="AC229" i="7" s="1"/>
  <c r="AE229" i="7"/>
  <c r="AG229" i="7"/>
  <c r="AH229" i="7"/>
  <c r="AJ229" i="7"/>
  <c r="AA230" i="7"/>
  <c r="AB230" i="7"/>
  <c r="AC230" i="7"/>
  <c r="AE230" i="7"/>
  <c r="AG230" i="7"/>
  <c r="AH230" i="7"/>
  <c r="AJ230" i="7"/>
  <c r="AA231" i="7"/>
  <c r="AB231" i="7"/>
  <c r="AC231" i="7" s="1"/>
  <c r="AE231" i="7"/>
  <c r="AG231" i="7"/>
  <c r="AH231" i="7"/>
  <c r="AJ231" i="7"/>
  <c r="AA232" i="7"/>
  <c r="AC232" i="7" s="1"/>
  <c r="AB232" i="7"/>
  <c r="AE232" i="7"/>
  <c r="AG232" i="7"/>
  <c r="AH232" i="7"/>
  <c r="AJ232" i="7"/>
  <c r="AA233" i="7"/>
  <c r="AB233" i="7"/>
  <c r="AC233" i="7" s="1"/>
  <c r="AE233" i="7"/>
  <c r="AG233" i="7"/>
  <c r="AH233" i="7"/>
  <c r="AJ233" i="7"/>
  <c r="AK233" i="7" s="1"/>
  <c r="AA234" i="7"/>
  <c r="AB234" i="7"/>
  <c r="AE234" i="7"/>
  <c r="AG234" i="7"/>
  <c r="AH234" i="7"/>
  <c r="AJ234" i="7"/>
  <c r="AK234" i="7"/>
  <c r="AA235" i="7"/>
  <c r="AB235" i="7"/>
  <c r="AE235" i="7"/>
  <c r="AG235" i="7"/>
  <c r="AH235" i="7"/>
  <c r="AJ235" i="7"/>
  <c r="AA236" i="7"/>
  <c r="AB236" i="7"/>
  <c r="AE236" i="7"/>
  <c r="AK236" i="7" s="1"/>
  <c r="AG236" i="7"/>
  <c r="AH236" i="7"/>
  <c r="AJ236" i="7"/>
  <c r="AA237" i="7"/>
  <c r="AB237" i="7"/>
  <c r="AE237" i="7"/>
  <c r="AG237" i="7"/>
  <c r="AH237" i="7"/>
  <c r="AJ237" i="7"/>
  <c r="AA238" i="7"/>
  <c r="AB238" i="7"/>
  <c r="AC238" i="7"/>
  <c r="AE238" i="7"/>
  <c r="AD238" i="7" s="1"/>
  <c r="AG238" i="7"/>
  <c r="AH238" i="7"/>
  <c r="AJ238" i="7"/>
  <c r="AA239" i="7"/>
  <c r="AB239" i="7"/>
  <c r="AE239" i="7"/>
  <c r="AG239" i="7"/>
  <c r="AH239" i="7"/>
  <c r="AJ239" i="7"/>
  <c r="AA240" i="7"/>
  <c r="AB240" i="7"/>
  <c r="AE240" i="7"/>
  <c r="AG240" i="7"/>
  <c r="AH240" i="7"/>
  <c r="AJ240" i="7"/>
  <c r="AK240" i="7" s="1"/>
  <c r="AA241" i="7"/>
  <c r="AB241" i="7"/>
  <c r="AE241" i="7"/>
  <c r="AK241" i="7" s="1"/>
  <c r="AG241" i="7"/>
  <c r="AH241" i="7"/>
  <c r="AJ241" i="7"/>
  <c r="AA242" i="7"/>
  <c r="AB242" i="7"/>
  <c r="AE242" i="7"/>
  <c r="AG242" i="7"/>
  <c r="AH242" i="7"/>
  <c r="AJ242" i="7"/>
  <c r="AA243" i="7"/>
  <c r="AC243" i="7" s="1"/>
  <c r="AB243" i="7"/>
  <c r="AE243" i="7"/>
  <c r="AG243" i="7"/>
  <c r="AH243" i="7"/>
  <c r="AJ243" i="7"/>
  <c r="AK243" i="7" s="1"/>
  <c r="AA244" i="7"/>
  <c r="AB244" i="7"/>
  <c r="AC244" i="7" s="1"/>
  <c r="AE244" i="7"/>
  <c r="AG244" i="7"/>
  <c r="AH244" i="7"/>
  <c r="AJ244" i="7"/>
  <c r="AA245" i="7"/>
  <c r="AB245" i="7"/>
  <c r="AC245" i="7" s="1"/>
  <c r="AE245" i="7"/>
  <c r="AG245" i="7"/>
  <c r="AH245" i="7"/>
  <c r="AJ245" i="7"/>
  <c r="AA246" i="7"/>
  <c r="AB246" i="7"/>
  <c r="AC246" i="7"/>
  <c r="AE246" i="7"/>
  <c r="AG246" i="7"/>
  <c r="AH246" i="7"/>
  <c r="AJ246" i="7"/>
  <c r="AA247" i="7"/>
  <c r="AB247" i="7"/>
  <c r="AE247" i="7"/>
  <c r="AG247" i="7"/>
  <c r="AH247" i="7"/>
  <c r="AJ247" i="7"/>
  <c r="AA248" i="7"/>
  <c r="AC248" i="7" s="1"/>
  <c r="AB248" i="7"/>
  <c r="AE248" i="7"/>
  <c r="AG248" i="7"/>
  <c r="AH248" i="7"/>
  <c r="AJ248" i="7"/>
  <c r="AA249" i="7"/>
  <c r="AB249" i="7"/>
  <c r="AC249" i="7"/>
  <c r="AE249" i="7"/>
  <c r="AK249" i="7" s="1"/>
  <c r="AG249" i="7"/>
  <c r="AH249" i="7"/>
  <c r="AJ249" i="7"/>
  <c r="AA250" i="7"/>
  <c r="AB250" i="7"/>
  <c r="AE250" i="7"/>
  <c r="AG250" i="7"/>
  <c r="AH250" i="7"/>
  <c r="AJ250" i="7"/>
  <c r="AA251" i="7"/>
  <c r="AB251" i="7"/>
  <c r="AE251" i="7"/>
  <c r="AG251" i="7"/>
  <c r="AH251" i="7"/>
  <c r="AJ251" i="7"/>
  <c r="AA252" i="7"/>
  <c r="AB252" i="7"/>
  <c r="AC252" i="7"/>
  <c r="AE252" i="7"/>
  <c r="AD252" i="7" s="1"/>
  <c r="AG252" i="7"/>
  <c r="AH252" i="7"/>
  <c r="AJ252" i="7"/>
  <c r="AA253" i="7"/>
  <c r="AB253" i="7"/>
  <c r="AC253" i="7"/>
  <c r="AE253" i="7"/>
  <c r="AG253" i="7"/>
  <c r="AH253" i="7"/>
  <c r="AJ253" i="7"/>
  <c r="AA254" i="7"/>
  <c r="AC254" i="7" s="1"/>
  <c r="AB254" i="7"/>
  <c r="AE254" i="7"/>
  <c r="AG254" i="7"/>
  <c r="AH254" i="7"/>
  <c r="AJ254" i="7"/>
  <c r="AA255" i="7"/>
  <c r="AB255" i="7"/>
  <c r="AE255" i="7"/>
  <c r="AG255" i="7"/>
  <c r="AH255" i="7"/>
  <c r="AJ255" i="7"/>
  <c r="AK255" i="7" s="1"/>
  <c r="AA256" i="7"/>
  <c r="AB256" i="7"/>
  <c r="AE256" i="7"/>
  <c r="AG256" i="7"/>
  <c r="AH256" i="7"/>
  <c r="AJ256" i="7"/>
  <c r="AA257" i="7"/>
  <c r="AB257" i="7"/>
  <c r="AC257" i="7" s="1"/>
  <c r="AE257" i="7"/>
  <c r="AG257" i="7"/>
  <c r="AH257" i="7"/>
  <c r="AJ257" i="7"/>
  <c r="AA258" i="7"/>
  <c r="AB258" i="7"/>
  <c r="AE258" i="7"/>
  <c r="AG258" i="7"/>
  <c r="AH258" i="7"/>
  <c r="AJ258" i="7"/>
  <c r="AA259" i="7"/>
  <c r="AB259" i="7"/>
  <c r="AE259" i="7"/>
  <c r="AG259" i="7"/>
  <c r="AH259" i="7"/>
  <c r="AJ259" i="7"/>
  <c r="AA260" i="7"/>
  <c r="AB260" i="7"/>
  <c r="AC260" i="7" s="1"/>
  <c r="AE260" i="7"/>
  <c r="AG260" i="7"/>
  <c r="AH260" i="7"/>
  <c r="AJ260" i="7"/>
  <c r="AA261" i="7"/>
  <c r="AB261" i="7"/>
  <c r="AC261" i="7" s="1"/>
  <c r="AE261" i="7"/>
  <c r="AG261" i="7"/>
  <c r="AH261" i="7"/>
  <c r="AJ261" i="7"/>
  <c r="AA262" i="7"/>
  <c r="AB262" i="7"/>
  <c r="AC262" i="7" s="1"/>
  <c r="AE262" i="7"/>
  <c r="AG262" i="7"/>
  <c r="AH262" i="7"/>
  <c r="AJ262" i="7"/>
  <c r="AK262" i="7" s="1"/>
  <c r="AA263" i="7"/>
  <c r="AB263" i="7"/>
  <c r="AC263" i="7"/>
  <c r="AE263" i="7"/>
  <c r="AG263" i="7"/>
  <c r="AH263" i="7"/>
  <c r="AJ263" i="7"/>
  <c r="AA264" i="7"/>
  <c r="AB264" i="7"/>
  <c r="AC264" i="7" s="1"/>
  <c r="AE264" i="7"/>
  <c r="AG264" i="7"/>
  <c r="AH264" i="7"/>
  <c r="AJ264" i="7"/>
  <c r="AA265" i="7"/>
  <c r="AC265" i="7" s="1"/>
  <c r="AB265" i="7"/>
  <c r="AE265" i="7"/>
  <c r="AK265" i="7" s="1"/>
  <c r="AG265" i="7"/>
  <c r="AH265" i="7"/>
  <c r="AJ265" i="7"/>
  <c r="AA266" i="7"/>
  <c r="AC266" i="7" s="1"/>
  <c r="AB266" i="7"/>
  <c r="AE266" i="7"/>
  <c r="AK266" i="7" s="1"/>
  <c r="AG266" i="7"/>
  <c r="AH266" i="7"/>
  <c r="AJ266" i="7"/>
  <c r="AA267" i="7"/>
  <c r="AB267" i="7"/>
  <c r="AE267" i="7"/>
  <c r="AG267" i="7"/>
  <c r="AH267" i="7"/>
  <c r="AJ267" i="7"/>
  <c r="AA268" i="7"/>
  <c r="AC268" i="7" s="1"/>
  <c r="AB268" i="7"/>
  <c r="AE268" i="7"/>
  <c r="AG268" i="7"/>
  <c r="AH268" i="7"/>
  <c r="AJ268" i="7"/>
  <c r="AA269" i="7"/>
  <c r="AB269" i="7"/>
  <c r="AC269" i="7" s="1"/>
  <c r="AE269" i="7"/>
  <c r="AG269" i="7"/>
  <c r="AH269" i="7"/>
  <c r="AJ269" i="7"/>
  <c r="AA270" i="7"/>
  <c r="AB270" i="7"/>
  <c r="AC270" i="7" s="1"/>
  <c r="AE270" i="7"/>
  <c r="AG270" i="7"/>
  <c r="AH270" i="7"/>
  <c r="AJ270" i="7"/>
  <c r="AA271" i="7"/>
  <c r="AB271" i="7"/>
  <c r="AE271" i="7"/>
  <c r="AG271" i="7"/>
  <c r="AH271" i="7"/>
  <c r="AJ271" i="7"/>
  <c r="AA272" i="7"/>
  <c r="AB272" i="7"/>
  <c r="AC272" i="7" s="1"/>
  <c r="AE272" i="7"/>
  <c r="AG272" i="7"/>
  <c r="AH272" i="7"/>
  <c r="AJ272" i="7"/>
  <c r="AA273" i="7"/>
  <c r="AB273" i="7"/>
  <c r="AE273" i="7"/>
  <c r="AG273" i="7"/>
  <c r="AH273" i="7"/>
  <c r="AJ273" i="7"/>
  <c r="AA274" i="7"/>
  <c r="AB274" i="7"/>
  <c r="AE274" i="7"/>
  <c r="AG274" i="7"/>
  <c r="AH274" i="7"/>
  <c r="AJ274" i="7"/>
  <c r="AA275" i="7"/>
  <c r="AB275" i="7"/>
  <c r="AC275" i="7" s="1"/>
  <c r="AE275" i="7"/>
  <c r="AG275" i="7"/>
  <c r="AH275" i="7"/>
  <c r="AJ275" i="7"/>
  <c r="AA276" i="7"/>
  <c r="AB276" i="7"/>
  <c r="AC276" i="7"/>
  <c r="AE276" i="7"/>
  <c r="AG276" i="7"/>
  <c r="AH276" i="7"/>
  <c r="AJ276" i="7"/>
  <c r="AA277" i="7"/>
  <c r="AB277" i="7"/>
  <c r="AC277" i="7"/>
  <c r="AE277" i="7"/>
  <c r="AG277" i="7"/>
  <c r="AH277" i="7"/>
  <c r="AJ277" i="7"/>
  <c r="AA278" i="7"/>
  <c r="AB278" i="7"/>
  <c r="AC278" i="7" s="1"/>
  <c r="AE278" i="7"/>
  <c r="AG278" i="7"/>
  <c r="AH278" i="7"/>
  <c r="AJ278" i="7"/>
  <c r="AA279" i="7"/>
  <c r="AC279" i="7" s="1"/>
  <c r="AB279" i="7"/>
  <c r="AE279" i="7"/>
  <c r="AG279" i="7"/>
  <c r="AH279" i="7"/>
  <c r="AJ279" i="7"/>
  <c r="AA280" i="7"/>
  <c r="AB280" i="7"/>
  <c r="AE280" i="7"/>
  <c r="AG280" i="7"/>
  <c r="AH280" i="7"/>
  <c r="AJ280" i="7"/>
  <c r="AA281" i="7"/>
  <c r="AB281" i="7"/>
  <c r="AE281" i="7"/>
  <c r="AG281" i="7"/>
  <c r="AH281" i="7"/>
  <c r="AJ281" i="7"/>
  <c r="AA282" i="7"/>
  <c r="AB282" i="7"/>
  <c r="AE282" i="7"/>
  <c r="AG282" i="7"/>
  <c r="AH282" i="7"/>
  <c r="AJ282" i="7"/>
  <c r="AA283" i="7"/>
  <c r="AB283" i="7"/>
  <c r="AE283" i="7"/>
  <c r="AK283" i="7" s="1"/>
  <c r="AG283" i="7"/>
  <c r="AH283" i="7"/>
  <c r="AJ283" i="7"/>
  <c r="AA284" i="7"/>
  <c r="AB284" i="7"/>
  <c r="AC284" i="7" s="1"/>
  <c r="AE284" i="7"/>
  <c r="AG284" i="7"/>
  <c r="AH284" i="7"/>
  <c r="AJ284" i="7"/>
  <c r="AA285" i="7"/>
  <c r="AB285" i="7"/>
  <c r="AC285" i="7" s="1"/>
  <c r="AE285" i="7"/>
  <c r="AG285" i="7"/>
  <c r="AH285" i="7"/>
  <c r="AJ285" i="7"/>
  <c r="AA286" i="7"/>
  <c r="AB286" i="7"/>
  <c r="AC286" i="7" s="1"/>
  <c r="AE286" i="7"/>
  <c r="AG286" i="7"/>
  <c r="AH286" i="7"/>
  <c r="AJ286" i="7"/>
  <c r="AA287" i="7"/>
  <c r="AB287" i="7"/>
  <c r="AC287" i="7" s="1"/>
  <c r="AE287" i="7"/>
  <c r="AG287" i="7"/>
  <c r="AH287" i="7"/>
  <c r="AJ287" i="7"/>
  <c r="AA288" i="7"/>
  <c r="AC288" i="7" s="1"/>
  <c r="AB288" i="7"/>
  <c r="AE288" i="7"/>
  <c r="AG288" i="7"/>
  <c r="AH288" i="7"/>
  <c r="AJ288" i="7"/>
  <c r="AA289" i="7"/>
  <c r="AB289" i="7"/>
  <c r="AE289" i="7"/>
  <c r="AG289" i="7"/>
  <c r="AH289" i="7"/>
  <c r="AJ289" i="7"/>
  <c r="AA290" i="7"/>
  <c r="AB290" i="7"/>
  <c r="AC290" i="7" s="1"/>
  <c r="AE290" i="7"/>
  <c r="AG290" i="7"/>
  <c r="AH290" i="7"/>
  <c r="AJ290" i="7"/>
  <c r="AA291" i="7"/>
  <c r="AB291" i="7"/>
  <c r="AE291" i="7"/>
  <c r="AG291" i="7"/>
  <c r="AH291" i="7"/>
  <c r="AJ291" i="7"/>
  <c r="AA292" i="7"/>
  <c r="AB292" i="7"/>
  <c r="AE292" i="7"/>
  <c r="AG292" i="7"/>
  <c r="AH292" i="7"/>
  <c r="AJ292" i="7"/>
  <c r="AA293" i="7"/>
  <c r="AB293" i="7"/>
  <c r="AC293" i="7" s="1"/>
  <c r="AD293" i="7" s="1"/>
  <c r="AE293" i="7"/>
  <c r="AG293" i="7"/>
  <c r="AH293" i="7"/>
  <c r="AJ293" i="7"/>
  <c r="AA294" i="7"/>
  <c r="AB294" i="7"/>
  <c r="AC294" i="7" s="1"/>
  <c r="AE294" i="7"/>
  <c r="AG294" i="7"/>
  <c r="AH294" i="7"/>
  <c r="AJ294" i="7"/>
  <c r="AA295" i="7"/>
  <c r="AB295" i="7"/>
  <c r="AE295" i="7"/>
  <c r="AG295" i="7"/>
  <c r="AH295" i="7"/>
  <c r="AJ295" i="7"/>
  <c r="AA296" i="7"/>
  <c r="AC296" i="7" s="1"/>
  <c r="AB296" i="7"/>
  <c r="AE296" i="7"/>
  <c r="AG296" i="7"/>
  <c r="AH296" i="7"/>
  <c r="AJ296" i="7"/>
  <c r="AA297" i="7"/>
  <c r="AB297" i="7"/>
  <c r="AC297" i="7" s="1"/>
  <c r="AE297" i="7"/>
  <c r="AG297" i="7"/>
  <c r="AH297" i="7"/>
  <c r="AJ297" i="7"/>
  <c r="AA298" i="7"/>
  <c r="AB298" i="7"/>
  <c r="AC298" i="7" s="1"/>
  <c r="AE298" i="7"/>
  <c r="AK298" i="7" s="1"/>
  <c r="AG298" i="7"/>
  <c r="AH298" i="7"/>
  <c r="AJ298" i="7"/>
  <c r="AA299" i="7"/>
  <c r="AB299" i="7"/>
  <c r="AC299" i="7" s="1"/>
  <c r="AE299" i="7"/>
  <c r="AG299" i="7"/>
  <c r="AH299" i="7"/>
  <c r="AJ299" i="7"/>
  <c r="AA300" i="7"/>
  <c r="AC300" i="7" s="1"/>
  <c r="AB300" i="7"/>
  <c r="AE300" i="7"/>
  <c r="AK300" i="7" s="1"/>
  <c r="AG300" i="7"/>
  <c r="AH300" i="7"/>
  <c r="AJ300" i="7"/>
  <c r="AA301" i="7"/>
  <c r="AB301" i="7"/>
  <c r="AC301" i="7" s="1"/>
  <c r="AE301" i="7"/>
  <c r="AG301" i="7"/>
  <c r="AH301" i="7"/>
  <c r="AJ301" i="7"/>
  <c r="AA302" i="7"/>
  <c r="AB302" i="7"/>
  <c r="AC302" i="7"/>
  <c r="AE302" i="7"/>
  <c r="AG302" i="7"/>
  <c r="AH302" i="7"/>
  <c r="AJ302" i="7"/>
  <c r="AA303" i="7"/>
  <c r="AB303" i="7"/>
  <c r="AE303" i="7"/>
  <c r="AG303" i="7"/>
  <c r="AH303" i="7"/>
  <c r="AJ303" i="7"/>
  <c r="AA304" i="7"/>
  <c r="AC304" i="7" s="1"/>
  <c r="AB304" i="7"/>
  <c r="AE304" i="7"/>
  <c r="AG304" i="7"/>
  <c r="AH304" i="7"/>
  <c r="AJ304" i="7"/>
  <c r="AA305" i="7"/>
  <c r="AC305" i="7" s="1"/>
  <c r="AB305" i="7"/>
  <c r="AE305" i="7"/>
  <c r="AG305" i="7"/>
  <c r="AH305" i="7"/>
  <c r="AJ305" i="7"/>
  <c r="AA306" i="7"/>
  <c r="AC306" i="7" s="1"/>
  <c r="AB306" i="7"/>
  <c r="AE306" i="7"/>
  <c r="AG306" i="7"/>
  <c r="AH306" i="7"/>
  <c r="AJ306" i="7"/>
  <c r="AA307" i="7"/>
  <c r="AB307" i="7"/>
  <c r="AC307" i="7" s="1"/>
  <c r="AE307" i="7"/>
  <c r="AG307" i="7"/>
  <c r="AH307" i="7"/>
  <c r="AJ307" i="7"/>
  <c r="AA308" i="7"/>
  <c r="AC308" i="7" s="1"/>
  <c r="AB308" i="7"/>
  <c r="AE308" i="7"/>
  <c r="AG308" i="7"/>
  <c r="AH308" i="7"/>
  <c r="AJ308" i="7"/>
  <c r="AA309" i="7"/>
  <c r="AB309" i="7"/>
  <c r="AC309" i="7" s="1"/>
  <c r="AE309" i="7"/>
  <c r="AG309" i="7"/>
  <c r="AH309" i="7"/>
  <c r="AJ309" i="7"/>
  <c r="AA310" i="7"/>
  <c r="AB310" i="7"/>
  <c r="AE310" i="7"/>
  <c r="AG310" i="7"/>
  <c r="AH310" i="7"/>
  <c r="AJ310" i="7"/>
  <c r="AA311" i="7"/>
  <c r="AB311" i="7"/>
  <c r="AC311" i="7" s="1"/>
  <c r="AD311" i="7" s="1"/>
  <c r="AE311" i="7"/>
  <c r="AG311" i="7"/>
  <c r="AH311" i="7"/>
  <c r="AJ311" i="7"/>
  <c r="AK311" i="7"/>
  <c r="AA312" i="7"/>
  <c r="AB312" i="7"/>
  <c r="AC312" i="7" s="1"/>
  <c r="AE312" i="7"/>
  <c r="AG312" i="7"/>
  <c r="AH312" i="7"/>
  <c r="AJ312" i="7"/>
  <c r="AK312" i="7" s="1"/>
  <c r="AA313" i="7"/>
  <c r="AB313" i="7"/>
  <c r="AC313" i="7"/>
  <c r="AE313" i="7"/>
  <c r="AG313" i="7"/>
  <c r="AH313" i="7"/>
  <c r="AJ313" i="7"/>
  <c r="AA314" i="7"/>
  <c r="AB314" i="7"/>
  <c r="AE314" i="7"/>
  <c r="AG314" i="7"/>
  <c r="AH314" i="7"/>
  <c r="AJ314" i="7"/>
  <c r="AK314" i="7"/>
  <c r="AA315" i="7"/>
  <c r="AB315" i="7"/>
  <c r="AE315" i="7"/>
  <c r="AG315" i="7"/>
  <c r="AH315" i="7"/>
  <c r="AJ315" i="7"/>
  <c r="AA316" i="7"/>
  <c r="AB316" i="7"/>
  <c r="AC316" i="7"/>
  <c r="AE316" i="7"/>
  <c r="AG316" i="7"/>
  <c r="AH316" i="7"/>
  <c r="AJ316" i="7"/>
  <c r="AA317" i="7"/>
  <c r="AB317" i="7"/>
  <c r="AC317" i="7" s="1"/>
  <c r="AE317" i="7"/>
  <c r="AG317" i="7"/>
  <c r="AH317" i="7"/>
  <c r="AJ317" i="7"/>
  <c r="AA318" i="7"/>
  <c r="AB318" i="7"/>
  <c r="AC318" i="7"/>
  <c r="AE318" i="7"/>
  <c r="AG318" i="7"/>
  <c r="AH318" i="7"/>
  <c r="AJ318" i="7"/>
  <c r="AA319" i="7"/>
  <c r="AC319" i="7" s="1"/>
  <c r="AB319" i="7"/>
  <c r="AE319" i="7"/>
  <c r="AG319" i="7"/>
  <c r="AH319" i="7"/>
  <c r="AJ319" i="7"/>
  <c r="AA320" i="7"/>
  <c r="AB320" i="7"/>
  <c r="AC320" i="7" s="1"/>
  <c r="AE320" i="7"/>
  <c r="AG320" i="7"/>
  <c r="AH320" i="7"/>
  <c r="AJ320" i="7"/>
  <c r="AA321" i="7"/>
  <c r="AB321" i="7"/>
  <c r="AE321" i="7"/>
  <c r="AG321" i="7"/>
  <c r="AH321" i="7"/>
  <c r="AJ321" i="7"/>
  <c r="AA322" i="7"/>
  <c r="AB322" i="7"/>
  <c r="AE322" i="7"/>
  <c r="AG322" i="7"/>
  <c r="AH322" i="7"/>
  <c r="AJ322" i="7"/>
  <c r="AA323" i="7"/>
  <c r="AB323" i="7"/>
  <c r="AC323" i="7" s="1"/>
  <c r="AE323" i="7"/>
  <c r="AG323" i="7"/>
  <c r="AH323" i="7"/>
  <c r="AJ323" i="7"/>
  <c r="AA324" i="7"/>
  <c r="AC324" i="7" s="1"/>
  <c r="AB324" i="7"/>
  <c r="AE324" i="7"/>
  <c r="AG324" i="7"/>
  <c r="AH324" i="7"/>
  <c r="AJ324" i="7"/>
  <c r="AA325" i="7"/>
  <c r="AB325" i="7"/>
  <c r="AC325" i="7" s="1"/>
  <c r="AE325" i="7"/>
  <c r="AG325" i="7"/>
  <c r="AH325" i="7"/>
  <c r="AJ325" i="7"/>
  <c r="AA326" i="7"/>
  <c r="AB326" i="7"/>
  <c r="AC326" i="7" s="1"/>
  <c r="AE326" i="7"/>
  <c r="AG326" i="7"/>
  <c r="AH326" i="7"/>
  <c r="AJ326" i="7"/>
  <c r="AA327" i="7"/>
  <c r="AB327" i="7"/>
  <c r="AC327" i="7"/>
  <c r="AE327" i="7"/>
  <c r="AG327" i="7"/>
  <c r="AH327" i="7"/>
  <c r="AJ327" i="7"/>
  <c r="AA328" i="7"/>
  <c r="AB328" i="7"/>
  <c r="AE328" i="7"/>
  <c r="AG328" i="7"/>
  <c r="AH328" i="7"/>
  <c r="AJ328" i="7"/>
  <c r="AA329" i="7"/>
  <c r="AB329" i="7"/>
  <c r="AC329" i="7" s="1"/>
  <c r="AE329" i="7"/>
  <c r="AG329" i="7"/>
  <c r="AH329" i="7"/>
  <c r="AJ329" i="7"/>
  <c r="AA330" i="7"/>
  <c r="AB330" i="7"/>
  <c r="AE330" i="7"/>
  <c r="AG330" i="7"/>
  <c r="AH330" i="7"/>
  <c r="AJ330" i="7"/>
  <c r="AA331" i="7"/>
  <c r="AB331" i="7"/>
  <c r="AE331" i="7"/>
  <c r="AG331" i="7"/>
  <c r="AH331" i="7"/>
  <c r="AJ331" i="7"/>
  <c r="AA332" i="7"/>
  <c r="AB332" i="7"/>
  <c r="AE332" i="7"/>
  <c r="AG332" i="7"/>
  <c r="AH332" i="7"/>
  <c r="AJ332" i="7"/>
  <c r="AA333" i="7"/>
  <c r="AB333" i="7"/>
  <c r="AC333" i="7"/>
  <c r="AE333" i="7"/>
  <c r="AG333" i="7"/>
  <c r="AH333" i="7"/>
  <c r="AJ333" i="7"/>
  <c r="AA334" i="7"/>
  <c r="AB334" i="7"/>
  <c r="AC334" i="7" s="1"/>
  <c r="AE334" i="7"/>
  <c r="AG334" i="7"/>
  <c r="AH334" i="7"/>
  <c r="AJ334" i="7"/>
  <c r="AA335" i="7"/>
  <c r="AC335" i="7" s="1"/>
  <c r="AB335" i="7"/>
  <c r="AE335" i="7"/>
  <c r="AK335" i="7" s="1"/>
  <c r="AG335" i="7"/>
  <c r="AH335" i="7"/>
  <c r="AJ335" i="7"/>
  <c r="AA336" i="7"/>
  <c r="AB336" i="7"/>
  <c r="AE336" i="7"/>
  <c r="AK336" i="7" s="1"/>
  <c r="AG336" i="7"/>
  <c r="AH336" i="7"/>
  <c r="AJ336" i="7"/>
  <c r="AA337" i="7"/>
  <c r="AB337" i="7"/>
  <c r="AC337" i="7" s="1"/>
  <c r="AE337" i="7"/>
  <c r="AG337" i="7"/>
  <c r="AH337" i="7"/>
  <c r="AJ337" i="7"/>
  <c r="AA338" i="7"/>
  <c r="AB338" i="7"/>
  <c r="AC338" i="7" s="1"/>
  <c r="AE338" i="7"/>
  <c r="AG338" i="7"/>
  <c r="AH338" i="7"/>
  <c r="AJ338" i="7"/>
  <c r="AA339" i="7"/>
  <c r="AC339" i="7" s="1"/>
  <c r="AB339" i="7"/>
  <c r="AE339" i="7"/>
  <c r="AG339" i="7"/>
  <c r="AH339" i="7"/>
  <c r="AJ339" i="7"/>
  <c r="AA340" i="7"/>
  <c r="AB340" i="7"/>
  <c r="AC340" i="7" s="1"/>
  <c r="AE340" i="7"/>
  <c r="AG340" i="7"/>
  <c r="AH340" i="7"/>
  <c r="AJ340" i="7"/>
  <c r="AA341" i="7"/>
  <c r="AB341" i="7"/>
  <c r="AC341" i="7" s="1"/>
  <c r="AE341" i="7"/>
  <c r="AG341" i="7"/>
  <c r="AH341" i="7"/>
  <c r="AJ341" i="7"/>
  <c r="AA342" i="7"/>
  <c r="AC342" i="7" s="1"/>
  <c r="AB342" i="7"/>
  <c r="AE342" i="7"/>
  <c r="AG342" i="7"/>
  <c r="AH342" i="7"/>
  <c r="AJ342" i="7"/>
  <c r="AA343" i="7"/>
  <c r="AB343" i="7"/>
  <c r="AE343" i="7"/>
  <c r="AG343" i="7"/>
  <c r="AH343" i="7"/>
  <c r="AJ343" i="7"/>
  <c r="AA344" i="7"/>
  <c r="AB344" i="7"/>
  <c r="AE344" i="7"/>
  <c r="AG344" i="7"/>
  <c r="AH344" i="7"/>
  <c r="AJ344" i="7"/>
  <c r="AA345" i="7"/>
  <c r="AB345" i="7"/>
  <c r="AC345" i="7" s="1"/>
  <c r="AE345" i="7"/>
  <c r="AG345" i="7"/>
  <c r="AH345" i="7"/>
  <c r="AJ345" i="7"/>
  <c r="AA346" i="7"/>
  <c r="AB346" i="7"/>
  <c r="AE346" i="7"/>
  <c r="AG346" i="7"/>
  <c r="AH346" i="7"/>
  <c r="AJ346" i="7"/>
  <c r="AA347" i="7"/>
  <c r="AB347" i="7"/>
  <c r="AC347" i="7" s="1"/>
  <c r="AE347" i="7"/>
  <c r="AG347" i="7"/>
  <c r="AH347" i="7"/>
  <c r="AJ347" i="7"/>
  <c r="AK347" i="7"/>
  <c r="AA348" i="7"/>
  <c r="AB348" i="7"/>
  <c r="AC348" i="7" s="1"/>
  <c r="AE348" i="7"/>
  <c r="AG348" i="7"/>
  <c r="AH348" i="7"/>
  <c r="AJ348" i="7"/>
  <c r="AA349" i="7"/>
  <c r="AB349" i="7"/>
  <c r="AC349" i="7"/>
  <c r="AE349" i="7"/>
  <c r="AG349" i="7"/>
  <c r="AH349" i="7"/>
  <c r="AJ349" i="7"/>
  <c r="AA350" i="7"/>
  <c r="AB350" i="7"/>
  <c r="AE350" i="7"/>
  <c r="AG350" i="7"/>
  <c r="AH350" i="7"/>
  <c r="AJ350" i="7"/>
  <c r="AA351" i="7"/>
  <c r="AC351" i="7" s="1"/>
  <c r="AB351" i="7"/>
  <c r="AE351" i="7"/>
  <c r="AK351" i="7" s="1"/>
  <c r="AG351" i="7"/>
  <c r="AH351" i="7"/>
  <c r="AJ351" i="7"/>
  <c r="AA352" i="7"/>
  <c r="AB352" i="7"/>
  <c r="AC352" i="7"/>
  <c r="AE352" i="7"/>
  <c r="AG352" i="7"/>
  <c r="AH352" i="7"/>
  <c r="AJ352" i="7"/>
  <c r="AA353" i="7"/>
  <c r="AB353" i="7"/>
  <c r="AC353" i="7" s="1"/>
  <c r="AE353" i="7"/>
  <c r="AK353" i="7" s="1"/>
  <c r="AG353" i="7"/>
  <c r="AH353" i="7"/>
  <c r="AJ353" i="7"/>
  <c r="AA354" i="7"/>
  <c r="AB354" i="7"/>
  <c r="AE354" i="7"/>
  <c r="AG354" i="7"/>
  <c r="AH354" i="7"/>
  <c r="AJ354" i="7"/>
  <c r="AA355" i="7"/>
  <c r="AB355" i="7"/>
  <c r="AC355" i="7"/>
  <c r="AE355" i="7"/>
  <c r="AG355" i="7"/>
  <c r="AH355" i="7"/>
  <c r="AJ355" i="7"/>
  <c r="AA356" i="7"/>
  <c r="AC356" i="7" s="1"/>
  <c r="AB356" i="7"/>
  <c r="AE356" i="7"/>
  <c r="AG356" i="7"/>
  <c r="AH356" i="7"/>
  <c r="AJ356" i="7"/>
  <c r="AA357" i="7"/>
  <c r="AB357" i="7"/>
  <c r="AC357" i="7" s="1"/>
  <c r="AE357" i="7"/>
  <c r="AG357" i="7"/>
  <c r="AH357" i="7"/>
  <c r="AJ357" i="7"/>
  <c r="AA358" i="7"/>
  <c r="AB358" i="7"/>
  <c r="AE358" i="7"/>
  <c r="AG358" i="7"/>
  <c r="AH358" i="7"/>
  <c r="AJ358" i="7"/>
  <c r="AA359" i="7"/>
  <c r="AB359" i="7"/>
  <c r="AE359" i="7"/>
  <c r="AG359" i="7"/>
  <c r="AH359" i="7"/>
  <c r="AJ359" i="7"/>
  <c r="AK359" i="7"/>
  <c r="AA360" i="7"/>
  <c r="AB360" i="7"/>
  <c r="AC360" i="7" s="1"/>
  <c r="AE360" i="7"/>
  <c r="AG360" i="7"/>
  <c r="AH360" i="7"/>
  <c r="AJ360" i="7"/>
  <c r="AA361" i="7"/>
  <c r="AB361" i="7"/>
  <c r="AC361" i="7"/>
  <c r="AE361" i="7"/>
  <c r="AG361" i="7"/>
  <c r="AH361" i="7"/>
  <c r="AJ361" i="7"/>
  <c r="AA362" i="7"/>
  <c r="AB362" i="7"/>
  <c r="AC362" i="7" s="1"/>
  <c r="AE362" i="7"/>
  <c r="AG362" i="7"/>
  <c r="AH362" i="7"/>
  <c r="AJ362" i="7"/>
  <c r="AK362" i="7"/>
  <c r="AA363" i="7"/>
  <c r="AC363" i="7" s="1"/>
  <c r="AB363" i="7"/>
  <c r="AE363" i="7"/>
  <c r="AG363" i="7"/>
  <c r="AH363" i="7"/>
  <c r="AJ363" i="7"/>
  <c r="AA364" i="7"/>
  <c r="AC364" i="7" s="1"/>
  <c r="AB364" i="7"/>
  <c r="AE364" i="7"/>
  <c r="AG364" i="7"/>
  <c r="AH364" i="7"/>
  <c r="AJ364" i="7"/>
  <c r="AA365" i="7"/>
  <c r="AB365" i="7"/>
  <c r="AC365" i="7" s="1"/>
  <c r="AE365" i="7"/>
  <c r="AG365" i="7"/>
  <c r="AH365" i="7"/>
  <c r="AJ365" i="7"/>
  <c r="AA366" i="7"/>
  <c r="AB366" i="7"/>
  <c r="AC366" i="7" s="1"/>
  <c r="AE366" i="7"/>
  <c r="AG366" i="7"/>
  <c r="AH366" i="7"/>
  <c r="AJ366" i="7"/>
  <c r="AA367" i="7"/>
  <c r="AB367" i="7"/>
  <c r="AC367" i="7"/>
  <c r="AE367" i="7"/>
  <c r="AG367" i="7"/>
  <c r="AH367" i="7"/>
  <c r="AJ367" i="7"/>
  <c r="AA368" i="7"/>
  <c r="AB368" i="7"/>
  <c r="AC368" i="7" s="1"/>
  <c r="AE368" i="7"/>
  <c r="AG368" i="7"/>
  <c r="AH368" i="7"/>
  <c r="AJ368" i="7"/>
  <c r="AK368" i="7" s="1"/>
  <c r="AA369" i="7"/>
  <c r="AB369" i="7"/>
  <c r="AC369" i="7" s="1"/>
  <c r="AE369" i="7"/>
  <c r="AD369" i="7" s="1"/>
  <c r="AG369" i="7"/>
  <c r="AH369" i="7"/>
  <c r="AJ369" i="7"/>
  <c r="AA370" i="7"/>
  <c r="AB370" i="7"/>
  <c r="AE370" i="7"/>
  <c r="AG370" i="7"/>
  <c r="AH370" i="7"/>
  <c r="AJ370" i="7"/>
  <c r="AA371" i="7"/>
  <c r="AB371" i="7"/>
  <c r="AC371" i="7" s="1"/>
  <c r="AE371" i="7"/>
  <c r="AG371" i="7"/>
  <c r="AH371" i="7"/>
  <c r="AJ371" i="7"/>
  <c r="AK371" i="7"/>
  <c r="AA372" i="7"/>
  <c r="AC372" i="7" s="1"/>
  <c r="AB372" i="7"/>
  <c r="AE372" i="7"/>
  <c r="AG372" i="7"/>
  <c r="AH372" i="7"/>
  <c r="AJ372" i="7"/>
  <c r="AK372" i="7" s="1"/>
  <c r="AA373" i="7"/>
  <c r="AC373" i="7" s="1"/>
  <c r="AB373" i="7"/>
  <c r="AE373" i="7"/>
  <c r="AG373" i="7"/>
  <c r="AH373" i="7"/>
  <c r="AJ373" i="7"/>
  <c r="AA374" i="7"/>
  <c r="AB374" i="7"/>
  <c r="AC374" i="7"/>
  <c r="AE374" i="7"/>
  <c r="AG374" i="7"/>
  <c r="AH374" i="7"/>
  <c r="AJ374" i="7"/>
  <c r="AA375" i="7"/>
  <c r="AC375" i="7" s="1"/>
  <c r="AB375" i="7"/>
  <c r="AE375" i="7"/>
  <c r="AD375" i="7" s="1"/>
  <c r="AG375" i="7"/>
  <c r="AH375" i="7"/>
  <c r="AJ375" i="7"/>
  <c r="AA376" i="7"/>
  <c r="AB376" i="7"/>
  <c r="AE376" i="7"/>
  <c r="AG376" i="7"/>
  <c r="AH376" i="7"/>
  <c r="AJ376" i="7"/>
  <c r="AA377" i="7"/>
  <c r="AB377" i="7"/>
  <c r="AC377" i="7" s="1"/>
  <c r="AE377" i="7"/>
  <c r="AK377" i="7" s="1"/>
  <c r="AG377" i="7"/>
  <c r="AH377" i="7"/>
  <c r="AJ377" i="7"/>
  <c r="AA378" i="7"/>
  <c r="AB378" i="7"/>
  <c r="AE378" i="7"/>
  <c r="AG378" i="7"/>
  <c r="AH378" i="7"/>
  <c r="AJ378" i="7"/>
  <c r="AA379" i="7"/>
  <c r="AB379" i="7"/>
  <c r="AC379" i="7" s="1"/>
  <c r="AE379" i="7"/>
  <c r="AG379" i="7"/>
  <c r="AH379" i="7"/>
  <c r="AJ379" i="7"/>
  <c r="AA380" i="7"/>
  <c r="AB380" i="7"/>
  <c r="AE380" i="7"/>
  <c r="AG380" i="7"/>
  <c r="AH380" i="7"/>
  <c r="AJ380" i="7"/>
  <c r="AA381" i="7"/>
  <c r="AB381" i="7"/>
  <c r="AC381" i="7"/>
  <c r="AE381" i="7"/>
  <c r="AD381" i="7" s="1"/>
  <c r="AG381" i="7"/>
  <c r="AH381" i="7"/>
  <c r="AJ381" i="7"/>
  <c r="AA382" i="7"/>
  <c r="AB382" i="7"/>
  <c r="AC382" i="7"/>
  <c r="AE382" i="7"/>
  <c r="AG382" i="7"/>
  <c r="AH382" i="7"/>
  <c r="AJ382" i="7"/>
  <c r="AA383" i="7"/>
  <c r="AC383" i="7" s="1"/>
  <c r="AB383" i="7"/>
  <c r="AE383" i="7"/>
  <c r="AG383" i="7"/>
  <c r="AH383" i="7"/>
  <c r="AJ383" i="7"/>
  <c r="AK383" i="7"/>
  <c r="AA384" i="7"/>
  <c r="AC384" i="7" s="1"/>
  <c r="AB384" i="7"/>
  <c r="AE384" i="7"/>
  <c r="AG384" i="7"/>
  <c r="AH384" i="7"/>
  <c r="AJ384" i="7"/>
  <c r="AA385" i="7"/>
  <c r="AB385" i="7"/>
  <c r="AE385" i="7"/>
  <c r="AG385" i="7"/>
  <c r="AH385" i="7"/>
  <c r="AJ385" i="7"/>
  <c r="AA386" i="7"/>
  <c r="AC386" i="7" s="1"/>
  <c r="AB386" i="7"/>
  <c r="AE386" i="7"/>
  <c r="AG386" i="7"/>
  <c r="AH386" i="7"/>
  <c r="AJ386" i="7"/>
  <c r="AA387" i="7"/>
  <c r="AB387" i="7"/>
  <c r="AE387" i="7"/>
  <c r="AG387" i="7"/>
  <c r="AH387" i="7"/>
  <c r="AJ387" i="7"/>
  <c r="AA388" i="7"/>
  <c r="AB388" i="7"/>
  <c r="AE388" i="7"/>
  <c r="AG388" i="7"/>
  <c r="AH388" i="7"/>
  <c r="AJ388" i="7"/>
  <c r="AA389" i="7"/>
  <c r="AB389" i="7"/>
  <c r="AC389" i="7"/>
  <c r="AD389" i="7" s="1"/>
  <c r="AE389" i="7"/>
  <c r="AG389" i="7"/>
  <c r="AH389" i="7"/>
  <c r="AJ389" i="7"/>
  <c r="AA390" i="7"/>
  <c r="AB390" i="7"/>
  <c r="AE390" i="7"/>
  <c r="AK390" i="7" s="1"/>
  <c r="AG390" i="7"/>
  <c r="AH390" i="7"/>
  <c r="AJ390" i="7"/>
  <c r="AA391" i="7"/>
  <c r="AB391" i="7"/>
  <c r="AE391" i="7"/>
  <c r="AG391" i="7"/>
  <c r="AH391" i="7"/>
  <c r="AJ391" i="7"/>
  <c r="AA392" i="7"/>
  <c r="AB392" i="7"/>
  <c r="AC392" i="7"/>
  <c r="AE392" i="7"/>
  <c r="AG392" i="7"/>
  <c r="AH392" i="7"/>
  <c r="AJ392" i="7"/>
  <c r="AA393" i="7"/>
  <c r="AB393" i="7"/>
  <c r="AC393" i="7" s="1"/>
  <c r="AE393" i="7"/>
  <c r="AG393" i="7"/>
  <c r="AH393" i="7"/>
  <c r="AJ393" i="7"/>
  <c r="AA394" i="7"/>
  <c r="AB394" i="7"/>
  <c r="AC394" i="7" s="1"/>
  <c r="AE394" i="7"/>
  <c r="AG394" i="7"/>
  <c r="AH394" i="7"/>
  <c r="AJ394" i="7"/>
  <c r="AA395" i="7"/>
  <c r="AB395" i="7"/>
  <c r="AC395" i="7"/>
  <c r="AE395" i="7"/>
  <c r="AG395" i="7"/>
  <c r="AH395" i="7"/>
  <c r="AJ395" i="7"/>
  <c r="AA396" i="7"/>
  <c r="AB396" i="7"/>
  <c r="AC396" i="7"/>
  <c r="AE396" i="7"/>
  <c r="AG396" i="7"/>
  <c r="AH396" i="7"/>
  <c r="AJ396" i="7"/>
  <c r="AK396" i="7"/>
  <c r="AA397" i="7"/>
  <c r="AB397" i="7"/>
  <c r="AC397" i="7" s="1"/>
  <c r="AE397" i="7"/>
  <c r="AG397" i="7"/>
  <c r="AH397" i="7"/>
  <c r="AJ397" i="7"/>
  <c r="AA398" i="7"/>
  <c r="AB398" i="7"/>
  <c r="AC398" i="7" s="1"/>
  <c r="AE398" i="7"/>
  <c r="AG398" i="7"/>
  <c r="AH398" i="7"/>
  <c r="AJ398" i="7"/>
  <c r="AA399" i="7"/>
  <c r="AB399" i="7"/>
  <c r="AE399" i="7"/>
  <c r="AG399" i="7"/>
  <c r="AH399" i="7"/>
  <c r="AJ399" i="7"/>
  <c r="AA400" i="7"/>
  <c r="AB400" i="7"/>
  <c r="AC400" i="7"/>
  <c r="AE400" i="7"/>
  <c r="AG400" i="7"/>
  <c r="AH400" i="7"/>
  <c r="AJ400" i="7"/>
  <c r="AA401" i="7"/>
  <c r="AB401" i="7"/>
  <c r="AC401" i="7" s="1"/>
  <c r="AE401" i="7"/>
  <c r="AG401" i="7"/>
  <c r="AH401" i="7"/>
  <c r="AJ401" i="7"/>
  <c r="AA402" i="7"/>
  <c r="AC402" i="7" s="1"/>
  <c r="AD402" i="7" s="1"/>
  <c r="AB402" i="7"/>
  <c r="AE402" i="7"/>
  <c r="AG402" i="7"/>
  <c r="AH402" i="7"/>
  <c r="AJ402" i="7"/>
  <c r="AK402" i="7"/>
  <c r="AA403" i="7"/>
  <c r="AC403" i="7" s="1"/>
  <c r="AB403" i="7"/>
  <c r="AE403" i="7"/>
  <c r="AG403" i="7"/>
  <c r="AH403" i="7"/>
  <c r="AJ403" i="7"/>
  <c r="AA404" i="7"/>
  <c r="AB404" i="7"/>
  <c r="AC404" i="7"/>
  <c r="AE404" i="7"/>
  <c r="AG404" i="7"/>
  <c r="AH404" i="7"/>
  <c r="AJ404" i="7"/>
  <c r="AA405" i="7"/>
  <c r="AC405" i="7" s="1"/>
  <c r="AB405" i="7"/>
  <c r="AE405" i="7"/>
  <c r="AG405" i="7"/>
  <c r="AH405" i="7"/>
  <c r="AJ405" i="7"/>
  <c r="AA406" i="7"/>
  <c r="AC406" i="7" s="1"/>
  <c r="AB406" i="7"/>
  <c r="AE406" i="7"/>
  <c r="AG406" i="7"/>
  <c r="AH406" i="7"/>
  <c r="AJ406" i="7"/>
  <c r="AA407" i="7"/>
  <c r="AB407" i="7"/>
  <c r="AC407" i="7" s="1"/>
  <c r="AE407" i="7"/>
  <c r="AG407" i="7"/>
  <c r="AH407" i="7"/>
  <c r="AJ407" i="7"/>
  <c r="AA408" i="7"/>
  <c r="AB408" i="7"/>
  <c r="AC408" i="7"/>
  <c r="AE408" i="7"/>
  <c r="AG408" i="7"/>
  <c r="AH408" i="7"/>
  <c r="AJ408" i="7"/>
  <c r="AA409" i="7"/>
  <c r="AB409" i="7"/>
  <c r="AC409" i="7" s="1"/>
  <c r="AE409" i="7"/>
  <c r="AG409" i="7"/>
  <c r="AH409" i="7"/>
  <c r="AJ409" i="7"/>
  <c r="AA410" i="7"/>
  <c r="AB410" i="7"/>
  <c r="AE410" i="7"/>
  <c r="AG410" i="7"/>
  <c r="AH410" i="7"/>
  <c r="AJ410" i="7"/>
  <c r="AA411" i="7"/>
  <c r="AB411" i="7"/>
  <c r="AC411" i="7" s="1"/>
  <c r="AE411" i="7"/>
  <c r="AG411" i="7"/>
  <c r="AH411" i="7"/>
  <c r="AJ411" i="7"/>
  <c r="AK411" i="7" s="1"/>
  <c r="AA412" i="7"/>
  <c r="AB412" i="7"/>
  <c r="AE412" i="7"/>
  <c r="AG412" i="7"/>
  <c r="AH412" i="7"/>
  <c r="AJ412" i="7"/>
  <c r="AA413" i="7"/>
  <c r="AC413" i="7" s="1"/>
  <c r="AB413" i="7"/>
  <c r="AE413" i="7"/>
  <c r="AG413" i="7"/>
  <c r="AH413" i="7"/>
  <c r="AJ413" i="7"/>
  <c r="AA414" i="7"/>
  <c r="AC414" i="7" s="1"/>
  <c r="AB414" i="7"/>
  <c r="AE414" i="7"/>
  <c r="AG414" i="7"/>
  <c r="AH414" i="7"/>
  <c r="AJ414" i="7"/>
  <c r="AA415" i="7"/>
  <c r="AB415" i="7"/>
  <c r="AE415" i="7"/>
  <c r="AG415" i="7"/>
  <c r="AH415" i="7"/>
  <c r="AJ415" i="7"/>
  <c r="AA416" i="7"/>
  <c r="AB416" i="7"/>
  <c r="AC416" i="7" s="1"/>
  <c r="AE416" i="7"/>
  <c r="AG416" i="7"/>
  <c r="AH416" i="7"/>
  <c r="AJ416" i="7"/>
  <c r="AA417" i="7"/>
  <c r="AC417" i="7" s="1"/>
  <c r="AB417" i="7"/>
  <c r="AE417" i="7"/>
  <c r="AG417" i="7"/>
  <c r="AH417" i="7"/>
  <c r="AJ417" i="7"/>
  <c r="AA418" i="7"/>
  <c r="AC418" i="7" s="1"/>
  <c r="AD418" i="7" s="1"/>
  <c r="AB418" i="7"/>
  <c r="AE418" i="7"/>
  <c r="AG418" i="7"/>
  <c r="AH418" i="7"/>
  <c r="AJ418" i="7"/>
  <c r="AK418" i="7" s="1"/>
  <c r="AA419" i="7"/>
  <c r="AB419" i="7"/>
  <c r="AC419" i="7"/>
  <c r="AE419" i="7"/>
  <c r="AG419" i="7"/>
  <c r="AH419" i="7"/>
  <c r="AJ419" i="7"/>
  <c r="AA420" i="7"/>
  <c r="AB420" i="7"/>
  <c r="AC420" i="7"/>
  <c r="AE420" i="7"/>
  <c r="AG420" i="7"/>
  <c r="AH420" i="7"/>
  <c r="AJ420" i="7"/>
  <c r="AA421" i="7"/>
  <c r="AB421" i="7"/>
  <c r="AC421" i="7"/>
  <c r="AE421" i="7"/>
  <c r="AG421" i="7"/>
  <c r="AH421" i="7"/>
  <c r="AJ421" i="7"/>
  <c r="AA422" i="7"/>
  <c r="AC422" i="7" s="1"/>
  <c r="AB422" i="7"/>
  <c r="AE422" i="7"/>
  <c r="AG422" i="7"/>
  <c r="AH422" i="7"/>
  <c r="AJ422" i="7"/>
  <c r="AA423" i="7"/>
  <c r="AB423" i="7"/>
  <c r="AE423" i="7"/>
  <c r="AG423" i="7"/>
  <c r="AH423" i="7"/>
  <c r="AJ423" i="7"/>
  <c r="AA424" i="7"/>
  <c r="AB424" i="7"/>
  <c r="AE424" i="7"/>
  <c r="AG424" i="7"/>
  <c r="AH424" i="7"/>
  <c r="AJ424" i="7"/>
  <c r="AA425" i="7"/>
  <c r="AB425" i="7"/>
  <c r="AE425" i="7"/>
  <c r="AG425" i="7"/>
  <c r="AH425" i="7"/>
  <c r="AJ425" i="7"/>
  <c r="AA426" i="7"/>
  <c r="AB426" i="7"/>
  <c r="AE426" i="7"/>
  <c r="AG426" i="7"/>
  <c r="AH426" i="7"/>
  <c r="AJ426" i="7"/>
  <c r="AK426" i="7" s="1"/>
  <c r="AA427" i="7"/>
  <c r="AB427" i="7"/>
  <c r="AE427" i="7"/>
  <c r="AG427" i="7"/>
  <c r="AH427" i="7"/>
  <c r="AJ427" i="7"/>
  <c r="AA428" i="7"/>
  <c r="AB428" i="7"/>
  <c r="AE428" i="7"/>
  <c r="AG428" i="7"/>
  <c r="AH428" i="7"/>
  <c r="AJ428" i="7"/>
  <c r="AA429" i="7"/>
  <c r="AB429" i="7"/>
  <c r="AC429" i="7" s="1"/>
  <c r="AD429" i="7" s="1"/>
  <c r="AE429" i="7"/>
  <c r="AG429" i="7"/>
  <c r="AH429" i="7"/>
  <c r="AJ429" i="7"/>
  <c r="AK429" i="7"/>
  <c r="AA430" i="7"/>
  <c r="AB430" i="7"/>
  <c r="AE430" i="7"/>
  <c r="AK430" i="7" s="1"/>
  <c r="AG430" i="7"/>
  <c r="AH430" i="7"/>
  <c r="AJ430" i="7"/>
  <c r="AA431" i="7"/>
  <c r="AC431" i="7" s="1"/>
  <c r="AD431" i="7" s="1"/>
  <c r="AB431" i="7"/>
  <c r="AE431" i="7"/>
  <c r="AG431" i="7"/>
  <c r="AH431" i="7"/>
  <c r="AJ431" i="7"/>
  <c r="AK431" i="7"/>
  <c r="AA432" i="7"/>
  <c r="AB432" i="7"/>
  <c r="AC432" i="7" s="1"/>
  <c r="AE432" i="7"/>
  <c r="AG432" i="7"/>
  <c r="AH432" i="7"/>
  <c r="AJ432" i="7"/>
  <c r="AA433" i="7"/>
  <c r="AB433" i="7"/>
  <c r="AC433" i="7"/>
  <c r="AE433" i="7"/>
  <c r="AG433" i="7"/>
  <c r="AH433" i="7"/>
  <c r="AJ433" i="7"/>
  <c r="AA434" i="7"/>
  <c r="AC434" i="7" s="1"/>
  <c r="AB434" i="7"/>
  <c r="AE434" i="7"/>
  <c r="AD434" i="7" s="1"/>
  <c r="AG434" i="7"/>
  <c r="AH434" i="7"/>
  <c r="AJ434" i="7"/>
  <c r="AA435" i="7"/>
  <c r="AB435" i="7"/>
  <c r="AE435" i="7"/>
  <c r="AK435" i="7" s="1"/>
  <c r="AG435" i="7"/>
  <c r="AH435" i="7"/>
  <c r="AJ435" i="7"/>
  <c r="AA436" i="7"/>
  <c r="AB436" i="7"/>
  <c r="AE436" i="7"/>
  <c r="AG436" i="7"/>
  <c r="AH436" i="7"/>
  <c r="AJ436" i="7"/>
  <c r="AA437" i="7"/>
  <c r="AB437" i="7"/>
  <c r="AE437" i="7"/>
  <c r="AG437" i="7"/>
  <c r="AH437" i="7"/>
  <c r="AJ437" i="7"/>
  <c r="AA438" i="7"/>
  <c r="AC438" i="7" s="1"/>
  <c r="AB438" i="7"/>
  <c r="AE438" i="7"/>
  <c r="AG438" i="7"/>
  <c r="AH438" i="7"/>
  <c r="AJ438" i="7"/>
  <c r="AK438" i="7" s="1"/>
  <c r="AA439" i="7"/>
  <c r="AC439" i="7" s="1"/>
  <c r="AB439" i="7"/>
  <c r="AE439" i="7"/>
  <c r="AG439" i="7"/>
  <c r="AH439" i="7"/>
  <c r="AJ439" i="7"/>
  <c r="AA440" i="7"/>
  <c r="AB440" i="7"/>
  <c r="AC440" i="7"/>
  <c r="AE440" i="7"/>
  <c r="AG440" i="7"/>
  <c r="AH440" i="7"/>
  <c r="AJ440" i="7"/>
  <c r="AA441" i="7"/>
  <c r="AC441" i="7" s="1"/>
  <c r="AB441" i="7"/>
  <c r="AE441" i="7"/>
  <c r="AG441" i="7"/>
  <c r="AH441" i="7"/>
  <c r="AJ441" i="7"/>
  <c r="AA442" i="7"/>
  <c r="AC442" i="7" s="1"/>
  <c r="AB442" i="7"/>
  <c r="AE442" i="7"/>
  <c r="AG442" i="7"/>
  <c r="AH442" i="7"/>
  <c r="AJ442" i="7"/>
  <c r="AA443" i="7"/>
  <c r="AB443" i="7"/>
  <c r="AC443" i="7" s="1"/>
  <c r="AE443" i="7"/>
  <c r="AK443" i="7" s="1"/>
  <c r="AG443" i="7"/>
  <c r="AH443" i="7"/>
  <c r="AJ443" i="7"/>
  <c r="AA444" i="7"/>
  <c r="AB444" i="7"/>
  <c r="AC444" i="7" s="1"/>
  <c r="AE444" i="7"/>
  <c r="AG444" i="7"/>
  <c r="AH444" i="7"/>
  <c r="AJ444" i="7"/>
  <c r="AA445" i="7"/>
  <c r="AB445" i="7"/>
  <c r="AE445" i="7"/>
  <c r="AG445" i="7"/>
  <c r="AH445" i="7"/>
  <c r="AJ445" i="7"/>
  <c r="AA446" i="7"/>
  <c r="AC446" i="7" s="1"/>
  <c r="AB446" i="7"/>
  <c r="AE446" i="7"/>
  <c r="AG446" i="7"/>
  <c r="AH446" i="7"/>
  <c r="AJ446" i="7"/>
  <c r="AA447" i="7"/>
  <c r="AB447" i="7"/>
  <c r="AC447" i="7" s="1"/>
  <c r="AE447" i="7"/>
  <c r="AG447" i="7"/>
  <c r="AH447" i="7"/>
  <c r="AJ447" i="7"/>
  <c r="AA448" i="7"/>
  <c r="AB448" i="7"/>
  <c r="AE448" i="7"/>
  <c r="AG448" i="7"/>
  <c r="AH448" i="7"/>
  <c r="AJ448" i="7"/>
  <c r="AA449" i="7"/>
  <c r="AB449" i="7"/>
  <c r="AC449" i="7" s="1"/>
  <c r="AE449" i="7"/>
  <c r="AG449" i="7"/>
  <c r="AH449" i="7"/>
  <c r="AJ449" i="7"/>
  <c r="AA450" i="7"/>
  <c r="AC450" i="7" s="1"/>
  <c r="AB450" i="7"/>
  <c r="AE450" i="7"/>
  <c r="AD450" i="7" s="1"/>
  <c r="AG450" i="7"/>
  <c r="AH450" i="7"/>
  <c r="AJ450" i="7"/>
  <c r="AA451" i="7"/>
  <c r="AB451" i="7"/>
  <c r="AE451" i="7"/>
  <c r="AG451" i="7"/>
  <c r="AH451" i="7"/>
  <c r="AJ451" i="7"/>
  <c r="AA452" i="7"/>
  <c r="AB452" i="7"/>
  <c r="AC452" i="7" s="1"/>
  <c r="AE452" i="7"/>
  <c r="AG452" i="7"/>
  <c r="AH452" i="7"/>
  <c r="AJ452" i="7"/>
  <c r="AA453" i="7"/>
  <c r="AB453" i="7"/>
  <c r="AE453" i="7"/>
  <c r="AG453" i="7"/>
  <c r="AH453" i="7"/>
  <c r="AJ453" i="7"/>
  <c r="AA454" i="7"/>
  <c r="AC454" i="7" s="1"/>
  <c r="AB454" i="7"/>
  <c r="AE454" i="7"/>
  <c r="AG454" i="7"/>
  <c r="AH454" i="7"/>
  <c r="AJ454" i="7"/>
  <c r="AK454" i="7"/>
  <c r="AA455" i="7"/>
  <c r="AC455" i="7" s="1"/>
  <c r="AB455" i="7"/>
  <c r="AE455" i="7"/>
  <c r="AG455" i="7"/>
  <c r="AH455" i="7"/>
  <c r="AJ455" i="7"/>
  <c r="AA456" i="7"/>
  <c r="AB456" i="7"/>
  <c r="AE456" i="7"/>
  <c r="AG456" i="7"/>
  <c r="AH456" i="7"/>
  <c r="AJ456" i="7"/>
  <c r="AA457" i="7"/>
  <c r="AB457" i="7"/>
  <c r="AC457" i="7"/>
  <c r="AE457" i="7"/>
  <c r="AG457" i="7"/>
  <c r="AH457" i="7"/>
  <c r="AJ457" i="7"/>
  <c r="AA458" i="7"/>
  <c r="AC458" i="7" s="1"/>
  <c r="AB458" i="7"/>
  <c r="AE458" i="7"/>
  <c r="AG458" i="7"/>
  <c r="AH458" i="7"/>
  <c r="AJ458" i="7"/>
  <c r="AA459" i="7"/>
  <c r="AC459" i="7" s="1"/>
  <c r="AB459" i="7"/>
  <c r="AE459" i="7"/>
  <c r="AK459" i="7" s="1"/>
  <c r="AG459" i="7"/>
  <c r="AH459" i="7"/>
  <c r="AJ459" i="7"/>
  <c r="AA460" i="7"/>
  <c r="AC460" i="7" s="1"/>
  <c r="AB460" i="7"/>
  <c r="AE460" i="7"/>
  <c r="AG460" i="7"/>
  <c r="AH460" i="7"/>
  <c r="AJ460" i="7"/>
  <c r="AA461" i="7"/>
  <c r="AB461" i="7"/>
  <c r="AE461" i="7"/>
  <c r="AG461" i="7"/>
  <c r="AH461" i="7"/>
  <c r="AJ461" i="7"/>
  <c r="AA462" i="7"/>
  <c r="AB462" i="7"/>
  <c r="AE462" i="7"/>
  <c r="AG462" i="7"/>
  <c r="AH462" i="7"/>
  <c r="AJ462" i="7"/>
  <c r="AA463" i="7"/>
  <c r="AB463" i="7"/>
  <c r="AC463" i="7"/>
  <c r="AE463" i="7"/>
  <c r="AD463" i="7" s="1"/>
  <c r="AG463" i="7"/>
  <c r="AH463" i="7"/>
  <c r="AJ463" i="7"/>
  <c r="AK463" i="7"/>
  <c r="AA464" i="7"/>
  <c r="AB464" i="7"/>
  <c r="AC464" i="7" s="1"/>
  <c r="AE464" i="7"/>
  <c r="AG464" i="7"/>
  <c r="AH464" i="7"/>
  <c r="AJ464" i="7"/>
  <c r="AA465" i="7"/>
  <c r="AB465" i="7"/>
  <c r="AE465" i="7"/>
  <c r="AG465" i="7"/>
  <c r="AH465" i="7"/>
  <c r="AJ465" i="7"/>
  <c r="AA466" i="7"/>
  <c r="AC466" i="7" s="1"/>
  <c r="AB466" i="7"/>
  <c r="AE466" i="7"/>
  <c r="AG466" i="7"/>
  <c r="AH466" i="7"/>
  <c r="AJ466" i="7"/>
  <c r="AA467" i="7"/>
  <c r="AB467" i="7"/>
  <c r="AE467" i="7"/>
  <c r="AG467" i="7"/>
  <c r="AH467" i="7"/>
  <c r="AJ467" i="7"/>
  <c r="AK467" i="7"/>
  <c r="AA468" i="7"/>
  <c r="AC468" i="7" s="1"/>
  <c r="AB468" i="7"/>
  <c r="AE468" i="7"/>
  <c r="AG468" i="7"/>
  <c r="AH468" i="7"/>
  <c r="AJ468" i="7"/>
  <c r="AA469" i="7"/>
  <c r="AB469" i="7"/>
  <c r="AC469" i="7"/>
  <c r="AD469" i="7" s="1"/>
  <c r="AE469" i="7"/>
  <c r="AG469" i="7"/>
  <c r="AH469" i="7"/>
  <c r="AJ469" i="7"/>
  <c r="AA470" i="7"/>
  <c r="AC470" i="7" s="1"/>
  <c r="AB470" i="7"/>
  <c r="AE470" i="7"/>
  <c r="AD470" i="7" s="1"/>
  <c r="AG470" i="7"/>
  <c r="AH470" i="7"/>
  <c r="AJ470" i="7"/>
  <c r="AA471" i="7"/>
  <c r="AB471" i="7"/>
  <c r="AC471" i="7"/>
  <c r="AE471" i="7"/>
  <c r="AG471" i="7"/>
  <c r="AH471" i="7"/>
  <c r="AJ471" i="7"/>
  <c r="AK471" i="7" s="1"/>
  <c r="AA472" i="7"/>
  <c r="AB472" i="7"/>
  <c r="AE472" i="7"/>
  <c r="AG472" i="7"/>
  <c r="AH472" i="7"/>
  <c r="AJ472" i="7"/>
  <c r="AA473" i="7"/>
  <c r="AC473" i="7" s="1"/>
  <c r="AB473" i="7"/>
  <c r="AE473" i="7"/>
  <c r="AG473" i="7"/>
  <c r="AH473" i="7"/>
  <c r="AJ473" i="7"/>
  <c r="AA474" i="7"/>
  <c r="AB474" i="7"/>
  <c r="AE474" i="7"/>
  <c r="AG474" i="7"/>
  <c r="AH474" i="7"/>
  <c r="AJ474" i="7"/>
  <c r="AA475" i="7"/>
  <c r="AB475" i="7"/>
  <c r="AE475" i="7"/>
  <c r="AG475" i="7"/>
  <c r="AH475" i="7"/>
  <c r="AJ475" i="7"/>
  <c r="AK475" i="7" s="1"/>
  <c r="AA476" i="7"/>
  <c r="AB476" i="7"/>
  <c r="AC476" i="7"/>
  <c r="AE476" i="7"/>
  <c r="AG476" i="7"/>
  <c r="AH476" i="7"/>
  <c r="AJ476" i="7"/>
  <c r="AA477" i="7"/>
  <c r="AC477" i="7" s="1"/>
  <c r="AB477" i="7"/>
  <c r="AE477" i="7"/>
  <c r="AG477" i="7"/>
  <c r="AH477" i="7"/>
  <c r="AJ477" i="7"/>
  <c r="AA478" i="7"/>
  <c r="AB478" i="7"/>
  <c r="AE478" i="7"/>
  <c r="AG478" i="7"/>
  <c r="AH478" i="7"/>
  <c r="AJ478" i="7"/>
  <c r="AK478" i="7"/>
  <c r="AA479" i="7"/>
  <c r="AB479" i="7"/>
  <c r="AC479" i="7" s="1"/>
  <c r="AE479" i="7"/>
  <c r="AG479" i="7"/>
  <c r="AH479" i="7"/>
  <c r="AJ479" i="7"/>
  <c r="AA480" i="7"/>
  <c r="AB480" i="7"/>
  <c r="AC480" i="7" s="1"/>
  <c r="AE480" i="7"/>
  <c r="AG480" i="7"/>
  <c r="AH480" i="7"/>
  <c r="AJ480" i="7"/>
  <c r="AA481" i="7"/>
  <c r="AB481" i="7"/>
  <c r="AC481" i="7"/>
  <c r="AE481" i="7"/>
  <c r="AD481" i="7" s="1"/>
  <c r="AG481" i="7"/>
  <c r="AH481" i="7"/>
  <c r="AJ481" i="7"/>
  <c r="AA482" i="7"/>
  <c r="AB482" i="7"/>
  <c r="AE482" i="7"/>
  <c r="AG482" i="7"/>
  <c r="AH482" i="7"/>
  <c r="AJ482" i="7"/>
  <c r="AK482" i="7"/>
  <c r="AA483" i="7"/>
  <c r="AC483" i="7" s="1"/>
  <c r="AB483" i="7"/>
  <c r="AE483" i="7"/>
  <c r="AG483" i="7"/>
  <c r="AH483" i="7"/>
  <c r="AJ483" i="7"/>
  <c r="AA484" i="7"/>
  <c r="AC484" i="7" s="1"/>
  <c r="AB484" i="7"/>
  <c r="AE484" i="7"/>
  <c r="AG484" i="7"/>
  <c r="AH484" i="7"/>
  <c r="AJ484" i="7"/>
  <c r="AA485" i="7"/>
  <c r="AC485" i="7" s="1"/>
  <c r="AB485" i="7"/>
  <c r="AE485" i="7"/>
  <c r="AG485" i="7"/>
  <c r="AH485" i="7"/>
  <c r="AJ485" i="7"/>
  <c r="AA486" i="7"/>
  <c r="AC486" i="7" s="1"/>
  <c r="AB486" i="7"/>
  <c r="AE486" i="7"/>
  <c r="AD486" i="7" s="1"/>
  <c r="AG486" i="7"/>
  <c r="AH486" i="7"/>
  <c r="AJ486" i="7"/>
  <c r="AA487" i="7"/>
  <c r="AB487" i="7"/>
  <c r="AE487" i="7"/>
  <c r="AG487" i="7"/>
  <c r="AH487" i="7"/>
  <c r="AJ487" i="7"/>
  <c r="AA488" i="7"/>
  <c r="AB488" i="7"/>
  <c r="AC488" i="7" s="1"/>
  <c r="AE488" i="7"/>
  <c r="AG488" i="7"/>
  <c r="AH488" i="7"/>
  <c r="AJ488" i="7"/>
  <c r="AA489" i="7"/>
  <c r="AC489" i="7" s="1"/>
  <c r="AB489" i="7"/>
  <c r="AE489" i="7"/>
  <c r="AG489" i="7"/>
  <c r="AH489" i="7"/>
  <c r="AJ489" i="7"/>
  <c r="AA490" i="7"/>
  <c r="AB490" i="7"/>
  <c r="AE490" i="7"/>
  <c r="AK490" i="7" s="1"/>
  <c r="AG490" i="7"/>
  <c r="AH490" i="7"/>
  <c r="AJ490" i="7"/>
  <c r="AA491" i="7"/>
  <c r="AB491" i="7"/>
  <c r="AE491" i="7"/>
  <c r="AK491" i="7" s="1"/>
  <c r="AG491" i="7"/>
  <c r="AH491" i="7"/>
  <c r="AJ491" i="7"/>
  <c r="AA492" i="7"/>
  <c r="AB492" i="7"/>
  <c r="AE492" i="7"/>
  <c r="AG492" i="7"/>
  <c r="AH492" i="7"/>
  <c r="AJ492" i="7"/>
  <c r="AA493" i="7"/>
  <c r="AB493" i="7"/>
  <c r="AC493" i="7" s="1"/>
  <c r="AE493" i="7"/>
  <c r="AG493" i="7"/>
  <c r="AH493" i="7"/>
  <c r="AJ493" i="7"/>
  <c r="AA494" i="7"/>
  <c r="AC494" i="7" s="1"/>
  <c r="AB494" i="7"/>
  <c r="AE494" i="7"/>
  <c r="AD494" i="7" s="1"/>
  <c r="AG494" i="7"/>
  <c r="AH494" i="7"/>
  <c r="AJ494" i="7"/>
  <c r="AA495" i="7"/>
  <c r="AB495" i="7"/>
  <c r="AC495" i="7" s="1"/>
  <c r="AD495" i="7" s="1"/>
  <c r="AE495" i="7"/>
  <c r="AG495" i="7"/>
  <c r="AH495" i="7"/>
  <c r="AJ495" i="7"/>
  <c r="AK495" i="7" s="1"/>
  <c r="AA496" i="7"/>
  <c r="AB496" i="7"/>
  <c r="AE496" i="7"/>
  <c r="AG496" i="7"/>
  <c r="AH496" i="7"/>
  <c r="AJ496" i="7"/>
  <c r="AA497" i="7"/>
  <c r="AB497" i="7"/>
  <c r="AC497" i="7"/>
  <c r="AE497" i="7"/>
  <c r="AG497" i="7"/>
  <c r="AH497" i="7"/>
  <c r="AJ497" i="7"/>
  <c r="AA498" i="7"/>
  <c r="AB498" i="7"/>
  <c r="AE498" i="7"/>
  <c r="AG498" i="7"/>
  <c r="AH498" i="7"/>
  <c r="AJ498" i="7"/>
  <c r="AK498" i="7" s="1"/>
  <c r="AA499" i="7"/>
  <c r="AB499" i="7"/>
  <c r="AE499" i="7"/>
  <c r="AG499" i="7"/>
  <c r="AH499" i="7"/>
  <c r="AJ499" i="7"/>
  <c r="AA500" i="7"/>
  <c r="AB500" i="7"/>
  <c r="AC500" i="7" s="1"/>
  <c r="AE500" i="7"/>
  <c r="AG500" i="7"/>
  <c r="AH500" i="7"/>
  <c r="AJ500" i="7"/>
  <c r="AA501" i="7"/>
  <c r="AB501" i="7"/>
  <c r="AC501" i="7"/>
  <c r="AE501" i="7"/>
  <c r="AG501" i="7"/>
  <c r="AH501" i="7"/>
  <c r="AJ501" i="7"/>
  <c r="AA502" i="7"/>
  <c r="AC502" i="7" s="1"/>
  <c r="AB502" i="7"/>
  <c r="AE502" i="7"/>
  <c r="AD502" i="7" s="1"/>
  <c r="AG502" i="7"/>
  <c r="AH502" i="7"/>
  <c r="AJ502" i="7"/>
  <c r="AA503" i="7"/>
  <c r="AB503" i="7"/>
  <c r="AC503" i="7"/>
  <c r="AE503" i="7"/>
  <c r="AK503" i="7" s="1"/>
  <c r="AG503" i="7"/>
  <c r="AH503" i="7"/>
  <c r="AJ503" i="7"/>
  <c r="AA504" i="7"/>
  <c r="AB504" i="7"/>
  <c r="AC504" i="7"/>
  <c r="AE504" i="7"/>
  <c r="AG504" i="7"/>
  <c r="AH504" i="7"/>
  <c r="AJ504" i="7"/>
  <c r="AA505" i="7"/>
  <c r="AB505" i="7"/>
  <c r="AC505" i="7"/>
  <c r="AE505" i="7"/>
  <c r="AK505" i="7" s="1"/>
  <c r="AG505" i="7"/>
  <c r="AH505" i="7"/>
  <c r="AJ505" i="7"/>
  <c r="AA506" i="7"/>
  <c r="AC506" i="7" s="1"/>
  <c r="AB506" i="7"/>
  <c r="AE506" i="7"/>
  <c r="AK506" i="7" s="1"/>
  <c r="AG506" i="7"/>
  <c r="AH506" i="7"/>
  <c r="AJ506" i="7"/>
  <c r="AA507" i="7"/>
  <c r="AB507" i="7"/>
  <c r="AC507" i="7"/>
  <c r="AE507" i="7"/>
  <c r="AD507" i="7" s="1"/>
  <c r="AG507" i="7"/>
  <c r="AH507" i="7"/>
  <c r="AJ507" i="7"/>
  <c r="AA508" i="7"/>
  <c r="AC508" i="7" s="1"/>
  <c r="AB508" i="7"/>
  <c r="AE508" i="7"/>
  <c r="AG508" i="7"/>
  <c r="AH508" i="7"/>
  <c r="AJ508" i="7"/>
  <c r="AA509" i="7"/>
  <c r="AC509" i="7" s="1"/>
  <c r="AB509" i="7"/>
  <c r="AE509" i="7"/>
  <c r="AG509" i="7"/>
  <c r="AH509" i="7"/>
  <c r="AJ509" i="7"/>
  <c r="AA510" i="7"/>
  <c r="AB510" i="7"/>
  <c r="AE510" i="7"/>
  <c r="AG510" i="7"/>
  <c r="AH510" i="7"/>
  <c r="AJ510" i="7"/>
  <c r="AA511" i="7"/>
  <c r="AB511" i="7"/>
  <c r="AC511" i="7" s="1"/>
  <c r="AE511" i="7"/>
  <c r="AG511" i="7"/>
  <c r="AH511" i="7"/>
  <c r="AJ511" i="7"/>
  <c r="AA512" i="7"/>
  <c r="AB512" i="7"/>
  <c r="AC512" i="7"/>
  <c r="AE512" i="7"/>
  <c r="AG512" i="7"/>
  <c r="AH512" i="7"/>
  <c r="AJ512" i="7"/>
  <c r="AA513" i="7"/>
  <c r="AB513" i="7"/>
  <c r="AE513" i="7"/>
  <c r="AG513" i="7"/>
  <c r="AH513" i="7"/>
  <c r="AJ513" i="7"/>
  <c r="AA514" i="7"/>
  <c r="AC514" i="7" s="1"/>
  <c r="AB514" i="7"/>
  <c r="AE514" i="7"/>
  <c r="AG514" i="7"/>
  <c r="AH514" i="7"/>
  <c r="AJ514" i="7"/>
  <c r="AA515" i="7"/>
  <c r="AB515" i="7"/>
  <c r="AE515" i="7"/>
  <c r="AG515" i="7"/>
  <c r="AH515" i="7"/>
  <c r="AJ515" i="7"/>
  <c r="AA516" i="7"/>
  <c r="AB516" i="7"/>
  <c r="AE516" i="7"/>
  <c r="AG516" i="7"/>
  <c r="AH516" i="7"/>
  <c r="AJ516" i="7"/>
  <c r="AA517" i="7"/>
  <c r="AB517" i="7"/>
  <c r="AC517" i="7"/>
  <c r="AE517" i="7"/>
  <c r="AK517" i="7" s="1"/>
  <c r="AG517" i="7"/>
  <c r="AH517" i="7"/>
  <c r="AJ517" i="7"/>
  <c r="AA518" i="7"/>
  <c r="AB518" i="7"/>
  <c r="AE518" i="7"/>
  <c r="AG518" i="7"/>
  <c r="AH518" i="7"/>
  <c r="AJ518" i="7"/>
  <c r="AA519" i="7"/>
  <c r="AC519" i="7" s="1"/>
  <c r="AB519" i="7"/>
  <c r="AE519" i="7"/>
  <c r="AK519" i="7" s="1"/>
  <c r="AG519" i="7"/>
  <c r="AH519" i="7"/>
  <c r="AJ519" i="7"/>
  <c r="AA520" i="7"/>
  <c r="AB520" i="7"/>
  <c r="AE520" i="7"/>
  <c r="AG520" i="7"/>
  <c r="AH520" i="7"/>
  <c r="AJ520" i="7"/>
  <c r="AA521" i="7"/>
  <c r="AB521" i="7"/>
  <c r="AC521" i="7" s="1"/>
  <c r="AE521" i="7"/>
  <c r="AG521" i="7"/>
  <c r="AH521" i="7"/>
  <c r="AJ521" i="7"/>
  <c r="AA522" i="7"/>
  <c r="AB522" i="7"/>
  <c r="AE522" i="7"/>
  <c r="AG522" i="7"/>
  <c r="AH522" i="7"/>
  <c r="AJ522" i="7"/>
  <c r="AA523" i="7"/>
  <c r="AB523" i="7"/>
  <c r="AC523" i="7" s="1"/>
  <c r="AD523" i="7" s="1"/>
  <c r="AE523" i="7"/>
  <c r="AG523" i="7"/>
  <c r="AH523" i="7"/>
  <c r="AJ523" i="7"/>
  <c r="AK523" i="7"/>
  <c r="AA524" i="7"/>
  <c r="AC524" i="7" s="1"/>
  <c r="AB524" i="7"/>
  <c r="AE524" i="7"/>
  <c r="AG524" i="7"/>
  <c r="AH524" i="7"/>
  <c r="AJ524" i="7"/>
  <c r="AA525" i="7"/>
  <c r="AC525" i="7" s="1"/>
  <c r="AB525" i="7"/>
  <c r="AE525" i="7"/>
  <c r="AG525" i="7"/>
  <c r="AH525" i="7"/>
  <c r="AJ525" i="7"/>
  <c r="AA526" i="7"/>
  <c r="AB526" i="7"/>
  <c r="AE526" i="7"/>
  <c r="AG526" i="7"/>
  <c r="AH526" i="7"/>
  <c r="AJ526" i="7"/>
  <c r="AA527" i="7"/>
  <c r="AB527" i="7"/>
  <c r="AC527" i="7"/>
  <c r="AE527" i="7"/>
  <c r="AG527" i="7"/>
  <c r="AH527" i="7"/>
  <c r="AJ527" i="7"/>
  <c r="AA528" i="7"/>
  <c r="AB528" i="7"/>
  <c r="AC528" i="7" s="1"/>
  <c r="AE528" i="7"/>
  <c r="AG528" i="7"/>
  <c r="AH528" i="7"/>
  <c r="AJ528" i="7"/>
  <c r="AA529" i="7"/>
  <c r="AC529" i="7" s="1"/>
  <c r="AB529" i="7"/>
  <c r="AE529" i="7"/>
  <c r="AG529" i="7"/>
  <c r="AH529" i="7"/>
  <c r="AJ529" i="7"/>
  <c r="AA530" i="7"/>
  <c r="AB530" i="7"/>
  <c r="AE530" i="7"/>
  <c r="AG530" i="7"/>
  <c r="AH530" i="7"/>
  <c r="AJ530" i="7"/>
  <c r="AA531" i="7"/>
  <c r="AC531" i="7" s="1"/>
  <c r="AB531" i="7"/>
  <c r="AE531" i="7"/>
  <c r="AG531" i="7"/>
  <c r="AH531" i="7"/>
  <c r="AJ531" i="7"/>
  <c r="AA532" i="7"/>
  <c r="AB532" i="7"/>
  <c r="AC532" i="7" s="1"/>
  <c r="AE532" i="7"/>
  <c r="AG532" i="7"/>
  <c r="AH532" i="7"/>
  <c r="AJ532" i="7"/>
  <c r="AA533" i="7"/>
  <c r="AB533" i="7"/>
  <c r="AE533" i="7"/>
  <c r="AG533" i="7"/>
  <c r="AH533" i="7"/>
  <c r="AJ533" i="7"/>
  <c r="AA534" i="7"/>
  <c r="AB534" i="7"/>
  <c r="AC534" i="7" s="1"/>
  <c r="AE534" i="7"/>
  <c r="AK534" i="7" s="1"/>
  <c r="AG534" i="7"/>
  <c r="AH534" i="7"/>
  <c r="AJ534" i="7"/>
  <c r="AA535" i="7"/>
  <c r="AB535" i="7"/>
  <c r="AC535" i="7" s="1"/>
  <c r="AE535" i="7"/>
  <c r="AG535" i="7"/>
  <c r="AH535" i="7"/>
  <c r="AJ535" i="7"/>
  <c r="AA536" i="7"/>
  <c r="AB536" i="7"/>
  <c r="AC536" i="7" s="1"/>
  <c r="AE536" i="7"/>
  <c r="AG536" i="7"/>
  <c r="AH536" i="7"/>
  <c r="AJ536" i="7"/>
  <c r="AA537" i="7"/>
  <c r="AC537" i="7" s="1"/>
  <c r="AB537" i="7"/>
  <c r="AE537" i="7"/>
  <c r="AG537" i="7"/>
  <c r="AH537" i="7"/>
  <c r="AJ537" i="7"/>
  <c r="AA538" i="7"/>
  <c r="AB538" i="7"/>
  <c r="AE538" i="7"/>
  <c r="AG538" i="7"/>
  <c r="AH538" i="7"/>
  <c r="AJ538" i="7"/>
  <c r="AA539" i="7"/>
  <c r="AB539" i="7"/>
  <c r="AC539" i="7" s="1"/>
  <c r="AE539" i="7"/>
  <c r="AG539" i="7"/>
  <c r="AH539" i="7"/>
  <c r="AJ539" i="7"/>
  <c r="AA540" i="7"/>
  <c r="AC540" i="7" s="1"/>
  <c r="AB540" i="7"/>
  <c r="AE540" i="7"/>
  <c r="AG540" i="7"/>
  <c r="AH540" i="7"/>
  <c r="AJ540" i="7"/>
  <c r="AA541" i="7"/>
  <c r="AB541" i="7"/>
  <c r="AC541" i="7" s="1"/>
  <c r="AE541" i="7"/>
  <c r="AG541" i="7"/>
  <c r="AH541" i="7"/>
  <c r="AJ541" i="7"/>
  <c r="AA542" i="7"/>
  <c r="AB542" i="7"/>
  <c r="AE542" i="7"/>
  <c r="AG542" i="7"/>
  <c r="AH542" i="7"/>
  <c r="AJ542" i="7"/>
  <c r="AA543" i="7"/>
  <c r="AB543" i="7"/>
  <c r="AC543" i="7" s="1"/>
  <c r="AE543" i="7"/>
  <c r="AK543" i="7" s="1"/>
  <c r="AG543" i="7"/>
  <c r="AH543" i="7"/>
  <c r="AJ543" i="7"/>
  <c r="AA544" i="7"/>
  <c r="AB544" i="7"/>
  <c r="AC544" i="7" s="1"/>
  <c r="AE544" i="7"/>
  <c r="AG544" i="7"/>
  <c r="AH544" i="7"/>
  <c r="AJ544" i="7"/>
  <c r="AA545" i="7"/>
  <c r="AC545" i="7" s="1"/>
  <c r="AB545" i="7"/>
  <c r="AE545" i="7"/>
  <c r="AG545" i="7"/>
  <c r="AH545" i="7"/>
  <c r="AJ545" i="7"/>
  <c r="AA546" i="7"/>
  <c r="AB546" i="7"/>
  <c r="AC546" i="7" s="1"/>
  <c r="AE546" i="7"/>
  <c r="AK546" i="7" s="1"/>
  <c r="AG546" i="7"/>
  <c r="AH546" i="7"/>
  <c r="AJ546" i="7"/>
  <c r="AA547" i="7"/>
  <c r="AB547" i="7"/>
  <c r="AC547" i="7" s="1"/>
  <c r="AE547" i="7"/>
  <c r="AG547" i="7"/>
  <c r="AH547" i="7"/>
  <c r="AJ547" i="7"/>
  <c r="AK547" i="7"/>
  <c r="AA548" i="7"/>
  <c r="AB548" i="7"/>
  <c r="AC548" i="7"/>
  <c r="AE548" i="7"/>
  <c r="AG548" i="7"/>
  <c r="AH548" i="7"/>
  <c r="AJ548" i="7"/>
  <c r="AA549" i="7"/>
  <c r="AB549" i="7"/>
  <c r="AC549" i="7"/>
  <c r="AE549" i="7"/>
  <c r="AG549" i="7"/>
  <c r="AH549" i="7"/>
  <c r="AJ549" i="7"/>
  <c r="AA550" i="7"/>
  <c r="AB550" i="7"/>
  <c r="AC550" i="7" s="1"/>
  <c r="AE550" i="7"/>
  <c r="AG550" i="7"/>
  <c r="AH550" i="7"/>
  <c r="AJ550" i="7"/>
  <c r="AA551" i="7"/>
  <c r="AB551" i="7"/>
  <c r="AE551" i="7"/>
  <c r="AG551" i="7"/>
  <c r="AH551" i="7"/>
  <c r="AJ551" i="7"/>
  <c r="AA552" i="7"/>
  <c r="AB552" i="7"/>
  <c r="AC552" i="7" s="1"/>
  <c r="AE552" i="7"/>
  <c r="AG552" i="7"/>
  <c r="AH552" i="7"/>
  <c r="AJ552" i="7"/>
  <c r="AA553" i="7"/>
  <c r="AB553" i="7"/>
  <c r="AC553" i="7" s="1"/>
  <c r="AE553" i="7"/>
  <c r="AG553" i="7"/>
  <c r="AH553" i="7"/>
  <c r="AJ553" i="7"/>
  <c r="AA554" i="7"/>
  <c r="AB554" i="7"/>
  <c r="AE554" i="7"/>
  <c r="AK554" i="7" s="1"/>
  <c r="AG554" i="7"/>
  <c r="AH554" i="7"/>
  <c r="AJ554" i="7"/>
  <c r="AA555" i="7"/>
  <c r="AB555" i="7"/>
  <c r="AC555" i="7" s="1"/>
  <c r="AE555" i="7"/>
  <c r="AG555" i="7"/>
  <c r="AH555" i="7"/>
  <c r="AJ555" i="7"/>
  <c r="AA556" i="7"/>
  <c r="AB556" i="7"/>
  <c r="AC556" i="7"/>
  <c r="AE556" i="7"/>
  <c r="AG556" i="7"/>
  <c r="AH556" i="7"/>
  <c r="AJ556" i="7"/>
  <c r="AA557" i="7"/>
  <c r="AC557" i="7" s="1"/>
  <c r="AB557" i="7"/>
  <c r="AE557" i="7"/>
  <c r="AG557" i="7"/>
  <c r="AH557" i="7"/>
  <c r="AJ557" i="7"/>
  <c r="AA558" i="7"/>
  <c r="AB558" i="7"/>
  <c r="AE558" i="7"/>
  <c r="AG558" i="7"/>
  <c r="AH558" i="7"/>
  <c r="AJ558" i="7"/>
  <c r="AA559" i="7"/>
  <c r="AB559" i="7"/>
  <c r="AC559" i="7"/>
  <c r="AE559" i="7"/>
  <c r="AG559" i="7"/>
  <c r="AH559" i="7"/>
  <c r="AJ559" i="7"/>
  <c r="AA560" i="7"/>
  <c r="AB560" i="7"/>
  <c r="AC560" i="7" s="1"/>
  <c r="AE560" i="7"/>
  <c r="AG560" i="7"/>
  <c r="AH560" i="7"/>
  <c r="AJ560" i="7"/>
  <c r="AA561" i="7"/>
  <c r="AB561" i="7"/>
  <c r="AE561" i="7"/>
  <c r="AG561" i="7"/>
  <c r="AH561" i="7"/>
  <c r="AJ561" i="7"/>
  <c r="AA562" i="7"/>
  <c r="AB562" i="7"/>
  <c r="AC562" i="7" s="1"/>
  <c r="AE562" i="7"/>
  <c r="AG562" i="7"/>
  <c r="AH562" i="7"/>
  <c r="AJ562" i="7"/>
  <c r="AA563" i="7"/>
  <c r="AB563" i="7"/>
  <c r="AC563" i="7" s="1"/>
  <c r="AE563" i="7"/>
  <c r="AG563" i="7"/>
  <c r="AH563" i="7"/>
  <c r="AJ563" i="7"/>
  <c r="AA564" i="7"/>
  <c r="AB564" i="7"/>
  <c r="AE564" i="7"/>
  <c r="AG564" i="7"/>
  <c r="AH564" i="7"/>
  <c r="AJ564" i="7"/>
  <c r="AA565" i="7"/>
  <c r="AB565" i="7"/>
  <c r="AE565" i="7"/>
  <c r="AG565" i="7"/>
  <c r="AH565" i="7"/>
  <c r="AJ565" i="7"/>
  <c r="AA566" i="7"/>
  <c r="AB566" i="7"/>
  <c r="AC566" i="7" s="1"/>
  <c r="AD566" i="7" s="1"/>
  <c r="AE566" i="7"/>
  <c r="AG566" i="7"/>
  <c r="AH566" i="7"/>
  <c r="AJ566" i="7"/>
  <c r="AA567" i="7"/>
  <c r="AB567" i="7"/>
  <c r="AC567" i="7"/>
  <c r="AE567" i="7"/>
  <c r="AG567" i="7"/>
  <c r="AH567" i="7"/>
  <c r="AJ567" i="7"/>
  <c r="AA568" i="7"/>
  <c r="AB568" i="7"/>
  <c r="AC568" i="7" s="1"/>
  <c r="AE568" i="7"/>
  <c r="AG568" i="7"/>
  <c r="AH568" i="7"/>
  <c r="AJ568" i="7"/>
  <c r="AA569" i="7"/>
  <c r="AC569" i="7" s="1"/>
  <c r="AB569" i="7"/>
  <c r="AE569" i="7"/>
  <c r="AG569" i="7"/>
  <c r="AH569" i="7"/>
  <c r="AJ569" i="7"/>
  <c r="AA570" i="7"/>
  <c r="AB570" i="7"/>
  <c r="AC570" i="7" s="1"/>
  <c r="AE570" i="7"/>
  <c r="AG570" i="7"/>
  <c r="AH570" i="7"/>
  <c r="AJ570" i="7"/>
  <c r="AA571" i="7"/>
  <c r="AB571" i="7"/>
  <c r="AE571" i="7"/>
  <c r="AG571" i="7"/>
  <c r="AH571" i="7"/>
  <c r="AJ571" i="7"/>
  <c r="AK571" i="7"/>
  <c r="AA572" i="7"/>
  <c r="AB572" i="7"/>
  <c r="AC572" i="7" s="1"/>
  <c r="AE572" i="7"/>
  <c r="AG572" i="7"/>
  <c r="AH572" i="7"/>
  <c r="AJ572" i="7"/>
  <c r="AA573" i="7"/>
  <c r="AB573" i="7"/>
  <c r="AC573" i="7"/>
  <c r="AE573" i="7"/>
  <c r="AG573" i="7"/>
  <c r="AH573" i="7"/>
  <c r="AJ573" i="7"/>
  <c r="AA574" i="7"/>
  <c r="AB574" i="7"/>
  <c r="AE574" i="7"/>
  <c r="AG574" i="7"/>
  <c r="AH574" i="7"/>
  <c r="AJ574" i="7"/>
  <c r="AK574" i="7"/>
  <c r="AA575" i="7"/>
  <c r="AB575" i="7"/>
  <c r="AC575" i="7"/>
  <c r="AE575" i="7"/>
  <c r="AG575" i="7"/>
  <c r="AH575" i="7"/>
  <c r="AJ575" i="7"/>
  <c r="AA576" i="7"/>
  <c r="AC576" i="7" s="1"/>
  <c r="AB576" i="7"/>
  <c r="AE576" i="7"/>
  <c r="AG576" i="7"/>
  <c r="AH576" i="7"/>
  <c r="AJ576" i="7"/>
  <c r="AA577" i="7"/>
  <c r="AB577" i="7"/>
  <c r="AC577" i="7" s="1"/>
  <c r="AE577" i="7"/>
  <c r="AG577" i="7"/>
  <c r="AH577" i="7"/>
  <c r="AJ577" i="7"/>
  <c r="AA578" i="7"/>
  <c r="AB578" i="7"/>
  <c r="AE578" i="7"/>
  <c r="AG578" i="7"/>
  <c r="AH578" i="7"/>
  <c r="AJ578" i="7"/>
  <c r="AA579" i="7"/>
  <c r="AB579" i="7"/>
  <c r="AE579" i="7"/>
  <c r="AK579" i="7" s="1"/>
  <c r="AG579" i="7"/>
  <c r="AH579" i="7"/>
  <c r="AJ579" i="7"/>
  <c r="AA580" i="7"/>
  <c r="AB580" i="7"/>
  <c r="AE580" i="7"/>
  <c r="AG580" i="7"/>
  <c r="AH580" i="7"/>
  <c r="AJ580" i="7"/>
  <c r="AA581" i="7"/>
  <c r="AC581" i="7" s="1"/>
  <c r="AB581" i="7"/>
  <c r="AE581" i="7"/>
  <c r="AG581" i="7"/>
  <c r="AH581" i="7"/>
  <c r="AJ581" i="7"/>
  <c r="AA582" i="7"/>
  <c r="AB582" i="7"/>
  <c r="AE582" i="7"/>
  <c r="AG582" i="7"/>
  <c r="AH582" i="7"/>
  <c r="AJ582" i="7"/>
  <c r="AK582" i="7"/>
  <c r="AA583" i="7"/>
  <c r="AB583" i="7"/>
  <c r="AC583" i="7" s="1"/>
  <c r="AE583" i="7"/>
  <c r="AG583" i="7"/>
  <c r="AH583" i="7"/>
  <c r="AJ583" i="7"/>
  <c r="AA584" i="7"/>
  <c r="AC584" i="7" s="1"/>
  <c r="AB584" i="7"/>
  <c r="AE584" i="7"/>
  <c r="AG584" i="7"/>
  <c r="AH584" i="7"/>
  <c r="AJ584" i="7"/>
  <c r="AA585" i="7"/>
  <c r="AC585" i="7" s="1"/>
  <c r="AB585" i="7"/>
  <c r="AE585" i="7"/>
  <c r="AG585" i="7"/>
  <c r="AH585" i="7"/>
  <c r="AJ585" i="7"/>
  <c r="AA586" i="7"/>
  <c r="AB586" i="7"/>
  <c r="AC586" i="7" s="1"/>
  <c r="AE586" i="7"/>
  <c r="AG586" i="7"/>
  <c r="AH586" i="7"/>
  <c r="AJ586" i="7"/>
  <c r="AA587" i="7"/>
  <c r="AB587" i="7"/>
  <c r="AC587" i="7" s="1"/>
  <c r="AE587" i="7"/>
  <c r="AG587" i="7"/>
  <c r="AH587" i="7"/>
  <c r="AJ587" i="7"/>
  <c r="AA588" i="7"/>
  <c r="AB588" i="7"/>
  <c r="AE588" i="7"/>
  <c r="AG588" i="7"/>
  <c r="AH588" i="7"/>
  <c r="AJ588" i="7"/>
  <c r="AA589" i="7"/>
  <c r="AB589" i="7"/>
  <c r="AC589" i="7"/>
  <c r="AE589" i="7"/>
  <c r="AK589" i="7" s="1"/>
  <c r="AG589" i="7"/>
  <c r="AH589" i="7"/>
  <c r="AJ589" i="7"/>
  <c r="AA590" i="7"/>
  <c r="AB590" i="7"/>
  <c r="AE590" i="7"/>
  <c r="AK590" i="7" s="1"/>
  <c r="AG590" i="7"/>
  <c r="AH590" i="7"/>
  <c r="AJ590" i="7"/>
  <c r="AA591" i="7"/>
  <c r="AB591" i="7"/>
  <c r="AC591" i="7"/>
  <c r="AE591" i="7"/>
  <c r="AK591" i="7" s="1"/>
  <c r="AG591" i="7"/>
  <c r="AH591" i="7"/>
  <c r="AJ591" i="7"/>
  <c r="AA592" i="7"/>
  <c r="AB592" i="7"/>
  <c r="AC592" i="7" s="1"/>
  <c r="AE592" i="7"/>
  <c r="AK592" i="7" s="1"/>
  <c r="AG592" i="7"/>
  <c r="AH592" i="7"/>
  <c r="AJ592" i="7"/>
  <c r="AA593" i="7"/>
  <c r="AB593" i="7"/>
  <c r="AE593" i="7"/>
  <c r="AG593" i="7"/>
  <c r="AH593" i="7"/>
  <c r="AJ593" i="7"/>
  <c r="AA594" i="7"/>
  <c r="AB594" i="7"/>
  <c r="AC594" i="7" s="1"/>
  <c r="AE594" i="7"/>
  <c r="AG594" i="7"/>
  <c r="AH594" i="7"/>
  <c r="AJ594" i="7"/>
  <c r="AA595" i="7"/>
  <c r="AB595" i="7"/>
  <c r="AE595" i="7"/>
  <c r="AG595" i="7"/>
  <c r="AH595" i="7"/>
  <c r="AJ595" i="7"/>
  <c r="AA596" i="7"/>
  <c r="AB596" i="7"/>
  <c r="AC596" i="7" s="1"/>
  <c r="AE596" i="7"/>
  <c r="AG596" i="7"/>
  <c r="AH596" i="7"/>
  <c r="AJ596" i="7"/>
  <c r="AA597" i="7"/>
  <c r="AC597" i="7" s="1"/>
  <c r="AB597" i="7"/>
  <c r="AE597" i="7"/>
  <c r="AG597" i="7"/>
  <c r="AH597" i="7"/>
  <c r="AJ597" i="7"/>
  <c r="AA598" i="7"/>
  <c r="AB598" i="7"/>
  <c r="AE598" i="7"/>
  <c r="AK598" i="7" s="1"/>
  <c r="AG598" i="7"/>
  <c r="AH598" i="7"/>
  <c r="AJ598" i="7"/>
  <c r="AA599" i="7"/>
  <c r="AB599" i="7"/>
  <c r="AC599" i="7" s="1"/>
  <c r="AE599" i="7"/>
  <c r="AK599" i="7" s="1"/>
  <c r="AG599" i="7"/>
  <c r="AH599" i="7"/>
  <c r="AJ599" i="7"/>
  <c r="AA600" i="7"/>
  <c r="AC600" i="7" s="1"/>
  <c r="AB600" i="7"/>
  <c r="AE600" i="7"/>
  <c r="AG600" i="7"/>
  <c r="AH600" i="7"/>
  <c r="AJ600" i="7"/>
  <c r="AA601" i="7"/>
  <c r="AB601" i="7"/>
  <c r="AC601" i="7"/>
  <c r="AE601" i="7"/>
  <c r="AG601" i="7"/>
  <c r="AH601" i="7"/>
  <c r="AJ601" i="7"/>
  <c r="AA602" i="7"/>
  <c r="AB602" i="7"/>
  <c r="AC602" i="7" s="1"/>
  <c r="AE602" i="7"/>
  <c r="AG602" i="7"/>
  <c r="AH602" i="7"/>
  <c r="AJ602" i="7"/>
  <c r="AK602" i="7"/>
  <c r="AA603" i="7"/>
  <c r="AB603" i="7"/>
  <c r="AC603" i="7" s="1"/>
  <c r="AE603" i="7"/>
  <c r="AG603" i="7"/>
  <c r="AH603" i="7"/>
  <c r="AJ603" i="7"/>
  <c r="AA604" i="7"/>
  <c r="AB604" i="7"/>
  <c r="AC604" i="7"/>
  <c r="AE604" i="7"/>
  <c r="AG604" i="7"/>
  <c r="AH604" i="7"/>
  <c r="AJ604" i="7"/>
  <c r="AA605" i="7"/>
  <c r="AC605" i="7" s="1"/>
  <c r="AB605" i="7"/>
  <c r="AE605" i="7"/>
  <c r="AG605" i="7"/>
  <c r="AH605" i="7"/>
  <c r="AJ605" i="7"/>
  <c r="AK605" i="7"/>
  <c r="AA606" i="7"/>
  <c r="AB606" i="7"/>
  <c r="AE606" i="7"/>
  <c r="AG606" i="7"/>
  <c r="AH606" i="7"/>
  <c r="AJ606" i="7"/>
  <c r="AA607" i="7"/>
  <c r="AC607" i="7" s="1"/>
  <c r="AB607" i="7"/>
  <c r="AE607" i="7"/>
  <c r="AG607" i="7"/>
  <c r="AH607" i="7"/>
  <c r="AJ607" i="7"/>
  <c r="AA608" i="7"/>
  <c r="AB608" i="7"/>
  <c r="AC608" i="7"/>
  <c r="AE608" i="7"/>
  <c r="AG608" i="7"/>
  <c r="AH608" i="7"/>
  <c r="AJ608" i="7"/>
  <c r="AA609" i="7"/>
  <c r="AB609" i="7"/>
  <c r="AC609" i="7"/>
  <c r="AE609" i="7"/>
  <c r="AG609" i="7"/>
  <c r="AH609" i="7"/>
  <c r="AJ609" i="7"/>
  <c r="AA610" i="7"/>
  <c r="AB610" i="7"/>
  <c r="AE610" i="7"/>
  <c r="AK610" i="7" s="1"/>
  <c r="AG610" i="7"/>
  <c r="AH610" i="7"/>
  <c r="AJ610" i="7"/>
  <c r="AA611" i="7"/>
  <c r="AB611" i="7"/>
  <c r="AE611" i="7"/>
  <c r="AK611" i="7" s="1"/>
  <c r="AG611" i="7"/>
  <c r="AH611" i="7"/>
  <c r="AJ611" i="7"/>
  <c r="AA612" i="7"/>
  <c r="AB612" i="7"/>
  <c r="AE612" i="7"/>
  <c r="AK612" i="7" s="1"/>
  <c r="AG612" i="7"/>
  <c r="AH612" i="7"/>
  <c r="AJ612" i="7"/>
  <c r="AA613" i="7"/>
  <c r="AB613" i="7"/>
  <c r="AC613" i="7"/>
  <c r="AE613" i="7"/>
  <c r="AK613" i="7" s="1"/>
  <c r="AG613" i="7"/>
  <c r="AH613" i="7"/>
  <c r="AJ613" i="7"/>
  <c r="AA614" i="7"/>
  <c r="AB614" i="7"/>
  <c r="AC614" i="7" s="1"/>
  <c r="AD614" i="7" s="1"/>
  <c r="AE614" i="7"/>
  <c r="AG614" i="7"/>
  <c r="AH614" i="7"/>
  <c r="AJ614" i="7"/>
  <c r="AA615" i="7"/>
  <c r="AB615" i="7"/>
  <c r="AC615" i="7" s="1"/>
  <c r="AE615" i="7"/>
  <c r="AG615" i="7"/>
  <c r="AH615" i="7"/>
  <c r="AJ615" i="7"/>
  <c r="AA616" i="7"/>
  <c r="AB616" i="7"/>
  <c r="AC616" i="7" s="1"/>
  <c r="AE616" i="7"/>
  <c r="AG616" i="7"/>
  <c r="AH616" i="7"/>
  <c r="AJ616" i="7"/>
  <c r="AA617" i="7"/>
  <c r="AB617" i="7"/>
  <c r="AC617" i="7" s="1"/>
  <c r="AE617" i="7"/>
  <c r="AG617" i="7"/>
  <c r="AH617" i="7"/>
  <c r="AJ617" i="7"/>
  <c r="AA618" i="7"/>
  <c r="AB618" i="7"/>
  <c r="AC618" i="7" s="1"/>
  <c r="AE618" i="7"/>
  <c r="AK618" i="7" s="1"/>
  <c r="AG618" i="7"/>
  <c r="AH618" i="7"/>
  <c r="AJ618" i="7"/>
  <c r="AA619" i="7"/>
  <c r="AB619" i="7"/>
  <c r="AE619" i="7"/>
  <c r="AK619" i="7" s="1"/>
  <c r="AG619" i="7"/>
  <c r="AH619" i="7"/>
  <c r="AJ619" i="7"/>
  <c r="AA620" i="7"/>
  <c r="AB620" i="7"/>
  <c r="AE620" i="7"/>
  <c r="AG620" i="7"/>
  <c r="AH620" i="7"/>
  <c r="AJ620" i="7"/>
  <c r="AA621" i="7"/>
  <c r="AB621" i="7"/>
  <c r="AC621" i="7"/>
  <c r="AE621" i="7"/>
  <c r="AK621" i="7" s="1"/>
  <c r="AG621" i="7"/>
  <c r="AH621" i="7"/>
  <c r="AJ621" i="7"/>
  <c r="AA622" i="7"/>
  <c r="AB622" i="7"/>
  <c r="AE622" i="7"/>
  <c r="AG622" i="7"/>
  <c r="AH622" i="7"/>
  <c r="AJ622" i="7"/>
  <c r="AK622" i="7" s="1"/>
  <c r="AA623" i="7"/>
  <c r="AC623" i="7" s="1"/>
  <c r="AB623" i="7"/>
  <c r="AE623" i="7"/>
  <c r="AK623" i="7" s="1"/>
  <c r="AG623" i="7"/>
  <c r="AH623" i="7"/>
  <c r="AJ623" i="7"/>
  <c r="AA624" i="7"/>
  <c r="AB624" i="7"/>
  <c r="AC624" i="7" s="1"/>
  <c r="AE624" i="7"/>
  <c r="AG624" i="7"/>
  <c r="AH624" i="7"/>
  <c r="AJ624" i="7"/>
  <c r="AA625" i="7"/>
  <c r="AB625" i="7"/>
  <c r="AC625" i="7" s="1"/>
  <c r="AE625" i="7"/>
  <c r="AG625" i="7"/>
  <c r="AH625" i="7"/>
  <c r="AJ625" i="7"/>
  <c r="AA626" i="7"/>
  <c r="AB626" i="7"/>
  <c r="AE626" i="7"/>
  <c r="AK626" i="7" s="1"/>
  <c r="AG626" i="7"/>
  <c r="AH626" i="7"/>
  <c r="AJ626" i="7"/>
  <c r="AA627" i="7"/>
  <c r="AC627" i="7" s="1"/>
  <c r="AB627" i="7"/>
  <c r="AE627" i="7"/>
  <c r="AK627" i="7" s="1"/>
  <c r="AG627" i="7"/>
  <c r="AH627" i="7"/>
  <c r="AJ627" i="7"/>
  <c r="AA628" i="7"/>
  <c r="AB628" i="7"/>
  <c r="AE628" i="7"/>
  <c r="AK628" i="7" s="1"/>
  <c r="AG628" i="7"/>
  <c r="AH628" i="7"/>
  <c r="AJ628" i="7"/>
  <c r="AA629" i="7"/>
  <c r="AC629" i="7" s="1"/>
  <c r="AB629" i="7"/>
  <c r="AE629" i="7"/>
  <c r="AG629" i="7"/>
  <c r="AH629" i="7"/>
  <c r="AJ629" i="7"/>
  <c r="AA630" i="7"/>
  <c r="AB630" i="7"/>
  <c r="AE630" i="7"/>
  <c r="AG630" i="7"/>
  <c r="AH630" i="7"/>
  <c r="AJ630" i="7"/>
  <c r="AK630" i="7"/>
  <c r="AA631" i="7"/>
  <c r="AB631" i="7"/>
  <c r="AC631" i="7" s="1"/>
  <c r="AE631" i="7"/>
  <c r="AG631" i="7"/>
  <c r="AH631" i="7"/>
  <c r="AJ631" i="7"/>
  <c r="AA632" i="7"/>
  <c r="AB632" i="7"/>
  <c r="AC632" i="7"/>
  <c r="AE632" i="7"/>
  <c r="AG632" i="7"/>
  <c r="AH632" i="7"/>
  <c r="AJ632" i="7"/>
  <c r="AA633" i="7"/>
  <c r="AB633" i="7"/>
  <c r="AC633" i="7"/>
  <c r="AE633" i="7"/>
  <c r="AG633" i="7"/>
  <c r="AH633" i="7"/>
  <c r="AJ633" i="7"/>
  <c r="AK633" i="7" s="1"/>
  <c r="AA634" i="7"/>
  <c r="AB634" i="7"/>
  <c r="AE634" i="7"/>
  <c r="AG634" i="7"/>
  <c r="AH634" i="7"/>
  <c r="AJ634" i="7"/>
  <c r="AK634" i="7"/>
  <c r="AA635" i="7"/>
  <c r="AB635" i="7"/>
  <c r="AE635" i="7"/>
  <c r="AG635" i="7"/>
  <c r="AH635" i="7"/>
  <c r="AJ635" i="7"/>
  <c r="AA636" i="7"/>
  <c r="AC636" i="7" s="1"/>
  <c r="AB636" i="7"/>
  <c r="AE636" i="7"/>
  <c r="AG636" i="7"/>
  <c r="AH636" i="7"/>
  <c r="AJ636" i="7"/>
  <c r="AA637" i="7"/>
  <c r="AC637" i="7" s="1"/>
  <c r="AB637" i="7"/>
  <c r="AE637" i="7"/>
  <c r="AG637" i="7"/>
  <c r="AH637" i="7"/>
  <c r="AJ637" i="7"/>
  <c r="AA638" i="7"/>
  <c r="AB638" i="7"/>
  <c r="AE638" i="7"/>
  <c r="AK638" i="7" s="1"/>
  <c r="AG638" i="7"/>
  <c r="AH638" i="7"/>
  <c r="AJ638" i="7"/>
  <c r="AA639" i="7"/>
  <c r="AB639" i="7"/>
  <c r="AC639" i="7"/>
  <c r="AE639" i="7"/>
  <c r="AG639" i="7"/>
  <c r="AH639" i="7"/>
  <c r="AJ639" i="7"/>
  <c r="AA640" i="7"/>
  <c r="AB640" i="7"/>
  <c r="AE640" i="7"/>
  <c r="AG640" i="7"/>
  <c r="AH640" i="7"/>
  <c r="AJ640" i="7"/>
  <c r="AA641" i="7"/>
  <c r="AB641" i="7"/>
  <c r="AE641" i="7"/>
  <c r="AG641" i="7"/>
  <c r="AH641" i="7"/>
  <c r="AJ641" i="7"/>
  <c r="AA642" i="7"/>
  <c r="AB642" i="7"/>
  <c r="AE642" i="7"/>
  <c r="AG642" i="7"/>
  <c r="AH642" i="7"/>
  <c r="AJ642" i="7"/>
  <c r="AA643" i="7"/>
  <c r="AB643" i="7"/>
  <c r="AE643" i="7"/>
  <c r="AK643" i="7" s="1"/>
  <c r="AG643" i="7"/>
  <c r="AH643" i="7"/>
  <c r="AJ643" i="7"/>
  <c r="AA644" i="7"/>
  <c r="AB644" i="7"/>
  <c r="AC644" i="7" s="1"/>
  <c r="AE644" i="7"/>
  <c r="AG644" i="7"/>
  <c r="AH644" i="7"/>
  <c r="AJ644" i="7"/>
  <c r="AA645" i="7"/>
  <c r="AB645" i="7"/>
  <c r="AC645" i="7"/>
  <c r="AE645" i="7"/>
  <c r="AG645" i="7"/>
  <c r="AH645" i="7"/>
  <c r="AJ645" i="7"/>
  <c r="AA646" i="7"/>
  <c r="AB646" i="7"/>
  <c r="AC646" i="7" s="1"/>
  <c r="AD646" i="7" s="1"/>
  <c r="AE646" i="7"/>
  <c r="AG646" i="7"/>
  <c r="AH646" i="7"/>
  <c r="AJ646" i="7"/>
  <c r="AK646" i="7"/>
  <c r="AA647" i="7"/>
  <c r="AB647" i="7"/>
  <c r="AE647" i="7"/>
  <c r="AG647" i="7"/>
  <c r="AH647" i="7"/>
  <c r="AJ647" i="7"/>
  <c r="AJ9" i="7"/>
  <c r="AK9" i="7" s="1"/>
  <c r="AH9" i="7"/>
  <c r="AG9" i="7"/>
  <c r="AE9" i="7"/>
  <c r="AB9" i="7"/>
  <c r="AA9" i="7"/>
  <c r="AA10" i="6"/>
  <c r="AB10" i="6"/>
  <c r="AC10" i="6"/>
  <c r="AE10" i="6"/>
  <c r="AG10" i="6"/>
  <c r="AH10" i="6"/>
  <c r="AJ10" i="6"/>
  <c r="AA11" i="6"/>
  <c r="AB11" i="6"/>
  <c r="AC11" i="6"/>
  <c r="AE11" i="6"/>
  <c r="AG11" i="6"/>
  <c r="AH11" i="6"/>
  <c r="AJ11" i="6"/>
  <c r="AK11" i="6"/>
  <c r="AA12" i="6"/>
  <c r="AB12" i="6"/>
  <c r="AC12" i="6" s="1"/>
  <c r="AE12" i="6"/>
  <c r="AG12" i="6"/>
  <c r="AH12" i="6"/>
  <c r="AJ12" i="6"/>
  <c r="AA13" i="6"/>
  <c r="AB13" i="6"/>
  <c r="AC13" i="6" s="1"/>
  <c r="AE13" i="6"/>
  <c r="AK13" i="6" s="1"/>
  <c r="AG13" i="6"/>
  <c r="AH13" i="6"/>
  <c r="AJ13" i="6"/>
  <c r="AA14" i="6"/>
  <c r="AB14" i="6"/>
  <c r="AC14" i="6" s="1"/>
  <c r="AE14" i="6"/>
  <c r="AG14" i="6"/>
  <c r="AH14" i="6"/>
  <c r="AJ14" i="6"/>
  <c r="AA15" i="6"/>
  <c r="AB15" i="6"/>
  <c r="AC15" i="6" s="1"/>
  <c r="AE15" i="6"/>
  <c r="AG15" i="6"/>
  <c r="AH15" i="6"/>
  <c r="AJ15" i="6"/>
  <c r="AK15" i="6" s="1"/>
  <c r="AA16" i="6"/>
  <c r="AB16" i="6"/>
  <c r="AC16" i="6" s="1"/>
  <c r="AE16" i="6"/>
  <c r="AG16" i="6"/>
  <c r="AH16" i="6"/>
  <c r="AJ16" i="6"/>
  <c r="AA17" i="6"/>
  <c r="AB17" i="6"/>
  <c r="AC17" i="6"/>
  <c r="AE17" i="6"/>
  <c r="AG17" i="6"/>
  <c r="AH17" i="6"/>
  <c r="AJ17" i="6"/>
  <c r="AK17" i="6"/>
  <c r="AA18" i="6"/>
  <c r="AB18" i="6"/>
  <c r="AC18" i="6"/>
  <c r="AE18" i="6"/>
  <c r="AD18" i="6" s="1"/>
  <c r="AG18" i="6"/>
  <c r="AH18" i="6"/>
  <c r="AJ18" i="6"/>
  <c r="AA19" i="6"/>
  <c r="AC19" i="6" s="1"/>
  <c r="AB19" i="6"/>
  <c r="AE19" i="6"/>
  <c r="AG19" i="6"/>
  <c r="AH19" i="6"/>
  <c r="AJ19" i="6"/>
  <c r="AA20" i="6"/>
  <c r="AB20" i="6"/>
  <c r="AC20" i="6" s="1"/>
  <c r="AE20" i="6"/>
  <c r="AG20" i="6"/>
  <c r="AH20" i="6"/>
  <c r="AJ20" i="6"/>
  <c r="AA21" i="6"/>
  <c r="AB21" i="6"/>
  <c r="AC21" i="6" s="1"/>
  <c r="AE21" i="6"/>
  <c r="AK21" i="6" s="1"/>
  <c r="AG21" i="6"/>
  <c r="AH21" i="6"/>
  <c r="AJ21" i="6"/>
  <c r="AA22" i="6"/>
  <c r="AB22" i="6"/>
  <c r="AC22" i="6" s="1"/>
  <c r="AE22" i="6"/>
  <c r="AG22" i="6"/>
  <c r="AH22" i="6"/>
  <c r="AJ22" i="6"/>
  <c r="AA23" i="6"/>
  <c r="AB23" i="6"/>
  <c r="AC23" i="6"/>
  <c r="AE23" i="6"/>
  <c r="AG23" i="6"/>
  <c r="AH23" i="6"/>
  <c r="AJ23" i="6"/>
  <c r="AK23" i="6" s="1"/>
  <c r="AA24" i="6"/>
  <c r="AB24" i="6"/>
  <c r="AC24" i="6" s="1"/>
  <c r="AE24" i="6"/>
  <c r="AK24" i="6" s="1"/>
  <c r="AG24" i="6"/>
  <c r="AH24" i="6"/>
  <c r="AJ24" i="6"/>
  <c r="AA25" i="6"/>
  <c r="AB25" i="6"/>
  <c r="AC25" i="6" s="1"/>
  <c r="AE25" i="6"/>
  <c r="AG25" i="6"/>
  <c r="AH25" i="6"/>
  <c r="AJ25" i="6"/>
  <c r="AK25" i="6" s="1"/>
  <c r="AA26" i="6"/>
  <c r="AC26" i="6" s="1"/>
  <c r="AB26" i="6"/>
  <c r="AE26" i="6"/>
  <c r="AG26" i="6"/>
  <c r="AH26" i="6"/>
  <c r="AJ26" i="6"/>
  <c r="AA27" i="6"/>
  <c r="AC27" i="6" s="1"/>
  <c r="AB27" i="6"/>
  <c r="AE27" i="6"/>
  <c r="AG27" i="6"/>
  <c r="AH27" i="6"/>
  <c r="AJ27" i="6"/>
  <c r="AK27" i="6"/>
  <c r="AA28" i="6"/>
  <c r="AB28" i="6"/>
  <c r="AC28" i="6"/>
  <c r="AE28" i="6"/>
  <c r="AK28" i="6" s="1"/>
  <c r="AG28" i="6"/>
  <c r="AH28" i="6"/>
  <c r="AJ28" i="6"/>
  <c r="AA29" i="6"/>
  <c r="AB29" i="6"/>
  <c r="AC29" i="6" s="1"/>
  <c r="AE29" i="6"/>
  <c r="AG29" i="6"/>
  <c r="AH29" i="6"/>
  <c r="AJ29" i="6"/>
  <c r="AA30" i="6"/>
  <c r="AC30" i="6" s="1"/>
  <c r="AB30" i="6"/>
  <c r="AE30" i="6"/>
  <c r="AD30" i="6" s="1"/>
  <c r="AG30" i="6"/>
  <c r="AH30" i="6"/>
  <c r="AJ30" i="6"/>
  <c r="AK30" i="6" s="1"/>
  <c r="AA31" i="6"/>
  <c r="AB31" i="6"/>
  <c r="AE31" i="6"/>
  <c r="AG31" i="6"/>
  <c r="AH31" i="6"/>
  <c r="AJ31" i="6"/>
  <c r="AK31" i="6" s="1"/>
  <c r="AA32" i="6"/>
  <c r="AB32" i="6"/>
  <c r="AC32" i="6"/>
  <c r="AE32" i="6"/>
  <c r="AG32" i="6"/>
  <c r="AH32" i="6"/>
  <c r="AJ32" i="6"/>
  <c r="AA33" i="6"/>
  <c r="AB33" i="6"/>
  <c r="AE33" i="6"/>
  <c r="AG33" i="6"/>
  <c r="AH33" i="6"/>
  <c r="AJ33" i="6"/>
  <c r="AA34" i="6"/>
  <c r="AB34" i="6"/>
  <c r="AC34" i="6" s="1"/>
  <c r="AD34" i="6" s="1"/>
  <c r="AE34" i="6"/>
  <c r="AK34" i="6" s="1"/>
  <c r="AG34" i="6"/>
  <c r="AH34" i="6"/>
  <c r="AJ34" i="6"/>
  <c r="AA35" i="6"/>
  <c r="AB35" i="6"/>
  <c r="AE35" i="6"/>
  <c r="AG35" i="6"/>
  <c r="AH35" i="6"/>
  <c r="AJ35" i="6"/>
  <c r="AK35" i="6" s="1"/>
  <c r="AA36" i="6"/>
  <c r="AB36" i="6"/>
  <c r="AE36" i="6"/>
  <c r="AG36" i="6"/>
  <c r="AH36" i="6"/>
  <c r="AJ36" i="6"/>
  <c r="AA37" i="6"/>
  <c r="AC37" i="6" s="1"/>
  <c r="AB37" i="6"/>
  <c r="AE37" i="6"/>
  <c r="AG37" i="6"/>
  <c r="AH37" i="6"/>
  <c r="AJ37" i="6"/>
  <c r="AK37" i="6" s="1"/>
  <c r="AA38" i="6"/>
  <c r="AB38" i="6"/>
  <c r="AC38" i="6" s="1"/>
  <c r="AE38" i="6"/>
  <c r="AG38" i="6"/>
  <c r="AH38" i="6"/>
  <c r="AJ38" i="6"/>
  <c r="AA39" i="6"/>
  <c r="AB39" i="6"/>
  <c r="AC39" i="6" s="1"/>
  <c r="AE39" i="6"/>
  <c r="AK39" i="6" s="1"/>
  <c r="AG39" i="6"/>
  <c r="AH39" i="6"/>
  <c r="AJ39" i="6"/>
  <c r="AA40" i="6"/>
  <c r="AC40" i="6" s="1"/>
  <c r="AB40" i="6"/>
  <c r="AE40" i="6"/>
  <c r="AG40" i="6"/>
  <c r="AH40" i="6"/>
  <c r="AJ40" i="6"/>
  <c r="AK40" i="6"/>
  <c r="AA41" i="6"/>
  <c r="AB41" i="6"/>
  <c r="AC41" i="6"/>
  <c r="AE41" i="6"/>
  <c r="AK41" i="6" s="1"/>
  <c r="AG41" i="6"/>
  <c r="AH41" i="6"/>
  <c r="AJ41" i="6"/>
  <c r="AA42" i="6"/>
  <c r="AB42" i="6"/>
  <c r="AC42" i="6" s="1"/>
  <c r="AD42" i="6" s="1"/>
  <c r="AE42" i="6"/>
  <c r="AK42" i="6" s="1"/>
  <c r="AG42" i="6"/>
  <c r="AH42" i="6"/>
  <c r="AJ42" i="6"/>
  <c r="AA43" i="6"/>
  <c r="AC43" i="6" s="1"/>
  <c r="AB43" i="6"/>
  <c r="AE43" i="6"/>
  <c r="AG43" i="6"/>
  <c r="AH43" i="6"/>
  <c r="AJ43" i="6"/>
  <c r="AK43" i="6" s="1"/>
  <c r="AA44" i="6"/>
  <c r="AB44" i="6"/>
  <c r="AC44" i="6" s="1"/>
  <c r="AE44" i="6"/>
  <c r="AG44" i="6"/>
  <c r="AH44" i="6"/>
  <c r="AJ44" i="6"/>
  <c r="AA45" i="6"/>
  <c r="AB45" i="6"/>
  <c r="AC45" i="6" s="1"/>
  <c r="AE45" i="6"/>
  <c r="AG45" i="6"/>
  <c r="AH45" i="6"/>
  <c r="AJ45" i="6"/>
  <c r="AK45" i="6" s="1"/>
  <c r="AA46" i="6"/>
  <c r="AB46" i="6"/>
  <c r="AC46" i="6" s="1"/>
  <c r="AE46" i="6"/>
  <c r="AK46" i="6" s="1"/>
  <c r="AG46" i="6"/>
  <c r="AH46" i="6"/>
  <c r="AJ46" i="6"/>
  <c r="AA47" i="6"/>
  <c r="AB47" i="6"/>
  <c r="AE47" i="6"/>
  <c r="AG47" i="6"/>
  <c r="AH47" i="6"/>
  <c r="AJ47" i="6"/>
  <c r="AA48" i="6"/>
  <c r="AB48" i="6"/>
  <c r="AC48" i="6" s="1"/>
  <c r="AD48" i="6" s="1"/>
  <c r="AE48" i="6"/>
  <c r="AK48" i="6" s="1"/>
  <c r="AG48" i="6"/>
  <c r="AH48" i="6"/>
  <c r="AJ48" i="6"/>
  <c r="AA49" i="6"/>
  <c r="AB49" i="6"/>
  <c r="AE49" i="6"/>
  <c r="AK49" i="6" s="1"/>
  <c r="AG49" i="6"/>
  <c r="AH49" i="6"/>
  <c r="AJ49" i="6"/>
  <c r="AA50" i="6"/>
  <c r="AB50" i="6"/>
  <c r="AC50" i="6" s="1"/>
  <c r="AE50" i="6"/>
  <c r="AG50" i="6"/>
  <c r="AH50" i="6"/>
  <c r="AJ50" i="6"/>
  <c r="AA51" i="6"/>
  <c r="AB51" i="6"/>
  <c r="AE51" i="6"/>
  <c r="AK51" i="6" s="1"/>
  <c r="AG51" i="6"/>
  <c r="AH51" i="6"/>
  <c r="AJ51" i="6"/>
  <c r="AA52" i="6"/>
  <c r="AB52" i="6"/>
  <c r="AC52" i="6"/>
  <c r="AE52" i="6"/>
  <c r="AG52" i="6"/>
  <c r="AH52" i="6"/>
  <c r="AJ52" i="6"/>
  <c r="AK52" i="6"/>
  <c r="AA53" i="6"/>
  <c r="AB53" i="6"/>
  <c r="AC53" i="6" s="1"/>
  <c r="AE53" i="6"/>
  <c r="AG53" i="6"/>
  <c r="AH53" i="6"/>
  <c r="AJ53" i="6"/>
  <c r="AK53" i="6" s="1"/>
  <c r="AA54" i="6"/>
  <c r="AB54" i="6"/>
  <c r="AC54" i="6" s="1"/>
  <c r="AD54" i="6" s="1"/>
  <c r="AE54" i="6"/>
  <c r="AK54" i="6" s="1"/>
  <c r="AG54" i="6"/>
  <c r="AH54" i="6"/>
  <c r="AJ54" i="6"/>
  <c r="AA55" i="6"/>
  <c r="AB55" i="6"/>
  <c r="AE55" i="6"/>
  <c r="AG55" i="6"/>
  <c r="AH55" i="6"/>
  <c r="AJ55" i="6"/>
  <c r="AA56" i="6"/>
  <c r="AC56" i="6" s="1"/>
  <c r="AB56" i="6"/>
  <c r="AE56" i="6"/>
  <c r="AK56" i="6" s="1"/>
  <c r="AG56" i="6"/>
  <c r="AH56" i="6"/>
  <c r="AJ56" i="6"/>
  <c r="AA57" i="6"/>
  <c r="AB57" i="6"/>
  <c r="AE57" i="6"/>
  <c r="AG57" i="6"/>
  <c r="AH57" i="6"/>
  <c r="AJ57" i="6"/>
  <c r="AA58" i="6"/>
  <c r="AB58" i="6"/>
  <c r="AC58" i="6" s="1"/>
  <c r="AD58" i="6" s="1"/>
  <c r="AE58" i="6"/>
  <c r="AG58" i="6"/>
  <c r="AH58" i="6"/>
  <c r="AJ58" i="6"/>
  <c r="AK58" i="6"/>
  <c r="AA59" i="6"/>
  <c r="AB59" i="6"/>
  <c r="AE59" i="6"/>
  <c r="AG59" i="6"/>
  <c r="AH59" i="6"/>
  <c r="AJ59" i="6"/>
  <c r="AA60" i="6"/>
  <c r="AC60" i="6" s="1"/>
  <c r="AD60" i="6" s="1"/>
  <c r="AB60" i="6"/>
  <c r="AE60" i="6"/>
  <c r="AK60" i="6" s="1"/>
  <c r="AG60" i="6"/>
  <c r="AH60" i="6"/>
  <c r="AJ60" i="6"/>
  <c r="AA61" i="6"/>
  <c r="AB61" i="6"/>
  <c r="AE61" i="6"/>
  <c r="AG61" i="6"/>
  <c r="AH61" i="6"/>
  <c r="AJ61" i="6"/>
  <c r="AA62" i="6"/>
  <c r="AB62" i="6"/>
  <c r="AC62" i="6" s="1"/>
  <c r="AE62" i="6"/>
  <c r="AG62" i="6"/>
  <c r="AH62" i="6"/>
  <c r="AJ62" i="6"/>
  <c r="AA63" i="6"/>
  <c r="AB63" i="6"/>
  <c r="AC63" i="6" s="1"/>
  <c r="AE63" i="6"/>
  <c r="AG63" i="6"/>
  <c r="AH63" i="6"/>
  <c r="AJ63" i="6"/>
  <c r="AK63" i="6"/>
  <c r="AA64" i="6"/>
  <c r="AB64" i="6"/>
  <c r="AC64" i="6" s="1"/>
  <c r="AE64" i="6"/>
  <c r="AK64" i="6" s="1"/>
  <c r="AG64" i="6"/>
  <c r="AH64" i="6"/>
  <c r="AJ64" i="6"/>
  <c r="AA65" i="6"/>
  <c r="AC65" i="6" s="1"/>
  <c r="AB65" i="6"/>
  <c r="AE65" i="6"/>
  <c r="AG65" i="6"/>
  <c r="AH65" i="6"/>
  <c r="AJ65" i="6"/>
  <c r="AA66" i="6"/>
  <c r="AC66" i="6" s="1"/>
  <c r="AD66" i="6" s="1"/>
  <c r="AB66" i="6"/>
  <c r="AE66" i="6"/>
  <c r="AG66" i="6"/>
  <c r="AH66" i="6"/>
  <c r="AJ66" i="6"/>
  <c r="AK66" i="6" s="1"/>
  <c r="AA67" i="6"/>
  <c r="AC67" i="6" s="1"/>
  <c r="AB67" i="6"/>
  <c r="AE67" i="6"/>
  <c r="AG67" i="6"/>
  <c r="AH67" i="6"/>
  <c r="AJ67" i="6"/>
  <c r="AK67" i="6" s="1"/>
  <c r="AA68" i="6"/>
  <c r="AB68" i="6"/>
  <c r="AE68" i="6"/>
  <c r="AG68" i="6"/>
  <c r="AH68" i="6"/>
  <c r="AJ68" i="6"/>
  <c r="AA69" i="6"/>
  <c r="AB69" i="6"/>
  <c r="AE69" i="6"/>
  <c r="AG69" i="6"/>
  <c r="AH69" i="6"/>
  <c r="AJ69" i="6"/>
  <c r="AK69" i="6" s="1"/>
  <c r="AA70" i="6"/>
  <c r="AB70" i="6"/>
  <c r="AC70" i="6" s="1"/>
  <c r="AE70" i="6"/>
  <c r="AG70" i="6"/>
  <c r="AH70" i="6"/>
  <c r="AJ70" i="6"/>
  <c r="AA71" i="6"/>
  <c r="AB71" i="6"/>
  <c r="AE71" i="6"/>
  <c r="AG71" i="6"/>
  <c r="AH71" i="6"/>
  <c r="AJ71" i="6"/>
  <c r="AA72" i="6"/>
  <c r="AB72" i="6"/>
  <c r="AC72" i="6" s="1"/>
  <c r="AE72" i="6"/>
  <c r="AG72" i="6"/>
  <c r="AH72" i="6"/>
  <c r="AJ72" i="6"/>
  <c r="AA73" i="6"/>
  <c r="AB73" i="6"/>
  <c r="AC73" i="6" s="1"/>
  <c r="AE73" i="6"/>
  <c r="AG73" i="6"/>
  <c r="AH73" i="6"/>
  <c r="AJ73" i="6"/>
  <c r="AA74" i="6"/>
  <c r="AB74" i="6"/>
  <c r="AE74" i="6"/>
  <c r="AK74" i="6" s="1"/>
  <c r="AG74" i="6"/>
  <c r="AH74" i="6"/>
  <c r="AJ74" i="6"/>
  <c r="AA75" i="6"/>
  <c r="AB75" i="6"/>
  <c r="AC75" i="6" s="1"/>
  <c r="AE75" i="6"/>
  <c r="AG75" i="6"/>
  <c r="AH75" i="6"/>
  <c r="AJ75" i="6"/>
  <c r="AK75" i="6"/>
  <c r="AA76" i="6"/>
  <c r="AB76" i="6"/>
  <c r="AC76" i="6"/>
  <c r="AE76" i="6"/>
  <c r="AK76" i="6" s="1"/>
  <c r="AG76" i="6"/>
  <c r="AH76" i="6"/>
  <c r="AJ76" i="6"/>
  <c r="AA77" i="6"/>
  <c r="AB77" i="6"/>
  <c r="AC77" i="6" s="1"/>
  <c r="AE77" i="6"/>
  <c r="AG77" i="6"/>
  <c r="AH77" i="6"/>
  <c r="AJ77" i="6"/>
  <c r="AA78" i="6"/>
  <c r="AB78" i="6"/>
  <c r="AC78" i="6" s="1"/>
  <c r="AD78" i="6" s="1"/>
  <c r="AE78" i="6"/>
  <c r="AG78" i="6"/>
  <c r="AH78" i="6"/>
  <c r="AJ78" i="6"/>
  <c r="AK78" i="6" s="1"/>
  <c r="AA79" i="6"/>
  <c r="AC79" i="6" s="1"/>
  <c r="AB79" i="6"/>
  <c r="AE79" i="6"/>
  <c r="AG79" i="6"/>
  <c r="AH79" i="6"/>
  <c r="AJ79" i="6"/>
  <c r="AA80" i="6"/>
  <c r="AB80" i="6"/>
  <c r="AC80" i="6" s="1"/>
  <c r="AE80" i="6"/>
  <c r="AG80" i="6"/>
  <c r="AH80" i="6"/>
  <c r="AJ80" i="6"/>
  <c r="AA81" i="6"/>
  <c r="AB81" i="6"/>
  <c r="AE81" i="6"/>
  <c r="AG81" i="6"/>
  <c r="AH81" i="6"/>
  <c r="AJ81" i="6"/>
  <c r="AA82" i="6"/>
  <c r="AC82" i="6" s="1"/>
  <c r="AB82" i="6"/>
  <c r="AE82" i="6"/>
  <c r="AG82" i="6"/>
  <c r="AH82" i="6"/>
  <c r="AJ82" i="6"/>
  <c r="AA83" i="6"/>
  <c r="AB83" i="6"/>
  <c r="AE83" i="6"/>
  <c r="AK83" i="6" s="1"/>
  <c r="AG83" i="6"/>
  <c r="AH83" i="6"/>
  <c r="AJ83" i="6"/>
  <c r="AA84" i="6"/>
  <c r="AB84" i="6"/>
  <c r="AC84" i="6"/>
  <c r="AD84" i="6" s="1"/>
  <c r="AE84" i="6"/>
  <c r="AG84" i="6"/>
  <c r="AH84" i="6"/>
  <c r="AJ84" i="6"/>
  <c r="AA85" i="6"/>
  <c r="AB85" i="6"/>
  <c r="AE85" i="6"/>
  <c r="AG85" i="6"/>
  <c r="AH85" i="6"/>
  <c r="AJ85" i="6"/>
  <c r="AK85" i="6"/>
  <c r="AA86" i="6"/>
  <c r="AB86" i="6"/>
  <c r="AE86" i="6"/>
  <c r="AG86" i="6"/>
  <c r="AH86" i="6"/>
  <c r="AJ86" i="6"/>
  <c r="AA87" i="6"/>
  <c r="AB87" i="6"/>
  <c r="AE87" i="6"/>
  <c r="AG87" i="6"/>
  <c r="AH87" i="6"/>
  <c r="AJ87" i="6"/>
  <c r="AK87" i="6" s="1"/>
  <c r="AA88" i="6"/>
  <c r="AB88" i="6"/>
  <c r="AC88" i="6" s="1"/>
  <c r="AE88" i="6"/>
  <c r="AG88" i="6"/>
  <c r="AH88" i="6"/>
  <c r="AJ88" i="6"/>
  <c r="AA89" i="6"/>
  <c r="AB89" i="6"/>
  <c r="AC89" i="6" s="1"/>
  <c r="AE89" i="6"/>
  <c r="AG89" i="6"/>
  <c r="AH89" i="6"/>
  <c r="AJ89" i="6"/>
  <c r="AA90" i="6"/>
  <c r="AB90" i="6"/>
  <c r="AE90" i="6"/>
  <c r="AG90" i="6"/>
  <c r="AH90" i="6"/>
  <c r="AJ90" i="6"/>
  <c r="AK90" i="6" s="1"/>
  <c r="AA91" i="6"/>
  <c r="AC91" i="6" s="1"/>
  <c r="AB91" i="6"/>
  <c r="AE91" i="6"/>
  <c r="AG91" i="6"/>
  <c r="AH91" i="6"/>
  <c r="AJ91" i="6"/>
  <c r="AA92" i="6"/>
  <c r="AB92" i="6"/>
  <c r="AC92" i="6" s="1"/>
  <c r="AE92" i="6"/>
  <c r="AG92" i="6"/>
  <c r="AH92" i="6"/>
  <c r="AJ92" i="6"/>
  <c r="AA93" i="6"/>
  <c r="AB93" i="6"/>
  <c r="AE93" i="6"/>
  <c r="AK93" i="6" s="1"/>
  <c r="AG93" i="6"/>
  <c r="AH93" i="6"/>
  <c r="AJ93" i="6"/>
  <c r="AA94" i="6"/>
  <c r="AB94" i="6"/>
  <c r="AC94" i="6" s="1"/>
  <c r="AE94" i="6"/>
  <c r="AK94" i="6" s="1"/>
  <c r="AG94" i="6"/>
  <c r="AH94" i="6"/>
  <c r="AJ94" i="6"/>
  <c r="AA95" i="6"/>
  <c r="AB95" i="6"/>
  <c r="AC95" i="6" s="1"/>
  <c r="AE95" i="6"/>
  <c r="AK95" i="6" s="1"/>
  <c r="AG95" i="6"/>
  <c r="AH95" i="6"/>
  <c r="AJ95" i="6"/>
  <c r="AA96" i="6"/>
  <c r="AC96" i="6" s="1"/>
  <c r="AB96" i="6"/>
  <c r="AE96" i="6"/>
  <c r="AK96" i="6" s="1"/>
  <c r="AG96" i="6"/>
  <c r="AH96" i="6"/>
  <c r="AJ96" i="6"/>
  <c r="AA97" i="6"/>
  <c r="AB97" i="6"/>
  <c r="AE97" i="6"/>
  <c r="AG97" i="6"/>
  <c r="AH97" i="6"/>
  <c r="AJ97" i="6"/>
  <c r="AK97" i="6"/>
  <c r="AA98" i="6"/>
  <c r="AB98" i="6"/>
  <c r="AE98" i="6"/>
  <c r="AK98" i="6" s="1"/>
  <c r="AG98" i="6"/>
  <c r="AH98" i="6"/>
  <c r="AJ98" i="6"/>
  <c r="AA99" i="6"/>
  <c r="AB99" i="6"/>
  <c r="AE99" i="6"/>
  <c r="AG99" i="6"/>
  <c r="AH99" i="6"/>
  <c r="AJ99" i="6"/>
  <c r="AK99" i="6" s="1"/>
  <c r="AA100" i="6"/>
  <c r="AB100" i="6"/>
  <c r="AC100" i="6" s="1"/>
  <c r="AE100" i="6"/>
  <c r="AG100" i="6"/>
  <c r="AH100" i="6"/>
  <c r="AJ100" i="6"/>
  <c r="AA101" i="6"/>
  <c r="AB101" i="6"/>
  <c r="AC101" i="6" s="1"/>
  <c r="AE101" i="6"/>
  <c r="AG101" i="6"/>
  <c r="AH101" i="6"/>
  <c r="AJ101" i="6"/>
  <c r="AA102" i="6"/>
  <c r="AB102" i="6"/>
  <c r="AE102" i="6"/>
  <c r="AK102" i="6" s="1"/>
  <c r="AG102" i="6"/>
  <c r="AH102" i="6"/>
  <c r="AJ102" i="6"/>
  <c r="AA103" i="6"/>
  <c r="AC103" i="6" s="1"/>
  <c r="AB103" i="6"/>
  <c r="AE103" i="6"/>
  <c r="AG103" i="6"/>
  <c r="AH103" i="6"/>
  <c r="AJ103" i="6"/>
  <c r="AA104" i="6"/>
  <c r="AB104" i="6"/>
  <c r="AC104" i="6" s="1"/>
  <c r="AE104" i="6"/>
  <c r="AG104" i="6"/>
  <c r="AH104" i="6"/>
  <c r="AJ104" i="6"/>
  <c r="AA105" i="6"/>
  <c r="AB105" i="6"/>
  <c r="AE105" i="6"/>
  <c r="AG105" i="6"/>
  <c r="AH105" i="6"/>
  <c r="AJ105" i="6"/>
  <c r="AA106" i="6"/>
  <c r="AB106" i="6"/>
  <c r="AC106" i="6" s="1"/>
  <c r="AE106" i="6"/>
  <c r="AG106" i="6"/>
  <c r="AH106" i="6"/>
  <c r="AJ106" i="6"/>
  <c r="AA107" i="6"/>
  <c r="AB107" i="6"/>
  <c r="AE107" i="6"/>
  <c r="AG107" i="6"/>
  <c r="AH107" i="6"/>
  <c r="AJ107" i="6"/>
  <c r="AA108" i="6"/>
  <c r="AB108" i="6"/>
  <c r="AC108" i="6"/>
  <c r="AE108" i="6"/>
  <c r="AK108" i="6" s="1"/>
  <c r="AG108" i="6"/>
  <c r="AH108" i="6"/>
  <c r="AJ108" i="6"/>
  <c r="AA109" i="6"/>
  <c r="AB109" i="6"/>
  <c r="AC109" i="6" s="1"/>
  <c r="AE109" i="6"/>
  <c r="AG109" i="6"/>
  <c r="AH109" i="6"/>
  <c r="AJ109" i="6"/>
  <c r="AA110" i="6"/>
  <c r="AB110" i="6"/>
  <c r="AC110" i="6" s="1"/>
  <c r="AE110" i="6"/>
  <c r="AG110" i="6"/>
  <c r="AH110" i="6"/>
  <c r="AJ110" i="6"/>
  <c r="AA111" i="6"/>
  <c r="AB111" i="6"/>
  <c r="AE111" i="6"/>
  <c r="AK111" i="6" s="1"/>
  <c r="AG111" i="6"/>
  <c r="AH111" i="6"/>
  <c r="AJ111" i="6"/>
  <c r="AA112" i="6"/>
  <c r="AB112" i="6"/>
  <c r="AC112" i="6" s="1"/>
  <c r="AE112" i="6"/>
  <c r="AK112" i="6" s="1"/>
  <c r="AG112" i="6"/>
  <c r="AH112" i="6"/>
  <c r="AJ112" i="6"/>
  <c r="AA113" i="6"/>
  <c r="AB113" i="6"/>
  <c r="AC113" i="6" s="1"/>
  <c r="AE113" i="6"/>
  <c r="AG113" i="6"/>
  <c r="AH113" i="6"/>
  <c r="AJ113" i="6"/>
  <c r="AA114" i="6"/>
  <c r="AB114" i="6"/>
  <c r="AC114" i="6" s="1"/>
  <c r="AD114" i="6" s="1"/>
  <c r="AE114" i="6"/>
  <c r="AK114" i="6" s="1"/>
  <c r="AG114" i="6"/>
  <c r="AH114" i="6"/>
  <c r="AJ114" i="6"/>
  <c r="AA115" i="6"/>
  <c r="AB115" i="6"/>
  <c r="AC115" i="6"/>
  <c r="AE115" i="6"/>
  <c r="AG115" i="6"/>
  <c r="AH115" i="6"/>
  <c r="AJ115" i="6"/>
  <c r="AA116" i="6"/>
  <c r="AB116" i="6"/>
  <c r="AC116" i="6" s="1"/>
  <c r="AE116" i="6"/>
  <c r="AK116" i="6" s="1"/>
  <c r="AG116" i="6"/>
  <c r="AH116" i="6"/>
  <c r="AJ116" i="6"/>
  <c r="AA117" i="6"/>
  <c r="AB117" i="6"/>
  <c r="AE117" i="6"/>
  <c r="AG117" i="6"/>
  <c r="AH117" i="6"/>
  <c r="AJ117" i="6"/>
  <c r="AK117" i="6"/>
  <c r="AA118" i="6"/>
  <c r="AB118" i="6"/>
  <c r="AC118" i="6" s="1"/>
  <c r="AD118" i="6" s="1"/>
  <c r="AE118" i="6"/>
  <c r="AK118" i="6" s="1"/>
  <c r="AG118" i="6"/>
  <c r="AH118" i="6"/>
  <c r="AJ118" i="6"/>
  <c r="AA119" i="6"/>
  <c r="AC119" i="6" s="1"/>
  <c r="AB119" i="6"/>
  <c r="AE119" i="6"/>
  <c r="AG119" i="6"/>
  <c r="AH119" i="6"/>
  <c r="AJ119" i="6"/>
  <c r="AK119" i="6"/>
  <c r="AA120" i="6"/>
  <c r="AB120" i="6"/>
  <c r="AC120" i="6" s="1"/>
  <c r="AE120" i="6"/>
  <c r="AG120" i="6"/>
  <c r="AH120" i="6"/>
  <c r="AJ120" i="6"/>
  <c r="AA121" i="6"/>
  <c r="AC121" i="6" s="1"/>
  <c r="AB121" i="6"/>
  <c r="AE121" i="6"/>
  <c r="AG121" i="6"/>
  <c r="AH121" i="6"/>
  <c r="AJ121" i="6"/>
  <c r="AA122" i="6"/>
  <c r="AB122" i="6"/>
  <c r="AC122" i="6" s="1"/>
  <c r="AE122" i="6"/>
  <c r="AG122" i="6"/>
  <c r="AH122" i="6"/>
  <c r="AJ122" i="6"/>
  <c r="AA123" i="6"/>
  <c r="AB123" i="6"/>
  <c r="AC123" i="6" s="1"/>
  <c r="AE123" i="6"/>
  <c r="AG123" i="6"/>
  <c r="AH123" i="6"/>
  <c r="AJ123" i="6"/>
  <c r="AK123" i="6" s="1"/>
  <c r="AA124" i="6"/>
  <c r="AB124" i="6"/>
  <c r="AE124" i="6"/>
  <c r="AG124" i="6"/>
  <c r="AH124" i="6"/>
  <c r="AJ124" i="6"/>
  <c r="AK124" i="6" s="1"/>
  <c r="AA125" i="6"/>
  <c r="AB125" i="6"/>
  <c r="AC125" i="6" s="1"/>
  <c r="AE125" i="6"/>
  <c r="AG125" i="6"/>
  <c r="AH125" i="6"/>
  <c r="AJ125" i="6"/>
  <c r="AA126" i="6"/>
  <c r="AB126" i="6"/>
  <c r="AC126" i="6"/>
  <c r="AD126" i="6" s="1"/>
  <c r="AE126" i="6"/>
  <c r="AK126" i="6" s="1"/>
  <c r="AG126" i="6"/>
  <c r="AH126" i="6"/>
  <c r="AJ126" i="6"/>
  <c r="AA127" i="6"/>
  <c r="AB127" i="6"/>
  <c r="AE127" i="6"/>
  <c r="AG127" i="6"/>
  <c r="AH127" i="6"/>
  <c r="AJ127" i="6"/>
  <c r="AA128" i="6"/>
  <c r="AB128" i="6"/>
  <c r="AE128" i="6"/>
  <c r="AG128" i="6"/>
  <c r="AH128" i="6"/>
  <c r="AJ128" i="6"/>
  <c r="AA129" i="6"/>
  <c r="AB129" i="6"/>
  <c r="AC129" i="6" s="1"/>
  <c r="AE129" i="6"/>
  <c r="AG129" i="6"/>
  <c r="AH129" i="6"/>
  <c r="AJ129" i="6"/>
  <c r="AA130" i="6"/>
  <c r="AB130" i="6"/>
  <c r="AE130" i="6"/>
  <c r="AK130" i="6" s="1"/>
  <c r="AG130" i="6"/>
  <c r="AH130" i="6"/>
  <c r="AJ130" i="6"/>
  <c r="AA131" i="6"/>
  <c r="AB131" i="6"/>
  <c r="AE131" i="6"/>
  <c r="AG131" i="6"/>
  <c r="AH131" i="6"/>
  <c r="AJ131" i="6"/>
  <c r="AA132" i="6"/>
  <c r="AB132" i="6"/>
  <c r="AC132" i="6" s="1"/>
  <c r="AD132" i="6" s="1"/>
  <c r="AE132" i="6"/>
  <c r="AG132" i="6"/>
  <c r="AH132" i="6"/>
  <c r="AJ132" i="6"/>
  <c r="AK132" i="6" s="1"/>
  <c r="AA133" i="6"/>
  <c r="AB133" i="6"/>
  <c r="AE133" i="6"/>
  <c r="AG133" i="6"/>
  <c r="AH133" i="6"/>
  <c r="AJ133" i="6"/>
  <c r="AA134" i="6"/>
  <c r="AB134" i="6"/>
  <c r="AE134" i="6"/>
  <c r="AG134" i="6"/>
  <c r="AH134" i="6"/>
  <c r="AJ134" i="6"/>
  <c r="AA135" i="6"/>
  <c r="AB135" i="6"/>
  <c r="AC135" i="6"/>
  <c r="AE135" i="6"/>
  <c r="AG135" i="6"/>
  <c r="AH135" i="6"/>
  <c r="AJ135" i="6"/>
  <c r="AA136" i="6"/>
  <c r="AB136" i="6"/>
  <c r="AC136" i="6" s="1"/>
  <c r="AE136" i="6"/>
  <c r="AK136" i="6" s="1"/>
  <c r="AG136" i="6"/>
  <c r="AH136" i="6"/>
  <c r="AJ136" i="6"/>
  <c r="AA137" i="6"/>
  <c r="AB137" i="6"/>
  <c r="AE137" i="6"/>
  <c r="AK137" i="6" s="1"/>
  <c r="AG137" i="6"/>
  <c r="AH137" i="6"/>
  <c r="AJ137" i="6"/>
  <c r="AA138" i="6"/>
  <c r="AB138" i="6"/>
  <c r="AC138" i="6"/>
  <c r="AD138" i="6" s="1"/>
  <c r="AE138" i="6"/>
  <c r="AG138" i="6"/>
  <c r="AH138" i="6"/>
  <c r="AJ138" i="6"/>
  <c r="AK138" i="6" s="1"/>
  <c r="AA139" i="6"/>
  <c r="AB139" i="6"/>
  <c r="AC139" i="6"/>
  <c r="AE139" i="6"/>
  <c r="AG139" i="6"/>
  <c r="AH139" i="6"/>
  <c r="AJ139" i="6"/>
  <c r="AA140" i="6"/>
  <c r="AB140" i="6"/>
  <c r="AC140" i="6" s="1"/>
  <c r="AE140" i="6"/>
  <c r="AG140" i="6"/>
  <c r="AH140" i="6"/>
  <c r="AJ140" i="6"/>
  <c r="AA141" i="6"/>
  <c r="AB141" i="6"/>
  <c r="AE141" i="6"/>
  <c r="AG141" i="6"/>
  <c r="AH141" i="6"/>
  <c r="AJ141" i="6"/>
  <c r="AK141" i="6"/>
  <c r="AA142" i="6"/>
  <c r="AB142" i="6"/>
  <c r="AC142" i="6" s="1"/>
  <c r="AE142" i="6"/>
  <c r="AK142" i="6" s="1"/>
  <c r="AG142" i="6"/>
  <c r="AH142" i="6"/>
  <c r="AJ142" i="6"/>
  <c r="AA143" i="6"/>
  <c r="AB143" i="6"/>
  <c r="AC143" i="6"/>
  <c r="AE143" i="6"/>
  <c r="AG143" i="6"/>
  <c r="AH143" i="6"/>
  <c r="AJ143" i="6"/>
  <c r="AK143" i="6"/>
  <c r="AA144" i="6"/>
  <c r="AB144" i="6"/>
  <c r="AC144" i="6" s="1"/>
  <c r="AD144" i="6" s="1"/>
  <c r="AE144" i="6"/>
  <c r="AG144" i="6"/>
  <c r="AH144" i="6"/>
  <c r="AJ144" i="6"/>
  <c r="AK144" i="6" s="1"/>
  <c r="AA145" i="6"/>
  <c r="AB145" i="6"/>
  <c r="AC145" i="6" s="1"/>
  <c r="AE145" i="6"/>
  <c r="AG145" i="6"/>
  <c r="AH145" i="6"/>
  <c r="AJ145" i="6"/>
  <c r="AA146" i="6"/>
  <c r="AB146" i="6"/>
  <c r="AC146" i="6" s="1"/>
  <c r="AE146" i="6"/>
  <c r="AK146" i="6" s="1"/>
  <c r="AG146" i="6"/>
  <c r="AH146" i="6"/>
  <c r="AJ146" i="6"/>
  <c r="AA147" i="6"/>
  <c r="AB147" i="6"/>
  <c r="AC147" i="6" s="1"/>
  <c r="AE147" i="6"/>
  <c r="AG147" i="6"/>
  <c r="AH147" i="6"/>
  <c r="AJ147" i="6"/>
  <c r="AA148" i="6"/>
  <c r="AB148" i="6"/>
  <c r="AC148" i="6" s="1"/>
  <c r="AE148" i="6"/>
  <c r="AG148" i="6"/>
  <c r="AH148" i="6"/>
  <c r="AJ148" i="6"/>
  <c r="AA149" i="6"/>
  <c r="AC149" i="6" s="1"/>
  <c r="AB149" i="6"/>
  <c r="AE149" i="6"/>
  <c r="AG149" i="6"/>
  <c r="AH149" i="6"/>
  <c r="AJ149" i="6"/>
  <c r="AA150" i="6"/>
  <c r="AB150" i="6"/>
  <c r="AC150" i="6"/>
  <c r="AD150" i="6" s="1"/>
  <c r="AE150" i="6"/>
  <c r="AG150" i="6"/>
  <c r="AH150" i="6"/>
  <c r="AJ150" i="6"/>
  <c r="AK150" i="6"/>
  <c r="AA151" i="6"/>
  <c r="AB151" i="6"/>
  <c r="AC151" i="6" s="1"/>
  <c r="AE151" i="6"/>
  <c r="AG151" i="6"/>
  <c r="AH151" i="6"/>
  <c r="AJ151" i="6"/>
  <c r="AA152" i="6"/>
  <c r="AB152" i="6"/>
  <c r="AC152" i="6"/>
  <c r="AE152" i="6"/>
  <c r="AG152" i="6"/>
  <c r="AH152" i="6"/>
  <c r="AJ152" i="6"/>
  <c r="AA153" i="6"/>
  <c r="AC153" i="6" s="1"/>
  <c r="AB153" i="6"/>
  <c r="AE153" i="6"/>
  <c r="AG153" i="6"/>
  <c r="AH153" i="6"/>
  <c r="AJ153" i="6"/>
  <c r="AA154" i="6"/>
  <c r="AB154" i="6"/>
  <c r="AE154" i="6"/>
  <c r="AG154" i="6"/>
  <c r="AH154" i="6"/>
  <c r="AJ154" i="6"/>
  <c r="AK154" i="6" s="1"/>
  <c r="AA155" i="6"/>
  <c r="AB155" i="6"/>
  <c r="AE155" i="6"/>
  <c r="AG155" i="6"/>
  <c r="AH155" i="6"/>
  <c r="AJ155" i="6"/>
  <c r="AA156" i="6"/>
  <c r="AB156" i="6"/>
  <c r="AE156" i="6"/>
  <c r="AG156" i="6"/>
  <c r="AH156" i="6"/>
  <c r="AJ156" i="6"/>
  <c r="AA157" i="6"/>
  <c r="AB157" i="6"/>
  <c r="AE157" i="6"/>
  <c r="AG157" i="6"/>
  <c r="AH157" i="6"/>
  <c r="AJ157" i="6"/>
  <c r="AA158" i="6"/>
  <c r="AB158" i="6"/>
  <c r="AC158" i="6" s="1"/>
  <c r="AE158" i="6"/>
  <c r="AG158" i="6"/>
  <c r="AH158" i="6"/>
  <c r="AJ158" i="6"/>
  <c r="AA159" i="6"/>
  <c r="AB159" i="6"/>
  <c r="AE159" i="6"/>
  <c r="AK159" i="6" s="1"/>
  <c r="AG159" i="6"/>
  <c r="AH159" i="6"/>
  <c r="AJ159" i="6"/>
  <c r="AA160" i="6"/>
  <c r="AC160" i="6" s="1"/>
  <c r="AD160" i="6" s="1"/>
  <c r="AB160" i="6"/>
  <c r="AE160" i="6"/>
  <c r="AG160" i="6"/>
  <c r="AH160" i="6"/>
  <c r="AJ160" i="6"/>
  <c r="AK160" i="6" s="1"/>
  <c r="AA161" i="6"/>
  <c r="AB161" i="6"/>
  <c r="AC161" i="6"/>
  <c r="AE161" i="6"/>
  <c r="AG161" i="6"/>
  <c r="AH161" i="6"/>
  <c r="AJ161" i="6"/>
  <c r="AA162" i="6"/>
  <c r="AB162" i="6"/>
  <c r="AC162" i="6" s="1"/>
  <c r="AE162" i="6"/>
  <c r="AK162" i="6" s="1"/>
  <c r="AG162" i="6"/>
  <c r="AH162" i="6"/>
  <c r="AJ162" i="6"/>
  <c r="AA163" i="6"/>
  <c r="AB163" i="6"/>
  <c r="AE163" i="6"/>
  <c r="AG163" i="6"/>
  <c r="AH163" i="6"/>
  <c r="AJ163" i="6"/>
  <c r="AA164" i="6"/>
  <c r="AB164" i="6"/>
  <c r="AC164" i="6" s="1"/>
  <c r="AD164" i="6" s="1"/>
  <c r="AE164" i="6"/>
  <c r="AG164" i="6"/>
  <c r="AH164" i="6"/>
  <c r="AJ164" i="6"/>
  <c r="AA165" i="6"/>
  <c r="AB165" i="6"/>
  <c r="AE165" i="6"/>
  <c r="AG165" i="6"/>
  <c r="AH165" i="6"/>
  <c r="AJ165" i="6"/>
  <c r="AK165" i="6" s="1"/>
  <c r="AA166" i="6"/>
  <c r="AB166" i="6"/>
  <c r="AE166" i="6"/>
  <c r="AG166" i="6"/>
  <c r="AH166" i="6"/>
  <c r="AJ166" i="6"/>
  <c r="AA167" i="6"/>
  <c r="AB167" i="6"/>
  <c r="AE167" i="6"/>
  <c r="AG167" i="6"/>
  <c r="AH167" i="6"/>
  <c r="AJ167" i="6"/>
  <c r="AA168" i="6"/>
  <c r="AB168" i="6"/>
  <c r="AC168" i="6" s="1"/>
  <c r="AE168" i="6"/>
  <c r="AG168" i="6"/>
  <c r="AH168" i="6"/>
  <c r="AJ168" i="6"/>
  <c r="AA169" i="6"/>
  <c r="AB169" i="6"/>
  <c r="AC169" i="6" s="1"/>
  <c r="AE169" i="6"/>
  <c r="AK169" i="6" s="1"/>
  <c r="AG169" i="6"/>
  <c r="AH169" i="6"/>
  <c r="AJ169" i="6"/>
  <c r="AA170" i="6"/>
  <c r="AB170" i="6"/>
  <c r="AE170" i="6"/>
  <c r="AG170" i="6"/>
  <c r="AH170" i="6"/>
  <c r="AJ170" i="6"/>
  <c r="AA171" i="6"/>
  <c r="AC171" i="6" s="1"/>
  <c r="AD171" i="6" s="1"/>
  <c r="AB171" i="6"/>
  <c r="AE171" i="6"/>
  <c r="AG171" i="6"/>
  <c r="AH171" i="6"/>
  <c r="AJ171" i="6"/>
  <c r="AA172" i="6"/>
  <c r="AB172" i="6"/>
  <c r="AC172" i="6" s="1"/>
  <c r="AE172" i="6"/>
  <c r="AG172" i="6"/>
  <c r="AH172" i="6"/>
  <c r="AJ172" i="6"/>
  <c r="AK172" i="6"/>
  <c r="AA173" i="6"/>
  <c r="AB173" i="6"/>
  <c r="AE173" i="6"/>
  <c r="AG173" i="6"/>
  <c r="AH173" i="6"/>
  <c r="AJ173" i="6"/>
  <c r="AK173" i="6"/>
  <c r="AA174" i="6"/>
  <c r="AB174" i="6"/>
  <c r="AC174" i="6"/>
  <c r="AE174" i="6"/>
  <c r="AG174" i="6"/>
  <c r="AH174" i="6"/>
  <c r="AJ174" i="6"/>
  <c r="AA175" i="6"/>
  <c r="AB175" i="6"/>
  <c r="AC175" i="6" s="1"/>
  <c r="AE175" i="6"/>
  <c r="AG175" i="6"/>
  <c r="AH175" i="6"/>
  <c r="AJ175" i="6"/>
  <c r="AA176" i="6"/>
  <c r="AB176" i="6"/>
  <c r="AE176" i="6"/>
  <c r="AG176" i="6"/>
  <c r="AH176" i="6"/>
  <c r="AJ176" i="6"/>
  <c r="AK176" i="6" s="1"/>
  <c r="AA177" i="6"/>
  <c r="AC177" i="6" s="1"/>
  <c r="AB177" i="6"/>
  <c r="AE177" i="6"/>
  <c r="AG177" i="6"/>
  <c r="AH177" i="6"/>
  <c r="AJ177" i="6"/>
  <c r="AA178" i="6"/>
  <c r="AB178" i="6"/>
  <c r="AE178" i="6"/>
  <c r="AG178" i="6"/>
  <c r="AH178" i="6"/>
  <c r="AJ178" i="6"/>
  <c r="AK178" i="6"/>
  <c r="AA179" i="6"/>
  <c r="AB179" i="6"/>
  <c r="AE179" i="6"/>
  <c r="AG179" i="6"/>
  <c r="AH179" i="6"/>
  <c r="AJ179" i="6"/>
  <c r="AA180" i="6"/>
  <c r="AB180" i="6"/>
  <c r="AC180" i="6"/>
  <c r="AD180" i="6"/>
  <c r="AE180" i="6"/>
  <c r="AG180" i="6"/>
  <c r="AH180" i="6"/>
  <c r="AJ180" i="6"/>
  <c r="AA181" i="6"/>
  <c r="AB181" i="6"/>
  <c r="AE181" i="6"/>
  <c r="AK181" i="6" s="1"/>
  <c r="AG181" i="6"/>
  <c r="AH181" i="6"/>
  <c r="AJ181" i="6"/>
  <c r="AA182" i="6"/>
  <c r="AB182" i="6"/>
  <c r="AC182" i="6"/>
  <c r="AD182" i="6" s="1"/>
  <c r="AE182" i="6"/>
  <c r="AG182" i="6"/>
  <c r="AH182" i="6"/>
  <c r="AJ182" i="6"/>
  <c r="AA183" i="6"/>
  <c r="AC183" i="6" s="1"/>
  <c r="AB183" i="6"/>
  <c r="AE183" i="6"/>
  <c r="AG183" i="6"/>
  <c r="AH183" i="6"/>
  <c r="AJ183" i="6"/>
  <c r="AA184" i="6"/>
  <c r="AB184" i="6"/>
  <c r="AC184" i="6" s="1"/>
  <c r="AE184" i="6"/>
  <c r="AK184" i="6" s="1"/>
  <c r="AG184" i="6"/>
  <c r="AH184" i="6"/>
  <c r="AJ184" i="6"/>
  <c r="AA185" i="6"/>
  <c r="AB185" i="6"/>
  <c r="AE185" i="6"/>
  <c r="AG185" i="6"/>
  <c r="AH185" i="6"/>
  <c r="AJ185" i="6"/>
  <c r="AK185" i="6" s="1"/>
  <c r="AA186" i="6"/>
  <c r="AC186" i="6" s="1"/>
  <c r="AB186" i="6"/>
  <c r="AE186" i="6"/>
  <c r="AG186" i="6"/>
  <c r="AH186" i="6"/>
  <c r="AJ186" i="6"/>
  <c r="AA187" i="6"/>
  <c r="AB187" i="6"/>
  <c r="AC187" i="6" s="1"/>
  <c r="AE187" i="6"/>
  <c r="AD187" i="6" s="1"/>
  <c r="AG187" i="6"/>
  <c r="AH187" i="6"/>
  <c r="AJ187" i="6"/>
  <c r="AA188" i="6"/>
  <c r="AB188" i="6"/>
  <c r="AC188" i="6" s="1"/>
  <c r="AD188" i="6" s="1"/>
  <c r="AE188" i="6"/>
  <c r="AK188" i="6" s="1"/>
  <c r="AG188" i="6"/>
  <c r="AH188" i="6"/>
  <c r="AJ188" i="6"/>
  <c r="AA189" i="6"/>
  <c r="AB189" i="6"/>
  <c r="AE189" i="6"/>
  <c r="AG189" i="6"/>
  <c r="AH189" i="6"/>
  <c r="AJ189" i="6"/>
  <c r="AA190" i="6"/>
  <c r="AB190" i="6"/>
  <c r="AC190" i="6" s="1"/>
  <c r="AD190" i="6" s="1"/>
  <c r="AE190" i="6"/>
  <c r="AG190" i="6"/>
  <c r="AH190" i="6"/>
  <c r="AJ190" i="6"/>
  <c r="AA191" i="6"/>
  <c r="AB191" i="6"/>
  <c r="AE191" i="6"/>
  <c r="AG191" i="6"/>
  <c r="AH191" i="6"/>
  <c r="AJ191" i="6"/>
  <c r="AA192" i="6"/>
  <c r="AB192" i="6"/>
  <c r="AC192" i="6" s="1"/>
  <c r="AD192" i="6" s="1"/>
  <c r="AE192" i="6"/>
  <c r="AG192" i="6"/>
  <c r="AH192" i="6"/>
  <c r="AJ192" i="6"/>
  <c r="AA193" i="6"/>
  <c r="AB193" i="6"/>
  <c r="AC193" i="6" s="1"/>
  <c r="AE193" i="6"/>
  <c r="AG193" i="6"/>
  <c r="AH193" i="6"/>
  <c r="AJ193" i="6"/>
  <c r="AA194" i="6"/>
  <c r="AB194" i="6"/>
  <c r="AE194" i="6"/>
  <c r="AG194" i="6"/>
  <c r="AH194" i="6"/>
  <c r="AJ194" i="6"/>
  <c r="AK194" i="6" s="1"/>
  <c r="AA195" i="6"/>
  <c r="AB195" i="6"/>
  <c r="AC195" i="6" s="1"/>
  <c r="AD195" i="6" s="1"/>
  <c r="AE195" i="6"/>
  <c r="AG195" i="6"/>
  <c r="AH195" i="6"/>
  <c r="AJ195" i="6"/>
  <c r="AK195" i="6" s="1"/>
  <c r="AA196" i="6"/>
  <c r="AB196" i="6"/>
  <c r="AC196" i="6" s="1"/>
  <c r="AE196" i="6"/>
  <c r="AG196" i="6"/>
  <c r="AH196" i="6"/>
  <c r="AJ196" i="6"/>
  <c r="AA197" i="6"/>
  <c r="AB197" i="6"/>
  <c r="AE197" i="6"/>
  <c r="AK197" i="6" s="1"/>
  <c r="AG197" i="6"/>
  <c r="AH197" i="6"/>
  <c r="AJ197" i="6"/>
  <c r="AA198" i="6"/>
  <c r="AB198" i="6"/>
  <c r="AC198" i="6"/>
  <c r="AD198" i="6" s="1"/>
  <c r="AE198" i="6"/>
  <c r="AG198" i="6"/>
  <c r="AH198" i="6"/>
  <c r="AJ198" i="6"/>
  <c r="AK198" i="6"/>
  <c r="AA199" i="6"/>
  <c r="AB199" i="6"/>
  <c r="AC199" i="6" s="1"/>
  <c r="AD199" i="6" s="1"/>
  <c r="AE199" i="6"/>
  <c r="AG199" i="6"/>
  <c r="AH199" i="6"/>
  <c r="AJ199" i="6"/>
  <c r="AK199" i="6" s="1"/>
  <c r="AA200" i="6"/>
  <c r="AB200" i="6"/>
  <c r="AC200" i="6" s="1"/>
  <c r="AD200" i="6" s="1"/>
  <c r="AE200" i="6"/>
  <c r="AK200" i="6" s="1"/>
  <c r="AG200" i="6"/>
  <c r="AH200" i="6"/>
  <c r="AJ200" i="6"/>
  <c r="AA201" i="6"/>
  <c r="AB201" i="6"/>
  <c r="AC201" i="6"/>
  <c r="AE201" i="6"/>
  <c r="AG201" i="6"/>
  <c r="AH201" i="6"/>
  <c r="AJ201" i="6"/>
  <c r="AA202" i="6"/>
  <c r="AC202" i="6" s="1"/>
  <c r="AB202" i="6"/>
  <c r="AE202" i="6"/>
  <c r="AG202" i="6"/>
  <c r="AH202" i="6"/>
  <c r="AJ202" i="6"/>
  <c r="AK202" i="6"/>
  <c r="AA203" i="6"/>
  <c r="AB203" i="6"/>
  <c r="AC203" i="6" s="1"/>
  <c r="AE203" i="6"/>
  <c r="AG203" i="6"/>
  <c r="AH203" i="6"/>
  <c r="AJ203" i="6"/>
  <c r="AA204" i="6"/>
  <c r="AB204" i="6"/>
  <c r="AC204" i="6" s="1"/>
  <c r="AE204" i="6"/>
  <c r="AG204" i="6"/>
  <c r="AH204" i="6"/>
  <c r="AJ204" i="6"/>
  <c r="AA205" i="6"/>
  <c r="AB205" i="6"/>
  <c r="AE205" i="6"/>
  <c r="AG205" i="6"/>
  <c r="AH205" i="6"/>
  <c r="AJ205" i="6"/>
  <c r="AK205" i="6" s="1"/>
  <c r="AA206" i="6"/>
  <c r="AC206" i="6" s="1"/>
  <c r="AB206" i="6"/>
  <c r="AE206" i="6"/>
  <c r="AG206" i="6"/>
  <c r="AH206" i="6"/>
  <c r="AJ206" i="6"/>
  <c r="AA207" i="6"/>
  <c r="AB207" i="6"/>
  <c r="AE207" i="6"/>
  <c r="AK207" i="6" s="1"/>
  <c r="AG207" i="6"/>
  <c r="AH207" i="6"/>
  <c r="AJ207" i="6"/>
  <c r="AA208" i="6"/>
  <c r="AB208" i="6"/>
  <c r="AC208" i="6" s="1"/>
  <c r="AE208" i="6"/>
  <c r="AG208" i="6"/>
  <c r="AH208" i="6"/>
  <c r="AJ208" i="6"/>
  <c r="AA209" i="6"/>
  <c r="AB209" i="6"/>
  <c r="AC209" i="6" s="1"/>
  <c r="AE209" i="6"/>
  <c r="AG209" i="6"/>
  <c r="AH209" i="6"/>
  <c r="AJ209" i="6"/>
  <c r="AA210" i="6"/>
  <c r="AB210" i="6"/>
  <c r="AC210" i="6" s="1"/>
  <c r="AD210" i="6"/>
  <c r="AE210" i="6"/>
  <c r="AG210" i="6"/>
  <c r="AH210" i="6"/>
  <c r="AJ210" i="6"/>
  <c r="AK210" i="6"/>
  <c r="AA211" i="6"/>
  <c r="AB211" i="6"/>
  <c r="AE211" i="6"/>
  <c r="AG211" i="6"/>
  <c r="AH211" i="6"/>
  <c r="AJ211" i="6"/>
  <c r="AK211" i="6" s="1"/>
  <c r="AA212" i="6"/>
  <c r="AB212" i="6"/>
  <c r="AE212" i="6"/>
  <c r="AK212" i="6" s="1"/>
  <c r="AG212" i="6"/>
  <c r="AH212" i="6"/>
  <c r="AJ212" i="6"/>
  <c r="AA213" i="6"/>
  <c r="AB213" i="6"/>
  <c r="AC213" i="6" s="1"/>
  <c r="AE213" i="6"/>
  <c r="AK213" i="6" s="1"/>
  <c r="AG213" i="6"/>
  <c r="AH213" i="6"/>
  <c r="AJ213" i="6"/>
  <c r="AA214" i="6"/>
  <c r="AB214" i="6"/>
  <c r="AE214" i="6"/>
  <c r="AK214" i="6" s="1"/>
  <c r="AG214" i="6"/>
  <c r="AH214" i="6"/>
  <c r="AJ214" i="6"/>
  <c r="AA215" i="6"/>
  <c r="AC215" i="6" s="1"/>
  <c r="AB215" i="6"/>
  <c r="AE215" i="6"/>
  <c r="AG215" i="6"/>
  <c r="AH215" i="6"/>
  <c r="AJ215" i="6"/>
  <c r="AK215" i="6"/>
  <c r="AA216" i="6"/>
  <c r="AB216" i="6"/>
  <c r="AE216" i="6"/>
  <c r="AG216" i="6"/>
  <c r="AH216" i="6"/>
  <c r="AJ216" i="6"/>
  <c r="AA217" i="6"/>
  <c r="AC217" i="6" s="1"/>
  <c r="AB217" i="6"/>
  <c r="AE217" i="6"/>
  <c r="AG217" i="6"/>
  <c r="AH217" i="6"/>
  <c r="AJ217" i="6"/>
  <c r="AA218" i="6"/>
  <c r="AC218" i="6" s="1"/>
  <c r="AB218" i="6"/>
  <c r="AE218" i="6"/>
  <c r="AG218" i="6"/>
  <c r="AH218" i="6"/>
  <c r="AJ218" i="6"/>
  <c r="AA219" i="6"/>
  <c r="AB219" i="6"/>
  <c r="AC219" i="6"/>
  <c r="AE219" i="6"/>
  <c r="AK219" i="6" s="1"/>
  <c r="AG219" i="6"/>
  <c r="AH219" i="6"/>
  <c r="AJ219" i="6"/>
  <c r="AA220" i="6"/>
  <c r="AB220" i="6"/>
  <c r="AC220" i="6" s="1"/>
  <c r="AE220" i="6"/>
  <c r="AG220" i="6"/>
  <c r="AH220" i="6"/>
  <c r="AJ220" i="6"/>
  <c r="AA221" i="6"/>
  <c r="AB221" i="6"/>
  <c r="AC221" i="6" s="1"/>
  <c r="AE221" i="6"/>
  <c r="AG221" i="6"/>
  <c r="AH221" i="6"/>
  <c r="AJ221" i="6"/>
  <c r="AA222" i="6"/>
  <c r="AB222" i="6"/>
  <c r="AE222" i="6"/>
  <c r="AG222" i="6"/>
  <c r="AH222" i="6"/>
  <c r="AJ222" i="6"/>
  <c r="AA223" i="6"/>
  <c r="AB223" i="6"/>
  <c r="AC223" i="6" s="1"/>
  <c r="AE223" i="6"/>
  <c r="AG223" i="6"/>
  <c r="AH223" i="6"/>
  <c r="AJ223" i="6"/>
  <c r="AA224" i="6"/>
  <c r="AB224" i="6"/>
  <c r="AE224" i="6"/>
  <c r="AG224" i="6"/>
  <c r="AH224" i="6"/>
  <c r="AJ224" i="6"/>
  <c r="AA225" i="6"/>
  <c r="AB225" i="6"/>
  <c r="AE225" i="6"/>
  <c r="AG225" i="6"/>
  <c r="AH225" i="6"/>
  <c r="AJ225" i="6"/>
  <c r="AA226" i="6"/>
  <c r="AB226" i="6"/>
  <c r="AC226" i="6" s="1"/>
  <c r="AE226" i="6"/>
  <c r="AG226" i="6"/>
  <c r="AH226" i="6"/>
  <c r="AJ226" i="6"/>
  <c r="AA227" i="6"/>
  <c r="AB227" i="6"/>
  <c r="AE227" i="6"/>
  <c r="AG227" i="6"/>
  <c r="AH227" i="6"/>
  <c r="AJ227" i="6"/>
  <c r="AA228" i="6"/>
  <c r="AB228" i="6"/>
  <c r="AE228" i="6"/>
  <c r="AG228" i="6"/>
  <c r="AH228" i="6"/>
  <c r="AJ228" i="6"/>
  <c r="AA229" i="6"/>
  <c r="AB229" i="6"/>
  <c r="AC229" i="6" s="1"/>
  <c r="AE229" i="6"/>
  <c r="AG229" i="6"/>
  <c r="AH229" i="6"/>
  <c r="AJ229" i="6"/>
  <c r="AA230" i="6"/>
  <c r="AB230" i="6"/>
  <c r="AE230" i="6"/>
  <c r="AG230" i="6"/>
  <c r="AH230" i="6"/>
  <c r="AJ230" i="6"/>
  <c r="AA231" i="6"/>
  <c r="AB231" i="6"/>
  <c r="AC231" i="6" s="1"/>
  <c r="AE231" i="6"/>
  <c r="AG231" i="6"/>
  <c r="AH231" i="6"/>
  <c r="AJ231" i="6"/>
  <c r="AK231" i="6"/>
  <c r="AA232" i="6"/>
  <c r="AB232" i="6"/>
  <c r="AC232" i="6" s="1"/>
  <c r="AE232" i="6"/>
  <c r="AG232" i="6"/>
  <c r="AH232" i="6"/>
  <c r="AJ232" i="6"/>
  <c r="AA233" i="6"/>
  <c r="AB233" i="6"/>
  <c r="AC233" i="6" s="1"/>
  <c r="AE233" i="6"/>
  <c r="AG233" i="6"/>
  <c r="AH233" i="6"/>
  <c r="AJ233" i="6"/>
  <c r="AA234" i="6"/>
  <c r="AC234" i="6" s="1"/>
  <c r="AB234" i="6"/>
  <c r="AE234" i="6"/>
  <c r="AG234" i="6"/>
  <c r="AH234" i="6"/>
  <c r="AJ234" i="6"/>
  <c r="AA235" i="6"/>
  <c r="AB235" i="6"/>
  <c r="AE235" i="6"/>
  <c r="AG235" i="6"/>
  <c r="AH235" i="6"/>
  <c r="AJ235" i="6"/>
  <c r="AK235" i="6" s="1"/>
  <c r="AA236" i="6"/>
  <c r="AB236" i="6"/>
  <c r="AC236" i="6"/>
  <c r="AE236" i="6"/>
  <c r="AK236" i="6" s="1"/>
  <c r="AG236" i="6"/>
  <c r="AH236" i="6"/>
  <c r="AJ236" i="6"/>
  <c r="AA237" i="6"/>
  <c r="AB237" i="6"/>
  <c r="AC237" i="6" s="1"/>
  <c r="AE237" i="6"/>
  <c r="AG237" i="6"/>
  <c r="AH237" i="6"/>
  <c r="AJ237" i="6"/>
  <c r="AA238" i="6"/>
  <c r="AB238" i="6"/>
  <c r="AE238" i="6"/>
  <c r="AG238" i="6"/>
  <c r="AH238" i="6"/>
  <c r="AJ238" i="6"/>
  <c r="AA239" i="6"/>
  <c r="AB239" i="6"/>
  <c r="AE239" i="6"/>
  <c r="AG239" i="6"/>
  <c r="AH239" i="6"/>
  <c r="AJ239" i="6"/>
  <c r="AA240" i="6"/>
  <c r="AB240" i="6"/>
  <c r="AE240" i="6"/>
  <c r="AG240" i="6"/>
  <c r="AH240" i="6"/>
  <c r="AJ240" i="6"/>
  <c r="AA241" i="6"/>
  <c r="AB241" i="6"/>
  <c r="AC241" i="6" s="1"/>
  <c r="AE241" i="6"/>
  <c r="AG241" i="6"/>
  <c r="AH241" i="6"/>
  <c r="AJ241" i="6"/>
  <c r="AK241" i="6" s="1"/>
  <c r="AA242" i="6"/>
  <c r="AC242" i="6" s="1"/>
  <c r="AB242" i="6"/>
  <c r="AE242" i="6"/>
  <c r="AG242" i="6"/>
  <c r="AH242" i="6"/>
  <c r="AJ242" i="6"/>
  <c r="AA243" i="6"/>
  <c r="AB243" i="6"/>
  <c r="AE243" i="6"/>
  <c r="AG243" i="6"/>
  <c r="AH243" i="6"/>
  <c r="AJ243" i="6"/>
  <c r="AA244" i="6"/>
  <c r="AB244" i="6"/>
  <c r="AC244" i="6" s="1"/>
  <c r="AE244" i="6"/>
  <c r="AG244" i="6"/>
  <c r="AH244" i="6"/>
  <c r="AJ244" i="6"/>
  <c r="AA245" i="6"/>
  <c r="AB245" i="6"/>
  <c r="AC245" i="6" s="1"/>
  <c r="AE245" i="6"/>
  <c r="AG245" i="6"/>
  <c r="AH245" i="6"/>
  <c r="AJ245" i="6"/>
  <c r="AA246" i="6"/>
  <c r="AB246" i="6"/>
  <c r="AC246" i="6" s="1"/>
  <c r="AE246" i="6"/>
  <c r="AG246" i="6"/>
  <c r="AH246" i="6"/>
  <c r="AJ246" i="6"/>
  <c r="AK246" i="6"/>
  <c r="AA247" i="6"/>
  <c r="AC247" i="6" s="1"/>
  <c r="AB247" i="6"/>
  <c r="AE247" i="6"/>
  <c r="AG247" i="6"/>
  <c r="AH247" i="6"/>
  <c r="AJ247" i="6"/>
  <c r="AA248" i="6"/>
  <c r="AB248" i="6"/>
  <c r="AC248" i="6" s="1"/>
  <c r="AE248" i="6"/>
  <c r="AD248" i="6" s="1"/>
  <c r="AG248" i="6"/>
  <c r="AH248" i="6"/>
  <c r="AJ248" i="6"/>
  <c r="AA249" i="6"/>
  <c r="AB249" i="6"/>
  <c r="AE249" i="6"/>
  <c r="AG249" i="6"/>
  <c r="AH249" i="6"/>
  <c r="AJ249" i="6"/>
  <c r="AA250" i="6"/>
  <c r="AC250" i="6" s="1"/>
  <c r="AB250" i="6"/>
  <c r="AE250" i="6"/>
  <c r="AG250" i="6"/>
  <c r="AH250" i="6"/>
  <c r="AJ250" i="6"/>
  <c r="AA251" i="6"/>
  <c r="AB251" i="6"/>
  <c r="AC251" i="6" s="1"/>
  <c r="AE251" i="6"/>
  <c r="AG251" i="6"/>
  <c r="AH251" i="6"/>
  <c r="AJ251" i="6"/>
  <c r="AA252" i="6"/>
  <c r="AB252" i="6"/>
  <c r="AE252" i="6"/>
  <c r="AG252" i="6"/>
  <c r="AH252" i="6"/>
  <c r="AJ252" i="6"/>
  <c r="AA253" i="6"/>
  <c r="AB253" i="6"/>
  <c r="AE253" i="6"/>
  <c r="AG253" i="6"/>
  <c r="AH253" i="6"/>
  <c r="AJ253" i="6"/>
  <c r="AK253" i="6" s="1"/>
  <c r="AA254" i="6"/>
  <c r="AB254" i="6"/>
  <c r="AE254" i="6"/>
  <c r="AG254" i="6"/>
  <c r="AH254" i="6"/>
  <c r="AJ254" i="6"/>
  <c r="AA255" i="6"/>
  <c r="AB255" i="6"/>
  <c r="AE255" i="6"/>
  <c r="AG255" i="6"/>
  <c r="AH255" i="6"/>
  <c r="AJ255" i="6"/>
  <c r="AA256" i="6"/>
  <c r="AB256" i="6"/>
  <c r="AE256" i="6"/>
  <c r="AG256" i="6"/>
  <c r="AH256" i="6"/>
  <c r="AJ256" i="6"/>
  <c r="AA257" i="6"/>
  <c r="AC257" i="6" s="1"/>
  <c r="AB257" i="6"/>
  <c r="AE257" i="6"/>
  <c r="AG257" i="6"/>
  <c r="AH257" i="6"/>
  <c r="AJ257" i="6"/>
  <c r="AA258" i="6"/>
  <c r="AB258" i="6"/>
  <c r="AE258" i="6"/>
  <c r="AG258" i="6"/>
  <c r="AH258" i="6"/>
  <c r="AJ258" i="6"/>
  <c r="AK258" i="6"/>
  <c r="AA259" i="6"/>
  <c r="AB259" i="6"/>
  <c r="AE259" i="6"/>
  <c r="AG259" i="6"/>
  <c r="AH259" i="6"/>
  <c r="AJ259" i="6"/>
  <c r="AA260" i="6"/>
  <c r="AC260" i="6" s="1"/>
  <c r="AB260" i="6"/>
  <c r="AE260" i="6"/>
  <c r="AK260" i="6" s="1"/>
  <c r="AG260" i="6"/>
  <c r="AH260" i="6"/>
  <c r="AJ260" i="6"/>
  <c r="AA261" i="6"/>
  <c r="AB261" i="6"/>
  <c r="AE261" i="6"/>
  <c r="AG261" i="6"/>
  <c r="AH261" i="6"/>
  <c r="AJ261" i="6"/>
  <c r="AA262" i="6"/>
  <c r="AB262" i="6"/>
  <c r="AE262" i="6"/>
  <c r="AG262" i="6"/>
  <c r="AH262" i="6"/>
  <c r="AJ262" i="6"/>
  <c r="AA263" i="6"/>
  <c r="AB263" i="6"/>
  <c r="AE263" i="6"/>
  <c r="AG263" i="6"/>
  <c r="AH263" i="6"/>
  <c r="AJ263" i="6"/>
  <c r="AA264" i="6"/>
  <c r="AB264" i="6"/>
  <c r="AE264" i="6"/>
  <c r="AG264" i="6"/>
  <c r="AH264" i="6"/>
  <c r="AJ264" i="6"/>
  <c r="AA265" i="6"/>
  <c r="AC265" i="6" s="1"/>
  <c r="AB265" i="6"/>
  <c r="AE265" i="6"/>
  <c r="AG265" i="6"/>
  <c r="AH265" i="6"/>
  <c r="AJ265" i="6"/>
  <c r="AA266" i="6"/>
  <c r="AB266" i="6"/>
  <c r="AE266" i="6"/>
  <c r="AG266" i="6"/>
  <c r="AH266" i="6"/>
  <c r="AJ266" i="6"/>
  <c r="AA267" i="6"/>
  <c r="AC267" i="6" s="1"/>
  <c r="AB267" i="6"/>
  <c r="AE267" i="6"/>
  <c r="AG267" i="6"/>
  <c r="AH267" i="6"/>
  <c r="AJ267" i="6"/>
  <c r="AA268" i="6"/>
  <c r="AB268" i="6"/>
  <c r="AE268" i="6"/>
  <c r="AG268" i="6"/>
  <c r="AH268" i="6"/>
  <c r="AJ268" i="6"/>
  <c r="AA269" i="6"/>
  <c r="AB269" i="6"/>
  <c r="AE269" i="6"/>
  <c r="AG269" i="6"/>
  <c r="AH269" i="6"/>
  <c r="AJ269" i="6"/>
  <c r="AA270" i="6"/>
  <c r="AC270" i="6" s="1"/>
  <c r="AB270" i="6"/>
  <c r="AE270" i="6"/>
  <c r="AG270" i="6"/>
  <c r="AH270" i="6"/>
  <c r="AJ270" i="6"/>
  <c r="AA271" i="6"/>
  <c r="AC271" i="6" s="1"/>
  <c r="AB271" i="6"/>
  <c r="AE271" i="6"/>
  <c r="AG271" i="6"/>
  <c r="AH271" i="6"/>
  <c r="AJ271" i="6"/>
  <c r="AA272" i="6"/>
  <c r="AC272" i="6" s="1"/>
  <c r="AB272" i="6"/>
  <c r="AE272" i="6"/>
  <c r="AG272" i="6"/>
  <c r="AH272" i="6"/>
  <c r="AJ272" i="6"/>
  <c r="AA273" i="6"/>
  <c r="AB273" i="6"/>
  <c r="AC273" i="6"/>
  <c r="AE273" i="6"/>
  <c r="AG273" i="6"/>
  <c r="AH273" i="6"/>
  <c r="AJ273" i="6"/>
  <c r="AA274" i="6"/>
  <c r="AB274" i="6"/>
  <c r="AC274" i="6"/>
  <c r="AE274" i="6"/>
  <c r="AG274" i="6"/>
  <c r="AH274" i="6"/>
  <c r="AJ274" i="6"/>
  <c r="AA275" i="6"/>
  <c r="AB275" i="6"/>
  <c r="AE275" i="6"/>
  <c r="AG275" i="6"/>
  <c r="AH275" i="6"/>
  <c r="AJ275" i="6"/>
  <c r="AA276" i="6"/>
  <c r="AB276" i="6"/>
  <c r="AC276" i="6" s="1"/>
  <c r="AE276" i="6"/>
  <c r="AG276" i="6"/>
  <c r="AH276" i="6"/>
  <c r="AJ276" i="6"/>
  <c r="AA277" i="6"/>
  <c r="AB277" i="6"/>
  <c r="AE277" i="6"/>
  <c r="AG277" i="6"/>
  <c r="AH277" i="6"/>
  <c r="AJ277" i="6"/>
  <c r="AA278" i="6"/>
  <c r="AB278" i="6"/>
  <c r="AC278" i="6" s="1"/>
  <c r="AE278" i="6"/>
  <c r="AG278" i="6"/>
  <c r="AH278" i="6"/>
  <c r="AJ278" i="6"/>
  <c r="AK278" i="6" s="1"/>
  <c r="AA279" i="6"/>
  <c r="AB279" i="6"/>
  <c r="AE279" i="6"/>
  <c r="AG279" i="6"/>
  <c r="AH279" i="6"/>
  <c r="AJ279" i="6"/>
  <c r="AA280" i="6"/>
  <c r="AB280" i="6"/>
  <c r="AC280" i="6" s="1"/>
  <c r="AE280" i="6"/>
  <c r="AG280" i="6"/>
  <c r="AH280" i="6"/>
  <c r="AJ280" i="6"/>
  <c r="AA281" i="6"/>
  <c r="AB281" i="6"/>
  <c r="AE281" i="6"/>
  <c r="AG281" i="6"/>
  <c r="AH281" i="6"/>
  <c r="AJ281" i="6"/>
  <c r="AA282" i="6"/>
  <c r="AC282" i="6" s="1"/>
  <c r="AB282" i="6"/>
  <c r="AE282" i="6"/>
  <c r="AG282" i="6"/>
  <c r="AH282" i="6"/>
  <c r="AJ282" i="6"/>
  <c r="AA283" i="6"/>
  <c r="AB283" i="6"/>
  <c r="AE283" i="6"/>
  <c r="AG283" i="6"/>
  <c r="AH283" i="6"/>
  <c r="AJ283" i="6"/>
  <c r="AA284" i="6"/>
  <c r="AB284" i="6"/>
  <c r="AE284" i="6"/>
  <c r="AG284" i="6"/>
  <c r="AH284" i="6"/>
  <c r="AJ284" i="6"/>
  <c r="AA285" i="6"/>
  <c r="AB285" i="6"/>
  <c r="AC285" i="6" s="1"/>
  <c r="AE285" i="6"/>
  <c r="AG285" i="6"/>
  <c r="AH285" i="6"/>
  <c r="AJ285" i="6"/>
  <c r="AA286" i="6"/>
  <c r="AB286" i="6"/>
  <c r="AC286" i="6" s="1"/>
  <c r="AE286" i="6"/>
  <c r="AG286" i="6"/>
  <c r="AH286" i="6"/>
  <c r="AJ286" i="6"/>
  <c r="AA287" i="6"/>
  <c r="AB287" i="6"/>
  <c r="AC287" i="6" s="1"/>
  <c r="AE287" i="6"/>
  <c r="AG287" i="6"/>
  <c r="AH287" i="6"/>
  <c r="AJ287" i="6"/>
  <c r="AA288" i="6"/>
  <c r="AB288" i="6"/>
  <c r="AC288" i="6" s="1"/>
  <c r="AE288" i="6"/>
  <c r="AG288" i="6"/>
  <c r="AH288" i="6"/>
  <c r="AJ288" i="6"/>
  <c r="AA289" i="6"/>
  <c r="AC289" i="6" s="1"/>
  <c r="AB289" i="6"/>
  <c r="AE289" i="6"/>
  <c r="AG289" i="6"/>
  <c r="AH289" i="6"/>
  <c r="AJ289" i="6"/>
  <c r="AK289" i="6"/>
  <c r="AA290" i="6"/>
  <c r="AB290" i="6"/>
  <c r="AC290" i="6" s="1"/>
  <c r="AE290" i="6"/>
  <c r="AG290" i="6"/>
  <c r="AH290" i="6"/>
  <c r="AJ290" i="6"/>
  <c r="AA291" i="6"/>
  <c r="AB291" i="6"/>
  <c r="AC291" i="6"/>
  <c r="AE291" i="6"/>
  <c r="AG291" i="6"/>
  <c r="AH291" i="6"/>
  <c r="AJ291" i="6"/>
  <c r="AA292" i="6"/>
  <c r="AB292" i="6"/>
  <c r="AE292" i="6"/>
  <c r="AG292" i="6"/>
  <c r="AH292" i="6"/>
  <c r="AJ292" i="6"/>
  <c r="AA293" i="6"/>
  <c r="AB293" i="6"/>
  <c r="AE293" i="6"/>
  <c r="AG293" i="6"/>
  <c r="AH293" i="6"/>
  <c r="AJ293" i="6"/>
  <c r="AA294" i="6"/>
  <c r="AB294" i="6"/>
  <c r="AE294" i="6"/>
  <c r="AG294" i="6"/>
  <c r="AH294" i="6"/>
  <c r="AJ294" i="6"/>
  <c r="AA295" i="6"/>
  <c r="AB295" i="6"/>
  <c r="AE295" i="6"/>
  <c r="AK295" i="6" s="1"/>
  <c r="AG295" i="6"/>
  <c r="AH295" i="6"/>
  <c r="AJ295" i="6"/>
  <c r="AA296" i="6"/>
  <c r="AB296" i="6"/>
  <c r="AE296" i="6"/>
  <c r="AG296" i="6"/>
  <c r="AH296" i="6"/>
  <c r="AJ296" i="6"/>
  <c r="AK296" i="6" s="1"/>
  <c r="AA297" i="6"/>
  <c r="AB297" i="6"/>
  <c r="AE297" i="6"/>
  <c r="AG297" i="6"/>
  <c r="AH297" i="6"/>
  <c r="AJ297" i="6"/>
  <c r="AA298" i="6"/>
  <c r="AB298" i="6"/>
  <c r="AC298" i="6"/>
  <c r="AE298" i="6"/>
  <c r="AG298" i="6"/>
  <c r="AH298" i="6"/>
  <c r="AJ298" i="6"/>
  <c r="AA299" i="6"/>
  <c r="AB299" i="6"/>
  <c r="AE299" i="6"/>
  <c r="AG299" i="6"/>
  <c r="AH299" i="6"/>
  <c r="AJ299" i="6"/>
  <c r="AA300" i="6"/>
  <c r="AC300" i="6" s="1"/>
  <c r="AB300" i="6"/>
  <c r="AE300" i="6"/>
  <c r="AG300" i="6"/>
  <c r="AH300" i="6"/>
  <c r="AJ300" i="6"/>
  <c r="AA301" i="6"/>
  <c r="AB301" i="6"/>
  <c r="AE301" i="6"/>
  <c r="AG301" i="6"/>
  <c r="AH301" i="6"/>
  <c r="AJ301" i="6"/>
  <c r="AK301" i="6" s="1"/>
  <c r="AA302" i="6"/>
  <c r="AB302" i="6"/>
  <c r="AE302" i="6"/>
  <c r="AG302" i="6"/>
  <c r="AH302" i="6"/>
  <c r="AJ302" i="6"/>
  <c r="AA303" i="6"/>
  <c r="AB303" i="6"/>
  <c r="AC303" i="6"/>
  <c r="AE303" i="6"/>
  <c r="AG303" i="6"/>
  <c r="AH303" i="6"/>
  <c r="AJ303" i="6"/>
  <c r="AA304" i="6"/>
  <c r="AB304" i="6"/>
  <c r="AC304" i="6" s="1"/>
  <c r="AE304" i="6"/>
  <c r="AG304" i="6"/>
  <c r="AH304" i="6"/>
  <c r="AJ304" i="6"/>
  <c r="AA305" i="6"/>
  <c r="AB305" i="6"/>
  <c r="AC305" i="6" s="1"/>
  <c r="AE305" i="6"/>
  <c r="AG305" i="6"/>
  <c r="AH305" i="6"/>
  <c r="AJ305" i="6"/>
  <c r="AA306" i="6"/>
  <c r="AB306" i="6"/>
  <c r="AE306" i="6"/>
  <c r="AG306" i="6"/>
  <c r="AH306" i="6"/>
  <c r="AJ306" i="6"/>
  <c r="AA307" i="6"/>
  <c r="AB307" i="6"/>
  <c r="AE307" i="6"/>
  <c r="AG307" i="6"/>
  <c r="AH307" i="6"/>
  <c r="AJ307" i="6"/>
  <c r="AA308" i="6"/>
  <c r="AC308" i="6" s="1"/>
  <c r="AB308" i="6"/>
  <c r="AE308" i="6"/>
  <c r="AG308" i="6"/>
  <c r="AH308" i="6"/>
  <c r="AJ308" i="6"/>
  <c r="AA309" i="6"/>
  <c r="AC309" i="6" s="1"/>
  <c r="AB309" i="6"/>
  <c r="AE309" i="6"/>
  <c r="AG309" i="6"/>
  <c r="AH309" i="6"/>
  <c r="AJ309" i="6"/>
  <c r="AA310" i="6"/>
  <c r="AB310" i="6"/>
  <c r="AC310" i="6" s="1"/>
  <c r="AE310" i="6"/>
  <c r="AG310" i="6"/>
  <c r="AH310" i="6"/>
  <c r="AJ310" i="6"/>
  <c r="AA311" i="6"/>
  <c r="AC311" i="6" s="1"/>
  <c r="AB311" i="6"/>
  <c r="AE311" i="6"/>
  <c r="AG311" i="6"/>
  <c r="AH311" i="6"/>
  <c r="AJ311" i="6"/>
  <c r="AA312" i="6"/>
  <c r="AB312" i="6"/>
  <c r="AC312" i="6" s="1"/>
  <c r="AE312" i="6"/>
  <c r="AG312" i="6"/>
  <c r="AH312" i="6"/>
  <c r="AJ312" i="6"/>
  <c r="AA313" i="6"/>
  <c r="AC313" i="6" s="1"/>
  <c r="AB313" i="6"/>
  <c r="AE313" i="6"/>
  <c r="AG313" i="6"/>
  <c r="AH313" i="6"/>
  <c r="AJ313" i="6"/>
  <c r="AA314" i="6"/>
  <c r="AB314" i="6"/>
  <c r="AC314" i="6"/>
  <c r="AE314" i="6"/>
  <c r="AG314" i="6"/>
  <c r="AH314" i="6"/>
  <c r="AJ314" i="6"/>
  <c r="AA315" i="6"/>
  <c r="AB315" i="6"/>
  <c r="AC315" i="6" s="1"/>
  <c r="AE315" i="6"/>
  <c r="AG315" i="6"/>
  <c r="AH315" i="6"/>
  <c r="AJ315" i="6"/>
  <c r="AA316" i="6"/>
  <c r="AB316" i="6"/>
  <c r="AC316" i="6" s="1"/>
  <c r="AE316" i="6"/>
  <c r="AG316" i="6"/>
  <c r="AH316" i="6"/>
  <c r="AJ316" i="6"/>
  <c r="AA317" i="6"/>
  <c r="AB317" i="6"/>
  <c r="AC317" i="6" s="1"/>
  <c r="AE317" i="6"/>
  <c r="AG317" i="6"/>
  <c r="AH317" i="6"/>
  <c r="AJ317" i="6"/>
  <c r="AA318" i="6"/>
  <c r="AC318" i="6" s="1"/>
  <c r="AB318" i="6"/>
  <c r="AE318" i="6"/>
  <c r="AG318" i="6"/>
  <c r="AH318" i="6"/>
  <c r="AJ318" i="6"/>
  <c r="AA319" i="6"/>
  <c r="AC319" i="6" s="1"/>
  <c r="AB319" i="6"/>
  <c r="AE319" i="6"/>
  <c r="AG319" i="6"/>
  <c r="AH319" i="6"/>
  <c r="AJ319" i="6"/>
  <c r="AA320" i="6"/>
  <c r="AB320" i="6"/>
  <c r="AC320" i="6"/>
  <c r="AE320" i="6"/>
  <c r="AG320" i="6"/>
  <c r="AH320" i="6"/>
  <c r="AJ320" i="6"/>
  <c r="AA321" i="6"/>
  <c r="AB321" i="6"/>
  <c r="AC321" i="6" s="1"/>
  <c r="AE321" i="6"/>
  <c r="AG321" i="6"/>
  <c r="AH321" i="6"/>
  <c r="AJ321" i="6"/>
  <c r="AA322" i="6"/>
  <c r="AB322" i="6"/>
  <c r="AE322" i="6"/>
  <c r="AG322" i="6"/>
  <c r="AH322" i="6"/>
  <c r="AJ322" i="6"/>
  <c r="AA323" i="6"/>
  <c r="AB323" i="6"/>
  <c r="AC323" i="6" s="1"/>
  <c r="AE323" i="6"/>
  <c r="AG323" i="6"/>
  <c r="AH323" i="6"/>
  <c r="AJ323" i="6"/>
  <c r="AA324" i="6"/>
  <c r="AB324" i="6"/>
  <c r="AC324" i="6" s="1"/>
  <c r="AE324" i="6"/>
  <c r="AD324" i="6" s="1"/>
  <c r="AG324" i="6"/>
  <c r="AH324" i="6"/>
  <c r="AJ324" i="6"/>
  <c r="AA325" i="6"/>
  <c r="AB325" i="6"/>
  <c r="AE325" i="6"/>
  <c r="AG325" i="6"/>
  <c r="AH325" i="6"/>
  <c r="AJ325" i="6"/>
  <c r="AA326" i="6"/>
  <c r="AB326" i="6"/>
  <c r="AE326" i="6"/>
  <c r="AG326" i="6"/>
  <c r="AH326" i="6"/>
  <c r="AJ326" i="6"/>
  <c r="AA327" i="6"/>
  <c r="AB327" i="6"/>
  <c r="AC327" i="6" s="1"/>
  <c r="AE327" i="6"/>
  <c r="AG327" i="6"/>
  <c r="AH327" i="6"/>
  <c r="AJ327" i="6"/>
  <c r="AA328" i="6"/>
  <c r="AC328" i="6" s="1"/>
  <c r="AB328" i="6"/>
  <c r="AE328" i="6"/>
  <c r="AG328" i="6"/>
  <c r="AH328" i="6"/>
  <c r="AJ328" i="6"/>
  <c r="AK328" i="6" s="1"/>
  <c r="AA329" i="6"/>
  <c r="AB329" i="6"/>
  <c r="AC329" i="6" s="1"/>
  <c r="AE329" i="6"/>
  <c r="AG329" i="6"/>
  <c r="AH329" i="6"/>
  <c r="AJ329" i="6"/>
  <c r="AA330" i="6"/>
  <c r="AB330" i="6"/>
  <c r="AC330" i="6"/>
  <c r="AE330" i="6"/>
  <c r="AG330" i="6"/>
  <c r="AH330" i="6"/>
  <c r="AJ330" i="6"/>
  <c r="AK330" i="6" s="1"/>
  <c r="AA331" i="6"/>
  <c r="AB331" i="6"/>
  <c r="AE331" i="6"/>
  <c r="AG331" i="6"/>
  <c r="AH331" i="6"/>
  <c r="AJ331" i="6"/>
  <c r="AA332" i="6"/>
  <c r="AB332" i="6"/>
  <c r="AC332" i="6"/>
  <c r="AE332" i="6"/>
  <c r="AG332" i="6"/>
  <c r="AH332" i="6"/>
  <c r="AJ332" i="6"/>
  <c r="AA333" i="6"/>
  <c r="AB333" i="6"/>
  <c r="AC333" i="6" s="1"/>
  <c r="AE333" i="6"/>
  <c r="AG333" i="6"/>
  <c r="AH333" i="6"/>
  <c r="AJ333" i="6"/>
  <c r="AA334" i="6"/>
  <c r="AB334" i="6"/>
  <c r="AE334" i="6"/>
  <c r="AG334" i="6"/>
  <c r="AH334" i="6"/>
  <c r="AJ334" i="6"/>
  <c r="AA335" i="6"/>
  <c r="AB335" i="6"/>
  <c r="AC335" i="6" s="1"/>
  <c r="AE335" i="6"/>
  <c r="AG335" i="6"/>
  <c r="AH335" i="6"/>
  <c r="AJ335" i="6"/>
  <c r="AA336" i="6"/>
  <c r="AB336" i="6"/>
  <c r="AE336" i="6"/>
  <c r="AG336" i="6"/>
  <c r="AH336" i="6"/>
  <c r="AJ336" i="6"/>
  <c r="AA337" i="6"/>
  <c r="AB337" i="6"/>
  <c r="AE337" i="6"/>
  <c r="AG337" i="6"/>
  <c r="AH337" i="6"/>
  <c r="AJ337" i="6"/>
  <c r="AK337" i="6"/>
  <c r="AA338" i="6"/>
  <c r="AC338" i="6" s="1"/>
  <c r="AB338" i="6"/>
  <c r="AE338" i="6"/>
  <c r="AG338" i="6"/>
  <c r="AH338" i="6"/>
  <c r="AJ338" i="6"/>
  <c r="AA339" i="6"/>
  <c r="AB339" i="6"/>
  <c r="AE339" i="6"/>
  <c r="AG339" i="6"/>
  <c r="AH339" i="6"/>
  <c r="AJ339" i="6"/>
  <c r="AA340" i="6"/>
  <c r="AB340" i="6"/>
  <c r="AC340" i="6"/>
  <c r="AE340" i="6"/>
  <c r="AG340" i="6"/>
  <c r="AH340" i="6"/>
  <c r="AJ340" i="6"/>
  <c r="AA341" i="6"/>
  <c r="AB341" i="6"/>
  <c r="AE341" i="6"/>
  <c r="AG341" i="6"/>
  <c r="AH341" i="6"/>
  <c r="AJ341" i="6"/>
  <c r="AA342" i="6"/>
  <c r="AB342" i="6"/>
  <c r="AE342" i="6"/>
  <c r="AG342" i="6"/>
  <c r="AH342" i="6"/>
  <c r="AJ342" i="6"/>
  <c r="AA343" i="6"/>
  <c r="AB343" i="6"/>
  <c r="AC343" i="6"/>
  <c r="AE343" i="6"/>
  <c r="AG343" i="6"/>
  <c r="AH343" i="6"/>
  <c r="AJ343" i="6"/>
  <c r="AA344" i="6"/>
  <c r="AB344" i="6"/>
  <c r="AE344" i="6"/>
  <c r="AG344" i="6"/>
  <c r="AH344" i="6"/>
  <c r="AJ344" i="6"/>
  <c r="AK344" i="6" s="1"/>
  <c r="AA345" i="6"/>
  <c r="AB345" i="6"/>
  <c r="AE345" i="6"/>
  <c r="AG345" i="6"/>
  <c r="AH345" i="6"/>
  <c r="AJ345" i="6"/>
  <c r="AA346" i="6"/>
  <c r="AB346" i="6"/>
  <c r="AE346" i="6"/>
  <c r="AG346" i="6"/>
  <c r="AH346" i="6"/>
  <c r="AJ346" i="6"/>
  <c r="AA347" i="6"/>
  <c r="AB347" i="6"/>
  <c r="AC347" i="6" s="1"/>
  <c r="AE347" i="6"/>
  <c r="AG347" i="6"/>
  <c r="AH347" i="6"/>
  <c r="AJ347" i="6"/>
  <c r="AA348" i="6"/>
  <c r="AB348" i="6"/>
  <c r="AC348" i="6"/>
  <c r="AE348" i="6"/>
  <c r="AG348" i="6"/>
  <c r="AH348" i="6"/>
  <c r="AJ348" i="6"/>
  <c r="AA349" i="6"/>
  <c r="AB349" i="6"/>
  <c r="AC349" i="6" s="1"/>
  <c r="AE349" i="6"/>
  <c r="AG349" i="6"/>
  <c r="AH349" i="6"/>
  <c r="AJ349" i="6"/>
  <c r="AA350" i="6"/>
  <c r="AB350" i="6"/>
  <c r="AE350" i="6"/>
  <c r="AG350" i="6"/>
  <c r="AH350" i="6"/>
  <c r="AJ350" i="6"/>
  <c r="AA351" i="6"/>
  <c r="AB351" i="6"/>
  <c r="AE351" i="6"/>
  <c r="AG351" i="6"/>
  <c r="AH351" i="6"/>
  <c r="AJ351" i="6"/>
  <c r="AA352" i="6"/>
  <c r="AB352" i="6"/>
  <c r="AC352" i="6"/>
  <c r="AE352" i="6"/>
  <c r="AG352" i="6"/>
  <c r="AH352" i="6"/>
  <c r="AJ352" i="6"/>
  <c r="AA353" i="6"/>
  <c r="AB353" i="6"/>
  <c r="AE353" i="6"/>
  <c r="AG353" i="6"/>
  <c r="AH353" i="6"/>
  <c r="AJ353" i="6"/>
  <c r="AA354" i="6"/>
  <c r="AB354" i="6"/>
  <c r="AC354" i="6" s="1"/>
  <c r="AE354" i="6"/>
  <c r="AG354" i="6"/>
  <c r="AH354" i="6"/>
  <c r="AJ354" i="6"/>
  <c r="AA355" i="6"/>
  <c r="AB355" i="6"/>
  <c r="AC355" i="6" s="1"/>
  <c r="AE355" i="6"/>
  <c r="AG355" i="6"/>
  <c r="AH355" i="6"/>
  <c r="AJ355" i="6"/>
  <c r="AK355" i="6"/>
  <c r="AA356" i="6"/>
  <c r="AB356" i="6"/>
  <c r="AC356" i="6"/>
  <c r="AE356" i="6"/>
  <c r="AD356" i="6" s="1"/>
  <c r="AG356" i="6"/>
  <c r="AH356" i="6"/>
  <c r="AJ356" i="6"/>
  <c r="AA357" i="6"/>
  <c r="AB357" i="6"/>
  <c r="AC357" i="6" s="1"/>
  <c r="AE357" i="6"/>
  <c r="AG357" i="6"/>
  <c r="AH357" i="6"/>
  <c r="AJ357" i="6"/>
  <c r="AA358" i="6"/>
  <c r="AB358" i="6"/>
  <c r="AE358" i="6"/>
  <c r="AG358" i="6"/>
  <c r="AH358" i="6"/>
  <c r="AJ358" i="6"/>
  <c r="AA359" i="6"/>
  <c r="AC359" i="6" s="1"/>
  <c r="AB359" i="6"/>
  <c r="AE359" i="6"/>
  <c r="AG359" i="6"/>
  <c r="AH359" i="6"/>
  <c r="AJ359" i="6"/>
  <c r="AA360" i="6"/>
  <c r="AB360" i="6"/>
  <c r="AC360" i="6" s="1"/>
  <c r="AE360" i="6"/>
  <c r="AG360" i="6"/>
  <c r="AH360" i="6"/>
  <c r="AJ360" i="6"/>
  <c r="AA361" i="6"/>
  <c r="AB361" i="6"/>
  <c r="AE361" i="6"/>
  <c r="AG361" i="6"/>
  <c r="AH361" i="6"/>
  <c r="AJ361" i="6"/>
  <c r="AA362" i="6"/>
  <c r="AB362" i="6"/>
  <c r="AC362" i="6" s="1"/>
  <c r="AE362" i="6"/>
  <c r="AG362" i="6"/>
  <c r="AH362" i="6"/>
  <c r="AJ362" i="6"/>
  <c r="AA363" i="6"/>
  <c r="AB363" i="6"/>
  <c r="AC363" i="6" s="1"/>
  <c r="AE363" i="6"/>
  <c r="AG363" i="6"/>
  <c r="AH363" i="6"/>
  <c r="AJ363" i="6"/>
  <c r="AA364" i="6"/>
  <c r="AB364" i="6"/>
  <c r="AC364" i="6" s="1"/>
  <c r="AE364" i="6"/>
  <c r="AG364" i="6"/>
  <c r="AH364" i="6"/>
  <c r="AJ364" i="6"/>
  <c r="AA365" i="6"/>
  <c r="AC365" i="6" s="1"/>
  <c r="AB365" i="6"/>
  <c r="AE365" i="6"/>
  <c r="AG365" i="6"/>
  <c r="AH365" i="6"/>
  <c r="AJ365" i="6"/>
  <c r="AA366" i="6"/>
  <c r="AB366" i="6"/>
  <c r="AE366" i="6"/>
  <c r="AG366" i="6"/>
  <c r="AH366" i="6"/>
  <c r="AJ366" i="6"/>
  <c r="AA367" i="6"/>
  <c r="AB367" i="6"/>
  <c r="AE367" i="6"/>
  <c r="AG367" i="6"/>
  <c r="AH367" i="6"/>
  <c r="AJ367" i="6"/>
  <c r="AA368" i="6"/>
  <c r="AB368" i="6"/>
  <c r="AC368" i="6" s="1"/>
  <c r="AE368" i="6"/>
  <c r="AK368" i="6" s="1"/>
  <c r="AG368" i="6"/>
  <c r="AH368" i="6"/>
  <c r="AJ368" i="6"/>
  <c r="AA369" i="6"/>
  <c r="AB369" i="6"/>
  <c r="AC369" i="6" s="1"/>
  <c r="AE369" i="6"/>
  <c r="AG369" i="6"/>
  <c r="AH369" i="6"/>
  <c r="AJ369" i="6"/>
  <c r="AA370" i="6"/>
  <c r="AB370" i="6"/>
  <c r="AE370" i="6"/>
  <c r="AG370" i="6"/>
  <c r="AH370" i="6"/>
  <c r="AJ370" i="6"/>
  <c r="AA371" i="6"/>
  <c r="AC371" i="6" s="1"/>
  <c r="AB371" i="6"/>
  <c r="AE371" i="6"/>
  <c r="AG371" i="6"/>
  <c r="AH371" i="6"/>
  <c r="AJ371" i="6"/>
  <c r="AA372" i="6"/>
  <c r="AB372" i="6"/>
  <c r="AC372" i="6" s="1"/>
  <c r="AE372" i="6"/>
  <c r="AG372" i="6"/>
  <c r="AH372" i="6"/>
  <c r="AJ372" i="6"/>
  <c r="AA373" i="6"/>
  <c r="AC373" i="6" s="1"/>
  <c r="AB373" i="6"/>
  <c r="AE373" i="6"/>
  <c r="AG373" i="6"/>
  <c r="AH373" i="6"/>
  <c r="AJ373" i="6"/>
  <c r="AA374" i="6"/>
  <c r="AB374" i="6"/>
  <c r="AE374" i="6"/>
  <c r="AG374" i="6"/>
  <c r="AH374" i="6"/>
  <c r="AJ374" i="6"/>
  <c r="AA375" i="6"/>
  <c r="AB375" i="6"/>
  <c r="AC375" i="6" s="1"/>
  <c r="AE375" i="6"/>
  <c r="AG375" i="6"/>
  <c r="AH375" i="6"/>
  <c r="AJ375" i="6"/>
  <c r="AA376" i="6"/>
  <c r="AB376" i="6"/>
  <c r="AC376" i="6"/>
  <c r="AE376" i="6"/>
  <c r="AG376" i="6"/>
  <c r="AH376" i="6"/>
  <c r="AJ376" i="6"/>
  <c r="AA377" i="6"/>
  <c r="AB377" i="6"/>
  <c r="AC377" i="6" s="1"/>
  <c r="AE377" i="6"/>
  <c r="AK377" i="6" s="1"/>
  <c r="AG377" i="6"/>
  <c r="AH377" i="6"/>
  <c r="AJ377" i="6"/>
  <c r="AA378" i="6"/>
  <c r="AB378" i="6"/>
  <c r="AC378" i="6" s="1"/>
  <c r="AE378" i="6"/>
  <c r="AG378" i="6"/>
  <c r="AH378" i="6"/>
  <c r="AJ378" i="6"/>
  <c r="AA379" i="6"/>
  <c r="AB379" i="6"/>
  <c r="AC379" i="6" s="1"/>
  <c r="AE379" i="6"/>
  <c r="AG379" i="6"/>
  <c r="AH379" i="6"/>
  <c r="AJ379" i="6"/>
  <c r="AA380" i="6"/>
  <c r="AB380" i="6"/>
  <c r="AE380" i="6"/>
  <c r="AG380" i="6"/>
  <c r="AH380" i="6"/>
  <c r="AJ380" i="6"/>
  <c r="AK380" i="6" s="1"/>
  <c r="AA381" i="6"/>
  <c r="AB381" i="6"/>
  <c r="AE381" i="6"/>
  <c r="AG381" i="6"/>
  <c r="AH381" i="6"/>
  <c r="AJ381" i="6"/>
  <c r="AA382" i="6"/>
  <c r="AB382" i="6"/>
  <c r="AC382" i="6"/>
  <c r="AE382" i="6"/>
  <c r="AG382" i="6"/>
  <c r="AH382" i="6"/>
  <c r="AJ382" i="6"/>
  <c r="AA383" i="6"/>
  <c r="AB383" i="6"/>
  <c r="AE383" i="6"/>
  <c r="AG383" i="6"/>
  <c r="AH383" i="6"/>
  <c r="AJ383" i="6"/>
  <c r="AA384" i="6"/>
  <c r="AB384" i="6"/>
  <c r="AC384" i="6"/>
  <c r="AE384" i="6"/>
  <c r="AG384" i="6"/>
  <c r="AH384" i="6"/>
  <c r="AJ384" i="6"/>
  <c r="AK384" i="6"/>
  <c r="AA385" i="6"/>
  <c r="AB385" i="6"/>
  <c r="AE385" i="6"/>
  <c r="AG385" i="6"/>
  <c r="AH385" i="6"/>
  <c r="AJ385" i="6"/>
  <c r="AA386" i="6"/>
  <c r="AB386" i="6"/>
  <c r="AE386" i="6"/>
  <c r="AG386" i="6"/>
  <c r="AH386" i="6"/>
  <c r="AJ386" i="6"/>
  <c r="AA387" i="6"/>
  <c r="AB387" i="6"/>
  <c r="AC387" i="6" s="1"/>
  <c r="AE387" i="6"/>
  <c r="AG387" i="6"/>
  <c r="AH387" i="6"/>
  <c r="AJ387" i="6"/>
  <c r="AA388" i="6"/>
  <c r="AB388" i="6"/>
  <c r="AC388" i="6" s="1"/>
  <c r="AE388" i="6"/>
  <c r="AG388" i="6"/>
  <c r="AH388" i="6"/>
  <c r="AJ388" i="6"/>
  <c r="AA389" i="6"/>
  <c r="AB389" i="6"/>
  <c r="AC389" i="6"/>
  <c r="AE389" i="6"/>
  <c r="AG389" i="6"/>
  <c r="AH389" i="6"/>
  <c r="AJ389" i="6"/>
  <c r="AA390" i="6"/>
  <c r="AB390" i="6"/>
  <c r="AE390" i="6"/>
  <c r="AG390" i="6"/>
  <c r="AH390" i="6"/>
  <c r="AJ390" i="6"/>
  <c r="AA391" i="6"/>
  <c r="AB391" i="6"/>
  <c r="AC391" i="6" s="1"/>
  <c r="AE391" i="6"/>
  <c r="AG391" i="6"/>
  <c r="AH391" i="6"/>
  <c r="AJ391" i="6"/>
  <c r="AA392" i="6"/>
  <c r="AB392" i="6"/>
  <c r="AE392" i="6"/>
  <c r="AG392" i="6"/>
  <c r="AH392" i="6"/>
  <c r="AJ392" i="6"/>
  <c r="AA393" i="6"/>
  <c r="AB393" i="6"/>
  <c r="AC393" i="6" s="1"/>
  <c r="AE393" i="6"/>
  <c r="AG393" i="6"/>
  <c r="AH393" i="6"/>
  <c r="AJ393" i="6"/>
  <c r="AA394" i="6"/>
  <c r="AB394" i="6"/>
  <c r="AC394" i="6"/>
  <c r="AE394" i="6"/>
  <c r="AG394" i="6"/>
  <c r="AH394" i="6"/>
  <c r="AJ394" i="6"/>
  <c r="AA395" i="6"/>
  <c r="AC395" i="6" s="1"/>
  <c r="AB395" i="6"/>
  <c r="AE395" i="6"/>
  <c r="AG395" i="6"/>
  <c r="AH395" i="6"/>
  <c r="AJ395" i="6"/>
  <c r="AA396" i="6"/>
  <c r="AB396" i="6"/>
  <c r="AC396" i="6" s="1"/>
  <c r="AE396" i="6"/>
  <c r="AG396" i="6"/>
  <c r="AH396" i="6"/>
  <c r="AJ396" i="6"/>
  <c r="AA397" i="6"/>
  <c r="AC397" i="6" s="1"/>
  <c r="AB397" i="6"/>
  <c r="AE397" i="6"/>
  <c r="AG397" i="6"/>
  <c r="AH397" i="6"/>
  <c r="AJ397" i="6"/>
  <c r="AA398" i="6"/>
  <c r="AB398" i="6"/>
  <c r="AC398" i="6" s="1"/>
  <c r="AE398" i="6"/>
  <c r="AG398" i="6"/>
  <c r="AH398" i="6"/>
  <c r="AJ398" i="6"/>
  <c r="AA399" i="6"/>
  <c r="AB399" i="6"/>
  <c r="AC399" i="6" s="1"/>
  <c r="AE399" i="6"/>
  <c r="AG399" i="6"/>
  <c r="AH399" i="6"/>
  <c r="AJ399" i="6"/>
  <c r="AA400" i="6"/>
  <c r="AB400" i="6"/>
  <c r="AE400" i="6"/>
  <c r="AG400" i="6"/>
  <c r="AH400" i="6"/>
  <c r="AJ400" i="6"/>
  <c r="AA401" i="6"/>
  <c r="AB401" i="6"/>
  <c r="AE401" i="6"/>
  <c r="AG401" i="6"/>
  <c r="AH401" i="6"/>
  <c r="AJ401" i="6"/>
  <c r="AA402" i="6"/>
  <c r="AB402" i="6"/>
  <c r="AC402" i="6" s="1"/>
  <c r="AE402" i="6"/>
  <c r="AG402" i="6"/>
  <c r="AH402" i="6"/>
  <c r="AJ402" i="6"/>
  <c r="AA403" i="6"/>
  <c r="AC403" i="6" s="1"/>
  <c r="AB403" i="6"/>
  <c r="AE403" i="6"/>
  <c r="AG403" i="6"/>
  <c r="AH403" i="6"/>
  <c r="AJ403" i="6"/>
  <c r="AA404" i="6"/>
  <c r="AB404" i="6"/>
  <c r="AC404" i="6" s="1"/>
  <c r="AE404" i="6"/>
  <c r="AG404" i="6"/>
  <c r="AH404" i="6"/>
  <c r="AJ404" i="6"/>
  <c r="AA405" i="6"/>
  <c r="AB405" i="6"/>
  <c r="AC405" i="6" s="1"/>
  <c r="AE405" i="6"/>
  <c r="AG405" i="6"/>
  <c r="AH405" i="6"/>
  <c r="AJ405" i="6"/>
  <c r="AA406" i="6"/>
  <c r="AB406" i="6"/>
  <c r="AE406" i="6"/>
  <c r="AG406" i="6"/>
  <c r="AH406" i="6"/>
  <c r="AJ406" i="6"/>
  <c r="AA407" i="6"/>
  <c r="AB407" i="6"/>
  <c r="AC407" i="6" s="1"/>
  <c r="AE407" i="6"/>
  <c r="AG407" i="6"/>
  <c r="AH407" i="6"/>
  <c r="AJ407" i="6"/>
  <c r="AA408" i="6"/>
  <c r="AB408" i="6"/>
  <c r="AC408" i="6" s="1"/>
  <c r="AE408" i="6"/>
  <c r="AG408" i="6"/>
  <c r="AH408" i="6"/>
  <c r="AJ408" i="6"/>
  <c r="AA409" i="6"/>
  <c r="AB409" i="6"/>
  <c r="AC409" i="6"/>
  <c r="AE409" i="6"/>
  <c r="AG409" i="6"/>
  <c r="AH409" i="6"/>
  <c r="AJ409" i="6"/>
  <c r="AA410" i="6"/>
  <c r="AC410" i="6" s="1"/>
  <c r="AB410" i="6"/>
  <c r="AE410" i="6"/>
  <c r="AG410" i="6"/>
  <c r="AH410" i="6"/>
  <c r="AJ410" i="6"/>
  <c r="AA411" i="6"/>
  <c r="AB411" i="6"/>
  <c r="AC411" i="6" s="1"/>
  <c r="AE411" i="6"/>
  <c r="AG411" i="6"/>
  <c r="AH411" i="6"/>
  <c r="AJ411" i="6"/>
  <c r="AA412" i="6"/>
  <c r="AB412" i="6"/>
  <c r="AC412" i="6" s="1"/>
  <c r="AE412" i="6"/>
  <c r="AG412" i="6"/>
  <c r="AH412" i="6"/>
  <c r="AJ412" i="6"/>
  <c r="AA413" i="6"/>
  <c r="AB413" i="6"/>
  <c r="AC413" i="6" s="1"/>
  <c r="AE413" i="6"/>
  <c r="AG413" i="6"/>
  <c r="AH413" i="6"/>
  <c r="AJ413" i="6"/>
  <c r="AA414" i="6"/>
  <c r="AB414" i="6"/>
  <c r="AE414" i="6"/>
  <c r="AG414" i="6"/>
  <c r="AH414" i="6"/>
  <c r="AJ414" i="6"/>
  <c r="AA415" i="6"/>
  <c r="AB415" i="6"/>
  <c r="AC415" i="6"/>
  <c r="AE415" i="6"/>
  <c r="AD415" i="6" s="1"/>
  <c r="AG415" i="6"/>
  <c r="AH415" i="6"/>
  <c r="AJ415" i="6"/>
  <c r="AA416" i="6"/>
  <c r="AC416" i="6" s="1"/>
  <c r="AB416" i="6"/>
  <c r="AE416" i="6"/>
  <c r="AG416" i="6"/>
  <c r="AH416" i="6"/>
  <c r="AJ416" i="6"/>
  <c r="AA417" i="6"/>
  <c r="AB417" i="6"/>
  <c r="AC417" i="6"/>
  <c r="AE417" i="6"/>
  <c r="AG417" i="6"/>
  <c r="AH417" i="6"/>
  <c r="AJ417" i="6"/>
  <c r="AA418" i="6"/>
  <c r="AB418" i="6"/>
  <c r="AE418" i="6"/>
  <c r="AG418" i="6"/>
  <c r="AH418" i="6"/>
  <c r="AJ418" i="6"/>
  <c r="AA419" i="6"/>
  <c r="AB419" i="6"/>
  <c r="AC419" i="6" s="1"/>
  <c r="AE419" i="6"/>
  <c r="AG419" i="6"/>
  <c r="AH419" i="6"/>
  <c r="AJ419" i="6"/>
  <c r="AA420" i="6"/>
  <c r="AB420" i="6"/>
  <c r="AE420" i="6"/>
  <c r="AG420" i="6"/>
  <c r="AH420" i="6"/>
  <c r="AJ420" i="6"/>
  <c r="AK420" i="6" s="1"/>
  <c r="AA421" i="6"/>
  <c r="AB421" i="6"/>
  <c r="AE421" i="6"/>
  <c r="AG421" i="6"/>
  <c r="AH421" i="6"/>
  <c r="AJ421" i="6"/>
  <c r="AA422" i="6"/>
  <c r="AB422" i="6"/>
  <c r="AC422" i="6" s="1"/>
  <c r="AE422" i="6"/>
  <c r="AG422" i="6"/>
  <c r="AH422" i="6"/>
  <c r="AJ422" i="6"/>
  <c r="AK422" i="6" s="1"/>
  <c r="AA423" i="6"/>
  <c r="AB423" i="6"/>
  <c r="AE423" i="6"/>
  <c r="AG423" i="6"/>
  <c r="AH423" i="6"/>
  <c r="AJ423" i="6"/>
  <c r="AA424" i="6"/>
  <c r="AB424" i="6"/>
  <c r="AC424" i="6"/>
  <c r="AE424" i="6"/>
  <c r="AG424" i="6"/>
  <c r="AH424" i="6"/>
  <c r="AJ424" i="6"/>
  <c r="AK424" i="6" s="1"/>
  <c r="AA425" i="6"/>
  <c r="AB425" i="6"/>
  <c r="AE425" i="6"/>
  <c r="AG425" i="6"/>
  <c r="AH425" i="6"/>
  <c r="AJ425" i="6"/>
  <c r="AA426" i="6"/>
  <c r="AB426" i="6"/>
  <c r="AC426" i="6" s="1"/>
  <c r="AE426" i="6"/>
  <c r="AG426" i="6"/>
  <c r="AH426" i="6"/>
  <c r="AJ426" i="6"/>
  <c r="AA427" i="6"/>
  <c r="AB427" i="6"/>
  <c r="AC427" i="6" s="1"/>
  <c r="AE427" i="6"/>
  <c r="AG427" i="6"/>
  <c r="AH427" i="6"/>
  <c r="AJ427" i="6"/>
  <c r="AA428" i="6"/>
  <c r="AB428" i="6"/>
  <c r="AC428" i="6"/>
  <c r="AE428" i="6"/>
  <c r="AG428" i="6"/>
  <c r="AH428" i="6"/>
  <c r="AJ428" i="6"/>
  <c r="AA429" i="6"/>
  <c r="AB429" i="6"/>
  <c r="AC429" i="6" s="1"/>
  <c r="AE429" i="6"/>
  <c r="AG429" i="6"/>
  <c r="AH429" i="6"/>
  <c r="AJ429" i="6"/>
  <c r="AK429" i="6" s="1"/>
  <c r="AA430" i="6"/>
  <c r="AC430" i="6" s="1"/>
  <c r="AB430" i="6"/>
  <c r="AE430" i="6"/>
  <c r="AG430" i="6"/>
  <c r="AH430" i="6"/>
  <c r="AJ430" i="6"/>
  <c r="AA431" i="6"/>
  <c r="AB431" i="6"/>
  <c r="AC431" i="6" s="1"/>
  <c r="AE431" i="6"/>
  <c r="AG431" i="6"/>
  <c r="AH431" i="6"/>
  <c r="AJ431" i="6"/>
  <c r="AK431" i="6" s="1"/>
  <c r="AA432" i="6"/>
  <c r="AB432" i="6"/>
  <c r="AC432" i="6" s="1"/>
  <c r="AE432" i="6"/>
  <c r="AG432" i="6"/>
  <c r="AH432" i="6"/>
  <c r="AJ432" i="6"/>
  <c r="AA433" i="6"/>
  <c r="AB433" i="6"/>
  <c r="AC433" i="6"/>
  <c r="AE433" i="6"/>
  <c r="AG433" i="6"/>
  <c r="AH433" i="6"/>
  <c r="AJ433" i="6"/>
  <c r="AK433" i="6"/>
  <c r="AA434" i="6"/>
  <c r="AB434" i="6"/>
  <c r="AE434" i="6"/>
  <c r="AG434" i="6"/>
  <c r="AH434" i="6"/>
  <c r="AJ434" i="6"/>
  <c r="AA435" i="6"/>
  <c r="AB435" i="6"/>
  <c r="AE435" i="6"/>
  <c r="AG435" i="6"/>
  <c r="AH435" i="6"/>
  <c r="AJ435" i="6"/>
  <c r="AA436" i="6"/>
  <c r="AB436" i="6"/>
  <c r="AC436" i="6" s="1"/>
  <c r="AE436" i="6"/>
  <c r="AG436" i="6"/>
  <c r="AH436" i="6"/>
  <c r="AJ436" i="6"/>
  <c r="AA437" i="6"/>
  <c r="AC437" i="6" s="1"/>
  <c r="AB437" i="6"/>
  <c r="AE437" i="6"/>
  <c r="AG437" i="6"/>
  <c r="AH437" i="6"/>
  <c r="AJ437" i="6"/>
  <c r="AA438" i="6"/>
  <c r="AB438" i="6"/>
  <c r="AC438" i="6" s="1"/>
  <c r="AE438" i="6"/>
  <c r="AG438" i="6"/>
  <c r="AH438" i="6"/>
  <c r="AJ438" i="6"/>
  <c r="AA439" i="6"/>
  <c r="AB439" i="6"/>
  <c r="AC439" i="6" s="1"/>
  <c r="AE439" i="6"/>
  <c r="AG439" i="6"/>
  <c r="AH439" i="6"/>
  <c r="AJ439" i="6"/>
  <c r="AA440" i="6"/>
  <c r="AB440" i="6"/>
  <c r="AC440" i="6" s="1"/>
  <c r="AE440" i="6"/>
  <c r="AG440" i="6"/>
  <c r="AH440" i="6"/>
  <c r="AJ440" i="6"/>
  <c r="AA441" i="6"/>
  <c r="AC441" i="6" s="1"/>
  <c r="AB441" i="6"/>
  <c r="AE441" i="6"/>
  <c r="AG441" i="6"/>
  <c r="AH441" i="6"/>
  <c r="AJ441" i="6"/>
  <c r="AA442" i="6"/>
  <c r="AB442" i="6"/>
  <c r="AC442" i="6" s="1"/>
  <c r="AE442" i="6"/>
  <c r="AG442" i="6"/>
  <c r="AH442" i="6"/>
  <c r="AJ442" i="6"/>
  <c r="AK442" i="6" s="1"/>
  <c r="AA443" i="6"/>
  <c r="AB443" i="6"/>
  <c r="AC443" i="6" s="1"/>
  <c r="AE443" i="6"/>
  <c r="AG443" i="6"/>
  <c r="AH443" i="6"/>
  <c r="AJ443" i="6"/>
  <c r="AA444" i="6"/>
  <c r="AB444" i="6"/>
  <c r="AE444" i="6"/>
  <c r="AG444" i="6"/>
  <c r="AH444" i="6"/>
  <c r="AJ444" i="6"/>
  <c r="AA445" i="6"/>
  <c r="AB445" i="6"/>
  <c r="AC445" i="6"/>
  <c r="AE445" i="6"/>
  <c r="AG445" i="6"/>
  <c r="AH445" i="6"/>
  <c r="AJ445" i="6"/>
  <c r="AA446" i="6"/>
  <c r="AC446" i="6" s="1"/>
  <c r="AB446" i="6"/>
  <c r="AE446" i="6"/>
  <c r="AG446" i="6"/>
  <c r="AH446" i="6"/>
  <c r="AJ446" i="6"/>
  <c r="AA447" i="6"/>
  <c r="AB447" i="6"/>
  <c r="AE447" i="6"/>
  <c r="AG447" i="6"/>
  <c r="AH447" i="6"/>
  <c r="AJ447" i="6"/>
  <c r="AA448" i="6"/>
  <c r="AB448" i="6"/>
  <c r="AC448" i="6" s="1"/>
  <c r="AE448" i="6"/>
  <c r="AG448" i="6"/>
  <c r="AH448" i="6"/>
  <c r="AJ448" i="6"/>
  <c r="AK448" i="6" s="1"/>
  <c r="AA449" i="6"/>
  <c r="AC449" i="6" s="1"/>
  <c r="AB449" i="6"/>
  <c r="AE449" i="6"/>
  <c r="AG449" i="6"/>
  <c r="AH449" i="6"/>
  <c r="AJ449" i="6"/>
  <c r="AA450" i="6"/>
  <c r="AB450" i="6"/>
  <c r="AE450" i="6"/>
  <c r="AG450" i="6"/>
  <c r="AH450" i="6"/>
  <c r="AJ450" i="6"/>
  <c r="AA451" i="6"/>
  <c r="AB451" i="6"/>
  <c r="AE451" i="6"/>
  <c r="AG451" i="6"/>
  <c r="AH451" i="6"/>
  <c r="AJ451" i="6"/>
  <c r="AA452" i="6"/>
  <c r="AB452" i="6"/>
  <c r="AC452" i="6" s="1"/>
  <c r="AE452" i="6"/>
  <c r="AG452" i="6"/>
  <c r="AH452" i="6"/>
  <c r="AJ452" i="6"/>
  <c r="AA453" i="6"/>
  <c r="AB453" i="6"/>
  <c r="AE453" i="6"/>
  <c r="AG453" i="6"/>
  <c r="AH453" i="6"/>
  <c r="AJ453" i="6"/>
  <c r="AA454" i="6"/>
  <c r="AB454" i="6"/>
  <c r="AC454" i="6" s="1"/>
  <c r="AE454" i="6"/>
  <c r="AG454" i="6"/>
  <c r="AH454" i="6"/>
  <c r="AJ454" i="6"/>
  <c r="AK454" i="6" s="1"/>
  <c r="AA455" i="6"/>
  <c r="AB455" i="6"/>
  <c r="AE455" i="6"/>
  <c r="AG455" i="6"/>
  <c r="AH455" i="6"/>
  <c r="AJ455" i="6"/>
  <c r="AA456" i="6"/>
  <c r="AB456" i="6"/>
  <c r="AC456" i="6" s="1"/>
  <c r="AE456" i="6"/>
  <c r="AG456" i="6"/>
  <c r="AH456" i="6"/>
  <c r="AJ456" i="6"/>
  <c r="AA457" i="6"/>
  <c r="AB457" i="6"/>
  <c r="AE457" i="6"/>
  <c r="AG457" i="6"/>
  <c r="AH457" i="6"/>
  <c r="AJ457" i="6"/>
  <c r="AA458" i="6"/>
  <c r="AB458" i="6"/>
  <c r="AE458" i="6"/>
  <c r="AG458" i="6"/>
  <c r="AH458" i="6"/>
  <c r="AJ458" i="6"/>
  <c r="AA459" i="6"/>
  <c r="AB459" i="6"/>
  <c r="AC459" i="6"/>
  <c r="AE459" i="6"/>
  <c r="AD459" i="6" s="1"/>
  <c r="AG459" i="6"/>
  <c r="AH459" i="6"/>
  <c r="AJ459" i="6"/>
  <c r="AA460" i="6"/>
  <c r="AB460" i="6"/>
  <c r="AC460" i="6" s="1"/>
  <c r="AE460" i="6"/>
  <c r="AG460" i="6"/>
  <c r="AH460" i="6"/>
  <c r="AJ460" i="6"/>
  <c r="AA461" i="6"/>
  <c r="AB461" i="6"/>
  <c r="AC461" i="6" s="1"/>
  <c r="AE461" i="6"/>
  <c r="AG461" i="6"/>
  <c r="AH461" i="6"/>
  <c r="AJ461" i="6"/>
  <c r="AA462" i="6"/>
  <c r="AB462" i="6"/>
  <c r="AE462" i="6"/>
  <c r="AG462" i="6"/>
  <c r="AH462" i="6"/>
  <c r="AJ462" i="6"/>
  <c r="AA463" i="6"/>
  <c r="AB463" i="6"/>
  <c r="AC463" i="6" s="1"/>
  <c r="AE463" i="6"/>
  <c r="AG463" i="6"/>
  <c r="AH463" i="6"/>
  <c r="AJ463" i="6"/>
  <c r="AA464" i="6"/>
  <c r="AB464" i="6"/>
  <c r="AE464" i="6"/>
  <c r="AG464" i="6"/>
  <c r="AH464" i="6"/>
  <c r="AJ464" i="6"/>
  <c r="AA465" i="6"/>
  <c r="AB465" i="6"/>
  <c r="AC465" i="6"/>
  <c r="AE465" i="6"/>
  <c r="AG465" i="6"/>
  <c r="AH465" i="6"/>
  <c r="AJ465" i="6"/>
  <c r="AA466" i="6"/>
  <c r="AB466" i="6"/>
  <c r="AC466" i="6" s="1"/>
  <c r="AE466" i="6"/>
  <c r="AD466" i="6" s="1"/>
  <c r="AG466" i="6"/>
  <c r="AH466" i="6"/>
  <c r="AJ466" i="6"/>
  <c r="AA467" i="6"/>
  <c r="AB467" i="6"/>
  <c r="AC467" i="6" s="1"/>
  <c r="AE467" i="6"/>
  <c r="AG467" i="6"/>
  <c r="AH467" i="6"/>
  <c r="AJ467" i="6"/>
  <c r="AA468" i="6"/>
  <c r="AB468" i="6"/>
  <c r="AC468" i="6" s="1"/>
  <c r="AE468" i="6"/>
  <c r="AG468" i="6"/>
  <c r="AH468" i="6"/>
  <c r="AJ468" i="6"/>
  <c r="AA469" i="6"/>
  <c r="AB469" i="6"/>
  <c r="AE469" i="6"/>
  <c r="AG469" i="6"/>
  <c r="AH469" i="6"/>
  <c r="AJ469" i="6"/>
  <c r="AA470" i="6"/>
  <c r="AB470" i="6"/>
  <c r="AC470" i="6"/>
  <c r="AE470" i="6"/>
  <c r="AG470" i="6"/>
  <c r="AH470" i="6"/>
  <c r="AJ470" i="6"/>
  <c r="AA471" i="6"/>
  <c r="AB471" i="6"/>
  <c r="AE471" i="6"/>
  <c r="AG471" i="6"/>
  <c r="AH471" i="6"/>
  <c r="AJ471" i="6"/>
  <c r="AA472" i="6"/>
  <c r="AB472" i="6"/>
  <c r="AC472" i="6" s="1"/>
  <c r="AE472" i="6"/>
  <c r="AG472" i="6"/>
  <c r="AH472" i="6"/>
  <c r="AJ472" i="6"/>
  <c r="AA473" i="6"/>
  <c r="AB473" i="6"/>
  <c r="AE473" i="6"/>
  <c r="AG473" i="6"/>
  <c r="AH473" i="6"/>
  <c r="AJ473" i="6"/>
  <c r="AA474" i="6"/>
  <c r="AB474" i="6"/>
  <c r="AC474" i="6"/>
  <c r="AE474" i="6"/>
  <c r="AG474" i="6"/>
  <c r="AH474" i="6"/>
  <c r="AJ474" i="6"/>
  <c r="AA475" i="6"/>
  <c r="AB475" i="6"/>
  <c r="AC475" i="6" s="1"/>
  <c r="AE475" i="6"/>
  <c r="AG475" i="6"/>
  <c r="AH475" i="6"/>
  <c r="AJ475" i="6"/>
  <c r="AA476" i="6"/>
  <c r="AB476" i="6"/>
  <c r="AC476" i="6" s="1"/>
  <c r="AE476" i="6"/>
  <c r="AG476" i="6"/>
  <c r="AH476" i="6"/>
  <c r="AJ476" i="6"/>
  <c r="AA477" i="6"/>
  <c r="AB477" i="6"/>
  <c r="AE477" i="6"/>
  <c r="AG477" i="6"/>
  <c r="AH477" i="6"/>
  <c r="AJ477" i="6"/>
  <c r="AA478" i="6"/>
  <c r="AB478" i="6"/>
  <c r="AE478" i="6"/>
  <c r="AG478" i="6"/>
  <c r="AH478" i="6"/>
  <c r="AJ478" i="6"/>
  <c r="AA479" i="6"/>
  <c r="AB479" i="6"/>
  <c r="AC479" i="6" s="1"/>
  <c r="AE479" i="6"/>
  <c r="AG479" i="6"/>
  <c r="AH479" i="6"/>
  <c r="AJ479" i="6"/>
  <c r="AA480" i="6"/>
  <c r="AB480" i="6"/>
  <c r="AC480" i="6" s="1"/>
  <c r="AE480" i="6"/>
  <c r="AG480" i="6"/>
  <c r="AH480" i="6"/>
  <c r="AJ480" i="6"/>
  <c r="AA481" i="6"/>
  <c r="AB481" i="6"/>
  <c r="AC481" i="6"/>
  <c r="AE481" i="6"/>
  <c r="AG481" i="6"/>
  <c r="AH481" i="6"/>
  <c r="AJ481" i="6"/>
  <c r="AA482" i="6"/>
  <c r="AC482" i="6" s="1"/>
  <c r="AB482" i="6"/>
  <c r="AE482" i="6"/>
  <c r="AG482" i="6"/>
  <c r="AH482" i="6"/>
  <c r="AJ482" i="6"/>
  <c r="AA483" i="6"/>
  <c r="AB483" i="6"/>
  <c r="AC483" i="6" s="1"/>
  <c r="AE483" i="6"/>
  <c r="AG483" i="6"/>
  <c r="AH483" i="6"/>
  <c r="AJ483" i="6"/>
  <c r="AK483" i="6"/>
  <c r="AA484" i="6"/>
  <c r="AB484" i="6"/>
  <c r="AC484" i="6" s="1"/>
  <c r="AE484" i="6"/>
  <c r="AG484" i="6"/>
  <c r="AH484" i="6"/>
  <c r="AJ484" i="6"/>
  <c r="AA485" i="6"/>
  <c r="AC485" i="6" s="1"/>
  <c r="AB485" i="6"/>
  <c r="AE485" i="6"/>
  <c r="AG485" i="6"/>
  <c r="AH485" i="6"/>
  <c r="AJ485" i="6"/>
  <c r="AK485" i="6" s="1"/>
  <c r="AA486" i="6"/>
  <c r="AB486" i="6"/>
  <c r="AE486" i="6"/>
  <c r="AG486" i="6"/>
  <c r="AH486" i="6"/>
  <c r="AJ486" i="6"/>
  <c r="AA487" i="6"/>
  <c r="AB487" i="6"/>
  <c r="AC487" i="6"/>
  <c r="AE487" i="6"/>
  <c r="AG487" i="6"/>
  <c r="AH487" i="6"/>
  <c r="AJ487" i="6"/>
  <c r="AA488" i="6"/>
  <c r="AB488" i="6"/>
  <c r="AC488" i="6" s="1"/>
  <c r="AE488" i="6"/>
  <c r="AG488" i="6"/>
  <c r="AH488" i="6"/>
  <c r="AJ488" i="6"/>
  <c r="AA489" i="6"/>
  <c r="AB489" i="6"/>
  <c r="AE489" i="6"/>
  <c r="AG489" i="6"/>
  <c r="AH489" i="6"/>
  <c r="AJ489" i="6"/>
  <c r="AA490" i="6"/>
  <c r="AB490" i="6"/>
  <c r="AC490" i="6"/>
  <c r="AE490" i="6"/>
  <c r="AG490" i="6"/>
  <c r="AH490" i="6"/>
  <c r="AJ490" i="6"/>
  <c r="AA491" i="6"/>
  <c r="AB491" i="6"/>
  <c r="AE491" i="6"/>
  <c r="AG491" i="6"/>
  <c r="AH491" i="6"/>
  <c r="AJ491" i="6"/>
  <c r="AA492" i="6"/>
  <c r="AB492" i="6"/>
  <c r="AC492" i="6" s="1"/>
  <c r="AE492" i="6"/>
  <c r="AG492" i="6"/>
  <c r="AH492" i="6"/>
  <c r="AJ492" i="6"/>
  <c r="AK492" i="6" s="1"/>
  <c r="AA493" i="6"/>
  <c r="AB493" i="6"/>
  <c r="AC493" i="6"/>
  <c r="AE493" i="6"/>
  <c r="AG493" i="6"/>
  <c r="AH493" i="6"/>
  <c r="AJ493" i="6"/>
  <c r="AA494" i="6"/>
  <c r="AB494" i="6"/>
  <c r="AC494" i="6" s="1"/>
  <c r="AE494" i="6"/>
  <c r="AG494" i="6"/>
  <c r="AH494" i="6"/>
  <c r="AJ494" i="6"/>
  <c r="AK494" i="6" s="1"/>
  <c r="AA495" i="6"/>
  <c r="AB495" i="6"/>
  <c r="AE495" i="6"/>
  <c r="AG495" i="6"/>
  <c r="AH495" i="6"/>
  <c r="AJ495" i="6"/>
  <c r="AA496" i="6"/>
  <c r="AB496" i="6"/>
  <c r="AC496" i="6"/>
  <c r="AE496" i="6"/>
  <c r="AG496" i="6"/>
  <c r="AH496" i="6"/>
  <c r="AJ496" i="6"/>
  <c r="AA497" i="6"/>
  <c r="AC497" i="6" s="1"/>
  <c r="AB497" i="6"/>
  <c r="AE497" i="6"/>
  <c r="AG497" i="6"/>
  <c r="AH497" i="6"/>
  <c r="AJ497" i="6"/>
  <c r="AA498" i="6"/>
  <c r="AB498" i="6"/>
  <c r="AC498" i="6"/>
  <c r="AE498" i="6"/>
  <c r="AG498" i="6"/>
  <c r="AH498" i="6"/>
  <c r="AJ498" i="6"/>
  <c r="AA499" i="6"/>
  <c r="AB499" i="6"/>
  <c r="AE499" i="6"/>
  <c r="AG499" i="6"/>
  <c r="AH499" i="6"/>
  <c r="AJ499" i="6"/>
  <c r="AA500" i="6"/>
  <c r="AB500" i="6"/>
  <c r="AC500" i="6" s="1"/>
  <c r="AE500" i="6"/>
  <c r="AG500" i="6"/>
  <c r="AH500" i="6"/>
  <c r="AJ500" i="6"/>
  <c r="AA501" i="6"/>
  <c r="AB501" i="6"/>
  <c r="AE501" i="6"/>
  <c r="AG501" i="6"/>
  <c r="AH501" i="6"/>
  <c r="AJ501" i="6"/>
  <c r="AA502" i="6"/>
  <c r="AB502" i="6"/>
  <c r="AC502" i="6" s="1"/>
  <c r="AE502" i="6"/>
  <c r="AG502" i="6"/>
  <c r="AH502" i="6"/>
  <c r="AJ502" i="6"/>
  <c r="AA503" i="6"/>
  <c r="AB503" i="6"/>
  <c r="AC503" i="6"/>
  <c r="AE503" i="6"/>
  <c r="AD503" i="6" s="1"/>
  <c r="AG503" i="6"/>
  <c r="AH503" i="6"/>
  <c r="AJ503" i="6"/>
  <c r="AA504" i="6"/>
  <c r="AC504" i="6" s="1"/>
  <c r="AB504" i="6"/>
  <c r="AE504" i="6"/>
  <c r="AG504" i="6"/>
  <c r="AH504" i="6"/>
  <c r="AJ504" i="6"/>
  <c r="AA505" i="6"/>
  <c r="AB505" i="6"/>
  <c r="AC505" i="6" s="1"/>
  <c r="AE505" i="6"/>
  <c r="AG505" i="6"/>
  <c r="AH505" i="6"/>
  <c r="AJ505" i="6"/>
  <c r="AA506" i="6"/>
  <c r="AB506" i="6"/>
  <c r="AE506" i="6"/>
  <c r="AG506" i="6"/>
  <c r="AH506" i="6"/>
  <c r="AJ506" i="6"/>
  <c r="AA507" i="6"/>
  <c r="AB507" i="6"/>
  <c r="AC507" i="6" s="1"/>
  <c r="AE507" i="6"/>
  <c r="AG507" i="6"/>
  <c r="AH507" i="6"/>
  <c r="AJ507" i="6"/>
  <c r="AA508" i="6"/>
  <c r="AC508" i="6" s="1"/>
  <c r="AB508" i="6"/>
  <c r="AE508" i="6"/>
  <c r="AG508" i="6"/>
  <c r="AH508" i="6"/>
  <c r="AJ508" i="6"/>
  <c r="AA509" i="6"/>
  <c r="AB509" i="6"/>
  <c r="AC509" i="6"/>
  <c r="AE509" i="6"/>
  <c r="AG509" i="6"/>
  <c r="AH509" i="6"/>
  <c r="AJ509" i="6"/>
  <c r="AA510" i="6"/>
  <c r="AB510" i="6"/>
  <c r="AC510" i="6" s="1"/>
  <c r="AE510" i="6"/>
  <c r="AG510" i="6"/>
  <c r="AH510" i="6"/>
  <c r="AJ510" i="6"/>
  <c r="AA511" i="6"/>
  <c r="AB511" i="6"/>
  <c r="AC511" i="6" s="1"/>
  <c r="AE511" i="6"/>
  <c r="AK511" i="6" s="1"/>
  <c r="AG511" i="6"/>
  <c r="AH511" i="6"/>
  <c r="AJ511" i="6"/>
  <c r="AA512" i="6"/>
  <c r="AB512" i="6"/>
  <c r="AE512" i="6"/>
  <c r="AG512" i="6"/>
  <c r="AH512" i="6"/>
  <c r="AJ512" i="6"/>
  <c r="AA513" i="6"/>
  <c r="AC513" i="6" s="1"/>
  <c r="AB513" i="6"/>
  <c r="AE513" i="6"/>
  <c r="AG513" i="6"/>
  <c r="AH513" i="6"/>
  <c r="AJ513" i="6"/>
  <c r="AA514" i="6"/>
  <c r="AB514" i="6"/>
  <c r="AC514" i="6" s="1"/>
  <c r="AE514" i="6"/>
  <c r="AG514" i="6"/>
  <c r="AH514" i="6"/>
  <c r="AJ514" i="6"/>
  <c r="AA515" i="6"/>
  <c r="AB515" i="6"/>
  <c r="AC515" i="6"/>
  <c r="AE515" i="6"/>
  <c r="AG515" i="6"/>
  <c r="AH515" i="6"/>
  <c r="AJ515" i="6"/>
  <c r="AA516" i="6"/>
  <c r="AB516" i="6"/>
  <c r="AE516" i="6"/>
  <c r="AG516" i="6"/>
  <c r="AH516" i="6"/>
  <c r="AJ516" i="6"/>
  <c r="AA517" i="6"/>
  <c r="AB517" i="6"/>
  <c r="AC517" i="6" s="1"/>
  <c r="AE517" i="6"/>
  <c r="AG517" i="6"/>
  <c r="AH517" i="6"/>
  <c r="AJ517" i="6"/>
  <c r="AA518" i="6"/>
  <c r="AB518" i="6"/>
  <c r="AC518" i="6"/>
  <c r="AE518" i="6"/>
  <c r="AG518" i="6"/>
  <c r="AH518" i="6"/>
  <c r="AJ518" i="6"/>
  <c r="AA519" i="6"/>
  <c r="AB519" i="6"/>
  <c r="AE519" i="6"/>
  <c r="AG519" i="6"/>
  <c r="AH519" i="6"/>
  <c r="AJ519" i="6"/>
  <c r="AA520" i="6"/>
  <c r="AC520" i="6" s="1"/>
  <c r="AB520" i="6"/>
  <c r="AE520" i="6"/>
  <c r="AG520" i="6"/>
  <c r="AH520" i="6"/>
  <c r="AJ520" i="6"/>
  <c r="AA521" i="6"/>
  <c r="AB521" i="6"/>
  <c r="AE521" i="6"/>
  <c r="AG521" i="6"/>
  <c r="AH521" i="6"/>
  <c r="AJ521" i="6"/>
  <c r="AA522" i="6"/>
  <c r="AB522" i="6"/>
  <c r="AC522" i="6"/>
  <c r="AE522" i="6"/>
  <c r="AG522" i="6"/>
  <c r="AH522" i="6"/>
  <c r="AJ522" i="6"/>
  <c r="AK522" i="6" s="1"/>
  <c r="AA523" i="6"/>
  <c r="AB523" i="6"/>
  <c r="AE523" i="6"/>
  <c r="AG523" i="6"/>
  <c r="AH523" i="6"/>
  <c r="AJ523" i="6"/>
  <c r="AA524" i="6"/>
  <c r="AB524" i="6"/>
  <c r="AC524" i="6" s="1"/>
  <c r="AE524" i="6"/>
  <c r="AG524" i="6"/>
  <c r="AH524" i="6"/>
  <c r="AJ524" i="6"/>
  <c r="AA525" i="6"/>
  <c r="AB525" i="6"/>
  <c r="AE525" i="6"/>
  <c r="AG525" i="6"/>
  <c r="AH525" i="6"/>
  <c r="AJ525" i="6"/>
  <c r="AK525" i="6" s="1"/>
  <c r="AA526" i="6"/>
  <c r="AB526" i="6"/>
  <c r="AC526" i="6"/>
  <c r="AE526" i="6"/>
  <c r="AG526" i="6"/>
  <c r="AH526" i="6"/>
  <c r="AJ526" i="6"/>
  <c r="AA527" i="6"/>
  <c r="AB527" i="6"/>
  <c r="AE527" i="6"/>
  <c r="AG527" i="6"/>
  <c r="AH527" i="6"/>
  <c r="AJ527" i="6"/>
  <c r="AA528" i="6"/>
  <c r="AB528" i="6"/>
  <c r="AC528" i="6" s="1"/>
  <c r="AE528" i="6"/>
  <c r="AG528" i="6"/>
  <c r="AH528" i="6"/>
  <c r="AJ528" i="6"/>
  <c r="AA529" i="6"/>
  <c r="AB529" i="6"/>
  <c r="AC529" i="6"/>
  <c r="AE529" i="6"/>
  <c r="AK529" i="6" s="1"/>
  <c r="AG529" i="6"/>
  <c r="AH529" i="6"/>
  <c r="AJ529" i="6"/>
  <c r="AA530" i="6"/>
  <c r="AC530" i="6" s="1"/>
  <c r="AB530" i="6"/>
  <c r="AE530" i="6"/>
  <c r="AG530" i="6"/>
  <c r="AH530" i="6"/>
  <c r="AJ530" i="6"/>
  <c r="AA531" i="6"/>
  <c r="AB531" i="6"/>
  <c r="AC531" i="6"/>
  <c r="AE531" i="6"/>
  <c r="AG531" i="6"/>
  <c r="AH531" i="6"/>
  <c r="AJ531" i="6"/>
  <c r="AA532" i="6"/>
  <c r="AB532" i="6"/>
  <c r="AC532" i="6" s="1"/>
  <c r="AE532" i="6"/>
  <c r="AG532" i="6"/>
  <c r="AH532" i="6"/>
  <c r="AJ532" i="6"/>
  <c r="AA533" i="6"/>
  <c r="AB533" i="6"/>
  <c r="AE533" i="6"/>
  <c r="AG533" i="6"/>
  <c r="AH533" i="6"/>
  <c r="AJ533" i="6"/>
  <c r="AK533" i="6" s="1"/>
  <c r="AA534" i="6"/>
  <c r="AB534" i="6"/>
  <c r="AE534" i="6"/>
  <c r="AG534" i="6"/>
  <c r="AH534" i="6"/>
  <c r="AJ534" i="6"/>
  <c r="AA535" i="6"/>
  <c r="AB535" i="6"/>
  <c r="AC535" i="6"/>
  <c r="AE535" i="6"/>
  <c r="AG535" i="6"/>
  <c r="AH535" i="6"/>
  <c r="AJ535" i="6"/>
  <c r="AA536" i="6"/>
  <c r="AB536" i="6"/>
  <c r="AC536" i="6" s="1"/>
  <c r="AE536" i="6"/>
  <c r="AG536" i="6"/>
  <c r="AH536" i="6"/>
  <c r="AJ536" i="6"/>
  <c r="AA537" i="6"/>
  <c r="AB537" i="6"/>
  <c r="AC537" i="6" s="1"/>
  <c r="AE537" i="6"/>
  <c r="AG537" i="6"/>
  <c r="AH537" i="6"/>
  <c r="AJ537" i="6"/>
  <c r="AA538" i="6"/>
  <c r="AB538" i="6"/>
  <c r="AE538" i="6"/>
  <c r="AG538" i="6"/>
  <c r="AH538" i="6"/>
  <c r="AJ538" i="6"/>
  <c r="AA539" i="6"/>
  <c r="AB539" i="6"/>
  <c r="AC539" i="6" s="1"/>
  <c r="AE539" i="6"/>
  <c r="AG539" i="6"/>
  <c r="AH539" i="6"/>
  <c r="AJ539" i="6"/>
  <c r="AA540" i="6"/>
  <c r="AB540" i="6"/>
  <c r="AC540" i="6"/>
  <c r="AE540" i="6"/>
  <c r="AG540" i="6"/>
  <c r="AH540" i="6"/>
  <c r="AJ540" i="6"/>
  <c r="AA541" i="6"/>
  <c r="AB541" i="6"/>
  <c r="AC541" i="6" s="1"/>
  <c r="AE541" i="6"/>
  <c r="AG541" i="6"/>
  <c r="AH541" i="6"/>
  <c r="AJ541" i="6"/>
  <c r="AA542" i="6"/>
  <c r="AC542" i="6" s="1"/>
  <c r="AB542" i="6"/>
  <c r="AE542" i="6"/>
  <c r="AG542" i="6"/>
  <c r="AH542" i="6"/>
  <c r="AJ542" i="6"/>
  <c r="AK542" i="6" s="1"/>
  <c r="AA543" i="6"/>
  <c r="AB543" i="6"/>
  <c r="AE543" i="6"/>
  <c r="AG543" i="6"/>
  <c r="AH543" i="6"/>
  <c r="AJ543" i="6"/>
  <c r="AA544" i="6"/>
  <c r="AB544" i="6"/>
  <c r="AE544" i="6"/>
  <c r="AG544" i="6"/>
  <c r="AH544" i="6"/>
  <c r="AJ544" i="6"/>
  <c r="AA545" i="6"/>
  <c r="AB545" i="6"/>
  <c r="AE545" i="6"/>
  <c r="AG545" i="6"/>
  <c r="AH545" i="6"/>
  <c r="AJ545" i="6"/>
  <c r="AA546" i="6"/>
  <c r="AB546" i="6"/>
  <c r="AC546" i="6"/>
  <c r="AE546" i="6"/>
  <c r="AG546" i="6"/>
  <c r="AH546" i="6"/>
  <c r="AJ546" i="6"/>
  <c r="AA547" i="6"/>
  <c r="AB547" i="6"/>
  <c r="AE547" i="6"/>
  <c r="AG547" i="6"/>
  <c r="AH547" i="6"/>
  <c r="AJ547" i="6"/>
  <c r="AA548" i="6"/>
  <c r="AB548" i="6"/>
  <c r="AE548" i="6"/>
  <c r="AG548" i="6"/>
  <c r="AH548" i="6"/>
  <c r="AJ548" i="6"/>
  <c r="AA549" i="6"/>
  <c r="AB549" i="6"/>
  <c r="AE549" i="6"/>
  <c r="AG549" i="6"/>
  <c r="AH549" i="6"/>
  <c r="AJ549" i="6"/>
  <c r="AA550" i="6"/>
  <c r="AB550" i="6"/>
  <c r="AE550" i="6"/>
  <c r="AG550" i="6"/>
  <c r="AH550" i="6"/>
  <c r="AJ550" i="6"/>
  <c r="AA551" i="6"/>
  <c r="AB551" i="6"/>
  <c r="AC551" i="6" s="1"/>
  <c r="AE551" i="6"/>
  <c r="AG551" i="6"/>
  <c r="AH551" i="6"/>
  <c r="AJ551" i="6"/>
  <c r="AA552" i="6"/>
  <c r="AB552" i="6"/>
  <c r="AC552" i="6"/>
  <c r="AE552" i="6"/>
  <c r="AG552" i="6"/>
  <c r="AH552" i="6"/>
  <c r="AJ552" i="6"/>
  <c r="AA553" i="6"/>
  <c r="AB553" i="6"/>
  <c r="AE553" i="6"/>
  <c r="AG553" i="6"/>
  <c r="AH553" i="6"/>
  <c r="AJ553" i="6"/>
  <c r="AA554" i="6"/>
  <c r="AB554" i="6"/>
  <c r="AC554" i="6" s="1"/>
  <c r="AE554" i="6"/>
  <c r="AG554" i="6"/>
  <c r="AH554" i="6"/>
  <c r="AJ554" i="6"/>
  <c r="AA555" i="6"/>
  <c r="AC555" i="6" s="1"/>
  <c r="AB555" i="6"/>
  <c r="AE555" i="6"/>
  <c r="AG555" i="6"/>
  <c r="AH555" i="6"/>
  <c r="AJ555" i="6"/>
  <c r="AA556" i="6"/>
  <c r="AB556" i="6"/>
  <c r="AC556" i="6" s="1"/>
  <c r="AD556" i="6" s="1"/>
  <c r="AE556" i="6"/>
  <c r="AG556" i="6"/>
  <c r="AH556" i="6"/>
  <c r="AJ556" i="6"/>
  <c r="AA557" i="6"/>
  <c r="AC557" i="6" s="1"/>
  <c r="AB557" i="6"/>
  <c r="AE557" i="6"/>
  <c r="AG557" i="6"/>
  <c r="AH557" i="6"/>
  <c r="AJ557" i="6"/>
  <c r="AA558" i="6"/>
  <c r="AB558" i="6"/>
  <c r="AE558" i="6"/>
  <c r="AG558" i="6"/>
  <c r="AH558" i="6"/>
  <c r="AJ558" i="6"/>
  <c r="AA559" i="6"/>
  <c r="AB559" i="6"/>
  <c r="AC559" i="6" s="1"/>
  <c r="AD559" i="6" s="1"/>
  <c r="AE559" i="6"/>
  <c r="AK559" i="6" s="1"/>
  <c r="AG559" i="6"/>
  <c r="AH559" i="6"/>
  <c r="AJ559" i="6"/>
  <c r="AA560" i="6"/>
  <c r="AB560" i="6"/>
  <c r="AC560" i="6" s="1"/>
  <c r="AE560" i="6"/>
  <c r="AG560" i="6"/>
  <c r="AH560" i="6"/>
  <c r="AJ560" i="6"/>
  <c r="AA561" i="6"/>
  <c r="AB561" i="6"/>
  <c r="AC561" i="6" s="1"/>
  <c r="AE561" i="6"/>
  <c r="AG561" i="6"/>
  <c r="AH561" i="6"/>
  <c r="AJ561" i="6"/>
  <c r="AA562" i="6"/>
  <c r="AB562" i="6"/>
  <c r="AC562" i="6" s="1"/>
  <c r="AE562" i="6"/>
  <c r="AG562" i="6"/>
  <c r="AH562" i="6"/>
  <c r="AJ562" i="6"/>
  <c r="AK562" i="6" s="1"/>
  <c r="AA563" i="6"/>
  <c r="AB563" i="6"/>
  <c r="AC563" i="6" s="1"/>
  <c r="AE563" i="6"/>
  <c r="AG563" i="6"/>
  <c r="AH563" i="6"/>
  <c r="AJ563" i="6"/>
  <c r="AA564" i="6"/>
  <c r="AB564" i="6"/>
  <c r="AC564" i="6" s="1"/>
  <c r="AE564" i="6"/>
  <c r="AG564" i="6"/>
  <c r="AH564" i="6"/>
  <c r="AJ564" i="6"/>
  <c r="AA565" i="6"/>
  <c r="AB565" i="6"/>
  <c r="AC565" i="6" s="1"/>
  <c r="AE565" i="6"/>
  <c r="AG565" i="6"/>
  <c r="AH565" i="6"/>
  <c r="AJ565" i="6"/>
  <c r="AA566" i="6"/>
  <c r="AB566" i="6"/>
  <c r="AC566" i="6" s="1"/>
  <c r="AD566" i="6" s="1"/>
  <c r="AE566" i="6"/>
  <c r="AK566" i="6" s="1"/>
  <c r="AG566" i="6"/>
  <c r="AH566" i="6"/>
  <c r="AJ566" i="6"/>
  <c r="AA567" i="6"/>
  <c r="AB567" i="6"/>
  <c r="AE567" i="6"/>
  <c r="AG567" i="6"/>
  <c r="AH567" i="6"/>
  <c r="AJ567" i="6"/>
  <c r="AA568" i="6"/>
  <c r="AB568" i="6"/>
  <c r="AC568" i="6" s="1"/>
  <c r="AE568" i="6"/>
  <c r="AG568" i="6"/>
  <c r="AH568" i="6"/>
  <c r="AJ568" i="6"/>
  <c r="AA569" i="6"/>
  <c r="AC569" i="6" s="1"/>
  <c r="AB569" i="6"/>
  <c r="AE569" i="6"/>
  <c r="AG569" i="6"/>
  <c r="AH569" i="6"/>
  <c r="AJ569" i="6"/>
  <c r="AA570" i="6"/>
  <c r="AB570" i="6"/>
  <c r="AE570" i="6"/>
  <c r="AG570" i="6"/>
  <c r="AH570" i="6"/>
  <c r="AJ570" i="6"/>
  <c r="AK570" i="6" s="1"/>
  <c r="AA571" i="6"/>
  <c r="AB571" i="6"/>
  <c r="AE571" i="6"/>
  <c r="AG571" i="6"/>
  <c r="AH571" i="6"/>
  <c r="AJ571" i="6"/>
  <c r="AA572" i="6"/>
  <c r="AB572" i="6"/>
  <c r="AC572" i="6"/>
  <c r="AE572" i="6"/>
  <c r="AD572" i="6" s="1"/>
  <c r="AG572" i="6"/>
  <c r="AH572" i="6"/>
  <c r="AJ572" i="6"/>
  <c r="AA573" i="6"/>
  <c r="AB573" i="6"/>
  <c r="AE573" i="6"/>
  <c r="AG573" i="6"/>
  <c r="AH573" i="6"/>
  <c r="AJ573" i="6"/>
  <c r="AA574" i="6"/>
  <c r="AB574" i="6"/>
  <c r="AC574" i="6"/>
  <c r="AE574" i="6"/>
  <c r="AG574" i="6"/>
  <c r="AH574" i="6"/>
  <c r="AJ574" i="6"/>
  <c r="AA575" i="6"/>
  <c r="AB575" i="6"/>
  <c r="AC575" i="6" s="1"/>
  <c r="AE575" i="6"/>
  <c r="AK575" i="6" s="1"/>
  <c r="AG575" i="6"/>
  <c r="AH575" i="6"/>
  <c r="AJ575" i="6"/>
  <c r="AA576" i="6"/>
  <c r="AB576" i="6"/>
  <c r="AE576" i="6"/>
  <c r="AG576" i="6"/>
  <c r="AH576" i="6"/>
  <c r="AJ576" i="6"/>
  <c r="AA577" i="6"/>
  <c r="AB577" i="6"/>
  <c r="AC577" i="6" s="1"/>
  <c r="AE577" i="6"/>
  <c r="AG577" i="6"/>
  <c r="AH577" i="6"/>
  <c r="AJ577" i="6"/>
  <c r="AA578" i="6"/>
  <c r="AC578" i="6" s="1"/>
  <c r="AB578" i="6"/>
  <c r="AE578" i="6"/>
  <c r="AK578" i="6" s="1"/>
  <c r="AG578" i="6"/>
  <c r="AH578" i="6"/>
  <c r="AJ578" i="6"/>
  <c r="AA579" i="6"/>
  <c r="AB579" i="6"/>
  <c r="AE579" i="6"/>
  <c r="AG579" i="6"/>
  <c r="AH579" i="6"/>
  <c r="AJ579" i="6"/>
  <c r="AA580" i="6"/>
  <c r="AC580" i="6" s="1"/>
  <c r="AB580" i="6"/>
  <c r="AE580" i="6"/>
  <c r="AG580" i="6"/>
  <c r="AH580" i="6"/>
  <c r="AJ580" i="6"/>
  <c r="AA581" i="6"/>
  <c r="AB581" i="6"/>
  <c r="AC581" i="6" s="1"/>
  <c r="AE581" i="6"/>
  <c r="AG581" i="6"/>
  <c r="AH581" i="6"/>
  <c r="AJ581" i="6"/>
  <c r="AA582" i="6"/>
  <c r="AB582" i="6"/>
  <c r="AE582" i="6"/>
  <c r="AG582" i="6"/>
  <c r="AH582" i="6"/>
  <c r="AJ582" i="6"/>
  <c r="AA583" i="6"/>
  <c r="AC583" i="6" s="1"/>
  <c r="AB583" i="6"/>
  <c r="AE583" i="6"/>
  <c r="AG583" i="6"/>
  <c r="AH583" i="6"/>
  <c r="AJ583" i="6"/>
  <c r="AA584" i="6"/>
  <c r="AB584" i="6"/>
  <c r="AE584" i="6"/>
  <c r="AG584" i="6"/>
  <c r="AH584" i="6"/>
  <c r="AJ584" i="6"/>
  <c r="AA585" i="6"/>
  <c r="AB585" i="6"/>
  <c r="AC585" i="6" s="1"/>
  <c r="AE585" i="6"/>
  <c r="AG585" i="6"/>
  <c r="AH585" i="6"/>
  <c r="AJ585" i="6"/>
  <c r="AA586" i="6"/>
  <c r="AB586" i="6"/>
  <c r="AE586" i="6"/>
  <c r="AG586" i="6"/>
  <c r="AH586" i="6"/>
  <c r="AJ586" i="6"/>
  <c r="AK586" i="6" s="1"/>
  <c r="AA587" i="6"/>
  <c r="AB587" i="6"/>
  <c r="AC587" i="6" s="1"/>
  <c r="AE587" i="6"/>
  <c r="K29" i="13" s="1"/>
  <c r="AG587" i="6"/>
  <c r="AH587" i="6"/>
  <c r="AJ587" i="6"/>
  <c r="AA588" i="6"/>
  <c r="AB588" i="6"/>
  <c r="AE588" i="6"/>
  <c r="AG588" i="6"/>
  <c r="AH588" i="6"/>
  <c r="AJ588" i="6"/>
  <c r="AA589" i="6"/>
  <c r="AC589" i="6" s="1"/>
  <c r="AB589" i="6"/>
  <c r="AE589" i="6"/>
  <c r="AG589" i="6"/>
  <c r="AH589" i="6"/>
  <c r="AJ589" i="6"/>
  <c r="AA590" i="6"/>
  <c r="AB590" i="6"/>
  <c r="AC590" i="6" s="1"/>
  <c r="AE590" i="6"/>
  <c r="AG590" i="6"/>
  <c r="AH590" i="6"/>
  <c r="AJ590" i="6"/>
  <c r="AA591" i="6"/>
  <c r="AB591" i="6"/>
  <c r="AE591" i="6"/>
  <c r="AG591" i="6"/>
  <c r="AH591" i="6"/>
  <c r="AJ591" i="6"/>
  <c r="AA592" i="6"/>
  <c r="AB592" i="6"/>
  <c r="AE592" i="6"/>
  <c r="AK592" i="6" s="1"/>
  <c r="AG592" i="6"/>
  <c r="AH592" i="6"/>
  <c r="AJ592" i="6"/>
  <c r="AA593" i="6"/>
  <c r="AB593" i="6"/>
  <c r="AC593" i="6" s="1"/>
  <c r="AE593" i="6"/>
  <c r="AK593" i="6" s="1"/>
  <c r="AG593" i="6"/>
  <c r="AH593" i="6"/>
  <c r="AJ593" i="6"/>
  <c r="AA594" i="6"/>
  <c r="AB594" i="6"/>
  <c r="AC594" i="6"/>
  <c r="AE594" i="6"/>
  <c r="AG594" i="6"/>
  <c r="AH594" i="6"/>
  <c r="AJ594" i="6"/>
  <c r="AA595" i="6"/>
  <c r="AB595" i="6"/>
  <c r="AC595" i="6" s="1"/>
  <c r="AE595" i="6"/>
  <c r="AG595" i="6"/>
  <c r="AH595" i="6"/>
  <c r="AJ595" i="6"/>
  <c r="AK595" i="6"/>
  <c r="AA596" i="6"/>
  <c r="AB596" i="6"/>
  <c r="AC596" i="6" s="1"/>
  <c r="AE596" i="6"/>
  <c r="AG596" i="6"/>
  <c r="AH596" i="6"/>
  <c r="AJ596" i="6"/>
  <c r="AA597" i="6"/>
  <c r="AB597" i="6"/>
  <c r="AC597" i="6" s="1"/>
  <c r="AE597" i="6"/>
  <c r="AK597" i="6" s="1"/>
  <c r="AG597" i="6"/>
  <c r="AH597" i="6"/>
  <c r="AJ597" i="6"/>
  <c r="AA598" i="6"/>
  <c r="AB598" i="6"/>
  <c r="AE598" i="6"/>
  <c r="AK598" i="6" s="1"/>
  <c r="AG598" i="6"/>
  <c r="AH598" i="6"/>
  <c r="AJ598" i="6"/>
  <c r="AA599" i="6"/>
  <c r="AB599" i="6"/>
  <c r="AE599" i="6"/>
  <c r="AG599" i="6"/>
  <c r="AH599" i="6"/>
  <c r="AJ599" i="6"/>
  <c r="AA600" i="6"/>
  <c r="AB600" i="6"/>
  <c r="AC600" i="6" s="1"/>
  <c r="AE600" i="6"/>
  <c r="AG600" i="6"/>
  <c r="AH600" i="6"/>
  <c r="AJ600" i="6"/>
  <c r="AK600" i="6"/>
  <c r="AA601" i="6"/>
  <c r="AB601" i="6"/>
  <c r="AC601" i="6" s="1"/>
  <c r="AE601" i="6"/>
  <c r="AG601" i="6"/>
  <c r="AH601" i="6"/>
  <c r="AJ601" i="6"/>
  <c r="AA602" i="6"/>
  <c r="AB602" i="6"/>
  <c r="AC602" i="6" s="1"/>
  <c r="AE602" i="6"/>
  <c r="AD602" i="6" s="1"/>
  <c r="AG602" i="6"/>
  <c r="AH602" i="6"/>
  <c r="AJ602" i="6"/>
  <c r="AK602" i="6"/>
  <c r="AA603" i="6"/>
  <c r="AB603" i="6"/>
  <c r="AC603" i="6" s="1"/>
  <c r="AE603" i="6"/>
  <c r="AK603" i="6" s="1"/>
  <c r="AG603" i="6"/>
  <c r="AH603" i="6"/>
  <c r="AJ603" i="6"/>
  <c r="AA604" i="6"/>
  <c r="AB604" i="6"/>
  <c r="AE604" i="6"/>
  <c r="AG604" i="6"/>
  <c r="AH604" i="6"/>
  <c r="AJ604" i="6"/>
  <c r="AK604" i="6"/>
  <c r="AA605" i="6"/>
  <c r="AB605" i="6"/>
  <c r="AC605" i="6" s="1"/>
  <c r="AE605" i="6"/>
  <c r="AG605" i="6"/>
  <c r="AH605" i="6"/>
  <c r="AJ605" i="6"/>
  <c r="AA606" i="6"/>
  <c r="AB606" i="6"/>
  <c r="AE606" i="6"/>
  <c r="AG606" i="6"/>
  <c r="AH606" i="6"/>
  <c r="AJ606" i="6"/>
  <c r="AA607" i="6"/>
  <c r="AB607" i="6"/>
  <c r="AE607" i="6"/>
  <c r="AK607" i="6" s="1"/>
  <c r="AG607" i="6"/>
  <c r="AH607" i="6"/>
  <c r="AJ607" i="6"/>
  <c r="AA608" i="6"/>
  <c r="AB608" i="6"/>
  <c r="AE608" i="6"/>
  <c r="AG608" i="6"/>
  <c r="AH608" i="6"/>
  <c r="AJ608" i="6"/>
  <c r="AA609" i="6"/>
  <c r="AB609" i="6"/>
  <c r="AC609" i="6"/>
  <c r="AE609" i="6"/>
  <c r="AK609" i="6" s="1"/>
  <c r="AG609" i="6"/>
  <c r="AH609" i="6"/>
  <c r="AJ609" i="6"/>
  <c r="AA610" i="6"/>
  <c r="AB610" i="6"/>
  <c r="AE610" i="6"/>
  <c r="AK610" i="6" s="1"/>
  <c r="AG610" i="6"/>
  <c r="AH610" i="6"/>
  <c r="AJ610" i="6"/>
  <c r="AA611" i="6"/>
  <c r="AB611" i="6"/>
  <c r="AE611" i="6"/>
  <c r="AG611" i="6"/>
  <c r="AH611" i="6"/>
  <c r="AJ611" i="6"/>
  <c r="AA612" i="6"/>
  <c r="AB612" i="6"/>
  <c r="AC612" i="6" s="1"/>
  <c r="AE612" i="6"/>
  <c r="AG612" i="6"/>
  <c r="AH612" i="6"/>
  <c r="AJ612" i="6"/>
  <c r="AK612" i="6" s="1"/>
  <c r="AA613" i="6"/>
  <c r="AB613" i="6"/>
  <c r="AC613" i="6" s="1"/>
  <c r="AE613" i="6"/>
  <c r="AG613" i="6"/>
  <c r="AH613" i="6"/>
  <c r="AJ613" i="6"/>
  <c r="AA614" i="6"/>
  <c r="AB614" i="6"/>
  <c r="AC614" i="6" s="1"/>
  <c r="AE614" i="6"/>
  <c r="AG614" i="6"/>
  <c r="AH614" i="6"/>
  <c r="AJ614" i="6"/>
  <c r="AK614" i="6"/>
  <c r="AA615" i="6"/>
  <c r="AB615" i="6"/>
  <c r="AC615" i="6" s="1"/>
  <c r="AE615" i="6"/>
  <c r="AG615" i="6"/>
  <c r="AH615" i="6"/>
  <c r="AJ615" i="6"/>
  <c r="AK615" i="6"/>
  <c r="AA616" i="6"/>
  <c r="AB616" i="6"/>
  <c r="AE616" i="6"/>
  <c r="AG616" i="6"/>
  <c r="AH616" i="6"/>
  <c r="AJ616" i="6"/>
  <c r="AK616" i="6"/>
  <c r="AA617" i="6"/>
  <c r="AB617" i="6"/>
  <c r="AC617" i="6" s="1"/>
  <c r="AE617" i="6"/>
  <c r="AG617" i="6"/>
  <c r="AH617" i="6"/>
  <c r="AJ617" i="6"/>
  <c r="AA618" i="6"/>
  <c r="AB618" i="6"/>
  <c r="AC618" i="6"/>
  <c r="AE618" i="6"/>
  <c r="AG618" i="6"/>
  <c r="AH618" i="6"/>
  <c r="AJ618" i="6"/>
  <c r="AA619" i="6"/>
  <c r="AB619" i="6"/>
  <c r="AC619" i="6" s="1"/>
  <c r="AE619" i="6"/>
  <c r="AG619" i="6"/>
  <c r="AH619" i="6"/>
  <c r="AJ619" i="6"/>
  <c r="AK619" i="6"/>
  <c r="AA620" i="6"/>
  <c r="AB620" i="6"/>
  <c r="AC620" i="6" s="1"/>
  <c r="AE620" i="6"/>
  <c r="AG620" i="6"/>
  <c r="AH620" i="6"/>
  <c r="AJ620" i="6"/>
  <c r="AA621" i="6"/>
  <c r="AB621" i="6"/>
  <c r="AC621" i="6" s="1"/>
  <c r="AE621" i="6"/>
  <c r="AK621" i="6" s="1"/>
  <c r="AG621" i="6"/>
  <c r="AH621" i="6"/>
  <c r="AJ621" i="6"/>
  <c r="AA622" i="6"/>
  <c r="AB622" i="6"/>
  <c r="AE622" i="6"/>
  <c r="AK622" i="6" s="1"/>
  <c r="AG622" i="6"/>
  <c r="AH622" i="6"/>
  <c r="AJ622" i="6"/>
  <c r="AA623" i="6"/>
  <c r="AB623" i="6"/>
  <c r="AE623" i="6"/>
  <c r="AG623" i="6"/>
  <c r="AH623" i="6"/>
  <c r="AJ623" i="6"/>
  <c r="AA624" i="6"/>
  <c r="AB624" i="6"/>
  <c r="AC624" i="6" s="1"/>
  <c r="AE624" i="6"/>
  <c r="AG624" i="6"/>
  <c r="AH624" i="6"/>
  <c r="AJ624" i="6"/>
  <c r="AA625" i="6"/>
  <c r="AB625" i="6"/>
  <c r="AC625" i="6" s="1"/>
  <c r="AE625" i="6"/>
  <c r="AG625" i="6"/>
  <c r="AH625" i="6"/>
  <c r="AJ625" i="6"/>
  <c r="AA626" i="6"/>
  <c r="AB626" i="6"/>
  <c r="AC626" i="6" s="1"/>
  <c r="AE626" i="6"/>
  <c r="AG626" i="6"/>
  <c r="AH626" i="6"/>
  <c r="AJ626" i="6"/>
  <c r="AK626" i="6"/>
  <c r="AA627" i="6"/>
  <c r="AB627" i="6"/>
  <c r="AC627" i="6" s="1"/>
  <c r="AE627" i="6"/>
  <c r="AG627" i="6"/>
  <c r="AH627" i="6"/>
  <c r="AJ627" i="6"/>
  <c r="AA628" i="6"/>
  <c r="AB628" i="6"/>
  <c r="AC628" i="6" s="1"/>
  <c r="AE628" i="6"/>
  <c r="AG628" i="6"/>
  <c r="AH628" i="6"/>
  <c r="AJ628" i="6"/>
  <c r="AA629" i="6"/>
  <c r="AC629" i="6" s="1"/>
  <c r="AD629" i="6" s="1"/>
  <c r="AB629" i="6"/>
  <c r="AE629" i="6"/>
  <c r="AG629" i="6"/>
  <c r="AH629" i="6"/>
  <c r="AJ629" i="6"/>
  <c r="AA630" i="6"/>
  <c r="AB630" i="6"/>
  <c r="AC630" i="6"/>
  <c r="AE630" i="6"/>
  <c r="AK630" i="6" s="1"/>
  <c r="AG630" i="6"/>
  <c r="AH630" i="6"/>
  <c r="AJ630" i="6"/>
  <c r="AA631" i="6"/>
  <c r="AB631" i="6"/>
  <c r="AC631" i="6" s="1"/>
  <c r="AE631" i="6"/>
  <c r="AD631" i="6" s="1"/>
  <c r="AG631" i="6"/>
  <c r="AH631" i="6"/>
  <c r="AJ631" i="6"/>
  <c r="AA632" i="6"/>
  <c r="AB632" i="6"/>
  <c r="AC632" i="6" s="1"/>
  <c r="AE632" i="6"/>
  <c r="AG632" i="6"/>
  <c r="AH632" i="6"/>
  <c r="AJ632" i="6"/>
  <c r="AA633" i="6"/>
  <c r="AB633" i="6"/>
  <c r="AC633" i="6" s="1"/>
  <c r="AD633" i="6" s="1"/>
  <c r="AE633" i="6"/>
  <c r="AG633" i="6"/>
  <c r="AH633" i="6"/>
  <c r="AJ633" i="6"/>
  <c r="AA634" i="6"/>
  <c r="AB634" i="6"/>
  <c r="AC634" i="6" s="1"/>
  <c r="AE634" i="6"/>
  <c r="AK634" i="6" s="1"/>
  <c r="AG634" i="6"/>
  <c r="AH634" i="6"/>
  <c r="AJ634" i="6"/>
  <c r="AA635" i="6"/>
  <c r="AB635" i="6"/>
  <c r="AE635" i="6"/>
  <c r="AG635" i="6"/>
  <c r="AH635" i="6"/>
  <c r="AJ635" i="6"/>
  <c r="AA636" i="6"/>
  <c r="AB636" i="6"/>
  <c r="AC636" i="6"/>
  <c r="AE636" i="6"/>
  <c r="AD636" i="6" s="1"/>
  <c r="AG636" i="6"/>
  <c r="AH636" i="6"/>
  <c r="AJ636" i="6"/>
  <c r="AA637" i="6"/>
  <c r="AC637" i="6" s="1"/>
  <c r="AB637" i="6"/>
  <c r="AE637" i="6"/>
  <c r="AG637" i="6"/>
  <c r="AH637" i="6"/>
  <c r="AJ637" i="6"/>
  <c r="AA638" i="6"/>
  <c r="AB638" i="6"/>
  <c r="AE638" i="6"/>
  <c r="AG638" i="6"/>
  <c r="AH638" i="6"/>
  <c r="AJ638" i="6"/>
  <c r="AK638" i="6"/>
  <c r="AA639" i="6"/>
  <c r="AB639" i="6"/>
  <c r="AC639" i="6" s="1"/>
  <c r="AE639" i="6"/>
  <c r="AG639" i="6"/>
  <c r="AH639" i="6"/>
  <c r="AJ639" i="6"/>
  <c r="AK639" i="6"/>
  <c r="AA640" i="6"/>
  <c r="AB640" i="6"/>
  <c r="AE640" i="6"/>
  <c r="AG640" i="6"/>
  <c r="AH640" i="6"/>
  <c r="AJ640" i="6"/>
  <c r="AA641" i="6"/>
  <c r="AB641" i="6"/>
  <c r="AC641" i="6" s="1"/>
  <c r="AE641" i="6"/>
  <c r="AG641" i="6"/>
  <c r="AH641" i="6"/>
  <c r="AJ641" i="6"/>
  <c r="AA642" i="6"/>
  <c r="AB642" i="6"/>
  <c r="AC642" i="6" s="1"/>
  <c r="AE642" i="6"/>
  <c r="AG642" i="6"/>
  <c r="AH642" i="6"/>
  <c r="AJ642" i="6"/>
  <c r="AA643" i="6"/>
  <c r="AB643" i="6"/>
  <c r="AC643" i="6" s="1"/>
  <c r="AE643" i="6"/>
  <c r="AD643" i="6" s="1"/>
  <c r="AG643" i="6"/>
  <c r="AH643" i="6"/>
  <c r="AJ643" i="6"/>
  <c r="AA644" i="6"/>
  <c r="AB644" i="6"/>
  <c r="AE644" i="6"/>
  <c r="AG644" i="6"/>
  <c r="AH644" i="6"/>
  <c r="AJ644" i="6"/>
  <c r="AA645" i="6"/>
  <c r="AB645" i="6"/>
  <c r="AC645" i="6"/>
  <c r="AE645" i="6"/>
  <c r="AK645" i="6" s="1"/>
  <c r="AG645" i="6"/>
  <c r="AH645" i="6"/>
  <c r="AJ645" i="6"/>
  <c r="AA646" i="6"/>
  <c r="AB646" i="6"/>
  <c r="AE646" i="6"/>
  <c r="AG646" i="6"/>
  <c r="AH646" i="6"/>
  <c r="AJ646" i="6"/>
  <c r="AK646" i="6"/>
  <c r="AA647" i="6"/>
  <c r="AB647" i="6"/>
  <c r="AE647" i="6"/>
  <c r="AK647" i="6" s="1"/>
  <c r="AG647" i="6"/>
  <c r="AH647" i="6"/>
  <c r="AJ647" i="6"/>
  <c r="AJ9" i="6"/>
  <c r="AH9" i="6"/>
  <c r="AG9" i="6"/>
  <c r="AE9" i="6"/>
  <c r="AK9" i="6" s="1"/>
  <c r="AB9" i="6"/>
  <c r="AC9" i="6" s="1"/>
  <c r="AD9" i="6" s="1"/>
  <c r="AA9" i="6"/>
  <c r="AK19" i="4"/>
  <c r="AK20" i="5"/>
  <c r="AK21" i="5"/>
  <c r="AK33" i="5"/>
  <c r="AK44" i="5"/>
  <c r="AK56" i="5"/>
  <c r="AK57" i="5"/>
  <c r="AK68" i="5"/>
  <c r="AK69" i="5"/>
  <c r="AK80" i="5"/>
  <c r="AK92" i="5"/>
  <c r="AK104" i="5"/>
  <c r="AK105" i="5"/>
  <c r="AK116" i="5"/>
  <c r="AK128" i="5"/>
  <c r="AK141" i="5"/>
  <c r="AA10" i="5"/>
  <c r="AB10" i="5"/>
  <c r="AE10" i="5"/>
  <c r="AG10" i="5"/>
  <c r="AH10" i="5"/>
  <c r="AJ10" i="5"/>
  <c r="AA11" i="5"/>
  <c r="AB11" i="5"/>
  <c r="AC11" i="5" s="1"/>
  <c r="AD11" i="5" s="1"/>
  <c r="AE11" i="5"/>
  <c r="AK11" i="5" s="1"/>
  <c r="AG11" i="5"/>
  <c r="AH11" i="5"/>
  <c r="AJ11" i="5"/>
  <c r="AA12" i="5"/>
  <c r="AB12" i="5"/>
  <c r="AE12" i="5"/>
  <c r="AK12" i="5" s="1"/>
  <c r="AG12" i="5"/>
  <c r="AH12" i="5"/>
  <c r="AJ12" i="5"/>
  <c r="AA13" i="5"/>
  <c r="AB13" i="5"/>
  <c r="AE13" i="5"/>
  <c r="AK13" i="5" s="1"/>
  <c r="AG13" i="5"/>
  <c r="AH13" i="5"/>
  <c r="AJ13" i="5"/>
  <c r="AA14" i="5"/>
  <c r="AB14" i="5"/>
  <c r="AE14" i="5"/>
  <c r="AK14" i="5" s="1"/>
  <c r="AG14" i="5"/>
  <c r="AH14" i="5"/>
  <c r="AJ14" i="5"/>
  <c r="AA15" i="5"/>
  <c r="AC15" i="5" s="1"/>
  <c r="AB15" i="5"/>
  <c r="AD15" i="5"/>
  <c r="AE15" i="5"/>
  <c r="AK15" i="5" s="1"/>
  <c r="AG15" i="5"/>
  <c r="AH15" i="5"/>
  <c r="AJ15" i="5"/>
  <c r="AA16" i="5"/>
  <c r="AB16" i="5"/>
  <c r="AE16" i="5"/>
  <c r="AG16" i="5"/>
  <c r="AH16" i="5"/>
  <c r="AJ16" i="5"/>
  <c r="AA17" i="5"/>
  <c r="AB17" i="5"/>
  <c r="AE17" i="5"/>
  <c r="AK17" i="5" s="1"/>
  <c r="AG17" i="5"/>
  <c r="AH17" i="5"/>
  <c r="AJ17" i="5"/>
  <c r="AA18" i="5"/>
  <c r="AB18" i="5"/>
  <c r="AE18" i="5"/>
  <c r="AK18" i="5" s="1"/>
  <c r="AG18" i="5"/>
  <c r="AH18" i="5"/>
  <c r="AJ18" i="5"/>
  <c r="AA19" i="5"/>
  <c r="AB19" i="5"/>
  <c r="AE19" i="5"/>
  <c r="AK19" i="5" s="1"/>
  <c r="AG19" i="5"/>
  <c r="AH19" i="5"/>
  <c r="AJ19" i="5"/>
  <c r="AA20" i="5"/>
  <c r="AB20" i="5"/>
  <c r="AE20" i="5"/>
  <c r="AG20" i="5"/>
  <c r="AH20" i="5"/>
  <c r="AJ20" i="5"/>
  <c r="AA21" i="5"/>
  <c r="AB21" i="5"/>
  <c r="AE21" i="5"/>
  <c r="AG21" i="5"/>
  <c r="AH21" i="5"/>
  <c r="AJ21" i="5"/>
  <c r="AA22" i="5"/>
  <c r="AC22" i="5" s="1"/>
  <c r="AD22" i="5" s="1"/>
  <c r="AB22" i="5"/>
  <c r="AE22" i="5"/>
  <c r="AG22" i="5"/>
  <c r="AH22" i="5"/>
  <c r="AJ22" i="5"/>
  <c r="AA23" i="5"/>
  <c r="AB23" i="5"/>
  <c r="AC23" i="5" s="1"/>
  <c r="AD23" i="5" s="1"/>
  <c r="AE23" i="5"/>
  <c r="AK23" i="5" s="1"/>
  <c r="AG23" i="5"/>
  <c r="AH23" i="5"/>
  <c r="AJ23" i="5"/>
  <c r="AA24" i="5"/>
  <c r="AB24" i="5"/>
  <c r="AE24" i="5"/>
  <c r="AK24" i="5" s="1"/>
  <c r="AG24" i="5"/>
  <c r="AH24" i="5"/>
  <c r="AJ24" i="5"/>
  <c r="AA25" i="5"/>
  <c r="AB25" i="5"/>
  <c r="AE25" i="5"/>
  <c r="AG25" i="5"/>
  <c r="AH25" i="5"/>
  <c r="AJ25" i="5"/>
  <c r="AA26" i="5"/>
  <c r="AC26" i="5" s="1"/>
  <c r="AB26" i="5"/>
  <c r="AE26" i="5"/>
  <c r="AK26" i="5" s="1"/>
  <c r="AG26" i="5"/>
  <c r="AH26" i="5"/>
  <c r="AJ26" i="5"/>
  <c r="AA27" i="5"/>
  <c r="AB27" i="5"/>
  <c r="AE27" i="5"/>
  <c r="AK27" i="5" s="1"/>
  <c r="AG27" i="5"/>
  <c r="AH27" i="5"/>
  <c r="AJ27" i="5"/>
  <c r="AA28" i="5"/>
  <c r="AB28" i="5"/>
  <c r="AE28" i="5"/>
  <c r="AK28" i="5" s="1"/>
  <c r="AG28" i="5"/>
  <c r="AH28" i="5"/>
  <c r="AJ28" i="5"/>
  <c r="AA29" i="5"/>
  <c r="AB29" i="5"/>
  <c r="AE29" i="5"/>
  <c r="AK29" i="5" s="1"/>
  <c r="AG29" i="5"/>
  <c r="AH29" i="5"/>
  <c r="AJ29" i="5"/>
  <c r="AA30" i="5"/>
  <c r="AC30" i="5" s="1"/>
  <c r="AB30" i="5"/>
  <c r="AE30" i="5"/>
  <c r="AK30" i="5" s="1"/>
  <c r="AG30" i="5"/>
  <c r="AH30" i="5"/>
  <c r="AJ30" i="5"/>
  <c r="AA31" i="5"/>
  <c r="AB31" i="5"/>
  <c r="AE31" i="5"/>
  <c r="AK31" i="5" s="1"/>
  <c r="AG31" i="5"/>
  <c r="AH31" i="5"/>
  <c r="AJ31" i="5"/>
  <c r="AA32" i="5"/>
  <c r="AB32" i="5"/>
  <c r="AC32" i="5"/>
  <c r="AE32" i="5"/>
  <c r="AG32" i="5"/>
  <c r="AH32" i="5"/>
  <c r="AJ32" i="5"/>
  <c r="AA33" i="5"/>
  <c r="AB33" i="5"/>
  <c r="AE33" i="5"/>
  <c r="AG33" i="5"/>
  <c r="AH33" i="5"/>
  <c r="AJ33" i="5"/>
  <c r="AA34" i="5"/>
  <c r="AB34" i="5"/>
  <c r="AC34" i="5" s="1"/>
  <c r="AE34" i="5"/>
  <c r="AG34" i="5"/>
  <c r="AH34" i="5"/>
  <c r="AJ34" i="5"/>
  <c r="AA35" i="5"/>
  <c r="AC35" i="5" s="1"/>
  <c r="AD35" i="5" s="1"/>
  <c r="AB35" i="5"/>
  <c r="AE35" i="5"/>
  <c r="AK35" i="5" s="1"/>
  <c r="AG35" i="5"/>
  <c r="AH35" i="5"/>
  <c r="AJ35" i="5"/>
  <c r="AA36" i="5"/>
  <c r="AB36" i="5"/>
  <c r="AE36" i="5"/>
  <c r="AK36" i="5" s="1"/>
  <c r="AG36" i="5"/>
  <c r="AH36" i="5"/>
  <c r="AJ36" i="5"/>
  <c r="AA37" i="5"/>
  <c r="AB37" i="5"/>
  <c r="AE37" i="5"/>
  <c r="AK37" i="5" s="1"/>
  <c r="AG37" i="5"/>
  <c r="AH37" i="5"/>
  <c r="AJ37" i="5"/>
  <c r="AA38" i="5"/>
  <c r="AB38" i="5"/>
  <c r="AE38" i="5"/>
  <c r="AK38" i="5" s="1"/>
  <c r="AG38" i="5"/>
  <c r="AH38" i="5"/>
  <c r="AJ38" i="5"/>
  <c r="AA39" i="5"/>
  <c r="AB39" i="5"/>
  <c r="AE39" i="5"/>
  <c r="AK39" i="5" s="1"/>
  <c r="AG39" i="5"/>
  <c r="AH39" i="5"/>
  <c r="AJ39" i="5"/>
  <c r="AA40" i="5"/>
  <c r="AB40" i="5"/>
  <c r="AE40" i="5"/>
  <c r="AK40" i="5" s="1"/>
  <c r="AG40" i="5"/>
  <c r="AH40" i="5"/>
  <c r="AJ40" i="5"/>
  <c r="AA41" i="5"/>
  <c r="AB41" i="5"/>
  <c r="AE41" i="5"/>
  <c r="AK41" i="5" s="1"/>
  <c r="AG41" i="5"/>
  <c r="AH41" i="5"/>
  <c r="AJ41" i="5"/>
  <c r="AA42" i="5"/>
  <c r="AB42" i="5"/>
  <c r="AE42" i="5"/>
  <c r="AK42" i="5" s="1"/>
  <c r="AG42" i="5"/>
  <c r="AH42" i="5"/>
  <c r="AJ42" i="5"/>
  <c r="AA43" i="5"/>
  <c r="AB43" i="5"/>
  <c r="AE43" i="5"/>
  <c r="AG43" i="5"/>
  <c r="AH43" i="5"/>
  <c r="AJ43" i="5"/>
  <c r="AA44" i="5"/>
  <c r="AB44" i="5"/>
  <c r="AE44" i="5"/>
  <c r="AG44" i="5"/>
  <c r="AH44" i="5"/>
  <c r="AJ44" i="5"/>
  <c r="AA45" i="5"/>
  <c r="AB45" i="5"/>
  <c r="AE45" i="5"/>
  <c r="AG45" i="5"/>
  <c r="AH45" i="5"/>
  <c r="AJ45" i="5"/>
  <c r="AK45" i="5" s="1"/>
  <c r="AA46" i="5"/>
  <c r="AC46" i="5" s="1"/>
  <c r="AD46" i="5" s="1"/>
  <c r="AB46" i="5"/>
  <c r="AE46" i="5"/>
  <c r="AK46" i="5" s="1"/>
  <c r="AG46" i="5"/>
  <c r="AH46" i="5"/>
  <c r="AJ46" i="5"/>
  <c r="AA47" i="5"/>
  <c r="AB47" i="5"/>
  <c r="AE47" i="5"/>
  <c r="AK47" i="5" s="1"/>
  <c r="AG47" i="5"/>
  <c r="AH47" i="5"/>
  <c r="AJ47" i="5"/>
  <c r="AA48" i="5"/>
  <c r="AB48" i="5"/>
  <c r="AE48" i="5"/>
  <c r="AK48" i="5" s="1"/>
  <c r="AG48" i="5"/>
  <c r="AH48" i="5"/>
  <c r="AJ48" i="5"/>
  <c r="AA49" i="5"/>
  <c r="AB49" i="5"/>
  <c r="AE49" i="5"/>
  <c r="AK49" i="5" s="1"/>
  <c r="AG49" i="5"/>
  <c r="AH49" i="5"/>
  <c r="AJ49" i="5"/>
  <c r="AA50" i="5"/>
  <c r="AB50" i="5"/>
  <c r="AC50" i="5" s="1"/>
  <c r="AE50" i="5"/>
  <c r="AK50" i="5" s="1"/>
  <c r="AG50" i="5"/>
  <c r="AH50" i="5"/>
  <c r="AJ50" i="5"/>
  <c r="AA51" i="5"/>
  <c r="AB51" i="5"/>
  <c r="AC51" i="5" s="1"/>
  <c r="AE51" i="5"/>
  <c r="AK51" i="5" s="1"/>
  <c r="AG51" i="5"/>
  <c r="AH51" i="5"/>
  <c r="AJ51" i="5"/>
  <c r="AA52" i="5"/>
  <c r="AB52" i="5"/>
  <c r="AE52" i="5"/>
  <c r="AK52" i="5" s="1"/>
  <c r="AG52" i="5"/>
  <c r="AH52" i="5"/>
  <c r="AJ52" i="5"/>
  <c r="AA53" i="5"/>
  <c r="AB53" i="5"/>
  <c r="AE53" i="5"/>
  <c r="AK53" i="5" s="1"/>
  <c r="AG53" i="5"/>
  <c r="AH53" i="5"/>
  <c r="AJ53" i="5"/>
  <c r="AA54" i="5"/>
  <c r="AB54" i="5"/>
  <c r="AC54" i="5" s="1"/>
  <c r="AE54" i="5"/>
  <c r="AK54" i="5" s="1"/>
  <c r="AG54" i="5"/>
  <c r="AH54" i="5"/>
  <c r="AJ54" i="5"/>
  <c r="AA55" i="5"/>
  <c r="AB55" i="5"/>
  <c r="AE55" i="5"/>
  <c r="AK55" i="5" s="1"/>
  <c r="AG55" i="5"/>
  <c r="AH55" i="5"/>
  <c r="AJ55" i="5"/>
  <c r="AA56" i="5"/>
  <c r="AB56" i="5"/>
  <c r="AE56" i="5"/>
  <c r="AG56" i="5"/>
  <c r="AH56" i="5"/>
  <c r="AJ56" i="5"/>
  <c r="AA57" i="5"/>
  <c r="AB57" i="5"/>
  <c r="AE57" i="5"/>
  <c r="AG57" i="5"/>
  <c r="AH57" i="5"/>
  <c r="AJ57" i="5"/>
  <c r="AA58" i="5"/>
  <c r="AB58" i="5"/>
  <c r="AC58" i="5" s="1"/>
  <c r="AE58" i="5"/>
  <c r="AG58" i="5"/>
  <c r="AH58" i="5"/>
  <c r="AJ58" i="5"/>
  <c r="AA59" i="5"/>
  <c r="AB59" i="5"/>
  <c r="AE59" i="5"/>
  <c r="AK59" i="5" s="1"/>
  <c r="AG59" i="5"/>
  <c r="AH59" i="5"/>
  <c r="AJ59" i="5"/>
  <c r="AA60" i="5"/>
  <c r="AB60" i="5"/>
  <c r="AE60" i="5"/>
  <c r="AG60" i="5"/>
  <c r="AH60" i="5"/>
  <c r="AJ60" i="5"/>
  <c r="AA61" i="5"/>
  <c r="AB61" i="5"/>
  <c r="AE61" i="5"/>
  <c r="AK61" i="5" s="1"/>
  <c r="AG61" i="5"/>
  <c r="AH61" i="5"/>
  <c r="AJ61" i="5"/>
  <c r="AA62" i="5"/>
  <c r="AB62" i="5"/>
  <c r="AE62" i="5"/>
  <c r="AG62" i="5"/>
  <c r="AH62" i="5"/>
  <c r="AJ62" i="5"/>
  <c r="AA63" i="5"/>
  <c r="AB63" i="5"/>
  <c r="AC63" i="5" s="1"/>
  <c r="AE63" i="5"/>
  <c r="AK63" i="5" s="1"/>
  <c r="AG63" i="5"/>
  <c r="AH63" i="5"/>
  <c r="AJ63" i="5"/>
  <c r="AA64" i="5"/>
  <c r="AB64" i="5"/>
  <c r="AC64" i="5" s="1"/>
  <c r="AE64" i="5"/>
  <c r="AK64" i="5" s="1"/>
  <c r="AG64" i="5"/>
  <c r="AH64" i="5"/>
  <c r="AJ64" i="5"/>
  <c r="AA65" i="5"/>
  <c r="AB65" i="5"/>
  <c r="AE65" i="5"/>
  <c r="AK65" i="5" s="1"/>
  <c r="AG65" i="5"/>
  <c r="AH65" i="5"/>
  <c r="AJ65" i="5"/>
  <c r="AA66" i="5"/>
  <c r="AB66" i="5"/>
  <c r="AE66" i="5"/>
  <c r="AK66" i="5" s="1"/>
  <c r="AG66" i="5"/>
  <c r="AH66" i="5"/>
  <c r="AJ66" i="5"/>
  <c r="AA67" i="5"/>
  <c r="AB67" i="5"/>
  <c r="AE67" i="5"/>
  <c r="AK67" i="5" s="1"/>
  <c r="AG67" i="5"/>
  <c r="AH67" i="5"/>
  <c r="AJ67" i="5"/>
  <c r="AA68" i="5"/>
  <c r="AB68" i="5"/>
  <c r="AE68" i="5"/>
  <c r="AG68" i="5"/>
  <c r="AH68" i="5"/>
  <c r="AJ68" i="5"/>
  <c r="AA69" i="5"/>
  <c r="AB69" i="5"/>
  <c r="AE69" i="5"/>
  <c r="AG69" i="5"/>
  <c r="AH69" i="5"/>
  <c r="AJ69" i="5"/>
  <c r="AA70" i="5"/>
  <c r="AC70" i="5" s="1"/>
  <c r="AD70" i="5" s="1"/>
  <c r="AB70" i="5"/>
  <c r="AE70" i="5"/>
  <c r="AK70" i="5" s="1"/>
  <c r="AG70" i="5"/>
  <c r="AH70" i="5"/>
  <c r="AJ70" i="5"/>
  <c r="AA71" i="5"/>
  <c r="AB71" i="5"/>
  <c r="AE71" i="5"/>
  <c r="AK71" i="5" s="1"/>
  <c r="AG71" i="5"/>
  <c r="AH71" i="5"/>
  <c r="AJ71" i="5"/>
  <c r="AA72" i="5"/>
  <c r="AB72" i="5"/>
  <c r="AE72" i="5"/>
  <c r="AK72" i="5" s="1"/>
  <c r="AG72" i="5"/>
  <c r="AH72" i="5"/>
  <c r="AJ72" i="5"/>
  <c r="AA73" i="5"/>
  <c r="AB73" i="5"/>
  <c r="AE73" i="5"/>
  <c r="AK73" i="5" s="1"/>
  <c r="AG73" i="5"/>
  <c r="AH73" i="5"/>
  <c r="AJ73" i="5"/>
  <c r="AA74" i="5"/>
  <c r="AB74" i="5"/>
  <c r="AC74" i="5"/>
  <c r="AE74" i="5"/>
  <c r="AK74" i="5" s="1"/>
  <c r="AG74" i="5"/>
  <c r="AH74" i="5"/>
  <c r="AJ74" i="5"/>
  <c r="AA75" i="5"/>
  <c r="AB75" i="5"/>
  <c r="AC75" i="5" s="1"/>
  <c r="AD75" i="5" s="1"/>
  <c r="AE75" i="5"/>
  <c r="AK75" i="5" s="1"/>
  <c r="AG75" i="5"/>
  <c r="AH75" i="5"/>
  <c r="AJ75" i="5"/>
  <c r="AA76" i="5"/>
  <c r="AB76" i="5"/>
  <c r="AC76" i="5"/>
  <c r="AD76" i="5" s="1"/>
  <c r="AE76" i="5"/>
  <c r="AK76" i="5" s="1"/>
  <c r="AG76" i="5"/>
  <c r="AH76" i="5"/>
  <c r="AJ76" i="5"/>
  <c r="AA77" i="5"/>
  <c r="AB77" i="5"/>
  <c r="AE77" i="5"/>
  <c r="AK77" i="5" s="1"/>
  <c r="AG77" i="5"/>
  <c r="AH77" i="5"/>
  <c r="AJ77" i="5"/>
  <c r="AA78" i="5"/>
  <c r="AB78" i="5"/>
  <c r="AC78" i="5" s="1"/>
  <c r="AE78" i="5"/>
  <c r="AK78" i="5" s="1"/>
  <c r="AG78" i="5"/>
  <c r="AH78" i="5"/>
  <c r="AJ78" i="5"/>
  <c r="AA79" i="5"/>
  <c r="AB79" i="5"/>
  <c r="AE79" i="5"/>
  <c r="AG79" i="5"/>
  <c r="AH79" i="5"/>
  <c r="AJ79" i="5"/>
  <c r="AA80" i="5"/>
  <c r="AB80" i="5"/>
  <c r="AE80" i="5"/>
  <c r="AG80" i="5"/>
  <c r="AH80" i="5"/>
  <c r="AJ80" i="5"/>
  <c r="AA81" i="5"/>
  <c r="AB81" i="5"/>
  <c r="AE81" i="5"/>
  <c r="AG81" i="5"/>
  <c r="AH81" i="5"/>
  <c r="AJ81" i="5"/>
  <c r="AK81" i="5" s="1"/>
  <c r="AA82" i="5"/>
  <c r="AC82" i="5" s="1"/>
  <c r="AB82" i="5"/>
  <c r="AE82" i="5"/>
  <c r="AG82" i="5"/>
  <c r="AH82" i="5"/>
  <c r="AJ82" i="5"/>
  <c r="AA83" i="5"/>
  <c r="AB83" i="5"/>
  <c r="AC83" i="5" s="1"/>
  <c r="AD83" i="5" s="1"/>
  <c r="AE83" i="5"/>
  <c r="AG83" i="5"/>
  <c r="AH83" i="5"/>
  <c r="AJ83" i="5"/>
  <c r="AA84" i="5"/>
  <c r="AB84" i="5"/>
  <c r="AC84" i="5" s="1"/>
  <c r="AE84" i="5"/>
  <c r="AK84" i="5" s="1"/>
  <c r="AG84" i="5"/>
  <c r="AH84" i="5"/>
  <c r="AJ84" i="5"/>
  <c r="AA85" i="5"/>
  <c r="AB85" i="5"/>
  <c r="AE85" i="5"/>
  <c r="AG85" i="5"/>
  <c r="AH85" i="5"/>
  <c r="AJ85" i="5"/>
  <c r="AA86" i="5"/>
  <c r="AB86" i="5"/>
  <c r="AE86" i="5"/>
  <c r="AK86" i="5" s="1"/>
  <c r="AG86" i="5"/>
  <c r="AH86" i="5"/>
  <c r="AJ86" i="5"/>
  <c r="AA87" i="5"/>
  <c r="AB87" i="5"/>
  <c r="AC87" i="5" s="1"/>
  <c r="AE87" i="5"/>
  <c r="AG87" i="5"/>
  <c r="AH87" i="5"/>
  <c r="AJ87" i="5"/>
  <c r="AA88" i="5"/>
  <c r="AB88" i="5"/>
  <c r="AE88" i="5"/>
  <c r="AK88" i="5" s="1"/>
  <c r="AG88" i="5"/>
  <c r="AH88" i="5"/>
  <c r="AJ88" i="5"/>
  <c r="AA89" i="5"/>
  <c r="AB89" i="5"/>
  <c r="AE89" i="5"/>
  <c r="AK89" i="5" s="1"/>
  <c r="AG89" i="5"/>
  <c r="AH89" i="5"/>
  <c r="AJ89" i="5"/>
  <c r="AA90" i="5"/>
  <c r="AB90" i="5"/>
  <c r="AE90" i="5"/>
  <c r="AK90" i="5" s="1"/>
  <c r="AG90" i="5"/>
  <c r="AH90" i="5"/>
  <c r="AJ90" i="5"/>
  <c r="AA91" i="5"/>
  <c r="AB91" i="5"/>
  <c r="AC91" i="5" s="1"/>
  <c r="AE91" i="5"/>
  <c r="AG91" i="5"/>
  <c r="AH91" i="5"/>
  <c r="AJ91" i="5"/>
  <c r="AA92" i="5"/>
  <c r="AB92" i="5"/>
  <c r="AC92" i="5" s="1"/>
  <c r="AD92" i="5" s="1"/>
  <c r="AE92" i="5"/>
  <c r="AG92" i="5"/>
  <c r="AH92" i="5"/>
  <c r="AJ92" i="5"/>
  <c r="AA93" i="5"/>
  <c r="AB93" i="5"/>
  <c r="AE93" i="5"/>
  <c r="AK93" i="5" s="1"/>
  <c r="AG93" i="5"/>
  <c r="AH93" i="5"/>
  <c r="AJ93" i="5"/>
  <c r="AA94" i="5"/>
  <c r="AB94" i="5"/>
  <c r="AC94" i="5" s="1"/>
  <c r="AE94" i="5"/>
  <c r="AG94" i="5"/>
  <c r="AH94" i="5"/>
  <c r="AJ94" i="5"/>
  <c r="AA95" i="5"/>
  <c r="AB95" i="5"/>
  <c r="AE95" i="5"/>
  <c r="AG95" i="5"/>
  <c r="AH95" i="5"/>
  <c r="AJ95" i="5"/>
  <c r="AA96" i="5"/>
  <c r="AB96" i="5"/>
  <c r="AE96" i="5"/>
  <c r="AG96" i="5"/>
  <c r="AH96" i="5"/>
  <c r="AJ96" i="5"/>
  <c r="AA97" i="5"/>
  <c r="AB97" i="5"/>
  <c r="AE97" i="5"/>
  <c r="AK97" i="5" s="1"/>
  <c r="AG97" i="5"/>
  <c r="AH97" i="5"/>
  <c r="AJ97" i="5"/>
  <c r="AA98" i="5"/>
  <c r="AC98" i="5" s="1"/>
  <c r="AB98" i="5"/>
  <c r="AE98" i="5"/>
  <c r="AG98" i="5"/>
  <c r="AH98" i="5"/>
  <c r="AJ98" i="5"/>
  <c r="AA99" i="5"/>
  <c r="AB99" i="5"/>
  <c r="AE99" i="5"/>
  <c r="AK99" i="5" s="1"/>
  <c r="AG99" i="5"/>
  <c r="AH99" i="5"/>
  <c r="AJ99" i="5"/>
  <c r="AA100" i="5"/>
  <c r="AB100" i="5"/>
  <c r="AE100" i="5"/>
  <c r="AG100" i="5"/>
  <c r="AH100" i="5"/>
  <c r="AJ100" i="5"/>
  <c r="AA101" i="5"/>
  <c r="AB101" i="5"/>
  <c r="AE101" i="5"/>
  <c r="AK101" i="5" s="1"/>
  <c r="AG101" i="5"/>
  <c r="AH101" i="5"/>
  <c r="AJ101" i="5"/>
  <c r="AA102" i="5"/>
  <c r="AB102" i="5"/>
  <c r="AC102" i="5"/>
  <c r="AE102" i="5"/>
  <c r="AG102" i="5"/>
  <c r="AH102" i="5"/>
  <c r="AJ102" i="5"/>
  <c r="AA103" i="5"/>
  <c r="AB103" i="5"/>
  <c r="AE103" i="5"/>
  <c r="AK103" i="5" s="1"/>
  <c r="AG103" i="5"/>
  <c r="AH103" i="5"/>
  <c r="AJ103" i="5"/>
  <c r="AA104" i="5"/>
  <c r="AB104" i="5"/>
  <c r="AC104" i="5" s="1"/>
  <c r="AE104" i="5"/>
  <c r="AG104" i="5"/>
  <c r="AH104" i="5"/>
  <c r="AJ104" i="5"/>
  <c r="AA105" i="5"/>
  <c r="AB105" i="5"/>
  <c r="AE105" i="5"/>
  <c r="AG105" i="5"/>
  <c r="AH105" i="5"/>
  <c r="AJ105" i="5"/>
  <c r="AA106" i="5"/>
  <c r="AB106" i="5"/>
  <c r="AC106" i="5"/>
  <c r="AE106" i="5"/>
  <c r="AG106" i="5"/>
  <c r="AH106" i="5"/>
  <c r="AJ106" i="5"/>
  <c r="AA107" i="5"/>
  <c r="AC107" i="5" s="1"/>
  <c r="AB107" i="5"/>
  <c r="AE107" i="5"/>
  <c r="AK107" i="5" s="1"/>
  <c r="AG107" i="5"/>
  <c r="AH107" i="5"/>
  <c r="AJ107" i="5"/>
  <c r="AA108" i="5"/>
  <c r="AB108" i="5"/>
  <c r="AC108" i="5" s="1"/>
  <c r="AE108" i="5"/>
  <c r="AK108" i="5" s="1"/>
  <c r="AG108" i="5"/>
  <c r="AH108" i="5"/>
  <c r="AJ108" i="5"/>
  <c r="AA109" i="5"/>
  <c r="AB109" i="5"/>
  <c r="AE109" i="5"/>
  <c r="AK109" i="5" s="1"/>
  <c r="AG109" i="5"/>
  <c r="AH109" i="5"/>
  <c r="AJ109" i="5"/>
  <c r="AA110" i="5"/>
  <c r="AB110" i="5"/>
  <c r="AC110" i="5" s="1"/>
  <c r="AE110" i="5"/>
  <c r="AG110" i="5"/>
  <c r="AH110" i="5"/>
  <c r="AJ110" i="5"/>
  <c r="AA111" i="5"/>
  <c r="AB111" i="5"/>
  <c r="AE111" i="5"/>
  <c r="AK111" i="5" s="1"/>
  <c r="AG111" i="5"/>
  <c r="AH111" i="5"/>
  <c r="AJ111" i="5"/>
  <c r="AA112" i="5"/>
  <c r="AB112" i="5"/>
  <c r="AC112" i="5" s="1"/>
  <c r="AE112" i="5"/>
  <c r="AK112" i="5" s="1"/>
  <c r="AG112" i="5"/>
  <c r="AH112" i="5"/>
  <c r="AJ112" i="5"/>
  <c r="AA113" i="5"/>
  <c r="AB113" i="5"/>
  <c r="AE113" i="5"/>
  <c r="AK113" i="5" s="1"/>
  <c r="AG113" i="5"/>
  <c r="AH113" i="5"/>
  <c r="AJ113" i="5"/>
  <c r="AA114" i="5"/>
  <c r="AB114" i="5"/>
  <c r="AC114" i="5"/>
  <c r="AD114" i="5"/>
  <c r="AE114" i="5"/>
  <c r="AK114" i="5" s="1"/>
  <c r="AG114" i="5"/>
  <c r="AH114" i="5"/>
  <c r="AJ114" i="5"/>
  <c r="AA115" i="5"/>
  <c r="AB115" i="5"/>
  <c r="AE115" i="5"/>
  <c r="AG115" i="5"/>
  <c r="AH115" i="5"/>
  <c r="AJ115" i="5"/>
  <c r="AA116" i="5"/>
  <c r="AB116" i="5"/>
  <c r="AE116" i="5"/>
  <c r="AG116" i="5"/>
  <c r="AH116" i="5"/>
  <c r="AJ116" i="5"/>
  <c r="AA117" i="5"/>
  <c r="AB117" i="5"/>
  <c r="AE117" i="5"/>
  <c r="AG117" i="5"/>
  <c r="AH117" i="5"/>
  <c r="AJ117" i="5"/>
  <c r="AK117" i="5" s="1"/>
  <c r="AA118" i="5"/>
  <c r="AC118" i="5" s="1"/>
  <c r="AD118" i="5" s="1"/>
  <c r="AB118" i="5"/>
  <c r="AE118" i="5"/>
  <c r="AK118" i="5" s="1"/>
  <c r="AG118" i="5"/>
  <c r="AH118" i="5"/>
  <c r="AJ118" i="5"/>
  <c r="AA119" i="5"/>
  <c r="AB119" i="5"/>
  <c r="AE119" i="5"/>
  <c r="AK119" i="5" s="1"/>
  <c r="AG119" i="5"/>
  <c r="AH119" i="5"/>
  <c r="AJ119" i="5"/>
  <c r="AA120" i="5"/>
  <c r="AB120" i="5"/>
  <c r="AC120" i="5" s="1"/>
  <c r="AD120" i="5" s="1"/>
  <c r="AE120" i="5"/>
  <c r="AK120" i="5" s="1"/>
  <c r="AG120" i="5"/>
  <c r="AH120" i="5"/>
  <c r="AJ120" i="5"/>
  <c r="AA121" i="5"/>
  <c r="AB121" i="5"/>
  <c r="AE121" i="5"/>
  <c r="AK121" i="5" s="1"/>
  <c r="AG121" i="5"/>
  <c r="AH121" i="5"/>
  <c r="AJ121" i="5"/>
  <c r="AA122" i="5"/>
  <c r="AB122" i="5"/>
  <c r="AE122" i="5"/>
  <c r="AK122" i="5" s="1"/>
  <c r="AG122" i="5"/>
  <c r="AH122" i="5"/>
  <c r="AJ122" i="5"/>
  <c r="AA123" i="5"/>
  <c r="AB123" i="5"/>
  <c r="AE123" i="5"/>
  <c r="AG123" i="5"/>
  <c r="AH123" i="5"/>
  <c r="AJ123" i="5"/>
  <c r="AA124" i="5"/>
  <c r="AB124" i="5"/>
  <c r="AE124" i="5"/>
  <c r="AK124" i="5" s="1"/>
  <c r="AG124" i="5"/>
  <c r="AH124" i="5"/>
  <c r="AJ124" i="5"/>
  <c r="AA125" i="5"/>
  <c r="AB125" i="5"/>
  <c r="AE125" i="5"/>
  <c r="AK125" i="5" s="1"/>
  <c r="AG125" i="5"/>
  <c r="AH125" i="5"/>
  <c r="AJ125" i="5"/>
  <c r="AA126" i="5"/>
  <c r="AB126" i="5"/>
  <c r="AC126" i="5"/>
  <c r="AE126" i="5"/>
  <c r="AK126" i="5" s="1"/>
  <c r="AG126" i="5"/>
  <c r="AH126" i="5"/>
  <c r="AJ126" i="5"/>
  <c r="AA127" i="5"/>
  <c r="AB127" i="5"/>
  <c r="AE127" i="5"/>
  <c r="AK127" i="5" s="1"/>
  <c r="AG127" i="5"/>
  <c r="AH127" i="5"/>
  <c r="AJ127" i="5"/>
  <c r="AA128" i="5"/>
  <c r="AB128" i="5"/>
  <c r="AC128" i="5" s="1"/>
  <c r="AE128" i="5"/>
  <c r="AG128" i="5"/>
  <c r="AH128" i="5"/>
  <c r="AJ128" i="5"/>
  <c r="AA129" i="5"/>
  <c r="AB129" i="5"/>
  <c r="AE129" i="5"/>
  <c r="AK129" i="5" s="1"/>
  <c r="AG129" i="5"/>
  <c r="AH129" i="5"/>
  <c r="AJ129" i="5"/>
  <c r="AA130" i="5"/>
  <c r="AB130" i="5"/>
  <c r="AC130" i="5" s="1"/>
  <c r="AE130" i="5"/>
  <c r="AG130" i="5"/>
  <c r="AH130" i="5"/>
  <c r="AJ130" i="5"/>
  <c r="AA131" i="5"/>
  <c r="AB131" i="5"/>
  <c r="AC131" i="5" s="1"/>
  <c r="AD131" i="5" s="1"/>
  <c r="AE131" i="5"/>
  <c r="AK131" i="5" s="1"/>
  <c r="AG131" i="5"/>
  <c r="AH131" i="5"/>
  <c r="AJ131" i="5"/>
  <c r="AA132" i="5"/>
  <c r="AB132" i="5"/>
  <c r="AE132" i="5"/>
  <c r="AK132" i="5" s="1"/>
  <c r="AG132" i="5"/>
  <c r="AH132" i="5"/>
  <c r="AJ132" i="5"/>
  <c r="AA133" i="5"/>
  <c r="AB133" i="5"/>
  <c r="AE133" i="5"/>
  <c r="AK133" i="5" s="1"/>
  <c r="AG133" i="5"/>
  <c r="AH133" i="5"/>
  <c r="AJ133" i="5"/>
  <c r="AA134" i="5"/>
  <c r="AB134" i="5"/>
  <c r="AE134" i="5"/>
  <c r="AK134" i="5" s="1"/>
  <c r="AG134" i="5"/>
  <c r="AH134" i="5"/>
  <c r="AJ134" i="5"/>
  <c r="AA135" i="5"/>
  <c r="AB135" i="5"/>
  <c r="AE135" i="5"/>
  <c r="AG135" i="5"/>
  <c r="AH135" i="5"/>
  <c r="AJ135" i="5"/>
  <c r="AA136" i="5"/>
  <c r="AB136" i="5"/>
  <c r="AC136" i="5" s="1"/>
  <c r="AE136" i="5"/>
  <c r="AK136" i="5" s="1"/>
  <c r="AG136" i="5"/>
  <c r="AH136" i="5"/>
  <c r="AJ136" i="5"/>
  <c r="AA137" i="5"/>
  <c r="AB137" i="5"/>
  <c r="AE137" i="5"/>
  <c r="AK137" i="5" s="1"/>
  <c r="AG137" i="5"/>
  <c r="AH137" i="5"/>
  <c r="AJ137" i="5"/>
  <c r="AA138" i="5"/>
  <c r="AB138" i="5"/>
  <c r="AC138" i="5"/>
  <c r="AE138" i="5"/>
  <c r="AK138" i="5" s="1"/>
  <c r="AG138" i="5"/>
  <c r="AH138" i="5"/>
  <c r="AJ138" i="5"/>
  <c r="AA139" i="5"/>
  <c r="AB139" i="5"/>
  <c r="AE139" i="5"/>
  <c r="AG139" i="5"/>
  <c r="AH139" i="5"/>
  <c r="AJ139" i="5"/>
  <c r="AA140" i="5"/>
  <c r="AB140" i="5"/>
  <c r="AC140" i="5" s="1"/>
  <c r="AE140" i="5"/>
  <c r="AD140" i="5" s="1"/>
  <c r="AG140" i="5"/>
  <c r="AH140" i="5"/>
  <c r="AJ140" i="5"/>
  <c r="AA141" i="5"/>
  <c r="AB141" i="5"/>
  <c r="AE141" i="5"/>
  <c r="AG141" i="5"/>
  <c r="AH141" i="5"/>
  <c r="AJ141" i="5"/>
  <c r="AA142" i="5"/>
  <c r="AB142" i="5"/>
  <c r="AE142" i="5"/>
  <c r="AK142" i="5" s="1"/>
  <c r="AG142" i="5"/>
  <c r="AH142" i="5"/>
  <c r="AJ142" i="5"/>
  <c r="AA143" i="5"/>
  <c r="AB143" i="5"/>
  <c r="AC143" i="5" s="1"/>
  <c r="AD143" i="5" s="1"/>
  <c r="AE143" i="5"/>
  <c r="AK143" i="5" s="1"/>
  <c r="AG143" i="5"/>
  <c r="AH143" i="5"/>
  <c r="AJ143" i="5"/>
  <c r="AA144" i="5"/>
  <c r="AB144" i="5"/>
  <c r="AC144" i="5" s="1"/>
  <c r="AD144" i="5" s="1"/>
  <c r="AE144" i="5"/>
  <c r="AK144" i="5" s="1"/>
  <c r="AG144" i="5"/>
  <c r="AH144" i="5"/>
  <c r="AJ144" i="5"/>
  <c r="AA145" i="5"/>
  <c r="AB145" i="5"/>
  <c r="AE145" i="5"/>
  <c r="AG145" i="5"/>
  <c r="AH145" i="5"/>
  <c r="AJ145" i="5"/>
  <c r="AA146" i="5"/>
  <c r="AC146" i="5" s="1"/>
  <c r="AB146" i="5"/>
  <c r="AE146" i="5"/>
  <c r="AG146" i="5"/>
  <c r="AH146" i="5"/>
  <c r="AJ146" i="5"/>
  <c r="AA147" i="5"/>
  <c r="AB147" i="5"/>
  <c r="AE147" i="5"/>
  <c r="AG147" i="5"/>
  <c r="AH147" i="5"/>
  <c r="AJ147" i="5"/>
  <c r="AA148" i="5"/>
  <c r="AC148" i="5" s="1"/>
  <c r="AD148" i="5" s="1"/>
  <c r="AB148" i="5"/>
  <c r="AE148" i="5"/>
  <c r="AG148" i="5"/>
  <c r="AH148" i="5"/>
  <c r="AJ148" i="5"/>
  <c r="AA149" i="5"/>
  <c r="AB149" i="5"/>
  <c r="AE149" i="5"/>
  <c r="AG149" i="5"/>
  <c r="AH149" i="5"/>
  <c r="AJ149" i="5"/>
  <c r="AA150" i="5"/>
  <c r="AC150" i="5" s="1"/>
  <c r="AB150" i="5"/>
  <c r="AE150" i="5"/>
  <c r="AG150" i="5"/>
  <c r="AH150" i="5"/>
  <c r="AJ150" i="5"/>
  <c r="AA151" i="5"/>
  <c r="AB151" i="5"/>
  <c r="AE151" i="5"/>
  <c r="AG151" i="5"/>
  <c r="AH151" i="5"/>
  <c r="AJ151" i="5"/>
  <c r="AA152" i="5"/>
  <c r="AB152" i="5"/>
  <c r="AE152" i="5"/>
  <c r="AK152" i="5" s="1"/>
  <c r="AG152" i="5"/>
  <c r="AH152" i="5"/>
  <c r="AJ152" i="5"/>
  <c r="AA153" i="5"/>
  <c r="AB153" i="5"/>
  <c r="AE153" i="5"/>
  <c r="AG153" i="5"/>
  <c r="AH153" i="5"/>
  <c r="AJ153" i="5"/>
  <c r="AK153" i="5" s="1"/>
  <c r="AA154" i="5"/>
  <c r="AC154" i="5" s="1"/>
  <c r="AB154" i="5"/>
  <c r="AE154" i="5"/>
  <c r="AG154" i="5"/>
  <c r="AH154" i="5"/>
  <c r="AJ154" i="5"/>
  <c r="AA155" i="5"/>
  <c r="AB155" i="5"/>
  <c r="AE155" i="5"/>
  <c r="AG155" i="5"/>
  <c r="AH155" i="5"/>
  <c r="AJ155" i="5"/>
  <c r="AA156" i="5"/>
  <c r="AB156" i="5"/>
  <c r="AC156" i="5" s="1"/>
  <c r="AD156" i="5"/>
  <c r="AE156" i="5"/>
  <c r="AK156" i="5" s="1"/>
  <c r="AG156" i="5"/>
  <c r="AH156" i="5"/>
  <c r="AJ156" i="5"/>
  <c r="AA157" i="5"/>
  <c r="AB157" i="5"/>
  <c r="AE157" i="5"/>
  <c r="AK157" i="5" s="1"/>
  <c r="AG157" i="5"/>
  <c r="AH157" i="5"/>
  <c r="AJ157" i="5"/>
  <c r="AA158" i="5"/>
  <c r="AB158" i="5"/>
  <c r="AE158" i="5"/>
  <c r="AK158" i="5" s="1"/>
  <c r="AG158" i="5"/>
  <c r="AH158" i="5"/>
  <c r="AJ158" i="5"/>
  <c r="AA159" i="5"/>
  <c r="AB159" i="5"/>
  <c r="AC159" i="5"/>
  <c r="AE159" i="5"/>
  <c r="AK159" i="5" s="1"/>
  <c r="AG159" i="5"/>
  <c r="AH159" i="5"/>
  <c r="AJ159" i="5"/>
  <c r="AA160" i="5"/>
  <c r="AB160" i="5"/>
  <c r="AE160" i="5"/>
  <c r="AK160" i="5" s="1"/>
  <c r="AG160" i="5"/>
  <c r="AH160" i="5"/>
  <c r="AJ160" i="5"/>
  <c r="AA161" i="5"/>
  <c r="AB161" i="5"/>
  <c r="AE161" i="5"/>
  <c r="AK161" i="5" s="1"/>
  <c r="AG161" i="5"/>
  <c r="AH161" i="5"/>
  <c r="AJ161" i="5"/>
  <c r="AA162" i="5"/>
  <c r="AB162" i="5"/>
  <c r="AE162" i="5"/>
  <c r="AK162" i="5" s="1"/>
  <c r="AG162" i="5"/>
  <c r="AH162" i="5"/>
  <c r="AJ162" i="5"/>
  <c r="AA163" i="5"/>
  <c r="AB163" i="5"/>
  <c r="AC163" i="5" s="1"/>
  <c r="AE163" i="5"/>
  <c r="AG163" i="5"/>
  <c r="AH163" i="5"/>
  <c r="AJ163" i="5"/>
  <c r="AA164" i="5"/>
  <c r="AB164" i="5"/>
  <c r="AE164" i="5"/>
  <c r="AK164" i="5" s="1"/>
  <c r="AG164" i="5"/>
  <c r="AH164" i="5"/>
  <c r="AJ164" i="5"/>
  <c r="AA165" i="5"/>
  <c r="AB165" i="5"/>
  <c r="AC165" i="5" s="1"/>
  <c r="AD165" i="5" s="1"/>
  <c r="AE165" i="5"/>
  <c r="AK165" i="5" s="1"/>
  <c r="AG165" i="5"/>
  <c r="AH165" i="5"/>
  <c r="AJ165" i="5"/>
  <c r="AA166" i="5"/>
  <c r="AB166" i="5"/>
  <c r="AC166" i="5"/>
  <c r="AD166" i="5" s="1"/>
  <c r="AE166" i="5"/>
  <c r="AK166" i="5" s="1"/>
  <c r="AG166" i="5"/>
  <c r="AH166" i="5"/>
  <c r="AJ166" i="5"/>
  <c r="AA167" i="5"/>
  <c r="AB167" i="5"/>
  <c r="AE167" i="5"/>
  <c r="AG167" i="5"/>
  <c r="AH167" i="5"/>
  <c r="AJ167" i="5"/>
  <c r="AA168" i="5"/>
  <c r="AB168" i="5"/>
  <c r="AE168" i="5"/>
  <c r="AG168" i="5"/>
  <c r="AH168" i="5"/>
  <c r="AJ168" i="5"/>
  <c r="AA169" i="5"/>
  <c r="AB169" i="5"/>
  <c r="AE169" i="5"/>
  <c r="AG169" i="5"/>
  <c r="AH169" i="5"/>
  <c r="AJ169" i="5"/>
  <c r="AA170" i="5"/>
  <c r="AC170" i="5" s="1"/>
  <c r="AB170" i="5"/>
  <c r="AE170" i="5"/>
  <c r="AG170" i="5"/>
  <c r="AH170" i="5"/>
  <c r="AJ170" i="5"/>
  <c r="AA171" i="5"/>
  <c r="AB171" i="5"/>
  <c r="AC171" i="5" s="1"/>
  <c r="AD171" i="5" s="1"/>
  <c r="AE171" i="5"/>
  <c r="AG171" i="5"/>
  <c r="AH171" i="5"/>
  <c r="AJ171" i="5"/>
  <c r="AA172" i="5"/>
  <c r="AB172" i="5"/>
  <c r="AE172" i="5"/>
  <c r="AG172" i="5"/>
  <c r="AH172" i="5"/>
  <c r="AJ172" i="5"/>
  <c r="AA173" i="5"/>
  <c r="AB173" i="5"/>
  <c r="AE173" i="5"/>
  <c r="AG173" i="5"/>
  <c r="AH173" i="5"/>
  <c r="AJ173" i="5"/>
  <c r="AA174" i="5"/>
  <c r="AB174" i="5"/>
  <c r="AE174" i="5"/>
  <c r="AG174" i="5"/>
  <c r="AH174" i="5"/>
  <c r="AJ174" i="5"/>
  <c r="AA175" i="5"/>
  <c r="AB175" i="5"/>
  <c r="AC175" i="5" s="1"/>
  <c r="AD175" i="5" s="1"/>
  <c r="AE175" i="5"/>
  <c r="AG175" i="5"/>
  <c r="AH175" i="5"/>
  <c r="AJ175" i="5"/>
  <c r="AA176" i="5"/>
  <c r="AB176" i="5"/>
  <c r="AE176" i="5"/>
  <c r="AG176" i="5"/>
  <c r="AH176" i="5"/>
  <c r="AJ176" i="5"/>
  <c r="AK176" i="5" s="1"/>
  <c r="AA177" i="5"/>
  <c r="AB177" i="5"/>
  <c r="AE177" i="5"/>
  <c r="AK177" i="5" s="1"/>
  <c r="AG177" i="5"/>
  <c r="AH177" i="5"/>
  <c r="AJ177" i="5"/>
  <c r="AA178" i="5"/>
  <c r="AB178" i="5"/>
  <c r="AC178" i="5"/>
  <c r="AE178" i="5"/>
  <c r="AG178" i="5"/>
  <c r="AH178" i="5"/>
  <c r="AJ178" i="5"/>
  <c r="AA179" i="5"/>
  <c r="AB179" i="5"/>
  <c r="AE179" i="5"/>
  <c r="AK179" i="5" s="1"/>
  <c r="AG179" i="5"/>
  <c r="AH179" i="5"/>
  <c r="AJ179" i="5"/>
  <c r="AA180" i="5"/>
  <c r="AB180" i="5"/>
  <c r="AC180" i="5" s="1"/>
  <c r="AE180" i="5"/>
  <c r="AG180" i="5"/>
  <c r="AH180" i="5"/>
  <c r="AJ180" i="5"/>
  <c r="AA181" i="5"/>
  <c r="AC181" i="5" s="1"/>
  <c r="AB181" i="5"/>
  <c r="AE181" i="5"/>
  <c r="AK181" i="5" s="1"/>
  <c r="AG181" i="5"/>
  <c r="AH181" i="5"/>
  <c r="AJ181" i="5"/>
  <c r="AA182" i="5"/>
  <c r="AB182" i="5"/>
  <c r="AC182" i="5" s="1"/>
  <c r="AD182" i="5" s="1"/>
  <c r="AE182" i="5"/>
  <c r="AG182" i="5"/>
  <c r="AH182" i="5"/>
  <c r="AJ182" i="5"/>
  <c r="AA183" i="5"/>
  <c r="AB183" i="5"/>
  <c r="AE183" i="5"/>
  <c r="AK183" i="5" s="1"/>
  <c r="AG183" i="5"/>
  <c r="AH183" i="5"/>
  <c r="AJ183" i="5"/>
  <c r="AA184" i="5"/>
  <c r="AB184" i="5"/>
  <c r="AC184" i="5" s="1"/>
  <c r="AE184" i="5"/>
  <c r="AG184" i="5"/>
  <c r="AH184" i="5"/>
  <c r="AJ184" i="5"/>
  <c r="AA185" i="5"/>
  <c r="AC185" i="5" s="1"/>
  <c r="AB185" i="5"/>
  <c r="AE185" i="5"/>
  <c r="AK185" i="5" s="1"/>
  <c r="AG185" i="5"/>
  <c r="AH185" i="5"/>
  <c r="AJ185" i="5"/>
  <c r="AA186" i="5"/>
  <c r="AB186" i="5"/>
  <c r="AE186" i="5"/>
  <c r="AG186" i="5"/>
  <c r="AH186" i="5"/>
  <c r="AJ186" i="5"/>
  <c r="AA187" i="5"/>
  <c r="AB187" i="5"/>
  <c r="AE187" i="5"/>
  <c r="AK187" i="5" s="1"/>
  <c r="AG187" i="5"/>
  <c r="AH187" i="5"/>
  <c r="AJ187" i="5"/>
  <c r="AA188" i="5"/>
  <c r="AB188" i="5"/>
  <c r="AE188" i="5"/>
  <c r="AK188" i="5" s="1"/>
  <c r="AG188" i="5"/>
  <c r="AH188" i="5"/>
  <c r="AJ188" i="5"/>
  <c r="AA189" i="5"/>
  <c r="AB189" i="5"/>
  <c r="AC189" i="5"/>
  <c r="AE189" i="5"/>
  <c r="AK189" i="5" s="1"/>
  <c r="AG189" i="5"/>
  <c r="AH189" i="5"/>
  <c r="AJ189" i="5"/>
  <c r="AA190" i="5"/>
  <c r="AB190" i="5"/>
  <c r="AE190" i="5"/>
  <c r="AK190" i="5" s="1"/>
  <c r="AG190" i="5"/>
  <c r="AH190" i="5"/>
  <c r="AJ190" i="5"/>
  <c r="AA191" i="5"/>
  <c r="AB191" i="5"/>
  <c r="AC191" i="5" s="1"/>
  <c r="AD191" i="5" s="1"/>
  <c r="AE191" i="5"/>
  <c r="AK191" i="5" s="1"/>
  <c r="AG191" i="5"/>
  <c r="AH191" i="5"/>
  <c r="AJ191" i="5"/>
  <c r="AA192" i="5"/>
  <c r="AB192" i="5"/>
  <c r="AC192" i="5" s="1"/>
  <c r="AD192" i="5"/>
  <c r="AE192" i="5"/>
  <c r="AK192" i="5" s="1"/>
  <c r="AG192" i="5"/>
  <c r="AH192" i="5"/>
  <c r="AJ192" i="5"/>
  <c r="AA193" i="5"/>
  <c r="AB193" i="5"/>
  <c r="AE193" i="5"/>
  <c r="AK193" i="5" s="1"/>
  <c r="AG193" i="5"/>
  <c r="AH193" i="5"/>
  <c r="AJ193" i="5"/>
  <c r="AA194" i="5"/>
  <c r="AB194" i="5"/>
  <c r="AC194" i="5" s="1"/>
  <c r="AD194" i="5" s="1"/>
  <c r="AE194" i="5"/>
  <c r="AK194" i="5" s="1"/>
  <c r="AG194" i="5"/>
  <c r="AH194" i="5"/>
  <c r="AJ194" i="5"/>
  <c r="AA195" i="5"/>
  <c r="AB195" i="5"/>
  <c r="AE195" i="5"/>
  <c r="AK195" i="5" s="1"/>
  <c r="AG195" i="5"/>
  <c r="AH195" i="5"/>
  <c r="AJ195" i="5"/>
  <c r="AA196" i="5"/>
  <c r="AB196" i="5"/>
  <c r="AC196" i="5" s="1"/>
  <c r="AD196" i="5" s="1"/>
  <c r="AE196" i="5"/>
  <c r="AK196" i="5" s="1"/>
  <c r="AG196" i="5"/>
  <c r="AH196" i="5"/>
  <c r="AJ196" i="5"/>
  <c r="AA197" i="5"/>
  <c r="AC197" i="5" s="1"/>
  <c r="AB197" i="5"/>
  <c r="AE197" i="5"/>
  <c r="AK197" i="5" s="1"/>
  <c r="AG197" i="5"/>
  <c r="AH197" i="5"/>
  <c r="AJ197" i="5"/>
  <c r="AA198" i="5"/>
  <c r="AB198" i="5"/>
  <c r="AE198" i="5"/>
  <c r="AK198" i="5" s="1"/>
  <c r="AG198" i="5"/>
  <c r="AH198" i="5"/>
  <c r="AJ198" i="5"/>
  <c r="AA199" i="5"/>
  <c r="AB199" i="5"/>
  <c r="AE199" i="5"/>
  <c r="AK199" i="5" s="1"/>
  <c r="AG199" i="5"/>
  <c r="AH199" i="5"/>
  <c r="AJ199" i="5"/>
  <c r="AA200" i="5"/>
  <c r="AB200" i="5"/>
  <c r="AC200" i="5" s="1"/>
  <c r="AE200" i="5"/>
  <c r="AD200" i="5" s="1"/>
  <c r="AG200" i="5"/>
  <c r="AH200" i="5"/>
  <c r="AJ200" i="5"/>
  <c r="AA201" i="5"/>
  <c r="AB201" i="5"/>
  <c r="AE201" i="5"/>
  <c r="AG201" i="5"/>
  <c r="AH201" i="5"/>
  <c r="AJ201" i="5"/>
  <c r="AK201" i="5" s="1"/>
  <c r="AA202" i="5"/>
  <c r="AB202" i="5"/>
  <c r="AE202" i="5"/>
  <c r="AK202" i="5" s="1"/>
  <c r="AG202" i="5"/>
  <c r="AH202" i="5"/>
  <c r="AJ202" i="5"/>
  <c r="AA203" i="5"/>
  <c r="AB203" i="5"/>
  <c r="AC203" i="5" s="1"/>
  <c r="AD203" i="5" s="1"/>
  <c r="AE203" i="5"/>
  <c r="AG203" i="5"/>
  <c r="AH203" i="5"/>
  <c r="AJ203" i="5"/>
  <c r="AA204" i="5"/>
  <c r="AB204" i="5"/>
  <c r="AE204" i="5"/>
  <c r="AK204" i="5" s="1"/>
  <c r="AG204" i="5"/>
  <c r="AH204" i="5"/>
  <c r="AJ204" i="5"/>
  <c r="AA205" i="5"/>
  <c r="AB205" i="5"/>
  <c r="AE205" i="5"/>
  <c r="AG205" i="5"/>
  <c r="AH205" i="5"/>
  <c r="AJ205" i="5"/>
  <c r="AA206" i="5"/>
  <c r="AB206" i="5"/>
  <c r="AE206" i="5"/>
  <c r="AK206" i="5" s="1"/>
  <c r="AG206" i="5"/>
  <c r="AH206" i="5"/>
  <c r="AJ206" i="5"/>
  <c r="AA207" i="5"/>
  <c r="AB207" i="5"/>
  <c r="AC207" i="5" s="1"/>
  <c r="AD207" i="5" s="1"/>
  <c r="AE207" i="5"/>
  <c r="AG207" i="5"/>
  <c r="AH207" i="5"/>
  <c r="AJ207" i="5"/>
  <c r="AA208" i="5"/>
  <c r="AB208" i="5"/>
  <c r="AE208" i="5"/>
  <c r="AG208" i="5"/>
  <c r="AH208" i="5"/>
  <c r="AJ208" i="5"/>
  <c r="AA209" i="5"/>
  <c r="AB209" i="5"/>
  <c r="AC209" i="5" s="1"/>
  <c r="AE209" i="5"/>
  <c r="AG209" i="5"/>
  <c r="AH209" i="5"/>
  <c r="AJ209" i="5"/>
  <c r="AA210" i="5"/>
  <c r="AB210" i="5"/>
  <c r="AE210" i="5"/>
  <c r="AK210" i="5" s="1"/>
  <c r="AG210" i="5"/>
  <c r="AH210" i="5"/>
  <c r="AJ210" i="5"/>
  <c r="AA211" i="5"/>
  <c r="AC211" i="5" s="1"/>
  <c r="AB211" i="5"/>
  <c r="AE211" i="5"/>
  <c r="AG211" i="5"/>
  <c r="AH211" i="5"/>
  <c r="AJ211" i="5"/>
  <c r="AA212" i="5"/>
  <c r="AB212" i="5"/>
  <c r="AE212" i="5"/>
  <c r="AG212" i="5"/>
  <c r="AH212" i="5"/>
  <c r="AJ212" i="5"/>
  <c r="AK212" i="5" s="1"/>
  <c r="AA213" i="5"/>
  <c r="AC213" i="5" s="1"/>
  <c r="AB213" i="5"/>
  <c r="AE213" i="5"/>
  <c r="AK213" i="5" s="1"/>
  <c r="AG213" i="5"/>
  <c r="AH213" i="5"/>
  <c r="AJ213" i="5"/>
  <c r="AA214" i="5"/>
  <c r="AB214" i="5"/>
  <c r="AE214" i="5"/>
  <c r="AG214" i="5"/>
  <c r="AH214" i="5"/>
  <c r="AJ214" i="5"/>
  <c r="AA215" i="5"/>
  <c r="AB215" i="5"/>
  <c r="AE215" i="5"/>
  <c r="AG215" i="5"/>
  <c r="AH215" i="5"/>
  <c r="AJ215" i="5"/>
  <c r="AA216" i="5"/>
  <c r="AB216" i="5"/>
  <c r="AE216" i="5"/>
  <c r="AG216" i="5"/>
  <c r="AH216" i="5"/>
  <c r="AJ216" i="5"/>
  <c r="AA217" i="5"/>
  <c r="AC217" i="5" s="1"/>
  <c r="AB217" i="5"/>
  <c r="AE217" i="5"/>
  <c r="AG217" i="5"/>
  <c r="AH217" i="5"/>
  <c r="AJ217" i="5"/>
  <c r="AA218" i="5"/>
  <c r="AB218" i="5"/>
  <c r="AE218" i="5"/>
  <c r="AG218" i="5"/>
  <c r="AH218" i="5"/>
  <c r="AJ218" i="5"/>
  <c r="AA219" i="5"/>
  <c r="AC219" i="5" s="1"/>
  <c r="AD219" i="5" s="1"/>
  <c r="AB219" i="5"/>
  <c r="AE219" i="5"/>
  <c r="AG219" i="5"/>
  <c r="AH219" i="5"/>
  <c r="AJ219" i="5"/>
  <c r="AA220" i="5"/>
  <c r="AB220" i="5"/>
  <c r="AC220" i="5" s="1"/>
  <c r="AE220" i="5"/>
  <c r="AG220" i="5"/>
  <c r="AH220" i="5"/>
  <c r="AJ220" i="5"/>
  <c r="AA221" i="5"/>
  <c r="AC221" i="5" s="1"/>
  <c r="AB221" i="5"/>
  <c r="AE221" i="5"/>
  <c r="AG221" i="5"/>
  <c r="AH221" i="5"/>
  <c r="AJ221" i="5"/>
  <c r="AA222" i="5"/>
  <c r="AB222" i="5"/>
  <c r="AE222" i="5"/>
  <c r="AG222" i="5"/>
  <c r="AH222" i="5"/>
  <c r="AJ222" i="5"/>
  <c r="AA223" i="5"/>
  <c r="AC223" i="5" s="1"/>
  <c r="AB223" i="5"/>
  <c r="AE223" i="5"/>
  <c r="AG223" i="5"/>
  <c r="AH223" i="5"/>
  <c r="AJ223" i="5"/>
  <c r="AA224" i="5"/>
  <c r="AB224" i="5"/>
  <c r="AC224" i="5" s="1"/>
  <c r="AE224" i="5"/>
  <c r="AG224" i="5"/>
  <c r="AH224" i="5"/>
  <c r="AJ224" i="5"/>
  <c r="AA225" i="5"/>
  <c r="AB225" i="5"/>
  <c r="AC225" i="5"/>
  <c r="AE225" i="5"/>
  <c r="AG225" i="5"/>
  <c r="AH225" i="5"/>
  <c r="AJ225" i="5"/>
  <c r="AA226" i="5"/>
  <c r="AB226" i="5"/>
  <c r="AE226" i="5"/>
  <c r="AG226" i="5"/>
  <c r="AH226" i="5"/>
  <c r="AJ226" i="5"/>
  <c r="AA227" i="5"/>
  <c r="AB227" i="5"/>
  <c r="AC227" i="5" s="1"/>
  <c r="AE227" i="5"/>
  <c r="AG227" i="5"/>
  <c r="AH227" i="5"/>
  <c r="AJ227" i="5"/>
  <c r="AA228" i="5"/>
  <c r="AB228" i="5"/>
  <c r="AE228" i="5"/>
  <c r="AG228" i="5"/>
  <c r="AH228" i="5"/>
  <c r="AJ228" i="5"/>
  <c r="AA229" i="5"/>
  <c r="AB229" i="5"/>
  <c r="AE229" i="5"/>
  <c r="AG229" i="5"/>
  <c r="AH229" i="5"/>
  <c r="AJ229" i="5"/>
  <c r="AA230" i="5"/>
  <c r="AB230" i="5"/>
  <c r="AE230" i="5"/>
  <c r="AG230" i="5"/>
  <c r="AH230" i="5"/>
  <c r="AJ230" i="5"/>
  <c r="AA231" i="5"/>
  <c r="AB231" i="5"/>
  <c r="AE231" i="5"/>
  <c r="AG231" i="5"/>
  <c r="AH231" i="5"/>
  <c r="AJ231" i="5"/>
  <c r="AA232" i="5"/>
  <c r="AB232" i="5"/>
  <c r="AC232" i="5" s="1"/>
  <c r="AE232" i="5"/>
  <c r="AG232" i="5"/>
  <c r="AH232" i="5"/>
  <c r="AJ232" i="5"/>
  <c r="AA233" i="5"/>
  <c r="AC233" i="5" s="1"/>
  <c r="AB233" i="5"/>
  <c r="AE233" i="5"/>
  <c r="AG233" i="5"/>
  <c r="AH233" i="5"/>
  <c r="AJ233" i="5"/>
  <c r="AA234" i="5"/>
  <c r="AB234" i="5"/>
  <c r="AE234" i="5"/>
  <c r="AG234" i="5"/>
  <c r="AH234" i="5"/>
  <c r="AJ234" i="5"/>
  <c r="AA235" i="5"/>
  <c r="AB235" i="5"/>
  <c r="AC235" i="5" s="1"/>
  <c r="AE235" i="5"/>
  <c r="AG235" i="5"/>
  <c r="AH235" i="5"/>
  <c r="AJ235" i="5"/>
  <c r="AA236" i="5"/>
  <c r="AB236" i="5"/>
  <c r="AE236" i="5"/>
  <c r="AG236" i="5"/>
  <c r="AH236" i="5"/>
  <c r="AJ236" i="5"/>
  <c r="AA237" i="5"/>
  <c r="AB237" i="5"/>
  <c r="AC237" i="5" s="1"/>
  <c r="AE237" i="5"/>
  <c r="AG237" i="5"/>
  <c r="AH237" i="5"/>
  <c r="AJ237" i="5"/>
  <c r="AA238" i="5"/>
  <c r="AB238" i="5"/>
  <c r="AE238" i="5"/>
  <c r="AG238" i="5"/>
  <c r="AH238" i="5"/>
  <c r="AJ238" i="5"/>
  <c r="AA239" i="5"/>
  <c r="AB239" i="5"/>
  <c r="AE239" i="5"/>
  <c r="AG239" i="5"/>
  <c r="AH239" i="5"/>
  <c r="AJ239" i="5"/>
  <c r="AA240" i="5"/>
  <c r="AB240" i="5"/>
  <c r="AE240" i="5"/>
  <c r="AG240" i="5"/>
  <c r="AH240" i="5"/>
  <c r="AJ240" i="5"/>
  <c r="AA241" i="5"/>
  <c r="AB241" i="5"/>
  <c r="AC241" i="5"/>
  <c r="AE241" i="5"/>
  <c r="AG241" i="5"/>
  <c r="AH241" i="5"/>
  <c r="AJ241" i="5"/>
  <c r="AA242" i="5"/>
  <c r="AB242" i="5"/>
  <c r="AC242" i="5" s="1"/>
  <c r="AE242" i="5"/>
  <c r="AG242" i="5"/>
  <c r="AH242" i="5"/>
  <c r="AJ242" i="5"/>
  <c r="AA243" i="5"/>
  <c r="AB243" i="5"/>
  <c r="AE243" i="5"/>
  <c r="AG243" i="5"/>
  <c r="AH243" i="5"/>
  <c r="AJ243" i="5"/>
  <c r="AA244" i="5"/>
  <c r="AB244" i="5"/>
  <c r="AC244" i="5" s="1"/>
  <c r="AE244" i="5"/>
  <c r="AG244" i="5"/>
  <c r="AH244" i="5"/>
  <c r="AJ244" i="5"/>
  <c r="AA245" i="5"/>
  <c r="AB245" i="5"/>
  <c r="AE245" i="5"/>
  <c r="AG245" i="5"/>
  <c r="AH245" i="5"/>
  <c r="AJ245" i="5"/>
  <c r="AA246" i="5"/>
  <c r="AB246" i="5"/>
  <c r="AE246" i="5"/>
  <c r="AG246" i="5"/>
  <c r="AH246" i="5"/>
  <c r="AJ246" i="5"/>
  <c r="AA247" i="5"/>
  <c r="AB247" i="5"/>
  <c r="AC247" i="5" s="1"/>
  <c r="AE247" i="5"/>
  <c r="AG247" i="5"/>
  <c r="AH247" i="5"/>
  <c r="AJ247" i="5"/>
  <c r="AA248" i="5"/>
  <c r="AB248" i="5"/>
  <c r="AC248" i="5" s="1"/>
  <c r="AE248" i="5"/>
  <c r="AG248" i="5"/>
  <c r="AH248" i="5"/>
  <c r="AJ248" i="5"/>
  <c r="AA249" i="5"/>
  <c r="AB249" i="5"/>
  <c r="AE249" i="5"/>
  <c r="AG249" i="5"/>
  <c r="AH249" i="5"/>
  <c r="AJ249" i="5"/>
  <c r="AA250" i="5"/>
  <c r="AB250" i="5"/>
  <c r="AE250" i="5"/>
  <c r="AG250" i="5"/>
  <c r="AH250" i="5"/>
  <c r="AJ250" i="5"/>
  <c r="AA251" i="5"/>
  <c r="AB251" i="5"/>
  <c r="AC251" i="5" s="1"/>
  <c r="AE251" i="5"/>
  <c r="AG251" i="5"/>
  <c r="AH251" i="5"/>
  <c r="AJ251" i="5"/>
  <c r="AA252" i="5"/>
  <c r="AB252" i="5"/>
  <c r="AE252" i="5"/>
  <c r="AG252" i="5"/>
  <c r="AH252" i="5"/>
  <c r="AJ252" i="5"/>
  <c r="AA253" i="5"/>
  <c r="AB253" i="5"/>
  <c r="AC253" i="5" s="1"/>
  <c r="AE253" i="5"/>
  <c r="AG253" i="5"/>
  <c r="AH253" i="5"/>
  <c r="AJ253" i="5"/>
  <c r="AA254" i="5"/>
  <c r="AB254" i="5"/>
  <c r="AC254" i="5" s="1"/>
  <c r="AE254" i="5"/>
  <c r="AG254" i="5"/>
  <c r="AH254" i="5"/>
  <c r="AJ254" i="5"/>
  <c r="AA255" i="5"/>
  <c r="AB255" i="5"/>
  <c r="AE255" i="5"/>
  <c r="AG255" i="5"/>
  <c r="AH255" i="5"/>
  <c r="AJ255" i="5"/>
  <c r="AA256" i="5"/>
  <c r="AB256" i="5"/>
  <c r="AC256" i="5" s="1"/>
  <c r="AE256" i="5"/>
  <c r="AG256" i="5"/>
  <c r="AH256" i="5"/>
  <c r="AJ256" i="5"/>
  <c r="AA257" i="5"/>
  <c r="AB257" i="5"/>
  <c r="AC257" i="5"/>
  <c r="AE257" i="5"/>
  <c r="AG257" i="5"/>
  <c r="AH257" i="5"/>
  <c r="AJ257" i="5"/>
  <c r="AA258" i="5"/>
  <c r="AB258" i="5"/>
  <c r="AE258" i="5"/>
  <c r="AG258" i="5"/>
  <c r="AH258" i="5"/>
  <c r="AJ258" i="5"/>
  <c r="AA259" i="5"/>
  <c r="AB259" i="5"/>
  <c r="AC259" i="5" s="1"/>
  <c r="AE259" i="5"/>
  <c r="AG259" i="5"/>
  <c r="AH259" i="5"/>
  <c r="AJ259" i="5"/>
  <c r="AA260" i="5"/>
  <c r="AB260" i="5"/>
  <c r="AC260" i="5" s="1"/>
  <c r="AE260" i="5"/>
  <c r="AG260" i="5"/>
  <c r="AH260" i="5"/>
  <c r="AJ260" i="5"/>
  <c r="AA261" i="5"/>
  <c r="AB261" i="5"/>
  <c r="AC261" i="5" s="1"/>
  <c r="AE261" i="5"/>
  <c r="AG261" i="5"/>
  <c r="AH261" i="5"/>
  <c r="AJ261" i="5"/>
  <c r="AA262" i="5"/>
  <c r="AB262" i="5"/>
  <c r="AE262" i="5"/>
  <c r="AG262" i="5"/>
  <c r="AH262" i="5"/>
  <c r="AJ262" i="5"/>
  <c r="AA263" i="5"/>
  <c r="AC263" i="5" s="1"/>
  <c r="AB263" i="5"/>
  <c r="AE263" i="5"/>
  <c r="AG263" i="5"/>
  <c r="AH263" i="5"/>
  <c r="AJ263" i="5"/>
  <c r="AA264" i="5"/>
  <c r="AB264" i="5"/>
  <c r="AE264" i="5"/>
  <c r="AG264" i="5"/>
  <c r="AH264" i="5"/>
  <c r="AJ264" i="5"/>
  <c r="AA265" i="5"/>
  <c r="AB265" i="5"/>
  <c r="AC265" i="5" s="1"/>
  <c r="AE265" i="5"/>
  <c r="AG265" i="5"/>
  <c r="AH265" i="5"/>
  <c r="AJ265" i="5"/>
  <c r="AA266" i="5"/>
  <c r="AB266" i="5"/>
  <c r="AE266" i="5"/>
  <c r="AG266" i="5"/>
  <c r="AH266" i="5"/>
  <c r="AJ266" i="5"/>
  <c r="AA267" i="5"/>
  <c r="AB267" i="5"/>
  <c r="AE267" i="5"/>
  <c r="AG267" i="5"/>
  <c r="AH267" i="5"/>
  <c r="AJ267" i="5"/>
  <c r="AA268" i="5"/>
  <c r="AC268" i="5" s="1"/>
  <c r="AB268" i="5"/>
  <c r="AE268" i="5"/>
  <c r="AG268" i="5"/>
  <c r="AH268" i="5"/>
  <c r="AJ268" i="5"/>
  <c r="AA269" i="5"/>
  <c r="AC269" i="5" s="1"/>
  <c r="AB269" i="5"/>
  <c r="AE269" i="5"/>
  <c r="AG269" i="5"/>
  <c r="AH269" i="5"/>
  <c r="AJ269" i="5"/>
  <c r="AA270" i="5"/>
  <c r="AB270" i="5"/>
  <c r="AC270" i="5" s="1"/>
  <c r="AE270" i="5"/>
  <c r="AG270" i="5"/>
  <c r="AH270" i="5"/>
  <c r="AJ270" i="5"/>
  <c r="AA271" i="5"/>
  <c r="AC271" i="5" s="1"/>
  <c r="AB271" i="5"/>
  <c r="AE271" i="5"/>
  <c r="AG271" i="5"/>
  <c r="AH271" i="5"/>
  <c r="AJ271" i="5"/>
  <c r="AA272" i="5"/>
  <c r="AB272" i="5"/>
  <c r="AC272" i="5"/>
  <c r="AE272" i="5"/>
  <c r="AG272" i="5"/>
  <c r="AH272" i="5"/>
  <c r="AJ272" i="5"/>
  <c r="AA273" i="5"/>
  <c r="AB273" i="5"/>
  <c r="AC273" i="5" s="1"/>
  <c r="AE273" i="5"/>
  <c r="AG273" i="5"/>
  <c r="AH273" i="5"/>
  <c r="AJ273" i="5"/>
  <c r="AA274" i="5"/>
  <c r="AC274" i="5" s="1"/>
  <c r="AB274" i="5"/>
  <c r="AE274" i="5"/>
  <c r="AG274" i="5"/>
  <c r="AH274" i="5"/>
  <c r="AJ274" i="5"/>
  <c r="AA275" i="5"/>
  <c r="AB275" i="5"/>
  <c r="AC275" i="5"/>
  <c r="AE275" i="5"/>
  <c r="AG275" i="5"/>
  <c r="AH275" i="5"/>
  <c r="AJ275" i="5"/>
  <c r="AA276" i="5"/>
  <c r="AB276" i="5"/>
  <c r="AC276" i="5"/>
  <c r="AE276" i="5"/>
  <c r="AG276" i="5"/>
  <c r="AH276" i="5"/>
  <c r="AJ276" i="5"/>
  <c r="AA277" i="5"/>
  <c r="AC277" i="5" s="1"/>
  <c r="AB277" i="5"/>
  <c r="AE277" i="5"/>
  <c r="AG277" i="5"/>
  <c r="AH277" i="5"/>
  <c r="AJ277" i="5"/>
  <c r="AA278" i="5"/>
  <c r="AB278" i="5"/>
  <c r="AC278" i="5" s="1"/>
  <c r="AE278" i="5"/>
  <c r="AG278" i="5"/>
  <c r="AH278" i="5"/>
  <c r="AJ278" i="5"/>
  <c r="AA279" i="5"/>
  <c r="AB279" i="5"/>
  <c r="AC279" i="5"/>
  <c r="AE279" i="5"/>
  <c r="AG279" i="5"/>
  <c r="AH279" i="5"/>
  <c r="AJ279" i="5"/>
  <c r="AA280" i="5"/>
  <c r="AC280" i="5" s="1"/>
  <c r="AB280" i="5"/>
  <c r="AE280" i="5"/>
  <c r="AG280" i="5"/>
  <c r="AH280" i="5"/>
  <c r="AJ280" i="5"/>
  <c r="AA281" i="5"/>
  <c r="AB281" i="5"/>
  <c r="AE281" i="5"/>
  <c r="AG281" i="5"/>
  <c r="AH281" i="5"/>
  <c r="AJ281" i="5"/>
  <c r="AA282" i="5"/>
  <c r="AB282" i="5"/>
  <c r="AC282" i="5" s="1"/>
  <c r="AE282" i="5"/>
  <c r="AG282" i="5"/>
  <c r="AH282" i="5"/>
  <c r="AJ282" i="5"/>
  <c r="AA283" i="5"/>
  <c r="AB283" i="5"/>
  <c r="AC283" i="5" s="1"/>
  <c r="AE283" i="5"/>
  <c r="AG283" i="5"/>
  <c r="AH283" i="5"/>
  <c r="AJ283" i="5"/>
  <c r="AA284" i="5"/>
  <c r="AB284" i="5"/>
  <c r="AC284" i="5" s="1"/>
  <c r="AE284" i="5"/>
  <c r="AG284" i="5"/>
  <c r="AH284" i="5"/>
  <c r="AJ284" i="5"/>
  <c r="AA285" i="5"/>
  <c r="AB285" i="5"/>
  <c r="AC285" i="5"/>
  <c r="AE285" i="5"/>
  <c r="AG285" i="5"/>
  <c r="AH285" i="5"/>
  <c r="AJ285" i="5"/>
  <c r="AA286" i="5"/>
  <c r="AB286" i="5"/>
  <c r="AE286" i="5"/>
  <c r="AG286" i="5"/>
  <c r="AH286" i="5"/>
  <c r="AJ286" i="5"/>
  <c r="AA287" i="5"/>
  <c r="AB287" i="5"/>
  <c r="AC287" i="5" s="1"/>
  <c r="AE287" i="5"/>
  <c r="AG287" i="5"/>
  <c r="AH287" i="5"/>
  <c r="AJ287" i="5"/>
  <c r="AA288" i="5"/>
  <c r="AB288" i="5"/>
  <c r="AC288" i="5"/>
  <c r="AE288" i="5"/>
  <c r="AG288" i="5"/>
  <c r="AH288" i="5"/>
  <c r="AJ288" i="5"/>
  <c r="AA289" i="5"/>
  <c r="AC289" i="5" s="1"/>
  <c r="AB289" i="5"/>
  <c r="AE289" i="5"/>
  <c r="AG289" i="5"/>
  <c r="AH289" i="5"/>
  <c r="AJ289" i="5"/>
  <c r="AA290" i="5"/>
  <c r="AB290" i="5"/>
  <c r="AE290" i="5"/>
  <c r="AG290" i="5"/>
  <c r="AH290" i="5"/>
  <c r="AJ290" i="5"/>
  <c r="AA291" i="5"/>
  <c r="AC291" i="5" s="1"/>
  <c r="AB291" i="5"/>
  <c r="AE291" i="5"/>
  <c r="AG291" i="5"/>
  <c r="AH291" i="5"/>
  <c r="AJ291" i="5"/>
  <c r="AA292" i="5"/>
  <c r="AB292" i="5"/>
  <c r="AE292" i="5"/>
  <c r="AG292" i="5"/>
  <c r="AH292" i="5"/>
  <c r="AJ292" i="5"/>
  <c r="AA293" i="5"/>
  <c r="AB293" i="5"/>
  <c r="AC293" i="5" s="1"/>
  <c r="AE293" i="5"/>
  <c r="AG293" i="5"/>
  <c r="AH293" i="5"/>
  <c r="AJ293" i="5"/>
  <c r="AA294" i="5"/>
  <c r="AC294" i="5" s="1"/>
  <c r="AB294" i="5"/>
  <c r="AE294" i="5"/>
  <c r="AG294" i="5"/>
  <c r="AH294" i="5"/>
  <c r="AJ294" i="5"/>
  <c r="AA295" i="5"/>
  <c r="AB295" i="5"/>
  <c r="AE295" i="5"/>
  <c r="AG295" i="5"/>
  <c r="AH295" i="5"/>
  <c r="AJ295" i="5"/>
  <c r="AA296" i="5"/>
  <c r="AB296" i="5"/>
  <c r="AC296" i="5" s="1"/>
  <c r="AE296" i="5"/>
  <c r="AG296" i="5"/>
  <c r="AH296" i="5"/>
  <c r="AJ296" i="5"/>
  <c r="AA297" i="5"/>
  <c r="AB297" i="5"/>
  <c r="AC297" i="5" s="1"/>
  <c r="AE297" i="5"/>
  <c r="AG297" i="5"/>
  <c r="AH297" i="5"/>
  <c r="AJ297" i="5"/>
  <c r="AA298" i="5"/>
  <c r="AB298" i="5"/>
  <c r="AE298" i="5"/>
  <c r="AG298" i="5"/>
  <c r="AH298" i="5"/>
  <c r="AJ298" i="5"/>
  <c r="AA299" i="5"/>
  <c r="AB299" i="5"/>
  <c r="AC299" i="5"/>
  <c r="AE299" i="5"/>
  <c r="AG299" i="5"/>
  <c r="AH299" i="5"/>
  <c r="AJ299" i="5"/>
  <c r="AA300" i="5"/>
  <c r="AB300" i="5"/>
  <c r="AC300" i="5"/>
  <c r="AE300" i="5"/>
  <c r="AG300" i="5"/>
  <c r="AH300" i="5"/>
  <c r="AJ300" i="5"/>
  <c r="AA301" i="5"/>
  <c r="AB301" i="5"/>
  <c r="AE301" i="5"/>
  <c r="AG301" i="5"/>
  <c r="AH301" i="5"/>
  <c r="AJ301" i="5"/>
  <c r="AA302" i="5"/>
  <c r="AB302" i="5"/>
  <c r="AE302" i="5"/>
  <c r="AG302" i="5"/>
  <c r="AH302" i="5"/>
  <c r="AJ302" i="5"/>
  <c r="AA303" i="5"/>
  <c r="AB303" i="5"/>
  <c r="AE303" i="5"/>
  <c r="AG303" i="5"/>
  <c r="AH303" i="5"/>
  <c r="AJ303" i="5"/>
  <c r="AA304" i="5"/>
  <c r="AB304" i="5"/>
  <c r="AC304" i="5" s="1"/>
  <c r="AE304" i="5"/>
  <c r="AG304" i="5"/>
  <c r="AH304" i="5"/>
  <c r="AJ304" i="5"/>
  <c r="AA305" i="5"/>
  <c r="AB305" i="5"/>
  <c r="AE305" i="5"/>
  <c r="AG305" i="5"/>
  <c r="AH305" i="5"/>
  <c r="AJ305" i="5"/>
  <c r="AA306" i="5"/>
  <c r="AB306" i="5"/>
  <c r="AC306" i="5" s="1"/>
  <c r="AE306" i="5"/>
  <c r="AG306" i="5"/>
  <c r="AH306" i="5"/>
  <c r="AJ306" i="5"/>
  <c r="AA307" i="5"/>
  <c r="AB307" i="5"/>
  <c r="AE307" i="5"/>
  <c r="AG307" i="5"/>
  <c r="AH307" i="5"/>
  <c r="AJ307" i="5"/>
  <c r="AA308" i="5"/>
  <c r="AB308" i="5"/>
  <c r="AC308" i="5" s="1"/>
  <c r="AE308" i="5"/>
  <c r="AG308" i="5"/>
  <c r="AH308" i="5"/>
  <c r="AJ308" i="5"/>
  <c r="AA309" i="5"/>
  <c r="AB309" i="5"/>
  <c r="AE309" i="5"/>
  <c r="AG309" i="5"/>
  <c r="AH309" i="5"/>
  <c r="AJ309" i="5"/>
  <c r="AA310" i="5"/>
  <c r="AB310" i="5"/>
  <c r="AE310" i="5"/>
  <c r="AG310" i="5"/>
  <c r="AH310" i="5"/>
  <c r="AJ310" i="5"/>
  <c r="AA311" i="5"/>
  <c r="AB311" i="5"/>
  <c r="AC311" i="5"/>
  <c r="AE311" i="5"/>
  <c r="AG311" i="5"/>
  <c r="AH311" i="5"/>
  <c r="AJ311" i="5"/>
  <c r="AA312" i="5"/>
  <c r="AB312" i="5"/>
  <c r="AC312" i="5" s="1"/>
  <c r="AE312" i="5"/>
  <c r="AG312" i="5"/>
  <c r="AH312" i="5"/>
  <c r="AJ312" i="5"/>
  <c r="AA313" i="5"/>
  <c r="AB313" i="5"/>
  <c r="AC313" i="5" s="1"/>
  <c r="AE313" i="5"/>
  <c r="AG313" i="5"/>
  <c r="AH313" i="5"/>
  <c r="AJ313" i="5"/>
  <c r="AA314" i="5"/>
  <c r="AB314" i="5"/>
  <c r="AE314" i="5"/>
  <c r="AG314" i="5"/>
  <c r="AH314" i="5"/>
  <c r="AJ314" i="5"/>
  <c r="AA315" i="5"/>
  <c r="AB315" i="5"/>
  <c r="AE315" i="5"/>
  <c r="AG315" i="5"/>
  <c r="AH315" i="5"/>
  <c r="AJ315" i="5"/>
  <c r="AA316" i="5"/>
  <c r="AB316" i="5"/>
  <c r="AE316" i="5"/>
  <c r="AG316" i="5"/>
  <c r="AH316" i="5"/>
  <c r="AJ316" i="5"/>
  <c r="AA317" i="5"/>
  <c r="AB317" i="5"/>
  <c r="AC317" i="5" s="1"/>
  <c r="AE317" i="5"/>
  <c r="AG317" i="5"/>
  <c r="AH317" i="5"/>
  <c r="AJ317" i="5"/>
  <c r="AA318" i="5"/>
  <c r="AB318" i="5"/>
  <c r="AC318" i="5"/>
  <c r="AE318" i="5"/>
  <c r="AG318" i="5"/>
  <c r="AH318" i="5"/>
  <c r="AJ318" i="5"/>
  <c r="AA319" i="5"/>
  <c r="AB319" i="5"/>
  <c r="AC319" i="5" s="1"/>
  <c r="AE319" i="5"/>
  <c r="AG319" i="5"/>
  <c r="AH319" i="5"/>
  <c r="AJ319" i="5"/>
  <c r="AA320" i="5"/>
  <c r="AB320" i="5"/>
  <c r="AC320" i="5" s="1"/>
  <c r="AE320" i="5"/>
  <c r="AG320" i="5"/>
  <c r="AH320" i="5"/>
  <c r="AJ320" i="5"/>
  <c r="AA321" i="5"/>
  <c r="AB321" i="5"/>
  <c r="AC321" i="5" s="1"/>
  <c r="AE321" i="5"/>
  <c r="AG321" i="5"/>
  <c r="AH321" i="5"/>
  <c r="AJ321" i="5"/>
  <c r="AA322" i="5"/>
  <c r="AB322" i="5"/>
  <c r="AE322" i="5"/>
  <c r="AG322" i="5"/>
  <c r="AH322" i="5"/>
  <c r="AJ322" i="5"/>
  <c r="AA323" i="5"/>
  <c r="AB323" i="5"/>
  <c r="AE323" i="5"/>
  <c r="AG323" i="5"/>
  <c r="AH323" i="5"/>
  <c r="AJ323" i="5"/>
  <c r="AA324" i="5"/>
  <c r="AB324" i="5"/>
  <c r="AC324" i="5" s="1"/>
  <c r="AE324" i="5"/>
  <c r="AG324" i="5"/>
  <c r="AH324" i="5"/>
  <c r="AJ324" i="5"/>
  <c r="AA325" i="5"/>
  <c r="AB325" i="5"/>
  <c r="AC325" i="5" s="1"/>
  <c r="AE325" i="5"/>
  <c r="AG325" i="5"/>
  <c r="AH325" i="5"/>
  <c r="AJ325" i="5"/>
  <c r="AA326" i="5"/>
  <c r="AB326" i="5"/>
  <c r="AE326" i="5"/>
  <c r="AG326" i="5"/>
  <c r="AH326" i="5"/>
  <c r="AJ326" i="5"/>
  <c r="AA327" i="5"/>
  <c r="AC327" i="5" s="1"/>
  <c r="AB327" i="5"/>
  <c r="AE327" i="5"/>
  <c r="AG327" i="5"/>
  <c r="AH327" i="5"/>
  <c r="AJ327" i="5"/>
  <c r="AA328" i="5"/>
  <c r="AB328" i="5"/>
  <c r="AC328" i="5" s="1"/>
  <c r="AE328" i="5"/>
  <c r="AG328" i="5"/>
  <c r="AH328" i="5"/>
  <c r="AJ328" i="5"/>
  <c r="AA329" i="5"/>
  <c r="AB329" i="5"/>
  <c r="AE329" i="5"/>
  <c r="AG329" i="5"/>
  <c r="AH329" i="5"/>
  <c r="AJ329" i="5"/>
  <c r="AA330" i="5"/>
  <c r="AC330" i="5" s="1"/>
  <c r="AB330" i="5"/>
  <c r="AE330" i="5"/>
  <c r="AG330" i="5"/>
  <c r="AH330" i="5"/>
  <c r="AJ330" i="5"/>
  <c r="AA331" i="5"/>
  <c r="AB331" i="5"/>
  <c r="AE331" i="5"/>
  <c r="AG331" i="5"/>
  <c r="AH331" i="5"/>
  <c r="AJ331" i="5"/>
  <c r="AA332" i="5"/>
  <c r="AB332" i="5"/>
  <c r="AC332" i="5" s="1"/>
  <c r="AE332" i="5"/>
  <c r="AG332" i="5"/>
  <c r="AH332" i="5"/>
  <c r="AJ332" i="5"/>
  <c r="AA333" i="5"/>
  <c r="AC333" i="5" s="1"/>
  <c r="AB333" i="5"/>
  <c r="AE333" i="5"/>
  <c r="AG333" i="5"/>
  <c r="AH333" i="5"/>
  <c r="AJ333" i="5"/>
  <c r="AA334" i="5"/>
  <c r="AB334" i="5"/>
  <c r="AE334" i="5"/>
  <c r="AG334" i="5"/>
  <c r="AH334" i="5"/>
  <c r="AJ334" i="5"/>
  <c r="AA335" i="5"/>
  <c r="AB335" i="5"/>
  <c r="AC335" i="5" s="1"/>
  <c r="AE335" i="5"/>
  <c r="AG335" i="5"/>
  <c r="AH335" i="5"/>
  <c r="AJ335" i="5"/>
  <c r="AA336" i="5"/>
  <c r="AB336" i="5"/>
  <c r="AC336" i="5"/>
  <c r="AE336" i="5"/>
  <c r="AG336" i="5"/>
  <c r="AH336" i="5"/>
  <c r="AJ336" i="5"/>
  <c r="AA337" i="5"/>
  <c r="AB337" i="5"/>
  <c r="AC337" i="5"/>
  <c r="AE337" i="5"/>
  <c r="AG337" i="5"/>
  <c r="AH337" i="5"/>
  <c r="AJ337" i="5"/>
  <c r="AA338" i="5"/>
  <c r="AB338" i="5"/>
  <c r="AE338" i="5"/>
  <c r="AG338" i="5"/>
  <c r="AH338" i="5"/>
  <c r="AJ338" i="5"/>
  <c r="AA339" i="5"/>
  <c r="AB339" i="5"/>
  <c r="AE339" i="5"/>
  <c r="AG339" i="5"/>
  <c r="AH339" i="5"/>
  <c r="AJ339" i="5"/>
  <c r="AA340" i="5"/>
  <c r="AB340" i="5"/>
  <c r="AC340" i="5" s="1"/>
  <c r="AE340" i="5"/>
  <c r="AG340" i="5"/>
  <c r="AH340" i="5"/>
  <c r="AJ340" i="5"/>
  <c r="AA341" i="5"/>
  <c r="AB341" i="5"/>
  <c r="AC341" i="5" s="1"/>
  <c r="AE341" i="5"/>
  <c r="AG341" i="5"/>
  <c r="AH341" i="5"/>
  <c r="AJ341" i="5"/>
  <c r="AA342" i="5"/>
  <c r="AB342" i="5"/>
  <c r="AE342" i="5"/>
  <c r="AG342" i="5"/>
  <c r="AH342" i="5"/>
  <c r="AJ342" i="5"/>
  <c r="AA343" i="5"/>
  <c r="AB343" i="5"/>
  <c r="AC343" i="5" s="1"/>
  <c r="AE343" i="5"/>
  <c r="AG343" i="5"/>
  <c r="AH343" i="5"/>
  <c r="AJ343" i="5"/>
  <c r="AA344" i="5"/>
  <c r="AB344" i="5"/>
  <c r="AC344" i="5" s="1"/>
  <c r="AE344" i="5"/>
  <c r="AG344" i="5"/>
  <c r="AH344" i="5"/>
  <c r="AJ344" i="5"/>
  <c r="AA345" i="5"/>
  <c r="AB345" i="5"/>
  <c r="AE345" i="5"/>
  <c r="AG345" i="5"/>
  <c r="AH345" i="5"/>
  <c r="AJ345" i="5"/>
  <c r="AA346" i="5"/>
  <c r="AB346" i="5"/>
  <c r="AC346" i="5"/>
  <c r="AE346" i="5"/>
  <c r="AG346" i="5"/>
  <c r="AH346" i="5"/>
  <c r="AJ346" i="5"/>
  <c r="AA347" i="5"/>
  <c r="AB347" i="5"/>
  <c r="AE347" i="5"/>
  <c r="AG347" i="5"/>
  <c r="AH347" i="5"/>
  <c r="AJ347" i="5"/>
  <c r="AA348" i="5"/>
  <c r="AB348" i="5"/>
  <c r="AC348" i="5" s="1"/>
  <c r="AE348" i="5"/>
  <c r="AG348" i="5"/>
  <c r="AH348" i="5"/>
  <c r="AJ348" i="5"/>
  <c r="AA349" i="5"/>
  <c r="AB349" i="5"/>
  <c r="AE349" i="5"/>
  <c r="AG349" i="5"/>
  <c r="AH349" i="5"/>
  <c r="AJ349" i="5"/>
  <c r="AA350" i="5"/>
  <c r="AB350" i="5"/>
  <c r="AE350" i="5"/>
  <c r="AG350" i="5"/>
  <c r="AH350" i="5"/>
  <c r="AJ350" i="5"/>
  <c r="AA351" i="5"/>
  <c r="AB351" i="5"/>
  <c r="AE351" i="5"/>
  <c r="AG351" i="5"/>
  <c r="AH351" i="5"/>
  <c r="AJ351" i="5"/>
  <c r="AA352" i="5"/>
  <c r="AB352" i="5"/>
  <c r="AC352" i="5" s="1"/>
  <c r="AE352" i="5"/>
  <c r="AG352" i="5"/>
  <c r="AH352" i="5"/>
  <c r="AJ352" i="5"/>
  <c r="AA353" i="5"/>
  <c r="AB353" i="5"/>
  <c r="AE353" i="5"/>
  <c r="AG353" i="5"/>
  <c r="AH353" i="5"/>
  <c r="AJ353" i="5"/>
  <c r="AA354" i="5"/>
  <c r="AB354" i="5"/>
  <c r="AE354" i="5"/>
  <c r="AG354" i="5"/>
  <c r="AH354" i="5"/>
  <c r="AJ354" i="5"/>
  <c r="AA355" i="5"/>
  <c r="AB355" i="5"/>
  <c r="AC355" i="5" s="1"/>
  <c r="AE355" i="5"/>
  <c r="AG355" i="5"/>
  <c r="AH355" i="5"/>
  <c r="AJ355" i="5"/>
  <c r="AA356" i="5"/>
  <c r="AB356" i="5"/>
  <c r="AE356" i="5"/>
  <c r="AG356" i="5"/>
  <c r="AH356" i="5"/>
  <c r="AJ356" i="5"/>
  <c r="AA357" i="5"/>
  <c r="AB357" i="5"/>
  <c r="AC357" i="5" s="1"/>
  <c r="AE357" i="5"/>
  <c r="AG357" i="5"/>
  <c r="AH357" i="5"/>
  <c r="AJ357" i="5"/>
  <c r="AA358" i="5"/>
  <c r="AC358" i="5" s="1"/>
  <c r="AB358" i="5"/>
  <c r="AE358" i="5"/>
  <c r="AG358" i="5"/>
  <c r="AH358" i="5"/>
  <c r="AJ358" i="5"/>
  <c r="AA359" i="5"/>
  <c r="AC359" i="5" s="1"/>
  <c r="AB359" i="5"/>
  <c r="AE359" i="5"/>
  <c r="AG359" i="5"/>
  <c r="AH359" i="5"/>
  <c r="AJ359" i="5"/>
  <c r="AA360" i="5"/>
  <c r="AB360" i="5"/>
  <c r="AC360" i="5" s="1"/>
  <c r="AE360" i="5"/>
  <c r="AG360" i="5"/>
  <c r="AH360" i="5"/>
  <c r="AJ360" i="5"/>
  <c r="AA361" i="5"/>
  <c r="AC361" i="5" s="1"/>
  <c r="AB361" i="5"/>
  <c r="AE361" i="5"/>
  <c r="AG361" i="5"/>
  <c r="AH361" i="5"/>
  <c r="AJ361" i="5"/>
  <c r="AA362" i="5"/>
  <c r="AB362" i="5"/>
  <c r="AE362" i="5"/>
  <c r="AG362" i="5"/>
  <c r="AH362" i="5"/>
  <c r="AJ362" i="5"/>
  <c r="AA363" i="5"/>
  <c r="AB363" i="5"/>
  <c r="AE363" i="5"/>
  <c r="AG363" i="5"/>
  <c r="AH363" i="5"/>
  <c r="AJ363" i="5"/>
  <c r="AA364" i="5"/>
  <c r="AB364" i="5"/>
  <c r="AE364" i="5"/>
  <c r="AG364" i="5"/>
  <c r="AH364" i="5"/>
  <c r="AJ364" i="5"/>
  <c r="AA365" i="5"/>
  <c r="AB365" i="5"/>
  <c r="AE365" i="5"/>
  <c r="AG365" i="5"/>
  <c r="AH365" i="5"/>
  <c r="AJ365" i="5"/>
  <c r="AA366" i="5"/>
  <c r="AB366" i="5"/>
  <c r="AE366" i="5"/>
  <c r="AG366" i="5"/>
  <c r="AH366" i="5"/>
  <c r="AJ366" i="5"/>
  <c r="AA367" i="5"/>
  <c r="AB367" i="5"/>
  <c r="AC367" i="5" s="1"/>
  <c r="AE367" i="5"/>
  <c r="AG367" i="5"/>
  <c r="AH367" i="5"/>
  <c r="AJ367" i="5"/>
  <c r="AA368" i="5"/>
  <c r="AB368" i="5"/>
  <c r="AE368" i="5"/>
  <c r="AG368" i="5"/>
  <c r="AH368" i="5"/>
  <c r="AJ368" i="5"/>
  <c r="AA369" i="5"/>
  <c r="AB369" i="5"/>
  <c r="AC369" i="5" s="1"/>
  <c r="AE369" i="5"/>
  <c r="AG369" i="5"/>
  <c r="AH369" i="5"/>
  <c r="AJ369" i="5"/>
  <c r="AA370" i="5"/>
  <c r="AB370" i="5"/>
  <c r="AC370" i="5"/>
  <c r="AE370" i="5"/>
  <c r="AG370" i="5"/>
  <c r="AH370" i="5"/>
  <c r="AJ370" i="5"/>
  <c r="AA371" i="5"/>
  <c r="AB371" i="5"/>
  <c r="AE371" i="5"/>
  <c r="AG371" i="5"/>
  <c r="AH371" i="5"/>
  <c r="AJ371" i="5"/>
  <c r="AA372" i="5"/>
  <c r="AB372" i="5"/>
  <c r="AC372" i="5"/>
  <c r="AE372" i="5"/>
  <c r="AG372" i="5"/>
  <c r="AH372" i="5"/>
  <c r="AJ372" i="5"/>
  <c r="AA373" i="5"/>
  <c r="AB373" i="5"/>
  <c r="AC373" i="5"/>
  <c r="AE373" i="5"/>
  <c r="AG373" i="5"/>
  <c r="AH373" i="5"/>
  <c r="AJ373" i="5"/>
  <c r="AA374" i="5"/>
  <c r="AB374" i="5"/>
  <c r="AE374" i="5"/>
  <c r="AG374" i="5"/>
  <c r="AH374" i="5"/>
  <c r="AJ374" i="5"/>
  <c r="AA375" i="5"/>
  <c r="AB375" i="5"/>
  <c r="AE375" i="5"/>
  <c r="AG375" i="5"/>
  <c r="AH375" i="5"/>
  <c r="AJ375" i="5"/>
  <c r="AA376" i="5"/>
  <c r="AC376" i="5" s="1"/>
  <c r="AB376" i="5"/>
  <c r="AE376" i="5"/>
  <c r="AG376" i="5"/>
  <c r="AH376" i="5"/>
  <c r="AJ376" i="5"/>
  <c r="AA377" i="5"/>
  <c r="AB377" i="5"/>
  <c r="AE377" i="5"/>
  <c r="AG377" i="5"/>
  <c r="AH377" i="5"/>
  <c r="AJ377" i="5"/>
  <c r="AA378" i="5"/>
  <c r="AB378" i="5"/>
  <c r="AC378" i="5" s="1"/>
  <c r="AE378" i="5"/>
  <c r="AG378" i="5"/>
  <c r="AH378" i="5"/>
  <c r="AJ378" i="5"/>
  <c r="AA379" i="5"/>
  <c r="AC379" i="5" s="1"/>
  <c r="AB379" i="5"/>
  <c r="AE379" i="5"/>
  <c r="AG379" i="5"/>
  <c r="AH379" i="5"/>
  <c r="AJ379" i="5"/>
  <c r="AA380" i="5"/>
  <c r="AB380" i="5"/>
  <c r="AE380" i="5"/>
  <c r="AG380" i="5"/>
  <c r="AH380" i="5"/>
  <c r="AJ380" i="5"/>
  <c r="AA381" i="5"/>
  <c r="AB381" i="5"/>
  <c r="AC381" i="5" s="1"/>
  <c r="AE381" i="5"/>
  <c r="AG381" i="5"/>
  <c r="AH381" i="5"/>
  <c r="AJ381" i="5"/>
  <c r="AA382" i="5"/>
  <c r="AB382" i="5"/>
  <c r="AC382" i="5" s="1"/>
  <c r="AE382" i="5"/>
  <c r="AG382" i="5"/>
  <c r="AH382" i="5"/>
  <c r="AJ382" i="5"/>
  <c r="AA383" i="5"/>
  <c r="AB383" i="5"/>
  <c r="AC383" i="5" s="1"/>
  <c r="AE383" i="5"/>
  <c r="AG383" i="5"/>
  <c r="AH383" i="5"/>
  <c r="AJ383" i="5"/>
  <c r="AA384" i="5"/>
  <c r="AB384" i="5"/>
  <c r="AC384" i="5" s="1"/>
  <c r="AE384" i="5"/>
  <c r="AG384" i="5"/>
  <c r="AH384" i="5"/>
  <c r="AJ384" i="5"/>
  <c r="AA385" i="5"/>
  <c r="AB385" i="5"/>
  <c r="AC385" i="5" s="1"/>
  <c r="AE385" i="5"/>
  <c r="AG385" i="5"/>
  <c r="AH385" i="5"/>
  <c r="AJ385" i="5"/>
  <c r="AA386" i="5"/>
  <c r="AB386" i="5"/>
  <c r="AC386" i="5" s="1"/>
  <c r="AE386" i="5"/>
  <c r="AG386" i="5"/>
  <c r="AH386" i="5"/>
  <c r="AJ386" i="5"/>
  <c r="AA387" i="5"/>
  <c r="AB387" i="5"/>
  <c r="AC387" i="5" s="1"/>
  <c r="AE387" i="5"/>
  <c r="AG387" i="5"/>
  <c r="AH387" i="5"/>
  <c r="AJ387" i="5"/>
  <c r="AA388" i="5"/>
  <c r="AB388" i="5"/>
  <c r="AE388" i="5"/>
  <c r="AG388" i="5"/>
  <c r="AH388" i="5"/>
  <c r="AJ388" i="5"/>
  <c r="AA389" i="5"/>
  <c r="AB389" i="5"/>
  <c r="AE389" i="5"/>
  <c r="AG389" i="5"/>
  <c r="AH389" i="5"/>
  <c r="AJ389" i="5"/>
  <c r="AA390" i="5"/>
  <c r="AB390" i="5"/>
  <c r="AC390" i="5"/>
  <c r="AE390" i="5"/>
  <c r="AG390" i="5"/>
  <c r="AH390" i="5"/>
  <c r="AJ390" i="5"/>
  <c r="AA391" i="5"/>
  <c r="AB391" i="5"/>
  <c r="AE391" i="5"/>
  <c r="AG391" i="5"/>
  <c r="AH391" i="5"/>
  <c r="AJ391" i="5"/>
  <c r="AA392" i="5"/>
  <c r="AB392" i="5"/>
  <c r="AE392" i="5"/>
  <c r="AG392" i="5"/>
  <c r="AH392" i="5"/>
  <c r="AJ392" i="5"/>
  <c r="AA393" i="5"/>
  <c r="AB393" i="5"/>
  <c r="AC393" i="5" s="1"/>
  <c r="AE393" i="5"/>
  <c r="AG393" i="5"/>
  <c r="AH393" i="5"/>
  <c r="AJ393" i="5"/>
  <c r="AA394" i="5"/>
  <c r="AB394" i="5"/>
  <c r="AC394" i="5" s="1"/>
  <c r="AE394" i="5"/>
  <c r="AG394" i="5"/>
  <c r="AH394" i="5"/>
  <c r="AJ394" i="5"/>
  <c r="AA395" i="5"/>
  <c r="AC395" i="5" s="1"/>
  <c r="AB395" i="5"/>
  <c r="AE395" i="5"/>
  <c r="AG395" i="5"/>
  <c r="AH395" i="5"/>
  <c r="AJ395" i="5"/>
  <c r="AA396" i="5"/>
  <c r="AB396" i="5"/>
  <c r="AC396" i="5" s="1"/>
  <c r="AE396" i="5"/>
  <c r="AG396" i="5"/>
  <c r="AH396" i="5"/>
  <c r="AJ396" i="5"/>
  <c r="AA397" i="5"/>
  <c r="AB397" i="5"/>
  <c r="AC397" i="5"/>
  <c r="AE397" i="5"/>
  <c r="AG397" i="5"/>
  <c r="AH397" i="5"/>
  <c r="AJ397" i="5"/>
  <c r="AA398" i="5"/>
  <c r="AB398" i="5"/>
  <c r="AC398" i="5" s="1"/>
  <c r="AE398" i="5"/>
  <c r="AG398" i="5"/>
  <c r="AH398" i="5"/>
  <c r="AJ398" i="5"/>
  <c r="AA399" i="5"/>
  <c r="AB399" i="5"/>
  <c r="AC399" i="5" s="1"/>
  <c r="AE399" i="5"/>
  <c r="AG399" i="5"/>
  <c r="AH399" i="5"/>
  <c r="AJ399" i="5"/>
  <c r="AA400" i="5"/>
  <c r="AB400" i="5"/>
  <c r="AE400" i="5"/>
  <c r="AG400" i="5"/>
  <c r="AH400" i="5"/>
  <c r="AJ400" i="5"/>
  <c r="AA401" i="5"/>
  <c r="AB401" i="5"/>
  <c r="AC401" i="5" s="1"/>
  <c r="AE401" i="5"/>
  <c r="AG401" i="5"/>
  <c r="AH401" i="5"/>
  <c r="AJ401" i="5"/>
  <c r="AA402" i="5"/>
  <c r="AB402" i="5"/>
  <c r="AC402" i="5" s="1"/>
  <c r="AE402" i="5"/>
  <c r="AG402" i="5"/>
  <c r="AH402" i="5"/>
  <c r="AJ402" i="5"/>
  <c r="AA403" i="5"/>
  <c r="AB403" i="5"/>
  <c r="AC403" i="5" s="1"/>
  <c r="AE403" i="5"/>
  <c r="AG403" i="5"/>
  <c r="AH403" i="5"/>
  <c r="AJ403" i="5"/>
  <c r="AA404" i="5"/>
  <c r="AC404" i="5" s="1"/>
  <c r="AB404" i="5"/>
  <c r="AE404" i="5"/>
  <c r="AG404" i="5"/>
  <c r="AH404" i="5"/>
  <c r="AJ404" i="5"/>
  <c r="AA405" i="5"/>
  <c r="AB405" i="5"/>
  <c r="AE405" i="5"/>
  <c r="AG405" i="5"/>
  <c r="AH405" i="5"/>
  <c r="AJ405" i="5"/>
  <c r="AA406" i="5"/>
  <c r="AB406" i="5"/>
  <c r="AE406" i="5"/>
  <c r="AG406" i="5"/>
  <c r="AH406" i="5"/>
  <c r="AJ406" i="5"/>
  <c r="AA407" i="5"/>
  <c r="AC407" i="5" s="1"/>
  <c r="AB407" i="5"/>
  <c r="AE407" i="5"/>
  <c r="AG407" i="5"/>
  <c r="AH407" i="5"/>
  <c r="AJ407" i="5"/>
  <c r="AA408" i="5"/>
  <c r="AB408" i="5"/>
  <c r="AE408" i="5"/>
  <c r="AG408" i="5"/>
  <c r="AH408" i="5"/>
  <c r="AJ408" i="5"/>
  <c r="AA409" i="5"/>
  <c r="AB409" i="5"/>
  <c r="AC409" i="5" s="1"/>
  <c r="AE409" i="5"/>
  <c r="AG409" i="5"/>
  <c r="AH409" i="5"/>
  <c r="AJ409" i="5"/>
  <c r="AA410" i="5"/>
  <c r="AB410" i="5"/>
  <c r="AE410" i="5"/>
  <c r="AG410" i="5"/>
  <c r="AH410" i="5"/>
  <c r="AJ410" i="5"/>
  <c r="AA411" i="5"/>
  <c r="AB411" i="5"/>
  <c r="AC411" i="5" s="1"/>
  <c r="AE411" i="5"/>
  <c r="AG411" i="5"/>
  <c r="AH411" i="5"/>
  <c r="AJ411" i="5"/>
  <c r="AA412" i="5"/>
  <c r="AB412" i="5"/>
  <c r="AC412" i="5"/>
  <c r="AE412" i="5"/>
  <c r="AG412" i="5"/>
  <c r="AH412" i="5"/>
  <c r="AJ412" i="5"/>
  <c r="AA413" i="5"/>
  <c r="AB413" i="5"/>
  <c r="AC413" i="5"/>
  <c r="AE413" i="5"/>
  <c r="AG413" i="5"/>
  <c r="AH413" i="5"/>
  <c r="AJ413" i="5"/>
  <c r="AA414" i="5"/>
  <c r="AB414" i="5"/>
  <c r="AE414" i="5"/>
  <c r="AG414" i="5"/>
  <c r="AH414" i="5"/>
  <c r="AJ414" i="5"/>
  <c r="AA415" i="5"/>
  <c r="AB415" i="5"/>
  <c r="AE415" i="5"/>
  <c r="AG415" i="5"/>
  <c r="AH415" i="5"/>
  <c r="AJ415" i="5"/>
  <c r="AA416" i="5"/>
  <c r="AC416" i="5" s="1"/>
  <c r="AB416" i="5"/>
  <c r="AE416" i="5"/>
  <c r="AG416" i="5"/>
  <c r="AH416" i="5"/>
  <c r="AJ416" i="5"/>
  <c r="AA417" i="5"/>
  <c r="AC417" i="5" s="1"/>
  <c r="AB417" i="5"/>
  <c r="AE417" i="5"/>
  <c r="AG417" i="5"/>
  <c r="AH417" i="5"/>
  <c r="AJ417" i="5"/>
  <c r="AA418" i="5"/>
  <c r="AC418" i="5" s="1"/>
  <c r="AB418" i="5"/>
  <c r="AE418" i="5"/>
  <c r="AG418" i="5"/>
  <c r="AH418" i="5"/>
  <c r="AJ418" i="5"/>
  <c r="AA419" i="5"/>
  <c r="AB419" i="5"/>
  <c r="AC419" i="5" s="1"/>
  <c r="AE419" i="5"/>
  <c r="AG419" i="5"/>
  <c r="AH419" i="5"/>
  <c r="AJ419" i="5"/>
  <c r="AA420" i="5"/>
  <c r="AB420" i="5"/>
  <c r="AE420" i="5"/>
  <c r="AG420" i="5"/>
  <c r="AH420" i="5"/>
  <c r="AJ420" i="5"/>
  <c r="AA421" i="5"/>
  <c r="AB421" i="5"/>
  <c r="AE421" i="5"/>
  <c r="AG421" i="5"/>
  <c r="AH421" i="5"/>
  <c r="AJ421" i="5"/>
  <c r="AA422" i="5"/>
  <c r="AB422" i="5"/>
  <c r="AE422" i="5"/>
  <c r="AG422" i="5"/>
  <c r="AH422" i="5"/>
  <c r="AJ422" i="5"/>
  <c r="AA423" i="5"/>
  <c r="AB423" i="5"/>
  <c r="AC423" i="5" s="1"/>
  <c r="AE423" i="5"/>
  <c r="AG423" i="5"/>
  <c r="AH423" i="5"/>
  <c r="AJ423" i="5"/>
  <c r="AA424" i="5"/>
  <c r="AB424" i="5"/>
  <c r="AC424" i="5" s="1"/>
  <c r="AE424" i="5"/>
  <c r="AG424" i="5"/>
  <c r="AH424" i="5"/>
  <c r="AJ424" i="5"/>
  <c r="AA425" i="5"/>
  <c r="AB425" i="5"/>
  <c r="AC425" i="5" s="1"/>
  <c r="AE425" i="5"/>
  <c r="AG425" i="5"/>
  <c r="AH425" i="5"/>
  <c r="AJ425" i="5"/>
  <c r="AA426" i="5"/>
  <c r="AB426" i="5"/>
  <c r="AE426" i="5"/>
  <c r="AG426" i="5"/>
  <c r="AH426" i="5"/>
  <c r="AJ426" i="5"/>
  <c r="AA427" i="5"/>
  <c r="AB427" i="5"/>
  <c r="AE427" i="5"/>
  <c r="AG427" i="5"/>
  <c r="AH427" i="5"/>
  <c r="AJ427" i="5"/>
  <c r="AA428" i="5"/>
  <c r="AB428" i="5"/>
  <c r="AC428" i="5" s="1"/>
  <c r="AE428" i="5"/>
  <c r="AG428" i="5"/>
  <c r="AH428" i="5"/>
  <c r="AJ428" i="5"/>
  <c r="AA429" i="5"/>
  <c r="AB429" i="5"/>
  <c r="AC429" i="5" s="1"/>
  <c r="AE429" i="5"/>
  <c r="AG429" i="5"/>
  <c r="AH429" i="5"/>
  <c r="AJ429" i="5"/>
  <c r="AA430" i="5"/>
  <c r="AB430" i="5"/>
  <c r="AC430" i="5" s="1"/>
  <c r="AE430" i="5"/>
  <c r="AG430" i="5"/>
  <c r="AH430" i="5"/>
  <c r="AJ430" i="5"/>
  <c r="AA431" i="5"/>
  <c r="AC431" i="5" s="1"/>
  <c r="AB431" i="5"/>
  <c r="AE431" i="5"/>
  <c r="AG431" i="5"/>
  <c r="AH431" i="5"/>
  <c r="AJ431" i="5"/>
  <c r="AA432" i="5"/>
  <c r="AB432" i="5"/>
  <c r="AC432" i="5" s="1"/>
  <c r="AE432" i="5"/>
  <c r="AG432" i="5"/>
  <c r="AH432" i="5"/>
  <c r="AJ432" i="5"/>
  <c r="AA433" i="5"/>
  <c r="AB433" i="5"/>
  <c r="AC433" i="5"/>
  <c r="AE433" i="5"/>
  <c r="AG433" i="5"/>
  <c r="AH433" i="5"/>
  <c r="AJ433" i="5"/>
  <c r="AA434" i="5"/>
  <c r="AB434" i="5"/>
  <c r="AC434" i="5" s="1"/>
  <c r="AE434" i="5"/>
  <c r="AG434" i="5"/>
  <c r="AH434" i="5"/>
  <c r="AJ434" i="5"/>
  <c r="AA435" i="5"/>
  <c r="AB435" i="5"/>
  <c r="AC435" i="5"/>
  <c r="AE435" i="5"/>
  <c r="AG435" i="5"/>
  <c r="AH435" i="5"/>
  <c r="AJ435" i="5"/>
  <c r="AA436" i="5"/>
  <c r="AB436" i="5"/>
  <c r="AE436" i="5"/>
  <c r="AG436" i="5"/>
  <c r="AH436" i="5"/>
  <c r="AJ436" i="5"/>
  <c r="AA437" i="5"/>
  <c r="AB437" i="5"/>
  <c r="AE437" i="5"/>
  <c r="AG437" i="5"/>
  <c r="AH437" i="5"/>
  <c r="AJ437" i="5"/>
  <c r="AA438" i="5"/>
  <c r="AB438" i="5"/>
  <c r="AC438" i="5" s="1"/>
  <c r="AE438" i="5"/>
  <c r="AG438" i="5"/>
  <c r="AH438" i="5"/>
  <c r="AJ438" i="5"/>
  <c r="AA439" i="5"/>
  <c r="AC439" i="5" s="1"/>
  <c r="AB439" i="5"/>
  <c r="AE439" i="5"/>
  <c r="AG439" i="5"/>
  <c r="AH439" i="5"/>
  <c r="AJ439" i="5"/>
  <c r="AA440" i="5"/>
  <c r="AC440" i="5" s="1"/>
  <c r="AB440" i="5"/>
  <c r="AE440" i="5"/>
  <c r="AG440" i="5"/>
  <c r="AH440" i="5"/>
  <c r="AJ440" i="5"/>
  <c r="AA441" i="5"/>
  <c r="AB441" i="5"/>
  <c r="AC441" i="5"/>
  <c r="AE441" i="5"/>
  <c r="AG441" i="5"/>
  <c r="AH441" i="5"/>
  <c r="AJ441" i="5"/>
  <c r="AA442" i="5"/>
  <c r="AB442" i="5"/>
  <c r="AC442" i="5" s="1"/>
  <c r="AE442" i="5"/>
  <c r="AG442" i="5"/>
  <c r="AH442" i="5"/>
  <c r="AJ442" i="5"/>
  <c r="AA443" i="5"/>
  <c r="AB443" i="5"/>
  <c r="AE443" i="5"/>
  <c r="AG443" i="5"/>
  <c r="AH443" i="5"/>
  <c r="AJ443" i="5"/>
  <c r="AA444" i="5"/>
  <c r="AB444" i="5"/>
  <c r="AC444" i="5" s="1"/>
  <c r="AE444" i="5"/>
  <c r="AG444" i="5"/>
  <c r="AH444" i="5"/>
  <c r="AJ444" i="5"/>
  <c r="AA445" i="5"/>
  <c r="AC445" i="5" s="1"/>
  <c r="AB445" i="5"/>
  <c r="AE445" i="5"/>
  <c r="AG445" i="5"/>
  <c r="AH445" i="5"/>
  <c r="AJ445" i="5"/>
  <c r="AA446" i="5"/>
  <c r="AB446" i="5"/>
  <c r="AE446" i="5"/>
  <c r="AG446" i="5"/>
  <c r="AH446" i="5"/>
  <c r="AJ446" i="5"/>
  <c r="AA447" i="5"/>
  <c r="AB447" i="5"/>
  <c r="AE447" i="5"/>
  <c r="AG447" i="5"/>
  <c r="AH447" i="5"/>
  <c r="AJ447" i="5"/>
  <c r="AA448" i="5"/>
  <c r="AB448" i="5"/>
  <c r="AE448" i="5"/>
  <c r="AG448" i="5"/>
  <c r="AH448" i="5"/>
  <c r="AJ448" i="5"/>
  <c r="AA449" i="5"/>
  <c r="AB449" i="5"/>
  <c r="AE449" i="5"/>
  <c r="AG449" i="5"/>
  <c r="AH449" i="5"/>
  <c r="AJ449" i="5"/>
  <c r="AA450" i="5"/>
  <c r="AB450" i="5"/>
  <c r="AC450" i="5" s="1"/>
  <c r="AE450" i="5"/>
  <c r="AG450" i="5"/>
  <c r="AH450" i="5"/>
  <c r="AJ450" i="5"/>
  <c r="AA451" i="5"/>
  <c r="AC451" i="5" s="1"/>
  <c r="AB451" i="5"/>
  <c r="AE451" i="5"/>
  <c r="AG451" i="5"/>
  <c r="AH451" i="5"/>
  <c r="AJ451" i="5"/>
  <c r="AA452" i="5"/>
  <c r="AB452" i="5"/>
  <c r="AC452" i="5"/>
  <c r="AE452" i="5"/>
  <c r="AG452" i="5"/>
  <c r="AH452" i="5"/>
  <c r="AJ452" i="5"/>
  <c r="AA453" i="5"/>
  <c r="AB453" i="5"/>
  <c r="AC453" i="5" s="1"/>
  <c r="AE453" i="5"/>
  <c r="AG453" i="5"/>
  <c r="AH453" i="5"/>
  <c r="AJ453" i="5"/>
  <c r="AA454" i="5"/>
  <c r="AB454" i="5"/>
  <c r="AC454" i="5"/>
  <c r="AE454" i="5"/>
  <c r="AG454" i="5"/>
  <c r="AH454" i="5"/>
  <c r="AJ454" i="5"/>
  <c r="AA455" i="5"/>
  <c r="AC455" i="5" s="1"/>
  <c r="AB455" i="5"/>
  <c r="AE455" i="5"/>
  <c r="AG455" i="5"/>
  <c r="AH455" i="5"/>
  <c r="AJ455" i="5"/>
  <c r="AA456" i="5"/>
  <c r="AB456" i="5"/>
  <c r="AC456" i="5" s="1"/>
  <c r="AE456" i="5"/>
  <c r="AG456" i="5"/>
  <c r="AH456" i="5"/>
  <c r="AJ456" i="5"/>
  <c r="AA457" i="5"/>
  <c r="AC457" i="5" s="1"/>
  <c r="AB457" i="5"/>
  <c r="AE457" i="5"/>
  <c r="AG457" i="5"/>
  <c r="AH457" i="5"/>
  <c r="AJ457" i="5"/>
  <c r="AA458" i="5"/>
  <c r="AB458" i="5"/>
  <c r="AE458" i="5"/>
  <c r="AG458" i="5"/>
  <c r="AH458" i="5"/>
  <c r="AJ458" i="5"/>
  <c r="AA459" i="5"/>
  <c r="AB459" i="5"/>
  <c r="AE459" i="5"/>
  <c r="AG459" i="5"/>
  <c r="AH459" i="5"/>
  <c r="AJ459" i="5"/>
  <c r="AA460" i="5"/>
  <c r="AB460" i="5"/>
  <c r="AC460" i="5" s="1"/>
  <c r="AE460" i="5"/>
  <c r="AG460" i="5"/>
  <c r="AH460" i="5"/>
  <c r="AJ460" i="5"/>
  <c r="AA461" i="5"/>
  <c r="AB461" i="5"/>
  <c r="AC461" i="5"/>
  <c r="AE461" i="5"/>
  <c r="AG461" i="5"/>
  <c r="AH461" i="5"/>
  <c r="AJ461" i="5"/>
  <c r="AA462" i="5"/>
  <c r="AB462" i="5"/>
  <c r="AE462" i="5"/>
  <c r="AG462" i="5"/>
  <c r="AH462" i="5"/>
  <c r="AJ462" i="5"/>
  <c r="AA463" i="5"/>
  <c r="AB463" i="5"/>
  <c r="AE463" i="5"/>
  <c r="AG463" i="5"/>
  <c r="AH463" i="5"/>
  <c r="AJ463" i="5"/>
  <c r="AA464" i="5"/>
  <c r="AB464" i="5"/>
  <c r="AC464" i="5" s="1"/>
  <c r="AE464" i="5"/>
  <c r="AG464" i="5"/>
  <c r="AH464" i="5"/>
  <c r="AJ464" i="5"/>
  <c r="AA465" i="5"/>
  <c r="AB465" i="5"/>
  <c r="AC465" i="5"/>
  <c r="AE465" i="5"/>
  <c r="AG465" i="5"/>
  <c r="AH465" i="5"/>
  <c r="AJ465" i="5"/>
  <c r="AA466" i="5"/>
  <c r="AB466" i="5"/>
  <c r="AE466" i="5"/>
  <c r="AG466" i="5"/>
  <c r="AH466" i="5"/>
  <c r="AJ466" i="5"/>
  <c r="AA467" i="5"/>
  <c r="AB467" i="5"/>
  <c r="AC467" i="5" s="1"/>
  <c r="AE467" i="5"/>
  <c r="AG467" i="5"/>
  <c r="AH467" i="5"/>
  <c r="AJ467" i="5"/>
  <c r="AA468" i="5"/>
  <c r="AB468" i="5"/>
  <c r="AE468" i="5"/>
  <c r="AG468" i="5"/>
  <c r="AH468" i="5"/>
  <c r="AJ468" i="5"/>
  <c r="AA469" i="5"/>
  <c r="AB469" i="5"/>
  <c r="AC469" i="5" s="1"/>
  <c r="AE469" i="5"/>
  <c r="AG469" i="5"/>
  <c r="AH469" i="5"/>
  <c r="AJ469" i="5"/>
  <c r="AA470" i="5"/>
  <c r="AB470" i="5"/>
  <c r="AC470" i="5" s="1"/>
  <c r="AE470" i="5"/>
  <c r="AG470" i="5"/>
  <c r="AH470" i="5"/>
  <c r="AJ470" i="5"/>
  <c r="AA471" i="5"/>
  <c r="AB471" i="5"/>
  <c r="AC471" i="5"/>
  <c r="AE471" i="5"/>
  <c r="AG471" i="5"/>
  <c r="AH471" i="5"/>
  <c r="AJ471" i="5"/>
  <c r="AA472" i="5"/>
  <c r="AB472" i="5"/>
  <c r="AC472" i="5" s="1"/>
  <c r="AE472" i="5"/>
  <c r="AG472" i="5"/>
  <c r="AH472" i="5"/>
  <c r="AJ472" i="5"/>
  <c r="AA473" i="5"/>
  <c r="AB473" i="5"/>
  <c r="AC473" i="5" s="1"/>
  <c r="AE473" i="5"/>
  <c r="AG473" i="5"/>
  <c r="AH473" i="5"/>
  <c r="AJ473" i="5"/>
  <c r="AA474" i="5"/>
  <c r="AB474" i="5"/>
  <c r="AC474" i="5"/>
  <c r="AE474" i="5"/>
  <c r="AG474" i="5"/>
  <c r="AH474" i="5"/>
  <c r="AJ474" i="5"/>
  <c r="AA475" i="5"/>
  <c r="AB475" i="5"/>
  <c r="AE475" i="5"/>
  <c r="AG475" i="5"/>
  <c r="AH475" i="5"/>
  <c r="AJ475" i="5"/>
  <c r="AA476" i="5"/>
  <c r="AB476" i="5"/>
  <c r="AE476" i="5"/>
  <c r="AG476" i="5"/>
  <c r="AH476" i="5"/>
  <c r="AJ476" i="5"/>
  <c r="AA477" i="5"/>
  <c r="AB477" i="5"/>
  <c r="AC477" i="5" s="1"/>
  <c r="AE477" i="5"/>
  <c r="AG477" i="5"/>
  <c r="AH477" i="5"/>
  <c r="AJ477" i="5"/>
  <c r="AA478" i="5"/>
  <c r="AC478" i="5" s="1"/>
  <c r="AB478" i="5"/>
  <c r="AE478" i="5"/>
  <c r="AG478" i="5"/>
  <c r="AH478" i="5"/>
  <c r="AJ478" i="5"/>
  <c r="AA479" i="5"/>
  <c r="AB479" i="5"/>
  <c r="AC479" i="5" s="1"/>
  <c r="AE479" i="5"/>
  <c r="AG479" i="5"/>
  <c r="AH479" i="5"/>
  <c r="AJ479" i="5"/>
  <c r="AA480" i="5"/>
  <c r="AB480" i="5"/>
  <c r="AC480" i="5" s="1"/>
  <c r="AE480" i="5"/>
  <c r="AG480" i="5"/>
  <c r="AH480" i="5"/>
  <c r="AJ480" i="5"/>
  <c r="AA481" i="5"/>
  <c r="AB481" i="5"/>
  <c r="AC481" i="5" s="1"/>
  <c r="AE481" i="5"/>
  <c r="AG481" i="5"/>
  <c r="AH481" i="5"/>
  <c r="AJ481" i="5"/>
  <c r="AA482" i="5"/>
  <c r="AC482" i="5" s="1"/>
  <c r="AB482" i="5"/>
  <c r="AE482" i="5"/>
  <c r="AG482" i="5"/>
  <c r="AH482" i="5"/>
  <c r="AJ482" i="5"/>
  <c r="AA483" i="5"/>
  <c r="AB483" i="5"/>
  <c r="AE483" i="5"/>
  <c r="AG483" i="5"/>
  <c r="AH483" i="5"/>
  <c r="AJ483" i="5"/>
  <c r="AA484" i="5"/>
  <c r="AB484" i="5"/>
  <c r="AC484" i="5" s="1"/>
  <c r="AE484" i="5"/>
  <c r="AG484" i="5"/>
  <c r="AH484" i="5"/>
  <c r="AJ484" i="5"/>
  <c r="AA485" i="5"/>
  <c r="AB485" i="5"/>
  <c r="AC485" i="5"/>
  <c r="AE485" i="5"/>
  <c r="AG485" i="5"/>
  <c r="AH485" i="5"/>
  <c r="AJ485" i="5"/>
  <c r="AA486" i="5"/>
  <c r="AB486" i="5"/>
  <c r="AC486" i="5" s="1"/>
  <c r="AE486" i="5"/>
  <c r="AG486" i="5"/>
  <c r="AH486" i="5"/>
  <c r="AJ486" i="5"/>
  <c r="AA487" i="5"/>
  <c r="AB487" i="5"/>
  <c r="AC487" i="5" s="1"/>
  <c r="AE487" i="5"/>
  <c r="AG487" i="5"/>
  <c r="AH487" i="5"/>
  <c r="AJ487" i="5"/>
  <c r="AA488" i="5"/>
  <c r="AB488" i="5"/>
  <c r="AC488" i="5" s="1"/>
  <c r="AE488" i="5"/>
  <c r="AG488" i="5"/>
  <c r="AH488" i="5"/>
  <c r="AJ488" i="5"/>
  <c r="AA489" i="5"/>
  <c r="AB489" i="5"/>
  <c r="AE489" i="5"/>
  <c r="AG489" i="5"/>
  <c r="AH489" i="5"/>
  <c r="AJ489" i="5"/>
  <c r="AA490" i="5"/>
  <c r="AB490" i="5"/>
  <c r="AC490" i="5" s="1"/>
  <c r="AE490" i="5"/>
  <c r="AG490" i="5"/>
  <c r="AH490" i="5"/>
  <c r="AJ490" i="5"/>
  <c r="AA491" i="5"/>
  <c r="AC491" i="5" s="1"/>
  <c r="AB491" i="5"/>
  <c r="AE491" i="5"/>
  <c r="AG491" i="5"/>
  <c r="AH491" i="5"/>
  <c r="AJ491" i="5"/>
  <c r="AA492" i="5"/>
  <c r="AB492" i="5"/>
  <c r="AE492" i="5"/>
  <c r="AG492" i="5"/>
  <c r="AH492" i="5"/>
  <c r="AJ492" i="5"/>
  <c r="AA493" i="5"/>
  <c r="AB493" i="5"/>
  <c r="AC493" i="5" s="1"/>
  <c r="AE493" i="5"/>
  <c r="AG493" i="5"/>
  <c r="AH493" i="5"/>
  <c r="AJ493" i="5"/>
  <c r="AA494" i="5"/>
  <c r="AB494" i="5"/>
  <c r="AC494" i="5" s="1"/>
  <c r="AE494" i="5"/>
  <c r="AG494" i="5"/>
  <c r="AH494" i="5"/>
  <c r="AJ494" i="5"/>
  <c r="AA495" i="5"/>
  <c r="AC495" i="5" s="1"/>
  <c r="AB495" i="5"/>
  <c r="AE495" i="5"/>
  <c r="AG495" i="5"/>
  <c r="AH495" i="5"/>
  <c r="AJ495" i="5"/>
  <c r="AA496" i="5"/>
  <c r="AB496" i="5"/>
  <c r="AC496" i="5" s="1"/>
  <c r="AE496" i="5"/>
  <c r="AG496" i="5"/>
  <c r="AH496" i="5"/>
  <c r="AJ496" i="5"/>
  <c r="AA497" i="5"/>
  <c r="AB497" i="5"/>
  <c r="AC497" i="5" s="1"/>
  <c r="AE497" i="5"/>
  <c r="AG497" i="5"/>
  <c r="AH497" i="5"/>
  <c r="AJ497" i="5"/>
  <c r="AA498" i="5"/>
  <c r="AB498" i="5"/>
  <c r="AE498" i="5"/>
  <c r="AG498" i="5"/>
  <c r="AH498" i="5"/>
  <c r="AJ498" i="5"/>
  <c r="AA499" i="5"/>
  <c r="AC499" i="5" s="1"/>
  <c r="AB499" i="5"/>
  <c r="AE499" i="5"/>
  <c r="AG499" i="5"/>
  <c r="AH499" i="5"/>
  <c r="AJ499" i="5"/>
  <c r="AA500" i="5"/>
  <c r="AB500" i="5"/>
  <c r="AC500" i="5"/>
  <c r="AE500" i="5"/>
  <c r="AG500" i="5"/>
  <c r="AH500" i="5"/>
  <c r="AJ500" i="5"/>
  <c r="AA501" i="5"/>
  <c r="AB501" i="5"/>
  <c r="AC501" i="5" s="1"/>
  <c r="AE501" i="5"/>
  <c r="AG501" i="5"/>
  <c r="AH501" i="5"/>
  <c r="AJ501" i="5"/>
  <c r="AA502" i="5"/>
  <c r="AB502" i="5"/>
  <c r="AE502" i="5"/>
  <c r="AG502" i="5"/>
  <c r="AH502" i="5"/>
  <c r="AJ502" i="5"/>
  <c r="AA503" i="5"/>
  <c r="AB503" i="5"/>
  <c r="AE503" i="5"/>
  <c r="AG503" i="5"/>
  <c r="AH503" i="5"/>
  <c r="AJ503" i="5"/>
  <c r="AA504" i="5"/>
  <c r="AB504" i="5"/>
  <c r="AE504" i="5"/>
  <c r="AG504" i="5"/>
  <c r="AH504" i="5"/>
  <c r="AJ504" i="5"/>
  <c r="AA505" i="5"/>
  <c r="AB505" i="5"/>
  <c r="AC505" i="5"/>
  <c r="AE505" i="5"/>
  <c r="AG505" i="5"/>
  <c r="AH505" i="5"/>
  <c r="AJ505" i="5"/>
  <c r="AA506" i="5"/>
  <c r="AB506" i="5"/>
  <c r="AE506" i="5"/>
  <c r="AG506" i="5"/>
  <c r="AH506" i="5"/>
  <c r="AJ506" i="5"/>
  <c r="AA507" i="5"/>
  <c r="AB507" i="5"/>
  <c r="AE507" i="5"/>
  <c r="AG507" i="5"/>
  <c r="AH507" i="5"/>
  <c r="AJ507" i="5"/>
  <c r="AA508" i="5"/>
  <c r="AB508" i="5"/>
  <c r="AC508" i="5" s="1"/>
  <c r="AE508" i="5"/>
  <c r="AG508" i="5"/>
  <c r="AH508" i="5"/>
  <c r="AJ508" i="5"/>
  <c r="AA509" i="5"/>
  <c r="AB509" i="5"/>
  <c r="AC509" i="5" s="1"/>
  <c r="AE509" i="5"/>
  <c r="AG509" i="5"/>
  <c r="AH509" i="5"/>
  <c r="AJ509" i="5"/>
  <c r="AA510" i="5"/>
  <c r="AB510" i="5"/>
  <c r="AE510" i="5"/>
  <c r="AG510" i="5"/>
  <c r="AH510" i="5"/>
  <c r="AJ510" i="5"/>
  <c r="AA511" i="5"/>
  <c r="AB511" i="5"/>
  <c r="AC511" i="5" s="1"/>
  <c r="AE511" i="5"/>
  <c r="AG511" i="5"/>
  <c r="AH511" i="5"/>
  <c r="AJ511" i="5"/>
  <c r="AA512" i="5"/>
  <c r="AB512" i="5"/>
  <c r="AE512" i="5"/>
  <c r="AG512" i="5"/>
  <c r="AH512" i="5"/>
  <c r="AJ512" i="5"/>
  <c r="AA513" i="5"/>
  <c r="AB513" i="5"/>
  <c r="AE513" i="5"/>
  <c r="AG513" i="5"/>
  <c r="AH513" i="5"/>
  <c r="AJ513" i="5"/>
  <c r="AA514" i="5"/>
  <c r="AB514" i="5"/>
  <c r="AC514" i="5" s="1"/>
  <c r="AE514" i="5"/>
  <c r="AG514" i="5"/>
  <c r="AH514" i="5"/>
  <c r="AJ514" i="5"/>
  <c r="AA515" i="5"/>
  <c r="AC515" i="5" s="1"/>
  <c r="AB515" i="5"/>
  <c r="AE515" i="5"/>
  <c r="AG515" i="5"/>
  <c r="AH515" i="5"/>
  <c r="AJ515" i="5"/>
  <c r="AA516" i="5"/>
  <c r="AB516" i="5"/>
  <c r="AC516" i="5" s="1"/>
  <c r="AE516" i="5"/>
  <c r="AG516" i="5"/>
  <c r="AH516" i="5"/>
  <c r="AJ516" i="5"/>
  <c r="AA517" i="5"/>
  <c r="AC517" i="5" s="1"/>
  <c r="AB517" i="5"/>
  <c r="AE517" i="5"/>
  <c r="AG517" i="5"/>
  <c r="AH517" i="5"/>
  <c r="AJ517" i="5"/>
  <c r="AA518" i="5"/>
  <c r="AB518" i="5"/>
  <c r="AE518" i="5"/>
  <c r="AG518" i="5"/>
  <c r="AH518" i="5"/>
  <c r="AJ518" i="5"/>
  <c r="AA519" i="5"/>
  <c r="AB519" i="5"/>
  <c r="AC519" i="5"/>
  <c r="AE519" i="5"/>
  <c r="AG519" i="5"/>
  <c r="AH519" i="5"/>
  <c r="AJ519" i="5"/>
  <c r="AA520" i="5"/>
  <c r="AB520" i="5"/>
  <c r="AC520" i="5" s="1"/>
  <c r="AE520" i="5"/>
  <c r="AG520" i="5"/>
  <c r="AH520" i="5"/>
  <c r="AJ520" i="5"/>
  <c r="AA521" i="5"/>
  <c r="AB521" i="5"/>
  <c r="AC521" i="5" s="1"/>
  <c r="AE521" i="5"/>
  <c r="AG521" i="5"/>
  <c r="AH521" i="5"/>
  <c r="AJ521" i="5"/>
  <c r="AA522" i="5"/>
  <c r="AB522" i="5"/>
  <c r="AE522" i="5"/>
  <c r="AG522" i="5"/>
  <c r="AH522" i="5"/>
  <c r="AJ522" i="5"/>
  <c r="AA523" i="5"/>
  <c r="AB523" i="5"/>
  <c r="AE523" i="5"/>
  <c r="AG523" i="5"/>
  <c r="AH523" i="5"/>
  <c r="AJ523" i="5"/>
  <c r="AA524" i="5"/>
  <c r="AB524" i="5"/>
  <c r="AC524" i="5" s="1"/>
  <c r="AE524" i="5"/>
  <c r="AG524" i="5"/>
  <c r="AH524" i="5"/>
  <c r="AJ524" i="5"/>
  <c r="AA525" i="5"/>
  <c r="AB525" i="5"/>
  <c r="AC525" i="5"/>
  <c r="AE525" i="5"/>
  <c r="AG525" i="5"/>
  <c r="AH525" i="5"/>
  <c r="AJ525" i="5"/>
  <c r="AA526" i="5"/>
  <c r="AB526" i="5"/>
  <c r="AC526" i="5" s="1"/>
  <c r="AE526" i="5"/>
  <c r="AG526" i="5"/>
  <c r="AH526" i="5"/>
  <c r="AJ526" i="5"/>
  <c r="AA527" i="5"/>
  <c r="AB527" i="5"/>
  <c r="AC527" i="5"/>
  <c r="AE527" i="5"/>
  <c r="AG527" i="5"/>
  <c r="AH527" i="5"/>
  <c r="AJ527" i="5"/>
  <c r="AA528" i="5"/>
  <c r="AB528" i="5"/>
  <c r="AC528" i="5" s="1"/>
  <c r="AE528" i="5"/>
  <c r="AG528" i="5"/>
  <c r="AH528" i="5"/>
  <c r="AJ528" i="5"/>
  <c r="AA529" i="5"/>
  <c r="AB529" i="5"/>
  <c r="AE529" i="5"/>
  <c r="AG529" i="5"/>
  <c r="AH529" i="5"/>
  <c r="AJ529" i="5"/>
  <c r="AA530" i="5"/>
  <c r="AB530" i="5"/>
  <c r="AC530" i="5" s="1"/>
  <c r="AE530" i="5"/>
  <c r="AG530" i="5"/>
  <c r="AH530" i="5"/>
  <c r="AJ530" i="5"/>
  <c r="AA531" i="5"/>
  <c r="AC531" i="5" s="1"/>
  <c r="AB531" i="5"/>
  <c r="AE531" i="5"/>
  <c r="AG531" i="5"/>
  <c r="AH531" i="5"/>
  <c r="AJ531" i="5"/>
  <c r="AA532" i="5"/>
  <c r="AB532" i="5"/>
  <c r="AC532" i="5"/>
  <c r="AE532" i="5"/>
  <c r="AG532" i="5"/>
  <c r="AH532" i="5"/>
  <c r="AJ532" i="5"/>
  <c r="AA533" i="5"/>
  <c r="AB533" i="5"/>
  <c r="AC533" i="5" s="1"/>
  <c r="AE533" i="5"/>
  <c r="AG533" i="5"/>
  <c r="AH533" i="5"/>
  <c r="AJ533" i="5"/>
  <c r="AA534" i="5"/>
  <c r="AB534" i="5"/>
  <c r="AE534" i="5"/>
  <c r="AG534" i="5"/>
  <c r="AH534" i="5"/>
  <c r="AJ534" i="5"/>
  <c r="AA535" i="5"/>
  <c r="AC535" i="5" s="1"/>
  <c r="AB535" i="5"/>
  <c r="AE535" i="5"/>
  <c r="AG535" i="5"/>
  <c r="AH535" i="5"/>
  <c r="AJ535" i="5"/>
  <c r="AA536" i="5"/>
  <c r="AB536" i="5"/>
  <c r="AC536" i="5" s="1"/>
  <c r="AE536" i="5"/>
  <c r="AG536" i="5"/>
  <c r="AH536" i="5"/>
  <c r="AJ536" i="5"/>
  <c r="AA537" i="5"/>
  <c r="AB537" i="5"/>
  <c r="AC537" i="5" s="1"/>
  <c r="AE537" i="5"/>
  <c r="AG537" i="5"/>
  <c r="AH537" i="5"/>
  <c r="AJ537" i="5"/>
  <c r="AA538" i="5"/>
  <c r="AB538" i="5"/>
  <c r="AE538" i="5"/>
  <c r="AG538" i="5"/>
  <c r="AH538" i="5"/>
  <c r="AJ538" i="5"/>
  <c r="AA539" i="5"/>
  <c r="AC539" i="5" s="1"/>
  <c r="AB539" i="5"/>
  <c r="AE539" i="5"/>
  <c r="AG539" i="5"/>
  <c r="AH539" i="5"/>
  <c r="AJ539" i="5"/>
  <c r="AA540" i="5"/>
  <c r="AB540" i="5"/>
  <c r="AC540" i="5" s="1"/>
  <c r="AE540" i="5"/>
  <c r="AG540" i="5"/>
  <c r="AH540" i="5"/>
  <c r="AJ540" i="5"/>
  <c r="AA541" i="5"/>
  <c r="AB541" i="5"/>
  <c r="AC541" i="5" s="1"/>
  <c r="AE541" i="5"/>
  <c r="AG541" i="5"/>
  <c r="AH541" i="5"/>
  <c r="AJ541" i="5"/>
  <c r="AA542" i="5"/>
  <c r="AB542" i="5"/>
  <c r="AE542" i="5"/>
  <c r="AG542" i="5"/>
  <c r="AH542" i="5"/>
  <c r="AJ542" i="5"/>
  <c r="AA543" i="5"/>
  <c r="AB543" i="5"/>
  <c r="AC543" i="5" s="1"/>
  <c r="AE543" i="5"/>
  <c r="AG543" i="5"/>
  <c r="AH543" i="5"/>
  <c r="AJ543" i="5"/>
  <c r="AA544" i="5"/>
  <c r="AB544" i="5"/>
  <c r="AE544" i="5"/>
  <c r="AG544" i="5"/>
  <c r="AH544" i="5"/>
  <c r="AJ544" i="5"/>
  <c r="AA545" i="5"/>
  <c r="AB545" i="5"/>
  <c r="AC545" i="5"/>
  <c r="AE545" i="5"/>
  <c r="AG545" i="5"/>
  <c r="AH545" i="5"/>
  <c r="AJ545" i="5"/>
  <c r="AA546" i="5"/>
  <c r="AB546" i="5"/>
  <c r="AC546" i="5"/>
  <c r="AE546" i="5"/>
  <c r="AG546" i="5"/>
  <c r="AH546" i="5"/>
  <c r="AJ546" i="5"/>
  <c r="AA547" i="5"/>
  <c r="AB547" i="5"/>
  <c r="AC547" i="5" s="1"/>
  <c r="AE547" i="5"/>
  <c r="AG547" i="5"/>
  <c r="AH547" i="5"/>
  <c r="AJ547" i="5"/>
  <c r="AA548" i="5"/>
  <c r="AB548" i="5"/>
  <c r="AC548" i="5" s="1"/>
  <c r="AE548" i="5"/>
  <c r="AG548" i="5"/>
  <c r="AH548" i="5"/>
  <c r="AJ548" i="5"/>
  <c r="AA549" i="5"/>
  <c r="AC549" i="5" s="1"/>
  <c r="AB549" i="5"/>
  <c r="AE549" i="5"/>
  <c r="AG549" i="5"/>
  <c r="AH549" i="5"/>
  <c r="AJ549" i="5"/>
  <c r="AA550" i="5"/>
  <c r="AB550" i="5"/>
  <c r="AE550" i="5"/>
  <c r="AG550" i="5"/>
  <c r="AH550" i="5"/>
  <c r="AJ550" i="5"/>
  <c r="AA551" i="5"/>
  <c r="AB551" i="5"/>
  <c r="AE551" i="5"/>
  <c r="AG551" i="5"/>
  <c r="AH551" i="5"/>
  <c r="AJ551" i="5"/>
  <c r="AA552" i="5"/>
  <c r="AB552" i="5"/>
  <c r="AE552" i="5"/>
  <c r="AG552" i="5"/>
  <c r="AH552" i="5"/>
  <c r="AJ552" i="5"/>
  <c r="AA553" i="5"/>
  <c r="AB553" i="5"/>
  <c r="AC553" i="5" s="1"/>
  <c r="AE553" i="5"/>
  <c r="AG553" i="5"/>
  <c r="AH553" i="5"/>
  <c r="AJ553" i="5"/>
  <c r="AA554" i="5"/>
  <c r="AC554" i="5" s="1"/>
  <c r="AB554" i="5"/>
  <c r="AE554" i="5"/>
  <c r="AG554" i="5"/>
  <c r="AH554" i="5"/>
  <c r="AJ554" i="5"/>
  <c r="AA555" i="5"/>
  <c r="AB555" i="5"/>
  <c r="AE555" i="5"/>
  <c r="AG555" i="5"/>
  <c r="AH555" i="5"/>
  <c r="AJ555" i="5"/>
  <c r="AA556" i="5"/>
  <c r="AB556" i="5"/>
  <c r="AC556" i="5"/>
  <c r="AE556" i="5"/>
  <c r="AG556" i="5"/>
  <c r="AH556" i="5"/>
  <c r="AJ556" i="5"/>
  <c r="AA557" i="5"/>
  <c r="AC557" i="5" s="1"/>
  <c r="AB557" i="5"/>
  <c r="AE557" i="5"/>
  <c r="AG557" i="5"/>
  <c r="AH557" i="5"/>
  <c r="AJ557" i="5"/>
  <c r="AA558" i="5"/>
  <c r="AB558" i="5"/>
  <c r="AC558" i="5" s="1"/>
  <c r="AE558" i="5"/>
  <c r="AG558" i="5"/>
  <c r="AH558" i="5"/>
  <c r="AJ558" i="5"/>
  <c r="AA559" i="5"/>
  <c r="AB559" i="5"/>
  <c r="AC559" i="5" s="1"/>
  <c r="AD559" i="5" s="1"/>
  <c r="AE559" i="5"/>
  <c r="AG559" i="5"/>
  <c r="AH559" i="5"/>
  <c r="AJ559" i="5"/>
  <c r="AA560" i="5"/>
  <c r="AC560" i="5" s="1"/>
  <c r="AD560" i="5" s="1"/>
  <c r="AB560" i="5"/>
  <c r="AE560" i="5"/>
  <c r="AG560" i="5"/>
  <c r="AH560" i="5"/>
  <c r="AJ560" i="5"/>
  <c r="AA561" i="5"/>
  <c r="AB561" i="5"/>
  <c r="AC561" i="5" s="1"/>
  <c r="AE561" i="5"/>
  <c r="AG561" i="5"/>
  <c r="AH561" i="5"/>
  <c r="AJ561" i="5"/>
  <c r="AA562" i="5"/>
  <c r="AB562" i="5"/>
  <c r="AC562" i="5" s="1"/>
  <c r="AE562" i="5"/>
  <c r="AG562" i="5"/>
  <c r="AH562" i="5"/>
  <c r="AJ562" i="5"/>
  <c r="AA563" i="5"/>
  <c r="AB563" i="5"/>
  <c r="AC563" i="5" s="1"/>
  <c r="AD563" i="5" s="1"/>
  <c r="AE563" i="5"/>
  <c r="AG563" i="5"/>
  <c r="AH563" i="5"/>
  <c r="AJ563" i="5"/>
  <c r="AA564" i="5"/>
  <c r="AB564" i="5"/>
  <c r="AE564" i="5"/>
  <c r="AG564" i="5"/>
  <c r="AH564" i="5"/>
  <c r="AJ564" i="5"/>
  <c r="AA565" i="5"/>
  <c r="AB565" i="5"/>
  <c r="AE565" i="5"/>
  <c r="AG565" i="5"/>
  <c r="AH565" i="5"/>
  <c r="AJ565" i="5"/>
  <c r="AA566" i="5"/>
  <c r="AB566" i="5"/>
  <c r="AC566" i="5" s="1"/>
  <c r="AE566" i="5"/>
  <c r="AG566" i="5"/>
  <c r="AH566" i="5"/>
  <c r="AJ566" i="5"/>
  <c r="AA567" i="5"/>
  <c r="AB567" i="5"/>
  <c r="AC567" i="5"/>
  <c r="AE567" i="5"/>
  <c r="AG567" i="5"/>
  <c r="AH567" i="5"/>
  <c r="AJ567" i="5"/>
  <c r="AA568" i="5"/>
  <c r="AB568" i="5"/>
  <c r="AC568" i="5"/>
  <c r="AD568" i="5" s="1"/>
  <c r="AE568" i="5"/>
  <c r="AG568" i="5"/>
  <c r="AH568" i="5"/>
  <c r="AJ568" i="5"/>
  <c r="AA569" i="5"/>
  <c r="AB569" i="5"/>
  <c r="AE569" i="5"/>
  <c r="AG569" i="5"/>
  <c r="AH569" i="5"/>
  <c r="AJ569" i="5"/>
  <c r="AA570" i="5"/>
  <c r="AC570" i="5" s="1"/>
  <c r="AB570" i="5"/>
  <c r="AE570" i="5"/>
  <c r="AG570" i="5"/>
  <c r="AH570" i="5"/>
  <c r="AJ570" i="5"/>
  <c r="AA571" i="5"/>
  <c r="AC571" i="5" s="1"/>
  <c r="AB571" i="5"/>
  <c r="AE571" i="5"/>
  <c r="AG571" i="5"/>
  <c r="AH571" i="5"/>
  <c r="AJ571" i="5"/>
  <c r="AA572" i="5"/>
  <c r="AB572" i="5"/>
  <c r="AE572" i="5"/>
  <c r="AG572" i="5"/>
  <c r="AH572" i="5"/>
  <c r="AJ572" i="5"/>
  <c r="AA573" i="5"/>
  <c r="AB573" i="5"/>
  <c r="AC573" i="5" s="1"/>
  <c r="AE573" i="5"/>
  <c r="AG573" i="5"/>
  <c r="AH573" i="5"/>
  <c r="AJ573" i="5"/>
  <c r="AA574" i="5"/>
  <c r="AB574" i="5"/>
  <c r="AC574" i="5"/>
  <c r="AE574" i="5"/>
  <c r="AG574" i="5"/>
  <c r="AH574" i="5"/>
  <c r="AJ574" i="5"/>
  <c r="AA575" i="5"/>
  <c r="AB575" i="5"/>
  <c r="AE575" i="5"/>
  <c r="AG575" i="5"/>
  <c r="AH575" i="5"/>
  <c r="AJ575" i="5"/>
  <c r="AA576" i="5"/>
  <c r="AB576" i="5"/>
  <c r="AC576" i="5" s="1"/>
  <c r="AE576" i="5"/>
  <c r="AG576" i="5"/>
  <c r="AH576" i="5"/>
  <c r="AJ576" i="5"/>
  <c r="AA577" i="5"/>
  <c r="AB577" i="5"/>
  <c r="AC577" i="5" s="1"/>
  <c r="AE577" i="5"/>
  <c r="AK577" i="5" s="1"/>
  <c r="AG577" i="5"/>
  <c r="AH577" i="5"/>
  <c r="AJ577" i="5"/>
  <c r="AA578" i="5"/>
  <c r="AB578" i="5"/>
  <c r="AE578" i="5"/>
  <c r="AG578" i="5"/>
  <c r="AH578" i="5"/>
  <c r="AJ578" i="5"/>
  <c r="AA579" i="5"/>
  <c r="AB579" i="5"/>
  <c r="AC579" i="5" s="1"/>
  <c r="AE579" i="5"/>
  <c r="AK579" i="5" s="1"/>
  <c r="AG579" i="5"/>
  <c r="AH579" i="5"/>
  <c r="AJ579" i="5"/>
  <c r="AA580" i="5"/>
  <c r="AB580" i="5"/>
  <c r="AE580" i="5"/>
  <c r="AK580" i="5" s="1"/>
  <c r="AG580" i="5"/>
  <c r="AH580" i="5"/>
  <c r="AJ580" i="5"/>
  <c r="AA581" i="5"/>
  <c r="AB581" i="5"/>
  <c r="AE581" i="5"/>
  <c r="AK581" i="5" s="1"/>
  <c r="AG581" i="5"/>
  <c r="AH581" i="5"/>
  <c r="AJ581" i="5"/>
  <c r="AA582" i="5"/>
  <c r="AC582" i="5" s="1"/>
  <c r="AB582" i="5"/>
  <c r="AE582" i="5"/>
  <c r="AG582" i="5"/>
  <c r="AH582" i="5"/>
  <c r="AJ582" i="5"/>
  <c r="AA583" i="5"/>
  <c r="AB583" i="5"/>
  <c r="AE583" i="5"/>
  <c r="AG583" i="5"/>
  <c r="AH583" i="5"/>
  <c r="AJ583" i="5"/>
  <c r="AA584" i="5"/>
  <c r="AC584" i="5" s="1"/>
  <c r="AB584" i="5"/>
  <c r="AE584" i="5"/>
  <c r="AK584" i="5" s="1"/>
  <c r="AG584" i="5"/>
  <c r="AH584" i="5"/>
  <c r="AJ584" i="5"/>
  <c r="AA585" i="5"/>
  <c r="AB585" i="5"/>
  <c r="AE585" i="5"/>
  <c r="AG585" i="5"/>
  <c r="AH585" i="5"/>
  <c r="AJ585" i="5"/>
  <c r="AA586" i="5"/>
  <c r="AB586" i="5"/>
  <c r="AC586" i="5"/>
  <c r="AE586" i="5"/>
  <c r="AG586" i="5"/>
  <c r="AH586" i="5"/>
  <c r="AJ586" i="5"/>
  <c r="AA587" i="5"/>
  <c r="AB587" i="5"/>
  <c r="AE587" i="5"/>
  <c r="G29" i="13" s="1"/>
  <c r="AG587" i="5"/>
  <c r="AH587" i="5"/>
  <c r="AJ587" i="5"/>
  <c r="AA588" i="5"/>
  <c r="AB588" i="5"/>
  <c r="AC588" i="5" s="1"/>
  <c r="AE588" i="5"/>
  <c r="AK588" i="5" s="1"/>
  <c r="AG588" i="5"/>
  <c r="AH588" i="5"/>
  <c r="AJ588" i="5"/>
  <c r="AA589" i="5"/>
  <c r="AB589" i="5"/>
  <c r="AC589" i="5" s="1"/>
  <c r="AE589" i="5"/>
  <c r="AG589" i="5"/>
  <c r="AH589" i="5"/>
  <c r="AJ589" i="5"/>
  <c r="AA590" i="5"/>
  <c r="AB590" i="5"/>
  <c r="AC590" i="5" s="1"/>
  <c r="AE590" i="5"/>
  <c r="AG590" i="5"/>
  <c r="AH590" i="5"/>
  <c r="AJ590" i="5"/>
  <c r="AA591" i="5"/>
  <c r="AC591" i="5" s="1"/>
  <c r="AB591" i="5"/>
  <c r="AE591" i="5"/>
  <c r="AG591" i="5"/>
  <c r="AH591" i="5"/>
  <c r="AJ591" i="5"/>
  <c r="AA592" i="5"/>
  <c r="AB592" i="5"/>
  <c r="AE592" i="5"/>
  <c r="AK592" i="5" s="1"/>
  <c r="AG592" i="5"/>
  <c r="AH592" i="5"/>
  <c r="AJ592" i="5"/>
  <c r="AA593" i="5"/>
  <c r="AB593" i="5"/>
  <c r="AC593" i="5"/>
  <c r="AE593" i="5"/>
  <c r="AG593" i="5"/>
  <c r="AH593" i="5"/>
  <c r="AJ593" i="5"/>
  <c r="AA594" i="5"/>
  <c r="AC594" i="5" s="1"/>
  <c r="AB594" i="5"/>
  <c r="AE594" i="5"/>
  <c r="AG594" i="5"/>
  <c r="AH594" i="5"/>
  <c r="AJ594" i="5"/>
  <c r="AA595" i="5"/>
  <c r="AB595" i="5"/>
  <c r="AC595" i="5" s="1"/>
  <c r="AE595" i="5"/>
  <c r="AG595" i="5"/>
  <c r="AH595" i="5"/>
  <c r="AJ595" i="5"/>
  <c r="AA596" i="5"/>
  <c r="AB596" i="5"/>
  <c r="AC596" i="5"/>
  <c r="AD596" i="5" s="1"/>
  <c r="AE596" i="5"/>
  <c r="AG596" i="5"/>
  <c r="AH596" i="5"/>
  <c r="AJ596" i="5"/>
  <c r="AA597" i="5"/>
  <c r="AB597" i="5"/>
  <c r="AC597" i="5" s="1"/>
  <c r="AE597" i="5"/>
  <c r="AG597" i="5"/>
  <c r="AH597" i="5"/>
  <c r="AJ597" i="5"/>
  <c r="AA598" i="5"/>
  <c r="AB598" i="5"/>
  <c r="AC598" i="5" s="1"/>
  <c r="AE598" i="5"/>
  <c r="AG598" i="5"/>
  <c r="AH598" i="5"/>
  <c r="AJ598" i="5"/>
  <c r="AA599" i="5"/>
  <c r="AB599" i="5"/>
  <c r="AC599" i="5"/>
  <c r="AE599" i="5"/>
  <c r="AG599" i="5"/>
  <c r="AH599" i="5"/>
  <c r="AJ599" i="5"/>
  <c r="AA600" i="5"/>
  <c r="AB600" i="5"/>
  <c r="AE600" i="5"/>
  <c r="AK600" i="5" s="1"/>
  <c r="AG600" i="5"/>
  <c r="AH600" i="5"/>
  <c r="AJ600" i="5"/>
  <c r="AA601" i="5"/>
  <c r="AB601" i="5"/>
  <c r="AC601" i="5" s="1"/>
  <c r="AE601" i="5"/>
  <c r="AG601" i="5"/>
  <c r="AH601" i="5"/>
  <c r="AJ601" i="5"/>
  <c r="AA602" i="5"/>
  <c r="AB602" i="5"/>
  <c r="AE602" i="5"/>
  <c r="AK602" i="5" s="1"/>
  <c r="AG602" i="5"/>
  <c r="AH602" i="5"/>
  <c r="AJ602" i="5"/>
  <c r="AA603" i="5"/>
  <c r="AC603" i="5" s="1"/>
  <c r="AB603" i="5"/>
  <c r="AE603" i="5"/>
  <c r="AG603" i="5"/>
  <c r="AH603" i="5"/>
  <c r="AJ603" i="5"/>
  <c r="AA604" i="5"/>
  <c r="AC604" i="5" s="1"/>
  <c r="AD604" i="5" s="1"/>
  <c r="AB604" i="5"/>
  <c r="AE604" i="5"/>
  <c r="AG604" i="5"/>
  <c r="AH604" i="5"/>
  <c r="AJ604" i="5"/>
  <c r="AA605" i="5"/>
  <c r="AB605" i="5"/>
  <c r="AC605" i="5" s="1"/>
  <c r="AE605" i="5"/>
  <c r="AG605" i="5"/>
  <c r="AH605" i="5"/>
  <c r="AJ605" i="5"/>
  <c r="AA606" i="5"/>
  <c r="AB606" i="5"/>
  <c r="AC606" i="5" s="1"/>
  <c r="AE606" i="5"/>
  <c r="AK606" i="5" s="1"/>
  <c r="AG606" i="5"/>
  <c r="AH606" i="5"/>
  <c r="AJ606" i="5"/>
  <c r="AA607" i="5"/>
  <c r="AC607" i="5" s="1"/>
  <c r="AB607" i="5"/>
  <c r="AE607" i="5"/>
  <c r="AK607" i="5" s="1"/>
  <c r="AG607" i="5"/>
  <c r="AH607" i="5"/>
  <c r="AJ607" i="5"/>
  <c r="AA608" i="5"/>
  <c r="AB608" i="5"/>
  <c r="AC608" i="5" s="1"/>
  <c r="AE608" i="5"/>
  <c r="AK608" i="5" s="1"/>
  <c r="AG608" i="5"/>
  <c r="AH608" i="5"/>
  <c r="AJ608" i="5"/>
  <c r="AA609" i="5"/>
  <c r="AB609" i="5"/>
  <c r="AE609" i="5"/>
  <c r="AK609" i="5" s="1"/>
  <c r="AG609" i="5"/>
  <c r="AH609" i="5"/>
  <c r="AJ609" i="5"/>
  <c r="AA610" i="5"/>
  <c r="AB610" i="5"/>
  <c r="AE610" i="5"/>
  <c r="AK610" i="5" s="1"/>
  <c r="AG610" i="5"/>
  <c r="AH610" i="5"/>
  <c r="AJ610" i="5"/>
  <c r="AA611" i="5"/>
  <c r="AB611" i="5"/>
  <c r="AC611" i="5"/>
  <c r="AE611" i="5"/>
  <c r="AG611" i="5"/>
  <c r="AH611" i="5"/>
  <c r="AJ611" i="5"/>
  <c r="AA612" i="5"/>
  <c r="AB612" i="5"/>
  <c r="AC612" i="5" s="1"/>
  <c r="AE612" i="5"/>
  <c r="AG612" i="5"/>
  <c r="AH612" i="5"/>
  <c r="AJ612" i="5"/>
  <c r="AA613" i="5"/>
  <c r="AB613" i="5"/>
  <c r="AC613" i="5" s="1"/>
  <c r="AE613" i="5"/>
  <c r="AG613" i="5"/>
  <c r="AH613" i="5"/>
  <c r="AJ613" i="5"/>
  <c r="AA614" i="5"/>
  <c r="AB614" i="5"/>
  <c r="AE614" i="5"/>
  <c r="AG614" i="5"/>
  <c r="AH614" i="5"/>
  <c r="AJ614" i="5"/>
  <c r="AA615" i="5"/>
  <c r="AB615" i="5"/>
  <c r="AC615" i="5" s="1"/>
  <c r="AE615" i="5"/>
  <c r="AG615" i="5"/>
  <c r="AH615" i="5"/>
  <c r="AJ615" i="5"/>
  <c r="AA616" i="5"/>
  <c r="AB616" i="5"/>
  <c r="AE616" i="5"/>
  <c r="AK616" i="5" s="1"/>
  <c r="AG616" i="5"/>
  <c r="AH616" i="5"/>
  <c r="AJ616" i="5"/>
  <c r="AA617" i="5"/>
  <c r="AB617" i="5"/>
  <c r="AC617" i="5" s="1"/>
  <c r="AD617" i="5" s="1"/>
  <c r="AE617" i="5"/>
  <c r="AG617" i="5"/>
  <c r="AH617" i="5"/>
  <c r="AJ617" i="5"/>
  <c r="AA618" i="5"/>
  <c r="AB618" i="5"/>
  <c r="AC618" i="5" s="1"/>
  <c r="AE618" i="5"/>
  <c r="AG618" i="5"/>
  <c r="AH618" i="5"/>
  <c r="AJ618" i="5"/>
  <c r="AA619" i="5"/>
  <c r="AB619" i="5"/>
  <c r="AE619" i="5"/>
  <c r="AK619" i="5" s="1"/>
  <c r="AG619" i="5"/>
  <c r="AH619" i="5"/>
  <c r="AJ619" i="5"/>
  <c r="AA620" i="5"/>
  <c r="AB620" i="5"/>
  <c r="AE620" i="5"/>
  <c r="AK620" i="5" s="1"/>
  <c r="AG620" i="5"/>
  <c r="AH620" i="5"/>
  <c r="AJ620" i="5"/>
  <c r="AA621" i="5"/>
  <c r="AB621" i="5"/>
  <c r="AC621" i="5" s="1"/>
  <c r="AE621" i="5"/>
  <c r="AK621" i="5" s="1"/>
  <c r="AG621" i="5"/>
  <c r="AH621" i="5"/>
  <c r="AJ621" i="5"/>
  <c r="AA622" i="5"/>
  <c r="AB622" i="5"/>
  <c r="AC622" i="5" s="1"/>
  <c r="AE622" i="5"/>
  <c r="AG622" i="5"/>
  <c r="AH622" i="5"/>
  <c r="AJ622" i="5"/>
  <c r="AA623" i="5"/>
  <c r="AB623" i="5"/>
  <c r="AE623" i="5"/>
  <c r="AG623" i="5"/>
  <c r="AH623" i="5"/>
  <c r="AJ623" i="5"/>
  <c r="AA624" i="5"/>
  <c r="AB624" i="5"/>
  <c r="AC624" i="5" s="1"/>
  <c r="AE624" i="5"/>
  <c r="AG624" i="5"/>
  <c r="AH624" i="5"/>
  <c r="AJ624" i="5"/>
  <c r="AA625" i="5"/>
  <c r="AB625" i="5"/>
  <c r="AE625" i="5"/>
  <c r="AG625" i="5"/>
  <c r="AH625" i="5"/>
  <c r="AJ625" i="5"/>
  <c r="AA626" i="5"/>
  <c r="AB626" i="5"/>
  <c r="AE626" i="5"/>
  <c r="AG626" i="5"/>
  <c r="AH626" i="5"/>
  <c r="AJ626" i="5"/>
  <c r="AA627" i="5"/>
  <c r="AC627" i="5" s="1"/>
  <c r="AB627" i="5"/>
  <c r="AE627" i="5"/>
  <c r="AK627" i="5" s="1"/>
  <c r="AG627" i="5"/>
  <c r="AH627" i="5"/>
  <c r="AJ627" i="5"/>
  <c r="AA628" i="5"/>
  <c r="AB628" i="5"/>
  <c r="AE628" i="5"/>
  <c r="AK628" i="5" s="1"/>
  <c r="AG628" i="5"/>
  <c r="AH628" i="5"/>
  <c r="AJ628" i="5"/>
  <c r="AA629" i="5"/>
  <c r="AB629" i="5"/>
  <c r="AC629" i="5"/>
  <c r="AE629" i="5"/>
  <c r="AK629" i="5" s="1"/>
  <c r="AG629" i="5"/>
  <c r="AH629" i="5"/>
  <c r="AJ629" i="5"/>
  <c r="AA630" i="5"/>
  <c r="AB630" i="5"/>
  <c r="AC630" i="5" s="1"/>
  <c r="AE630" i="5"/>
  <c r="AG630" i="5"/>
  <c r="AH630" i="5"/>
  <c r="AJ630" i="5"/>
  <c r="AA631" i="5"/>
  <c r="AC631" i="5" s="1"/>
  <c r="AB631" i="5"/>
  <c r="AE631" i="5"/>
  <c r="AG631" i="5"/>
  <c r="AH631" i="5"/>
  <c r="AJ631" i="5"/>
  <c r="AA632" i="5"/>
  <c r="AB632" i="5"/>
  <c r="AC632" i="5" s="1"/>
  <c r="AE632" i="5"/>
  <c r="AG632" i="5"/>
  <c r="AH632" i="5"/>
  <c r="AJ632" i="5"/>
  <c r="AA633" i="5"/>
  <c r="AB633" i="5"/>
  <c r="AC633" i="5" s="1"/>
  <c r="AE633" i="5"/>
  <c r="AG633" i="5"/>
  <c r="AH633" i="5"/>
  <c r="AJ633" i="5"/>
  <c r="AA634" i="5"/>
  <c r="AB634" i="5"/>
  <c r="AE634" i="5"/>
  <c r="AG634" i="5"/>
  <c r="AH634" i="5"/>
  <c r="AJ634" i="5"/>
  <c r="AA635" i="5"/>
  <c r="AC635" i="5" s="1"/>
  <c r="AB635" i="5"/>
  <c r="AE635" i="5"/>
  <c r="AG635" i="5"/>
  <c r="AH635" i="5"/>
  <c r="AJ635" i="5"/>
  <c r="AA636" i="5"/>
  <c r="AB636" i="5"/>
  <c r="AE636" i="5"/>
  <c r="AK636" i="5" s="1"/>
  <c r="AG636" i="5"/>
  <c r="AH636" i="5"/>
  <c r="AJ636" i="5"/>
  <c r="AA637" i="5"/>
  <c r="AB637" i="5"/>
  <c r="AC637" i="5" s="1"/>
  <c r="AE637" i="5"/>
  <c r="AK637" i="5" s="1"/>
  <c r="AG637" i="5"/>
  <c r="AH637" i="5"/>
  <c r="AJ637" i="5"/>
  <c r="AA638" i="5"/>
  <c r="AB638" i="5"/>
  <c r="AC638" i="5" s="1"/>
  <c r="AE638" i="5"/>
  <c r="AG638" i="5"/>
  <c r="AH638" i="5"/>
  <c r="AJ638" i="5"/>
  <c r="AA639" i="5"/>
  <c r="AB639" i="5"/>
  <c r="AE639" i="5"/>
  <c r="AG639" i="5"/>
  <c r="AH639" i="5"/>
  <c r="AJ639" i="5"/>
  <c r="AA640" i="5"/>
  <c r="AB640" i="5"/>
  <c r="AC640" i="5" s="1"/>
  <c r="AE640" i="5"/>
  <c r="AG640" i="5"/>
  <c r="AH640" i="5"/>
  <c r="AJ640" i="5"/>
  <c r="AA641" i="5"/>
  <c r="AB641" i="5"/>
  <c r="AC641" i="5" s="1"/>
  <c r="AE641" i="5"/>
  <c r="AG641" i="5"/>
  <c r="AH641" i="5"/>
  <c r="AJ641" i="5"/>
  <c r="AA642" i="5"/>
  <c r="AC642" i="5" s="1"/>
  <c r="AB642" i="5"/>
  <c r="AE642" i="5"/>
  <c r="AG642" i="5"/>
  <c r="AH642" i="5"/>
  <c r="AJ642" i="5"/>
  <c r="AA643" i="5"/>
  <c r="AB643" i="5"/>
  <c r="AE643" i="5"/>
  <c r="AK643" i="5" s="1"/>
  <c r="AG643" i="5"/>
  <c r="AH643" i="5"/>
  <c r="AJ643" i="5"/>
  <c r="AA644" i="5"/>
  <c r="AB644" i="5"/>
  <c r="AC644" i="5"/>
  <c r="AE644" i="5"/>
  <c r="AD644" i="5" s="1"/>
  <c r="AG644" i="5"/>
  <c r="AH644" i="5"/>
  <c r="AJ644" i="5"/>
  <c r="AA645" i="5"/>
  <c r="AB645" i="5"/>
  <c r="AC645" i="5" s="1"/>
  <c r="AE645" i="5"/>
  <c r="AG645" i="5"/>
  <c r="AH645" i="5"/>
  <c r="AJ645" i="5"/>
  <c r="AA646" i="5"/>
  <c r="AB646" i="5"/>
  <c r="AE646" i="5"/>
  <c r="AK646" i="5" s="1"/>
  <c r="AG646" i="5"/>
  <c r="AH646" i="5"/>
  <c r="AJ646" i="5"/>
  <c r="AA647" i="5"/>
  <c r="AC647" i="5" s="1"/>
  <c r="AB647" i="5"/>
  <c r="AE647" i="5"/>
  <c r="AG647" i="5"/>
  <c r="AH647" i="5"/>
  <c r="AJ647" i="5"/>
  <c r="AA9" i="5"/>
  <c r="AJ9" i="5"/>
  <c r="AH9" i="5"/>
  <c r="AG9" i="5"/>
  <c r="AE9" i="5"/>
  <c r="AK9" i="5" s="1"/>
  <c r="AB9" i="5"/>
  <c r="AC9" i="5" s="1"/>
  <c r="AD9" i="5" s="1"/>
  <c r="AE22" i="4"/>
  <c r="AK22" i="4" s="1"/>
  <c r="AE23" i="4"/>
  <c r="AK23" i="4" s="1"/>
  <c r="AE24" i="4"/>
  <c r="AK24" i="4" s="1"/>
  <c r="AE25" i="4"/>
  <c r="AK25" i="4" s="1"/>
  <c r="AE26" i="4"/>
  <c r="AK26" i="4" s="1"/>
  <c r="AE27" i="4"/>
  <c r="AK27" i="4" s="1"/>
  <c r="AE28" i="4"/>
  <c r="AK28" i="4" s="1"/>
  <c r="AE29" i="4"/>
  <c r="AK29" i="4" s="1"/>
  <c r="AE30" i="4"/>
  <c r="AK30" i="4" s="1"/>
  <c r="AE31" i="4"/>
  <c r="AK31" i="4" s="1"/>
  <c r="AE32" i="4"/>
  <c r="AK32" i="4" s="1"/>
  <c r="AE33" i="4"/>
  <c r="AK33" i="4" s="1"/>
  <c r="AE34" i="4"/>
  <c r="AK34" i="4" s="1"/>
  <c r="AE35" i="4"/>
  <c r="AK35" i="4" s="1"/>
  <c r="AE36" i="4"/>
  <c r="AK36" i="4" s="1"/>
  <c r="AE37" i="4"/>
  <c r="AK37" i="4" s="1"/>
  <c r="AE38" i="4"/>
  <c r="AK38" i="4" s="1"/>
  <c r="AE39" i="4"/>
  <c r="AK39" i="4" s="1"/>
  <c r="AE40" i="4"/>
  <c r="AK40" i="4" s="1"/>
  <c r="AE41" i="4"/>
  <c r="AK41" i="4" s="1"/>
  <c r="AE42" i="4"/>
  <c r="AK42" i="4" s="1"/>
  <c r="AE43" i="4"/>
  <c r="AK43" i="4" s="1"/>
  <c r="AE44" i="4"/>
  <c r="AK44" i="4" s="1"/>
  <c r="AE45" i="4"/>
  <c r="AK45" i="4" s="1"/>
  <c r="AE46" i="4"/>
  <c r="AK46" i="4" s="1"/>
  <c r="AE47" i="4"/>
  <c r="AK47" i="4" s="1"/>
  <c r="AE48" i="4"/>
  <c r="AK48" i="4" s="1"/>
  <c r="AE49" i="4"/>
  <c r="AK49" i="4" s="1"/>
  <c r="AE50" i="4"/>
  <c r="AK50" i="4" s="1"/>
  <c r="AE51" i="4"/>
  <c r="AK51" i="4" s="1"/>
  <c r="AE52" i="4"/>
  <c r="AK52" i="4" s="1"/>
  <c r="AE53" i="4"/>
  <c r="AK53" i="4" s="1"/>
  <c r="AE54" i="4"/>
  <c r="AK54" i="4" s="1"/>
  <c r="AE55" i="4"/>
  <c r="AK55" i="4" s="1"/>
  <c r="AE56" i="4"/>
  <c r="AK56" i="4" s="1"/>
  <c r="AE57" i="4"/>
  <c r="AK57" i="4" s="1"/>
  <c r="AE58" i="4"/>
  <c r="AK58" i="4" s="1"/>
  <c r="AE59" i="4"/>
  <c r="AK59" i="4" s="1"/>
  <c r="AE60" i="4"/>
  <c r="AK60" i="4" s="1"/>
  <c r="AE61" i="4"/>
  <c r="AK61" i="4" s="1"/>
  <c r="AE62" i="4"/>
  <c r="AK62" i="4" s="1"/>
  <c r="AE63" i="4"/>
  <c r="AK63" i="4" s="1"/>
  <c r="AE64" i="4"/>
  <c r="AK64" i="4" s="1"/>
  <c r="AE65" i="4"/>
  <c r="AK65" i="4" s="1"/>
  <c r="AE66" i="4"/>
  <c r="AK66" i="4" s="1"/>
  <c r="AE67" i="4"/>
  <c r="AK67" i="4" s="1"/>
  <c r="AE68" i="4"/>
  <c r="AK68" i="4" s="1"/>
  <c r="AE69" i="4"/>
  <c r="AK69" i="4" s="1"/>
  <c r="AE70" i="4"/>
  <c r="AK70" i="4" s="1"/>
  <c r="AE71" i="4"/>
  <c r="AK71" i="4" s="1"/>
  <c r="AE72" i="4"/>
  <c r="AK72" i="4" s="1"/>
  <c r="AE73" i="4"/>
  <c r="AK73" i="4" s="1"/>
  <c r="AE74" i="4"/>
  <c r="AK74" i="4" s="1"/>
  <c r="AE75" i="4"/>
  <c r="AK75" i="4" s="1"/>
  <c r="AE76" i="4"/>
  <c r="AK76" i="4" s="1"/>
  <c r="AE77" i="4"/>
  <c r="AK77" i="4" s="1"/>
  <c r="AE78" i="4"/>
  <c r="AK78" i="4" s="1"/>
  <c r="AE79" i="4"/>
  <c r="AK79" i="4" s="1"/>
  <c r="AE80" i="4"/>
  <c r="AK80" i="4" s="1"/>
  <c r="AE81" i="4"/>
  <c r="AK81" i="4" s="1"/>
  <c r="AE82" i="4"/>
  <c r="AK82" i="4" s="1"/>
  <c r="AE83" i="4"/>
  <c r="AK83" i="4" s="1"/>
  <c r="AE84" i="4"/>
  <c r="AK84" i="4" s="1"/>
  <c r="AE85" i="4"/>
  <c r="AK85" i="4" s="1"/>
  <c r="AE86" i="4"/>
  <c r="AK86" i="4" s="1"/>
  <c r="AE87" i="4"/>
  <c r="AK87" i="4" s="1"/>
  <c r="AE88" i="4"/>
  <c r="AK88" i="4" s="1"/>
  <c r="AE89" i="4"/>
  <c r="AK89" i="4" s="1"/>
  <c r="AE90" i="4"/>
  <c r="AK90" i="4" s="1"/>
  <c r="AE91" i="4"/>
  <c r="AK91" i="4" s="1"/>
  <c r="AE92" i="4"/>
  <c r="AK92" i="4" s="1"/>
  <c r="AE93" i="4"/>
  <c r="AK93" i="4" s="1"/>
  <c r="AE94" i="4"/>
  <c r="AK94" i="4" s="1"/>
  <c r="AE95" i="4"/>
  <c r="AK95" i="4" s="1"/>
  <c r="AE96" i="4"/>
  <c r="AK96" i="4" s="1"/>
  <c r="AE97" i="4"/>
  <c r="AK97" i="4" s="1"/>
  <c r="AE98" i="4"/>
  <c r="AK98" i="4" s="1"/>
  <c r="AE99" i="4"/>
  <c r="AK99" i="4" s="1"/>
  <c r="AE100" i="4"/>
  <c r="AK100" i="4" s="1"/>
  <c r="AE101" i="4"/>
  <c r="AK101" i="4" s="1"/>
  <c r="AE102" i="4"/>
  <c r="AK102" i="4" s="1"/>
  <c r="AE103" i="4"/>
  <c r="AK103" i="4" s="1"/>
  <c r="AE104" i="4"/>
  <c r="AK104" i="4" s="1"/>
  <c r="AE105" i="4"/>
  <c r="AK105" i="4" s="1"/>
  <c r="AE106" i="4"/>
  <c r="AK106" i="4" s="1"/>
  <c r="AE107" i="4"/>
  <c r="AK107" i="4" s="1"/>
  <c r="AE108" i="4"/>
  <c r="AK108" i="4" s="1"/>
  <c r="AE109" i="4"/>
  <c r="AK109" i="4" s="1"/>
  <c r="AE110" i="4"/>
  <c r="AK110" i="4" s="1"/>
  <c r="AE111" i="4"/>
  <c r="AK111" i="4" s="1"/>
  <c r="AE112" i="4"/>
  <c r="AK112" i="4" s="1"/>
  <c r="AE113" i="4"/>
  <c r="AK113" i="4" s="1"/>
  <c r="AE114" i="4"/>
  <c r="AK114" i="4" s="1"/>
  <c r="AE115" i="4"/>
  <c r="AK115" i="4" s="1"/>
  <c r="AE116" i="4"/>
  <c r="AK116" i="4" s="1"/>
  <c r="AE117" i="4"/>
  <c r="AK117" i="4" s="1"/>
  <c r="AE118" i="4"/>
  <c r="AK118" i="4" s="1"/>
  <c r="AE119" i="4"/>
  <c r="AK119" i="4" s="1"/>
  <c r="AE120" i="4"/>
  <c r="AK120" i="4" s="1"/>
  <c r="AE121" i="4"/>
  <c r="AK121" i="4" s="1"/>
  <c r="AE122" i="4"/>
  <c r="AK122" i="4" s="1"/>
  <c r="AE123" i="4"/>
  <c r="AK123" i="4" s="1"/>
  <c r="AE124" i="4"/>
  <c r="AK124" i="4" s="1"/>
  <c r="AE125" i="4"/>
  <c r="AK125" i="4" s="1"/>
  <c r="AE126" i="4"/>
  <c r="AK126" i="4" s="1"/>
  <c r="AE127" i="4"/>
  <c r="AK127" i="4" s="1"/>
  <c r="AE128" i="4"/>
  <c r="AK128" i="4" s="1"/>
  <c r="AE129" i="4"/>
  <c r="AK129" i="4" s="1"/>
  <c r="AE130" i="4"/>
  <c r="AK130" i="4" s="1"/>
  <c r="AE131" i="4"/>
  <c r="AK131" i="4" s="1"/>
  <c r="AE132" i="4"/>
  <c r="AK132" i="4" s="1"/>
  <c r="AE133" i="4"/>
  <c r="AK133" i="4" s="1"/>
  <c r="AE134" i="4"/>
  <c r="AK134" i="4" s="1"/>
  <c r="AE135" i="4"/>
  <c r="AK135" i="4" s="1"/>
  <c r="AE136" i="4"/>
  <c r="AK136" i="4" s="1"/>
  <c r="AE137" i="4"/>
  <c r="AK137" i="4" s="1"/>
  <c r="AE138" i="4"/>
  <c r="AK138" i="4" s="1"/>
  <c r="AE139" i="4"/>
  <c r="AK139" i="4" s="1"/>
  <c r="AE140" i="4"/>
  <c r="AK140" i="4" s="1"/>
  <c r="AE141" i="4"/>
  <c r="AK141" i="4" s="1"/>
  <c r="AE142" i="4"/>
  <c r="AK142" i="4" s="1"/>
  <c r="AE143" i="4"/>
  <c r="AK143" i="4" s="1"/>
  <c r="AE144" i="4"/>
  <c r="AK144" i="4" s="1"/>
  <c r="AE145" i="4"/>
  <c r="AK145" i="4" s="1"/>
  <c r="AE146" i="4"/>
  <c r="AK146" i="4" s="1"/>
  <c r="AE147" i="4"/>
  <c r="AK147" i="4" s="1"/>
  <c r="AE148" i="4"/>
  <c r="AK148" i="4" s="1"/>
  <c r="AE149" i="4"/>
  <c r="AK149" i="4" s="1"/>
  <c r="AE150" i="4"/>
  <c r="AK150" i="4" s="1"/>
  <c r="AE151" i="4"/>
  <c r="AK151" i="4" s="1"/>
  <c r="AE152" i="4"/>
  <c r="AK152" i="4" s="1"/>
  <c r="AE153" i="4"/>
  <c r="AK153" i="4" s="1"/>
  <c r="AE154" i="4"/>
  <c r="AK154" i="4" s="1"/>
  <c r="AE155" i="4"/>
  <c r="AK155" i="4" s="1"/>
  <c r="AE156" i="4"/>
  <c r="AK156" i="4" s="1"/>
  <c r="AE157" i="4"/>
  <c r="AK157" i="4" s="1"/>
  <c r="AE158" i="4"/>
  <c r="AK158" i="4" s="1"/>
  <c r="AE159" i="4"/>
  <c r="AK159" i="4" s="1"/>
  <c r="AE160" i="4"/>
  <c r="AK160" i="4" s="1"/>
  <c r="AE161" i="4"/>
  <c r="AK161" i="4" s="1"/>
  <c r="AE162" i="4"/>
  <c r="AK162" i="4" s="1"/>
  <c r="AE163" i="4"/>
  <c r="AK163" i="4" s="1"/>
  <c r="AE164" i="4"/>
  <c r="AK164" i="4" s="1"/>
  <c r="AE165" i="4"/>
  <c r="AK165" i="4" s="1"/>
  <c r="AE166" i="4"/>
  <c r="AK166" i="4" s="1"/>
  <c r="AE167" i="4"/>
  <c r="AK167" i="4" s="1"/>
  <c r="AE168" i="4"/>
  <c r="AK168" i="4" s="1"/>
  <c r="AE169" i="4"/>
  <c r="AK169" i="4" s="1"/>
  <c r="AE170" i="4"/>
  <c r="AK170" i="4" s="1"/>
  <c r="AE171" i="4"/>
  <c r="AK171" i="4" s="1"/>
  <c r="AE172" i="4"/>
  <c r="AK172" i="4" s="1"/>
  <c r="AE173" i="4"/>
  <c r="AK173" i="4" s="1"/>
  <c r="AE174" i="4"/>
  <c r="AK174" i="4" s="1"/>
  <c r="AE175" i="4"/>
  <c r="AK175" i="4" s="1"/>
  <c r="AE176" i="4"/>
  <c r="AK176" i="4" s="1"/>
  <c r="AE177" i="4"/>
  <c r="AK177" i="4" s="1"/>
  <c r="AE178" i="4"/>
  <c r="AK178" i="4" s="1"/>
  <c r="AE179" i="4"/>
  <c r="AK179" i="4" s="1"/>
  <c r="AE180" i="4"/>
  <c r="AK180" i="4" s="1"/>
  <c r="AE181" i="4"/>
  <c r="AK181" i="4" s="1"/>
  <c r="AE182" i="4"/>
  <c r="AK182" i="4" s="1"/>
  <c r="AE183" i="4"/>
  <c r="AK183" i="4" s="1"/>
  <c r="AE184" i="4"/>
  <c r="AK184" i="4" s="1"/>
  <c r="AE185" i="4"/>
  <c r="AK185" i="4" s="1"/>
  <c r="AE186" i="4"/>
  <c r="AK186" i="4" s="1"/>
  <c r="AE187" i="4"/>
  <c r="AK187" i="4" s="1"/>
  <c r="AE188" i="4"/>
  <c r="AK188" i="4" s="1"/>
  <c r="AE189" i="4"/>
  <c r="AK189" i="4" s="1"/>
  <c r="AE190" i="4"/>
  <c r="AK190" i="4" s="1"/>
  <c r="AE191" i="4"/>
  <c r="AK191" i="4" s="1"/>
  <c r="AE192" i="4"/>
  <c r="AK192" i="4" s="1"/>
  <c r="AE193" i="4"/>
  <c r="AK193" i="4" s="1"/>
  <c r="AE194" i="4"/>
  <c r="AK194" i="4" s="1"/>
  <c r="AE195" i="4"/>
  <c r="AK195" i="4" s="1"/>
  <c r="AE196" i="4"/>
  <c r="AK196" i="4" s="1"/>
  <c r="AE197" i="4"/>
  <c r="AK197" i="4" s="1"/>
  <c r="AE198" i="4"/>
  <c r="AK198" i="4" s="1"/>
  <c r="AE199" i="4"/>
  <c r="AK199" i="4" s="1"/>
  <c r="AE200" i="4"/>
  <c r="AK200" i="4" s="1"/>
  <c r="AE201" i="4"/>
  <c r="AK201" i="4" s="1"/>
  <c r="AE202" i="4"/>
  <c r="AK202" i="4" s="1"/>
  <c r="AE203" i="4"/>
  <c r="AK203" i="4" s="1"/>
  <c r="AE204" i="4"/>
  <c r="AK204" i="4" s="1"/>
  <c r="AE205" i="4"/>
  <c r="AK205" i="4" s="1"/>
  <c r="AE206" i="4"/>
  <c r="AK206" i="4" s="1"/>
  <c r="AE207" i="4"/>
  <c r="AK207" i="4" s="1"/>
  <c r="AE208" i="4"/>
  <c r="AK208" i="4" s="1"/>
  <c r="AE209" i="4"/>
  <c r="AK209" i="4" s="1"/>
  <c r="AE210" i="4"/>
  <c r="AK210" i="4" s="1"/>
  <c r="AE211" i="4"/>
  <c r="AK211" i="4" s="1"/>
  <c r="AE212" i="4"/>
  <c r="AK212" i="4" s="1"/>
  <c r="AE213" i="4"/>
  <c r="AK213" i="4" s="1"/>
  <c r="AE214" i="4"/>
  <c r="AK214" i="4" s="1"/>
  <c r="AE215" i="4"/>
  <c r="AK215" i="4" s="1"/>
  <c r="AE216" i="4"/>
  <c r="AK216" i="4" s="1"/>
  <c r="AE217" i="4"/>
  <c r="AK217" i="4" s="1"/>
  <c r="AE218" i="4"/>
  <c r="AK218" i="4" s="1"/>
  <c r="AE219" i="4"/>
  <c r="AK219" i="4" s="1"/>
  <c r="AE220" i="4"/>
  <c r="AK220" i="4" s="1"/>
  <c r="AE221" i="4"/>
  <c r="AK221" i="4" s="1"/>
  <c r="AE222" i="4"/>
  <c r="AK222" i="4" s="1"/>
  <c r="AE223" i="4"/>
  <c r="AK223" i="4" s="1"/>
  <c r="AE224" i="4"/>
  <c r="AK224" i="4" s="1"/>
  <c r="AE225" i="4"/>
  <c r="AK225" i="4" s="1"/>
  <c r="AE226" i="4"/>
  <c r="AK226" i="4" s="1"/>
  <c r="AE227" i="4"/>
  <c r="AK227" i="4" s="1"/>
  <c r="AE228" i="4"/>
  <c r="AK228" i="4" s="1"/>
  <c r="AE229" i="4"/>
  <c r="AK229" i="4" s="1"/>
  <c r="AE230" i="4"/>
  <c r="AK230" i="4" s="1"/>
  <c r="AE231" i="4"/>
  <c r="AK231" i="4" s="1"/>
  <c r="AE232" i="4"/>
  <c r="AK232" i="4" s="1"/>
  <c r="AE233" i="4"/>
  <c r="AK233" i="4" s="1"/>
  <c r="AE234" i="4"/>
  <c r="AK234" i="4" s="1"/>
  <c r="AE235" i="4"/>
  <c r="AK235" i="4" s="1"/>
  <c r="AE236" i="4"/>
  <c r="AK236" i="4" s="1"/>
  <c r="AE237" i="4"/>
  <c r="AK237" i="4" s="1"/>
  <c r="AE238" i="4"/>
  <c r="AK238" i="4" s="1"/>
  <c r="AE239" i="4"/>
  <c r="AK239" i="4" s="1"/>
  <c r="AE240" i="4"/>
  <c r="AK240" i="4" s="1"/>
  <c r="AE241" i="4"/>
  <c r="AK241" i="4" s="1"/>
  <c r="AE242" i="4"/>
  <c r="AK242" i="4" s="1"/>
  <c r="AE243" i="4"/>
  <c r="AK243" i="4" s="1"/>
  <c r="AE244" i="4"/>
  <c r="AK244" i="4" s="1"/>
  <c r="AE245" i="4"/>
  <c r="AK245" i="4" s="1"/>
  <c r="AE246" i="4"/>
  <c r="AK246" i="4" s="1"/>
  <c r="AE247" i="4"/>
  <c r="AK247" i="4" s="1"/>
  <c r="AE248" i="4"/>
  <c r="AK248" i="4" s="1"/>
  <c r="AE249" i="4"/>
  <c r="AK249" i="4" s="1"/>
  <c r="AE250" i="4"/>
  <c r="AK250" i="4" s="1"/>
  <c r="AE251" i="4"/>
  <c r="AK251" i="4" s="1"/>
  <c r="AE252" i="4"/>
  <c r="AK252" i="4" s="1"/>
  <c r="AE253" i="4"/>
  <c r="AK253" i="4" s="1"/>
  <c r="AE254" i="4"/>
  <c r="AK254" i="4" s="1"/>
  <c r="AE255" i="4"/>
  <c r="AK255" i="4" s="1"/>
  <c r="AE256" i="4"/>
  <c r="AK256" i="4" s="1"/>
  <c r="AE257" i="4"/>
  <c r="AK257" i="4" s="1"/>
  <c r="AE258" i="4"/>
  <c r="AK258" i="4" s="1"/>
  <c r="AE259" i="4"/>
  <c r="AK259" i="4" s="1"/>
  <c r="AE260" i="4"/>
  <c r="AK260" i="4" s="1"/>
  <c r="AE261" i="4"/>
  <c r="AK261" i="4" s="1"/>
  <c r="AE262" i="4"/>
  <c r="AK262" i="4" s="1"/>
  <c r="AE263" i="4"/>
  <c r="AK263" i="4" s="1"/>
  <c r="AE264" i="4"/>
  <c r="AK264" i="4" s="1"/>
  <c r="AE265" i="4"/>
  <c r="AK265" i="4" s="1"/>
  <c r="AE266" i="4"/>
  <c r="AK266" i="4" s="1"/>
  <c r="AE267" i="4"/>
  <c r="AK267" i="4" s="1"/>
  <c r="AE268" i="4"/>
  <c r="AK268" i="4" s="1"/>
  <c r="AE269" i="4"/>
  <c r="AK269" i="4" s="1"/>
  <c r="AE270" i="4"/>
  <c r="AK270" i="4" s="1"/>
  <c r="AE271" i="4"/>
  <c r="AK271" i="4" s="1"/>
  <c r="AE272" i="4"/>
  <c r="AK272" i="4" s="1"/>
  <c r="AE273" i="4"/>
  <c r="AK273" i="4" s="1"/>
  <c r="AE274" i="4"/>
  <c r="AK274" i="4" s="1"/>
  <c r="AE275" i="4"/>
  <c r="AK275" i="4" s="1"/>
  <c r="AE276" i="4"/>
  <c r="AK276" i="4" s="1"/>
  <c r="AE277" i="4"/>
  <c r="AK277" i="4" s="1"/>
  <c r="AE278" i="4"/>
  <c r="AK278" i="4" s="1"/>
  <c r="AE279" i="4"/>
  <c r="AK279" i="4" s="1"/>
  <c r="AE280" i="4"/>
  <c r="AK280" i="4" s="1"/>
  <c r="AE281" i="4"/>
  <c r="AK281" i="4" s="1"/>
  <c r="AE282" i="4"/>
  <c r="AK282" i="4" s="1"/>
  <c r="AE587" i="4"/>
  <c r="AK587" i="4" s="1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K601" i="4" s="1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K615" i="4" s="1"/>
  <c r="AE616" i="4"/>
  <c r="AE617" i="4"/>
  <c r="AE618" i="4"/>
  <c r="S30" i="13" s="1"/>
  <c r="AE619" i="4"/>
  <c r="AE620" i="4"/>
  <c r="AE621" i="4"/>
  <c r="AE622" i="4"/>
  <c r="AE623" i="4"/>
  <c r="AE624" i="4"/>
  <c r="AE625" i="4"/>
  <c r="AE626" i="4"/>
  <c r="AE627" i="4"/>
  <c r="AE628" i="4"/>
  <c r="AE629" i="4"/>
  <c r="AK629" i="4" s="1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K643" i="4" s="1"/>
  <c r="AE644" i="4"/>
  <c r="AE645" i="4"/>
  <c r="AE646" i="4"/>
  <c r="AE647" i="4"/>
  <c r="AE10" i="4"/>
  <c r="AK10" i="4" s="1"/>
  <c r="AG10" i="4"/>
  <c r="AH10" i="4"/>
  <c r="AJ10" i="4"/>
  <c r="AE11" i="4"/>
  <c r="AK11" i="4" s="1"/>
  <c r="AG11" i="4"/>
  <c r="AH11" i="4"/>
  <c r="AJ11" i="4"/>
  <c r="AE12" i="4"/>
  <c r="AK12" i="4" s="1"/>
  <c r="AG12" i="4"/>
  <c r="AH12" i="4"/>
  <c r="AJ12" i="4"/>
  <c r="AE13" i="4"/>
  <c r="AG13" i="4"/>
  <c r="AH13" i="4"/>
  <c r="AJ13" i="4"/>
  <c r="AK13" i="4" s="1"/>
  <c r="AE14" i="4"/>
  <c r="AK14" i="4" s="1"/>
  <c r="AG14" i="4"/>
  <c r="AH14" i="4"/>
  <c r="AJ14" i="4"/>
  <c r="AE15" i="4"/>
  <c r="AK15" i="4" s="1"/>
  <c r="AG15" i="4"/>
  <c r="AH15" i="4"/>
  <c r="AJ15" i="4"/>
  <c r="AE16" i="4"/>
  <c r="AK16" i="4" s="1"/>
  <c r="AG16" i="4"/>
  <c r="AH16" i="4"/>
  <c r="AJ16" i="4"/>
  <c r="AE17" i="4"/>
  <c r="AK17" i="4" s="1"/>
  <c r="AG17" i="4"/>
  <c r="AH17" i="4"/>
  <c r="AJ17" i="4"/>
  <c r="AE18" i="4"/>
  <c r="AK18" i="4" s="1"/>
  <c r="AG18" i="4"/>
  <c r="AH18" i="4"/>
  <c r="AJ18" i="4"/>
  <c r="AE19" i="4"/>
  <c r="AG19" i="4"/>
  <c r="AH19" i="4"/>
  <c r="AJ19" i="4"/>
  <c r="AE20" i="4"/>
  <c r="AK20" i="4" s="1"/>
  <c r="AG20" i="4"/>
  <c r="AH20" i="4"/>
  <c r="AJ20" i="4"/>
  <c r="AE21" i="4"/>
  <c r="AK21" i="4" s="1"/>
  <c r="AG21" i="4"/>
  <c r="AH21" i="4"/>
  <c r="AJ21" i="4"/>
  <c r="AG22" i="4"/>
  <c r="AH22" i="4"/>
  <c r="AJ22" i="4"/>
  <c r="AG23" i="4"/>
  <c r="AH23" i="4"/>
  <c r="AJ23" i="4"/>
  <c r="AG24" i="4"/>
  <c r="AH24" i="4"/>
  <c r="AJ24" i="4"/>
  <c r="AG25" i="4"/>
  <c r="AH25" i="4"/>
  <c r="AJ25" i="4"/>
  <c r="AG26" i="4"/>
  <c r="AH26" i="4"/>
  <c r="AJ26" i="4"/>
  <c r="AG27" i="4"/>
  <c r="AH27" i="4"/>
  <c r="AJ27" i="4"/>
  <c r="AG28" i="4"/>
  <c r="AH28" i="4"/>
  <c r="AJ28" i="4"/>
  <c r="AG29" i="4"/>
  <c r="AH29" i="4"/>
  <c r="AJ29" i="4"/>
  <c r="AG30" i="4"/>
  <c r="AH30" i="4"/>
  <c r="AJ30" i="4"/>
  <c r="AG31" i="4"/>
  <c r="AH31" i="4"/>
  <c r="AJ31" i="4"/>
  <c r="AG32" i="4"/>
  <c r="AH32" i="4"/>
  <c r="AJ32" i="4"/>
  <c r="AG33" i="4"/>
  <c r="AH33" i="4"/>
  <c r="AJ33" i="4"/>
  <c r="AG34" i="4"/>
  <c r="AH34" i="4"/>
  <c r="AJ34" i="4"/>
  <c r="AG35" i="4"/>
  <c r="AH35" i="4"/>
  <c r="AJ35" i="4"/>
  <c r="AG36" i="4"/>
  <c r="AH36" i="4"/>
  <c r="AJ36" i="4"/>
  <c r="AG37" i="4"/>
  <c r="AH37" i="4"/>
  <c r="AJ37" i="4"/>
  <c r="AG38" i="4"/>
  <c r="AH38" i="4"/>
  <c r="AJ38" i="4"/>
  <c r="AG39" i="4"/>
  <c r="AH39" i="4"/>
  <c r="AJ39" i="4"/>
  <c r="AG40" i="4"/>
  <c r="AH40" i="4"/>
  <c r="AJ40" i="4"/>
  <c r="AG41" i="4"/>
  <c r="AH41" i="4"/>
  <c r="AJ41" i="4"/>
  <c r="AG42" i="4"/>
  <c r="AH42" i="4"/>
  <c r="AJ42" i="4"/>
  <c r="AG43" i="4"/>
  <c r="AH43" i="4"/>
  <c r="AJ43" i="4"/>
  <c r="AG44" i="4"/>
  <c r="AH44" i="4"/>
  <c r="AJ44" i="4"/>
  <c r="AG45" i="4"/>
  <c r="AH45" i="4"/>
  <c r="AJ45" i="4"/>
  <c r="AG46" i="4"/>
  <c r="AH46" i="4"/>
  <c r="AJ46" i="4"/>
  <c r="AG47" i="4"/>
  <c r="AH47" i="4"/>
  <c r="AJ47" i="4"/>
  <c r="AG48" i="4"/>
  <c r="AH48" i="4"/>
  <c r="AJ48" i="4"/>
  <c r="AG49" i="4"/>
  <c r="AH49" i="4"/>
  <c r="AJ49" i="4"/>
  <c r="AG50" i="4"/>
  <c r="AH50" i="4"/>
  <c r="AJ50" i="4"/>
  <c r="AG51" i="4"/>
  <c r="AH51" i="4"/>
  <c r="AJ51" i="4"/>
  <c r="AG52" i="4"/>
  <c r="AH52" i="4"/>
  <c r="AJ52" i="4"/>
  <c r="AG53" i="4"/>
  <c r="AH53" i="4"/>
  <c r="AJ53" i="4"/>
  <c r="AG54" i="4"/>
  <c r="AH54" i="4"/>
  <c r="AJ54" i="4"/>
  <c r="AG55" i="4"/>
  <c r="AH55" i="4"/>
  <c r="AJ55" i="4"/>
  <c r="AG56" i="4"/>
  <c r="AH56" i="4"/>
  <c r="AJ56" i="4"/>
  <c r="AG57" i="4"/>
  <c r="AH57" i="4"/>
  <c r="AJ57" i="4"/>
  <c r="AG58" i="4"/>
  <c r="AH58" i="4"/>
  <c r="AJ58" i="4"/>
  <c r="AG59" i="4"/>
  <c r="AH59" i="4"/>
  <c r="AJ59" i="4"/>
  <c r="AG60" i="4"/>
  <c r="AH60" i="4"/>
  <c r="AJ60" i="4"/>
  <c r="AG61" i="4"/>
  <c r="AH61" i="4"/>
  <c r="AJ61" i="4"/>
  <c r="AG62" i="4"/>
  <c r="AH62" i="4"/>
  <c r="AJ62" i="4"/>
  <c r="AG63" i="4"/>
  <c r="AH63" i="4"/>
  <c r="AJ63" i="4"/>
  <c r="AG64" i="4"/>
  <c r="AH64" i="4"/>
  <c r="AJ64" i="4"/>
  <c r="AG65" i="4"/>
  <c r="AH65" i="4"/>
  <c r="AJ65" i="4"/>
  <c r="AG66" i="4"/>
  <c r="AH66" i="4"/>
  <c r="AJ66" i="4"/>
  <c r="AG67" i="4"/>
  <c r="AH67" i="4"/>
  <c r="AJ67" i="4"/>
  <c r="AG68" i="4"/>
  <c r="AH68" i="4"/>
  <c r="AJ68" i="4"/>
  <c r="AG69" i="4"/>
  <c r="AH69" i="4"/>
  <c r="AJ69" i="4"/>
  <c r="AG70" i="4"/>
  <c r="AH70" i="4"/>
  <c r="AJ70" i="4"/>
  <c r="AG71" i="4"/>
  <c r="AH71" i="4"/>
  <c r="AJ71" i="4"/>
  <c r="AG72" i="4"/>
  <c r="AH72" i="4"/>
  <c r="AJ72" i="4"/>
  <c r="AG73" i="4"/>
  <c r="AH73" i="4"/>
  <c r="AJ73" i="4"/>
  <c r="AG74" i="4"/>
  <c r="AH74" i="4"/>
  <c r="AJ74" i="4"/>
  <c r="AG75" i="4"/>
  <c r="AH75" i="4"/>
  <c r="AJ75" i="4"/>
  <c r="AG76" i="4"/>
  <c r="AH76" i="4"/>
  <c r="AJ76" i="4"/>
  <c r="AG77" i="4"/>
  <c r="AH77" i="4"/>
  <c r="AJ77" i="4"/>
  <c r="AG78" i="4"/>
  <c r="AH78" i="4"/>
  <c r="AJ78" i="4"/>
  <c r="AG79" i="4"/>
  <c r="AH79" i="4"/>
  <c r="AJ79" i="4"/>
  <c r="AG80" i="4"/>
  <c r="AH80" i="4"/>
  <c r="AJ80" i="4"/>
  <c r="AG81" i="4"/>
  <c r="AH81" i="4"/>
  <c r="AJ81" i="4"/>
  <c r="AG82" i="4"/>
  <c r="AH82" i="4"/>
  <c r="AJ82" i="4"/>
  <c r="AG83" i="4"/>
  <c r="AH83" i="4"/>
  <c r="AJ83" i="4"/>
  <c r="AG84" i="4"/>
  <c r="AH84" i="4"/>
  <c r="AJ84" i="4"/>
  <c r="AG85" i="4"/>
  <c r="AH85" i="4"/>
  <c r="AJ85" i="4"/>
  <c r="AG86" i="4"/>
  <c r="AH86" i="4"/>
  <c r="AJ86" i="4"/>
  <c r="AG87" i="4"/>
  <c r="AH87" i="4"/>
  <c r="AJ87" i="4"/>
  <c r="AG88" i="4"/>
  <c r="AH88" i="4"/>
  <c r="AJ88" i="4"/>
  <c r="AG89" i="4"/>
  <c r="AH89" i="4"/>
  <c r="AJ89" i="4"/>
  <c r="AG90" i="4"/>
  <c r="AH90" i="4"/>
  <c r="AJ90" i="4"/>
  <c r="AG91" i="4"/>
  <c r="AH91" i="4"/>
  <c r="AJ91" i="4"/>
  <c r="AG92" i="4"/>
  <c r="AH92" i="4"/>
  <c r="AJ92" i="4"/>
  <c r="AG93" i="4"/>
  <c r="AH93" i="4"/>
  <c r="AJ93" i="4"/>
  <c r="AG94" i="4"/>
  <c r="AH94" i="4"/>
  <c r="AJ94" i="4"/>
  <c r="AG95" i="4"/>
  <c r="AH95" i="4"/>
  <c r="AJ95" i="4"/>
  <c r="AG96" i="4"/>
  <c r="AH96" i="4"/>
  <c r="AJ96" i="4"/>
  <c r="AG97" i="4"/>
  <c r="AH97" i="4"/>
  <c r="AJ97" i="4"/>
  <c r="AG98" i="4"/>
  <c r="AH98" i="4"/>
  <c r="AJ98" i="4"/>
  <c r="AG99" i="4"/>
  <c r="AH99" i="4"/>
  <c r="AJ99" i="4"/>
  <c r="AG100" i="4"/>
  <c r="AH100" i="4"/>
  <c r="AJ100" i="4"/>
  <c r="AG101" i="4"/>
  <c r="AH101" i="4"/>
  <c r="AJ101" i="4"/>
  <c r="AG102" i="4"/>
  <c r="AH102" i="4"/>
  <c r="AJ102" i="4"/>
  <c r="AG103" i="4"/>
  <c r="AH103" i="4"/>
  <c r="AJ103" i="4"/>
  <c r="AG104" i="4"/>
  <c r="AH104" i="4"/>
  <c r="AJ104" i="4"/>
  <c r="AG105" i="4"/>
  <c r="AH105" i="4"/>
  <c r="AJ105" i="4"/>
  <c r="AG106" i="4"/>
  <c r="AH106" i="4"/>
  <c r="AJ106" i="4"/>
  <c r="AG107" i="4"/>
  <c r="AH107" i="4"/>
  <c r="AJ107" i="4"/>
  <c r="AG108" i="4"/>
  <c r="AH108" i="4"/>
  <c r="AJ108" i="4"/>
  <c r="AG109" i="4"/>
  <c r="AH109" i="4"/>
  <c r="AJ109" i="4"/>
  <c r="AG110" i="4"/>
  <c r="AH110" i="4"/>
  <c r="AJ110" i="4"/>
  <c r="AG111" i="4"/>
  <c r="AH111" i="4"/>
  <c r="AJ111" i="4"/>
  <c r="AG112" i="4"/>
  <c r="AH112" i="4"/>
  <c r="AJ112" i="4"/>
  <c r="AG113" i="4"/>
  <c r="AH113" i="4"/>
  <c r="AJ113" i="4"/>
  <c r="AG114" i="4"/>
  <c r="AH114" i="4"/>
  <c r="AJ114" i="4"/>
  <c r="AG115" i="4"/>
  <c r="AH115" i="4"/>
  <c r="AJ115" i="4"/>
  <c r="AG116" i="4"/>
  <c r="AH116" i="4"/>
  <c r="AJ116" i="4"/>
  <c r="AG117" i="4"/>
  <c r="AH117" i="4"/>
  <c r="AJ117" i="4"/>
  <c r="AG118" i="4"/>
  <c r="AH118" i="4"/>
  <c r="AJ118" i="4"/>
  <c r="AG119" i="4"/>
  <c r="AH119" i="4"/>
  <c r="AJ119" i="4"/>
  <c r="AG120" i="4"/>
  <c r="AH120" i="4"/>
  <c r="AJ120" i="4"/>
  <c r="AG121" i="4"/>
  <c r="AH121" i="4"/>
  <c r="AJ121" i="4"/>
  <c r="AG122" i="4"/>
  <c r="AH122" i="4"/>
  <c r="AJ122" i="4"/>
  <c r="AG123" i="4"/>
  <c r="AH123" i="4"/>
  <c r="AJ123" i="4"/>
  <c r="AG124" i="4"/>
  <c r="AH124" i="4"/>
  <c r="AJ124" i="4"/>
  <c r="AG125" i="4"/>
  <c r="AH125" i="4"/>
  <c r="AJ125" i="4"/>
  <c r="AG126" i="4"/>
  <c r="AH126" i="4"/>
  <c r="AJ126" i="4"/>
  <c r="AG127" i="4"/>
  <c r="AH127" i="4"/>
  <c r="AJ127" i="4"/>
  <c r="AG128" i="4"/>
  <c r="AH128" i="4"/>
  <c r="AJ128" i="4"/>
  <c r="AG129" i="4"/>
  <c r="AH129" i="4"/>
  <c r="AJ129" i="4"/>
  <c r="AG130" i="4"/>
  <c r="AH130" i="4"/>
  <c r="AJ130" i="4"/>
  <c r="AG131" i="4"/>
  <c r="AH131" i="4"/>
  <c r="AJ131" i="4"/>
  <c r="AG132" i="4"/>
  <c r="AH132" i="4"/>
  <c r="AJ132" i="4"/>
  <c r="AG133" i="4"/>
  <c r="AH133" i="4"/>
  <c r="AJ133" i="4"/>
  <c r="AG134" i="4"/>
  <c r="AH134" i="4"/>
  <c r="AJ134" i="4"/>
  <c r="AG135" i="4"/>
  <c r="AH135" i="4"/>
  <c r="AJ135" i="4"/>
  <c r="AG136" i="4"/>
  <c r="AH136" i="4"/>
  <c r="AJ136" i="4"/>
  <c r="AG137" i="4"/>
  <c r="AH137" i="4"/>
  <c r="AJ137" i="4"/>
  <c r="AG138" i="4"/>
  <c r="AH138" i="4"/>
  <c r="AJ138" i="4"/>
  <c r="AG139" i="4"/>
  <c r="AH139" i="4"/>
  <c r="AJ139" i="4"/>
  <c r="AG140" i="4"/>
  <c r="AH140" i="4"/>
  <c r="AJ140" i="4"/>
  <c r="AG141" i="4"/>
  <c r="AH141" i="4"/>
  <c r="AJ141" i="4"/>
  <c r="AG142" i="4"/>
  <c r="AH142" i="4"/>
  <c r="AJ142" i="4"/>
  <c r="AG143" i="4"/>
  <c r="AH143" i="4"/>
  <c r="AJ143" i="4"/>
  <c r="AG144" i="4"/>
  <c r="AH144" i="4"/>
  <c r="AJ144" i="4"/>
  <c r="AG145" i="4"/>
  <c r="AH145" i="4"/>
  <c r="AJ145" i="4"/>
  <c r="AG146" i="4"/>
  <c r="AH146" i="4"/>
  <c r="AJ146" i="4"/>
  <c r="AG147" i="4"/>
  <c r="AH147" i="4"/>
  <c r="AJ147" i="4"/>
  <c r="AG148" i="4"/>
  <c r="AH148" i="4"/>
  <c r="AJ148" i="4"/>
  <c r="AG149" i="4"/>
  <c r="AH149" i="4"/>
  <c r="AJ149" i="4"/>
  <c r="AG150" i="4"/>
  <c r="AH150" i="4"/>
  <c r="AJ150" i="4"/>
  <c r="AG151" i="4"/>
  <c r="AH151" i="4"/>
  <c r="AJ151" i="4"/>
  <c r="AG152" i="4"/>
  <c r="AH152" i="4"/>
  <c r="AJ152" i="4"/>
  <c r="AG153" i="4"/>
  <c r="AH153" i="4"/>
  <c r="AJ153" i="4"/>
  <c r="AG154" i="4"/>
  <c r="AH154" i="4"/>
  <c r="AJ154" i="4"/>
  <c r="AG155" i="4"/>
  <c r="AH155" i="4"/>
  <c r="AJ155" i="4"/>
  <c r="AG156" i="4"/>
  <c r="AH156" i="4"/>
  <c r="AJ156" i="4"/>
  <c r="AG157" i="4"/>
  <c r="AH157" i="4"/>
  <c r="AJ157" i="4"/>
  <c r="AG158" i="4"/>
  <c r="AH158" i="4"/>
  <c r="AJ158" i="4"/>
  <c r="AG159" i="4"/>
  <c r="AH159" i="4"/>
  <c r="AJ159" i="4"/>
  <c r="AG160" i="4"/>
  <c r="AH160" i="4"/>
  <c r="AJ160" i="4"/>
  <c r="AG161" i="4"/>
  <c r="AH161" i="4"/>
  <c r="AJ161" i="4"/>
  <c r="AG162" i="4"/>
  <c r="AH162" i="4"/>
  <c r="AJ162" i="4"/>
  <c r="AG163" i="4"/>
  <c r="AH163" i="4"/>
  <c r="AJ163" i="4"/>
  <c r="AG164" i="4"/>
  <c r="AH164" i="4"/>
  <c r="AJ164" i="4"/>
  <c r="AG165" i="4"/>
  <c r="AH165" i="4"/>
  <c r="AJ165" i="4"/>
  <c r="AG166" i="4"/>
  <c r="AH166" i="4"/>
  <c r="AJ166" i="4"/>
  <c r="AG167" i="4"/>
  <c r="AH167" i="4"/>
  <c r="AJ167" i="4"/>
  <c r="AG168" i="4"/>
  <c r="AH168" i="4"/>
  <c r="AJ168" i="4"/>
  <c r="AG169" i="4"/>
  <c r="AH169" i="4"/>
  <c r="AJ169" i="4"/>
  <c r="AG170" i="4"/>
  <c r="AH170" i="4"/>
  <c r="AJ170" i="4"/>
  <c r="AG171" i="4"/>
  <c r="AH171" i="4"/>
  <c r="AJ171" i="4"/>
  <c r="AG172" i="4"/>
  <c r="AH172" i="4"/>
  <c r="AJ172" i="4"/>
  <c r="AG173" i="4"/>
  <c r="AH173" i="4"/>
  <c r="AJ173" i="4"/>
  <c r="AG174" i="4"/>
  <c r="AH174" i="4"/>
  <c r="AJ174" i="4"/>
  <c r="AG175" i="4"/>
  <c r="AH175" i="4"/>
  <c r="AJ175" i="4"/>
  <c r="AG176" i="4"/>
  <c r="AH176" i="4"/>
  <c r="AJ176" i="4"/>
  <c r="AG177" i="4"/>
  <c r="AH177" i="4"/>
  <c r="AJ177" i="4"/>
  <c r="AG178" i="4"/>
  <c r="AH178" i="4"/>
  <c r="AJ178" i="4"/>
  <c r="AG179" i="4"/>
  <c r="AH179" i="4"/>
  <c r="AJ179" i="4"/>
  <c r="AG180" i="4"/>
  <c r="AH180" i="4"/>
  <c r="AJ180" i="4"/>
  <c r="AG181" i="4"/>
  <c r="AH181" i="4"/>
  <c r="AJ181" i="4"/>
  <c r="AG182" i="4"/>
  <c r="AH182" i="4"/>
  <c r="AJ182" i="4"/>
  <c r="AG183" i="4"/>
  <c r="AH183" i="4"/>
  <c r="AJ183" i="4"/>
  <c r="AG184" i="4"/>
  <c r="AH184" i="4"/>
  <c r="AJ184" i="4"/>
  <c r="AG185" i="4"/>
  <c r="AH185" i="4"/>
  <c r="AJ185" i="4"/>
  <c r="AG186" i="4"/>
  <c r="AH186" i="4"/>
  <c r="AJ186" i="4"/>
  <c r="AG187" i="4"/>
  <c r="AH187" i="4"/>
  <c r="AJ187" i="4"/>
  <c r="AG188" i="4"/>
  <c r="AH188" i="4"/>
  <c r="AJ188" i="4"/>
  <c r="AG189" i="4"/>
  <c r="AH189" i="4"/>
  <c r="AJ189" i="4"/>
  <c r="AG190" i="4"/>
  <c r="AH190" i="4"/>
  <c r="AJ190" i="4"/>
  <c r="AG191" i="4"/>
  <c r="AH191" i="4"/>
  <c r="AJ191" i="4"/>
  <c r="AG192" i="4"/>
  <c r="AH192" i="4"/>
  <c r="AJ192" i="4"/>
  <c r="AG193" i="4"/>
  <c r="AH193" i="4"/>
  <c r="AJ193" i="4"/>
  <c r="AG194" i="4"/>
  <c r="AH194" i="4"/>
  <c r="AJ194" i="4"/>
  <c r="AG195" i="4"/>
  <c r="AH195" i="4"/>
  <c r="AJ195" i="4"/>
  <c r="AG196" i="4"/>
  <c r="AH196" i="4"/>
  <c r="AJ196" i="4"/>
  <c r="AG197" i="4"/>
  <c r="AH197" i="4"/>
  <c r="AJ197" i="4"/>
  <c r="AG198" i="4"/>
  <c r="AH198" i="4"/>
  <c r="AJ198" i="4"/>
  <c r="AG199" i="4"/>
  <c r="AH199" i="4"/>
  <c r="AJ199" i="4"/>
  <c r="AG200" i="4"/>
  <c r="AH200" i="4"/>
  <c r="AJ200" i="4"/>
  <c r="AG201" i="4"/>
  <c r="AH201" i="4"/>
  <c r="AJ201" i="4"/>
  <c r="AG202" i="4"/>
  <c r="AH202" i="4"/>
  <c r="AJ202" i="4"/>
  <c r="AG203" i="4"/>
  <c r="AH203" i="4"/>
  <c r="AJ203" i="4"/>
  <c r="AG204" i="4"/>
  <c r="AH204" i="4"/>
  <c r="AJ204" i="4"/>
  <c r="AG205" i="4"/>
  <c r="AH205" i="4"/>
  <c r="AJ205" i="4"/>
  <c r="AG206" i="4"/>
  <c r="AH206" i="4"/>
  <c r="AJ206" i="4"/>
  <c r="AG207" i="4"/>
  <c r="AH207" i="4"/>
  <c r="AJ207" i="4"/>
  <c r="AG208" i="4"/>
  <c r="AH208" i="4"/>
  <c r="AJ208" i="4"/>
  <c r="AG209" i="4"/>
  <c r="AH209" i="4"/>
  <c r="AJ209" i="4"/>
  <c r="AG210" i="4"/>
  <c r="AH210" i="4"/>
  <c r="AJ210" i="4"/>
  <c r="AG211" i="4"/>
  <c r="AH211" i="4"/>
  <c r="AJ211" i="4"/>
  <c r="AG212" i="4"/>
  <c r="AH212" i="4"/>
  <c r="AJ212" i="4"/>
  <c r="AG213" i="4"/>
  <c r="AH213" i="4"/>
  <c r="AJ213" i="4"/>
  <c r="AG214" i="4"/>
  <c r="AH214" i="4"/>
  <c r="AJ214" i="4"/>
  <c r="AG215" i="4"/>
  <c r="AH215" i="4"/>
  <c r="AJ215" i="4"/>
  <c r="AG216" i="4"/>
  <c r="AH216" i="4"/>
  <c r="AJ216" i="4"/>
  <c r="AG217" i="4"/>
  <c r="AH217" i="4"/>
  <c r="AJ217" i="4"/>
  <c r="AG218" i="4"/>
  <c r="AH218" i="4"/>
  <c r="AJ218" i="4"/>
  <c r="AG219" i="4"/>
  <c r="AH219" i="4"/>
  <c r="AJ219" i="4"/>
  <c r="AG220" i="4"/>
  <c r="AH220" i="4"/>
  <c r="AJ220" i="4"/>
  <c r="AG221" i="4"/>
  <c r="AH221" i="4"/>
  <c r="AJ221" i="4"/>
  <c r="AG222" i="4"/>
  <c r="AH222" i="4"/>
  <c r="AJ222" i="4"/>
  <c r="AG223" i="4"/>
  <c r="AH223" i="4"/>
  <c r="AJ223" i="4"/>
  <c r="AG224" i="4"/>
  <c r="AH224" i="4"/>
  <c r="AJ224" i="4"/>
  <c r="AG225" i="4"/>
  <c r="AH225" i="4"/>
  <c r="AJ225" i="4"/>
  <c r="AG226" i="4"/>
  <c r="AH226" i="4"/>
  <c r="AJ226" i="4"/>
  <c r="AG227" i="4"/>
  <c r="AH227" i="4"/>
  <c r="AJ227" i="4"/>
  <c r="AG228" i="4"/>
  <c r="AH228" i="4"/>
  <c r="AJ228" i="4"/>
  <c r="AG229" i="4"/>
  <c r="AH229" i="4"/>
  <c r="AJ229" i="4"/>
  <c r="AG230" i="4"/>
  <c r="AH230" i="4"/>
  <c r="AJ230" i="4"/>
  <c r="AG231" i="4"/>
  <c r="AH231" i="4"/>
  <c r="AJ231" i="4"/>
  <c r="AG232" i="4"/>
  <c r="AH232" i="4"/>
  <c r="AJ232" i="4"/>
  <c r="AG233" i="4"/>
  <c r="AH233" i="4"/>
  <c r="AJ233" i="4"/>
  <c r="AG234" i="4"/>
  <c r="AH234" i="4"/>
  <c r="AJ234" i="4"/>
  <c r="AG235" i="4"/>
  <c r="AH235" i="4"/>
  <c r="AJ235" i="4"/>
  <c r="AG236" i="4"/>
  <c r="AH236" i="4"/>
  <c r="AJ236" i="4"/>
  <c r="AG237" i="4"/>
  <c r="AH237" i="4"/>
  <c r="AJ237" i="4"/>
  <c r="AG238" i="4"/>
  <c r="AH238" i="4"/>
  <c r="AJ238" i="4"/>
  <c r="AG239" i="4"/>
  <c r="AH239" i="4"/>
  <c r="AJ239" i="4"/>
  <c r="AG240" i="4"/>
  <c r="AH240" i="4"/>
  <c r="AJ240" i="4"/>
  <c r="AG241" i="4"/>
  <c r="AH241" i="4"/>
  <c r="AJ241" i="4"/>
  <c r="AG242" i="4"/>
  <c r="AH242" i="4"/>
  <c r="AJ242" i="4"/>
  <c r="AG243" i="4"/>
  <c r="AH243" i="4"/>
  <c r="AJ243" i="4"/>
  <c r="AG244" i="4"/>
  <c r="AH244" i="4"/>
  <c r="AJ244" i="4"/>
  <c r="AG245" i="4"/>
  <c r="AH245" i="4"/>
  <c r="AJ245" i="4"/>
  <c r="AG246" i="4"/>
  <c r="AH246" i="4"/>
  <c r="AJ246" i="4"/>
  <c r="AG247" i="4"/>
  <c r="AH247" i="4"/>
  <c r="AJ247" i="4"/>
  <c r="AG248" i="4"/>
  <c r="AH248" i="4"/>
  <c r="AJ248" i="4"/>
  <c r="AG249" i="4"/>
  <c r="AH249" i="4"/>
  <c r="AJ249" i="4"/>
  <c r="AG250" i="4"/>
  <c r="AH250" i="4"/>
  <c r="AJ250" i="4"/>
  <c r="AG251" i="4"/>
  <c r="AH251" i="4"/>
  <c r="AJ251" i="4"/>
  <c r="AG252" i="4"/>
  <c r="AH252" i="4"/>
  <c r="AJ252" i="4"/>
  <c r="AG253" i="4"/>
  <c r="AH253" i="4"/>
  <c r="AJ253" i="4"/>
  <c r="AG254" i="4"/>
  <c r="AH254" i="4"/>
  <c r="AJ254" i="4"/>
  <c r="AG255" i="4"/>
  <c r="AH255" i="4"/>
  <c r="AJ255" i="4"/>
  <c r="AG256" i="4"/>
  <c r="AH256" i="4"/>
  <c r="AJ256" i="4"/>
  <c r="AG257" i="4"/>
  <c r="AH257" i="4"/>
  <c r="AJ257" i="4"/>
  <c r="AG258" i="4"/>
  <c r="AH258" i="4"/>
  <c r="AJ258" i="4"/>
  <c r="AG259" i="4"/>
  <c r="AH259" i="4"/>
  <c r="AJ259" i="4"/>
  <c r="AG260" i="4"/>
  <c r="AH260" i="4"/>
  <c r="AJ260" i="4"/>
  <c r="AG261" i="4"/>
  <c r="AH261" i="4"/>
  <c r="AJ261" i="4"/>
  <c r="AG262" i="4"/>
  <c r="AH262" i="4"/>
  <c r="AJ262" i="4"/>
  <c r="AG263" i="4"/>
  <c r="AH263" i="4"/>
  <c r="AJ263" i="4"/>
  <c r="AG264" i="4"/>
  <c r="AH264" i="4"/>
  <c r="AJ264" i="4"/>
  <c r="AG265" i="4"/>
  <c r="AH265" i="4"/>
  <c r="AJ265" i="4"/>
  <c r="AG266" i="4"/>
  <c r="AH266" i="4"/>
  <c r="AJ266" i="4"/>
  <c r="AG267" i="4"/>
  <c r="AH267" i="4"/>
  <c r="AJ267" i="4"/>
  <c r="AG268" i="4"/>
  <c r="AH268" i="4"/>
  <c r="AJ268" i="4"/>
  <c r="AG269" i="4"/>
  <c r="AH269" i="4"/>
  <c r="AJ269" i="4"/>
  <c r="AG270" i="4"/>
  <c r="AH270" i="4"/>
  <c r="AJ270" i="4"/>
  <c r="AG271" i="4"/>
  <c r="AH271" i="4"/>
  <c r="AJ271" i="4"/>
  <c r="AG272" i="4"/>
  <c r="AH272" i="4"/>
  <c r="AJ272" i="4"/>
  <c r="AG273" i="4"/>
  <c r="AH273" i="4"/>
  <c r="AJ273" i="4"/>
  <c r="AG274" i="4"/>
  <c r="AH274" i="4"/>
  <c r="AJ274" i="4"/>
  <c r="AG275" i="4"/>
  <c r="AH275" i="4"/>
  <c r="AJ275" i="4"/>
  <c r="AG276" i="4"/>
  <c r="AH276" i="4"/>
  <c r="AJ276" i="4"/>
  <c r="AG277" i="4"/>
  <c r="AH277" i="4"/>
  <c r="AJ277" i="4"/>
  <c r="AG278" i="4"/>
  <c r="AH278" i="4"/>
  <c r="AJ278" i="4"/>
  <c r="AG279" i="4"/>
  <c r="AH279" i="4"/>
  <c r="AJ279" i="4"/>
  <c r="AG280" i="4"/>
  <c r="AH280" i="4"/>
  <c r="AJ280" i="4"/>
  <c r="AG281" i="4"/>
  <c r="AH281" i="4"/>
  <c r="AJ281" i="4"/>
  <c r="AG282" i="4"/>
  <c r="AH282" i="4"/>
  <c r="AJ282" i="4"/>
  <c r="AG283" i="4"/>
  <c r="AH283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G307" i="4"/>
  <c r="AH307" i="4"/>
  <c r="AG308" i="4"/>
  <c r="AH308" i="4"/>
  <c r="AG309" i="4"/>
  <c r="AH309" i="4"/>
  <c r="AG310" i="4"/>
  <c r="AH310" i="4"/>
  <c r="AG311" i="4"/>
  <c r="AH311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G335" i="4"/>
  <c r="AH335" i="4"/>
  <c r="AG336" i="4"/>
  <c r="AH336" i="4"/>
  <c r="AG337" i="4"/>
  <c r="AH337" i="4"/>
  <c r="AG338" i="4"/>
  <c r="AH338" i="4"/>
  <c r="AG339" i="4"/>
  <c r="AH339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G363" i="4"/>
  <c r="AH363" i="4"/>
  <c r="AG364" i="4"/>
  <c r="AH364" i="4"/>
  <c r="AG365" i="4"/>
  <c r="AH365" i="4"/>
  <c r="AG366" i="4"/>
  <c r="AH366" i="4"/>
  <c r="AG367" i="4"/>
  <c r="AH367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G391" i="4"/>
  <c r="AH391" i="4"/>
  <c r="AG392" i="4"/>
  <c r="AH392" i="4"/>
  <c r="AG393" i="4"/>
  <c r="AH393" i="4"/>
  <c r="AG394" i="4"/>
  <c r="AH394" i="4"/>
  <c r="AG395" i="4"/>
  <c r="AH395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G419" i="4"/>
  <c r="AH419" i="4"/>
  <c r="AG420" i="4"/>
  <c r="AH420" i="4"/>
  <c r="AG421" i="4"/>
  <c r="AH421" i="4"/>
  <c r="AG422" i="4"/>
  <c r="AH422" i="4"/>
  <c r="AG423" i="4"/>
  <c r="AH423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G447" i="4"/>
  <c r="AH447" i="4"/>
  <c r="AG448" i="4"/>
  <c r="AH448" i="4"/>
  <c r="AG449" i="4"/>
  <c r="AH449" i="4"/>
  <c r="AG450" i="4"/>
  <c r="AH450" i="4"/>
  <c r="AG451" i="4"/>
  <c r="AH451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G475" i="4"/>
  <c r="AH475" i="4"/>
  <c r="AG476" i="4"/>
  <c r="AH476" i="4"/>
  <c r="AG477" i="4"/>
  <c r="AH477" i="4"/>
  <c r="AG478" i="4"/>
  <c r="AH478" i="4"/>
  <c r="AG479" i="4"/>
  <c r="AH479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G503" i="4"/>
  <c r="AH503" i="4"/>
  <c r="AG504" i="4"/>
  <c r="AH504" i="4"/>
  <c r="AG505" i="4"/>
  <c r="AH505" i="4"/>
  <c r="AG506" i="4"/>
  <c r="AH506" i="4"/>
  <c r="AG507" i="4"/>
  <c r="AH507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G531" i="4"/>
  <c r="AH531" i="4"/>
  <c r="AG532" i="4"/>
  <c r="AH532" i="4"/>
  <c r="AG533" i="4"/>
  <c r="AH533" i="4"/>
  <c r="AG534" i="4"/>
  <c r="AH534" i="4"/>
  <c r="AG535" i="4"/>
  <c r="AH535" i="4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G559" i="4"/>
  <c r="AH559" i="4"/>
  <c r="AG560" i="4"/>
  <c r="AH560" i="4"/>
  <c r="AG561" i="4"/>
  <c r="AH561" i="4"/>
  <c r="AG562" i="4"/>
  <c r="AH562" i="4"/>
  <c r="AG563" i="4"/>
  <c r="AH563" i="4"/>
  <c r="AG564" i="4"/>
  <c r="AH564" i="4"/>
  <c r="AG565" i="4"/>
  <c r="AH565" i="4"/>
  <c r="AG566" i="4"/>
  <c r="AH566" i="4"/>
  <c r="AG567" i="4"/>
  <c r="AH567" i="4"/>
  <c r="AG568" i="4"/>
  <c r="AH568" i="4"/>
  <c r="AG569" i="4"/>
  <c r="AH569" i="4"/>
  <c r="AG570" i="4"/>
  <c r="AH570" i="4"/>
  <c r="AG571" i="4"/>
  <c r="AH571" i="4"/>
  <c r="AG572" i="4"/>
  <c r="AH572" i="4"/>
  <c r="AG573" i="4"/>
  <c r="AH573" i="4"/>
  <c r="AG574" i="4"/>
  <c r="AH574" i="4"/>
  <c r="AG575" i="4"/>
  <c r="AH575" i="4"/>
  <c r="AG576" i="4"/>
  <c r="AH576" i="4"/>
  <c r="AG577" i="4"/>
  <c r="AH577" i="4"/>
  <c r="AG578" i="4"/>
  <c r="AH578" i="4"/>
  <c r="AG579" i="4"/>
  <c r="AH579" i="4"/>
  <c r="AG580" i="4"/>
  <c r="AH580" i="4"/>
  <c r="AG581" i="4"/>
  <c r="AH581" i="4"/>
  <c r="AG582" i="4"/>
  <c r="AH582" i="4"/>
  <c r="AG583" i="4"/>
  <c r="AH583" i="4"/>
  <c r="AG584" i="4"/>
  <c r="AH584" i="4"/>
  <c r="AG585" i="4"/>
  <c r="AH585" i="4"/>
  <c r="AG586" i="4"/>
  <c r="AH586" i="4"/>
  <c r="AG587" i="4"/>
  <c r="AH587" i="4"/>
  <c r="AJ587" i="4"/>
  <c r="E81" i="13" s="1"/>
  <c r="AG588" i="4"/>
  <c r="AH588" i="4"/>
  <c r="AJ588" i="4"/>
  <c r="AG589" i="4"/>
  <c r="AH589" i="4"/>
  <c r="AJ589" i="4"/>
  <c r="AG590" i="4"/>
  <c r="AH590" i="4"/>
  <c r="AJ590" i="4"/>
  <c r="AG591" i="4"/>
  <c r="AH591" i="4"/>
  <c r="AJ591" i="4"/>
  <c r="AG592" i="4"/>
  <c r="AH592" i="4"/>
  <c r="AJ592" i="4"/>
  <c r="AG593" i="4"/>
  <c r="AH593" i="4"/>
  <c r="AJ593" i="4"/>
  <c r="AG594" i="4"/>
  <c r="AH594" i="4"/>
  <c r="AJ594" i="4"/>
  <c r="AG595" i="4"/>
  <c r="AH595" i="4"/>
  <c r="AJ595" i="4"/>
  <c r="AG596" i="4"/>
  <c r="AH596" i="4"/>
  <c r="AJ596" i="4"/>
  <c r="AG597" i="4"/>
  <c r="AH597" i="4"/>
  <c r="AJ597" i="4"/>
  <c r="AG598" i="4"/>
  <c r="AH598" i="4"/>
  <c r="AJ598" i="4"/>
  <c r="AG599" i="4"/>
  <c r="AH599" i="4"/>
  <c r="AJ599" i="4"/>
  <c r="AG600" i="4"/>
  <c r="AH600" i="4"/>
  <c r="AJ600" i="4"/>
  <c r="AG601" i="4"/>
  <c r="AH601" i="4"/>
  <c r="AJ601" i="4"/>
  <c r="AG602" i="4"/>
  <c r="AH602" i="4"/>
  <c r="AJ602" i="4"/>
  <c r="AG603" i="4"/>
  <c r="AH603" i="4"/>
  <c r="AJ603" i="4"/>
  <c r="AG604" i="4"/>
  <c r="AH604" i="4"/>
  <c r="AJ604" i="4"/>
  <c r="AG605" i="4"/>
  <c r="AH605" i="4"/>
  <c r="AJ605" i="4"/>
  <c r="AG606" i="4"/>
  <c r="AH606" i="4"/>
  <c r="AJ606" i="4"/>
  <c r="AG607" i="4"/>
  <c r="AH607" i="4"/>
  <c r="AJ607" i="4"/>
  <c r="AG608" i="4"/>
  <c r="AH608" i="4"/>
  <c r="AJ608" i="4"/>
  <c r="AG609" i="4"/>
  <c r="AH609" i="4"/>
  <c r="AJ609" i="4"/>
  <c r="AG610" i="4"/>
  <c r="AH610" i="4"/>
  <c r="AJ610" i="4"/>
  <c r="AG611" i="4"/>
  <c r="AH611" i="4"/>
  <c r="AJ611" i="4"/>
  <c r="AG612" i="4"/>
  <c r="AH612" i="4"/>
  <c r="AJ612" i="4"/>
  <c r="AG613" i="4"/>
  <c r="AH613" i="4"/>
  <c r="AJ613" i="4"/>
  <c r="AG614" i="4"/>
  <c r="AH614" i="4"/>
  <c r="AJ614" i="4"/>
  <c r="AG615" i="4"/>
  <c r="AH615" i="4"/>
  <c r="AJ615" i="4"/>
  <c r="AG616" i="4"/>
  <c r="AH616" i="4"/>
  <c r="AJ616" i="4"/>
  <c r="AG617" i="4"/>
  <c r="AH617" i="4"/>
  <c r="AJ617" i="4"/>
  <c r="AG618" i="4"/>
  <c r="AH618" i="4"/>
  <c r="AJ618" i="4"/>
  <c r="E82" i="13" s="1"/>
  <c r="AG619" i="4"/>
  <c r="AH619" i="4"/>
  <c r="AJ619" i="4"/>
  <c r="AG620" i="4"/>
  <c r="AH620" i="4"/>
  <c r="AJ620" i="4"/>
  <c r="AG621" i="4"/>
  <c r="AH621" i="4"/>
  <c r="AJ621" i="4"/>
  <c r="AG622" i="4"/>
  <c r="AH622" i="4"/>
  <c r="AJ622" i="4"/>
  <c r="AG623" i="4"/>
  <c r="AH623" i="4"/>
  <c r="AJ623" i="4"/>
  <c r="AG624" i="4"/>
  <c r="AH624" i="4"/>
  <c r="AJ624" i="4"/>
  <c r="AG625" i="4"/>
  <c r="AH625" i="4"/>
  <c r="AJ625" i="4"/>
  <c r="AG626" i="4"/>
  <c r="AH626" i="4"/>
  <c r="AJ626" i="4"/>
  <c r="AG627" i="4"/>
  <c r="AH627" i="4"/>
  <c r="AJ627" i="4"/>
  <c r="AG628" i="4"/>
  <c r="AH628" i="4"/>
  <c r="AJ628" i="4"/>
  <c r="AG629" i="4"/>
  <c r="AH629" i="4"/>
  <c r="AJ629" i="4"/>
  <c r="AG630" i="4"/>
  <c r="AH630" i="4"/>
  <c r="AJ630" i="4"/>
  <c r="AG631" i="4"/>
  <c r="AH631" i="4"/>
  <c r="AJ631" i="4"/>
  <c r="AG632" i="4"/>
  <c r="AH632" i="4"/>
  <c r="AJ632" i="4"/>
  <c r="AG633" i="4"/>
  <c r="AH633" i="4"/>
  <c r="AJ633" i="4"/>
  <c r="AG634" i="4"/>
  <c r="AH634" i="4"/>
  <c r="AJ634" i="4"/>
  <c r="AG635" i="4"/>
  <c r="AH635" i="4"/>
  <c r="AJ635" i="4"/>
  <c r="AG636" i="4"/>
  <c r="AH636" i="4"/>
  <c r="AJ636" i="4"/>
  <c r="AG637" i="4"/>
  <c r="AH637" i="4"/>
  <c r="AJ637" i="4"/>
  <c r="AG638" i="4"/>
  <c r="AH638" i="4"/>
  <c r="AJ638" i="4"/>
  <c r="AG639" i="4"/>
  <c r="AH639" i="4"/>
  <c r="AJ639" i="4"/>
  <c r="AG640" i="4"/>
  <c r="AH640" i="4"/>
  <c r="AJ640" i="4"/>
  <c r="AG641" i="4"/>
  <c r="AH641" i="4"/>
  <c r="AJ641" i="4"/>
  <c r="AG642" i="4"/>
  <c r="AH642" i="4"/>
  <c r="AJ642" i="4"/>
  <c r="AG643" i="4"/>
  <c r="AH643" i="4"/>
  <c r="AJ643" i="4"/>
  <c r="AG644" i="4"/>
  <c r="AH644" i="4"/>
  <c r="AJ644" i="4"/>
  <c r="AG645" i="4"/>
  <c r="AH645" i="4"/>
  <c r="AJ645" i="4"/>
  <c r="AG646" i="4"/>
  <c r="AH646" i="4"/>
  <c r="AJ646" i="4"/>
  <c r="AG647" i="4"/>
  <c r="AH647" i="4"/>
  <c r="AJ647" i="4"/>
  <c r="AJ9" i="4"/>
  <c r="AH9" i="4"/>
  <c r="AG9" i="4"/>
  <c r="E62" i="13" s="1"/>
  <c r="G62" i="13" s="1"/>
  <c r="AE9" i="4"/>
  <c r="AK9" i="4" s="1"/>
  <c r="AA9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10" i="4"/>
  <c r="AC275" i="6" l="1"/>
  <c r="AC258" i="6"/>
  <c r="AC252" i="6"/>
  <c r="AC269" i="6"/>
  <c r="AC263" i="6"/>
  <c r="AC284" i="6"/>
  <c r="AC255" i="6"/>
  <c r="AC266" i="6"/>
  <c r="AC283" i="6"/>
  <c r="AK581" i="12"/>
  <c r="AD565" i="12"/>
  <c r="AD585" i="12"/>
  <c r="AD583" i="12"/>
  <c r="AK556" i="12"/>
  <c r="AK563" i="12"/>
  <c r="AK565" i="12"/>
  <c r="AD572" i="12"/>
  <c r="AD577" i="12"/>
  <c r="AD561" i="12"/>
  <c r="AK578" i="11"/>
  <c r="AK556" i="11"/>
  <c r="AD580" i="11"/>
  <c r="AK569" i="11"/>
  <c r="AK564" i="11"/>
  <c r="AK558" i="11"/>
  <c r="AD564" i="11"/>
  <c r="AK586" i="11"/>
  <c r="AK576" i="11"/>
  <c r="AK570" i="11"/>
  <c r="AD561" i="11"/>
  <c r="AD565" i="10"/>
  <c r="AK579" i="10"/>
  <c r="AD577" i="10"/>
  <c r="AD556" i="10"/>
  <c r="AK581" i="10"/>
  <c r="AK574" i="10"/>
  <c r="AK566" i="7"/>
  <c r="AK561" i="7"/>
  <c r="AD572" i="7"/>
  <c r="AK565" i="7"/>
  <c r="AK579" i="6"/>
  <c r="AD568" i="6"/>
  <c r="AK581" i="6"/>
  <c r="AK569" i="6"/>
  <c r="AK577" i="6"/>
  <c r="AK568" i="6"/>
  <c r="AK568" i="5"/>
  <c r="AK586" i="5"/>
  <c r="AK570" i="5"/>
  <c r="AK561" i="5"/>
  <c r="AK563" i="5"/>
  <c r="AK556" i="5"/>
  <c r="AD584" i="5"/>
  <c r="AK583" i="5"/>
  <c r="AD576" i="5"/>
  <c r="AK560" i="5"/>
  <c r="AK386" i="11"/>
  <c r="AK642" i="4"/>
  <c r="AK628" i="4"/>
  <c r="AK614" i="4"/>
  <c r="AK600" i="4"/>
  <c r="AK641" i="4"/>
  <c r="AK627" i="4"/>
  <c r="AK613" i="4"/>
  <c r="AK599" i="4"/>
  <c r="AK640" i="4"/>
  <c r="AK626" i="4"/>
  <c r="AK612" i="4"/>
  <c r="AK598" i="4"/>
  <c r="AK639" i="4"/>
  <c r="AK625" i="4"/>
  <c r="AK611" i="4"/>
  <c r="AK597" i="4"/>
  <c r="AK638" i="4"/>
  <c r="AK624" i="4"/>
  <c r="AK610" i="4"/>
  <c r="AK596" i="4"/>
  <c r="AK630" i="4"/>
  <c r="AK588" i="4"/>
  <c r="AK637" i="4"/>
  <c r="AK623" i="4"/>
  <c r="AK609" i="4"/>
  <c r="AK595" i="4"/>
  <c r="AK636" i="4"/>
  <c r="AK622" i="4"/>
  <c r="AK608" i="4"/>
  <c r="AK594" i="4"/>
  <c r="AK635" i="4"/>
  <c r="AK621" i="4"/>
  <c r="AK607" i="4"/>
  <c r="AK593" i="4"/>
  <c r="S29" i="13"/>
  <c r="AK644" i="4"/>
  <c r="AK616" i="4"/>
  <c r="AK602" i="4"/>
  <c r="AK634" i="4"/>
  <c r="AK620" i="4"/>
  <c r="AK606" i="4"/>
  <c r="AK592" i="4"/>
  <c r="AK647" i="4"/>
  <c r="AK633" i="4"/>
  <c r="AK619" i="4"/>
  <c r="AK605" i="4"/>
  <c r="AK591" i="4"/>
  <c r="AK646" i="4"/>
  <c r="AK632" i="4"/>
  <c r="AK618" i="4"/>
  <c r="AK604" i="4"/>
  <c r="AK590" i="4"/>
  <c r="AK645" i="4"/>
  <c r="AK631" i="4"/>
  <c r="AK617" i="4"/>
  <c r="AK603" i="4"/>
  <c r="AK589" i="4"/>
  <c r="AD621" i="5"/>
  <c r="AD632" i="5"/>
  <c r="AK639" i="5"/>
  <c r="AK634" i="5"/>
  <c r="AK625" i="5"/>
  <c r="AK618" i="5"/>
  <c r="G30" i="13"/>
  <c r="AK632" i="5"/>
  <c r="AK638" i="5"/>
  <c r="AK631" i="5"/>
  <c r="AK622" i="5"/>
  <c r="AD631" i="5"/>
  <c r="AK640" i="5"/>
  <c r="AK633" i="5"/>
  <c r="AK624" i="5"/>
  <c r="AK623" i="5"/>
  <c r="AD640" i="5"/>
  <c r="AD624" i="5"/>
  <c r="AK642" i="5"/>
  <c r="AK635" i="5"/>
  <c r="AK626" i="5"/>
  <c r="AK613" i="5"/>
  <c r="AK604" i="5"/>
  <c r="AD588" i="5"/>
  <c r="AK617" i="5"/>
  <c r="AD608" i="5"/>
  <c r="AK603" i="5"/>
  <c r="AK594" i="5"/>
  <c r="AK596" i="5"/>
  <c r="AK587" i="5"/>
  <c r="AK614" i="5"/>
  <c r="AK631" i="6"/>
  <c r="AK627" i="6"/>
  <c r="AK642" i="6"/>
  <c r="AK629" i="6"/>
  <c r="K30" i="13"/>
  <c r="AD621" i="6"/>
  <c r="AD645" i="6"/>
  <c r="AK633" i="6"/>
  <c r="AK637" i="6"/>
  <c r="AK641" i="6"/>
  <c r="AK628" i="6"/>
  <c r="AD609" i="6"/>
  <c r="AK617" i="6"/>
  <c r="AK606" i="6"/>
  <c r="AK591" i="6"/>
  <c r="AD595" i="6"/>
  <c r="AD597" i="6"/>
  <c r="AK588" i="6"/>
  <c r="AD614" i="6"/>
  <c r="AK605" i="6"/>
  <c r="AK590" i="6"/>
  <c r="AK645" i="7"/>
  <c r="AK647" i="7"/>
  <c r="AK642" i="7"/>
  <c r="AK620" i="7"/>
  <c r="AK631" i="7"/>
  <c r="AK644" i="7"/>
  <c r="AK624" i="7"/>
  <c r="AK637" i="7"/>
  <c r="AK614" i="7"/>
  <c r="AK603" i="7"/>
  <c r="AK594" i="7"/>
  <c r="AK616" i="7"/>
  <c r="AK609" i="7"/>
  <c r="AK596" i="7"/>
  <c r="AK587" i="7"/>
  <c r="AK600" i="7"/>
  <c r="AK593" i="7"/>
  <c r="AK615" i="7"/>
  <c r="AK604" i="7"/>
  <c r="AK617" i="7"/>
  <c r="AK645" i="12"/>
  <c r="AD643" i="12"/>
  <c r="AK629" i="12"/>
  <c r="AK627" i="12"/>
  <c r="AD627" i="12"/>
  <c r="AD625" i="12"/>
  <c r="AK631" i="12"/>
  <c r="AK640" i="12"/>
  <c r="AK639" i="12"/>
  <c r="AD621" i="12"/>
  <c r="AK623" i="12"/>
  <c r="AK613" i="12"/>
  <c r="AK615" i="12"/>
  <c r="AK597" i="12"/>
  <c r="AK595" i="12"/>
  <c r="AK612" i="12"/>
  <c r="AK596" i="12"/>
  <c r="O55" i="13"/>
  <c r="AK609" i="12"/>
  <c r="AD589" i="12"/>
  <c r="AK637" i="12"/>
  <c r="AK630" i="12"/>
  <c r="AK628" i="12"/>
  <c r="AK624" i="12"/>
  <c r="AD639" i="12"/>
  <c r="AK634" i="12"/>
  <c r="AK619" i="12"/>
  <c r="AK641" i="12"/>
  <c r="AD645" i="12"/>
  <c r="O56" i="13"/>
  <c r="AD629" i="12"/>
  <c r="AD631" i="12"/>
  <c r="AK646" i="12"/>
  <c r="AK635" i="12"/>
  <c r="AK620" i="12"/>
  <c r="AD632" i="11"/>
  <c r="AK640" i="11"/>
  <c r="AK638" i="11"/>
  <c r="K56" i="13"/>
  <c r="AD624" i="11"/>
  <c r="AK647" i="11"/>
  <c r="AK630" i="11"/>
  <c r="AK643" i="10"/>
  <c r="AK645" i="10"/>
  <c r="AK634" i="10"/>
  <c r="AD623" i="10"/>
  <c r="AD641" i="10"/>
  <c r="AD647" i="10"/>
  <c r="AD645" i="10"/>
  <c r="AD632" i="10"/>
  <c r="AK618" i="10"/>
  <c r="AD627" i="10"/>
  <c r="AK624" i="10"/>
  <c r="AK614" i="12"/>
  <c r="AD597" i="12"/>
  <c r="AK588" i="12"/>
  <c r="AK601" i="12"/>
  <c r="AD599" i="12"/>
  <c r="AK592" i="12"/>
  <c r="AK587" i="12"/>
  <c r="AK594" i="12"/>
  <c r="AK604" i="12"/>
  <c r="AK615" i="11"/>
  <c r="AK595" i="11"/>
  <c r="AK617" i="11"/>
  <c r="AK606" i="11"/>
  <c r="AK608" i="11"/>
  <c r="AK612" i="11"/>
  <c r="AK605" i="11"/>
  <c r="AK596" i="11"/>
  <c r="AD616" i="11"/>
  <c r="AD613" i="11"/>
  <c r="AK604" i="11"/>
  <c r="AD593" i="11"/>
  <c r="AK598" i="11"/>
  <c r="AK587" i="11"/>
  <c r="AD613" i="10"/>
  <c r="AK603" i="10"/>
  <c r="AK594" i="10"/>
  <c r="AD609" i="10"/>
  <c r="AD605" i="10"/>
  <c r="AK596" i="10"/>
  <c r="AK604" i="10"/>
  <c r="AK589" i="10"/>
  <c r="G55" i="13"/>
  <c r="AD616" i="10"/>
  <c r="AK597" i="10"/>
  <c r="AK613" i="10"/>
  <c r="AK601" i="10"/>
  <c r="AK592" i="10"/>
  <c r="AD261" i="10"/>
  <c r="AK461" i="10"/>
  <c r="AD528" i="10"/>
  <c r="AD468" i="10"/>
  <c r="AK553" i="10"/>
  <c r="AK544" i="10"/>
  <c r="AK523" i="10"/>
  <c r="AD521" i="10"/>
  <c r="AK510" i="10"/>
  <c r="AD480" i="10"/>
  <c r="AD463" i="10"/>
  <c r="AK460" i="10"/>
  <c r="AK454" i="10"/>
  <c r="AK449" i="10"/>
  <c r="AK432" i="10"/>
  <c r="AK373" i="10"/>
  <c r="AK325" i="10"/>
  <c r="AD280" i="10"/>
  <c r="AK277" i="10"/>
  <c r="AD250" i="10"/>
  <c r="AK243" i="10"/>
  <c r="AK222" i="10"/>
  <c r="AD508" i="10"/>
  <c r="AK501" i="10"/>
  <c r="AD484" i="10"/>
  <c r="AK456" i="10"/>
  <c r="AD441" i="10"/>
  <c r="AD410" i="10"/>
  <c r="AD399" i="10"/>
  <c r="AD362" i="10"/>
  <c r="AD360" i="10"/>
  <c r="AK334" i="10"/>
  <c r="AK273" i="10"/>
  <c r="AD271" i="10"/>
  <c r="AD252" i="10"/>
  <c r="AK249" i="10"/>
  <c r="AD243" i="10"/>
  <c r="AD224" i="10"/>
  <c r="AD222" i="10"/>
  <c r="AD459" i="10"/>
  <c r="AK546" i="10"/>
  <c r="AD523" i="10"/>
  <c r="AK516" i="10"/>
  <c r="AK488" i="10"/>
  <c r="AK475" i="10"/>
  <c r="AK471" i="10"/>
  <c r="AD456" i="10"/>
  <c r="AD445" i="10"/>
  <c r="AK366" i="10"/>
  <c r="AK364" i="10"/>
  <c r="AD332" i="10"/>
  <c r="AK329" i="10"/>
  <c r="AK293" i="10"/>
  <c r="AK284" i="10"/>
  <c r="AD262" i="10"/>
  <c r="AK258" i="10"/>
  <c r="AK236" i="10"/>
  <c r="AK230" i="10"/>
  <c r="AD226" i="10"/>
  <c r="AD485" i="10"/>
  <c r="AD431" i="10"/>
  <c r="AD270" i="10"/>
  <c r="AD545" i="10"/>
  <c r="AD524" i="10"/>
  <c r="AD389" i="10"/>
  <c r="AD303" i="10"/>
  <c r="AD276" i="10"/>
  <c r="AD272" i="10"/>
  <c r="AD235" i="10"/>
  <c r="AD532" i="10"/>
  <c r="AK493" i="10"/>
  <c r="AD548" i="10"/>
  <c r="AD507" i="10"/>
  <c r="AD501" i="10"/>
  <c r="AK479" i="10"/>
  <c r="AK459" i="10"/>
  <c r="AK453" i="10"/>
  <c r="AK433" i="10"/>
  <c r="AD425" i="10"/>
  <c r="AK372" i="10"/>
  <c r="AK335" i="10"/>
  <c r="AK331" i="10"/>
  <c r="AK322" i="10"/>
  <c r="AK303" i="10"/>
  <c r="AK288" i="10"/>
  <c r="AD279" i="10"/>
  <c r="AK263" i="10"/>
  <c r="AK255" i="10"/>
  <c r="AK240" i="10"/>
  <c r="AD238" i="10"/>
  <c r="AK231" i="10"/>
  <c r="AD517" i="10"/>
  <c r="AD500" i="10"/>
  <c r="AD489" i="10"/>
  <c r="AK426" i="10"/>
  <c r="AK406" i="10"/>
  <c r="AD367" i="10"/>
  <c r="AD365" i="10"/>
  <c r="AK356" i="10"/>
  <c r="AD347" i="10"/>
  <c r="AK328" i="10"/>
  <c r="AK296" i="10"/>
  <c r="AD285" i="10"/>
  <c r="AD233" i="10"/>
  <c r="AD229" i="10"/>
  <c r="AK549" i="10"/>
  <c r="AD493" i="10"/>
  <c r="AD461" i="10"/>
  <c r="AD413" i="10"/>
  <c r="AD404" i="10"/>
  <c r="AD393" i="10"/>
  <c r="AK371" i="10"/>
  <c r="AD343" i="10"/>
  <c r="AK330" i="10"/>
  <c r="AD309" i="10"/>
  <c r="AD265" i="10"/>
  <c r="AD257" i="10"/>
  <c r="AD549" i="10"/>
  <c r="AK521" i="10"/>
  <c r="AK480" i="10"/>
  <c r="AD476" i="10"/>
  <c r="AK408" i="10"/>
  <c r="AD395" i="10"/>
  <c r="AK384" i="10"/>
  <c r="AD349" i="10"/>
  <c r="AD296" i="10"/>
  <c r="AK252" i="10"/>
  <c r="AD460" i="10"/>
  <c r="AD449" i="10"/>
  <c r="AD432" i="10"/>
  <c r="AD405" i="10"/>
  <c r="AD308" i="10"/>
  <c r="AD306" i="10"/>
  <c r="AD275" i="10"/>
  <c r="AD533" i="10"/>
  <c r="AD492" i="10"/>
  <c r="AD473" i="10"/>
  <c r="AK387" i="10"/>
  <c r="AD344" i="10"/>
  <c r="AD323" i="10"/>
  <c r="AK318" i="10"/>
  <c r="AD310" i="10"/>
  <c r="AD286" i="10"/>
  <c r="AK227" i="10"/>
  <c r="AD541" i="10"/>
  <c r="AD509" i="10"/>
  <c r="AK496" i="10"/>
  <c r="AD475" i="10"/>
  <c r="AD440" i="10"/>
  <c r="AK385" i="10"/>
  <c r="AD381" i="10"/>
  <c r="AK367" i="10"/>
  <c r="AK361" i="10"/>
  <c r="AK341" i="10"/>
  <c r="AK339" i="10"/>
  <c r="AD329" i="10"/>
  <c r="AD327" i="10"/>
  <c r="AK316" i="10"/>
  <c r="AK285" i="10"/>
  <c r="AK233" i="10"/>
  <c r="AD500" i="11"/>
  <c r="AD381" i="11"/>
  <c r="AK258" i="11"/>
  <c r="AK224" i="11"/>
  <c r="AK528" i="11"/>
  <c r="AK401" i="11"/>
  <c r="AK389" i="11"/>
  <c r="AK317" i="11"/>
  <c r="AK450" i="11"/>
  <c r="AK459" i="11"/>
  <c r="AK541" i="11"/>
  <c r="AK506" i="11"/>
  <c r="AK488" i="11"/>
  <c r="AK430" i="11"/>
  <c r="AK275" i="11"/>
  <c r="AK443" i="11"/>
  <c r="AK432" i="11"/>
  <c r="AK423" i="11"/>
  <c r="AK412" i="11"/>
  <c r="AK503" i="11"/>
  <c r="AK547" i="11"/>
  <c r="AD451" i="11"/>
  <c r="AD377" i="11"/>
  <c r="AK286" i="11"/>
  <c r="AK270" i="11"/>
  <c r="AD445" i="11"/>
  <c r="AK262" i="11"/>
  <c r="AK551" i="11"/>
  <c r="AD547" i="11"/>
  <c r="AK542" i="11"/>
  <c r="AD467" i="11"/>
  <c r="AK353" i="11"/>
  <c r="AK287" i="11"/>
  <c r="AK264" i="11"/>
  <c r="AK553" i="11"/>
  <c r="AK533" i="11"/>
  <c r="AK491" i="11"/>
  <c r="AK462" i="11"/>
  <c r="AK453" i="11"/>
  <c r="AK448" i="11"/>
  <c r="AK420" i="11"/>
  <c r="AK411" i="11"/>
  <c r="AD369" i="11"/>
  <c r="AK280" i="11"/>
  <c r="AK482" i="11"/>
  <c r="AK471" i="11"/>
  <c r="AK429" i="11"/>
  <c r="AK393" i="11"/>
  <c r="AK373" i="11"/>
  <c r="AK364" i="11"/>
  <c r="AK289" i="11"/>
  <c r="AK502" i="11"/>
  <c r="AK422" i="11"/>
  <c r="AK323" i="11"/>
  <c r="AK291" i="11"/>
  <c r="AD235" i="11"/>
  <c r="AK223" i="11"/>
  <c r="AK281" i="11"/>
  <c r="AK529" i="11"/>
  <c r="AK505" i="11"/>
  <c r="AK436" i="11"/>
  <c r="AK351" i="11"/>
  <c r="AK326" i="11"/>
  <c r="AK249" i="11"/>
  <c r="AK552" i="11"/>
  <c r="AK532" i="11"/>
  <c r="AK452" i="11"/>
  <c r="AK338" i="11"/>
  <c r="AK263" i="11"/>
  <c r="AK318" i="11"/>
  <c r="AK543" i="11"/>
  <c r="AD534" i="11"/>
  <c r="AK499" i="11"/>
  <c r="AK494" i="11"/>
  <c r="AK392" i="11"/>
  <c r="AD363" i="11"/>
  <c r="AK288" i="11"/>
  <c r="AD491" i="11"/>
  <c r="AD408" i="11"/>
  <c r="AD392" i="11"/>
  <c r="AD332" i="11"/>
  <c r="AD323" i="11"/>
  <c r="AD307" i="11"/>
  <c r="AD247" i="11"/>
  <c r="AD401" i="11"/>
  <c r="AD264" i="11"/>
  <c r="AD262" i="11"/>
  <c r="AK519" i="11"/>
  <c r="AD493" i="11"/>
  <c r="AK464" i="11"/>
  <c r="AK403" i="11"/>
  <c r="AK356" i="11"/>
  <c r="AK311" i="11"/>
  <c r="AK240" i="11"/>
  <c r="AK521" i="11"/>
  <c r="AD519" i="11"/>
  <c r="AK486" i="11"/>
  <c r="AK477" i="11"/>
  <c r="AK400" i="11"/>
  <c r="AK329" i="11"/>
  <c r="AK320" i="11"/>
  <c r="AD311" i="11"/>
  <c r="AK306" i="11"/>
  <c r="AD300" i="11"/>
  <c r="AK248" i="11"/>
  <c r="AK444" i="11"/>
  <c r="AK437" i="11"/>
  <c r="AK333" i="11"/>
  <c r="AD275" i="11"/>
  <c r="AD255" i="11"/>
  <c r="AK228" i="11"/>
  <c r="AK527" i="11"/>
  <c r="AD412" i="11"/>
  <c r="AD387" i="11"/>
  <c r="AK355" i="11"/>
  <c r="AK347" i="11"/>
  <c r="AD371" i="11"/>
  <c r="AD349" i="11"/>
  <c r="AD286" i="11"/>
  <c r="AD435" i="11"/>
  <c r="AD333" i="11"/>
  <c r="AD324" i="11"/>
  <c r="AD279" i="11"/>
  <c r="AD252" i="11"/>
  <c r="AK424" i="11"/>
  <c r="AK366" i="11"/>
  <c r="AD232" i="11"/>
  <c r="AK546" i="11"/>
  <c r="AD544" i="11"/>
  <c r="AK530" i="11"/>
  <c r="AK522" i="11"/>
  <c r="AK476" i="11"/>
  <c r="AK465" i="11"/>
  <c r="AK441" i="11"/>
  <c r="AK426" i="11"/>
  <c r="AK413" i="11"/>
  <c r="AK404" i="11"/>
  <c r="AK397" i="11"/>
  <c r="AD353" i="11"/>
  <c r="AD344" i="11"/>
  <c r="AD310" i="11"/>
  <c r="AK234" i="11"/>
  <c r="AK222" i="11"/>
  <c r="AK489" i="11"/>
  <c r="AD397" i="11"/>
  <c r="AD375" i="11"/>
  <c r="AD364" i="11"/>
  <c r="AD256" i="11"/>
  <c r="AK251" i="11"/>
  <c r="AK245" i="11"/>
  <c r="AK238" i="11"/>
  <c r="AD498" i="11"/>
  <c r="AD458" i="11"/>
  <c r="AD443" i="11"/>
  <c r="AK428" i="11"/>
  <c r="AK381" i="11"/>
  <c r="AK374" i="11"/>
  <c r="AD370" i="11"/>
  <c r="AK309" i="11"/>
  <c r="AD303" i="11"/>
  <c r="AK236" i="11"/>
  <c r="AD227" i="11"/>
  <c r="AK544" i="12"/>
  <c r="AD466" i="12"/>
  <c r="AD448" i="12"/>
  <c r="AK445" i="12"/>
  <c r="AD376" i="12"/>
  <c r="AK328" i="12"/>
  <c r="AK312" i="12"/>
  <c r="AD310" i="12"/>
  <c r="AK289" i="12"/>
  <c r="AK277" i="12"/>
  <c r="AD264" i="12"/>
  <c r="AK261" i="12"/>
  <c r="AD545" i="12"/>
  <c r="AD501" i="12"/>
  <c r="AD503" i="12"/>
  <c r="AD442" i="12"/>
  <c r="AD274" i="12"/>
  <c r="AD235" i="12"/>
  <c r="AD485" i="12"/>
  <c r="AK478" i="12"/>
  <c r="AK421" i="12"/>
  <c r="AK372" i="12"/>
  <c r="AD370" i="12"/>
  <c r="AK340" i="12"/>
  <c r="AK324" i="12"/>
  <c r="AD322" i="12"/>
  <c r="AK299" i="12"/>
  <c r="AK244" i="12"/>
  <c r="AD224" i="12"/>
  <c r="AD551" i="12"/>
  <c r="AK509" i="12"/>
  <c r="AD507" i="12"/>
  <c r="AK464" i="12"/>
  <c r="AK457" i="12"/>
  <c r="AD394" i="12"/>
  <c r="AK262" i="12"/>
  <c r="AD226" i="12"/>
  <c r="AK529" i="12"/>
  <c r="AK498" i="12"/>
  <c r="AK448" i="12"/>
  <c r="AD430" i="12"/>
  <c r="AK389" i="12"/>
  <c r="AK384" i="12"/>
  <c r="AK287" i="12"/>
  <c r="AK246" i="12"/>
  <c r="AD553" i="12"/>
  <c r="AD529" i="12"/>
  <c r="AK441" i="12"/>
  <c r="AD439" i="12"/>
  <c r="AK425" i="12"/>
  <c r="AK407" i="12"/>
  <c r="AK367" i="12"/>
  <c r="AD246" i="12"/>
  <c r="AK243" i="12"/>
  <c r="AK548" i="12"/>
  <c r="AK533" i="12"/>
  <c r="AD524" i="12"/>
  <c r="AD515" i="12"/>
  <c r="AD513" i="12"/>
  <c r="AK502" i="12"/>
  <c r="AK493" i="12"/>
  <c r="AK422" i="12"/>
  <c r="AD400" i="12"/>
  <c r="AK388" i="12"/>
  <c r="AK355" i="12"/>
  <c r="AD250" i="12"/>
  <c r="AK245" i="12"/>
  <c r="AD535" i="12"/>
  <c r="AD420" i="12"/>
  <c r="AD418" i="12"/>
  <c r="AK547" i="12"/>
  <c r="AD517" i="12"/>
  <c r="AD454" i="12"/>
  <c r="AD438" i="12"/>
  <c r="AD348" i="12"/>
  <c r="AD539" i="12"/>
  <c r="AK490" i="12"/>
  <c r="AD386" i="12"/>
  <c r="AK366" i="12"/>
  <c r="AK320" i="12"/>
  <c r="AK512" i="12"/>
  <c r="AD472" i="12"/>
  <c r="AK462" i="12"/>
  <c r="AD408" i="12"/>
  <c r="AK390" i="12"/>
  <c r="AK385" i="12"/>
  <c r="AK377" i="12"/>
  <c r="AD334" i="12"/>
  <c r="AK302" i="12"/>
  <c r="AK272" i="12"/>
  <c r="AK260" i="12"/>
  <c r="AD256" i="12"/>
  <c r="AD615" i="7"/>
  <c r="AK558" i="7"/>
  <c r="AD543" i="7"/>
  <c r="O29" i="13"/>
  <c r="AD357" i="7"/>
  <c r="AK292" i="7"/>
  <c r="AK269" i="7"/>
  <c r="AD621" i="7"/>
  <c r="AK551" i="7"/>
  <c r="AK531" i="7"/>
  <c r="AK522" i="7"/>
  <c r="AK511" i="7"/>
  <c r="AK370" i="7"/>
  <c r="AK303" i="7"/>
  <c r="O30" i="13"/>
  <c r="AD602" i="7"/>
  <c r="AD600" i="7"/>
  <c r="AD575" i="7"/>
  <c r="AD562" i="7"/>
  <c r="AK513" i="7"/>
  <c r="AK363" i="7"/>
  <c r="AK348" i="7"/>
  <c r="AK343" i="7"/>
  <c r="AK221" i="7"/>
  <c r="AK577" i="7"/>
  <c r="AK493" i="7"/>
  <c r="AD440" i="7"/>
  <c r="AK350" i="7"/>
  <c r="AK291" i="7"/>
  <c r="AK277" i="7"/>
  <c r="AK250" i="7"/>
  <c r="AK586" i="7"/>
  <c r="AD471" i="7"/>
  <c r="AD438" i="7"/>
  <c r="AK369" i="7"/>
  <c r="AK365" i="7"/>
  <c r="AK338" i="7"/>
  <c r="AD334" i="7"/>
  <c r="AK329" i="7"/>
  <c r="AD257" i="7"/>
  <c r="AD567" i="7"/>
  <c r="AD514" i="7"/>
  <c r="AK569" i="7"/>
  <c r="AK509" i="7"/>
  <c r="AK276" i="7"/>
  <c r="AK321" i="7"/>
  <c r="AK541" i="7"/>
  <c r="AK514" i="7"/>
  <c r="AD442" i="7"/>
  <c r="AK421" i="7"/>
  <c r="AK375" i="7"/>
  <c r="AK373" i="7"/>
  <c r="AK288" i="7"/>
  <c r="AK281" i="7"/>
  <c r="AK572" i="7"/>
  <c r="AD570" i="7"/>
  <c r="AD539" i="7"/>
  <c r="AK507" i="7"/>
  <c r="AK470" i="7"/>
  <c r="AK453" i="7"/>
  <c r="AK317" i="7"/>
  <c r="AK576" i="7"/>
  <c r="AK563" i="7"/>
  <c r="AK479" i="7"/>
  <c r="AK466" i="7"/>
  <c r="AK450" i="7"/>
  <c r="AK423" i="7"/>
  <c r="AD347" i="7"/>
  <c r="AD340" i="7"/>
  <c r="AD483" i="7"/>
  <c r="AD406" i="7"/>
  <c r="AD367" i="7"/>
  <c r="AD365" i="7"/>
  <c r="AK356" i="7"/>
  <c r="AK332" i="7"/>
  <c r="AD269" i="7"/>
  <c r="AK552" i="7"/>
  <c r="AK532" i="7"/>
  <c r="AK510" i="7"/>
  <c r="AD500" i="7"/>
  <c r="AK465" i="7"/>
  <c r="AD452" i="7"/>
  <c r="AK414" i="7"/>
  <c r="AD377" i="7"/>
  <c r="AD329" i="7"/>
  <c r="AK284" i="7"/>
  <c r="AK275" i="7"/>
  <c r="AD541" i="7"/>
  <c r="AD493" i="7"/>
  <c r="AK469" i="7"/>
  <c r="AK456" i="7"/>
  <c r="AK416" i="7"/>
  <c r="AD407" i="7"/>
  <c r="AD396" i="7"/>
  <c r="AK385" i="7"/>
  <c r="AK333" i="7"/>
  <c r="AK304" i="7"/>
  <c r="AK286" i="7"/>
  <c r="AD527" i="7"/>
  <c r="AD525" i="7"/>
  <c r="AD484" i="7"/>
  <c r="AK481" i="7"/>
  <c r="AK458" i="7"/>
  <c r="AD454" i="7"/>
  <c r="AK449" i="7"/>
  <c r="AK427" i="7"/>
  <c r="AD416" i="7"/>
  <c r="AD409" i="7"/>
  <c r="AD368" i="7"/>
  <c r="AD351" i="7"/>
  <c r="AK315" i="7"/>
  <c r="AD300" i="7"/>
  <c r="AK274" i="7"/>
  <c r="AD503" i="7"/>
  <c r="AD479" i="7"/>
  <c r="AD339" i="7"/>
  <c r="AK555" i="7"/>
  <c r="AK526" i="7"/>
  <c r="AD511" i="7"/>
  <c r="AK472" i="7"/>
  <c r="AD555" i="7"/>
  <c r="AD535" i="7"/>
  <c r="AK528" i="7"/>
  <c r="AK515" i="7"/>
  <c r="AD455" i="7"/>
  <c r="AK441" i="7"/>
  <c r="AK439" i="7"/>
  <c r="AK399" i="7"/>
  <c r="AK287" i="7"/>
  <c r="AK271" i="7"/>
  <c r="AK251" i="7"/>
  <c r="AK242" i="7"/>
  <c r="AD222" i="7"/>
  <c r="AK487" i="7"/>
  <c r="AK474" i="7"/>
  <c r="AK358" i="7"/>
  <c r="AK530" i="7"/>
  <c r="AK461" i="7"/>
  <c r="AD419" i="7"/>
  <c r="AK412" i="7"/>
  <c r="AK388" i="7"/>
  <c r="AD371" i="7"/>
  <c r="AK320" i="7"/>
  <c r="AK289" i="7"/>
  <c r="AK273" i="7"/>
  <c r="AK264" i="7"/>
  <c r="AK235" i="7"/>
  <c r="AD233" i="7"/>
  <c r="AK445" i="7"/>
  <c r="AK340" i="7"/>
  <c r="AK548" i="7"/>
  <c r="AK537" i="7"/>
  <c r="AK476" i="7"/>
  <c r="AK419" i="7"/>
  <c r="AK401" i="7"/>
  <c r="AK224" i="7"/>
  <c r="AK432" i="7"/>
  <c r="AD421" i="7"/>
  <c r="AD327" i="7"/>
  <c r="AD546" i="7"/>
  <c r="AK521" i="7"/>
  <c r="AK508" i="7"/>
  <c r="AK502" i="7"/>
  <c r="AK500" i="7"/>
  <c r="AD459" i="7"/>
  <c r="AK452" i="7"/>
  <c r="AD443" i="7"/>
  <c r="AD432" i="7"/>
  <c r="AK405" i="7"/>
  <c r="AD360" i="7"/>
  <c r="AD320" i="7"/>
  <c r="AD307" i="7"/>
  <c r="AK484" i="7"/>
  <c r="AK447" i="7"/>
  <c r="AK407" i="7"/>
  <c r="AK302" i="7"/>
  <c r="AK545" i="7"/>
  <c r="AK483" i="7"/>
  <c r="AK442" i="7"/>
  <c r="AK387" i="7"/>
  <c r="AK263" i="7"/>
  <c r="AK247" i="7"/>
  <c r="AK227" i="7"/>
  <c r="AK520" i="7"/>
  <c r="AK499" i="7"/>
  <c r="AK455" i="7"/>
  <c r="AK451" i="7"/>
  <c r="AK415" i="7"/>
  <c r="AD411" i="7"/>
  <c r="AK404" i="7"/>
  <c r="AK384" i="7"/>
  <c r="AK361" i="7"/>
  <c r="AD317" i="7"/>
  <c r="AD263" i="7"/>
  <c r="AD232" i="7"/>
  <c r="AK306" i="6"/>
  <c r="AK288" i="6"/>
  <c r="AK281" i="6"/>
  <c r="AK505" i="6"/>
  <c r="AD454" i="6"/>
  <c r="AK248" i="6"/>
  <c r="AD448" i="6"/>
  <c r="AK387" i="6"/>
  <c r="AK423" i="6"/>
  <c r="AD552" i="6"/>
  <c r="AK527" i="6"/>
  <c r="AK518" i="6"/>
  <c r="AK507" i="6"/>
  <c r="AK415" i="6"/>
  <c r="AD375" i="6"/>
  <c r="AK531" i="6"/>
  <c r="AK500" i="6"/>
  <c r="AK417" i="6"/>
  <c r="AK392" i="6"/>
  <c r="AK311" i="6"/>
  <c r="AD439" i="6"/>
  <c r="AD419" i="6"/>
  <c r="AK553" i="6"/>
  <c r="AK450" i="6"/>
  <c r="AK412" i="6"/>
  <c r="AK351" i="6"/>
  <c r="AK549" i="6"/>
  <c r="AK499" i="6"/>
  <c r="AK488" i="6"/>
  <c r="AK477" i="6"/>
  <c r="AK254" i="6"/>
  <c r="AK528" i="6"/>
  <c r="AK292" i="6"/>
  <c r="AK550" i="6"/>
  <c r="AK294" i="6"/>
  <c r="AK305" i="6"/>
  <c r="AD411" i="6"/>
  <c r="AD330" i="6"/>
  <c r="AK307" i="6"/>
  <c r="AK298" i="6"/>
  <c r="AK363" i="6"/>
  <c r="AK325" i="6"/>
  <c r="AK372" i="6"/>
  <c r="AD271" i="6"/>
  <c r="AK539" i="6"/>
  <c r="AK530" i="6"/>
  <c r="AK541" i="6"/>
  <c r="AK510" i="6"/>
  <c r="AD500" i="6"/>
  <c r="AK408" i="6"/>
  <c r="AD394" i="6"/>
  <c r="AK383" i="6"/>
  <c r="AK365" i="6"/>
  <c r="AK331" i="6"/>
  <c r="AK555" i="6"/>
  <c r="AD522" i="6"/>
  <c r="AD410" i="6"/>
  <c r="AK374" i="6"/>
  <c r="AD298" i="6"/>
  <c r="AK440" i="6"/>
  <c r="AK291" i="6"/>
  <c r="AD278" i="6"/>
  <c r="AD251" i="6"/>
  <c r="AK226" i="6"/>
  <c r="AD531" i="6"/>
  <c r="AD518" i="6"/>
  <c r="AD507" i="6"/>
  <c r="AD467" i="6"/>
  <c r="AK411" i="6"/>
  <c r="AK395" i="6"/>
  <c r="AK364" i="6"/>
  <c r="AK317" i="6"/>
  <c r="AD291" i="6"/>
  <c r="AD287" i="6"/>
  <c r="AK502" i="6"/>
  <c r="AK466" i="6"/>
  <c r="AK426" i="6"/>
  <c r="AD424" i="6"/>
  <c r="AK413" i="6"/>
  <c r="AK397" i="6"/>
  <c r="AK388" i="6"/>
  <c r="AK346" i="6"/>
  <c r="AD310" i="6"/>
  <c r="AK255" i="6"/>
  <c r="AK546" i="6"/>
  <c r="AK544" i="6"/>
  <c r="AD542" i="6"/>
  <c r="AD511" i="6"/>
  <c r="AK504" i="6"/>
  <c r="AD502" i="6"/>
  <c r="AK482" i="6"/>
  <c r="AK462" i="6"/>
  <c r="AK457" i="6"/>
  <c r="AK446" i="6"/>
  <c r="AK437" i="6"/>
  <c r="AK428" i="6"/>
  <c r="AD404" i="6"/>
  <c r="AK394" i="6"/>
  <c r="AK390" i="6"/>
  <c r="AD388" i="6"/>
  <c r="AK348" i="6"/>
  <c r="AK343" i="6"/>
  <c r="AK279" i="6"/>
  <c r="AD275" i="6"/>
  <c r="AK234" i="6"/>
  <c r="AK230" i="6"/>
  <c r="AK474" i="6"/>
  <c r="AK463" i="6"/>
  <c r="AK391" i="6"/>
  <c r="AK329" i="6"/>
  <c r="AD311" i="6"/>
  <c r="AD276" i="6"/>
  <c r="AD483" i="6"/>
  <c r="AK456" i="6"/>
  <c r="AK407" i="6"/>
  <c r="AK400" i="6"/>
  <c r="AK315" i="6"/>
  <c r="AK304" i="6"/>
  <c r="AD300" i="6"/>
  <c r="AD555" i="6"/>
  <c r="AD546" i="6"/>
  <c r="AK526" i="6"/>
  <c r="AK490" i="6"/>
  <c r="AK473" i="6"/>
  <c r="AK468" i="6"/>
  <c r="AK459" i="6"/>
  <c r="AD428" i="6"/>
  <c r="AK406" i="6"/>
  <c r="AK356" i="6"/>
  <c r="AK339" i="6"/>
  <c r="AD312" i="6"/>
  <c r="AK290" i="6"/>
  <c r="AK263" i="6"/>
  <c r="AK243" i="6"/>
  <c r="AD372" i="6"/>
  <c r="AD343" i="6"/>
  <c r="AD288" i="6"/>
  <c r="AD252" i="6"/>
  <c r="AD530" i="6"/>
  <c r="AD270" i="6"/>
  <c r="AD234" i="6"/>
  <c r="AK521" i="6"/>
  <c r="AK481" i="6"/>
  <c r="AD396" i="6"/>
  <c r="AK283" i="6"/>
  <c r="AD318" i="6"/>
  <c r="AD272" i="6"/>
  <c r="AK267" i="6"/>
  <c r="AK256" i="6"/>
  <c r="AK247" i="6"/>
  <c r="AD487" i="6"/>
  <c r="AK491" i="6"/>
  <c r="AK460" i="6"/>
  <c r="AK357" i="6"/>
  <c r="AK310" i="6"/>
  <c r="AK282" i="6"/>
  <c r="AK237" i="6"/>
  <c r="AK228" i="6"/>
  <c r="AK501" i="6"/>
  <c r="AD446" i="6"/>
  <c r="AK443" i="6"/>
  <c r="AK439" i="6"/>
  <c r="AK430" i="6"/>
  <c r="AK419" i="6"/>
  <c r="AK403" i="6"/>
  <c r="AK396" i="6"/>
  <c r="AK332" i="6"/>
  <c r="AK323" i="6"/>
  <c r="AK318" i="6"/>
  <c r="AD286" i="6"/>
  <c r="AK272" i="6"/>
  <c r="AK259" i="6"/>
  <c r="AK372" i="5"/>
  <c r="AK363" i="5"/>
  <c r="AK356" i="5"/>
  <c r="AK349" i="5"/>
  <c r="AK285" i="5"/>
  <c r="AK244" i="5"/>
  <c r="AD430" i="5"/>
  <c r="AD359" i="5"/>
  <c r="AK265" i="5"/>
  <c r="AK258" i="5"/>
  <c r="AK235" i="5"/>
  <c r="AD321" i="5"/>
  <c r="AD386" i="5"/>
  <c r="AD324" i="5"/>
  <c r="AD283" i="5"/>
  <c r="AD235" i="5"/>
  <c r="AK427" i="5"/>
  <c r="AD418" i="5"/>
  <c r="AK404" i="5"/>
  <c r="AK397" i="5"/>
  <c r="AK388" i="5"/>
  <c r="AK381" i="5"/>
  <c r="AK374" i="5"/>
  <c r="AD372" i="5"/>
  <c r="AK333" i="5"/>
  <c r="AK319" i="5"/>
  <c r="AK310" i="5"/>
  <c r="AK303" i="5"/>
  <c r="AK267" i="5"/>
  <c r="AK260" i="5"/>
  <c r="AK237" i="5"/>
  <c r="AD486" i="5"/>
  <c r="AK445" i="5"/>
  <c r="AK365" i="5"/>
  <c r="AK351" i="5"/>
  <c r="AK287" i="5"/>
  <c r="AK278" i="5"/>
  <c r="AK246" i="5"/>
  <c r="AK223" i="5"/>
  <c r="AK511" i="5"/>
  <c r="AK488" i="5"/>
  <c r="AD470" i="5"/>
  <c r="AK463" i="5"/>
  <c r="AK438" i="5"/>
  <c r="AK429" i="5"/>
  <c r="AK399" i="5"/>
  <c r="AK376" i="5"/>
  <c r="AK344" i="5"/>
  <c r="AK305" i="5"/>
  <c r="AK289" i="5"/>
  <c r="AK545" i="5"/>
  <c r="AD543" i="5"/>
  <c r="AK520" i="5"/>
  <c r="AK504" i="5"/>
  <c r="AK465" i="5"/>
  <c r="AK456" i="5"/>
  <c r="AK447" i="5"/>
  <c r="AK497" i="5"/>
  <c r="AD495" i="5"/>
  <c r="AK440" i="5"/>
  <c r="AD424" i="5"/>
  <c r="AD275" i="5"/>
  <c r="AD268" i="5"/>
  <c r="AD254" i="5"/>
  <c r="AD247" i="5"/>
  <c r="AD224" i="5"/>
  <c r="AD456" i="5"/>
  <c r="AD312" i="5"/>
  <c r="AK508" i="5"/>
  <c r="AD399" i="5"/>
  <c r="AK367" i="5"/>
  <c r="AD335" i="5"/>
  <c r="AK280" i="5"/>
  <c r="AD540" i="5"/>
  <c r="AK485" i="5"/>
  <c r="AD467" i="5"/>
  <c r="AK417" i="5"/>
  <c r="AK408" i="5"/>
  <c r="AK401" i="5"/>
  <c r="AK378" i="5"/>
  <c r="AD360" i="5"/>
  <c r="AK323" i="5"/>
  <c r="AK307" i="5"/>
  <c r="AK248" i="5"/>
  <c r="AK460" i="5"/>
  <c r="AK369" i="5"/>
  <c r="AK355" i="5"/>
  <c r="AK227" i="5"/>
  <c r="AK487" i="5"/>
  <c r="AK453" i="5"/>
  <c r="AD444" i="5"/>
  <c r="AK410" i="5"/>
  <c r="AK403" i="5"/>
  <c r="AD394" i="5"/>
  <c r="AK387" i="5"/>
  <c r="AK380" i="5"/>
  <c r="AD348" i="5"/>
  <c r="AK332" i="5"/>
  <c r="AK325" i="5"/>
  <c r="AK302" i="5"/>
  <c r="AK293" i="5"/>
  <c r="AK284" i="5"/>
  <c r="AK273" i="5"/>
  <c r="AK250" i="5"/>
  <c r="AK243" i="5"/>
  <c r="AD227" i="5"/>
  <c r="AK544" i="5"/>
  <c r="AK537" i="5"/>
  <c r="AD528" i="5"/>
  <c r="AK512" i="5"/>
  <c r="AD487" i="5"/>
  <c r="AK428" i="5"/>
  <c r="AD419" i="5"/>
  <c r="AK412" i="5"/>
  <c r="AK396" i="5"/>
  <c r="AD387" i="5"/>
  <c r="AK357" i="5"/>
  <c r="AK286" i="5"/>
  <c r="AD284" i="5"/>
  <c r="AK259" i="5"/>
  <c r="AK236" i="5"/>
  <c r="AK229" i="5"/>
  <c r="AK548" i="5"/>
  <c r="AK532" i="5"/>
  <c r="AD521" i="5"/>
  <c r="AK507" i="5"/>
  <c r="AK498" i="5"/>
  <c r="AK491" i="5"/>
  <c r="AK482" i="5"/>
  <c r="AK466" i="5"/>
  <c r="AD464" i="5"/>
  <c r="AK441" i="5"/>
  <c r="AD382" i="5"/>
  <c r="AD320" i="5"/>
  <c r="AD304" i="5"/>
  <c r="AK261" i="5"/>
  <c r="AK231" i="5"/>
  <c r="AD548" i="5"/>
  <c r="AD500" i="5"/>
  <c r="AD491" i="5"/>
  <c r="AK416" i="5"/>
  <c r="AK407" i="5"/>
  <c r="AK384" i="5"/>
  <c r="AK345" i="5"/>
  <c r="AK338" i="5"/>
  <c r="AK329" i="5"/>
  <c r="AK297" i="5"/>
  <c r="AK247" i="5"/>
  <c r="AK224" i="5"/>
  <c r="AD539" i="5"/>
  <c r="AK534" i="5"/>
  <c r="AK477" i="5"/>
  <c r="AK443" i="5"/>
  <c r="AK434" i="5"/>
  <c r="AK393" i="5"/>
  <c r="AK368" i="5"/>
  <c r="AK361" i="5"/>
  <c r="AK347" i="5"/>
  <c r="AK233" i="5"/>
  <c r="AK226" i="5"/>
  <c r="AD438" i="5"/>
  <c r="AK476" i="5"/>
  <c r="AK467" i="5"/>
  <c r="AK458" i="5"/>
  <c r="AK392" i="5"/>
  <c r="AD278" i="5"/>
  <c r="AD508" i="5"/>
  <c r="AK501" i="5"/>
  <c r="AK300" i="5"/>
  <c r="AK241" i="5"/>
  <c r="AK517" i="5"/>
  <c r="AK510" i="5"/>
  <c r="AK451" i="5"/>
  <c r="AK394" i="5"/>
  <c r="AD300" i="5"/>
  <c r="AD280" i="5"/>
  <c r="AK489" i="5"/>
  <c r="AK464" i="5"/>
  <c r="AD428" i="5"/>
  <c r="AK414" i="5"/>
  <c r="AD412" i="5"/>
  <c r="AD396" i="5"/>
  <c r="AK334" i="5"/>
  <c r="AK327" i="5"/>
  <c r="AK320" i="5"/>
  <c r="AK304" i="5"/>
  <c r="AK277" i="5"/>
  <c r="AK252" i="5"/>
  <c r="AK245" i="5"/>
  <c r="AD516" i="5"/>
  <c r="AK486" i="5"/>
  <c r="AK461" i="5"/>
  <c r="AK436" i="5"/>
  <c r="AD434" i="5"/>
  <c r="AK370" i="5"/>
  <c r="AK324" i="5"/>
  <c r="AK308" i="5"/>
  <c r="AK301" i="5"/>
  <c r="AD272" i="5"/>
  <c r="AK249" i="5"/>
  <c r="AK242" i="5"/>
  <c r="S16" i="13"/>
  <c r="S12" i="13"/>
  <c r="E70" i="13"/>
  <c r="G70" i="13" s="1"/>
  <c r="E69" i="13"/>
  <c r="F69" i="13" s="1"/>
  <c r="S15" i="13"/>
  <c r="S11" i="13"/>
  <c r="E68" i="13"/>
  <c r="G68" i="13" s="1"/>
  <c r="S10" i="13"/>
  <c r="E67" i="13"/>
  <c r="F67" i="13" s="1"/>
  <c r="E66" i="13"/>
  <c r="F66" i="13" s="1"/>
  <c r="S18" i="13"/>
  <c r="S14" i="13"/>
  <c r="E65" i="13"/>
  <c r="F65" i="13" s="1"/>
  <c r="E64" i="13"/>
  <c r="F64" i="13" s="1"/>
  <c r="E63" i="13"/>
  <c r="G63" i="13" s="1"/>
  <c r="S17" i="13"/>
  <c r="S13" i="13"/>
  <c r="G12" i="13"/>
  <c r="G16" i="13"/>
  <c r="G20" i="13"/>
  <c r="G24" i="13"/>
  <c r="G28" i="13"/>
  <c r="G10" i="13"/>
  <c r="G13" i="13"/>
  <c r="G17" i="13"/>
  <c r="G21" i="13"/>
  <c r="G25" i="13"/>
  <c r="G14" i="13"/>
  <c r="G18" i="13"/>
  <c r="G22" i="13"/>
  <c r="G26" i="13"/>
  <c r="G11" i="13"/>
  <c r="G15" i="13"/>
  <c r="G19" i="13"/>
  <c r="G23" i="13"/>
  <c r="G27" i="13"/>
  <c r="AD611" i="5"/>
  <c r="AK611" i="5"/>
  <c r="AC602" i="5"/>
  <c r="AD598" i="5"/>
  <c r="AK598" i="5"/>
  <c r="AD589" i="5"/>
  <c r="AK589" i="5"/>
  <c r="AC565" i="5"/>
  <c r="AD647" i="5"/>
  <c r="AK647" i="5"/>
  <c r="AD630" i="5"/>
  <c r="AK630" i="5"/>
  <c r="AK572" i="5"/>
  <c r="AD472" i="5"/>
  <c r="AK472" i="5"/>
  <c r="AD645" i="5"/>
  <c r="AK645" i="5"/>
  <c r="AD515" i="5"/>
  <c r="AK515" i="5"/>
  <c r="AK513" i="5"/>
  <c r="AD505" i="5"/>
  <c r="AK505" i="5"/>
  <c r="AC609" i="5"/>
  <c r="AD609" i="5" s="1"/>
  <c r="AK585" i="5"/>
  <c r="AK536" i="5"/>
  <c r="AD536" i="5"/>
  <c r="AD511" i="5"/>
  <c r="AC628" i="5"/>
  <c r="AD628" i="5" s="1"/>
  <c r="AC626" i="5"/>
  <c r="AD626" i="5" s="1"/>
  <c r="AD605" i="5"/>
  <c r="AK605" i="5"/>
  <c r="AC585" i="5"/>
  <c r="AD585" i="5" s="1"/>
  <c r="AD641" i="5"/>
  <c r="AK641" i="5"/>
  <c r="AK601" i="5"/>
  <c r="AD601" i="5"/>
  <c r="AK555" i="5"/>
  <c r="AD553" i="5"/>
  <c r="AK553" i="5"/>
  <c r="AK551" i="5"/>
  <c r="AD549" i="5"/>
  <c r="AK549" i="5"/>
  <c r="AD452" i="5"/>
  <c r="AK452" i="5"/>
  <c r="AK612" i="5"/>
  <c r="AD612" i="5"/>
  <c r="AD597" i="5"/>
  <c r="AK597" i="5"/>
  <c r="AC583" i="5"/>
  <c r="AD583" i="5" s="1"/>
  <c r="AC581" i="5"/>
  <c r="AD581" i="5" s="1"/>
  <c r="AK575" i="5"/>
  <c r="AK524" i="5"/>
  <c r="AD524" i="5"/>
  <c r="AK522" i="5"/>
  <c r="AD603" i="5"/>
  <c r="AD573" i="5"/>
  <c r="AK573" i="5"/>
  <c r="AD562" i="5"/>
  <c r="AK562" i="5"/>
  <c r="AD629" i="5"/>
  <c r="AK558" i="5"/>
  <c r="AD545" i="5"/>
  <c r="AD593" i="5"/>
  <c r="AK593" i="5"/>
  <c r="AD535" i="5"/>
  <c r="AK535" i="5"/>
  <c r="AD533" i="5"/>
  <c r="AK533" i="5"/>
  <c r="AD556" i="5"/>
  <c r="AD531" i="5"/>
  <c r="AK531" i="5"/>
  <c r="AK527" i="5"/>
  <c r="AD527" i="5"/>
  <c r="AK496" i="5"/>
  <c r="AD496" i="5"/>
  <c r="AK591" i="5"/>
  <c r="AD591" i="5"/>
  <c r="AD525" i="5"/>
  <c r="AK525" i="5"/>
  <c r="AK400" i="5"/>
  <c r="AD398" i="5"/>
  <c r="AK398" i="5"/>
  <c r="AK228" i="5"/>
  <c r="AK644" i="5"/>
  <c r="AK500" i="5"/>
  <c r="AK140" i="5"/>
  <c r="AC643" i="5"/>
  <c r="AC623" i="5"/>
  <c r="AD623" i="5" s="1"/>
  <c r="AC610" i="5"/>
  <c r="AD599" i="5"/>
  <c r="AK599" i="5"/>
  <c r="AC580" i="5"/>
  <c r="AD580" i="5" s="1"/>
  <c r="AK578" i="5"/>
  <c r="AK576" i="5"/>
  <c r="AK574" i="5"/>
  <c r="AC569" i="5"/>
  <c r="AD569" i="5" s="1"/>
  <c r="AD567" i="5"/>
  <c r="AK567" i="5"/>
  <c r="AK526" i="5"/>
  <c r="AC523" i="5"/>
  <c r="AD523" i="5" s="1"/>
  <c r="AD519" i="5"/>
  <c r="AK519" i="5"/>
  <c r="AC512" i="5"/>
  <c r="AD512" i="5" s="1"/>
  <c r="AC510" i="5"/>
  <c r="AD510" i="5" s="1"/>
  <c r="AK506" i="5"/>
  <c r="AD497" i="5"/>
  <c r="AC475" i="5"/>
  <c r="AD475" i="5" s="1"/>
  <c r="AK473" i="5"/>
  <c r="AD471" i="5"/>
  <c r="AK471" i="5"/>
  <c r="AK462" i="5"/>
  <c r="AD442" i="5"/>
  <c r="AK442" i="5"/>
  <c r="AK433" i="5"/>
  <c r="AK426" i="5"/>
  <c r="AK424" i="5"/>
  <c r="AC415" i="5"/>
  <c r="AD415" i="5" s="1"/>
  <c r="AK411" i="5"/>
  <c r="AK409" i="5"/>
  <c r="AC400" i="5"/>
  <c r="AD400" i="5" s="1"/>
  <c r="AC391" i="5"/>
  <c r="AD391" i="5" s="1"/>
  <c r="AK389" i="5"/>
  <c r="AK382" i="5"/>
  <c r="AC375" i="5"/>
  <c r="AD375" i="5" s="1"/>
  <c r="AK371" i="5"/>
  <c r="AC350" i="5"/>
  <c r="AD350" i="5" s="1"/>
  <c r="AD346" i="5"/>
  <c r="AK346" i="5"/>
  <c r="AC339" i="5"/>
  <c r="AD339" i="5" s="1"/>
  <c r="AK335" i="5"/>
  <c r="AK322" i="5"/>
  <c r="AK318" i="5"/>
  <c r="AC309" i="5"/>
  <c r="AD309" i="5" s="1"/>
  <c r="AC307" i="5"/>
  <c r="AC305" i="5"/>
  <c r="AC301" i="5"/>
  <c r="AD301" i="5" s="1"/>
  <c r="AK299" i="5"/>
  <c r="AC286" i="5"/>
  <c r="AD286" i="5" s="1"/>
  <c r="AK275" i="5"/>
  <c r="AC249" i="5"/>
  <c r="AD249" i="5" s="1"/>
  <c r="AC230" i="5"/>
  <c r="AD230" i="5" s="1"/>
  <c r="AC228" i="5"/>
  <c r="AD228" i="5" s="1"/>
  <c r="AC199" i="5"/>
  <c r="AD199" i="5" s="1"/>
  <c r="AC193" i="5"/>
  <c r="AC164" i="5"/>
  <c r="AD164" i="5" s="1"/>
  <c r="AK123" i="5"/>
  <c r="AK62" i="5"/>
  <c r="AK60" i="5"/>
  <c r="AD484" i="5"/>
  <c r="AK484" i="5"/>
  <c r="AD154" i="5"/>
  <c r="AK154" i="5"/>
  <c r="AK272" i="5"/>
  <c r="AK200" i="5"/>
  <c r="AD637" i="5"/>
  <c r="AD633" i="5"/>
  <c r="AC619" i="5"/>
  <c r="AD619" i="5" s="1"/>
  <c r="AD615" i="5"/>
  <c r="AK615" i="5"/>
  <c r="AC592" i="5"/>
  <c r="AD592" i="5" s="1"/>
  <c r="AC587" i="5"/>
  <c r="AC578" i="5"/>
  <c r="AD565" i="5"/>
  <c r="AK565" i="5"/>
  <c r="AK547" i="5"/>
  <c r="AK542" i="5"/>
  <c r="AK540" i="5"/>
  <c r="AK529" i="5"/>
  <c r="AK502" i="5"/>
  <c r="AK495" i="5"/>
  <c r="AD493" i="5"/>
  <c r="AK493" i="5"/>
  <c r="AD480" i="5"/>
  <c r="AK480" i="5"/>
  <c r="AK469" i="5"/>
  <c r="AK449" i="5"/>
  <c r="AK431" i="5"/>
  <c r="AK422" i="5"/>
  <c r="AK420" i="5"/>
  <c r="AK418" i="5"/>
  <c r="AD407" i="5"/>
  <c r="AK359" i="5"/>
  <c r="AK342" i="5"/>
  <c r="AK340" i="5"/>
  <c r="AK331" i="5"/>
  <c r="AC322" i="5"/>
  <c r="AD322" i="5" s="1"/>
  <c r="AK316" i="5"/>
  <c r="AK314" i="5"/>
  <c r="AK312" i="5"/>
  <c r="AK295" i="5"/>
  <c r="AK282" i="5"/>
  <c r="AK271" i="5"/>
  <c r="AK269" i="5"/>
  <c r="AK256" i="5"/>
  <c r="AC245" i="5"/>
  <c r="AK239" i="5"/>
  <c r="AK222" i="5"/>
  <c r="AD220" i="5"/>
  <c r="AK220" i="5"/>
  <c r="AK218" i="5"/>
  <c r="AK216" i="5"/>
  <c r="AD216" i="5"/>
  <c r="AK214" i="5"/>
  <c r="AK150" i="5"/>
  <c r="AK148" i="5"/>
  <c r="AK146" i="5"/>
  <c r="AC42" i="5"/>
  <c r="AD42" i="5" s="1"/>
  <c r="AC40" i="5"/>
  <c r="AD40" i="5" s="1"/>
  <c r="AC38" i="5"/>
  <c r="AC36" i="5"/>
  <c r="AD36" i="5" s="1"/>
  <c r="AD32" i="5"/>
  <c r="AK405" i="5"/>
  <c r="AC639" i="5"/>
  <c r="AD639" i="5" s="1"/>
  <c r="AD595" i="5"/>
  <c r="AK595" i="5"/>
  <c r="AD590" i="5"/>
  <c r="AK590" i="5"/>
  <c r="AC555" i="5"/>
  <c r="AD555" i="5" s="1"/>
  <c r="AC551" i="5"/>
  <c r="AD551" i="5" s="1"/>
  <c r="AD547" i="5"/>
  <c r="AC544" i="5"/>
  <c r="AD544" i="5" s="1"/>
  <c r="AC542" i="5"/>
  <c r="AD542" i="5" s="1"/>
  <c r="AK538" i="5"/>
  <c r="AC529" i="5"/>
  <c r="AD529" i="5" s="1"/>
  <c r="AC504" i="5"/>
  <c r="AD504" i="5" s="1"/>
  <c r="AC458" i="5"/>
  <c r="AD458" i="5" s="1"/>
  <c r="AC449" i="5"/>
  <c r="AD449" i="5" s="1"/>
  <c r="AD431" i="5"/>
  <c r="AC420" i="5"/>
  <c r="AD420" i="5" s="1"/>
  <c r="AD416" i="5"/>
  <c r="AC405" i="5"/>
  <c r="AD405" i="5" s="1"/>
  <c r="AC380" i="5"/>
  <c r="AD380" i="5" s="1"/>
  <c r="AC365" i="5"/>
  <c r="AD365" i="5" s="1"/>
  <c r="AK353" i="5"/>
  <c r="AC342" i="5"/>
  <c r="AD342" i="5" s="1"/>
  <c r="AD340" i="5"/>
  <c r="AC331" i="5"/>
  <c r="AD331" i="5" s="1"/>
  <c r="AC316" i="5"/>
  <c r="AC314" i="5"/>
  <c r="AD314" i="5" s="1"/>
  <c r="AC295" i="5"/>
  <c r="AD295" i="5" s="1"/>
  <c r="AD291" i="5"/>
  <c r="AK291" i="5"/>
  <c r="AK263" i="5"/>
  <c r="AD256" i="5"/>
  <c r="AK254" i="5"/>
  <c r="AC239" i="5"/>
  <c r="AD239" i="5" s="1"/>
  <c r="AC212" i="5"/>
  <c r="AD212" i="5" s="1"/>
  <c r="AC210" i="5"/>
  <c r="AD210" i="5" s="1"/>
  <c r="AK208" i="5"/>
  <c r="AC183" i="5"/>
  <c r="AD183" i="5" s="1"/>
  <c r="AC179" i="5"/>
  <c r="AD179" i="5" s="1"/>
  <c r="AK175" i="5"/>
  <c r="AK173" i="5"/>
  <c r="AK171" i="5"/>
  <c r="AK169" i="5"/>
  <c r="AK167" i="5"/>
  <c r="AK22" i="5"/>
  <c r="AD16" i="5"/>
  <c r="AD478" i="5"/>
  <c r="AK478" i="5"/>
  <c r="AD385" i="5"/>
  <c r="AK385" i="5"/>
  <c r="AD261" i="5"/>
  <c r="AD91" i="5"/>
  <c r="AK91" i="5"/>
  <c r="AK87" i="5"/>
  <c r="AD87" i="5"/>
  <c r="AK85" i="5"/>
  <c r="AK83" i="5"/>
  <c r="AK79" i="5"/>
  <c r="AK321" i="5"/>
  <c r="AC522" i="5"/>
  <c r="AD522" i="5" s="1"/>
  <c r="AC513" i="5"/>
  <c r="AD513" i="5" s="1"/>
  <c r="AD509" i="5"/>
  <c r="AK509" i="5"/>
  <c r="AC489" i="5"/>
  <c r="AD489" i="5" s="1"/>
  <c r="AC476" i="5"/>
  <c r="AD476" i="5" s="1"/>
  <c r="AD474" i="5"/>
  <c r="AK474" i="5"/>
  <c r="AD465" i="5"/>
  <c r="AD454" i="5"/>
  <c r="AK454" i="5"/>
  <c r="AC436" i="5"/>
  <c r="AD436" i="5" s="1"/>
  <c r="AC414" i="5"/>
  <c r="AC392" i="5"/>
  <c r="AD392" i="5" s="1"/>
  <c r="AD390" i="5"/>
  <c r="AK390" i="5"/>
  <c r="AC349" i="5"/>
  <c r="AD349" i="5" s="1"/>
  <c r="AD336" i="5"/>
  <c r="AK336" i="5"/>
  <c r="AD306" i="5"/>
  <c r="AK306" i="5"/>
  <c r="AD276" i="5"/>
  <c r="AK276" i="5"/>
  <c r="AC252" i="5"/>
  <c r="AD252" i="5" s="1"/>
  <c r="AC250" i="5"/>
  <c r="AD250" i="5" s="1"/>
  <c r="AD248" i="5"/>
  <c r="AD225" i="5"/>
  <c r="AC208" i="5"/>
  <c r="AD208" i="5" s="1"/>
  <c r="AC206" i="5"/>
  <c r="AD206" i="5" s="1"/>
  <c r="AC204" i="5"/>
  <c r="AD204" i="5" s="1"/>
  <c r="AC202" i="5"/>
  <c r="AD202" i="5" s="1"/>
  <c r="AC167" i="5"/>
  <c r="AD167" i="5" s="1"/>
  <c r="AD163" i="5"/>
  <c r="AK163" i="5"/>
  <c r="AC95" i="5"/>
  <c r="AD95" i="5" s="1"/>
  <c r="AC10" i="5"/>
  <c r="E10" i="13" s="1"/>
  <c r="AK32" i="5"/>
  <c r="AD425" i="5"/>
  <c r="AK425" i="5"/>
  <c r="AD383" i="5"/>
  <c r="AK383" i="5"/>
  <c r="AK309" i="5"/>
  <c r="AK566" i="5"/>
  <c r="AD561" i="5"/>
  <c r="AK554" i="5"/>
  <c r="AK552" i="5"/>
  <c r="AK550" i="5"/>
  <c r="AK543" i="5"/>
  <c r="AD532" i="5"/>
  <c r="AD520" i="5"/>
  <c r="AK518" i="5"/>
  <c r="AK483" i="5"/>
  <c r="AK470" i="5"/>
  <c r="AK459" i="5"/>
  <c r="AD432" i="5"/>
  <c r="AK432" i="5"/>
  <c r="AD423" i="5"/>
  <c r="AK423" i="5"/>
  <c r="AD370" i="5"/>
  <c r="AK366" i="5"/>
  <c r="AK364" i="5"/>
  <c r="AK362" i="5"/>
  <c r="AK343" i="5"/>
  <c r="AD317" i="5"/>
  <c r="AK317" i="5"/>
  <c r="AC310" i="5"/>
  <c r="AC302" i="5"/>
  <c r="AD302" i="5" s="1"/>
  <c r="AK298" i="5"/>
  <c r="AD296" i="5"/>
  <c r="AK283" i="5"/>
  <c r="AK274" i="5"/>
  <c r="AD259" i="5"/>
  <c r="AK257" i="5"/>
  <c r="AD244" i="5"/>
  <c r="AD242" i="5"/>
  <c r="AK240" i="5"/>
  <c r="AC229" i="5"/>
  <c r="AD229" i="5" s="1"/>
  <c r="AD223" i="5"/>
  <c r="AD188" i="5"/>
  <c r="AK186" i="5"/>
  <c r="AK155" i="5"/>
  <c r="AD51" i="5"/>
  <c r="AC575" i="5"/>
  <c r="AD575" i="5" s="1"/>
  <c r="AD571" i="5"/>
  <c r="AK571" i="5"/>
  <c r="AK559" i="5"/>
  <c r="AC552" i="5"/>
  <c r="AD552" i="5" s="1"/>
  <c r="AC550" i="5"/>
  <c r="AD550" i="5" s="1"/>
  <c r="AD541" i="5"/>
  <c r="AK541" i="5"/>
  <c r="AD530" i="5"/>
  <c r="AK530" i="5"/>
  <c r="AK528" i="5"/>
  <c r="AK516" i="5"/>
  <c r="AC507" i="5"/>
  <c r="AD507" i="5" s="1"/>
  <c r="AK503" i="5"/>
  <c r="AK494" i="5"/>
  <c r="AC483" i="5"/>
  <c r="AD483" i="5" s="1"/>
  <c r="AK481" i="5"/>
  <c r="AC463" i="5"/>
  <c r="AD463" i="5" s="1"/>
  <c r="AC459" i="5"/>
  <c r="AD459" i="5" s="1"/>
  <c r="AK457" i="5"/>
  <c r="AD450" i="5"/>
  <c r="AK450" i="5"/>
  <c r="AK448" i="5"/>
  <c r="AC443" i="5"/>
  <c r="AD443" i="5" s="1"/>
  <c r="AD439" i="5"/>
  <c r="AK439" i="5"/>
  <c r="AC427" i="5"/>
  <c r="AD427" i="5" s="1"/>
  <c r="AK421" i="5"/>
  <c r="AK419" i="5"/>
  <c r="AC408" i="5"/>
  <c r="AD408" i="5" s="1"/>
  <c r="AK406" i="5"/>
  <c r="AD395" i="5"/>
  <c r="AK395" i="5"/>
  <c r="AC388" i="5"/>
  <c r="AD388" i="5" s="1"/>
  <c r="AK386" i="5"/>
  <c r="AD379" i="5"/>
  <c r="AK379" i="5"/>
  <c r="AC368" i="5"/>
  <c r="AD368" i="5" s="1"/>
  <c r="AC366" i="5"/>
  <c r="AC364" i="5"/>
  <c r="AD364" i="5" s="1"/>
  <c r="AK360" i="5"/>
  <c r="AD358" i="5"/>
  <c r="AK358" i="5"/>
  <c r="AC347" i="5"/>
  <c r="AD347" i="5" s="1"/>
  <c r="AC345" i="5"/>
  <c r="AD343" i="5"/>
  <c r="AK341" i="5"/>
  <c r="AC334" i="5"/>
  <c r="AD334" i="5" s="1"/>
  <c r="AD332" i="5"/>
  <c r="AK330" i="5"/>
  <c r="AC323" i="5"/>
  <c r="AD323" i="5" s="1"/>
  <c r="AK315" i="5"/>
  <c r="AK313" i="5"/>
  <c r="AC298" i="5"/>
  <c r="AD298" i="5" s="1"/>
  <c r="AD294" i="5"/>
  <c r="AK294" i="5"/>
  <c r="AD270" i="5"/>
  <c r="AK270" i="5"/>
  <c r="AK268" i="5"/>
  <c r="AK238" i="5"/>
  <c r="AK221" i="5"/>
  <c r="AK219" i="5"/>
  <c r="AK217" i="5"/>
  <c r="AK215" i="5"/>
  <c r="AK211" i="5"/>
  <c r="AK209" i="5"/>
  <c r="AK182" i="5"/>
  <c r="AK180" i="5"/>
  <c r="AK178" i="5"/>
  <c r="AK151" i="5"/>
  <c r="AK149" i="5"/>
  <c r="AK147" i="5"/>
  <c r="AK145" i="5"/>
  <c r="AD110" i="5"/>
  <c r="AK110" i="5"/>
  <c r="AD106" i="5"/>
  <c r="AK106" i="5"/>
  <c r="AK225" i="5"/>
  <c r="AK564" i="5"/>
  <c r="AK539" i="5"/>
  <c r="AD537" i="5"/>
  <c r="AK523" i="5"/>
  <c r="AK492" i="5"/>
  <c r="AK479" i="5"/>
  <c r="AK468" i="5"/>
  <c r="AK455" i="5"/>
  <c r="AK446" i="5"/>
  <c r="AK437" i="5"/>
  <c r="AK402" i="5"/>
  <c r="AK377" i="5"/>
  <c r="AK354" i="5"/>
  <c r="AK352" i="5"/>
  <c r="AK339" i="5"/>
  <c r="AD328" i="5"/>
  <c r="AK328" i="5"/>
  <c r="AK311" i="5"/>
  <c r="AK292" i="5"/>
  <c r="AK281" i="5"/>
  <c r="AD274" i="5"/>
  <c r="AK266" i="5"/>
  <c r="AK264" i="5"/>
  <c r="AK255" i="5"/>
  <c r="AK253" i="5"/>
  <c r="AC240" i="5"/>
  <c r="AD240" i="5" s="1"/>
  <c r="AC238" i="5"/>
  <c r="AD238" i="5" s="1"/>
  <c r="AK234" i="5"/>
  <c r="AK174" i="5"/>
  <c r="AK172" i="5"/>
  <c r="AK170" i="5"/>
  <c r="AK168" i="5"/>
  <c r="AK102" i="5"/>
  <c r="AK296" i="5"/>
  <c r="AC634" i="5"/>
  <c r="AD634" i="5" s="1"/>
  <c r="AC625" i="5"/>
  <c r="AD625" i="5" s="1"/>
  <c r="AC616" i="5"/>
  <c r="AD616" i="5" s="1"/>
  <c r="AC614" i="5"/>
  <c r="AD582" i="5"/>
  <c r="AK582" i="5"/>
  <c r="AK569" i="5"/>
  <c r="AC564" i="5"/>
  <c r="AD564" i="5" s="1"/>
  <c r="AD557" i="5"/>
  <c r="AK557" i="5"/>
  <c r="AK546" i="5"/>
  <c r="AK521" i="5"/>
  <c r="AK514" i="5"/>
  <c r="AC503" i="5"/>
  <c r="AD503" i="5" s="1"/>
  <c r="AD499" i="5"/>
  <c r="AK499" i="5"/>
  <c r="AC492" i="5"/>
  <c r="AD492" i="5" s="1"/>
  <c r="AK490" i="5"/>
  <c r="AD488" i="5"/>
  <c r="AD479" i="5"/>
  <c r="AK475" i="5"/>
  <c r="AC468" i="5"/>
  <c r="AD468" i="5" s="1"/>
  <c r="AD455" i="5"/>
  <c r="AC448" i="5"/>
  <c r="AD448" i="5" s="1"/>
  <c r="AK444" i="5"/>
  <c r="AC437" i="5"/>
  <c r="AD435" i="5"/>
  <c r="AK435" i="5"/>
  <c r="AK430" i="5"/>
  <c r="AC421" i="5"/>
  <c r="AD421" i="5" s="1"/>
  <c r="AK415" i="5"/>
  <c r="AD413" i="5"/>
  <c r="AK413" i="5"/>
  <c r="AC406" i="5"/>
  <c r="AD402" i="5"/>
  <c r="AK391" i="5"/>
  <c r="AK375" i="5"/>
  <c r="AK373" i="5"/>
  <c r="AC356" i="5"/>
  <c r="AD356" i="5" s="1"/>
  <c r="AC354" i="5"/>
  <c r="AD354" i="5" s="1"/>
  <c r="AD352" i="5"/>
  <c r="AK350" i="5"/>
  <c r="AK348" i="5"/>
  <c r="AD337" i="5"/>
  <c r="AK337" i="5"/>
  <c r="AK326" i="5"/>
  <c r="AD311" i="5"/>
  <c r="AC292" i="5"/>
  <c r="AD292" i="5" s="1"/>
  <c r="AK290" i="5"/>
  <c r="AD288" i="5"/>
  <c r="AK288" i="5"/>
  <c r="AC281" i="5"/>
  <c r="AD281" i="5" s="1"/>
  <c r="AD279" i="5"/>
  <c r="AK279" i="5"/>
  <c r="AC264" i="5"/>
  <c r="AD264" i="5" s="1"/>
  <c r="AK262" i="5"/>
  <c r="AC255" i="5"/>
  <c r="AD255" i="5" s="1"/>
  <c r="AK251" i="5"/>
  <c r="AC236" i="5"/>
  <c r="AD236" i="5" s="1"/>
  <c r="AD232" i="5"/>
  <c r="AK232" i="5"/>
  <c r="AK230" i="5"/>
  <c r="AK207" i="5"/>
  <c r="AK203" i="5"/>
  <c r="AC174" i="5"/>
  <c r="AK139" i="5"/>
  <c r="AK100" i="5"/>
  <c r="AK98" i="5"/>
  <c r="AK96" i="5"/>
  <c r="AC19" i="5"/>
  <c r="AC142" i="5"/>
  <c r="AD142" i="5" s="1"/>
  <c r="AD138" i="5"/>
  <c r="AD112" i="5"/>
  <c r="AD108" i="5"/>
  <c r="AK115" i="5"/>
  <c r="AK43" i="5"/>
  <c r="AD205" i="5"/>
  <c r="AC188" i="5"/>
  <c r="AC186" i="5"/>
  <c r="AD186" i="5" s="1"/>
  <c r="AD184" i="5"/>
  <c r="AD136" i="5"/>
  <c r="AC123" i="5"/>
  <c r="AD123" i="5" s="1"/>
  <c r="AC119" i="5"/>
  <c r="AD119" i="5" s="1"/>
  <c r="AC68" i="5"/>
  <c r="AD68" i="5" s="1"/>
  <c r="AC66" i="5"/>
  <c r="AD66" i="5" s="1"/>
  <c r="AD64" i="5"/>
  <c r="AC47" i="5"/>
  <c r="AD47" i="5" s="1"/>
  <c r="AC28" i="5"/>
  <c r="AD28" i="5" s="1"/>
  <c r="AD58" i="5"/>
  <c r="AC205" i="5"/>
  <c r="AC201" i="5"/>
  <c r="AC176" i="5"/>
  <c r="AD176" i="5" s="1"/>
  <c r="AC147" i="5"/>
  <c r="AD147" i="5" s="1"/>
  <c r="AD145" i="5"/>
  <c r="AD130" i="5"/>
  <c r="AC117" i="5"/>
  <c r="AD117" i="5" s="1"/>
  <c r="AC100" i="5"/>
  <c r="AD100" i="5" s="1"/>
  <c r="AD94" i="5"/>
  <c r="AC79" i="5"/>
  <c r="AD79" i="5" s="1"/>
  <c r="AC60" i="5"/>
  <c r="AD60" i="5" s="1"/>
  <c r="AC45" i="5"/>
  <c r="AD45" i="5" s="1"/>
  <c r="AK184" i="5"/>
  <c r="AK16" i="5"/>
  <c r="AC216" i="5"/>
  <c r="AC195" i="5"/>
  <c r="AD195" i="5" s="1"/>
  <c r="AC172" i="5"/>
  <c r="AD172" i="5" s="1"/>
  <c r="AC145" i="5"/>
  <c r="AC132" i="5"/>
  <c r="E14" i="13" s="1"/>
  <c r="AD128" i="5"/>
  <c r="AC115" i="5"/>
  <c r="AD115" i="5" s="1"/>
  <c r="AC56" i="5"/>
  <c r="AC43" i="5"/>
  <c r="AD43" i="5" s="1"/>
  <c r="AC39" i="5"/>
  <c r="AD39" i="5" s="1"/>
  <c r="AC20" i="5"/>
  <c r="AD20" i="5" s="1"/>
  <c r="AC18" i="5"/>
  <c r="AD18" i="5" s="1"/>
  <c r="AK135" i="5"/>
  <c r="AC16" i="5"/>
  <c r="AC162" i="5"/>
  <c r="AD162" i="5" s="1"/>
  <c r="AC160" i="5"/>
  <c r="AD160" i="5" s="1"/>
  <c r="AC139" i="5"/>
  <c r="AD139" i="5" s="1"/>
  <c r="AC124" i="5"/>
  <c r="AD124" i="5" s="1"/>
  <c r="AC111" i="5"/>
  <c r="AD111" i="5" s="1"/>
  <c r="AC88" i="5"/>
  <c r="AD88" i="5" s="1"/>
  <c r="AC73" i="5"/>
  <c r="AD73" i="5" s="1"/>
  <c r="AK205" i="5"/>
  <c r="AK25" i="5"/>
  <c r="AD107" i="5"/>
  <c r="AD82" i="5"/>
  <c r="AC71" i="5"/>
  <c r="AD71" i="5" s="1"/>
  <c r="F12" i="13" s="1"/>
  <c r="AC69" i="5"/>
  <c r="AD69" i="5" s="1"/>
  <c r="AC67" i="5"/>
  <c r="AD67" i="5" s="1"/>
  <c r="AD63" i="5"/>
  <c r="AC48" i="5"/>
  <c r="AD48" i="5" s="1"/>
  <c r="AC27" i="5"/>
  <c r="AD27" i="5" s="1"/>
  <c r="AC25" i="5"/>
  <c r="AD25" i="5" s="1"/>
  <c r="AC12" i="5"/>
  <c r="AC122" i="5"/>
  <c r="AK95" i="5"/>
  <c r="AC152" i="5"/>
  <c r="AC135" i="5"/>
  <c r="AD135" i="5" s="1"/>
  <c r="AC116" i="5"/>
  <c r="AD116" i="5" s="1"/>
  <c r="AC99" i="5"/>
  <c r="AD99" i="5" s="1"/>
  <c r="AC97" i="5"/>
  <c r="AC80" i="5"/>
  <c r="AD80" i="5" s="1"/>
  <c r="AC59" i="5"/>
  <c r="AD59" i="5" s="1"/>
  <c r="AC44" i="5"/>
  <c r="AD44" i="5" s="1"/>
  <c r="AD38" i="5"/>
  <c r="AD34" i="5"/>
  <c r="AD19" i="5"/>
  <c r="AK130" i="5"/>
  <c r="AK94" i="5"/>
  <c r="AK82" i="5"/>
  <c r="AK58" i="5"/>
  <c r="AK34" i="5"/>
  <c r="AK10" i="5"/>
  <c r="AD564" i="6"/>
  <c r="AK471" i="6"/>
  <c r="AC644" i="6"/>
  <c r="AD644" i="6" s="1"/>
  <c r="AD618" i="6"/>
  <c r="AC608" i="6"/>
  <c r="AD594" i="6"/>
  <c r="AC506" i="6"/>
  <c r="AC423" i="6"/>
  <c r="AD423" i="6" s="1"/>
  <c r="AC421" i="6"/>
  <c r="AD421" i="6" s="1"/>
  <c r="AC385" i="6"/>
  <c r="AC374" i="6"/>
  <c r="AD374" i="6" s="1"/>
  <c r="AC297" i="6"/>
  <c r="AD297" i="6" s="1"/>
  <c r="AD274" i="6"/>
  <c r="AD246" i="6"/>
  <c r="AD319" i="6"/>
  <c r="AK319" i="6"/>
  <c r="AK167" i="6"/>
  <c r="AD65" i="6"/>
  <c r="AK65" i="6"/>
  <c r="AC640" i="6"/>
  <c r="AC635" i="6"/>
  <c r="AC623" i="6"/>
  <c r="AC606" i="6"/>
  <c r="AD606" i="6" s="1"/>
  <c r="AD578" i="6"/>
  <c r="AK576" i="6"/>
  <c r="AK572" i="6"/>
  <c r="AC516" i="6"/>
  <c r="AD514" i="6"/>
  <c r="AK503" i="6"/>
  <c r="AK496" i="6"/>
  <c r="AC495" i="6"/>
  <c r="AD495" i="6" s="1"/>
  <c r="AC491" i="6"/>
  <c r="AD491" i="6" s="1"/>
  <c r="AK487" i="6"/>
  <c r="AK470" i="6"/>
  <c r="AC462" i="6"/>
  <c r="AD462" i="6" s="1"/>
  <c r="AC455" i="6"/>
  <c r="AD455" i="6" s="1"/>
  <c r="AK453" i="6"/>
  <c r="AK451" i="6"/>
  <c r="AC444" i="6"/>
  <c r="AD444" i="6" s="1"/>
  <c r="AC435" i="6"/>
  <c r="AD435" i="6" s="1"/>
  <c r="AC414" i="6"/>
  <c r="AD395" i="6"/>
  <c r="AC381" i="6"/>
  <c r="AD381" i="6" s="1"/>
  <c r="AK375" i="6"/>
  <c r="AK370" i="6"/>
  <c r="AK224" i="6"/>
  <c r="AK455" i="6"/>
  <c r="AC647" i="6"/>
  <c r="AD647" i="6" s="1"/>
  <c r="AC611" i="6"/>
  <c r="AC599" i="6"/>
  <c r="AK583" i="6"/>
  <c r="AC576" i="6"/>
  <c r="AD576" i="6" s="1"/>
  <c r="AC489" i="6"/>
  <c r="AC478" i="6"/>
  <c r="AD478" i="6" s="1"/>
  <c r="AC453" i="6"/>
  <c r="AC451" i="6"/>
  <c r="AD451" i="6" s="1"/>
  <c r="AK382" i="6"/>
  <c r="AK189" i="6"/>
  <c r="AD140" i="6"/>
  <c r="AC36" i="6"/>
  <c r="AC638" i="6"/>
  <c r="AD638" i="6" s="1"/>
  <c r="AC616" i="6"/>
  <c r="AC604" i="6"/>
  <c r="AC592" i="6"/>
  <c r="AD590" i="6"/>
  <c r="AK574" i="6"/>
  <c r="AC548" i="6"/>
  <c r="AD548" i="6" s="1"/>
  <c r="AK519" i="6"/>
  <c r="AC512" i="6"/>
  <c r="AD465" i="6"/>
  <c r="AK465" i="6"/>
  <c r="AK262" i="6"/>
  <c r="AD174" i="6"/>
  <c r="AD82" i="6"/>
  <c r="AK82" i="6"/>
  <c r="AD619" i="6"/>
  <c r="AD535" i="6"/>
  <c r="AK535" i="6"/>
  <c r="AD624" i="6"/>
  <c r="AC521" i="6"/>
  <c r="AC519" i="6"/>
  <c r="AD519" i="6" s="1"/>
  <c r="AD472" i="6"/>
  <c r="AD470" i="6"/>
  <c r="AD463" i="6"/>
  <c r="AC458" i="6"/>
  <c r="AD456" i="6"/>
  <c r="AC447" i="6"/>
  <c r="AD398" i="6"/>
  <c r="AD391" i="6"/>
  <c r="AD384" i="6"/>
  <c r="AD360" i="6"/>
  <c r="AK360" i="6"/>
  <c r="AK322" i="6"/>
  <c r="AK320" i="6"/>
  <c r="AD320" i="6"/>
  <c r="AD283" i="6"/>
  <c r="K12" i="13"/>
  <c r="K16" i="13"/>
  <c r="K20" i="13"/>
  <c r="K24" i="13"/>
  <c r="K28" i="13"/>
  <c r="K10" i="13"/>
  <c r="K13" i="13"/>
  <c r="K17" i="13"/>
  <c r="K21" i="13"/>
  <c r="K25" i="13"/>
  <c r="K14" i="13"/>
  <c r="K18" i="13"/>
  <c r="K22" i="13"/>
  <c r="K26" i="13"/>
  <c r="K11" i="13"/>
  <c r="K15" i="13"/>
  <c r="K19" i="13"/>
  <c r="K23" i="13"/>
  <c r="K27" i="13"/>
  <c r="AC607" i="6"/>
  <c r="AD607" i="6" s="1"/>
  <c r="AD600" i="6"/>
  <c r="AK564" i="6"/>
  <c r="AC544" i="6"/>
  <c r="AD544" i="6" s="1"/>
  <c r="AK540" i="6"/>
  <c r="AK520" i="6"/>
  <c r="AK515" i="6"/>
  <c r="AD510" i="6"/>
  <c r="AK508" i="6"/>
  <c r="AD508" i="6"/>
  <c r="AC420" i="6"/>
  <c r="AD420" i="6" s="1"/>
  <c r="AK405" i="6"/>
  <c r="AC400" i="6"/>
  <c r="AD400" i="6" s="1"/>
  <c r="AK358" i="6"/>
  <c r="AC322" i="6"/>
  <c r="AD322" i="6" s="1"/>
  <c r="AC212" i="6"/>
  <c r="AD212" i="6" s="1"/>
  <c r="AK122" i="6"/>
  <c r="AD122" i="6"/>
  <c r="AK120" i="6"/>
  <c r="AD120" i="6"/>
  <c r="AC107" i="6"/>
  <c r="AK70" i="6"/>
  <c r="AD70" i="6"/>
  <c r="AC51" i="6"/>
  <c r="AD51" i="6" s="1"/>
  <c r="AD635" i="6"/>
  <c r="AD639" i="6"/>
  <c r="AK618" i="6"/>
  <c r="AK594" i="6"/>
  <c r="AC586" i="6"/>
  <c r="AK584" i="6"/>
  <c r="AC570" i="6"/>
  <c r="AK538" i="6"/>
  <c r="AC533" i="6"/>
  <c r="AK479" i="6"/>
  <c r="AK308" i="6"/>
  <c r="AD308" i="6"/>
  <c r="AD89" i="6"/>
  <c r="AK89" i="6"/>
  <c r="AK635" i="6"/>
  <c r="AD561" i="6"/>
  <c r="AD488" i="6"/>
  <c r="AK444" i="6"/>
  <c r="AK367" i="6"/>
  <c r="AK158" i="6"/>
  <c r="AD158" i="6"/>
  <c r="AD152" i="6"/>
  <c r="AK131" i="6"/>
  <c r="AD640" i="6"/>
  <c r="AC646" i="6"/>
  <c r="AD646" i="6" s="1"/>
  <c r="AD637" i="6"/>
  <c r="AD632" i="6"/>
  <c r="AD615" i="6"/>
  <c r="AC610" i="6"/>
  <c r="AD603" i="6"/>
  <c r="AC598" i="6"/>
  <c r="AC591" i="6"/>
  <c r="AC584" i="6"/>
  <c r="AD584" i="6" s="1"/>
  <c r="AD520" i="6"/>
  <c r="AC450" i="6"/>
  <c r="AD450" i="6" s="1"/>
  <c r="AK435" i="6"/>
  <c r="AC434" i="6"/>
  <c r="AD434" i="6" s="1"/>
  <c r="AC425" i="6"/>
  <c r="AC418" i="6"/>
  <c r="AD418" i="6" s="1"/>
  <c r="AC367" i="6"/>
  <c r="AD335" i="6"/>
  <c r="AK335" i="6"/>
  <c r="AC254" i="6"/>
  <c r="AD254" i="6" s="1"/>
  <c r="AD175" i="6"/>
  <c r="AK175" i="6"/>
  <c r="AK163" i="6"/>
  <c r="AD29" i="6"/>
  <c r="AD19" i="6"/>
  <c r="AD16" i="6"/>
  <c r="AC358" i="6"/>
  <c r="AD358" i="6" s="1"/>
  <c r="AC353" i="6"/>
  <c r="AD353" i="6" s="1"/>
  <c r="AC307" i="6"/>
  <c r="AD307" i="6" s="1"/>
  <c r="AC295" i="6"/>
  <c r="AD295" i="6" s="1"/>
  <c r="AC293" i="6"/>
  <c r="AC240" i="6"/>
  <c r="AC191" i="6"/>
  <c r="AD191" i="6" s="1"/>
  <c r="J16" i="13" s="1"/>
  <c r="AC189" i="6"/>
  <c r="AK180" i="6"/>
  <c r="AC163" i="6"/>
  <c r="AD163" i="6" s="1"/>
  <c r="AC131" i="6"/>
  <c r="AC74" i="6"/>
  <c r="AD74" i="6" s="1"/>
  <c r="AC49" i="6"/>
  <c r="AD536" i="6"/>
  <c r="AK513" i="6"/>
  <c r="AD496" i="6"/>
  <c r="AK478" i="6"/>
  <c r="AK452" i="6"/>
  <c r="AD440" i="6"/>
  <c r="AD403" i="6"/>
  <c r="AD382" i="6"/>
  <c r="AC351" i="6"/>
  <c r="AC342" i="6"/>
  <c r="AD342" i="6" s="1"/>
  <c r="AK324" i="6"/>
  <c r="AD315" i="6"/>
  <c r="AK270" i="6"/>
  <c r="AD208" i="6"/>
  <c r="AC170" i="6"/>
  <c r="AD168" i="6"/>
  <c r="AK152" i="6"/>
  <c r="AK151" i="6"/>
  <c r="AC127" i="6"/>
  <c r="AD108" i="6"/>
  <c r="AD94" i="6"/>
  <c r="AK92" i="6"/>
  <c r="AK73" i="6"/>
  <c r="AC55" i="6"/>
  <c r="AD22" i="6"/>
  <c r="AK18" i="6"/>
  <c r="AC567" i="6"/>
  <c r="AK548" i="6"/>
  <c r="AC545" i="6"/>
  <c r="AD545" i="6" s="1"/>
  <c r="AK516" i="6"/>
  <c r="AD494" i="6"/>
  <c r="AD492" i="6"/>
  <c r="AC473" i="6"/>
  <c r="AD422" i="6"/>
  <c r="AK418" i="6"/>
  <c r="AK401" i="6"/>
  <c r="AD387" i="6"/>
  <c r="AC370" i="6"/>
  <c r="AD370" i="6" s="1"/>
  <c r="AC361" i="6"/>
  <c r="AD361" i="6" s="1"/>
  <c r="AD258" i="6"/>
  <c r="AK244" i="6"/>
  <c r="AC225" i="6"/>
  <c r="AD225" i="6" s="1"/>
  <c r="AK223" i="6"/>
  <c r="AK209" i="6"/>
  <c r="AK174" i="6"/>
  <c r="AK164" i="6"/>
  <c r="AK156" i="6"/>
  <c r="AK147" i="6"/>
  <c r="AK140" i="6"/>
  <c r="AK106" i="6"/>
  <c r="AK100" i="6"/>
  <c r="AC99" i="6"/>
  <c r="AC87" i="6"/>
  <c r="AD75" i="6"/>
  <c r="AK71" i="6"/>
  <c r="AK61" i="6"/>
  <c r="AC47" i="6"/>
  <c r="I11" i="13" s="1"/>
  <c r="AK33" i="6"/>
  <c r="AD27" i="6"/>
  <c r="AD17" i="6"/>
  <c r="AC588" i="6"/>
  <c r="I29" i="13" s="1"/>
  <c r="AC579" i="6"/>
  <c r="AD579" i="6" s="1"/>
  <c r="AD570" i="6"/>
  <c r="AK563" i="6"/>
  <c r="AC558" i="6"/>
  <c r="AD558" i="6" s="1"/>
  <c r="AK556" i="6"/>
  <c r="AC550" i="6"/>
  <c r="AD550" i="6" s="1"/>
  <c r="AC543" i="6"/>
  <c r="AC534" i="6"/>
  <c r="AD534" i="6" s="1"/>
  <c r="AC525" i="6"/>
  <c r="AD525" i="6" s="1"/>
  <c r="AK514" i="6"/>
  <c r="AC501" i="6"/>
  <c r="AD501" i="6" s="1"/>
  <c r="AK472" i="6"/>
  <c r="AC471" i="6"/>
  <c r="AD471" i="6" s="1"/>
  <c r="AC469" i="6"/>
  <c r="AK467" i="6"/>
  <c r="AC464" i="6"/>
  <c r="AD464" i="6" s="1"/>
  <c r="AC457" i="6"/>
  <c r="AK434" i="6"/>
  <c r="AC392" i="6"/>
  <c r="AD392" i="6" s="1"/>
  <c r="AC380" i="6"/>
  <c r="AD380" i="6" s="1"/>
  <c r="AC345" i="6"/>
  <c r="AC331" i="6"/>
  <c r="AD331" i="6" s="1"/>
  <c r="AC301" i="6"/>
  <c r="AD301" i="6" s="1"/>
  <c r="AC296" i="6"/>
  <c r="AD296" i="6" s="1"/>
  <c r="AC279" i="6"/>
  <c r="AD279" i="6" s="1"/>
  <c r="AK251" i="6"/>
  <c r="AC243" i="6"/>
  <c r="AD243" i="6" s="1"/>
  <c r="AC216" i="6"/>
  <c r="AC178" i="6"/>
  <c r="AC173" i="6"/>
  <c r="AK171" i="6"/>
  <c r="AC156" i="6"/>
  <c r="AC134" i="6"/>
  <c r="AD134" i="6" s="1"/>
  <c r="AC97" i="6"/>
  <c r="AC68" i="6"/>
  <c r="AD53" i="6"/>
  <c r="AK20" i="6"/>
  <c r="AK12" i="6"/>
  <c r="AC336" i="6"/>
  <c r="AD336" i="6" s="1"/>
  <c r="AC326" i="6"/>
  <c r="AD326" i="6" s="1"/>
  <c r="AD289" i="6"/>
  <c r="AK266" i="6"/>
  <c r="AC194" i="6"/>
  <c r="AC185" i="6"/>
  <c r="AC176" i="6"/>
  <c r="AD176" i="6" s="1"/>
  <c r="AK107" i="6"/>
  <c r="AC90" i="6"/>
  <c r="AD90" i="6" s="1"/>
  <c r="AK81" i="6"/>
  <c r="AD63" i="6"/>
  <c r="AK59" i="6"/>
  <c r="AD25" i="6"/>
  <c r="AD162" i="6"/>
  <c r="AC350" i="6"/>
  <c r="AD350" i="6" s="1"/>
  <c r="AD348" i="6"/>
  <c r="AC341" i="6"/>
  <c r="AC306" i="6"/>
  <c r="AD306" i="6" s="1"/>
  <c r="AD304" i="6"/>
  <c r="AC294" i="6"/>
  <c r="AD294" i="6" s="1"/>
  <c r="AC292" i="6"/>
  <c r="AK276" i="6"/>
  <c r="AC268" i="6"/>
  <c r="AD268" i="6" s="1"/>
  <c r="AC261" i="6"/>
  <c r="AD261" i="6" s="1"/>
  <c r="AK257" i="6"/>
  <c r="AC256" i="6"/>
  <c r="AD256" i="6" s="1"/>
  <c r="AK252" i="6"/>
  <c r="AC249" i="6"/>
  <c r="AD249" i="6" s="1"/>
  <c r="AC239" i="6"/>
  <c r="AD239" i="6" s="1"/>
  <c r="AK233" i="6"/>
  <c r="AC230" i="6"/>
  <c r="AC228" i="6"/>
  <c r="AD228" i="6" s="1"/>
  <c r="AK222" i="6"/>
  <c r="AD219" i="6"/>
  <c r="AC214" i="6"/>
  <c r="AD214" i="6" s="1"/>
  <c r="AK182" i="6"/>
  <c r="AC181" i="6"/>
  <c r="AC159" i="6"/>
  <c r="AC154" i="6"/>
  <c r="AD154" i="6" s="1"/>
  <c r="AC137" i="6"/>
  <c r="AC130" i="6"/>
  <c r="I14" i="13" s="1"/>
  <c r="AC128" i="6"/>
  <c r="AD116" i="6"/>
  <c r="AK105" i="6"/>
  <c r="AC102" i="6"/>
  <c r="AD102" i="6" s="1"/>
  <c r="AC83" i="6"/>
  <c r="AC71" i="6"/>
  <c r="AC61" i="6"/>
  <c r="AC33" i="6"/>
  <c r="AK29" i="6"/>
  <c r="AK16" i="6"/>
  <c r="AD10" i="6"/>
  <c r="AK57" i="6"/>
  <c r="AK19" i="6"/>
  <c r="AC383" i="6"/>
  <c r="AD383" i="6" s="1"/>
  <c r="AK379" i="6"/>
  <c r="AC346" i="6"/>
  <c r="AD346" i="6" s="1"/>
  <c r="AK342" i="6"/>
  <c r="AC339" i="6"/>
  <c r="AD339" i="6" s="1"/>
  <c r="AK333" i="6"/>
  <c r="AC302" i="6"/>
  <c r="AD302" i="6" s="1"/>
  <c r="AK300" i="6"/>
  <c r="AK271" i="6"/>
  <c r="AK264" i="6"/>
  <c r="AC259" i="6"/>
  <c r="AD259" i="6" s="1"/>
  <c r="AC207" i="6"/>
  <c r="AC197" i="6"/>
  <c r="AC179" i="6"/>
  <c r="AD179" i="6" s="1"/>
  <c r="AC167" i="6"/>
  <c r="AD167" i="6" s="1"/>
  <c r="AC111" i="6"/>
  <c r="AC98" i="6"/>
  <c r="AC86" i="6"/>
  <c r="AK84" i="6"/>
  <c r="AC81" i="6"/>
  <c r="AC59" i="6"/>
  <c r="AK55" i="6"/>
  <c r="AC31" i="6"/>
  <c r="I10" i="13" s="1"/>
  <c r="AD13" i="6"/>
  <c r="AC344" i="6"/>
  <c r="AD344" i="6" s="1"/>
  <c r="AC264" i="6"/>
  <c r="AD264" i="6" s="1"/>
  <c r="AD247" i="6"/>
  <c r="AC235" i="6"/>
  <c r="AD235" i="6" s="1"/>
  <c r="AC224" i="6"/>
  <c r="AD224" i="6" s="1"/>
  <c r="AD215" i="6"/>
  <c r="AK208" i="6"/>
  <c r="AC205" i="6"/>
  <c r="AK187" i="6"/>
  <c r="AK161" i="6"/>
  <c r="AC157" i="6"/>
  <c r="AC133" i="6"/>
  <c r="AC124" i="6"/>
  <c r="AD96" i="6"/>
  <c r="AK47" i="6"/>
  <c r="AK585" i="7"/>
  <c r="AK570" i="7"/>
  <c r="AK538" i="7"/>
  <c r="AD557" i="7"/>
  <c r="AK557" i="7"/>
  <c r="AD625" i="7"/>
  <c r="AK625" i="7"/>
  <c r="AD519" i="7"/>
  <c r="O11" i="13"/>
  <c r="O15" i="13"/>
  <c r="O19" i="13"/>
  <c r="O23" i="13"/>
  <c r="O27" i="13"/>
  <c r="M10" i="13"/>
  <c r="O12" i="13"/>
  <c r="O16" i="13"/>
  <c r="O20" i="13"/>
  <c r="O24" i="13"/>
  <c r="O28" i="13"/>
  <c r="O10" i="13"/>
  <c r="O13" i="13"/>
  <c r="O17" i="13"/>
  <c r="O21" i="13"/>
  <c r="O25" i="13"/>
  <c r="O14" i="13"/>
  <c r="O18" i="13"/>
  <c r="O22" i="13"/>
  <c r="O26" i="13"/>
  <c r="AC647" i="7"/>
  <c r="AD647" i="7" s="1"/>
  <c r="AD645" i="7"/>
  <c r="AK562" i="7"/>
  <c r="AC551" i="7"/>
  <c r="AD551" i="7" s="1"/>
  <c r="AK462" i="7"/>
  <c r="AK403" i="7"/>
  <c r="AD403" i="7"/>
  <c r="AD225" i="7"/>
  <c r="AK225" i="7"/>
  <c r="AD639" i="7"/>
  <c r="AK639" i="7"/>
  <c r="AK524" i="7"/>
  <c r="AD524" i="7"/>
  <c r="AC424" i="7"/>
  <c r="AK567" i="7"/>
  <c r="AD489" i="7"/>
  <c r="AK489" i="7"/>
  <c r="AD446" i="7"/>
  <c r="AK408" i="7"/>
  <c r="AD408" i="7"/>
  <c r="AD395" i="7"/>
  <c r="AK395" i="7"/>
  <c r="AC628" i="7"/>
  <c r="AD628" i="7" s="1"/>
  <c r="AK578" i="7"/>
  <c r="AD550" i="7"/>
  <c r="AK550" i="7"/>
  <c r="AK595" i="7"/>
  <c r="AK559" i="7"/>
  <c r="AD559" i="7"/>
  <c r="AK53" i="7"/>
  <c r="AD53" i="7"/>
  <c r="AD295" i="7"/>
  <c r="AK295" i="7"/>
  <c r="AD553" i="7"/>
  <c r="AD439" i="7"/>
  <c r="AD422" i="7"/>
  <c r="AD414" i="7"/>
  <c r="AD162" i="7"/>
  <c r="AC620" i="7"/>
  <c r="AC612" i="7"/>
  <c r="AD612" i="7" s="1"/>
  <c r="AC593" i="7"/>
  <c r="AD593" i="7" s="1"/>
  <c r="AD591" i="7"/>
  <c r="AC588" i="7"/>
  <c r="AD588" i="7" s="1"/>
  <c r="AD586" i="7"/>
  <c r="AK575" i="7"/>
  <c r="AK568" i="7"/>
  <c r="AC565" i="7"/>
  <c r="AD565" i="7" s="1"/>
  <c r="AD563" i="7"/>
  <c r="AD548" i="7"/>
  <c r="AK539" i="7"/>
  <c r="AC518" i="7"/>
  <c r="AD518" i="7" s="1"/>
  <c r="AC513" i="7"/>
  <c r="AD513" i="7" s="1"/>
  <c r="AC492" i="7"/>
  <c r="AC487" i="7"/>
  <c r="AD487" i="7" s="1"/>
  <c r="AC482" i="7"/>
  <c r="AD482" i="7" s="1"/>
  <c r="AK480" i="7"/>
  <c r="AC467" i="7"/>
  <c r="AD467" i="7" s="1"/>
  <c r="AD447" i="7"/>
  <c r="AK440" i="7"/>
  <c r="AC437" i="7"/>
  <c r="AD437" i="7" s="1"/>
  <c r="AC435" i="7"/>
  <c r="AD435" i="7" s="1"/>
  <c r="AK433" i="7"/>
  <c r="AC430" i="7"/>
  <c r="AD430" i="7" s="1"/>
  <c r="AC390" i="7"/>
  <c r="AD390" i="7" s="1"/>
  <c r="AC376" i="7"/>
  <c r="AD376" i="7" s="1"/>
  <c r="AC358" i="7"/>
  <c r="AD349" i="7"/>
  <c r="AD333" i="7"/>
  <c r="AC322" i="7"/>
  <c r="AC315" i="7"/>
  <c r="AC274" i="7"/>
  <c r="AK252" i="7"/>
  <c r="AD249" i="7"/>
  <c r="AC220" i="7"/>
  <c r="AD220" i="7" s="1"/>
  <c r="AC216" i="7"/>
  <c r="AD216" i="7" s="1"/>
  <c r="AC189" i="7"/>
  <c r="AC92" i="7"/>
  <c r="AD92" i="7" s="1"/>
  <c r="AC9" i="7"/>
  <c r="AD9" i="7" s="1"/>
  <c r="AC635" i="7"/>
  <c r="AD635" i="7" s="1"/>
  <c r="AC630" i="7"/>
  <c r="AD630" i="7" s="1"/>
  <c r="AD618" i="7"/>
  <c r="AK606" i="7"/>
  <c r="AD605" i="7"/>
  <c r="AC598" i="7"/>
  <c r="AD598" i="7" s="1"/>
  <c r="AC533" i="7"/>
  <c r="AD533" i="7" s="1"/>
  <c r="AC526" i="7"/>
  <c r="AD526" i="7" s="1"/>
  <c r="AC516" i="7"/>
  <c r="AD516" i="7" s="1"/>
  <c r="AK486" i="7"/>
  <c r="AC475" i="7"/>
  <c r="AD475" i="7" s="1"/>
  <c r="AK473" i="7"/>
  <c r="AK460" i="7"/>
  <c r="AK434" i="7"/>
  <c r="AC425" i="7"/>
  <c r="AD425" i="7" s="1"/>
  <c r="AC410" i="7"/>
  <c r="AC354" i="7"/>
  <c r="AD354" i="7" s="1"/>
  <c r="AK325" i="7"/>
  <c r="AK323" i="7"/>
  <c r="AK280" i="7"/>
  <c r="AK268" i="7"/>
  <c r="AD210" i="7"/>
  <c r="AC145" i="7"/>
  <c r="AD145" i="7" s="1"/>
  <c r="AC143" i="7"/>
  <c r="AD133" i="7"/>
  <c r="AC101" i="7"/>
  <c r="AD101" i="7" s="1"/>
  <c r="AC78" i="7"/>
  <c r="AD78" i="7" s="1"/>
  <c r="AC57" i="7"/>
  <c r="AD34" i="7"/>
  <c r="AC642" i="7"/>
  <c r="AD642" i="7" s="1"/>
  <c r="AC640" i="7"/>
  <c r="AD640" i="7" s="1"/>
  <c r="AD637" i="7"/>
  <c r="AD633" i="7"/>
  <c r="AD623" i="7"/>
  <c r="AD613" i="7"/>
  <c r="AC558" i="7"/>
  <c r="AD558" i="7" s="1"/>
  <c r="AK544" i="7"/>
  <c r="AK542" i="7"/>
  <c r="AD531" i="7"/>
  <c r="AD509" i="7"/>
  <c r="AD506" i="7"/>
  <c r="AK504" i="7"/>
  <c r="AK501" i="7"/>
  <c r="AK496" i="7"/>
  <c r="AK494" i="7"/>
  <c r="AC465" i="7"/>
  <c r="AC462" i="7"/>
  <c r="AD462" i="7" s="1"/>
  <c r="AK446" i="7"/>
  <c r="AC445" i="7"/>
  <c r="AD445" i="7" s="1"/>
  <c r="AC428" i="7"/>
  <c r="AD428" i="7" s="1"/>
  <c r="AK398" i="7"/>
  <c r="AC388" i="7"/>
  <c r="AD388" i="7" s="1"/>
  <c r="AD379" i="7"/>
  <c r="AC259" i="7"/>
  <c r="AD259" i="7" s="1"/>
  <c r="AC247" i="7"/>
  <c r="AD247" i="7" s="1"/>
  <c r="AK527" i="7"/>
  <c r="AD504" i="7"/>
  <c r="AD501" i="7"/>
  <c r="AC498" i="7"/>
  <c r="AD498" i="7" s="1"/>
  <c r="AC496" i="7"/>
  <c r="AD496" i="7" s="1"/>
  <c r="AC490" i="7"/>
  <c r="AD490" i="7" s="1"/>
  <c r="AK448" i="7"/>
  <c r="AK436" i="7"/>
  <c r="AC423" i="7"/>
  <c r="AD423" i="7" s="1"/>
  <c r="AK406" i="7"/>
  <c r="AK389" i="7"/>
  <c r="AK367" i="7"/>
  <c r="AD230" i="7"/>
  <c r="AC202" i="7"/>
  <c r="AD202" i="7" s="1"/>
  <c r="AC200" i="7"/>
  <c r="AD200" i="7" s="1"/>
  <c r="AC127" i="7"/>
  <c r="AC108" i="7"/>
  <c r="AD108" i="7" s="1"/>
  <c r="AC76" i="7"/>
  <c r="AD76" i="7" s="1"/>
  <c r="AD594" i="7"/>
  <c r="AC580" i="7"/>
  <c r="AD580" i="7" s="1"/>
  <c r="AC561" i="7"/>
  <c r="AD561" i="7" s="1"/>
  <c r="AC436" i="7"/>
  <c r="AD436" i="7" s="1"/>
  <c r="AC282" i="7"/>
  <c r="AD282" i="7" s="1"/>
  <c r="AD599" i="7"/>
  <c r="AC564" i="7"/>
  <c r="AD564" i="7" s="1"/>
  <c r="AD534" i="7"/>
  <c r="AK518" i="7"/>
  <c r="AD517" i="7"/>
  <c r="AC478" i="7"/>
  <c r="AD478" i="7" s="1"/>
  <c r="AD476" i="7"/>
  <c r="AK422" i="7"/>
  <c r="AD401" i="7"/>
  <c r="AK346" i="7"/>
  <c r="AK328" i="7"/>
  <c r="AD323" i="7"/>
  <c r="AK299" i="7"/>
  <c r="AD264" i="7"/>
  <c r="AC221" i="7"/>
  <c r="AD221" i="7" s="1"/>
  <c r="AK81" i="7"/>
  <c r="AD81" i="7"/>
  <c r="AK39" i="7"/>
  <c r="AC638" i="7"/>
  <c r="AD638" i="7" s="1"/>
  <c r="AD629" i="7"/>
  <c r="AC619" i="7"/>
  <c r="AC611" i="7"/>
  <c r="AD611" i="7" s="1"/>
  <c r="AD597" i="7"/>
  <c r="AD537" i="7"/>
  <c r="AC522" i="7"/>
  <c r="AD522" i="7" s="1"/>
  <c r="AC520" i="7"/>
  <c r="AD520" i="7" s="1"/>
  <c r="AC491" i="7"/>
  <c r="AD491" i="7" s="1"/>
  <c r="AC453" i="7"/>
  <c r="AC426" i="7"/>
  <c r="AD426" i="7" s="1"/>
  <c r="AC350" i="7"/>
  <c r="AD350" i="7" s="1"/>
  <c r="AC321" i="7"/>
  <c r="AD321" i="7" s="1"/>
  <c r="AK319" i="7"/>
  <c r="AD319" i="7"/>
  <c r="AC303" i="7"/>
  <c r="AD303" i="7" s="1"/>
  <c r="AC291" i="7"/>
  <c r="AD291" i="7" s="1"/>
  <c r="AD289" i="7"/>
  <c r="AC280" i="7"/>
  <c r="AD280" i="7" s="1"/>
  <c r="AC273" i="7"/>
  <c r="AD273" i="7" s="1"/>
  <c r="AC271" i="7"/>
  <c r="AD271" i="7" s="1"/>
  <c r="AC228" i="7"/>
  <c r="AD228" i="7" s="1"/>
  <c r="AC182" i="7"/>
  <c r="AD182" i="7" s="1"/>
  <c r="AC180" i="7"/>
  <c r="AD180" i="7" s="1"/>
  <c r="AD62" i="7"/>
  <c r="AD609" i="7"/>
  <c r="AC606" i="7"/>
  <c r="AD606" i="7" s="1"/>
  <c r="AK583" i="7"/>
  <c r="AD569" i="7"/>
  <c r="AD547" i="7"/>
  <c r="AC542" i="7"/>
  <c r="AD542" i="7" s="1"/>
  <c r="AK535" i="7"/>
  <c r="AK533" i="7"/>
  <c r="AC515" i="7"/>
  <c r="AD515" i="7" s="1"/>
  <c r="AD505" i="7"/>
  <c r="AC499" i="7"/>
  <c r="AD499" i="7" s="1"/>
  <c r="AK497" i="7"/>
  <c r="AD466" i="7"/>
  <c r="AD461" i="7"/>
  <c r="AD458" i="7"/>
  <c r="AC456" i="7"/>
  <c r="AD456" i="7" s="1"/>
  <c r="AC451" i="7"/>
  <c r="AD451" i="7" s="1"/>
  <c r="AK425" i="7"/>
  <c r="AK410" i="7"/>
  <c r="AD394" i="7"/>
  <c r="AK337" i="7"/>
  <c r="AC330" i="7"/>
  <c r="AD301" i="7"/>
  <c r="AK301" i="7"/>
  <c r="AC289" i="7"/>
  <c r="AD276" i="7"/>
  <c r="AC239" i="7"/>
  <c r="AC213" i="7"/>
  <c r="AC211" i="7"/>
  <c r="AD205" i="7"/>
  <c r="AD138" i="7"/>
  <c r="AC64" i="7"/>
  <c r="AD64" i="7" s="1"/>
  <c r="AD287" i="7"/>
  <c r="AD69" i="7"/>
  <c r="AK69" i="7"/>
  <c r="AK27" i="7"/>
  <c r="AD11" i="7"/>
  <c r="AK11" i="7"/>
  <c r="AC641" i="7"/>
  <c r="AD641" i="7" s="1"/>
  <c r="AC622" i="7"/>
  <c r="AD622" i="7" s="1"/>
  <c r="AC595" i="7"/>
  <c r="AD595" i="7" s="1"/>
  <c r="AC590" i="7"/>
  <c r="AD590" i="7" s="1"/>
  <c r="AC579" i="7"/>
  <c r="AC574" i="7"/>
  <c r="AD574" i="7" s="1"/>
  <c r="AC510" i="7"/>
  <c r="AD510" i="7" s="1"/>
  <c r="AC474" i="7"/>
  <c r="AD474" i="7" s="1"/>
  <c r="AC472" i="7"/>
  <c r="AC461" i="7"/>
  <c r="AC427" i="7"/>
  <c r="AD427" i="7" s="1"/>
  <c r="AC412" i="7"/>
  <c r="AD412" i="7" s="1"/>
  <c r="AC399" i="7"/>
  <c r="AD399" i="7" s="1"/>
  <c r="AC385" i="7"/>
  <c r="AD385" i="7" s="1"/>
  <c r="AD363" i="7"/>
  <c r="AC346" i="7"/>
  <c r="AD346" i="7" s="1"/>
  <c r="AC344" i="7"/>
  <c r="AD344" i="7" s="1"/>
  <c r="AD335" i="7"/>
  <c r="AC292" i="7"/>
  <c r="AD292" i="7" s="1"/>
  <c r="AC251" i="7"/>
  <c r="AD251" i="7" s="1"/>
  <c r="AD244" i="7"/>
  <c r="AK244" i="7"/>
  <c r="AC237" i="7"/>
  <c r="AD237" i="7" s="1"/>
  <c r="AK210" i="7"/>
  <c r="AC209" i="7"/>
  <c r="AC94" i="7"/>
  <c r="AD94" i="7" s="1"/>
  <c r="AC13" i="7"/>
  <c r="AC226" i="7"/>
  <c r="AD185" i="7"/>
  <c r="AC183" i="7"/>
  <c r="AK169" i="7"/>
  <c r="AC162" i="7"/>
  <c r="AC160" i="7"/>
  <c r="AC151" i="7"/>
  <c r="AK128" i="7"/>
  <c r="AK121" i="7"/>
  <c r="AK109" i="7"/>
  <c r="AK65" i="7"/>
  <c r="AD49" i="7"/>
  <c r="AK16" i="7"/>
  <c r="AC194" i="7"/>
  <c r="AK190" i="7"/>
  <c r="AK77" i="7"/>
  <c r="AK56" i="7"/>
  <c r="AK21" i="7"/>
  <c r="AC169" i="7"/>
  <c r="AC109" i="7"/>
  <c r="AD109" i="7" s="1"/>
  <c r="AC95" i="7"/>
  <c r="AD86" i="7"/>
  <c r="AC67" i="7"/>
  <c r="AC23" i="7"/>
  <c r="AC16" i="7"/>
  <c r="AC14" i="7"/>
  <c r="AD14" i="7" s="1"/>
  <c r="AK376" i="7"/>
  <c r="AD373" i="7"/>
  <c r="AK357" i="7"/>
  <c r="AK345" i="7"/>
  <c r="AK331" i="7"/>
  <c r="AC328" i="7"/>
  <c r="AD328" i="7" s="1"/>
  <c r="AC295" i="7"/>
  <c r="AK293" i="7"/>
  <c r="AC283" i="7"/>
  <c r="AD283" i="7" s="1"/>
  <c r="AK260" i="7"/>
  <c r="AK254" i="7"/>
  <c r="AC250" i="7"/>
  <c r="AD250" i="7" s="1"/>
  <c r="AC240" i="7"/>
  <c r="AD240" i="7" s="1"/>
  <c r="AC236" i="7"/>
  <c r="AK232" i="7"/>
  <c r="AK230" i="7"/>
  <c r="AC208" i="7"/>
  <c r="AC201" i="7"/>
  <c r="AD201" i="7" s="1"/>
  <c r="AK195" i="7"/>
  <c r="AC181" i="7"/>
  <c r="AC174" i="7"/>
  <c r="AD174" i="7" s="1"/>
  <c r="AC144" i="7"/>
  <c r="AK137" i="7"/>
  <c r="AK129" i="7"/>
  <c r="AK124" i="7"/>
  <c r="AC121" i="7"/>
  <c r="AD121" i="7" s="1"/>
  <c r="AC119" i="7"/>
  <c r="AC112" i="7"/>
  <c r="AD112" i="7" s="1"/>
  <c r="AC107" i="7"/>
  <c r="AD107" i="7" s="1"/>
  <c r="AK94" i="7"/>
  <c r="AC84" i="7"/>
  <c r="AC79" i="7"/>
  <c r="AC70" i="7"/>
  <c r="AD70" i="7" s="1"/>
  <c r="AK66" i="7"/>
  <c r="AD63" i="7"/>
  <c r="AD61" i="7"/>
  <c r="AC56" i="7"/>
  <c r="AD56" i="7" s="1"/>
  <c r="AK50" i="7"/>
  <c r="AK45" i="7"/>
  <c r="AC42" i="7"/>
  <c r="AD42" i="7" s="1"/>
  <c r="AK40" i="7"/>
  <c r="AC35" i="7"/>
  <c r="AD35" i="7" s="1"/>
  <c r="AC30" i="7"/>
  <c r="AD30" i="7" s="1"/>
  <c r="AK28" i="7"/>
  <c r="AC12" i="7"/>
  <c r="AK339" i="7"/>
  <c r="AK310" i="7"/>
  <c r="AK197" i="7"/>
  <c r="AK191" i="7"/>
  <c r="AK166" i="7"/>
  <c r="AK105" i="7"/>
  <c r="AK96" i="7"/>
  <c r="AK85" i="7"/>
  <c r="AK78" i="7"/>
  <c r="AD73" i="7"/>
  <c r="AK68" i="7"/>
  <c r="AD33" i="7"/>
  <c r="AC387" i="7"/>
  <c r="AD387" i="7" s="1"/>
  <c r="AC380" i="7"/>
  <c r="AD380" i="7" s="1"/>
  <c r="AC370" i="7"/>
  <c r="AD370" i="7" s="1"/>
  <c r="AK360" i="7"/>
  <c r="AD353" i="7"/>
  <c r="AC343" i="7"/>
  <c r="AK341" i="7"/>
  <c r="AC336" i="7"/>
  <c r="AD336" i="7" s="1"/>
  <c r="AC331" i="7"/>
  <c r="AD331" i="7" s="1"/>
  <c r="AC281" i="7"/>
  <c r="AD281" i="7" s="1"/>
  <c r="AC267" i="7"/>
  <c r="AD267" i="7" s="1"/>
  <c r="AD265" i="7"/>
  <c r="AC258" i="7"/>
  <c r="AD258" i="7" s="1"/>
  <c r="AK256" i="7"/>
  <c r="AK246" i="7"/>
  <c r="AC234" i="7"/>
  <c r="AC217" i="7"/>
  <c r="AK215" i="7"/>
  <c r="AC199" i="7"/>
  <c r="AC197" i="7"/>
  <c r="AK178" i="7"/>
  <c r="AC165" i="7"/>
  <c r="AD165" i="7" s="1"/>
  <c r="AC163" i="7"/>
  <c r="AC154" i="7"/>
  <c r="AD154" i="7" s="1"/>
  <c r="AC142" i="7"/>
  <c r="AD142" i="7" s="1"/>
  <c r="AC137" i="7"/>
  <c r="AK118" i="7"/>
  <c r="AD103" i="7"/>
  <c r="AC82" i="7"/>
  <c r="AD82" i="7" s="1"/>
  <c r="AD68" i="7"/>
  <c r="AK52" i="7"/>
  <c r="AC40" i="7"/>
  <c r="M11" i="13" s="1"/>
  <c r="AC38" i="7"/>
  <c r="AD38" i="7" s="1"/>
  <c r="AC28" i="7"/>
  <c r="AC26" i="7"/>
  <c r="AD26" i="7" s="1"/>
  <c r="AC19" i="7"/>
  <c r="AD17" i="7"/>
  <c r="AK134" i="7"/>
  <c r="AK97" i="7"/>
  <c r="AK90" i="7"/>
  <c r="AK74" i="7"/>
  <c r="AK62" i="7"/>
  <c r="AC227" i="7"/>
  <c r="AK205" i="7"/>
  <c r="AC195" i="7"/>
  <c r="AC184" i="7"/>
  <c r="AD184" i="7" s="1"/>
  <c r="AD175" i="7"/>
  <c r="AC170" i="7"/>
  <c r="AD170" i="7" s="1"/>
  <c r="AK162" i="7"/>
  <c r="AC161" i="7"/>
  <c r="AD161" i="7" s="1"/>
  <c r="AC150" i="7"/>
  <c r="AD150" i="7" s="1"/>
  <c r="AC133" i="7"/>
  <c r="AC122" i="7"/>
  <c r="AD122" i="7" s="1"/>
  <c r="AC110" i="7"/>
  <c r="AD110" i="7" s="1"/>
  <c r="AD85" i="7"/>
  <c r="AD71" i="7"/>
  <c r="AC66" i="7"/>
  <c r="AD66" i="7" s="1"/>
  <c r="AC59" i="7"/>
  <c r="AD59" i="7" s="1"/>
  <c r="AC52" i="7"/>
  <c r="AC50" i="7"/>
  <c r="AD50" i="7" s="1"/>
  <c r="AD36" i="7"/>
  <c r="AK25" i="7"/>
  <c r="AD13" i="7"/>
  <c r="AC48" i="7"/>
  <c r="AC36" i="7"/>
  <c r="AC22" i="7"/>
  <c r="AD22" i="7" s="1"/>
  <c r="AC15" i="7"/>
  <c r="F62" i="13"/>
  <c r="AC242" i="7"/>
  <c r="AD242" i="7" s="1"/>
  <c r="AC235" i="7"/>
  <c r="AD235" i="7" s="1"/>
  <c r="AK226" i="7"/>
  <c r="AC207" i="7"/>
  <c r="AC173" i="7"/>
  <c r="AD173" i="7" s="1"/>
  <c r="AK160" i="7"/>
  <c r="AK126" i="7"/>
  <c r="AC125" i="7"/>
  <c r="AC123" i="7"/>
  <c r="AC106" i="7"/>
  <c r="AD106" i="7" s="1"/>
  <c r="AC90" i="7"/>
  <c r="AD90" i="7" s="1"/>
  <c r="AK88" i="7"/>
  <c r="AC83" i="7"/>
  <c r="AK72" i="7"/>
  <c r="AC60" i="7"/>
  <c r="AK44" i="7"/>
  <c r="AC39" i="7"/>
  <c r="AD39" i="7" s="1"/>
  <c r="AD37" i="7"/>
  <c r="AK32" i="7"/>
  <c r="AC27" i="7"/>
  <c r="AD27" i="7" s="1"/>
  <c r="AC18" i="7"/>
  <c r="AD18" i="7" s="1"/>
  <c r="AC554" i="9"/>
  <c r="AC609" i="9"/>
  <c r="AC539" i="9"/>
  <c r="AC498" i="9"/>
  <c r="AC463" i="9"/>
  <c r="AC448" i="9"/>
  <c r="AC442" i="9"/>
  <c r="AC392" i="9"/>
  <c r="AC260" i="9"/>
  <c r="AC231" i="9"/>
  <c r="AC225" i="9"/>
  <c r="AC161" i="9"/>
  <c r="AC43" i="9"/>
  <c r="AC559" i="9"/>
  <c r="AC483" i="9"/>
  <c r="AC427" i="9"/>
  <c r="AC371" i="9"/>
  <c r="AC309" i="9"/>
  <c r="AC588" i="9"/>
  <c r="AC582" i="9"/>
  <c r="AC512" i="9"/>
  <c r="AC134" i="9"/>
  <c r="AC400" i="9"/>
  <c r="AC344" i="9"/>
  <c r="AC113" i="9"/>
  <c r="AC78" i="9"/>
  <c r="AC42" i="9"/>
  <c r="AC596" i="9"/>
  <c r="AC485" i="9"/>
  <c r="AC323" i="9"/>
  <c r="AC189" i="9"/>
  <c r="AC183" i="9"/>
  <c r="AC154" i="9"/>
  <c r="AC645" i="9"/>
  <c r="AC267" i="9"/>
  <c r="AC127" i="9"/>
  <c r="AC630" i="9"/>
  <c r="AC525" i="9"/>
  <c r="AC455" i="9"/>
  <c r="AC393" i="9"/>
  <c r="AC378" i="9"/>
  <c r="AC358" i="9"/>
  <c r="AC156" i="9"/>
  <c r="AD585" i="10"/>
  <c r="AD346" i="10"/>
  <c r="AD637" i="10"/>
  <c r="AK324" i="10"/>
  <c r="AD324" i="10"/>
  <c r="AK570" i="10"/>
  <c r="AK561" i="10"/>
  <c r="AD561" i="10"/>
  <c r="AK497" i="10"/>
  <c r="AD497" i="10"/>
  <c r="AK464" i="10"/>
  <c r="AD458" i="10"/>
  <c r="AK458" i="10"/>
  <c r="AD633" i="10"/>
  <c r="AK573" i="10"/>
  <c r="AK548" i="10"/>
  <c r="AD537" i="10"/>
  <c r="AC499" i="10"/>
  <c r="AD499" i="10" s="1"/>
  <c r="AK620" i="10"/>
  <c r="AD620" i="10"/>
  <c r="AK531" i="10"/>
  <c r="AK379" i="10"/>
  <c r="AD379" i="10"/>
  <c r="AK564" i="10"/>
  <c r="AD564" i="10"/>
  <c r="AD606" i="10"/>
  <c r="AK606" i="10"/>
  <c r="AD527" i="10"/>
  <c r="AK500" i="10"/>
  <c r="AK485" i="10"/>
  <c r="AD401" i="10"/>
  <c r="AD483" i="10"/>
  <c r="AK352" i="10"/>
  <c r="AD352" i="10"/>
  <c r="AK547" i="10"/>
  <c r="AD614" i="10"/>
  <c r="AD583" i="10"/>
  <c r="AD558" i="10"/>
  <c r="AK528" i="10"/>
  <c r="AK492" i="10"/>
  <c r="AK455" i="10"/>
  <c r="AK441" i="10"/>
  <c r="AK416" i="10"/>
  <c r="AD416" i="10"/>
  <c r="AK377" i="10"/>
  <c r="AK374" i="10"/>
  <c r="AD374" i="10"/>
  <c r="AK294" i="10"/>
  <c r="AC639" i="10"/>
  <c r="AD631" i="10"/>
  <c r="AD628" i="10"/>
  <c r="AD625" i="10"/>
  <c r="AC619" i="10"/>
  <c r="E56" i="13" s="1"/>
  <c r="AC591" i="10"/>
  <c r="E55" i="13" s="1"/>
  <c r="AD569" i="10"/>
  <c r="AC563" i="10"/>
  <c r="AC560" i="10"/>
  <c r="AD560" i="10" s="1"/>
  <c r="AD550" i="10"/>
  <c r="AC530" i="10"/>
  <c r="AD530" i="10" s="1"/>
  <c r="AC504" i="10"/>
  <c r="AD504" i="10" s="1"/>
  <c r="AC452" i="10"/>
  <c r="AD452" i="10" s="1"/>
  <c r="AD428" i="10"/>
  <c r="AD407" i="10"/>
  <c r="AC376" i="10"/>
  <c r="AD376" i="10" s="1"/>
  <c r="AC339" i="10"/>
  <c r="AD339" i="10" s="1"/>
  <c r="AD314" i="10"/>
  <c r="AC298" i="10"/>
  <c r="AD298" i="10" s="1"/>
  <c r="AD600" i="10"/>
  <c r="AD542" i="10"/>
  <c r="AD536" i="10"/>
  <c r="AC512" i="10"/>
  <c r="AD512" i="10" s="1"/>
  <c r="AD487" i="10"/>
  <c r="AC386" i="10"/>
  <c r="AD384" i="10"/>
  <c r="AD363" i="10"/>
  <c r="AC356" i="10"/>
  <c r="AC354" i="10"/>
  <c r="AD354" i="10" s="1"/>
  <c r="AK69" i="10"/>
  <c r="AD69" i="10"/>
  <c r="AC611" i="10"/>
  <c r="AD611" i="10" s="1"/>
  <c r="AC555" i="10"/>
  <c r="AD646" i="10"/>
  <c r="AD598" i="10"/>
  <c r="AC575" i="10"/>
  <c r="AD575" i="10" s="1"/>
  <c r="AD553" i="10"/>
  <c r="AC547" i="10"/>
  <c r="AD547" i="10" s="1"/>
  <c r="AC544" i="10"/>
  <c r="AD544" i="10" s="1"/>
  <c r="AD534" i="10"/>
  <c r="AC510" i="10"/>
  <c r="AD474" i="10"/>
  <c r="AC466" i="10"/>
  <c r="AD453" i="10"/>
  <c r="AD436" i="10"/>
  <c r="AC400" i="10"/>
  <c r="AC398" i="10"/>
  <c r="AC379" i="10"/>
  <c r="AD377" i="10"/>
  <c r="AD361" i="10"/>
  <c r="AK355" i="10"/>
  <c r="AK353" i="10"/>
  <c r="AC335" i="10"/>
  <c r="AD335" i="10" s="1"/>
  <c r="AK313" i="10"/>
  <c r="AK282" i="10"/>
  <c r="AD212" i="10"/>
  <c r="AK633" i="10"/>
  <c r="AK627" i="10"/>
  <c r="AK585" i="10"/>
  <c r="AC505" i="10"/>
  <c r="AD505" i="10" s="1"/>
  <c r="AK503" i="10"/>
  <c r="AD490" i="10"/>
  <c r="AD482" i="10"/>
  <c r="AD375" i="10"/>
  <c r="AK350" i="10"/>
  <c r="AD305" i="10"/>
  <c r="AK280" i="10"/>
  <c r="AK278" i="10"/>
  <c r="AD278" i="10"/>
  <c r="AK40" i="10"/>
  <c r="AD638" i="10"/>
  <c r="AD590" i="10"/>
  <c r="AK444" i="10"/>
  <c r="AD429" i="10"/>
  <c r="AD403" i="10"/>
  <c r="AC368" i="10"/>
  <c r="AD368" i="10" s="1"/>
  <c r="AD366" i="10"/>
  <c r="AD359" i="10"/>
  <c r="AK241" i="10"/>
  <c r="AK181" i="10"/>
  <c r="AK157" i="10"/>
  <c r="AK30" i="10"/>
  <c r="AC643" i="10"/>
  <c r="AD643" i="10" s="1"/>
  <c r="AC640" i="10"/>
  <c r="AD640" i="10" s="1"/>
  <c r="AC615" i="10"/>
  <c r="AD615" i="10" s="1"/>
  <c r="AD607" i="10"/>
  <c r="AC595" i="10"/>
  <c r="AD595" i="10" s="1"/>
  <c r="AC592" i="10"/>
  <c r="AD592" i="10" s="1"/>
  <c r="AD582" i="10"/>
  <c r="AC559" i="10"/>
  <c r="E54" i="13" s="1"/>
  <c r="AC531" i="10"/>
  <c r="AD531" i="10" s="1"/>
  <c r="AC520" i="10"/>
  <c r="AD520" i="10" s="1"/>
  <c r="AD513" i="10"/>
  <c r="AD469" i="10"/>
  <c r="AC464" i="10"/>
  <c r="AD464" i="10" s="1"/>
  <c r="AD417" i="10"/>
  <c r="AC408" i="10"/>
  <c r="AD408" i="10" s="1"/>
  <c r="AC396" i="10"/>
  <c r="AD396" i="10" s="1"/>
  <c r="AD373" i="10"/>
  <c r="AD357" i="10"/>
  <c r="AD338" i="10"/>
  <c r="AD301" i="10"/>
  <c r="AD630" i="10"/>
  <c r="AK614" i="10"/>
  <c r="AK558" i="10"/>
  <c r="AC551" i="10"/>
  <c r="AD551" i="10" s="1"/>
  <c r="AC526" i="10"/>
  <c r="AD526" i="10" s="1"/>
  <c r="AD506" i="10"/>
  <c r="AK467" i="10"/>
  <c r="AC444" i="10"/>
  <c r="AD444" i="10" s="1"/>
  <c r="AC424" i="10"/>
  <c r="AD424" i="10" s="1"/>
  <c r="AC415" i="10"/>
  <c r="AD415" i="10" s="1"/>
  <c r="AD295" i="10"/>
  <c r="AK164" i="10"/>
  <c r="AD89" i="10"/>
  <c r="AD74" i="10"/>
  <c r="AK72" i="10"/>
  <c r="AD72" i="10"/>
  <c r="AC26" i="10"/>
  <c r="AD26" i="10" s="1"/>
  <c r="AD574" i="10"/>
  <c r="AK447" i="10"/>
  <c r="AK420" i="10"/>
  <c r="AD331" i="10"/>
  <c r="AD328" i="10"/>
  <c r="AK259" i="10"/>
  <c r="AK98" i="10"/>
  <c r="AD22" i="10"/>
  <c r="AC608" i="10"/>
  <c r="AD608" i="10" s="1"/>
  <c r="AK9" i="10"/>
  <c r="AD622" i="10"/>
  <c r="AC579" i="10"/>
  <c r="AD579" i="10" s="1"/>
  <c r="AC576" i="10"/>
  <c r="AD576" i="10" s="1"/>
  <c r="AD566" i="10"/>
  <c r="AC543" i="10"/>
  <c r="AD543" i="10" s="1"/>
  <c r="AK507" i="10"/>
  <c r="AC498" i="10"/>
  <c r="AD498" i="10" s="1"/>
  <c r="AD491" i="10"/>
  <c r="AC488" i="10"/>
  <c r="AD488" i="10" s="1"/>
  <c r="AK484" i="10"/>
  <c r="AK476" i="10"/>
  <c r="AC472" i="10"/>
  <c r="AD472" i="10" s="1"/>
  <c r="AC442" i="10"/>
  <c r="AC437" i="10"/>
  <c r="AD437" i="10" s="1"/>
  <c r="AD418" i="10"/>
  <c r="AC406" i="10"/>
  <c r="AC383" i="10"/>
  <c r="AD383" i="10" s="1"/>
  <c r="AK376" i="10"/>
  <c r="AC364" i="10"/>
  <c r="AD364" i="10" s="1"/>
  <c r="AK360" i="10"/>
  <c r="AK347" i="10"/>
  <c r="AC341" i="10"/>
  <c r="AD341" i="10" s="1"/>
  <c r="AD334" i="10"/>
  <c r="AD304" i="10"/>
  <c r="AC18" i="10"/>
  <c r="AD589" i="10"/>
  <c r="G36" i="13"/>
  <c r="G39" i="13"/>
  <c r="G43" i="13"/>
  <c r="G47" i="13"/>
  <c r="G51" i="13"/>
  <c r="G40" i="13"/>
  <c r="G44" i="13"/>
  <c r="G48" i="13"/>
  <c r="G52" i="13"/>
  <c r="G37" i="13"/>
  <c r="G41" i="13"/>
  <c r="G45" i="13"/>
  <c r="G49" i="13"/>
  <c r="G53" i="13"/>
  <c r="G38" i="13"/>
  <c r="G42" i="13"/>
  <c r="G46" i="13"/>
  <c r="G50" i="13"/>
  <c r="G54" i="13"/>
  <c r="AD639" i="10"/>
  <c r="AD624" i="10"/>
  <c r="AC602" i="10"/>
  <c r="AD602" i="10" s="1"/>
  <c r="AD591" i="10"/>
  <c r="AD563" i="10"/>
  <c r="AK542" i="10"/>
  <c r="AK536" i="10"/>
  <c r="AD519" i="10"/>
  <c r="AC486" i="10"/>
  <c r="AC465" i="10"/>
  <c r="AD465" i="10" s="1"/>
  <c r="AK463" i="10"/>
  <c r="AC457" i="10"/>
  <c r="AD457" i="10" s="1"/>
  <c r="AK430" i="10"/>
  <c r="AD388" i="10"/>
  <c r="AK337" i="10"/>
  <c r="AD336" i="10"/>
  <c r="AD326" i="10"/>
  <c r="AD311" i="10"/>
  <c r="AD266" i="10"/>
  <c r="AK266" i="10"/>
  <c r="AC217" i="10"/>
  <c r="AD217" i="10" s="1"/>
  <c r="AD121" i="10"/>
  <c r="AD94" i="10"/>
  <c r="AC268" i="10"/>
  <c r="AD251" i="10"/>
  <c r="AD203" i="10"/>
  <c r="AD183" i="10"/>
  <c r="AD171" i="10"/>
  <c r="AC117" i="10"/>
  <c r="AD117" i="10" s="1"/>
  <c r="AC112" i="10"/>
  <c r="AD57" i="10"/>
  <c r="AK25" i="10"/>
  <c r="AC24" i="10"/>
  <c r="AD24" i="10" s="1"/>
  <c r="AD19" i="10"/>
  <c r="AK17" i="10"/>
  <c r="AC438" i="10"/>
  <c r="AK431" i="10"/>
  <c r="AK429" i="10"/>
  <c r="AC423" i="10"/>
  <c r="AD423" i="10" s="1"/>
  <c r="AC397" i="10"/>
  <c r="AD397" i="10" s="1"/>
  <c r="AK393" i="10"/>
  <c r="AC387" i="10"/>
  <c r="AD387" i="10" s="1"/>
  <c r="AK383" i="10"/>
  <c r="AK375" i="10"/>
  <c r="AC369" i="10"/>
  <c r="AD369" i="10" s="1"/>
  <c r="AK362" i="10"/>
  <c r="AK333" i="10"/>
  <c r="AK319" i="10"/>
  <c r="AK307" i="10"/>
  <c r="AK297" i="10"/>
  <c r="AK267" i="10"/>
  <c r="AK218" i="10"/>
  <c r="AC215" i="10"/>
  <c r="AD215" i="10" s="1"/>
  <c r="AK211" i="10"/>
  <c r="AK176" i="10"/>
  <c r="AC156" i="10"/>
  <c r="AD156" i="10" s="1"/>
  <c r="AC139" i="10"/>
  <c r="AD139" i="10" s="1"/>
  <c r="AK130" i="10"/>
  <c r="AK121" i="10"/>
  <c r="AC115" i="10"/>
  <c r="AD115" i="10" s="1"/>
  <c r="AK108" i="10"/>
  <c r="AK80" i="10"/>
  <c r="AK73" i="10"/>
  <c r="AK65" i="10"/>
  <c r="AK51" i="10"/>
  <c r="AD48" i="10"/>
  <c r="AD35" i="10"/>
  <c r="AK23" i="10"/>
  <c r="AC16" i="10"/>
  <c r="AK244" i="10"/>
  <c r="AK228" i="10"/>
  <c r="AK152" i="10"/>
  <c r="AK128" i="10"/>
  <c r="AD287" i="10"/>
  <c r="AD259" i="10"/>
  <c r="AD249" i="10"/>
  <c r="AD244" i="10"/>
  <c r="AD236" i="10"/>
  <c r="AD231" i="10"/>
  <c r="AK206" i="10"/>
  <c r="AD179" i="10"/>
  <c r="AD157" i="10"/>
  <c r="AD137" i="10"/>
  <c r="AD123" i="10"/>
  <c r="AK119" i="10"/>
  <c r="AD98" i="10"/>
  <c r="AK63" i="10"/>
  <c r="AC45" i="10"/>
  <c r="AD45" i="10" s="1"/>
  <c r="AC390" i="10"/>
  <c r="AK381" i="10"/>
  <c r="AK363" i="10"/>
  <c r="AD321" i="10"/>
  <c r="AK317" i="10"/>
  <c r="AC316" i="10"/>
  <c r="AD316" i="10" s="1"/>
  <c r="AK298" i="10"/>
  <c r="AK245" i="10"/>
  <c r="AK212" i="10"/>
  <c r="AC199" i="10"/>
  <c r="AD199" i="10" s="1"/>
  <c r="AC189" i="10"/>
  <c r="AD189" i="10" s="1"/>
  <c r="AD172" i="10"/>
  <c r="AC164" i="10"/>
  <c r="AD164" i="10" s="1"/>
  <c r="AK153" i="10"/>
  <c r="AC152" i="10"/>
  <c r="AC147" i="10"/>
  <c r="AD147" i="10" s="1"/>
  <c r="AC128" i="10"/>
  <c r="AD113" i="10"/>
  <c r="AC108" i="10"/>
  <c r="AD108" i="10" s="1"/>
  <c r="AD103" i="10"/>
  <c r="AK94" i="10"/>
  <c r="AD78" i="10"/>
  <c r="AK71" i="10"/>
  <c r="AD67" i="10"/>
  <c r="AC40" i="10"/>
  <c r="E37" i="13" s="1"/>
  <c r="AC419" i="10"/>
  <c r="AD419" i="10" s="1"/>
  <c r="AK415" i="10"/>
  <c r="AC412" i="10"/>
  <c r="AK403" i="10"/>
  <c r="AC402" i="10"/>
  <c r="AD402" i="10" s="1"/>
  <c r="AK389" i="10"/>
  <c r="AC372" i="10"/>
  <c r="AD372" i="10" s="1"/>
  <c r="AC350" i="10"/>
  <c r="AD350" i="10" s="1"/>
  <c r="AC319" i="10"/>
  <c r="AD319" i="10" s="1"/>
  <c r="AK315" i="10"/>
  <c r="AC307" i="10"/>
  <c r="AD307" i="10" s="1"/>
  <c r="AK302" i="10"/>
  <c r="AC277" i="10"/>
  <c r="AD277" i="10" s="1"/>
  <c r="AC256" i="10"/>
  <c r="AK242" i="10"/>
  <c r="AC239" i="10"/>
  <c r="AD239" i="10" s="1"/>
  <c r="AK217" i="10"/>
  <c r="AC211" i="10"/>
  <c r="AD211" i="10" s="1"/>
  <c r="AC208" i="10"/>
  <c r="AD208" i="10" s="1"/>
  <c r="AK204" i="10"/>
  <c r="AK182" i="10"/>
  <c r="AK175" i="10"/>
  <c r="AC167" i="10"/>
  <c r="AD167" i="10" s="1"/>
  <c r="AK163" i="10"/>
  <c r="AD150" i="10"/>
  <c r="AK129" i="10"/>
  <c r="AD126" i="10"/>
  <c r="AK107" i="10"/>
  <c r="AC60" i="10"/>
  <c r="AD60" i="10" s="1"/>
  <c r="AC51" i="10"/>
  <c r="AD51" i="10" s="1"/>
  <c r="AK47" i="10"/>
  <c r="AK36" i="10"/>
  <c r="AD28" i="10"/>
  <c r="AD15" i="10"/>
  <c r="AK310" i="10"/>
  <c r="AC247" i="10"/>
  <c r="AD247" i="10" s="1"/>
  <c r="AC187" i="10"/>
  <c r="AD187" i="10" s="1"/>
  <c r="AC121" i="10"/>
  <c r="AC101" i="10"/>
  <c r="AD101" i="10" s="1"/>
  <c r="AC17" i="10"/>
  <c r="AD17" i="10" s="1"/>
  <c r="AC312" i="10"/>
  <c r="AD312" i="10" s="1"/>
  <c r="AK291" i="10"/>
  <c r="AC263" i="10"/>
  <c r="AD263" i="10" s="1"/>
  <c r="AK251" i="10"/>
  <c r="AD232" i="10"/>
  <c r="AK225" i="10"/>
  <c r="AC221" i="10"/>
  <c r="AD221" i="10" s="1"/>
  <c r="AK203" i="10"/>
  <c r="AK183" i="10"/>
  <c r="AD177" i="10"/>
  <c r="AK171" i="10"/>
  <c r="AD165" i="10"/>
  <c r="AC160" i="10"/>
  <c r="AD160" i="10" s="1"/>
  <c r="AC133" i="10"/>
  <c r="AD133" i="10" s="1"/>
  <c r="AC119" i="10"/>
  <c r="AD119" i="10" s="1"/>
  <c r="AD109" i="10"/>
  <c r="AC96" i="10"/>
  <c r="AD96" i="10" s="1"/>
  <c r="AC88" i="10"/>
  <c r="AD81" i="10"/>
  <c r="AK77" i="10"/>
  <c r="AC56" i="10"/>
  <c r="AD56" i="10" s="1"/>
  <c r="AC36" i="10"/>
  <c r="AD36" i="10" s="1"/>
  <c r="AD34" i="10"/>
  <c r="AK19" i="10"/>
  <c r="AD18" i="10"/>
  <c r="AD320" i="10"/>
  <c r="AC317" i="10"/>
  <c r="AD317" i="10" s="1"/>
  <c r="AK311" i="10"/>
  <c r="AK301" i="10"/>
  <c r="AC300" i="10"/>
  <c r="AD300" i="10" s="1"/>
  <c r="AK279" i="10"/>
  <c r="AC273" i="10"/>
  <c r="AD273" i="10" s="1"/>
  <c r="AK248" i="10"/>
  <c r="AC237" i="10"/>
  <c r="AD237" i="10" s="1"/>
  <c r="AD168" i="10"/>
  <c r="AC163" i="10"/>
  <c r="AD163" i="10" s="1"/>
  <c r="F41" i="13" s="1"/>
  <c r="AK159" i="10"/>
  <c r="AC153" i="10"/>
  <c r="AD153" i="10" s="1"/>
  <c r="AC129" i="10"/>
  <c r="AD129" i="10" s="1"/>
  <c r="AK95" i="10"/>
  <c r="AK87" i="10"/>
  <c r="AD84" i="10"/>
  <c r="AK42" i="10"/>
  <c r="AK27" i="10"/>
  <c r="AC13" i="10"/>
  <c r="AD13" i="10" s="1"/>
  <c r="AK276" i="10"/>
  <c r="AK268" i="10"/>
  <c r="AD258" i="10"/>
  <c r="AC207" i="10"/>
  <c r="AD207" i="10" s="1"/>
  <c r="AC91" i="10"/>
  <c r="AD91" i="10" s="1"/>
  <c r="AK82" i="10"/>
  <c r="AD549" i="11"/>
  <c r="AD508" i="11"/>
  <c r="AD641" i="11"/>
  <c r="AD545" i="11"/>
  <c r="AC630" i="11"/>
  <c r="AC620" i="11"/>
  <c r="AK616" i="11"/>
  <c r="AC612" i="11"/>
  <c r="AC610" i="11"/>
  <c r="AD610" i="11" s="1"/>
  <c r="AC598" i="11"/>
  <c r="AD598" i="11" s="1"/>
  <c r="AC596" i="11"/>
  <c r="AK580" i="11"/>
  <c r="AD577" i="11"/>
  <c r="AC528" i="11"/>
  <c r="AD528" i="11" s="1"/>
  <c r="AK517" i="11"/>
  <c r="AC516" i="11"/>
  <c r="AD512" i="11"/>
  <c r="AK508" i="11"/>
  <c r="AC502" i="11"/>
  <c r="AD502" i="11" s="1"/>
  <c r="AK500" i="11"/>
  <c r="AK498" i="11"/>
  <c r="AC497" i="11"/>
  <c r="AC495" i="11"/>
  <c r="AC481" i="11"/>
  <c r="AD481" i="11" s="1"/>
  <c r="AK458" i="11"/>
  <c r="AD455" i="11"/>
  <c r="AC430" i="11"/>
  <c r="AC421" i="11"/>
  <c r="AD421" i="11" s="1"/>
  <c r="AC419" i="11"/>
  <c r="AD419" i="11" s="1"/>
  <c r="AD399" i="11"/>
  <c r="AK385" i="11"/>
  <c r="AK383" i="11"/>
  <c r="AK377" i="11"/>
  <c r="AC376" i="11"/>
  <c r="AK372" i="11"/>
  <c r="AK363" i="11"/>
  <c r="AC358" i="11"/>
  <c r="AD358" i="11" s="1"/>
  <c r="AK305" i="11"/>
  <c r="AK641" i="11"/>
  <c r="AC567" i="11"/>
  <c r="AD567" i="11" s="1"/>
  <c r="AK549" i="11"/>
  <c r="AD538" i="11"/>
  <c r="AD531" i="11"/>
  <c r="AC526" i="11"/>
  <c r="AC524" i="11"/>
  <c r="AD524" i="11" s="1"/>
  <c r="AC428" i="11"/>
  <c r="AD428" i="11" s="1"/>
  <c r="AC390" i="11"/>
  <c r="AD390" i="11" s="1"/>
  <c r="AC385" i="11"/>
  <c r="AD385" i="11" s="1"/>
  <c r="AC383" i="11"/>
  <c r="AD383" i="11" s="1"/>
  <c r="AC372" i="11"/>
  <c r="AD367" i="11"/>
  <c r="AC356" i="11"/>
  <c r="AD356" i="11" s="1"/>
  <c r="AK322" i="11"/>
  <c r="AD105" i="11"/>
  <c r="AK105" i="11"/>
  <c r="AD82" i="11"/>
  <c r="AK82" i="11"/>
  <c r="AK63" i="11"/>
  <c r="AD645" i="11"/>
  <c r="AD633" i="11"/>
  <c r="AD623" i="11"/>
  <c r="AD565" i="11"/>
  <c r="AD551" i="11"/>
  <c r="AD529" i="11"/>
  <c r="AD489" i="11"/>
  <c r="AD477" i="11"/>
  <c r="AD465" i="11"/>
  <c r="AD441" i="11"/>
  <c r="AD424" i="11"/>
  <c r="K54" i="13"/>
  <c r="AK365" i="11"/>
  <c r="AD365" i="11"/>
  <c r="AK266" i="11"/>
  <c r="AD266" i="11"/>
  <c r="AD556" i="11"/>
  <c r="AC543" i="11"/>
  <c r="AD543" i="11" s="1"/>
  <c r="AC536" i="11"/>
  <c r="AD517" i="11"/>
  <c r="AC510" i="11"/>
  <c r="AD510" i="11" s="1"/>
  <c r="AD404" i="11"/>
  <c r="AD327" i="11"/>
  <c r="AD135" i="11"/>
  <c r="K50" i="13"/>
  <c r="AC638" i="11"/>
  <c r="AD638" i="11" s="1"/>
  <c r="AC623" i="11"/>
  <c r="AD604" i="11"/>
  <c r="AC587" i="11"/>
  <c r="AD587" i="11" s="1"/>
  <c r="AK585" i="11"/>
  <c r="AC570" i="11"/>
  <c r="AD513" i="11"/>
  <c r="AD501" i="11"/>
  <c r="AD418" i="11"/>
  <c r="AK375" i="11"/>
  <c r="AD359" i="11"/>
  <c r="AK359" i="11"/>
  <c r="AK357" i="11"/>
  <c r="AD357" i="11"/>
  <c r="AK108" i="11"/>
  <c r="AD108" i="11"/>
  <c r="AD95" i="11"/>
  <c r="AD34" i="11"/>
  <c r="AK34" i="11"/>
  <c r="K46" i="13"/>
  <c r="AC643" i="11"/>
  <c r="AD643" i="11" s="1"/>
  <c r="AC636" i="11"/>
  <c r="AD636" i="11" s="1"/>
  <c r="AC575" i="11"/>
  <c r="AD575" i="11" s="1"/>
  <c r="AK545" i="11"/>
  <c r="AK525" i="11"/>
  <c r="AK478" i="11"/>
  <c r="AK475" i="11"/>
  <c r="AD456" i="11"/>
  <c r="AK391" i="11"/>
  <c r="AK371" i="11"/>
  <c r="AD347" i="11"/>
  <c r="AK345" i="11"/>
  <c r="AK341" i="11"/>
  <c r="AK202" i="11"/>
  <c r="AD202" i="11"/>
  <c r="K42" i="13"/>
  <c r="AK268" i="11"/>
  <c r="AD600" i="11"/>
  <c r="AC583" i="11"/>
  <c r="AK581" i="11"/>
  <c r="AD571" i="11"/>
  <c r="AK550" i="11"/>
  <c r="AC532" i="11"/>
  <c r="AD532" i="11" s="1"/>
  <c r="AC527" i="11"/>
  <c r="AD527" i="11" s="1"/>
  <c r="AC525" i="11"/>
  <c r="AD523" i="11"/>
  <c r="AC520" i="11"/>
  <c r="AC492" i="11"/>
  <c r="AD492" i="11" s="1"/>
  <c r="AC429" i="11"/>
  <c r="AD429" i="11" s="1"/>
  <c r="AC420" i="11"/>
  <c r="AD420" i="11" s="1"/>
  <c r="AK416" i="11"/>
  <c r="AK409" i="11"/>
  <c r="AC400" i="11"/>
  <c r="AD400" i="11" s="1"/>
  <c r="AC373" i="11"/>
  <c r="AD373" i="11" s="1"/>
  <c r="AD343" i="11"/>
  <c r="AK330" i="11"/>
  <c r="AK319" i="11"/>
  <c r="AK298" i="11"/>
  <c r="AK271" i="11"/>
  <c r="AK241" i="11"/>
  <c r="AK483" i="11"/>
  <c r="AD440" i="11"/>
  <c r="AK396" i="11"/>
  <c r="AK380" i="11"/>
  <c r="AK231" i="11"/>
  <c r="AD231" i="11"/>
  <c r="AD617" i="11"/>
  <c r="AD542" i="11"/>
  <c r="AC539" i="11"/>
  <c r="AD539" i="11" s="1"/>
  <c r="AK531" i="11"/>
  <c r="AC490" i="11"/>
  <c r="AD490" i="11" s="1"/>
  <c r="AC452" i="11"/>
  <c r="AD452" i="11" s="1"/>
  <c r="AK445" i="11"/>
  <c r="AK367" i="11"/>
  <c r="AK186" i="11"/>
  <c r="AK73" i="11"/>
  <c r="AK9" i="11"/>
  <c r="AC644" i="11"/>
  <c r="AD644" i="11" s="1"/>
  <c r="AC639" i="11"/>
  <c r="AD639" i="11" s="1"/>
  <c r="AC627" i="11"/>
  <c r="AD627" i="11" s="1"/>
  <c r="AC605" i="11"/>
  <c r="AC591" i="11"/>
  <c r="AD586" i="11"/>
  <c r="AD579" i="11"/>
  <c r="AD516" i="11"/>
  <c r="AC509" i="11"/>
  <c r="AD509" i="11" s="1"/>
  <c r="AC504" i="11"/>
  <c r="AC499" i="11"/>
  <c r="AD499" i="11" s="1"/>
  <c r="AC432" i="11"/>
  <c r="AD432" i="11" s="1"/>
  <c r="AD423" i="11"/>
  <c r="AD403" i="11"/>
  <c r="AK388" i="11"/>
  <c r="AK370" i="11"/>
  <c r="AD362" i="11"/>
  <c r="AD348" i="11"/>
  <c r="AK261" i="11"/>
  <c r="AK128" i="11"/>
  <c r="AD128" i="11"/>
  <c r="K39" i="13"/>
  <c r="K43" i="13"/>
  <c r="K47" i="13"/>
  <c r="K51" i="13"/>
  <c r="K40" i="13"/>
  <c r="K44" i="13"/>
  <c r="K48" i="13"/>
  <c r="K52" i="13"/>
  <c r="K37" i="13"/>
  <c r="K41" i="13"/>
  <c r="K45" i="13"/>
  <c r="K49" i="13"/>
  <c r="K53" i="13"/>
  <c r="K36" i="13"/>
  <c r="AK623" i="11"/>
  <c r="AD560" i="11"/>
  <c r="AD553" i="11"/>
  <c r="AK540" i="11"/>
  <c r="AK497" i="11"/>
  <c r="AK493" i="11"/>
  <c r="AD476" i="11"/>
  <c r="AK451" i="11"/>
  <c r="AK360" i="11"/>
  <c r="AK358" i="11"/>
  <c r="AK312" i="11"/>
  <c r="AK307" i="11"/>
  <c r="AD211" i="11"/>
  <c r="AD90" i="11"/>
  <c r="AD260" i="11"/>
  <c r="AD62" i="11"/>
  <c r="AC59" i="11"/>
  <c r="AC341" i="11"/>
  <c r="AD341" i="11" s="1"/>
  <c r="AK339" i="11"/>
  <c r="AC322" i="11"/>
  <c r="AD322" i="11" s="1"/>
  <c r="AC320" i="11"/>
  <c r="AD320" i="11" s="1"/>
  <c r="AC306" i="11"/>
  <c r="AD306" i="11" s="1"/>
  <c r="AC297" i="11"/>
  <c r="AC250" i="11"/>
  <c r="AD250" i="11" s="1"/>
  <c r="AC240" i="11"/>
  <c r="AD240" i="11" s="1"/>
  <c r="AK229" i="11"/>
  <c r="AC206" i="11"/>
  <c r="AD206" i="11" s="1"/>
  <c r="AD204" i="11"/>
  <c r="AD181" i="11"/>
  <c r="AC146" i="11"/>
  <c r="AD146" i="11" s="1"/>
  <c r="AC144" i="11"/>
  <c r="AD144" i="11" s="1"/>
  <c r="AC130" i="11"/>
  <c r="I40" i="13" s="1"/>
  <c r="AK126" i="11"/>
  <c r="AD118" i="11"/>
  <c r="AC115" i="11"/>
  <c r="AD115" i="11" s="1"/>
  <c r="AD72" i="11"/>
  <c r="AK58" i="11"/>
  <c r="AD14" i="11"/>
  <c r="AC471" i="11"/>
  <c r="AD471" i="11" s="1"/>
  <c r="AC469" i="11"/>
  <c r="AD469" i="11" s="1"/>
  <c r="AC459" i="11"/>
  <c r="AK457" i="11"/>
  <c r="AD447" i="11"/>
  <c r="AC444" i="11"/>
  <c r="AD444" i="11" s="1"/>
  <c r="AK440" i="11"/>
  <c r="AK439" i="11"/>
  <c r="AK431" i="11"/>
  <c r="AC407" i="11"/>
  <c r="AD407" i="11" s="1"/>
  <c r="AK405" i="11"/>
  <c r="AC402" i="11"/>
  <c r="AD402" i="11" s="1"/>
  <c r="AC393" i="11"/>
  <c r="AD393" i="11" s="1"/>
  <c r="AK349" i="11"/>
  <c r="AC337" i="11"/>
  <c r="AD337" i="11" s="1"/>
  <c r="AC330" i="11"/>
  <c r="AD330" i="11" s="1"/>
  <c r="AC318" i="11"/>
  <c r="AD318" i="11" s="1"/>
  <c r="AK314" i="11"/>
  <c r="AD309" i="11"/>
  <c r="AC295" i="11"/>
  <c r="AD295" i="11" s="1"/>
  <c r="AC293" i="11"/>
  <c r="AK282" i="11"/>
  <c r="AK276" i="11"/>
  <c r="AC268" i="11"/>
  <c r="AD268" i="11" s="1"/>
  <c r="AK239" i="11"/>
  <c r="AK227" i="11"/>
  <c r="AK209" i="11"/>
  <c r="AC186" i="11"/>
  <c r="AD186" i="11" s="1"/>
  <c r="AC174" i="11"/>
  <c r="AD174" i="11" s="1"/>
  <c r="AK172" i="11"/>
  <c r="AC158" i="11"/>
  <c r="AD158" i="11" s="1"/>
  <c r="AK140" i="11"/>
  <c r="AD98" i="11"/>
  <c r="AD85" i="11"/>
  <c r="AD50" i="11"/>
  <c r="AD37" i="11"/>
  <c r="AC19" i="11"/>
  <c r="AC179" i="11"/>
  <c r="AD179" i="11" s="1"/>
  <c r="AC156" i="11"/>
  <c r="AC149" i="11"/>
  <c r="AD126" i="11"/>
  <c r="AD70" i="11"/>
  <c r="AD58" i="11"/>
  <c r="AD298" i="11"/>
  <c r="AC273" i="11"/>
  <c r="AD273" i="11" s="1"/>
  <c r="AD271" i="11"/>
  <c r="AC258" i="11"/>
  <c r="AD258" i="11" s="1"/>
  <c r="AK256" i="11"/>
  <c r="AK246" i="11"/>
  <c r="AC243" i="11"/>
  <c r="AD243" i="11" s="1"/>
  <c r="AC236" i="11"/>
  <c r="AD236" i="11" s="1"/>
  <c r="AC222" i="11"/>
  <c r="AD222" i="11" s="1"/>
  <c r="AC220" i="11"/>
  <c r="AD220" i="11" s="1"/>
  <c r="AC218" i="11"/>
  <c r="AD218" i="11" s="1"/>
  <c r="AK216" i="11"/>
  <c r="AC198" i="11"/>
  <c r="AC196" i="11"/>
  <c r="AD196" i="11" s="1"/>
  <c r="AD184" i="11"/>
  <c r="AC163" i="11"/>
  <c r="AD163" i="11" s="1"/>
  <c r="AD161" i="11"/>
  <c r="AD93" i="11"/>
  <c r="AD80" i="11"/>
  <c r="AD78" i="11"/>
  <c r="AD73" i="11"/>
  <c r="AD32" i="11"/>
  <c r="AC27" i="11"/>
  <c r="AD25" i="11"/>
  <c r="AK20" i="11"/>
  <c r="AD131" i="11"/>
  <c r="AC111" i="11"/>
  <c r="AD111" i="11" s="1"/>
  <c r="AD106" i="11"/>
  <c r="AC103" i="11"/>
  <c r="AD103" i="11" s="1"/>
  <c r="AD30" i="11"/>
  <c r="AK408" i="11"/>
  <c r="AC391" i="11"/>
  <c r="AD391" i="11" s="1"/>
  <c r="AC386" i="11"/>
  <c r="AD386" i="11" s="1"/>
  <c r="AD384" i="11"/>
  <c r="AC360" i="11"/>
  <c r="AD360" i="11" s="1"/>
  <c r="AK348" i="11"/>
  <c r="AK331" i="11"/>
  <c r="AC321" i="11"/>
  <c r="AD321" i="11" s="1"/>
  <c r="AD296" i="11"/>
  <c r="AK294" i="11"/>
  <c r="AK283" i="11"/>
  <c r="AK259" i="11"/>
  <c r="AK257" i="11"/>
  <c r="AK235" i="11"/>
  <c r="AK219" i="11"/>
  <c r="AK212" i="11"/>
  <c r="AK171" i="11"/>
  <c r="AC147" i="11"/>
  <c r="AD147" i="11" s="1"/>
  <c r="AK136" i="11"/>
  <c r="AK124" i="11"/>
  <c r="AD114" i="11"/>
  <c r="AD109" i="11"/>
  <c r="AD86" i="11"/>
  <c r="AD61" i="11"/>
  <c r="AK56" i="11"/>
  <c r="AD38" i="11"/>
  <c r="AK468" i="11"/>
  <c r="AK435" i="11"/>
  <c r="AD415" i="11"/>
  <c r="AC410" i="11"/>
  <c r="AD410" i="11" s="1"/>
  <c r="AC396" i="11"/>
  <c r="AD396" i="11" s="1"/>
  <c r="AK387" i="11"/>
  <c r="AC345" i="11"/>
  <c r="AD345" i="11" s="1"/>
  <c r="AD336" i="11"/>
  <c r="AC331" i="11"/>
  <c r="AD331" i="11" s="1"/>
  <c r="AC326" i="11"/>
  <c r="AD326" i="11" s="1"/>
  <c r="AK324" i="11"/>
  <c r="AC305" i="11"/>
  <c r="AK297" i="11"/>
  <c r="AC285" i="11"/>
  <c r="AD285" i="11" s="1"/>
  <c r="AD283" i="11"/>
  <c r="AK260" i="11"/>
  <c r="AD259" i="11"/>
  <c r="AK252" i="11"/>
  <c r="AD244" i="11"/>
  <c r="AC234" i="11"/>
  <c r="AD234" i="11" s="1"/>
  <c r="AC192" i="11"/>
  <c r="I42" i="13" s="1"/>
  <c r="AC187" i="11"/>
  <c r="AD187" i="11" s="1"/>
  <c r="AK183" i="11"/>
  <c r="AK180" i="11"/>
  <c r="AC175" i="11"/>
  <c r="AD175" i="11" s="1"/>
  <c r="AC168" i="11"/>
  <c r="AC166" i="11"/>
  <c r="AK146" i="11"/>
  <c r="AD141" i="11"/>
  <c r="AC136" i="11"/>
  <c r="AD136" i="11" s="1"/>
  <c r="AC124" i="11"/>
  <c r="AC119" i="11"/>
  <c r="AD119" i="11" s="1"/>
  <c r="AK115" i="11"/>
  <c r="AK102" i="11"/>
  <c r="AC83" i="11"/>
  <c r="AD83" i="11" s="1"/>
  <c r="AC76" i="11"/>
  <c r="AD66" i="11"/>
  <c r="AK62" i="11"/>
  <c r="AD56" i="11"/>
  <c r="AC35" i="11"/>
  <c r="AC15" i="11"/>
  <c r="AD10" i="11"/>
  <c r="AD274" i="11"/>
  <c r="AK215" i="11"/>
  <c r="AK208" i="11"/>
  <c r="AK148" i="11"/>
  <c r="AD122" i="11"/>
  <c r="AK112" i="11"/>
  <c r="AK104" i="11"/>
  <c r="AD74" i="11"/>
  <c r="AD46" i="11"/>
  <c r="AC43" i="11"/>
  <c r="I37" i="13" s="1"/>
  <c r="AC28" i="11"/>
  <c r="AD18" i="11"/>
  <c r="AK14" i="11"/>
  <c r="AD13" i="11"/>
  <c r="AC338" i="11"/>
  <c r="AD338" i="11" s="1"/>
  <c r="AC329" i="11"/>
  <c r="AD329" i="11" s="1"/>
  <c r="AC317" i="11"/>
  <c r="AD317" i="11" s="1"/>
  <c r="AC313" i="11"/>
  <c r="AD313" i="11" s="1"/>
  <c r="AK233" i="11"/>
  <c r="AC223" i="11"/>
  <c r="AD223" i="11" s="1"/>
  <c r="AC208" i="11"/>
  <c r="AD208" i="11" s="1"/>
  <c r="AC201" i="11"/>
  <c r="AK191" i="11"/>
  <c r="AC190" i="11"/>
  <c r="AC178" i="11"/>
  <c r="AK167" i="11"/>
  <c r="AC134" i="11"/>
  <c r="AK118" i="11"/>
  <c r="AC112" i="11"/>
  <c r="AD112" i="11" s="1"/>
  <c r="AC99" i="11"/>
  <c r="AD99" i="11" s="1"/>
  <c r="AD94" i="11"/>
  <c r="AK84" i="11"/>
  <c r="AC71" i="11"/>
  <c r="I38" i="13" s="1"/>
  <c r="AC51" i="11"/>
  <c r="AK36" i="11"/>
  <c r="AD26" i="11"/>
  <c r="AC308" i="11"/>
  <c r="AD308" i="11" s="1"/>
  <c r="AC299" i="11"/>
  <c r="AD288" i="11"/>
  <c r="AC272" i="11"/>
  <c r="AD272" i="11" s="1"/>
  <c r="AC265" i="11"/>
  <c r="AC242" i="11"/>
  <c r="AD242" i="11" s="1"/>
  <c r="AC219" i="11"/>
  <c r="AD219" i="11" s="1"/>
  <c r="AK211" i="11"/>
  <c r="AC199" i="11"/>
  <c r="AD199" i="11" s="1"/>
  <c r="AC171" i="11"/>
  <c r="AD171" i="11" s="1"/>
  <c r="AC162" i="11"/>
  <c r="I41" i="13" s="1"/>
  <c r="AC127" i="11"/>
  <c r="AD127" i="11" s="1"/>
  <c r="AD110" i="11"/>
  <c r="AC104" i="11"/>
  <c r="AD104" i="11" s="1"/>
  <c r="AD102" i="11"/>
  <c r="AD97" i="11"/>
  <c r="AK90" i="11"/>
  <c r="AD79" i="11"/>
  <c r="AC64" i="11"/>
  <c r="AD54" i="11"/>
  <c r="AD49" i="11"/>
  <c r="AK42" i="11"/>
  <c r="AD39" i="11"/>
  <c r="AK22" i="11"/>
  <c r="AK465" i="12"/>
  <c r="AD607" i="12"/>
  <c r="AK607" i="12"/>
  <c r="AD549" i="12"/>
  <c r="AD511" i="12"/>
  <c r="AD145" i="12"/>
  <c r="AK145" i="12"/>
  <c r="AD405" i="12"/>
  <c r="AK405" i="12"/>
  <c r="AK281" i="12"/>
  <c r="AD281" i="12"/>
  <c r="AD9" i="12"/>
  <c r="AD647" i="12"/>
  <c r="AK647" i="12"/>
  <c r="AK577" i="12"/>
  <c r="AK569" i="12"/>
  <c r="AD569" i="12"/>
  <c r="AK530" i="12"/>
  <c r="AK522" i="12"/>
  <c r="AK316" i="12"/>
  <c r="AD581" i="12"/>
  <c r="AK567" i="12"/>
  <c r="AD453" i="12"/>
  <c r="AK453" i="12"/>
  <c r="AK414" i="12"/>
  <c r="AK410" i="12"/>
  <c r="AK9" i="12"/>
  <c r="AD623" i="12"/>
  <c r="AK617" i="12"/>
  <c r="AD617" i="12"/>
  <c r="AK292" i="12"/>
  <c r="O40" i="13"/>
  <c r="O44" i="13"/>
  <c r="O48" i="13"/>
  <c r="O52" i="13"/>
  <c r="O37" i="13"/>
  <c r="O41" i="13"/>
  <c r="O45" i="13"/>
  <c r="O49" i="13"/>
  <c r="O53" i="13"/>
  <c r="O38" i="13"/>
  <c r="O42" i="13"/>
  <c r="O46" i="13"/>
  <c r="O50" i="13"/>
  <c r="O54" i="13"/>
  <c r="O36" i="13"/>
  <c r="O39" i="13"/>
  <c r="O43" i="13"/>
  <c r="O47" i="13"/>
  <c r="O51" i="13"/>
  <c r="M36" i="13"/>
  <c r="AK474" i="12"/>
  <c r="AK593" i="12"/>
  <c r="AD593" i="12"/>
  <c r="AK591" i="12"/>
  <c r="AD591" i="12"/>
  <c r="AD633" i="12"/>
  <c r="AK633" i="12"/>
  <c r="AK368" i="12"/>
  <c r="AK364" i="12"/>
  <c r="AD360" i="12"/>
  <c r="AK31" i="12"/>
  <c r="AK576" i="12"/>
  <c r="AK527" i="12"/>
  <c r="AD527" i="12"/>
  <c r="AK525" i="12"/>
  <c r="AK506" i="12"/>
  <c r="AD493" i="12"/>
  <c r="AD489" i="12"/>
  <c r="AD487" i="12"/>
  <c r="AD637" i="12"/>
  <c r="AK564" i="12"/>
  <c r="AK553" i="12"/>
  <c r="AD521" i="12"/>
  <c r="AD519" i="12"/>
  <c r="AK538" i="12"/>
  <c r="AK436" i="12"/>
  <c r="AC642" i="12"/>
  <c r="AD642" i="12" s="1"/>
  <c r="AC616" i="12"/>
  <c r="AD611" i="12"/>
  <c r="AC590" i="12"/>
  <c r="AD590" i="12" s="1"/>
  <c r="AD578" i="12"/>
  <c r="AD573" i="12"/>
  <c r="AC568" i="12"/>
  <c r="AD554" i="12"/>
  <c r="AC534" i="12"/>
  <c r="AD534" i="12" s="1"/>
  <c r="AK532" i="12"/>
  <c r="AC502" i="12"/>
  <c r="AD502" i="12" s="1"/>
  <c r="AK500" i="12"/>
  <c r="AK329" i="12"/>
  <c r="AC319" i="12"/>
  <c r="AD319" i="12" s="1"/>
  <c r="AD233" i="12"/>
  <c r="AD209" i="12"/>
  <c r="AK187" i="12"/>
  <c r="AD136" i="12"/>
  <c r="AK41" i="12"/>
  <c r="AD39" i="12"/>
  <c r="AK39" i="12"/>
  <c r="AC624" i="12"/>
  <c r="AD624" i="12" s="1"/>
  <c r="AC619" i="12"/>
  <c r="AD601" i="12"/>
  <c r="AC598" i="12"/>
  <c r="AD598" i="12" s="1"/>
  <c r="AK566" i="12"/>
  <c r="AD559" i="12"/>
  <c r="AC544" i="12"/>
  <c r="AD537" i="12"/>
  <c r="AK523" i="12"/>
  <c r="AC522" i="12"/>
  <c r="AD522" i="12" s="1"/>
  <c r="AC512" i="12"/>
  <c r="AD505" i="12"/>
  <c r="AK491" i="12"/>
  <c r="AC490" i="12"/>
  <c r="AC480" i="12"/>
  <c r="AD480" i="12" s="1"/>
  <c r="AK476" i="12"/>
  <c r="AD469" i="12"/>
  <c r="AD456" i="12"/>
  <c r="AC449" i="12"/>
  <c r="AD449" i="12" s="1"/>
  <c r="AK432" i="12"/>
  <c r="AD425" i="12"/>
  <c r="AC396" i="12"/>
  <c r="AD377" i="12"/>
  <c r="AK353" i="12"/>
  <c r="AC337" i="12"/>
  <c r="AD337" i="12" s="1"/>
  <c r="AC326" i="12"/>
  <c r="AD326" i="12" s="1"/>
  <c r="AC324" i="12"/>
  <c r="AC313" i="12"/>
  <c r="AD313" i="12" s="1"/>
  <c r="AK311" i="12"/>
  <c r="AC298" i="12"/>
  <c r="AD298" i="12" s="1"/>
  <c r="AK294" i="12"/>
  <c r="AK240" i="12"/>
  <c r="AK236" i="12"/>
  <c r="AC220" i="12"/>
  <c r="AD220" i="12" s="1"/>
  <c r="AC640" i="12"/>
  <c r="AD640" i="12" s="1"/>
  <c r="AC635" i="12"/>
  <c r="AD635" i="12" s="1"/>
  <c r="AC614" i="12"/>
  <c r="AK579" i="12"/>
  <c r="AC566" i="12"/>
  <c r="AK555" i="12"/>
  <c r="AC542" i="12"/>
  <c r="AK540" i="12"/>
  <c r="AC525" i="12"/>
  <c r="AD525" i="12" s="1"/>
  <c r="AK508" i="12"/>
  <c r="AC483" i="12"/>
  <c r="AD483" i="12" s="1"/>
  <c r="AC465" i="12"/>
  <c r="AD465" i="12" s="1"/>
  <c r="AK461" i="12"/>
  <c r="AK434" i="12"/>
  <c r="AC414" i="12"/>
  <c r="AD414" i="12" s="1"/>
  <c r="AC410" i="12"/>
  <c r="AD410" i="12" s="1"/>
  <c r="AC405" i="12"/>
  <c r="AK403" i="12"/>
  <c r="AD401" i="12"/>
  <c r="AD385" i="12"/>
  <c r="AC382" i="12"/>
  <c r="AD382" i="12" s="1"/>
  <c r="AD380" i="12"/>
  <c r="AK360" i="12"/>
  <c r="AK359" i="12"/>
  <c r="AD344" i="12"/>
  <c r="AC311" i="12"/>
  <c r="AD311" i="12" s="1"/>
  <c r="AD309" i="12"/>
  <c r="AK307" i="12"/>
  <c r="AD305" i="12"/>
  <c r="AK288" i="12"/>
  <c r="AC283" i="12"/>
  <c r="AD257" i="12"/>
  <c r="AK257" i="12"/>
  <c r="AC227" i="12"/>
  <c r="AD216" i="12"/>
  <c r="AK170" i="12"/>
  <c r="AK69" i="12"/>
  <c r="AD33" i="12"/>
  <c r="AD467" i="12"/>
  <c r="AD357" i="12"/>
  <c r="AC630" i="12"/>
  <c r="AD630" i="12" s="1"/>
  <c r="AC586" i="12"/>
  <c r="AK572" i="12"/>
  <c r="AC562" i="12"/>
  <c r="AD562" i="12" s="1"/>
  <c r="AK560" i="12"/>
  <c r="AC552" i="12"/>
  <c r="AD552" i="12" s="1"/>
  <c r="AK550" i="12"/>
  <c r="AC523" i="12"/>
  <c r="AD523" i="12" s="1"/>
  <c r="AK519" i="12"/>
  <c r="AK518" i="12"/>
  <c r="AK497" i="12"/>
  <c r="AK496" i="12"/>
  <c r="AC491" i="12"/>
  <c r="AD491" i="12" s="1"/>
  <c r="AK487" i="12"/>
  <c r="AK486" i="12"/>
  <c r="AC421" i="12"/>
  <c r="AD421" i="12" s="1"/>
  <c r="AK371" i="12"/>
  <c r="AK362" i="12"/>
  <c r="AC359" i="12"/>
  <c r="AC353" i="12"/>
  <c r="AD353" i="12" s="1"/>
  <c r="AC318" i="12"/>
  <c r="AD318" i="12" s="1"/>
  <c r="AD286" i="12"/>
  <c r="AC255" i="12"/>
  <c r="AD255" i="12" s="1"/>
  <c r="AC238" i="12"/>
  <c r="AD238" i="12" s="1"/>
  <c r="AD234" i="12"/>
  <c r="AK17" i="12"/>
  <c r="AD336" i="12"/>
  <c r="AD59" i="12"/>
  <c r="AK59" i="12"/>
  <c r="AC646" i="12"/>
  <c r="AD646" i="12" s="1"/>
  <c r="AC602" i="12"/>
  <c r="AD602" i="12" s="1"/>
  <c r="AD570" i="12"/>
  <c r="AC560" i="12"/>
  <c r="AC555" i="12"/>
  <c r="AD555" i="12" s="1"/>
  <c r="AC550" i="12"/>
  <c r="AD550" i="12" s="1"/>
  <c r="AK539" i="12"/>
  <c r="AC538" i="12"/>
  <c r="AC518" i="12"/>
  <c r="AK507" i="12"/>
  <c r="AC506" i="12"/>
  <c r="AD506" i="12" s="1"/>
  <c r="AC496" i="12"/>
  <c r="AC486" i="12"/>
  <c r="AD486" i="12" s="1"/>
  <c r="AK484" i="12"/>
  <c r="AC479" i="12"/>
  <c r="AD479" i="12" s="1"/>
  <c r="AK477" i="12"/>
  <c r="AK468" i="12"/>
  <c r="AK376" i="12"/>
  <c r="AC340" i="12"/>
  <c r="AD340" i="12" s="1"/>
  <c r="AC316" i="12"/>
  <c r="M46" i="13" s="1"/>
  <c r="AD312" i="12"/>
  <c r="AD262" i="12"/>
  <c r="AD260" i="12"/>
  <c r="AD202" i="12"/>
  <c r="AD179" i="12"/>
  <c r="AD177" i="12"/>
  <c r="AK123" i="12"/>
  <c r="AC57" i="12"/>
  <c r="AD57" i="12" s="1"/>
  <c r="AD55" i="12"/>
  <c r="AK549" i="12"/>
  <c r="AC531" i="12"/>
  <c r="AD531" i="12" s="1"/>
  <c r="AK524" i="12"/>
  <c r="AK517" i="12"/>
  <c r="AK495" i="12"/>
  <c r="AC477" i="12"/>
  <c r="AD477" i="12" s="1"/>
  <c r="AC470" i="12"/>
  <c r="AD470" i="12" s="1"/>
  <c r="AK455" i="12"/>
  <c r="AC437" i="12"/>
  <c r="AD437" i="12" s="1"/>
  <c r="AC417" i="12"/>
  <c r="AD417" i="12" s="1"/>
  <c r="AK386" i="12"/>
  <c r="AD374" i="12"/>
  <c r="AC369" i="12"/>
  <c r="AK350" i="12"/>
  <c r="AK345" i="12"/>
  <c r="AC323" i="12"/>
  <c r="AD323" i="12" s="1"/>
  <c r="AK321" i="12"/>
  <c r="AC299" i="12"/>
  <c r="AD299" i="12" s="1"/>
  <c r="AK285" i="12"/>
  <c r="AC273" i="12"/>
  <c r="AD273" i="12" s="1"/>
  <c r="AK196" i="12"/>
  <c r="AK194" i="12"/>
  <c r="AK192" i="12"/>
  <c r="AK582" i="12"/>
  <c r="AK492" i="12"/>
  <c r="AD464" i="12"/>
  <c r="AK444" i="12"/>
  <c r="AK400" i="12"/>
  <c r="AD381" i="12"/>
  <c r="AK358" i="12"/>
  <c r="AK337" i="12"/>
  <c r="AK330" i="12"/>
  <c r="AK304" i="12"/>
  <c r="AK269" i="12"/>
  <c r="AD173" i="12"/>
  <c r="AK169" i="12"/>
  <c r="AK163" i="12"/>
  <c r="AK161" i="12"/>
  <c r="AC626" i="12"/>
  <c r="AD626" i="12" s="1"/>
  <c r="AC600" i="12"/>
  <c r="AC595" i="12"/>
  <c r="AD595" i="12" s="1"/>
  <c r="AC563" i="12"/>
  <c r="AD563" i="12" s="1"/>
  <c r="AC558" i="12"/>
  <c r="AC546" i="12"/>
  <c r="AC536" i="12"/>
  <c r="AD536" i="12" s="1"/>
  <c r="AC514" i="12"/>
  <c r="AD514" i="12" s="1"/>
  <c r="AC509" i="12"/>
  <c r="AD509" i="12" s="1"/>
  <c r="AC504" i="12"/>
  <c r="AC462" i="12"/>
  <c r="AD462" i="12" s="1"/>
  <c r="AC460" i="12"/>
  <c r="AD460" i="12" s="1"/>
  <c r="AC446" i="12"/>
  <c r="AD446" i="12" s="1"/>
  <c r="AC422" i="12"/>
  <c r="AD422" i="12" s="1"/>
  <c r="AC393" i="12"/>
  <c r="AD393" i="12" s="1"/>
  <c r="AC381" i="12"/>
  <c r="AK379" i="12"/>
  <c r="AD372" i="12"/>
  <c r="AK365" i="12"/>
  <c r="AC358" i="12"/>
  <c r="AD358" i="12" s="1"/>
  <c r="AK352" i="12"/>
  <c r="AC345" i="12"/>
  <c r="AD345" i="12" s="1"/>
  <c r="AK341" i="12"/>
  <c r="AC332" i="12"/>
  <c r="AD332" i="12" s="1"/>
  <c r="AC321" i="12"/>
  <c r="AD321" i="12" s="1"/>
  <c r="AK317" i="12"/>
  <c r="AC308" i="12"/>
  <c r="AD308" i="12" s="1"/>
  <c r="AC306" i="12"/>
  <c r="AD306" i="12" s="1"/>
  <c r="AD278" i="12"/>
  <c r="AK276" i="12"/>
  <c r="AK263" i="12"/>
  <c r="AC217" i="12"/>
  <c r="AD217" i="12" s="1"/>
  <c r="AC213" i="12"/>
  <c r="AD213" i="12" s="1"/>
  <c r="AC169" i="12"/>
  <c r="AD169" i="12" s="1"/>
  <c r="AC167" i="12"/>
  <c r="AK157" i="12"/>
  <c r="AD107" i="12"/>
  <c r="AK107" i="12"/>
  <c r="AD49" i="12"/>
  <c r="AK49" i="12"/>
  <c r="AK275" i="12"/>
  <c r="AK266" i="12"/>
  <c r="AD261" i="12"/>
  <c r="AD228" i="12"/>
  <c r="AC214" i="12"/>
  <c r="AC205" i="12"/>
  <c r="AC186" i="12"/>
  <c r="AK184" i="12"/>
  <c r="AK180" i="12"/>
  <c r="AK155" i="12"/>
  <c r="AC134" i="12"/>
  <c r="AD134" i="12" s="1"/>
  <c r="AC101" i="12"/>
  <c r="AD101" i="12" s="1"/>
  <c r="AC79" i="12"/>
  <c r="AC58" i="12"/>
  <c r="AD58" i="12" s="1"/>
  <c r="AC41" i="12"/>
  <c r="M37" i="13" s="1"/>
  <c r="AK25" i="12"/>
  <c r="AC17" i="12"/>
  <c r="AD17" i="12" s="1"/>
  <c r="AC15" i="12"/>
  <c r="AD13" i="12"/>
  <c r="AK178" i="12"/>
  <c r="AK158" i="12"/>
  <c r="AK21" i="12"/>
  <c r="AK471" i="12"/>
  <c r="AK460" i="12"/>
  <c r="AK458" i="12"/>
  <c r="AC441" i="12"/>
  <c r="AD441" i="12" s="1"/>
  <c r="AK437" i="12"/>
  <c r="AK424" i="12"/>
  <c r="AK417" i="12"/>
  <c r="AC390" i="12"/>
  <c r="AD390" i="12" s="1"/>
  <c r="AC362" i="12"/>
  <c r="AD362" i="12" s="1"/>
  <c r="AC357" i="12"/>
  <c r="AC335" i="12"/>
  <c r="AD333" i="12"/>
  <c r="AD320" i="12"/>
  <c r="AK280" i="12"/>
  <c r="AC275" i="12"/>
  <c r="AK259" i="12"/>
  <c r="AC252" i="12"/>
  <c r="AD252" i="12" s="1"/>
  <c r="AC243" i="12"/>
  <c r="AD243" i="12" s="1"/>
  <c r="AC241" i="12"/>
  <c r="AD241" i="12" s="1"/>
  <c r="AC239" i="12"/>
  <c r="AD239" i="12" s="1"/>
  <c r="AK235" i="12"/>
  <c r="AC212" i="12"/>
  <c r="AD212" i="12" s="1"/>
  <c r="AK210" i="12"/>
  <c r="AK208" i="12"/>
  <c r="AC201" i="12"/>
  <c r="AD201" i="12" s="1"/>
  <c r="AC195" i="12"/>
  <c r="AD195" i="12" s="1"/>
  <c r="AC193" i="12"/>
  <c r="AD193" i="12" s="1"/>
  <c r="AK191" i="12"/>
  <c r="AK189" i="12"/>
  <c r="AC168" i="12"/>
  <c r="AD168" i="12" s="1"/>
  <c r="AK151" i="12"/>
  <c r="AK142" i="12"/>
  <c r="AK129" i="12"/>
  <c r="AC117" i="12"/>
  <c r="AC115" i="12"/>
  <c r="AK98" i="12"/>
  <c r="AC90" i="12"/>
  <c r="AD90" i="12" s="1"/>
  <c r="AC88" i="12"/>
  <c r="AD88" i="12" s="1"/>
  <c r="AC65" i="12"/>
  <c r="AK44" i="12"/>
  <c r="AK33" i="12"/>
  <c r="AC189" i="12"/>
  <c r="AD189" i="12" s="1"/>
  <c r="AC180" i="12"/>
  <c r="AC175" i="12"/>
  <c r="AC63" i="12"/>
  <c r="AD63" i="12" s="1"/>
  <c r="AC42" i="12"/>
  <c r="AD42" i="12" s="1"/>
  <c r="AD35" i="12"/>
  <c r="AC292" i="12"/>
  <c r="AD292" i="12" s="1"/>
  <c r="AC285" i="12"/>
  <c r="AD285" i="12" s="1"/>
  <c r="AK283" i="12"/>
  <c r="AC271" i="12"/>
  <c r="AD271" i="12" s="1"/>
  <c r="AK251" i="12"/>
  <c r="AK249" i="12"/>
  <c r="AK247" i="12"/>
  <c r="AC244" i="12"/>
  <c r="AD244" i="12" s="1"/>
  <c r="AC231" i="12"/>
  <c r="AD231" i="12" s="1"/>
  <c r="AC229" i="12"/>
  <c r="AD229" i="12" s="1"/>
  <c r="AK220" i="12"/>
  <c r="AC178" i="12"/>
  <c r="AD178" i="12" s="1"/>
  <c r="AK156" i="12"/>
  <c r="AC149" i="12"/>
  <c r="AD149" i="12" s="1"/>
  <c r="AK110" i="12"/>
  <c r="AC98" i="12"/>
  <c r="AD98" i="12" s="1"/>
  <c r="AD93" i="12"/>
  <c r="AC68" i="12"/>
  <c r="AD68" i="12" s="1"/>
  <c r="AK47" i="12"/>
  <c r="AC23" i="12"/>
  <c r="AC183" i="12"/>
  <c r="AD183" i="12" s="1"/>
  <c r="AD129" i="12"/>
  <c r="AK125" i="12"/>
  <c r="AD120" i="12"/>
  <c r="AC116" i="12"/>
  <c r="AC114" i="12"/>
  <c r="AD114" i="12" s="1"/>
  <c r="AC54" i="12"/>
  <c r="AD54" i="12" s="1"/>
  <c r="AC47" i="12"/>
  <c r="AD47" i="12" s="1"/>
  <c r="AD28" i="12"/>
  <c r="AD12" i="12"/>
  <c r="AC147" i="12"/>
  <c r="AD147" i="12" s="1"/>
  <c r="AK134" i="12"/>
  <c r="AK130" i="12"/>
  <c r="AC127" i="12"/>
  <c r="AK96" i="12"/>
  <c r="AK83" i="12"/>
  <c r="AK58" i="12"/>
  <c r="AK43" i="12"/>
  <c r="AK34" i="12"/>
  <c r="AC12" i="12"/>
  <c r="AK298" i="12"/>
  <c r="AC297" i="12"/>
  <c r="AD297" i="12" s="1"/>
  <c r="AC293" i="12"/>
  <c r="AD293" i="12" s="1"/>
  <c r="AC279" i="12"/>
  <c r="AD279" i="12" s="1"/>
  <c r="AC272" i="12"/>
  <c r="AD272" i="12" s="1"/>
  <c r="AK270" i="12"/>
  <c r="AK256" i="12"/>
  <c r="AC225" i="12"/>
  <c r="AK214" i="12"/>
  <c r="AK195" i="12"/>
  <c r="AK166" i="12"/>
  <c r="AC161" i="12"/>
  <c r="M41" i="13" s="1"/>
  <c r="AK148" i="12"/>
  <c r="AC138" i="12"/>
  <c r="AD138" i="12" s="1"/>
  <c r="AK126" i="12"/>
  <c r="AC110" i="12"/>
  <c r="AD110" i="12" s="1"/>
  <c r="AK106" i="12"/>
  <c r="AC105" i="12"/>
  <c r="AD105" i="12" s="1"/>
  <c r="AC103" i="12"/>
  <c r="AD103" i="12" s="1"/>
  <c r="AK90" i="12"/>
  <c r="AC87" i="12"/>
  <c r="AD87" i="12" s="1"/>
  <c r="N38" i="13" s="1"/>
  <c r="AC85" i="12"/>
  <c r="AD85" i="12" s="1"/>
  <c r="AC62" i="12"/>
  <c r="AD62" i="12" s="1"/>
  <c r="AC43" i="12"/>
  <c r="AD43" i="12" s="1"/>
  <c r="AC36" i="12"/>
  <c r="AD36" i="12" s="1"/>
  <c r="AK29" i="12"/>
  <c r="AC26" i="12"/>
  <c r="AD26" i="12" s="1"/>
  <c r="AC19" i="12"/>
  <c r="AC10" i="12"/>
  <c r="AD10" i="12" s="1"/>
  <c r="AD11" i="12"/>
  <c r="AK11" i="12"/>
  <c r="AK552" i="12"/>
  <c r="AD526" i="12"/>
  <c r="AK526" i="12"/>
  <c r="AD500" i="12"/>
  <c r="AK475" i="12"/>
  <c r="AD475" i="12"/>
  <c r="AD424" i="12"/>
  <c r="AK295" i="12"/>
  <c r="AD295" i="12"/>
  <c r="AK239" i="12"/>
  <c r="AD237" i="12"/>
  <c r="AK237" i="12"/>
  <c r="AD214" i="12"/>
  <c r="AK207" i="12"/>
  <c r="AD207" i="12"/>
  <c r="AD185" i="12"/>
  <c r="AK185" i="12"/>
  <c r="AD634" i="12"/>
  <c r="AD618" i="12"/>
  <c r="AD610" i="12"/>
  <c r="AD594" i="12"/>
  <c r="AD586" i="12"/>
  <c r="AD508" i="12"/>
  <c r="AD490" i="12"/>
  <c r="AD458" i="12"/>
  <c r="AD455" i="12"/>
  <c r="AD121" i="12"/>
  <c r="AK121" i="12"/>
  <c r="AK76" i="12"/>
  <c r="AD76" i="12"/>
  <c r="AK568" i="12"/>
  <c r="AD568" i="12"/>
  <c r="AC547" i="12"/>
  <c r="AD547" i="12" s="1"/>
  <c r="AD542" i="12"/>
  <c r="AK542" i="12"/>
  <c r="AD516" i="12"/>
  <c r="AD498" i="12"/>
  <c r="AD431" i="12"/>
  <c r="AK413" i="12"/>
  <c r="AC392" i="12"/>
  <c r="AD392" i="12" s="1"/>
  <c r="AK300" i="12"/>
  <c r="AD300" i="12"/>
  <c r="AK101" i="12"/>
  <c r="AK554" i="12"/>
  <c r="AD540" i="12"/>
  <c r="AK469" i="12"/>
  <c r="AD296" i="12"/>
  <c r="AK231" i="12"/>
  <c r="AK229" i="12"/>
  <c r="AK215" i="12"/>
  <c r="AK201" i="12"/>
  <c r="AK479" i="12"/>
  <c r="AK51" i="12"/>
  <c r="AD51" i="12"/>
  <c r="AD644" i="12"/>
  <c r="AD636" i="12"/>
  <c r="AD628" i="12"/>
  <c r="AD620" i="12"/>
  <c r="AD612" i="12"/>
  <c r="AD604" i="12"/>
  <c r="AD596" i="12"/>
  <c r="AD588" i="12"/>
  <c r="AD580" i="12"/>
  <c r="AK536" i="12"/>
  <c r="AD510" i="12"/>
  <c r="AK510" i="12"/>
  <c r="AD484" i="12"/>
  <c r="AD367" i="12"/>
  <c r="AD254" i="12"/>
  <c r="AK254" i="12"/>
  <c r="AK252" i="12"/>
  <c r="AK223" i="12"/>
  <c r="AD223" i="12"/>
  <c r="AD492" i="12"/>
  <c r="AK482" i="12"/>
  <c r="AD482" i="12"/>
  <c r="AD452" i="12"/>
  <c r="AK452" i="12"/>
  <c r="AD440" i="12"/>
  <c r="AK440" i="12"/>
  <c r="AD328" i="12"/>
  <c r="AK308" i="12"/>
  <c r="AD259" i="12"/>
  <c r="AK200" i="12"/>
  <c r="AK463" i="12"/>
  <c r="AD463" i="12"/>
  <c r="AD429" i="12"/>
  <c r="AK429" i="12"/>
  <c r="AD404" i="12"/>
  <c r="AK404" i="12"/>
  <c r="AD356" i="12"/>
  <c r="AK356" i="12"/>
  <c r="AK338" i="12"/>
  <c r="AD338" i="12"/>
  <c r="AK149" i="12"/>
  <c r="AK632" i="12"/>
  <c r="AD632" i="12"/>
  <c r="AK616" i="12"/>
  <c r="AD616" i="12"/>
  <c r="AK600" i="12"/>
  <c r="AD600" i="12"/>
  <c r="AK584" i="12"/>
  <c r="AD584" i="12"/>
  <c r="AD558" i="12"/>
  <c r="AK558" i="12"/>
  <c r="AD532" i="12"/>
  <c r="AK488" i="12"/>
  <c r="AD488" i="12"/>
  <c r="AD468" i="12"/>
  <c r="AD434" i="12"/>
  <c r="AK318" i="12"/>
  <c r="AD284" i="12"/>
  <c r="AK284" i="12"/>
  <c r="AD167" i="12"/>
  <c r="AK167" i="12"/>
  <c r="AK165" i="12"/>
  <c r="AD165" i="12"/>
  <c r="AD144" i="12"/>
  <c r="AK124" i="12"/>
  <c r="AD124" i="12"/>
  <c r="AK60" i="12"/>
  <c r="AC579" i="12"/>
  <c r="AD579" i="12" s="1"/>
  <c r="AD574" i="12"/>
  <c r="AK574" i="12"/>
  <c r="AK562" i="12"/>
  <c r="AD548" i="12"/>
  <c r="AD530" i="12"/>
  <c r="AK504" i="12"/>
  <c r="AD504" i="12"/>
  <c r="AD471" i="12"/>
  <c r="AC461" i="12"/>
  <c r="AD461" i="12" s="1"/>
  <c r="AC451" i="12"/>
  <c r="AD451" i="12" s="1"/>
  <c r="AD444" i="12"/>
  <c r="AK393" i="12"/>
  <c r="AD352" i="12"/>
  <c r="AD325" i="12"/>
  <c r="AK325" i="12"/>
  <c r="AD307" i="12"/>
  <c r="AD287" i="12"/>
  <c r="AC277" i="12"/>
  <c r="AD277" i="12" s="1"/>
  <c r="AD270" i="12"/>
  <c r="AC210" i="12"/>
  <c r="AD210" i="12" s="1"/>
  <c r="AK186" i="12"/>
  <c r="AD186" i="12"/>
  <c r="AD172" i="12"/>
  <c r="AC156" i="12"/>
  <c r="AD156" i="12" s="1"/>
  <c r="AC154" i="12"/>
  <c r="AD154" i="12" s="1"/>
  <c r="AK152" i="12"/>
  <c r="AD152" i="12"/>
  <c r="AK65" i="12"/>
  <c r="AD65" i="12"/>
  <c r="AK24" i="12"/>
  <c r="AD24" i="12"/>
  <c r="AD15" i="12"/>
  <c r="AK15" i="12"/>
  <c r="AK12" i="12"/>
  <c r="AD638" i="12"/>
  <c r="AK638" i="12"/>
  <c r="AD622" i="12"/>
  <c r="AK622" i="12"/>
  <c r="AD606" i="12"/>
  <c r="AK606" i="12"/>
  <c r="AK590" i="12"/>
  <c r="AK570" i="12"/>
  <c r="AD538" i="12"/>
  <c r="AC416" i="12"/>
  <c r="AK401" i="12"/>
  <c r="AK578" i="12"/>
  <c r="AD564" i="12"/>
  <c r="AD546" i="12"/>
  <c r="AK520" i="12"/>
  <c r="AD520" i="12"/>
  <c r="AC499" i="12"/>
  <c r="AD499" i="12" s="1"/>
  <c r="AD494" i="12"/>
  <c r="AK494" i="12"/>
  <c r="AD474" i="12"/>
  <c r="AK447" i="12"/>
  <c r="AD447" i="12"/>
  <c r="AD412" i="12"/>
  <c r="AK412" i="12"/>
  <c r="AC341" i="12"/>
  <c r="AD341" i="12" s="1"/>
  <c r="AK339" i="12"/>
  <c r="AD339" i="12"/>
  <c r="AK332" i="12"/>
  <c r="AC303" i="12"/>
  <c r="AD303" i="12" s="1"/>
  <c r="AD301" i="12"/>
  <c r="AK301" i="12"/>
  <c r="AD280" i="12"/>
  <c r="AD245" i="12"/>
  <c r="AD75" i="12"/>
  <c r="AK75" i="12"/>
  <c r="AK73" i="12"/>
  <c r="AD73" i="12"/>
  <c r="AK32" i="12"/>
  <c r="AD32" i="12"/>
  <c r="AK20" i="12"/>
  <c r="AD20" i="12"/>
  <c r="AK450" i="12"/>
  <c r="AK427" i="12"/>
  <c r="AK369" i="12"/>
  <c r="AD369" i="12"/>
  <c r="AD364" i="12"/>
  <c r="AK342" i="12"/>
  <c r="AD181" i="12"/>
  <c r="AK181" i="12"/>
  <c r="AD432" i="12"/>
  <c r="AC427" i="12"/>
  <c r="AD427" i="12" s="1"/>
  <c r="AK415" i="12"/>
  <c r="AD415" i="12"/>
  <c r="AK408" i="12"/>
  <c r="AK380" i="12"/>
  <c r="AD379" i="12"/>
  <c r="AD359" i="12"/>
  <c r="AC354" i="12"/>
  <c r="AD354" i="12" s="1"/>
  <c r="AC349" i="12"/>
  <c r="AD349" i="12" s="1"/>
  <c r="AC342" i="12"/>
  <c r="AD342" i="12" s="1"/>
  <c r="AK336" i="12"/>
  <c r="AK335" i="12"/>
  <c r="AD335" i="12"/>
  <c r="AC330" i="12"/>
  <c r="AD330" i="12" s="1"/>
  <c r="AK326" i="12"/>
  <c r="AK314" i="12"/>
  <c r="AD314" i="12"/>
  <c r="AK305" i="12"/>
  <c r="AD304" i="12"/>
  <c r="AD290" i="12"/>
  <c r="AD265" i="12"/>
  <c r="AD211" i="12"/>
  <c r="AC206" i="12"/>
  <c r="AD206" i="12" s="1"/>
  <c r="AC190" i="12"/>
  <c r="AD190" i="12" s="1"/>
  <c r="AC171" i="12"/>
  <c r="AD171" i="12" s="1"/>
  <c r="AD133" i="12"/>
  <c r="AC91" i="12"/>
  <c r="AD614" i="12"/>
  <c r="AD582" i="12"/>
  <c r="AD566" i="12"/>
  <c r="AD518" i="12"/>
  <c r="AK443" i="12"/>
  <c r="AD443" i="12"/>
  <c r="AD428" i="12"/>
  <c r="AK428" i="12"/>
  <c r="AD398" i="12"/>
  <c r="AK398" i="12"/>
  <c r="AK343" i="12"/>
  <c r="AD343" i="12"/>
  <c r="AK331" i="12"/>
  <c r="AD331" i="12"/>
  <c r="AK291" i="12"/>
  <c r="AD291" i="12"/>
  <c r="AK273" i="12"/>
  <c r="AK227" i="12"/>
  <c r="AK141" i="12"/>
  <c r="AD141" i="12"/>
  <c r="AD608" i="12"/>
  <c r="AD592" i="12"/>
  <c r="AD576" i="12"/>
  <c r="AD544" i="12"/>
  <c r="AD528" i="12"/>
  <c r="AD512" i="12"/>
  <c r="AD496" i="12"/>
  <c r="AK473" i="12"/>
  <c r="AK446" i="12"/>
  <c r="AK438" i="12"/>
  <c r="AK433" i="12"/>
  <c r="AK426" i="12"/>
  <c r="AC411" i="12"/>
  <c r="AD411" i="12" s="1"/>
  <c r="AD403" i="12"/>
  <c r="AK396" i="12"/>
  <c r="AD396" i="12"/>
  <c r="AD383" i="12"/>
  <c r="AC365" i="12"/>
  <c r="AD365" i="12" s="1"/>
  <c r="AK363" i="12"/>
  <c r="AD363" i="12"/>
  <c r="AD324" i="12"/>
  <c r="AC317" i="12"/>
  <c r="AD317" i="12" s="1"/>
  <c r="AK315" i="12"/>
  <c r="AD315" i="12"/>
  <c r="AD283" i="12"/>
  <c r="AD266" i="12"/>
  <c r="AC236" i="12"/>
  <c r="AD236" i="12" s="1"/>
  <c r="AD227" i="12"/>
  <c r="AK217" i="12"/>
  <c r="AD191" i="12"/>
  <c r="AK175" i="12"/>
  <c r="AD175" i="12"/>
  <c r="AK109" i="12"/>
  <c r="AD109" i="12"/>
  <c r="AK481" i="12"/>
  <c r="AD478" i="12"/>
  <c r="AC457" i="12"/>
  <c r="AD457" i="12" s="1"/>
  <c r="AK449" i="12"/>
  <c r="AC426" i="12"/>
  <c r="AD426" i="12" s="1"/>
  <c r="AD409" i="12"/>
  <c r="AK391" i="12"/>
  <c r="AD368" i="12"/>
  <c r="AC355" i="12"/>
  <c r="AD355" i="12" s="1"/>
  <c r="AK271" i="12"/>
  <c r="AK241" i="12"/>
  <c r="AC198" i="12"/>
  <c r="AD180" i="12"/>
  <c r="AC481" i="12"/>
  <c r="AD481" i="12" s="1"/>
  <c r="AK459" i="12"/>
  <c r="AD459" i="12"/>
  <c r="AK435" i="12"/>
  <c r="AD435" i="12"/>
  <c r="AD388" i="12"/>
  <c r="AC366" i="12"/>
  <c r="AD366" i="12" s="1"/>
  <c r="AC361" i="12"/>
  <c r="AD361" i="12" s="1"/>
  <c r="AD350" i="12"/>
  <c r="AD302" i="12"/>
  <c r="AC294" i="12"/>
  <c r="AD294" i="12" s="1"/>
  <c r="AC289" i="12"/>
  <c r="AD289" i="12" s="1"/>
  <c r="AD268" i="12"/>
  <c r="AD205" i="12"/>
  <c r="AC200" i="12"/>
  <c r="AD200" i="12" s="1"/>
  <c r="AK198" i="12"/>
  <c r="AD198" i="12"/>
  <c r="AK193" i="12"/>
  <c r="AK183" i="12"/>
  <c r="AK173" i="12"/>
  <c r="AC131" i="12"/>
  <c r="AD131" i="12" s="1"/>
  <c r="AC126" i="12"/>
  <c r="AD126" i="12" s="1"/>
  <c r="AD99" i="12"/>
  <c r="AD91" i="12"/>
  <c r="AK91" i="12"/>
  <c r="AD67" i="12"/>
  <c r="AK67" i="12"/>
  <c r="AD476" i="12"/>
  <c r="AC450" i="12"/>
  <c r="AD450" i="12" s="1"/>
  <c r="AD416" i="12"/>
  <c r="AK402" i="12"/>
  <c r="AK319" i="12"/>
  <c r="AK258" i="12"/>
  <c r="AK230" i="12"/>
  <c r="AC155" i="12"/>
  <c r="AD155" i="12" s="1"/>
  <c r="AD117" i="12"/>
  <c r="AK117" i="12"/>
  <c r="AC102" i="12"/>
  <c r="AD102" i="12" s="1"/>
  <c r="AD25" i="12"/>
  <c r="AK483" i="12"/>
  <c r="AK439" i="12"/>
  <c r="AD436" i="12"/>
  <c r="AC433" i="12"/>
  <c r="AD433" i="12" s="1"/>
  <c r="AK419" i="12"/>
  <c r="AD419" i="12"/>
  <c r="AC413" i="12"/>
  <c r="AD413" i="12" s="1"/>
  <c r="AK411" i="12"/>
  <c r="AC402" i="12"/>
  <c r="AD402" i="12" s="1"/>
  <c r="AK378" i="12"/>
  <c r="AK282" i="12"/>
  <c r="AC258" i="12"/>
  <c r="AD258" i="12" s="1"/>
  <c r="AD225" i="12"/>
  <c r="AC150" i="12"/>
  <c r="AD150" i="12" s="1"/>
  <c r="AD115" i="12"/>
  <c r="AK115" i="12"/>
  <c r="AK68" i="12"/>
  <c r="AD53" i="12"/>
  <c r="AC50" i="12"/>
  <c r="AD50" i="12" s="1"/>
  <c r="AC473" i="12"/>
  <c r="AD473" i="12" s="1"/>
  <c r="AK451" i="12"/>
  <c r="AD445" i="12"/>
  <c r="AC397" i="12"/>
  <c r="AD397" i="12" s="1"/>
  <c r="AC389" i="12"/>
  <c r="AD389" i="12" s="1"/>
  <c r="AK387" i="12"/>
  <c r="AD387" i="12"/>
  <c r="AC378" i="12"/>
  <c r="AD378" i="12" s="1"/>
  <c r="AD373" i="12"/>
  <c r="AK354" i="12"/>
  <c r="AK306" i="12"/>
  <c r="AC282" i="12"/>
  <c r="AD282" i="12" s="1"/>
  <c r="AC269" i="12"/>
  <c r="AD269" i="12" s="1"/>
  <c r="AK267" i="12"/>
  <c r="AD267" i="12"/>
  <c r="AC253" i="12"/>
  <c r="AD253" i="12" s="1"/>
  <c r="AC248" i="12"/>
  <c r="AD248" i="12" s="1"/>
  <c r="AC240" i="12"/>
  <c r="AD240" i="12" s="1"/>
  <c r="AK238" i="12"/>
  <c r="AC230" i="12"/>
  <c r="AD230" i="12" s="1"/>
  <c r="AK209" i="12"/>
  <c r="AK204" i="12"/>
  <c r="AD199" i="12"/>
  <c r="AC100" i="12"/>
  <c r="AD100" i="12" s="1"/>
  <c r="AD61" i="12"/>
  <c r="AK61" i="12"/>
  <c r="AK48" i="12"/>
  <c r="AK234" i="12"/>
  <c r="AK218" i="12"/>
  <c r="AC204" i="12"/>
  <c r="AD204" i="12" s="1"/>
  <c r="AC188" i="12"/>
  <c r="AD188" i="12" s="1"/>
  <c r="AK182" i="12"/>
  <c r="AK176" i="12"/>
  <c r="AD163" i="12"/>
  <c r="AD139" i="12"/>
  <c r="AD127" i="12"/>
  <c r="AK113" i="12"/>
  <c r="AD113" i="12"/>
  <c r="AK104" i="12"/>
  <c r="AK92" i="12"/>
  <c r="AC48" i="12"/>
  <c r="AD48" i="12" s="1"/>
  <c r="AC38" i="12"/>
  <c r="AD38" i="12" s="1"/>
  <c r="AK116" i="12"/>
  <c r="AD116" i="12"/>
  <c r="AD79" i="12"/>
  <c r="AD395" i="12"/>
  <c r="AD371" i="12"/>
  <c r="AD347" i="12"/>
  <c r="AD275" i="12"/>
  <c r="AD251" i="12"/>
  <c r="AK222" i="12"/>
  <c r="AC215" i="12"/>
  <c r="AD215" i="12" s="1"/>
  <c r="AD196" i="12"/>
  <c r="AK190" i="12"/>
  <c r="AC170" i="12"/>
  <c r="AD170" i="12" s="1"/>
  <c r="AD164" i="12"/>
  <c r="AD143" i="12"/>
  <c r="AD128" i="12"/>
  <c r="AD125" i="12"/>
  <c r="AK108" i="12"/>
  <c r="AD96" i="12"/>
  <c r="AK85" i="12"/>
  <c r="AC60" i="12"/>
  <c r="AD60" i="12" s="1"/>
  <c r="AD44" i="12"/>
  <c r="AD23" i="12"/>
  <c r="AK423" i="12"/>
  <c r="AK399" i="12"/>
  <c r="AK375" i="12"/>
  <c r="AK351" i="12"/>
  <c r="AK327" i="12"/>
  <c r="AK303" i="12"/>
  <c r="AK279" i="12"/>
  <c r="AK255" i="12"/>
  <c r="AK242" i="12"/>
  <c r="AK206" i="12"/>
  <c r="AK203" i="12"/>
  <c r="AK37" i="12"/>
  <c r="AC31" i="12"/>
  <c r="AD31" i="12" s="1"/>
  <c r="AD423" i="12"/>
  <c r="AD399" i="12"/>
  <c r="AD375" i="12"/>
  <c r="AD351" i="12"/>
  <c r="AD327" i="12"/>
  <c r="AD242" i="12"/>
  <c r="AC222" i="12"/>
  <c r="AD222" i="12" s="1"/>
  <c r="AD203" i="12"/>
  <c r="AK168" i="12"/>
  <c r="AC158" i="12"/>
  <c r="AD158" i="12" s="1"/>
  <c r="AC119" i="12"/>
  <c r="AD119" i="12" s="1"/>
  <c r="AC108" i="12"/>
  <c r="AD108" i="12" s="1"/>
  <c r="AK80" i="12"/>
  <c r="AK77" i="12"/>
  <c r="AD69" i="12"/>
  <c r="AC66" i="12"/>
  <c r="AD66" i="12" s="1"/>
  <c r="AK250" i="12"/>
  <c r="AC232" i="12"/>
  <c r="AD232" i="12" s="1"/>
  <c r="AK226" i="12"/>
  <c r="AC208" i="12"/>
  <c r="AD208" i="12" s="1"/>
  <c r="AK202" i="12"/>
  <c r="AC184" i="12"/>
  <c r="AD184" i="12" s="1"/>
  <c r="AC174" i="12"/>
  <c r="AD174" i="12" s="1"/>
  <c r="AC132" i="12"/>
  <c r="AD132" i="12" s="1"/>
  <c r="AK84" i="12"/>
  <c r="AK52" i="12"/>
  <c r="AK36" i="12"/>
  <c r="AC14" i="12"/>
  <c r="AD14" i="12" s="1"/>
  <c r="AC146" i="12"/>
  <c r="AD146" i="12" s="1"/>
  <c r="AK140" i="12"/>
  <c r="AK137" i="12"/>
  <c r="AC130" i="12"/>
  <c r="AD130" i="12" s="1"/>
  <c r="N40" i="13" s="1"/>
  <c r="AC78" i="12"/>
  <c r="AD78" i="12" s="1"/>
  <c r="AD72" i="12"/>
  <c r="AD56" i="12"/>
  <c r="AC18" i="12"/>
  <c r="AD18" i="12" s="1"/>
  <c r="AK89" i="12"/>
  <c r="AC82" i="12"/>
  <c r="AD82" i="12" s="1"/>
  <c r="AD19" i="12"/>
  <c r="AC166" i="12"/>
  <c r="AD166" i="12" s="1"/>
  <c r="AK160" i="12"/>
  <c r="AC142" i="12"/>
  <c r="AD142" i="12" s="1"/>
  <c r="AK136" i="12"/>
  <c r="AC118" i="12"/>
  <c r="AD118" i="12" s="1"/>
  <c r="AK112" i="12"/>
  <c r="AC94" i="12"/>
  <c r="AD94" i="12" s="1"/>
  <c r="AK88" i="12"/>
  <c r="AC70" i="12"/>
  <c r="AD70" i="12" s="1"/>
  <c r="AK64" i="12"/>
  <c r="AC46" i="12"/>
  <c r="AD46" i="12" s="1"/>
  <c r="AK40" i="12"/>
  <c r="AC22" i="12"/>
  <c r="AD22" i="12" s="1"/>
  <c r="AK16" i="12"/>
  <c r="AC34" i="12"/>
  <c r="AD34" i="12" s="1"/>
  <c r="AK28" i="12"/>
  <c r="AD503" i="11"/>
  <c r="AK200" i="11"/>
  <c r="AD200" i="11"/>
  <c r="AK536" i="11"/>
  <c r="AD536" i="11"/>
  <c r="AD605" i="11"/>
  <c r="AD569" i="11"/>
  <c r="AD505" i="11"/>
  <c r="AK304" i="11"/>
  <c r="AD304" i="11"/>
  <c r="AD113" i="11"/>
  <c r="AK113" i="11"/>
  <c r="AD647" i="11"/>
  <c r="AD634" i="11"/>
  <c r="AK634" i="11"/>
  <c r="AK560" i="11"/>
  <c r="AK516" i="11"/>
  <c r="AD497" i="11"/>
  <c r="AD485" i="11"/>
  <c r="AK485" i="11"/>
  <c r="AK427" i="11"/>
  <c r="AD427" i="11"/>
  <c r="AK337" i="11"/>
  <c r="AK335" i="11"/>
  <c r="AD335" i="11"/>
  <c r="AD140" i="11"/>
  <c r="AD642" i="11"/>
  <c r="AK642" i="11"/>
  <c r="AD621" i="11"/>
  <c r="AD608" i="11"/>
  <c r="AD585" i="11"/>
  <c r="AD518" i="11"/>
  <c r="AK518" i="11"/>
  <c r="AD473" i="11"/>
  <c r="AK473" i="11"/>
  <c r="AK461" i="11"/>
  <c r="AD461" i="11"/>
  <c r="AD446" i="11"/>
  <c r="AK446" i="11"/>
  <c r="AD438" i="11"/>
  <c r="AK438" i="11"/>
  <c r="AD425" i="11"/>
  <c r="AK425" i="11"/>
  <c r="AK328" i="11"/>
  <c r="AD328" i="11"/>
  <c r="AD316" i="11"/>
  <c r="AK316" i="11"/>
  <c r="AD284" i="11"/>
  <c r="AK284" i="11"/>
  <c r="AD270" i="11"/>
  <c r="AD45" i="11"/>
  <c r="AK45" i="11"/>
  <c r="AK40" i="11"/>
  <c r="AD40" i="11"/>
  <c r="J37" i="13" s="1"/>
  <c r="AD17" i="11"/>
  <c r="AK17" i="11"/>
  <c r="AK12" i="11"/>
  <c r="AD12" i="11"/>
  <c r="AD611" i="11"/>
  <c r="AK611" i="11"/>
  <c r="AD557" i="11"/>
  <c r="AK557" i="11"/>
  <c r="AD521" i="11"/>
  <c r="AK368" i="11"/>
  <c r="AD368" i="11"/>
  <c r="AD145" i="11"/>
  <c r="AK145" i="11"/>
  <c r="AD637" i="11"/>
  <c r="AD619" i="11"/>
  <c r="AD596" i="11"/>
  <c r="AD591" i="11"/>
  <c r="AC578" i="11"/>
  <c r="AK573" i="11"/>
  <c r="AD573" i="11"/>
  <c r="AC562" i="11"/>
  <c r="AK512" i="11"/>
  <c r="AD506" i="11"/>
  <c r="AC352" i="11"/>
  <c r="AD352" i="11" s="1"/>
  <c r="AD342" i="11"/>
  <c r="AK342" i="11"/>
  <c r="AK250" i="11"/>
  <c r="AK168" i="11"/>
  <c r="AD168" i="11"/>
  <c r="AK48" i="11"/>
  <c r="AD48" i="11"/>
  <c r="AD470" i="11"/>
  <c r="AK470" i="11"/>
  <c r="AD574" i="11"/>
  <c r="AK574" i="11"/>
  <c r="AD566" i="11"/>
  <c r="AK566" i="11"/>
  <c r="AK487" i="11"/>
  <c r="AD487" i="11"/>
  <c r="AK644" i="11"/>
  <c r="AK636" i="11"/>
  <c r="AD537" i="11"/>
  <c r="AK537" i="11"/>
  <c r="AK469" i="11"/>
  <c r="AD449" i="11"/>
  <c r="AK449" i="11"/>
  <c r="AK390" i="11"/>
  <c r="AD350" i="11"/>
  <c r="AK350" i="11"/>
  <c r="AK599" i="11"/>
  <c r="AD599" i="11"/>
  <c r="AK538" i="11"/>
  <c r="AK226" i="11"/>
  <c r="AD213" i="11"/>
  <c r="AK213" i="11"/>
  <c r="AK625" i="11"/>
  <c r="AD625" i="11"/>
  <c r="AK600" i="11"/>
  <c r="AC514" i="11"/>
  <c r="AD514" i="11" s="1"/>
  <c r="AK504" i="11"/>
  <c r="AD504" i="11"/>
  <c r="AK496" i="11"/>
  <c r="AD496" i="11"/>
  <c r="AD484" i="11"/>
  <c r="AK484" i="11"/>
  <c r="AD457" i="11"/>
  <c r="AC411" i="11"/>
  <c r="AD411" i="11" s="1"/>
  <c r="AD409" i="11"/>
  <c r="AK395" i="11"/>
  <c r="AD395" i="11"/>
  <c r="AD361" i="11"/>
  <c r="AD294" i="11"/>
  <c r="AD287" i="11"/>
  <c r="AK417" i="11"/>
  <c r="AD417" i="11"/>
  <c r="AD267" i="11"/>
  <c r="AK267" i="11"/>
  <c r="AD631" i="11"/>
  <c r="AK631" i="11"/>
  <c r="AD618" i="11"/>
  <c r="AK618" i="11"/>
  <c r="AD515" i="11"/>
  <c r="AK515" i="11"/>
  <c r="AD340" i="11"/>
  <c r="AK340" i="11"/>
  <c r="AD628" i="11"/>
  <c r="AD602" i="11"/>
  <c r="AK602" i="11"/>
  <c r="AD592" i="11"/>
  <c r="AK584" i="11"/>
  <c r="AD563" i="11"/>
  <c r="AK563" i="11"/>
  <c r="AK548" i="11"/>
  <c r="AD548" i="11"/>
  <c r="AK407" i="11"/>
  <c r="AK362" i="11"/>
  <c r="AK315" i="11"/>
  <c r="AD292" i="11"/>
  <c r="AK292" i="11"/>
  <c r="AK290" i="11"/>
  <c r="AD290" i="11"/>
  <c r="AD554" i="11"/>
  <c r="AK554" i="11"/>
  <c r="AD595" i="11"/>
  <c r="AD398" i="11"/>
  <c r="AK398" i="11"/>
  <c r="AK479" i="11"/>
  <c r="AD479" i="11"/>
  <c r="AD178" i="11"/>
  <c r="AK178" i="11"/>
  <c r="AD589" i="11"/>
  <c r="AK589" i="11"/>
  <c r="AK376" i="11"/>
  <c r="AD376" i="11"/>
  <c r="AC646" i="11"/>
  <c r="AD612" i="11"/>
  <c r="AD597" i="11"/>
  <c r="AK597" i="11"/>
  <c r="AC584" i="11"/>
  <c r="AD584" i="11" s="1"/>
  <c r="AD582" i="11"/>
  <c r="AK534" i="11"/>
  <c r="AD533" i="11"/>
  <c r="AK507" i="11"/>
  <c r="AD507" i="11"/>
  <c r="AK472" i="11"/>
  <c r="AD472" i="11"/>
  <c r="AD460" i="11"/>
  <c r="AK460" i="11"/>
  <c r="AD372" i="11"/>
  <c r="AC334" i="11"/>
  <c r="AD299" i="11"/>
  <c r="AK299" i="11"/>
  <c r="AD609" i="11"/>
  <c r="AK609" i="11"/>
  <c r="AD583" i="11"/>
  <c r="AK583" i="11"/>
  <c r="AD570" i="11"/>
  <c r="AK555" i="11"/>
  <c r="AK510" i="11"/>
  <c r="AK495" i="11"/>
  <c r="AK490" i="11"/>
  <c r="AK418" i="11"/>
  <c r="AK336" i="11"/>
  <c r="AK220" i="11"/>
  <c r="AD121" i="11"/>
  <c r="AK121" i="11"/>
  <c r="AD51" i="11"/>
  <c r="AD15" i="11"/>
  <c r="AD606" i="11"/>
  <c r="AD558" i="11"/>
  <c r="AD555" i="11"/>
  <c r="AD466" i="11"/>
  <c r="AK466" i="11"/>
  <c r="AK302" i="11"/>
  <c r="AD302" i="11"/>
  <c r="AK278" i="11"/>
  <c r="AK273" i="11"/>
  <c r="AD263" i="11"/>
  <c r="AK64" i="11"/>
  <c r="AD64" i="11"/>
  <c r="AD59" i="11"/>
  <c r="AD629" i="11"/>
  <c r="AD622" i="11"/>
  <c r="AD603" i="11"/>
  <c r="AD590" i="11"/>
  <c r="AD552" i="11"/>
  <c r="AD525" i="11"/>
  <c r="AD522" i="11"/>
  <c r="AD480" i="11"/>
  <c r="AC474" i="11"/>
  <c r="AD474" i="11" s="1"/>
  <c r="AC463" i="11"/>
  <c r="AD463" i="11" s="1"/>
  <c r="AD450" i="11"/>
  <c r="AD442" i="11"/>
  <c r="AK442" i="11"/>
  <c r="AD439" i="11"/>
  <c r="AK421" i="11"/>
  <c r="AC378" i="11"/>
  <c r="AD378" i="11" s="1"/>
  <c r="AD354" i="11"/>
  <c r="AK354" i="11"/>
  <c r="AD351" i="11"/>
  <c r="AD346" i="11"/>
  <c r="AK346" i="11"/>
  <c r="AK310" i="11"/>
  <c r="AK300" i="11"/>
  <c r="AK274" i="11"/>
  <c r="AD237" i="11"/>
  <c r="AK237" i="11"/>
  <c r="AK205" i="11"/>
  <c r="AD160" i="11"/>
  <c r="AK158" i="11"/>
  <c r="AD148" i="11"/>
  <c r="AK93" i="11"/>
  <c r="AD69" i="11"/>
  <c r="J38" i="13" s="1"/>
  <c r="AK69" i="11"/>
  <c r="AK28" i="11"/>
  <c r="AD28" i="11"/>
  <c r="AD23" i="11"/>
  <c r="AD253" i="11"/>
  <c r="AK253" i="11"/>
  <c r="AD214" i="11"/>
  <c r="AK214" i="11"/>
  <c r="AD620" i="11"/>
  <c r="AK620" i="11"/>
  <c r="AK594" i="11"/>
  <c r="AD562" i="11"/>
  <c r="AK562" i="11"/>
  <c r="AK514" i="11"/>
  <c r="AD475" i="11"/>
  <c r="AD406" i="11"/>
  <c r="AK406" i="11"/>
  <c r="AK379" i="11"/>
  <c r="AD379" i="11"/>
  <c r="AK293" i="11"/>
  <c r="AD101" i="11"/>
  <c r="AK101" i="11"/>
  <c r="AD75" i="11"/>
  <c r="AD646" i="11"/>
  <c r="AD630" i="11"/>
  <c r="AC594" i="11"/>
  <c r="AD594" i="11" s="1"/>
  <c r="AK544" i="11"/>
  <c r="AD464" i="11"/>
  <c r="AK384" i="11"/>
  <c r="AD339" i="11"/>
  <c r="AK321" i="11"/>
  <c r="AD228" i="11"/>
  <c r="AD194" i="11"/>
  <c r="AK194" i="11"/>
  <c r="AD142" i="11"/>
  <c r="AK142" i="11"/>
  <c r="AD96" i="11"/>
  <c r="AK88" i="11"/>
  <c r="AD88" i="11"/>
  <c r="AD614" i="11"/>
  <c r="AK614" i="11"/>
  <c r="AC607" i="11"/>
  <c r="AD607" i="11" s="1"/>
  <c r="AD572" i="11"/>
  <c r="AK572" i="11"/>
  <c r="AC568" i="11"/>
  <c r="AD568" i="11" s="1"/>
  <c r="AC559" i="11"/>
  <c r="AD541" i="11"/>
  <c r="AD535" i="11"/>
  <c r="AD526" i="11"/>
  <c r="AD520" i="11"/>
  <c r="AC511" i="11"/>
  <c r="AD511" i="11" s="1"/>
  <c r="AD459" i="11"/>
  <c r="AD454" i="11"/>
  <c r="AK454" i="11"/>
  <c r="AC394" i="11"/>
  <c r="AD394" i="11" s="1"/>
  <c r="AK334" i="11"/>
  <c r="AD277" i="11"/>
  <c r="AK277" i="11"/>
  <c r="AC233" i="11"/>
  <c r="AD233" i="11" s="1"/>
  <c r="AC221" i="11"/>
  <c r="AD221" i="11" s="1"/>
  <c r="AK210" i="11"/>
  <c r="AK192" i="11"/>
  <c r="AD192" i="11"/>
  <c r="AD137" i="11"/>
  <c r="AK137" i="11"/>
  <c r="AD626" i="11"/>
  <c r="AD578" i="11"/>
  <c r="AK561" i="11"/>
  <c r="AK535" i="11"/>
  <c r="AD530" i="11"/>
  <c r="AK524" i="11"/>
  <c r="AK513" i="11"/>
  <c r="AD494" i="11"/>
  <c r="AK492" i="11"/>
  <c r="AD482" i="11"/>
  <c r="AK480" i="11"/>
  <c r="AK467" i="11"/>
  <c r="AC448" i="11"/>
  <c r="AC426" i="11"/>
  <c r="AD426" i="11" s="1"/>
  <c r="AK410" i="11"/>
  <c r="AK399" i="11"/>
  <c r="AK382" i="11"/>
  <c r="AK343" i="11"/>
  <c r="AK332" i="11"/>
  <c r="AK308" i="11"/>
  <c r="AD305" i="11"/>
  <c r="AK279" i="11"/>
  <c r="AK255" i="11"/>
  <c r="AD189" i="11"/>
  <c r="AD162" i="11"/>
  <c r="J41" i="13" s="1"/>
  <c r="AK162" i="11"/>
  <c r="AD157" i="11"/>
  <c r="AK157" i="11"/>
  <c r="AD150" i="11"/>
  <c r="AK150" i="11"/>
  <c r="AK60" i="11"/>
  <c r="AD60" i="11"/>
  <c r="AD33" i="11"/>
  <c r="AK33" i="11"/>
  <c r="AD301" i="11"/>
  <c r="AK301" i="11"/>
  <c r="AD269" i="11"/>
  <c r="AK269" i="11"/>
  <c r="AD165" i="11"/>
  <c r="AK165" i="11"/>
  <c r="AD153" i="11"/>
  <c r="AK153" i="11"/>
  <c r="AD47" i="11"/>
  <c r="AK24" i="11"/>
  <c r="AD24" i="11"/>
  <c r="AD546" i="11"/>
  <c r="AD495" i="11"/>
  <c r="AD483" i="11"/>
  <c r="AD413" i="11"/>
  <c r="AK402" i="11"/>
  <c r="AK394" i="11"/>
  <c r="AD380" i="11"/>
  <c r="AD314" i="11"/>
  <c r="AD291" i="11"/>
  <c r="AK272" i="11"/>
  <c r="AK230" i="11"/>
  <c r="AK225" i="11"/>
  <c r="AD89" i="11"/>
  <c r="AK89" i="11"/>
  <c r="AK76" i="11"/>
  <c r="AD76" i="11"/>
  <c r="AD550" i="11"/>
  <c r="AD486" i="11"/>
  <c r="AD468" i="11"/>
  <c r="AK456" i="11"/>
  <c r="AD453" i="11"/>
  <c r="AD436" i="11"/>
  <c r="AD433" i="11"/>
  <c r="AK419" i="11"/>
  <c r="AD416" i="11"/>
  <c r="AD405" i="11"/>
  <c r="AK369" i="11"/>
  <c r="AD325" i="11"/>
  <c r="AK325" i="11"/>
  <c r="AD280" i="11"/>
  <c r="AD248" i="11"/>
  <c r="AK243" i="11"/>
  <c r="AC230" i="11"/>
  <c r="AD230" i="11" s="1"/>
  <c r="AC225" i="11"/>
  <c r="AD197" i="11"/>
  <c r="AK197" i="11"/>
  <c r="AD124" i="11"/>
  <c r="AD81" i="11"/>
  <c r="AK81" i="11"/>
  <c r="AD53" i="11"/>
  <c r="AK53" i="11"/>
  <c r="AD462" i="11"/>
  <c r="AD414" i="11"/>
  <c r="AD366" i="11"/>
  <c r="AD319" i="11"/>
  <c r="AC315" i="11"/>
  <c r="AD315" i="11" s="1"/>
  <c r="AD281" i="11"/>
  <c r="AD257" i="11"/>
  <c r="AD254" i="11"/>
  <c r="AK254" i="11"/>
  <c r="AD241" i="11"/>
  <c r="AD229" i="11"/>
  <c r="AD125" i="11"/>
  <c r="AD65" i="11"/>
  <c r="AK65" i="11"/>
  <c r="AD29" i="11"/>
  <c r="AK29" i="11"/>
  <c r="AD422" i="11"/>
  <c r="AD374" i="11"/>
  <c r="AK313" i="11"/>
  <c r="AD261" i="11"/>
  <c r="AD198" i="11"/>
  <c r="AK198" i="11"/>
  <c r="AK156" i="11"/>
  <c r="AD156" i="11"/>
  <c r="AD71" i="11"/>
  <c r="AD63" i="11"/>
  <c r="AD57" i="11"/>
  <c r="AD35" i="11"/>
  <c r="AD27" i="11"/>
  <c r="AD21" i="11"/>
  <c r="AD289" i="11"/>
  <c r="AC278" i="11"/>
  <c r="AD278" i="11" s="1"/>
  <c r="AD265" i="11"/>
  <c r="AK265" i="11"/>
  <c r="AC238" i="11"/>
  <c r="AD238" i="11" s="1"/>
  <c r="AD212" i="11"/>
  <c r="AD193" i="11"/>
  <c r="AD190" i="11"/>
  <c r="AD149" i="11"/>
  <c r="AD123" i="11"/>
  <c r="AD120" i="11"/>
  <c r="AD117" i="11"/>
  <c r="AK52" i="11"/>
  <c r="AD52" i="11"/>
  <c r="AK16" i="11"/>
  <c r="AD16" i="11"/>
  <c r="AD478" i="11"/>
  <c r="AD430" i="11"/>
  <c r="AD382" i="11"/>
  <c r="AD334" i="11"/>
  <c r="AD282" i="11"/>
  <c r="AD224" i="11"/>
  <c r="AD182" i="11"/>
  <c r="AD100" i="11"/>
  <c r="AD77" i="11"/>
  <c r="AD41" i="11"/>
  <c r="AK41" i="11"/>
  <c r="AD434" i="11"/>
  <c r="AC245" i="11"/>
  <c r="AD245" i="11" s="1"/>
  <c r="AC209" i="11"/>
  <c r="AD209" i="11" s="1"/>
  <c r="AD201" i="11"/>
  <c r="AK201" i="11"/>
  <c r="AD185" i="11"/>
  <c r="AD177" i="11"/>
  <c r="AK164" i="11"/>
  <c r="AD164" i="11"/>
  <c r="AD154" i="11"/>
  <c r="AK154" i="11"/>
  <c r="AK152" i="11"/>
  <c r="AD152" i="11"/>
  <c r="AD134" i="11"/>
  <c r="AK134" i="11"/>
  <c r="AD129" i="11"/>
  <c r="AD297" i="11"/>
  <c r="AD249" i="11"/>
  <c r="AK232" i="11"/>
  <c r="AD169" i="11"/>
  <c r="AD166" i="11"/>
  <c r="AD67" i="11"/>
  <c r="AD55" i="11"/>
  <c r="AD43" i="11"/>
  <c r="AD31" i="11"/>
  <c r="AD19" i="11"/>
  <c r="AD133" i="11"/>
  <c r="AD130" i="11"/>
  <c r="J40" i="13" s="1"/>
  <c r="AC226" i="11"/>
  <c r="AD226" i="11" s="1"/>
  <c r="AD217" i="11"/>
  <c r="AC210" i="11"/>
  <c r="AD210" i="11" s="1"/>
  <c r="AD173" i="11"/>
  <c r="AD170" i="11"/>
  <c r="AC9" i="11"/>
  <c r="I36" i="13" s="1"/>
  <c r="AD9" i="11"/>
  <c r="J36" i="13" s="1"/>
  <c r="AD88" i="10"/>
  <c r="AK88" i="10"/>
  <c r="AK86" i="10"/>
  <c r="AD86" i="10"/>
  <c r="AK12" i="10"/>
  <c r="AD12" i="10"/>
  <c r="AD470" i="10"/>
  <c r="AK470" i="10"/>
  <c r="AD467" i="10"/>
  <c r="AD447" i="10"/>
  <c r="AD420" i="10"/>
  <c r="AK358" i="10"/>
  <c r="AD358" i="10"/>
  <c r="AK348" i="10"/>
  <c r="AD348" i="10"/>
  <c r="AD200" i="10"/>
  <c r="AD522" i="10"/>
  <c r="AK522" i="10"/>
  <c r="AD392" i="10"/>
  <c r="AD292" i="10"/>
  <c r="AD274" i="10"/>
  <c r="AK274" i="10"/>
  <c r="AD268" i="10"/>
  <c r="AD228" i="10"/>
  <c r="AD152" i="10"/>
  <c r="AD216" i="10"/>
  <c r="AK216" i="10"/>
  <c r="AK424" i="10"/>
  <c r="AK410" i="10"/>
  <c r="AK370" i="10"/>
  <c r="AD370" i="10"/>
  <c r="AK342" i="10"/>
  <c r="AD342" i="10"/>
  <c r="AK254" i="10"/>
  <c r="AD254" i="10"/>
  <c r="AD80" i="10"/>
  <c r="AD32" i="10"/>
  <c r="AK639" i="10"/>
  <c r="AK623" i="10"/>
  <c r="AK607" i="10"/>
  <c r="AK591" i="10"/>
  <c r="AK575" i="10"/>
  <c r="AK559" i="10"/>
  <c r="AK543" i="10"/>
  <c r="AD518" i="10"/>
  <c r="AK518" i="10"/>
  <c r="AD515" i="10"/>
  <c r="AK490" i="10"/>
  <c r="AD466" i="10"/>
  <c r="AD435" i="10"/>
  <c r="AK422" i="10"/>
  <c r="AK402" i="10"/>
  <c r="AD294" i="10"/>
  <c r="AK214" i="10"/>
  <c r="AD214" i="10"/>
  <c r="AD176" i="10"/>
  <c r="AK172" i="10"/>
  <c r="AK136" i="10"/>
  <c r="AD136" i="10"/>
  <c r="AD635" i="10"/>
  <c r="AD619" i="10"/>
  <c r="AD603" i="10"/>
  <c r="AD587" i="10"/>
  <c r="AD571" i="10"/>
  <c r="AD555" i="10"/>
  <c r="AD539" i="10"/>
  <c r="AK499" i="10"/>
  <c r="AD495" i="10"/>
  <c r="AK428" i="10"/>
  <c r="AD427" i="10"/>
  <c r="AC422" i="10"/>
  <c r="AD422" i="10" s="1"/>
  <c r="AC227" i="10"/>
  <c r="AD227" i="10" s="1"/>
  <c r="AK192" i="10"/>
  <c r="AD192" i="10"/>
  <c r="AC181" i="10"/>
  <c r="AD181" i="10" s="1"/>
  <c r="AC111" i="10"/>
  <c r="AD111" i="10" s="1"/>
  <c r="AK60" i="10"/>
  <c r="AK58" i="10"/>
  <c r="AD58" i="10"/>
  <c r="AD642" i="10"/>
  <c r="AD626" i="10"/>
  <c r="AD610" i="10"/>
  <c r="AD594" i="10"/>
  <c r="AD578" i="10"/>
  <c r="AD562" i="10"/>
  <c r="AD546" i="10"/>
  <c r="AK482" i="10"/>
  <c r="AK450" i="10"/>
  <c r="AK439" i="10"/>
  <c r="AD438" i="10"/>
  <c r="AK423" i="10"/>
  <c r="AD104" i="10"/>
  <c r="AK104" i="10"/>
  <c r="AK631" i="10"/>
  <c r="AK567" i="10"/>
  <c r="AK535" i="10"/>
  <c r="AK232" i="10"/>
  <c r="AK180" i="10"/>
  <c r="AD180" i="10"/>
  <c r="AD634" i="10"/>
  <c r="AD618" i="10"/>
  <c r="AD586" i="10"/>
  <c r="AD570" i="10"/>
  <c r="AD554" i="10"/>
  <c r="AD538" i="10"/>
  <c r="AD514" i="10"/>
  <c r="AD494" i="10"/>
  <c r="AK494" i="10"/>
  <c r="AK466" i="10"/>
  <c r="AC434" i="10"/>
  <c r="E50" i="13" s="1"/>
  <c r="AD398" i="10"/>
  <c r="AK398" i="10"/>
  <c r="AD390" i="10"/>
  <c r="AK320" i="10"/>
  <c r="AD248" i="10"/>
  <c r="AD240" i="10"/>
  <c r="AC191" i="10"/>
  <c r="AD191" i="10" s="1"/>
  <c r="AD128" i="10"/>
  <c r="AC125" i="10"/>
  <c r="AD125" i="10" s="1"/>
  <c r="AK100" i="10"/>
  <c r="AD100" i="10"/>
  <c r="F39" i="13" s="1"/>
  <c r="AC79" i="10"/>
  <c r="AD79" i="10" s="1"/>
  <c r="AC59" i="10"/>
  <c r="AD59" i="10" s="1"/>
  <c r="AK647" i="10"/>
  <c r="AK615" i="10"/>
  <c r="AK599" i="10"/>
  <c r="AK583" i="10"/>
  <c r="AK551" i="10"/>
  <c r="AK526" i="10"/>
  <c r="AD511" i="10"/>
  <c r="AK506" i="10"/>
  <c r="AK474" i="10"/>
  <c r="AD442" i="10"/>
  <c r="AK442" i="10"/>
  <c r="AD120" i="10"/>
  <c r="AK110" i="10"/>
  <c r="AD110" i="10"/>
  <c r="AD54" i="10"/>
  <c r="AD10" i="10"/>
  <c r="AK491" i="10"/>
  <c r="AD356" i="10"/>
  <c r="AD220" i="10"/>
  <c r="AK220" i="10"/>
  <c r="AD471" i="10"/>
  <c r="AK448" i="10"/>
  <c r="AD448" i="10"/>
  <c r="AD394" i="10"/>
  <c r="AK394" i="10"/>
  <c r="AK312" i="10"/>
  <c r="AD510" i="10"/>
  <c r="AD503" i="10"/>
  <c r="AD486" i="10"/>
  <c r="AD479" i="10"/>
  <c r="AD462" i="10"/>
  <c r="AD455" i="10"/>
  <c r="AD446" i="10"/>
  <c r="AK446" i="10"/>
  <c r="AD412" i="10"/>
  <c r="AK400" i="10"/>
  <c r="AD400" i="10"/>
  <c r="AC391" i="10"/>
  <c r="AD391" i="10" s="1"/>
  <c r="AD386" i="10"/>
  <c r="AC371" i="10"/>
  <c r="AD371" i="10" s="1"/>
  <c r="AD330" i="10"/>
  <c r="AD284" i="10"/>
  <c r="AD264" i="10"/>
  <c r="AC241" i="10"/>
  <c r="AD241" i="10" s="1"/>
  <c r="AD218" i="10"/>
  <c r="AD204" i="10"/>
  <c r="AD148" i="10"/>
  <c r="AD124" i="10"/>
  <c r="AK14" i="10"/>
  <c r="AD14" i="10"/>
  <c r="AD380" i="10"/>
  <c r="AC355" i="10"/>
  <c r="AD355" i="10" s="1"/>
  <c r="AC267" i="10"/>
  <c r="AD267" i="10" s="1"/>
  <c r="AC255" i="10"/>
  <c r="AD255" i="10" s="1"/>
  <c r="AK194" i="10"/>
  <c r="AD194" i="10"/>
  <c r="F42" i="13" s="1"/>
  <c r="AC87" i="10"/>
  <c r="AD87" i="10" s="1"/>
  <c r="AK418" i="10"/>
  <c r="AK411" i="10"/>
  <c r="AK62" i="10"/>
  <c r="AD62" i="10"/>
  <c r="AK50" i="10"/>
  <c r="AD50" i="10"/>
  <c r="AD502" i="10"/>
  <c r="AD478" i="10"/>
  <c r="AD454" i="10"/>
  <c r="AC426" i="10"/>
  <c r="AD426" i="10" s="1"/>
  <c r="AD414" i="10"/>
  <c r="AC411" i="10"/>
  <c r="AD411" i="10" s="1"/>
  <c r="AC345" i="10"/>
  <c r="AD345" i="10" s="1"/>
  <c r="AC283" i="10"/>
  <c r="AD283" i="10" s="1"/>
  <c r="AD246" i="10"/>
  <c r="AD206" i="10"/>
  <c r="AC99" i="10"/>
  <c r="AD99" i="10" s="1"/>
  <c r="AD378" i="10"/>
  <c r="AC289" i="10"/>
  <c r="AD289" i="10" s="1"/>
  <c r="AD256" i="10"/>
  <c r="AD196" i="10"/>
  <c r="AD47" i="10"/>
  <c r="AD430" i="10"/>
  <c r="AD382" i="10"/>
  <c r="AD234" i="10"/>
  <c r="AC193" i="10"/>
  <c r="AD193" i="10" s="1"/>
  <c r="AC175" i="10"/>
  <c r="AD175" i="10" s="1"/>
  <c r="AK158" i="10"/>
  <c r="AD158" i="10"/>
  <c r="AK102" i="10"/>
  <c r="AD102" i="10"/>
  <c r="AD39" i="10"/>
  <c r="AD406" i="10"/>
  <c r="AC337" i="10"/>
  <c r="AD337" i="10" s="1"/>
  <c r="AC225" i="10"/>
  <c r="AD225" i="10" s="1"/>
  <c r="AD144" i="10"/>
  <c r="AD66" i="10"/>
  <c r="AK66" i="10"/>
  <c r="AC53" i="10"/>
  <c r="AD53" i="10" s="1"/>
  <c r="AC291" i="10"/>
  <c r="AD291" i="10" s="1"/>
  <c r="AD282" i="10"/>
  <c r="AC219" i="10"/>
  <c r="AD219" i="10" s="1"/>
  <c r="AC159" i="10"/>
  <c r="AD159" i="10" s="1"/>
  <c r="AD138" i="10"/>
  <c r="AC135" i="10"/>
  <c r="AD135" i="10" s="1"/>
  <c r="AK38" i="10"/>
  <c r="AD38" i="10"/>
  <c r="AC27" i="10"/>
  <c r="AD27" i="10" s="1"/>
  <c r="AC315" i="10"/>
  <c r="AD315" i="10" s="1"/>
  <c r="AC145" i="10"/>
  <c r="AD145" i="10" s="1"/>
  <c r="AD112" i="10"/>
  <c r="AC29" i="10"/>
  <c r="AD29" i="10" s="1"/>
  <c r="AK90" i="10"/>
  <c r="AD90" i="10"/>
  <c r="AC77" i="10"/>
  <c r="AD77" i="10" s="1"/>
  <c r="AD186" i="10"/>
  <c r="AD114" i="10"/>
  <c r="AD43" i="10"/>
  <c r="AD40" i="10"/>
  <c r="AC25" i="10"/>
  <c r="AD25" i="10" s="1"/>
  <c r="AC73" i="10"/>
  <c r="AD73" i="10" s="1"/>
  <c r="F38" i="13" s="1"/>
  <c r="AK64" i="10"/>
  <c r="AD64" i="10"/>
  <c r="AC49" i="10"/>
  <c r="AD49" i="10" s="1"/>
  <c r="AD42" i="10"/>
  <c r="AD31" i="10"/>
  <c r="AD16" i="10"/>
  <c r="AD11" i="10"/>
  <c r="AC533" i="9"/>
  <c r="AC602" i="9"/>
  <c r="AC386" i="9"/>
  <c r="AC560" i="9"/>
  <c r="AC497" i="9"/>
  <c r="AC329" i="9"/>
  <c r="AC274" i="9"/>
  <c r="AC469" i="9"/>
  <c r="AC581" i="9"/>
  <c r="AC420" i="9"/>
  <c r="AC63" i="9"/>
  <c r="AC407" i="9"/>
  <c r="AC421" i="9"/>
  <c r="AC379" i="9"/>
  <c r="AC441" i="9"/>
  <c r="AC259" i="9"/>
  <c r="AC211" i="9"/>
  <c r="AC169" i="9"/>
  <c r="AC140" i="9"/>
  <c r="AC449" i="9"/>
  <c r="AC324" i="9"/>
  <c r="AC252" i="9"/>
  <c r="AC204" i="9"/>
  <c r="AC175" i="9"/>
  <c r="AC337" i="9"/>
  <c r="AC217" i="9"/>
  <c r="AC413" i="9"/>
  <c r="AC365" i="9"/>
  <c r="AC341" i="9"/>
  <c r="AC245" i="9"/>
  <c r="AC197" i="9"/>
  <c r="AC64" i="9"/>
  <c r="AC15" i="9"/>
  <c r="AC105" i="9"/>
  <c r="AC57" i="9"/>
  <c r="AC21" i="9"/>
  <c r="AD529" i="7"/>
  <c r="AK529" i="7"/>
  <c r="AD485" i="7"/>
  <c r="AK485" i="7"/>
  <c r="AK437" i="7"/>
  <c r="AD342" i="7"/>
  <c r="AK342" i="7"/>
  <c r="AD604" i="7"/>
  <c r="AD457" i="7"/>
  <c r="AK457" i="7"/>
  <c r="AK607" i="7"/>
  <c r="AD607" i="7"/>
  <c r="AK488" i="7"/>
  <c r="AD488" i="7"/>
  <c r="AK297" i="7"/>
  <c r="AD297" i="7"/>
  <c r="AK468" i="7"/>
  <c r="AD468" i="7"/>
  <c r="AD460" i="7"/>
  <c r="AK316" i="7"/>
  <c r="AD316" i="7"/>
  <c r="AD581" i="7"/>
  <c r="AK581" i="7"/>
  <c r="AD532" i="7"/>
  <c r="AK397" i="7"/>
  <c r="AD397" i="7"/>
  <c r="AK355" i="7"/>
  <c r="AD355" i="7"/>
  <c r="AK540" i="7"/>
  <c r="AD540" i="7"/>
  <c r="AC448" i="7"/>
  <c r="AK400" i="7"/>
  <c r="AD400" i="7"/>
  <c r="AK636" i="7"/>
  <c r="AD636" i="7"/>
  <c r="AK584" i="7"/>
  <c r="AD584" i="7"/>
  <c r="AK424" i="7"/>
  <c r="AD424" i="7"/>
  <c r="AD624" i="7"/>
  <c r="AD601" i="7"/>
  <c r="AK601" i="7"/>
  <c r="AD386" i="7"/>
  <c r="AK386" i="7"/>
  <c r="AK193" i="7"/>
  <c r="AD193" i="7"/>
  <c r="AD627" i="7"/>
  <c r="AD589" i="7"/>
  <c r="AK573" i="7"/>
  <c r="AD573" i="7"/>
  <c r="AD521" i="7"/>
  <c r="AD223" i="7"/>
  <c r="AK223" i="7"/>
  <c r="AD213" i="7"/>
  <c r="AD211" i="7"/>
  <c r="AK211" i="7"/>
  <c r="AK267" i="7"/>
  <c r="AK516" i="7"/>
  <c r="AK409" i="7"/>
  <c r="AK392" i="7"/>
  <c r="AD392" i="7"/>
  <c r="AD374" i="7"/>
  <c r="AK374" i="7"/>
  <c r="AD366" i="7"/>
  <c r="AK366" i="7"/>
  <c r="AD337" i="7"/>
  <c r="AK272" i="7"/>
  <c r="AK216" i="7"/>
  <c r="AD119" i="7"/>
  <c r="AK119" i="7"/>
  <c r="AD587" i="7"/>
  <c r="AD576" i="7"/>
  <c r="AK560" i="7"/>
  <c r="AD560" i="7"/>
  <c r="AK549" i="7"/>
  <c r="AD508" i="7"/>
  <c r="AK477" i="7"/>
  <c r="AD322" i="7"/>
  <c r="AK322" i="7"/>
  <c r="AD305" i="7"/>
  <c r="AK305" i="7"/>
  <c r="AD272" i="7"/>
  <c r="AK258" i="7"/>
  <c r="AK231" i="7"/>
  <c r="AD226" i="7"/>
  <c r="AD198" i="7"/>
  <c r="AK198" i="7"/>
  <c r="AD137" i="7"/>
  <c r="AD135" i="7"/>
  <c r="AK135" i="7"/>
  <c r="AK84" i="7"/>
  <c r="AD84" i="7"/>
  <c r="AK641" i="7"/>
  <c r="AK640" i="7"/>
  <c r="AD631" i="7"/>
  <c r="AK629" i="7"/>
  <c r="AK597" i="7"/>
  <c r="AD579" i="7"/>
  <c r="AD549" i="7"/>
  <c r="AD480" i="7"/>
  <c r="AD477" i="7"/>
  <c r="AD449" i="7"/>
  <c r="AD441" i="7"/>
  <c r="AK417" i="7"/>
  <c r="AD345" i="7"/>
  <c r="AD285" i="7"/>
  <c r="AK285" i="7"/>
  <c r="AD278" i="7"/>
  <c r="AK278" i="7"/>
  <c r="AD275" i="7"/>
  <c r="AK171" i="7"/>
  <c r="AK140" i="7"/>
  <c r="AD140" i="7"/>
  <c r="AD21" i="7"/>
  <c r="AK635" i="7"/>
  <c r="AC610" i="7"/>
  <c r="AD610" i="7" s="1"/>
  <c r="AD596" i="7"/>
  <c r="AK553" i="7"/>
  <c r="AD552" i="7"/>
  <c r="AC538" i="7"/>
  <c r="AD538" i="7" s="1"/>
  <c r="AK536" i="7"/>
  <c r="AD536" i="7"/>
  <c r="AK525" i="7"/>
  <c r="AD497" i="7"/>
  <c r="AK464" i="7"/>
  <c r="AD464" i="7"/>
  <c r="AD433" i="7"/>
  <c r="AK420" i="7"/>
  <c r="AD420" i="7"/>
  <c r="AD417" i="7"/>
  <c r="AD404" i="7"/>
  <c r="AD382" i="7"/>
  <c r="AK382" i="7"/>
  <c r="AK380" i="7"/>
  <c r="AK364" i="7"/>
  <c r="AD364" i="7"/>
  <c r="AK349" i="7"/>
  <c r="AD348" i="7"/>
  <c r="AD312" i="7"/>
  <c r="AD236" i="7"/>
  <c r="AD183" i="7"/>
  <c r="AK183" i="7"/>
  <c r="AC171" i="7"/>
  <c r="AD171" i="7" s="1"/>
  <c r="AD157" i="7"/>
  <c r="AD115" i="7"/>
  <c r="AK115" i="7"/>
  <c r="AD105" i="7"/>
  <c r="AK89" i="7"/>
  <c r="AD89" i="7"/>
  <c r="AC643" i="7"/>
  <c r="AD643" i="7" s="1"/>
  <c r="AC634" i="7"/>
  <c r="AD634" i="7" s="1"/>
  <c r="AD617" i="7"/>
  <c r="AK588" i="7"/>
  <c r="AC582" i="7"/>
  <c r="AD582" i="7" s="1"/>
  <c r="AK580" i="7"/>
  <c r="AD577" i="7"/>
  <c r="AC571" i="7"/>
  <c r="AD571" i="7" s="1"/>
  <c r="AD528" i="7"/>
  <c r="AK512" i="7"/>
  <c r="AD512" i="7"/>
  <c r="AK492" i="7"/>
  <c r="AD492" i="7"/>
  <c r="AK308" i="7"/>
  <c r="AD308" i="7"/>
  <c r="AC256" i="7"/>
  <c r="AD256" i="7" s="1"/>
  <c r="AD246" i="7"/>
  <c r="AD208" i="7"/>
  <c r="AK208" i="7"/>
  <c r="AC203" i="7"/>
  <c r="AD203" i="7" s="1"/>
  <c r="AD188" i="7"/>
  <c r="AK188" i="7"/>
  <c r="AD181" i="7"/>
  <c r="AK181" i="7"/>
  <c r="AD169" i="7"/>
  <c r="AD160" i="7"/>
  <c r="AK57" i="7"/>
  <c r="AD57" i="7"/>
  <c r="AK203" i="7"/>
  <c r="AK632" i="7"/>
  <c r="AD632" i="7"/>
  <c r="AK352" i="7"/>
  <c r="AD352" i="7"/>
  <c r="AD261" i="7"/>
  <c r="AK261" i="7"/>
  <c r="AD206" i="7"/>
  <c r="AK206" i="7"/>
  <c r="AK201" i="7"/>
  <c r="AK608" i="7"/>
  <c r="AD608" i="7"/>
  <c r="AK428" i="7"/>
  <c r="AK354" i="7"/>
  <c r="AD325" i="7"/>
  <c r="AD644" i="7"/>
  <c r="AD620" i="7"/>
  <c r="AD603" i="7"/>
  <c r="AD583" i="7"/>
  <c r="AK556" i="7"/>
  <c r="AD453" i="7"/>
  <c r="AK391" i="7"/>
  <c r="AK378" i="7"/>
  <c r="AK334" i="7"/>
  <c r="AD318" i="7"/>
  <c r="AK318" i="7"/>
  <c r="AD313" i="7"/>
  <c r="AK313" i="7"/>
  <c r="AD239" i="7"/>
  <c r="AK239" i="7"/>
  <c r="AD141" i="7"/>
  <c r="AK141" i="7"/>
  <c r="AD585" i="7"/>
  <c r="AD288" i="7"/>
  <c r="AC626" i="7"/>
  <c r="AD626" i="7" s="1"/>
  <c r="AK564" i="7"/>
  <c r="AD556" i="7"/>
  <c r="AD545" i="7"/>
  <c r="AD473" i="7"/>
  <c r="AC415" i="7"/>
  <c r="AD415" i="7" s="1"/>
  <c r="AD413" i="7"/>
  <c r="AK413" i="7"/>
  <c r="AD405" i="7"/>
  <c r="AK394" i="7"/>
  <c r="AC391" i="7"/>
  <c r="AD391" i="7" s="1"/>
  <c r="AD383" i="7"/>
  <c r="AC359" i="7"/>
  <c r="AD359" i="7" s="1"/>
  <c r="AD299" i="7"/>
  <c r="AD294" i="7"/>
  <c r="AK294" i="7"/>
  <c r="AD286" i="7"/>
  <c r="AC215" i="7"/>
  <c r="AK444" i="7"/>
  <c r="AD444" i="7"/>
  <c r="AC378" i="7"/>
  <c r="AD378" i="7" s="1"/>
  <c r="AD361" i="7"/>
  <c r="AD343" i="7"/>
  <c r="AC314" i="7"/>
  <c r="AD314" i="7" s="1"/>
  <c r="AD306" i="7"/>
  <c r="AK306" i="7"/>
  <c r="AK257" i="7"/>
  <c r="AC241" i="7"/>
  <c r="AD241" i="7" s="1"/>
  <c r="AD234" i="7"/>
  <c r="AD229" i="7"/>
  <c r="AK229" i="7"/>
  <c r="AD187" i="7"/>
  <c r="AK187" i="7"/>
  <c r="AK175" i="7"/>
  <c r="AK172" i="7"/>
  <c r="AD172" i="7"/>
  <c r="AC131" i="7"/>
  <c r="AD131" i="7" s="1"/>
  <c r="AD384" i="7"/>
  <c r="AK309" i="7"/>
  <c r="AK279" i="7"/>
  <c r="AD279" i="7"/>
  <c r="AK219" i="7"/>
  <c r="AK194" i="7"/>
  <c r="AD163" i="7"/>
  <c r="AK163" i="7"/>
  <c r="AK24" i="7"/>
  <c r="AD24" i="7"/>
  <c r="AD341" i="7"/>
  <c r="AD324" i="7"/>
  <c r="AK324" i="7"/>
  <c r="AD315" i="7"/>
  <c r="AD309" i="7"/>
  <c r="AD304" i="7"/>
  <c r="AD260" i="7"/>
  <c r="AC219" i="7"/>
  <c r="AD219" i="7" s="1"/>
  <c r="AD197" i="7"/>
  <c r="AD194" i="7"/>
  <c r="AK180" i="7"/>
  <c r="AK48" i="7"/>
  <c r="AD48" i="7"/>
  <c r="AD616" i="7"/>
  <c r="AD592" i="7"/>
  <c r="AD568" i="7"/>
  <c r="AD544" i="7"/>
  <c r="AD472" i="7"/>
  <c r="AD448" i="7"/>
  <c r="AK393" i="7"/>
  <c r="AD393" i="7"/>
  <c r="AK379" i="7"/>
  <c r="AD356" i="7"/>
  <c r="AK344" i="7"/>
  <c r="AK327" i="7"/>
  <c r="AK307" i="7"/>
  <c r="AD268" i="7"/>
  <c r="AC212" i="7"/>
  <c r="AD212" i="7" s="1"/>
  <c r="AK192" i="7"/>
  <c r="AC156" i="7"/>
  <c r="AD156" i="7" s="1"/>
  <c r="AD144" i="7"/>
  <c r="AK132" i="7"/>
  <c r="AD132" i="7"/>
  <c r="AC99" i="7"/>
  <c r="AD99" i="7" s="1"/>
  <c r="AC578" i="7"/>
  <c r="AD578" i="7" s="1"/>
  <c r="AC554" i="7"/>
  <c r="AD554" i="7" s="1"/>
  <c r="AC530" i="7"/>
  <c r="AD530" i="7" s="1"/>
  <c r="AD330" i="7"/>
  <c r="AK330" i="7"/>
  <c r="AD277" i="7"/>
  <c r="AC255" i="7"/>
  <c r="AD255" i="7" s="1"/>
  <c r="AK253" i="7"/>
  <c r="AD253" i="7"/>
  <c r="AD217" i="7"/>
  <c r="AC192" i="7"/>
  <c r="AD192" i="7" s="1"/>
  <c r="AC168" i="7"/>
  <c r="AD168" i="7" s="1"/>
  <c r="AK60" i="7"/>
  <c r="AD60" i="7"/>
  <c r="AK381" i="7"/>
  <c r="AD372" i="7"/>
  <c r="AD338" i="7"/>
  <c r="AD326" i="7"/>
  <c r="AK326" i="7"/>
  <c r="AC310" i="7"/>
  <c r="AD310" i="7" s="1"/>
  <c r="AD298" i="7"/>
  <c r="AD290" i="7"/>
  <c r="AK290" i="7"/>
  <c r="AD284" i="7"/>
  <c r="AK270" i="7"/>
  <c r="AD245" i="7"/>
  <c r="AD209" i="7"/>
  <c r="AD143" i="7"/>
  <c r="AK143" i="7"/>
  <c r="AK116" i="7"/>
  <c r="AD116" i="7"/>
  <c r="AK12" i="7"/>
  <c r="AD12" i="7"/>
  <c r="AC332" i="7"/>
  <c r="AD332" i="7" s="1"/>
  <c r="AD296" i="7"/>
  <c r="AK296" i="7"/>
  <c r="AK282" i="7"/>
  <c r="AD227" i="7"/>
  <c r="AD204" i="7"/>
  <c r="AD151" i="7"/>
  <c r="N14" i="13" s="1"/>
  <c r="AK151" i="7"/>
  <c r="AD75" i="7"/>
  <c r="AD83" i="7"/>
  <c r="AK100" i="7"/>
  <c r="AD100" i="7"/>
  <c r="N13" i="13" s="1"/>
  <c r="AD47" i="7"/>
  <c r="AD44" i="7"/>
  <c r="AD398" i="7"/>
  <c r="AD302" i="7"/>
  <c r="AK259" i="7"/>
  <c r="AD254" i="7"/>
  <c r="AK245" i="7"/>
  <c r="AK238" i="7"/>
  <c r="AK237" i="7"/>
  <c r="AK209" i="7"/>
  <c r="AD191" i="7"/>
  <c r="N16" i="13" s="1"/>
  <c r="AK164" i="7"/>
  <c r="AD164" i="7"/>
  <c r="AD147" i="7"/>
  <c r="AD358" i="7"/>
  <c r="AD262" i="7"/>
  <c r="AK248" i="7"/>
  <c r="AK189" i="7"/>
  <c r="AK176" i="7"/>
  <c r="AK125" i="7"/>
  <c r="AD362" i="7"/>
  <c r="AD266" i="7"/>
  <c r="AD248" i="7"/>
  <c r="AC224" i="7"/>
  <c r="AD224" i="7" s="1"/>
  <c r="AD218" i="7"/>
  <c r="AD199" i="7"/>
  <c r="AD189" i="7"/>
  <c r="AD179" i="7"/>
  <c r="AD176" i="7"/>
  <c r="AD159" i="7"/>
  <c r="AD153" i="7"/>
  <c r="AD128" i="7"/>
  <c r="AD125" i="7"/>
  <c r="AD87" i="7"/>
  <c r="AD51" i="7"/>
  <c r="AD23" i="7"/>
  <c r="AD20" i="7"/>
  <c r="AD15" i="7"/>
  <c r="AD270" i="7"/>
  <c r="AD231" i="7"/>
  <c r="AD215" i="7"/>
  <c r="AK148" i="7"/>
  <c r="AD148" i="7"/>
  <c r="AK93" i="7"/>
  <c r="AD274" i="7"/>
  <c r="AC139" i="7"/>
  <c r="AD139" i="7" s="1"/>
  <c r="AD96" i="7"/>
  <c r="AD93" i="7"/>
  <c r="AD77" i="7"/>
  <c r="AD41" i="7"/>
  <c r="AD243" i="7"/>
  <c r="AD195" i="7"/>
  <c r="AK168" i="7"/>
  <c r="AD155" i="7"/>
  <c r="AK152" i="7"/>
  <c r="AK136" i="7"/>
  <c r="AD123" i="7"/>
  <c r="AK120" i="7"/>
  <c r="AD91" i="7"/>
  <c r="AD207" i="7"/>
  <c r="AD152" i="7"/>
  <c r="AD136" i="7"/>
  <c r="AD120" i="7"/>
  <c r="AD104" i="7"/>
  <c r="AD88" i="7"/>
  <c r="AD79" i="7"/>
  <c r="AD67" i="7"/>
  <c r="AD55" i="7"/>
  <c r="AD52" i="7"/>
  <c r="AD43" i="7"/>
  <c r="AD40" i="7"/>
  <c r="AD31" i="7"/>
  <c r="AD28" i="7"/>
  <c r="AD19" i="7"/>
  <c r="AD16" i="7"/>
  <c r="AD127" i="7"/>
  <c r="AD111" i="7"/>
  <c r="AD95" i="7"/>
  <c r="AD484" i="6"/>
  <c r="AK484" i="6"/>
  <c r="AD416" i="6"/>
  <c r="AK416" i="6"/>
  <c r="AD230" i="6"/>
  <c r="AD223" i="6"/>
  <c r="AD204" i="6"/>
  <c r="AK204" i="6"/>
  <c r="AD98" i="6"/>
  <c r="AD20" i="6"/>
  <c r="AD617" i="6"/>
  <c r="AD567" i="6"/>
  <c r="AK567" i="6"/>
  <c r="AD489" i="6"/>
  <c r="AK489" i="6"/>
  <c r="AD426" i="6"/>
  <c r="AK334" i="6"/>
  <c r="AK284" i="6"/>
  <c r="AD284" i="6"/>
  <c r="AD269" i="6"/>
  <c r="AK269" i="6"/>
  <c r="AK250" i="6"/>
  <c r="AD245" i="6"/>
  <c r="AK245" i="6"/>
  <c r="AK240" i="6"/>
  <c r="AD240" i="6"/>
  <c r="AD221" i="6"/>
  <c r="AK221" i="6"/>
  <c r="AD38" i="6"/>
  <c r="AK38" i="6"/>
  <c r="AD12" i="6"/>
  <c r="AK10" i="6"/>
  <c r="AK644" i="6"/>
  <c r="AK636" i="6"/>
  <c r="AD630" i="6"/>
  <c r="AD627" i="6"/>
  <c r="AC622" i="6"/>
  <c r="I30" i="13" s="1"/>
  <c r="AD612" i="6"/>
  <c r="AC549" i="6"/>
  <c r="AD549" i="6" s="1"/>
  <c r="AD539" i="6"/>
  <c r="AC527" i="6"/>
  <c r="AD527" i="6" s="1"/>
  <c r="AD443" i="6"/>
  <c r="AD436" i="6"/>
  <c r="AK436" i="6"/>
  <c r="AC406" i="6"/>
  <c r="AD406" i="6" s="1"/>
  <c r="AK398" i="6"/>
  <c r="AD363" i="6"/>
  <c r="AD332" i="6"/>
  <c r="AD316" i="6"/>
  <c r="AK316" i="6"/>
  <c r="AD267" i="6"/>
  <c r="AD226" i="6"/>
  <c r="AD178" i="6"/>
  <c r="AD146" i="6"/>
  <c r="AD41" i="6"/>
  <c r="AK624" i="6"/>
  <c r="AD593" i="6"/>
  <c r="AD583" i="6"/>
  <c r="AD528" i="6"/>
  <c r="AD449" i="6"/>
  <c r="AK449" i="6"/>
  <c r="AD437" i="6"/>
  <c r="AK386" i="6"/>
  <c r="AD369" i="6"/>
  <c r="AK369" i="6"/>
  <c r="AD364" i="6"/>
  <c r="AK268" i="6"/>
  <c r="AK261" i="6"/>
  <c r="AK239" i="6"/>
  <c r="AD193" i="6"/>
  <c r="AK193" i="6"/>
  <c r="AD142" i="6"/>
  <c r="AD113" i="6"/>
  <c r="AK113" i="6"/>
  <c r="AD104" i="6"/>
  <c r="AK104" i="6"/>
  <c r="AD92" i="6"/>
  <c r="AD80" i="6"/>
  <c r="AK80" i="6"/>
  <c r="AK32" i="6"/>
  <c r="AD32" i="6"/>
  <c r="AK632" i="6"/>
  <c r="AK571" i="6"/>
  <c r="AD524" i="6"/>
  <c r="AK524" i="6"/>
  <c r="AK476" i="6"/>
  <c r="AD476" i="6"/>
  <c r="AK362" i="6"/>
  <c r="AD362" i="6"/>
  <c r="AD352" i="6"/>
  <c r="AK352" i="6"/>
  <c r="AD338" i="6"/>
  <c r="AK338" i="6"/>
  <c r="AK232" i="6"/>
  <c r="AD232" i="6"/>
  <c r="AD177" i="6"/>
  <c r="AK177" i="6"/>
  <c r="AD157" i="6"/>
  <c r="AK157" i="6"/>
  <c r="AK155" i="6"/>
  <c r="AD145" i="6"/>
  <c r="AK145" i="6"/>
  <c r="AD551" i="6"/>
  <c r="AK551" i="6"/>
  <c r="AD303" i="6"/>
  <c r="AK303" i="6"/>
  <c r="AD591" i="6"/>
  <c r="AD574" i="6"/>
  <c r="AD517" i="6"/>
  <c r="AK517" i="6"/>
  <c r="AK498" i="6"/>
  <c r="AD498" i="6"/>
  <c r="AD474" i="6"/>
  <c r="AD452" i="6"/>
  <c r="AD445" i="6"/>
  <c r="AK445" i="6"/>
  <c r="AD242" i="6"/>
  <c r="AK242" i="6"/>
  <c r="AD218" i="6"/>
  <c r="AK218" i="6"/>
  <c r="AD88" i="6"/>
  <c r="AK88" i="6"/>
  <c r="AD599" i="6"/>
  <c r="AK599" i="6"/>
  <c r="AK589" i="6"/>
  <c r="AD589" i="6"/>
  <c r="AD557" i="6"/>
  <c r="AK557" i="6"/>
  <c r="AD554" i="6"/>
  <c r="AK554" i="6"/>
  <c r="AK534" i="6"/>
  <c r="AK625" i="6"/>
  <c r="AD625" i="6"/>
  <c r="AD620" i="6"/>
  <c r="AK620" i="6"/>
  <c r="AD587" i="6"/>
  <c r="AK587" i="6"/>
  <c r="AD580" i="6"/>
  <c r="AK580" i="6"/>
  <c r="AD565" i="6"/>
  <c r="AK565" i="6"/>
  <c r="AD314" i="6"/>
  <c r="AK314" i="6"/>
  <c r="AD183" i="6"/>
  <c r="AK183" i="6"/>
  <c r="AD129" i="6"/>
  <c r="AK129" i="6"/>
  <c r="AD127" i="6"/>
  <c r="AK127" i="6"/>
  <c r="AK36" i="6"/>
  <c r="AD36" i="6"/>
  <c r="AD641" i="6"/>
  <c r="AD605" i="6"/>
  <c r="AD480" i="6"/>
  <c r="AK480" i="6"/>
  <c r="AD441" i="6"/>
  <c r="AK441" i="6"/>
  <c r="AK402" i="6"/>
  <c r="AD402" i="6"/>
  <c r="AD327" i="6"/>
  <c r="AK327" i="6"/>
  <c r="AK277" i="6"/>
  <c r="AD236" i="6"/>
  <c r="AD77" i="6"/>
  <c r="AK77" i="6"/>
  <c r="AD72" i="6"/>
  <c r="AK72" i="6"/>
  <c r="AD62" i="6"/>
  <c r="AK62" i="6"/>
  <c r="AK44" i="6"/>
  <c r="AD44" i="6"/>
  <c r="AK560" i="6"/>
  <c r="AD560" i="6"/>
  <c r="AD509" i="6"/>
  <c r="AK509" i="6"/>
  <c r="AD506" i="6"/>
  <c r="AK506" i="6"/>
  <c r="AD376" i="6"/>
  <c r="AK376" i="6"/>
  <c r="AK371" i="6"/>
  <c r="AD371" i="6"/>
  <c r="AD282" i="6"/>
  <c r="AD623" i="6"/>
  <c r="AK623" i="6"/>
  <c r="AK613" i="6"/>
  <c r="AD613" i="6"/>
  <c r="AD608" i="6"/>
  <c r="AK608" i="6"/>
  <c r="AK573" i="6"/>
  <c r="AD563" i="6"/>
  <c r="AK561" i="6"/>
  <c r="AK545" i="6"/>
  <c r="AK461" i="6"/>
  <c r="AK432" i="6"/>
  <c r="AD432" i="6"/>
  <c r="AK427" i="6"/>
  <c r="AD427" i="6"/>
  <c r="AD412" i="6"/>
  <c r="AD407" i="6"/>
  <c r="AD359" i="6"/>
  <c r="AK359" i="6"/>
  <c r="AK347" i="6"/>
  <c r="AD347" i="6"/>
  <c r="AD285" i="6"/>
  <c r="AK285" i="6"/>
  <c r="AK280" i="6"/>
  <c r="AD280" i="6"/>
  <c r="AD229" i="6"/>
  <c r="AK229" i="6"/>
  <c r="AD642" i="6"/>
  <c r="AK640" i="6"/>
  <c r="AK643" i="6"/>
  <c r="AD634" i="6"/>
  <c r="AD626" i="6"/>
  <c r="AD611" i="6"/>
  <c r="AK611" i="6"/>
  <c r="AK601" i="6"/>
  <c r="AD601" i="6"/>
  <c r="AD596" i="6"/>
  <c r="AK596" i="6"/>
  <c r="AC571" i="6"/>
  <c r="AD571" i="6" s="1"/>
  <c r="AC553" i="6"/>
  <c r="AD553" i="6" s="1"/>
  <c r="AC538" i="6"/>
  <c r="AK495" i="6"/>
  <c r="AD442" i="6"/>
  <c r="AD430" i="6"/>
  <c r="AD389" i="6"/>
  <c r="AK389" i="6"/>
  <c r="AD367" i="6"/>
  <c r="AK353" i="6"/>
  <c r="AD328" i="6"/>
  <c r="AD323" i="6"/>
  <c r="AD201" i="6"/>
  <c r="AK201" i="6"/>
  <c r="AD184" i="6"/>
  <c r="AC165" i="6"/>
  <c r="AD128" i="6"/>
  <c r="AK128" i="6"/>
  <c r="AD628" i="6"/>
  <c r="AD622" i="6"/>
  <c r="AD616" i="6"/>
  <c r="AD610" i="6"/>
  <c r="AD604" i="6"/>
  <c r="AD598" i="6"/>
  <c r="AD592" i="6"/>
  <c r="AD586" i="6"/>
  <c r="AD543" i="6"/>
  <c r="AK543" i="6"/>
  <c r="AD537" i="6"/>
  <c r="AK537" i="6"/>
  <c r="AK523" i="6"/>
  <c r="AK512" i="6"/>
  <c r="AD512" i="6"/>
  <c r="AD479" i="6"/>
  <c r="AD468" i="6"/>
  <c r="AK421" i="6"/>
  <c r="AK378" i="6"/>
  <c r="AD378" i="6"/>
  <c r="AD341" i="6"/>
  <c r="AK341" i="6"/>
  <c r="AK309" i="6"/>
  <c r="AK265" i="6"/>
  <c r="AK203" i="6"/>
  <c r="AD203" i="6"/>
  <c r="AD149" i="6"/>
  <c r="AK149" i="6"/>
  <c r="AD139" i="6"/>
  <c r="AK139" i="6"/>
  <c r="AD136" i="6"/>
  <c r="AD109" i="6"/>
  <c r="AK109" i="6"/>
  <c r="AK68" i="6"/>
  <c r="AD68" i="6"/>
  <c r="AD581" i="6"/>
  <c r="AD575" i="6"/>
  <c r="AK558" i="6"/>
  <c r="AK552" i="6"/>
  <c r="AD540" i="6"/>
  <c r="AD532" i="6"/>
  <c r="AK532" i="6"/>
  <c r="AD526" i="6"/>
  <c r="AC523" i="6"/>
  <c r="AD523" i="6" s="1"/>
  <c r="AD515" i="6"/>
  <c r="AD504" i="6"/>
  <c r="AD493" i="6"/>
  <c r="AK493" i="6"/>
  <c r="AD490" i="6"/>
  <c r="AD485" i="6"/>
  <c r="AD482" i="6"/>
  <c r="AD460" i="6"/>
  <c r="AK438" i="6"/>
  <c r="AD438" i="6"/>
  <c r="AD408" i="6"/>
  <c r="AK381" i="6"/>
  <c r="AD365" i="6"/>
  <c r="AK354" i="6"/>
  <c r="AD354" i="6"/>
  <c r="AK349" i="6"/>
  <c r="AC325" i="6"/>
  <c r="AD325" i="6" s="1"/>
  <c r="AD263" i="6"/>
  <c r="AD237" i="6"/>
  <c r="AD206" i="6"/>
  <c r="AK206" i="6"/>
  <c r="AD172" i="6"/>
  <c r="AD100" i="6"/>
  <c r="J13" i="13" s="1"/>
  <c r="AC85" i="6"/>
  <c r="AD85" i="6" s="1"/>
  <c r="AK26" i="6"/>
  <c r="AD26" i="6"/>
  <c r="AK547" i="6"/>
  <c r="AD541" i="6"/>
  <c r="AD538" i="6"/>
  <c r="AD516" i="6"/>
  <c r="AD513" i="6"/>
  <c r="AC499" i="6"/>
  <c r="AD499" i="6" s="1"/>
  <c r="AC477" i="6"/>
  <c r="AD477" i="6" s="1"/>
  <c r="AD469" i="6"/>
  <c r="AK469" i="6"/>
  <c r="AD461" i="6"/>
  <c r="AD458" i="6"/>
  <c r="AK458" i="6"/>
  <c r="AD447" i="6"/>
  <c r="AK447" i="6"/>
  <c r="AK425" i="6"/>
  <c r="AD409" i="6"/>
  <c r="AK409" i="6"/>
  <c r="AD393" i="6"/>
  <c r="AK393" i="6"/>
  <c r="AC390" i="6"/>
  <c r="AD390" i="6" s="1"/>
  <c r="AD379" i="6"/>
  <c r="AD345" i="6"/>
  <c r="AK345" i="6"/>
  <c r="AK326" i="6"/>
  <c r="AD321" i="6"/>
  <c r="AK321" i="6"/>
  <c r="AC281" i="6"/>
  <c r="AD281" i="6" s="1"/>
  <c r="AK274" i="6"/>
  <c r="AC222" i="6"/>
  <c r="AD222" i="6" s="1"/>
  <c r="AD217" i="6"/>
  <c r="AK217" i="6"/>
  <c r="AC117" i="6"/>
  <c r="AD115" i="6"/>
  <c r="AK115" i="6"/>
  <c r="AC105" i="6"/>
  <c r="AD105" i="6" s="1"/>
  <c r="AK582" i="6"/>
  <c r="AC573" i="6"/>
  <c r="AD573" i="6" s="1"/>
  <c r="AD533" i="6"/>
  <c r="AK486" i="6"/>
  <c r="AD414" i="6"/>
  <c r="AK414" i="6"/>
  <c r="AC401" i="6"/>
  <c r="AD401" i="6" s="1"/>
  <c r="AD385" i="6"/>
  <c r="AK385" i="6"/>
  <c r="AK366" i="6"/>
  <c r="AD355" i="6"/>
  <c r="AK350" i="6"/>
  <c r="AD313" i="6"/>
  <c r="AK313" i="6"/>
  <c r="AK302" i="6"/>
  <c r="AK297" i="6"/>
  <c r="AD220" i="6"/>
  <c r="AK220" i="6"/>
  <c r="AD207" i="6"/>
  <c r="AK191" i="6"/>
  <c r="AD153" i="6"/>
  <c r="AK153" i="6"/>
  <c r="AD110" i="6"/>
  <c r="AK110" i="6"/>
  <c r="AD585" i="6"/>
  <c r="AK585" i="6"/>
  <c r="AC582" i="6"/>
  <c r="AD582" i="6" s="1"/>
  <c r="AD562" i="6"/>
  <c r="AC547" i="6"/>
  <c r="AD547" i="6" s="1"/>
  <c r="AK536" i="6"/>
  <c r="AD497" i="6"/>
  <c r="AK497" i="6"/>
  <c r="AC486" i="6"/>
  <c r="AD486" i="6" s="1"/>
  <c r="AK475" i="6"/>
  <c r="AD475" i="6"/>
  <c r="AK464" i="6"/>
  <c r="AD431" i="6"/>
  <c r="AD417" i="6"/>
  <c r="AK404" i="6"/>
  <c r="AK399" i="6"/>
  <c r="AD399" i="6"/>
  <c r="AD377" i="6"/>
  <c r="AC366" i="6"/>
  <c r="AD366" i="6" s="1"/>
  <c r="AK361" i="6"/>
  <c r="AK340" i="6"/>
  <c r="AC238" i="6"/>
  <c r="AD238" i="6" s="1"/>
  <c r="AD202" i="6"/>
  <c r="AK186" i="6"/>
  <c r="AD186" i="6"/>
  <c r="AD181" i="6"/>
  <c r="AK166" i="6"/>
  <c r="AD135" i="6"/>
  <c r="AK135" i="6"/>
  <c r="AD130" i="6"/>
  <c r="J14" i="13" s="1"/>
  <c r="AD64" i="6"/>
  <c r="AD56" i="6"/>
  <c r="AC35" i="6"/>
  <c r="AD35" i="6" s="1"/>
  <c r="AD453" i="6"/>
  <c r="AD368" i="6"/>
  <c r="AK336" i="6"/>
  <c r="AD333" i="6"/>
  <c r="AK249" i="6"/>
  <c r="AD133" i="6"/>
  <c r="AK133" i="6"/>
  <c r="AD125" i="6"/>
  <c r="AK125" i="6"/>
  <c r="AD103" i="6"/>
  <c r="AK103" i="6"/>
  <c r="AD79" i="6"/>
  <c r="AK79" i="6"/>
  <c r="AD15" i="6"/>
  <c r="AD505" i="6"/>
  <c r="AD457" i="6"/>
  <c r="AD413" i="6"/>
  <c r="AK410" i="6"/>
  <c r="AD351" i="6"/>
  <c r="AD317" i="6"/>
  <c r="AD255" i="6"/>
  <c r="AK227" i="6"/>
  <c r="AC211" i="6"/>
  <c r="AD211" i="6" s="1"/>
  <c r="AD205" i="6"/>
  <c r="AD196" i="6"/>
  <c r="AK196" i="6"/>
  <c r="AK190" i="6"/>
  <c r="AC155" i="6"/>
  <c r="AD155" i="6" s="1"/>
  <c r="AC141" i="6"/>
  <c r="AD141" i="6" s="1"/>
  <c r="AD111" i="6"/>
  <c r="AD106" i="6"/>
  <c r="AD101" i="6"/>
  <c r="AK101" i="6"/>
  <c r="AD46" i="6"/>
  <c r="AD24" i="6"/>
  <c r="AK22" i="6"/>
  <c r="AD569" i="6"/>
  <c r="AD521" i="6"/>
  <c r="AD473" i="6"/>
  <c r="AD425" i="6"/>
  <c r="AD397" i="6"/>
  <c r="AC386" i="6"/>
  <c r="AD386" i="6" s="1"/>
  <c r="AD373" i="6"/>
  <c r="AK373" i="6"/>
  <c r="AD349" i="6"/>
  <c r="AD340" i="6"/>
  <c r="AK312" i="6"/>
  <c r="AD309" i="6"/>
  <c r="AK299" i="6"/>
  <c r="AK287" i="6"/>
  <c r="AC277" i="6"/>
  <c r="AD277" i="6" s="1"/>
  <c r="AD265" i="6"/>
  <c r="AC262" i="6"/>
  <c r="AD262" i="6" s="1"/>
  <c r="AD250" i="6"/>
  <c r="AK225" i="6"/>
  <c r="AD170" i="6"/>
  <c r="AK170" i="6"/>
  <c r="AD156" i="6"/>
  <c r="AK134" i="6"/>
  <c r="AD121" i="6"/>
  <c r="AK121" i="6"/>
  <c r="AD112" i="6"/>
  <c r="AD91" i="6"/>
  <c r="AK91" i="6"/>
  <c r="AD86" i="6"/>
  <c r="AK86" i="6"/>
  <c r="AD429" i="6"/>
  <c r="AD293" i="6"/>
  <c r="AK293" i="6"/>
  <c r="AK238" i="6"/>
  <c r="AD231" i="6"/>
  <c r="AK216" i="6"/>
  <c r="AD213" i="6"/>
  <c r="AD197" i="6"/>
  <c r="AD194" i="6"/>
  <c r="AD173" i="6"/>
  <c r="AD165" i="6"/>
  <c r="AD148" i="6"/>
  <c r="AK148" i="6"/>
  <c r="AD97" i="6"/>
  <c r="AD577" i="6"/>
  <c r="AD529" i="6"/>
  <c r="AD481" i="6"/>
  <c r="AD433" i="6"/>
  <c r="AC337" i="6"/>
  <c r="AD337" i="6" s="1"/>
  <c r="AC299" i="6"/>
  <c r="AD299" i="6" s="1"/>
  <c r="AD290" i="6"/>
  <c r="AK275" i="6"/>
  <c r="AD260" i="6"/>
  <c r="AC253" i="6"/>
  <c r="AD253" i="6" s="1"/>
  <c r="AD244" i="6"/>
  <c r="AD241" i="6"/>
  <c r="AD216" i="6"/>
  <c r="AK168" i="6"/>
  <c r="AD159" i="6"/>
  <c r="AD151" i="6"/>
  <c r="AD137" i="6"/>
  <c r="AD124" i="6"/>
  <c r="AK50" i="6"/>
  <c r="AD50" i="6"/>
  <c r="AD39" i="6"/>
  <c r="AD405" i="6"/>
  <c r="AD357" i="6"/>
  <c r="AC334" i="6"/>
  <c r="AD334" i="6" s="1"/>
  <c r="AD292" i="6"/>
  <c r="AK286" i="6"/>
  <c r="AD273" i="6"/>
  <c r="AK273" i="6"/>
  <c r="AD266" i="6"/>
  <c r="AC227" i="6"/>
  <c r="AD227" i="6" s="1"/>
  <c r="AK192" i="6"/>
  <c r="AD189" i="6"/>
  <c r="AK179" i="6"/>
  <c r="AD169" i="6"/>
  <c r="AD99" i="6"/>
  <c r="AD81" i="6"/>
  <c r="AC69" i="6"/>
  <c r="I12" i="13" s="1"/>
  <c r="AC57" i="6"/>
  <c r="AD57" i="6" s="1"/>
  <c r="AD37" i="6"/>
  <c r="AD31" i="6"/>
  <c r="AD28" i="6"/>
  <c r="AC166" i="6"/>
  <c r="AD166" i="6" s="1"/>
  <c r="AD87" i="6"/>
  <c r="AD73" i="6"/>
  <c r="AD49" i="6"/>
  <c r="AD43" i="6"/>
  <c r="AD40" i="6"/>
  <c r="AD147" i="6"/>
  <c r="AD123" i="6"/>
  <c r="AC93" i="6"/>
  <c r="AD93" i="6" s="1"/>
  <c r="AD76" i="6"/>
  <c r="AD67" i="6"/>
  <c r="AD61" i="6"/>
  <c r="AD55" i="6"/>
  <c r="AD52" i="6"/>
  <c r="AD14" i="6"/>
  <c r="AK14" i="6"/>
  <c r="AD33" i="6"/>
  <c r="AD305" i="6"/>
  <c r="AD257" i="6"/>
  <c r="AD209" i="6"/>
  <c r="AD161" i="6"/>
  <c r="J15" i="13" s="1"/>
  <c r="AD143" i="6"/>
  <c r="AD119" i="6"/>
  <c r="AD95" i="6"/>
  <c r="AD71" i="6"/>
  <c r="AD47" i="6"/>
  <c r="AD23" i="6"/>
  <c r="AD117" i="6"/>
  <c r="AD69" i="6"/>
  <c r="J12" i="13" s="1"/>
  <c r="AD45" i="6"/>
  <c r="AD21" i="6"/>
  <c r="AD329" i="6"/>
  <c r="AD233" i="6"/>
  <c r="AD185" i="6"/>
  <c r="AD131" i="6"/>
  <c r="AD107" i="6"/>
  <c r="AD83" i="6"/>
  <c r="AD59" i="6"/>
  <c r="AD11" i="6"/>
  <c r="AD614" i="5"/>
  <c r="AD577" i="5"/>
  <c r="AD627" i="5"/>
  <c r="AC636" i="5"/>
  <c r="AD636" i="5" s="1"/>
  <c r="AC600" i="5"/>
  <c r="AD600" i="5" s="1"/>
  <c r="AD482" i="5"/>
  <c r="AC422" i="5"/>
  <c r="AD422" i="5" s="1"/>
  <c r="AC338" i="5"/>
  <c r="AD338" i="5" s="1"/>
  <c r="AC218" i="5"/>
  <c r="AD218" i="5" s="1"/>
  <c r="AD643" i="5"/>
  <c r="AC620" i="5"/>
  <c r="AD620" i="5" s="1"/>
  <c r="AD618" i="5"/>
  <c r="AD578" i="5"/>
  <c r="AD357" i="5"/>
  <c r="AD376" i="5"/>
  <c r="AD355" i="5"/>
  <c r="AC303" i="5"/>
  <c r="AD303" i="5" s="1"/>
  <c r="AD299" i="5"/>
  <c r="AD607" i="5"/>
  <c r="AC518" i="5"/>
  <c r="AD518" i="5" s="1"/>
  <c r="AD501" i="5"/>
  <c r="AC498" i="5"/>
  <c r="AD498" i="5" s="1"/>
  <c r="AD490" i="5"/>
  <c r="AD638" i="5"/>
  <c r="AD635" i="5"/>
  <c r="AD586" i="5"/>
  <c r="AD579" i="5"/>
  <c r="AC572" i="5"/>
  <c r="AD572" i="5" s="1"/>
  <c r="AD566" i="5"/>
  <c r="AC534" i="5"/>
  <c r="AD534" i="5" s="1"/>
  <c r="AD517" i="5"/>
  <c r="AD514" i="5"/>
  <c r="AC502" i="5"/>
  <c r="AD502" i="5" s="1"/>
  <c r="AD460" i="5"/>
  <c r="AC446" i="5"/>
  <c r="AD446" i="5" s="1"/>
  <c r="AC52" i="5"/>
  <c r="AD52" i="5" s="1"/>
  <c r="AD622" i="5"/>
  <c r="AD606" i="5"/>
  <c r="AD570" i="5"/>
  <c r="AD411" i="5"/>
  <c r="AD404" i="5"/>
  <c r="AD366" i="5"/>
  <c r="AC351" i="5"/>
  <c r="AD351" i="5" s="1"/>
  <c r="AD253" i="5"/>
  <c r="AD327" i="5"/>
  <c r="AD613" i="5"/>
  <c r="AD610" i="5"/>
  <c r="AD587" i="5"/>
  <c r="AD481" i="5"/>
  <c r="AD453" i="5"/>
  <c r="AD251" i="5"/>
  <c r="AC646" i="5"/>
  <c r="AD646" i="5" s="1"/>
  <c r="AD574" i="5"/>
  <c r="AD558" i="5"/>
  <c r="AC538" i="5"/>
  <c r="AD538" i="5" s="1"/>
  <c r="AC506" i="5"/>
  <c r="AD506" i="5" s="1"/>
  <c r="AC466" i="5"/>
  <c r="AD466" i="5" s="1"/>
  <c r="AD461" i="5"/>
  <c r="AC447" i="5"/>
  <c r="AD447" i="5" s="1"/>
  <c r="AD445" i="5"/>
  <c r="AD414" i="5"/>
  <c r="AC362" i="5"/>
  <c r="AD362" i="5" s="1"/>
  <c r="AD330" i="5"/>
  <c r="AC258" i="5"/>
  <c r="AD258" i="5" s="1"/>
  <c r="AC190" i="5"/>
  <c r="AD190" i="5" s="1"/>
  <c r="AD642" i="5"/>
  <c r="AD594" i="5"/>
  <c r="AD546" i="5"/>
  <c r="AD526" i="5"/>
  <c r="AD494" i="5"/>
  <c r="AD485" i="5"/>
  <c r="AD469" i="5"/>
  <c r="AC462" i="5"/>
  <c r="AD462" i="5" s="1"/>
  <c r="AD457" i="5"/>
  <c r="AD451" i="5"/>
  <c r="AD433" i="5"/>
  <c r="AC426" i="5"/>
  <c r="AD426" i="5" s="1"/>
  <c r="AD397" i="5"/>
  <c r="AC371" i="5"/>
  <c r="AD371" i="5" s="1"/>
  <c r="AC363" i="5"/>
  <c r="AD363" i="5" s="1"/>
  <c r="AD361" i="5"/>
  <c r="AD233" i="5"/>
  <c r="AC158" i="5"/>
  <c r="AD403" i="5"/>
  <c r="AD602" i="5"/>
  <c r="AD554" i="5"/>
  <c r="AD409" i="5"/>
  <c r="AD369" i="5"/>
  <c r="AC315" i="5"/>
  <c r="AD315" i="5" s="1"/>
  <c r="AD313" i="5"/>
  <c r="AD305" i="5"/>
  <c r="AD287" i="5"/>
  <c r="AC266" i="5"/>
  <c r="AD266" i="5" s="1"/>
  <c r="AC215" i="5"/>
  <c r="AD215" i="5" s="1"/>
  <c r="AD213" i="5"/>
  <c r="AD86" i="5"/>
  <c r="AD84" i="5"/>
  <c r="AD406" i="5"/>
  <c r="AC353" i="5"/>
  <c r="AC329" i="5"/>
  <c r="AD329" i="5" s="1"/>
  <c r="AC326" i="5"/>
  <c r="AD326" i="5" s="1"/>
  <c r="AD318" i="5"/>
  <c r="AD282" i="5"/>
  <c r="AD269" i="5"/>
  <c r="AD174" i="5"/>
  <c r="AD159" i="5"/>
  <c r="AD152" i="5"/>
  <c r="AC62" i="5"/>
  <c r="AD378" i="5"/>
  <c r="AD367" i="5"/>
  <c r="AD308" i="5"/>
  <c r="AD170" i="5"/>
  <c r="AC96" i="5"/>
  <c r="AD96" i="5" s="1"/>
  <c r="AD437" i="5"/>
  <c r="AD401" i="5"/>
  <c r="AD316" i="5"/>
  <c r="AC290" i="5"/>
  <c r="AD290" i="5" s="1"/>
  <c r="AC243" i="5"/>
  <c r="AD243" i="5" s="1"/>
  <c r="AD241" i="5"/>
  <c r="AD211" i="5"/>
  <c r="AC187" i="5"/>
  <c r="AD187" i="5" s="1"/>
  <c r="AC410" i="5"/>
  <c r="AD410" i="5" s="1"/>
  <c r="AC389" i="5"/>
  <c r="AD389" i="5" s="1"/>
  <c r="AD319" i="5"/>
  <c r="AD307" i="5"/>
  <c r="AD289" i="5"/>
  <c r="AD273" i="5"/>
  <c r="AC231" i="5"/>
  <c r="AD231" i="5" s="1"/>
  <c r="AD150" i="5"/>
  <c r="AD12" i="5"/>
  <c r="AD473" i="5"/>
  <c r="AD440" i="5"/>
  <c r="AD417" i="5"/>
  <c r="AC377" i="5"/>
  <c r="AD377" i="5" s="1"/>
  <c r="AC374" i="5"/>
  <c r="AD374" i="5" s="1"/>
  <c r="AD353" i="5"/>
  <c r="AD310" i="5"/>
  <c r="AC267" i="5"/>
  <c r="AD267" i="5" s="1"/>
  <c r="AC103" i="5"/>
  <c r="AD103" i="5" s="1"/>
  <c r="AC24" i="5"/>
  <c r="AD24" i="5" s="1"/>
  <c r="AD384" i="5"/>
  <c r="AD344" i="5"/>
  <c r="AD341" i="5"/>
  <c r="AD265" i="5"/>
  <c r="AD257" i="5"/>
  <c r="AD209" i="5"/>
  <c r="AC155" i="5"/>
  <c r="AD155" i="5" s="1"/>
  <c r="AD122" i="5"/>
  <c r="AD56" i="5"/>
  <c r="AD271" i="5"/>
  <c r="AD260" i="5"/>
  <c r="AC234" i="5"/>
  <c r="AD234" i="5" s="1"/>
  <c r="AD180" i="5"/>
  <c r="AC169" i="5"/>
  <c r="AD169" i="5" s="1"/>
  <c r="AD97" i="5"/>
  <c r="AD217" i="5"/>
  <c r="AD78" i="5"/>
  <c r="AC31" i="5"/>
  <c r="AD31" i="5" s="1"/>
  <c r="AD293" i="5"/>
  <c r="AD263" i="5"/>
  <c r="AD185" i="5"/>
  <c r="AD158" i="5"/>
  <c r="AC134" i="5"/>
  <c r="AD104" i="5"/>
  <c r="AC90" i="5"/>
  <c r="AD90" i="5" s="1"/>
  <c r="AD50" i="5"/>
  <c r="AD373" i="5"/>
  <c r="AD325" i="5"/>
  <c r="AD277" i="5"/>
  <c r="AC262" i="5"/>
  <c r="AD262" i="5" s="1"/>
  <c r="AD245" i="5"/>
  <c r="AC222" i="5"/>
  <c r="AD222" i="5" s="1"/>
  <c r="AD197" i="5"/>
  <c r="AD146" i="5"/>
  <c r="AC127" i="5"/>
  <c r="AD127" i="5" s="1"/>
  <c r="AC86" i="5"/>
  <c r="AC55" i="5"/>
  <c r="AD55" i="5" s="1"/>
  <c r="AC14" i="5"/>
  <c r="AD14" i="5" s="1"/>
  <c r="AD477" i="5"/>
  <c r="AD429" i="5"/>
  <c r="AD381" i="5"/>
  <c r="AD333" i="5"/>
  <c r="AD285" i="5"/>
  <c r="AD237" i="5"/>
  <c r="AC214" i="5"/>
  <c r="AD214" i="5" s="1"/>
  <c r="AD189" i="5"/>
  <c r="AD178" i="5"/>
  <c r="AC151" i="5"/>
  <c r="AD151" i="5" s="1"/>
  <c r="AC141" i="5"/>
  <c r="AD141" i="5" s="1"/>
  <c r="AD102" i="5"/>
  <c r="AD74" i="5"/>
  <c r="AD30" i="5"/>
  <c r="AD181" i="5"/>
  <c r="AD441" i="5"/>
  <c r="AD393" i="5"/>
  <c r="AD345" i="5"/>
  <c r="AD297" i="5"/>
  <c r="AC226" i="5"/>
  <c r="AD226" i="5" s="1"/>
  <c r="AD201" i="5"/>
  <c r="AC168" i="5"/>
  <c r="AD168" i="5" s="1"/>
  <c r="AC72" i="5"/>
  <c r="AD72" i="5" s="1"/>
  <c r="AC246" i="5"/>
  <c r="AD246" i="5" s="1"/>
  <c r="AD221" i="5"/>
  <c r="AC198" i="5"/>
  <c r="AD198" i="5" s="1"/>
  <c r="AD126" i="5"/>
  <c r="AD98" i="5"/>
  <c r="AD54" i="5"/>
  <c r="AD26" i="5"/>
  <c r="AD193" i="5"/>
  <c r="F16" i="13" s="1"/>
  <c r="AD134" i="5"/>
  <c r="AC121" i="5"/>
  <c r="AD121" i="5" s="1"/>
  <c r="AC93" i="5"/>
  <c r="AD93" i="5" s="1"/>
  <c r="AD62" i="5"/>
  <c r="AC49" i="5"/>
  <c r="AD49" i="5" s="1"/>
  <c r="AC21" i="5"/>
  <c r="AD21" i="5" s="1"/>
  <c r="AC173" i="5"/>
  <c r="AD173" i="5" s="1"/>
  <c r="AC149" i="5"/>
  <c r="AD149" i="5" s="1"/>
  <c r="AC125" i="5"/>
  <c r="AD125" i="5" s="1"/>
  <c r="AC101" i="5"/>
  <c r="AD101" i="5" s="1"/>
  <c r="AC77" i="5"/>
  <c r="AD77" i="5" s="1"/>
  <c r="AC53" i="5"/>
  <c r="AD53" i="5" s="1"/>
  <c r="AC29" i="5"/>
  <c r="AD29" i="5" s="1"/>
  <c r="AC177" i="5"/>
  <c r="AD177" i="5" s="1"/>
  <c r="AC153" i="5"/>
  <c r="AD153" i="5" s="1"/>
  <c r="AC129" i="5"/>
  <c r="AD129" i="5" s="1"/>
  <c r="AC105" i="5"/>
  <c r="AD105" i="5" s="1"/>
  <c r="AC81" i="5"/>
  <c r="AD81" i="5" s="1"/>
  <c r="AC57" i="5"/>
  <c r="AD57" i="5" s="1"/>
  <c r="AC33" i="5"/>
  <c r="AD33" i="5" s="1"/>
  <c r="AC157" i="5"/>
  <c r="AD157" i="5" s="1"/>
  <c r="AC133" i="5"/>
  <c r="AD133" i="5" s="1"/>
  <c r="AC109" i="5"/>
  <c r="AD109" i="5" s="1"/>
  <c r="AC85" i="5"/>
  <c r="AD85" i="5" s="1"/>
  <c r="AC61" i="5"/>
  <c r="AD61" i="5" s="1"/>
  <c r="AC37" i="5"/>
  <c r="AD37" i="5" s="1"/>
  <c r="AC13" i="5"/>
  <c r="AD13" i="5" s="1"/>
  <c r="AC161" i="5"/>
  <c r="AD161" i="5" s="1"/>
  <c r="F15" i="13" s="1"/>
  <c r="AC137" i="5"/>
  <c r="AD137" i="5" s="1"/>
  <c r="AC113" i="5"/>
  <c r="AD113" i="5" s="1"/>
  <c r="AC89" i="5"/>
  <c r="AD89" i="5" s="1"/>
  <c r="AC65" i="5"/>
  <c r="AD65" i="5" s="1"/>
  <c r="AC41" i="5"/>
  <c r="AD41" i="5" s="1"/>
  <c r="AC17" i="5"/>
  <c r="AD17" i="5" s="1"/>
  <c r="M54" i="13" l="1"/>
  <c r="I54" i="13"/>
  <c r="AD559" i="10"/>
  <c r="F54" i="13" s="1"/>
  <c r="J28" i="13"/>
  <c r="F28" i="13"/>
  <c r="U29" i="13"/>
  <c r="F30" i="13"/>
  <c r="E30" i="13"/>
  <c r="F29" i="13"/>
  <c r="E29" i="13"/>
  <c r="J30" i="13"/>
  <c r="U30" i="13"/>
  <c r="J29" i="13"/>
  <c r="AD588" i="6"/>
  <c r="M30" i="13"/>
  <c r="N55" i="13"/>
  <c r="N56" i="13"/>
  <c r="AD619" i="12"/>
  <c r="M56" i="13"/>
  <c r="J56" i="13"/>
  <c r="I56" i="13"/>
  <c r="F56" i="13"/>
  <c r="M55" i="13"/>
  <c r="J55" i="13"/>
  <c r="I55" i="13"/>
  <c r="F55" i="13"/>
  <c r="F43" i="13"/>
  <c r="F51" i="13"/>
  <c r="F53" i="13"/>
  <c r="F49" i="13"/>
  <c r="AD434" i="10"/>
  <c r="F50" i="13" s="1"/>
  <c r="F52" i="13"/>
  <c r="F45" i="13"/>
  <c r="F47" i="13"/>
  <c r="F44" i="13"/>
  <c r="I53" i="13"/>
  <c r="J53" i="13"/>
  <c r="I51" i="13"/>
  <c r="I43" i="13"/>
  <c r="J49" i="13"/>
  <c r="J48" i="13"/>
  <c r="I45" i="13"/>
  <c r="I50" i="13"/>
  <c r="J44" i="13"/>
  <c r="J51" i="13"/>
  <c r="J52" i="13"/>
  <c r="J47" i="13"/>
  <c r="I49" i="13"/>
  <c r="J46" i="13"/>
  <c r="AD293" i="11"/>
  <c r="J45" i="13" s="1"/>
  <c r="N50" i="13"/>
  <c r="AD316" i="12"/>
  <c r="N47" i="13"/>
  <c r="N46" i="13"/>
  <c r="N45" i="13"/>
  <c r="N52" i="13"/>
  <c r="M52" i="13"/>
  <c r="N44" i="13"/>
  <c r="M45" i="13"/>
  <c r="M47" i="13"/>
  <c r="N27" i="13"/>
  <c r="AD619" i="7"/>
  <c r="N30" i="13" s="1"/>
  <c r="N29" i="13"/>
  <c r="N28" i="13"/>
  <c r="M29" i="13"/>
  <c r="M23" i="13"/>
  <c r="N17" i="13"/>
  <c r="N24" i="13"/>
  <c r="N20" i="13"/>
  <c r="N19" i="13"/>
  <c r="N26" i="13"/>
  <c r="M25" i="13"/>
  <c r="N22" i="13"/>
  <c r="M19" i="13"/>
  <c r="M27" i="13"/>
  <c r="G65" i="13"/>
  <c r="J26" i="13"/>
  <c r="J24" i="13"/>
  <c r="J18" i="13"/>
  <c r="J17" i="13"/>
  <c r="J19" i="13"/>
  <c r="G69" i="13"/>
  <c r="J23" i="13"/>
  <c r="I22" i="13"/>
  <c r="J21" i="13"/>
  <c r="J25" i="13"/>
  <c r="I27" i="13"/>
  <c r="I25" i="13"/>
  <c r="F68" i="13"/>
  <c r="E27" i="13"/>
  <c r="G66" i="13"/>
  <c r="U11" i="13"/>
  <c r="F17" i="13"/>
  <c r="E26" i="13"/>
  <c r="F21" i="13"/>
  <c r="F19" i="13"/>
  <c r="F27" i="13"/>
  <c r="U13" i="13"/>
  <c r="E21" i="13"/>
  <c r="F20" i="13"/>
  <c r="F23" i="13"/>
  <c r="E23" i="13"/>
  <c r="U16" i="13"/>
  <c r="F22" i="13"/>
  <c r="F18" i="13"/>
  <c r="U10" i="13"/>
  <c r="U15" i="13"/>
  <c r="U12" i="13"/>
  <c r="G64" i="13"/>
  <c r="K57" i="13"/>
  <c r="F63" i="13"/>
  <c r="U17" i="13"/>
  <c r="F70" i="13"/>
  <c r="U18" i="13"/>
  <c r="G67" i="13"/>
  <c r="F26" i="13"/>
  <c r="F24" i="13"/>
  <c r="F13" i="13"/>
  <c r="F25" i="13"/>
  <c r="F11" i="13"/>
  <c r="E12" i="13"/>
  <c r="AD132" i="5"/>
  <c r="F14" i="13" s="1"/>
  <c r="E19" i="13"/>
  <c r="E22" i="13"/>
  <c r="E15" i="13"/>
  <c r="E18" i="13"/>
  <c r="E25" i="13"/>
  <c r="AD10" i="5"/>
  <c r="F10" i="13" s="1"/>
  <c r="E11" i="13"/>
  <c r="E17" i="13"/>
  <c r="E13" i="13"/>
  <c r="E28" i="13"/>
  <c r="E24" i="13"/>
  <c r="E20" i="13"/>
  <c r="E16" i="13"/>
  <c r="J27" i="13"/>
  <c r="J20" i="13"/>
  <c r="J10" i="13"/>
  <c r="J11" i="13"/>
  <c r="J22" i="13"/>
  <c r="I18" i="13"/>
  <c r="I21" i="13"/>
  <c r="I17" i="13"/>
  <c r="U14" i="13"/>
  <c r="I13" i="13"/>
  <c r="I28" i="13"/>
  <c r="I19" i="13"/>
  <c r="I24" i="13"/>
  <c r="I20" i="13"/>
  <c r="I23" i="13"/>
  <c r="I16" i="13"/>
  <c r="I26" i="13"/>
  <c r="I15" i="13"/>
  <c r="N11" i="13"/>
  <c r="N12" i="13"/>
  <c r="N15" i="13"/>
  <c r="N21" i="13"/>
  <c r="N18" i="13"/>
  <c r="N10" i="13"/>
  <c r="AD410" i="7"/>
  <c r="N23" i="13" s="1"/>
  <c r="AD465" i="7"/>
  <c r="N25" i="13" s="1"/>
  <c r="M26" i="13"/>
  <c r="M28" i="13"/>
  <c r="M22" i="13"/>
  <c r="M24" i="13"/>
  <c r="M15" i="13"/>
  <c r="M18" i="13"/>
  <c r="M20" i="13"/>
  <c r="M14" i="13"/>
  <c r="M21" i="13"/>
  <c r="M16" i="13"/>
  <c r="M17" i="13"/>
  <c r="M12" i="13"/>
  <c r="M13" i="13"/>
  <c r="F40" i="13"/>
  <c r="F48" i="13"/>
  <c r="F46" i="13"/>
  <c r="F37" i="13"/>
  <c r="F36" i="13"/>
  <c r="E38" i="13"/>
  <c r="E49" i="13"/>
  <c r="E52" i="13"/>
  <c r="E45" i="13"/>
  <c r="E48" i="13"/>
  <c r="E41" i="13"/>
  <c r="E44" i="13"/>
  <c r="E40" i="13"/>
  <c r="E36" i="13"/>
  <c r="E51" i="13"/>
  <c r="E43" i="13"/>
  <c r="E39" i="13"/>
  <c r="E47" i="13"/>
  <c r="E46" i="13"/>
  <c r="E42" i="13"/>
  <c r="E53" i="13"/>
  <c r="J39" i="13"/>
  <c r="J42" i="13"/>
  <c r="J43" i="13"/>
  <c r="J54" i="13"/>
  <c r="AD559" i="11"/>
  <c r="AD448" i="11"/>
  <c r="J50" i="13" s="1"/>
  <c r="AD225" i="11"/>
  <c r="I46" i="13"/>
  <c r="I47" i="13"/>
  <c r="I52" i="13"/>
  <c r="I48" i="13"/>
  <c r="I39" i="13"/>
  <c r="I44" i="13"/>
  <c r="N36" i="13"/>
  <c r="N42" i="13"/>
  <c r="N53" i="13"/>
  <c r="N43" i="13"/>
  <c r="N49" i="13"/>
  <c r="N51" i="13"/>
  <c r="N39" i="13"/>
  <c r="N48" i="13"/>
  <c r="M44" i="13"/>
  <c r="AD161" i="12"/>
  <c r="N41" i="13" s="1"/>
  <c r="M40" i="13"/>
  <c r="M51" i="13"/>
  <c r="AD41" i="12"/>
  <c r="N37" i="13" s="1"/>
  <c r="M39" i="13"/>
  <c r="M50" i="13"/>
  <c r="M42" i="13"/>
  <c r="M53" i="13"/>
  <c r="AD560" i="12"/>
  <c r="N54" i="13" s="1"/>
  <c r="M38" i="13"/>
  <c r="M49" i="13"/>
  <c r="M43" i="13"/>
  <c r="M48" i="13"/>
  <c r="AB10" i="4"/>
  <c r="AC10" i="4" s="1"/>
  <c r="AD10" i="4" s="1"/>
  <c r="AB11" i="4"/>
  <c r="AC11" i="4" s="1"/>
  <c r="AD11" i="4" s="1"/>
  <c r="AB12" i="4"/>
  <c r="AC12" i="4" s="1"/>
  <c r="AD12" i="4" s="1"/>
  <c r="AB13" i="4"/>
  <c r="AC13" i="4" s="1"/>
  <c r="AD13" i="4" s="1"/>
  <c r="AB14" i="4"/>
  <c r="AC14" i="4" s="1"/>
  <c r="AD14" i="4" s="1"/>
  <c r="AB15" i="4"/>
  <c r="AC15" i="4" s="1"/>
  <c r="AD15" i="4" s="1"/>
  <c r="AB16" i="4"/>
  <c r="AC16" i="4" s="1"/>
  <c r="AD16" i="4" s="1"/>
  <c r="AB17" i="4"/>
  <c r="AC17" i="4" s="1"/>
  <c r="AD17" i="4" s="1"/>
  <c r="AB18" i="4"/>
  <c r="AC18" i="4" s="1"/>
  <c r="AD18" i="4" s="1"/>
  <c r="AB19" i="4"/>
  <c r="AC19" i="4" s="1"/>
  <c r="AD19" i="4" s="1"/>
  <c r="AB20" i="4"/>
  <c r="AC20" i="4" s="1"/>
  <c r="AD20" i="4" s="1"/>
  <c r="AB21" i="4"/>
  <c r="AC21" i="4" s="1"/>
  <c r="AD21" i="4" s="1"/>
  <c r="AB22" i="4"/>
  <c r="AC22" i="4" s="1"/>
  <c r="AD22" i="4" s="1"/>
  <c r="AB23" i="4"/>
  <c r="AC23" i="4" s="1"/>
  <c r="AD23" i="4" s="1"/>
  <c r="AB24" i="4"/>
  <c r="AC24" i="4" s="1"/>
  <c r="AD24" i="4" s="1"/>
  <c r="AB25" i="4"/>
  <c r="AC25" i="4" s="1"/>
  <c r="AD25" i="4" s="1"/>
  <c r="AB26" i="4"/>
  <c r="AC26" i="4" s="1"/>
  <c r="AD26" i="4" s="1"/>
  <c r="AB27" i="4"/>
  <c r="AC27" i="4" s="1"/>
  <c r="AD27" i="4" s="1"/>
  <c r="AB28" i="4"/>
  <c r="AC28" i="4" s="1"/>
  <c r="AD28" i="4" s="1"/>
  <c r="AB29" i="4"/>
  <c r="AC29" i="4" s="1"/>
  <c r="AD29" i="4" s="1"/>
  <c r="AB30" i="4"/>
  <c r="AC30" i="4" s="1"/>
  <c r="AD30" i="4" s="1"/>
  <c r="AB31" i="4"/>
  <c r="AC31" i="4" s="1"/>
  <c r="AD31" i="4" s="1"/>
  <c r="AB32" i="4"/>
  <c r="AC32" i="4" s="1"/>
  <c r="AD32" i="4" s="1"/>
  <c r="AB33" i="4"/>
  <c r="AC33" i="4" s="1"/>
  <c r="AD33" i="4" s="1"/>
  <c r="AB34" i="4"/>
  <c r="AC34" i="4" s="1"/>
  <c r="AD34" i="4" s="1"/>
  <c r="AB35" i="4"/>
  <c r="AC35" i="4" s="1"/>
  <c r="AD35" i="4" s="1"/>
  <c r="AB36" i="4"/>
  <c r="AC36" i="4" s="1"/>
  <c r="AD36" i="4" s="1"/>
  <c r="AB37" i="4"/>
  <c r="AC37" i="4" s="1"/>
  <c r="AD37" i="4" s="1"/>
  <c r="AB38" i="4"/>
  <c r="AC38" i="4" s="1"/>
  <c r="AD38" i="4" s="1"/>
  <c r="AB39" i="4"/>
  <c r="AC39" i="4" s="1"/>
  <c r="AD39" i="4" s="1"/>
  <c r="AB40" i="4"/>
  <c r="AC40" i="4" s="1"/>
  <c r="AB41" i="4"/>
  <c r="AC41" i="4" s="1"/>
  <c r="AD41" i="4" s="1"/>
  <c r="AB42" i="4"/>
  <c r="AC42" i="4" s="1"/>
  <c r="AD42" i="4" s="1"/>
  <c r="AB43" i="4"/>
  <c r="AC43" i="4" s="1"/>
  <c r="AD43" i="4" s="1"/>
  <c r="AB44" i="4"/>
  <c r="AC44" i="4" s="1"/>
  <c r="AD44" i="4" s="1"/>
  <c r="AB45" i="4"/>
  <c r="AC45" i="4" s="1"/>
  <c r="AD45" i="4" s="1"/>
  <c r="AB46" i="4"/>
  <c r="AC46" i="4" s="1"/>
  <c r="AD46" i="4" s="1"/>
  <c r="AB47" i="4"/>
  <c r="AC47" i="4" s="1"/>
  <c r="AD47" i="4" s="1"/>
  <c r="AB48" i="4"/>
  <c r="AC48" i="4" s="1"/>
  <c r="AD48" i="4" s="1"/>
  <c r="AB49" i="4"/>
  <c r="AC49" i="4" s="1"/>
  <c r="AD49" i="4" s="1"/>
  <c r="AB50" i="4"/>
  <c r="AC50" i="4" s="1"/>
  <c r="AD50" i="4" s="1"/>
  <c r="AB51" i="4"/>
  <c r="AC51" i="4" s="1"/>
  <c r="AD51" i="4" s="1"/>
  <c r="AB52" i="4"/>
  <c r="AC52" i="4" s="1"/>
  <c r="AD52" i="4" s="1"/>
  <c r="AB53" i="4"/>
  <c r="AC53" i="4" s="1"/>
  <c r="AD53" i="4" s="1"/>
  <c r="AB54" i="4"/>
  <c r="AC54" i="4" s="1"/>
  <c r="AD54" i="4" s="1"/>
  <c r="AB55" i="4"/>
  <c r="AC55" i="4" s="1"/>
  <c r="AD55" i="4" s="1"/>
  <c r="AB56" i="4"/>
  <c r="AC56" i="4" s="1"/>
  <c r="AD56" i="4" s="1"/>
  <c r="AB57" i="4"/>
  <c r="AC57" i="4" s="1"/>
  <c r="AD57" i="4" s="1"/>
  <c r="AB58" i="4"/>
  <c r="AC58" i="4" s="1"/>
  <c r="AD58" i="4" s="1"/>
  <c r="AB59" i="4"/>
  <c r="AC59" i="4" s="1"/>
  <c r="AD59" i="4" s="1"/>
  <c r="AB60" i="4"/>
  <c r="AC60" i="4" s="1"/>
  <c r="AD60" i="4" s="1"/>
  <c r="AB61" i="4"/>
  <c r="AC61" i="4" s="1"/>
  <c r="AD61" i="4" s="1"/>
  <c r="AB62" i="4"/>
  <c r="AC62" i="4" s="1"/>
  <c r="AD62" i="4" s="1"/>
  <c r="AB63" i="4"/>
  <c r="AC63" i="4" s="1"/>
  <c r="AD63" i="4" s="1"/>
  <c r="AB64" i="4"/>
  <c r="AC64" i="4" s="1"/>
  <c r="AD64" i="4" s="1"/>
  <c r="AB65" i="4"/>
  <c r="AC65" i="4" s="1"/>
  <c r="AD65" i="4" s="1"/>
  <c r="AB66" i="4"/>
  <c r="AC66" i="4" s="1"/>
  <c r="AD66" i="4" s="1"/>
  <c r="AB67" i="4"/>
  <c r="AC67" i="4" s="1"/>
  <c r="AD67" i="4" s="1"/>
  <c r="AB68" i="4"/>
  <c r="AC68" i="4" s="1"/>
  <c r="AD68" i="4" s="1"/>
  <c r="AB69" i="4"/>
  <c r="AC69" i="4" s="1"/>
  <c r="AB70" i="4"/>
  <c r="AC70" i="4" s="1"/>
  <c r="AD70" i="4" s="1"/>
  <c r="AB71" i="4"/>
  <c r="AC71" i="4" s="1"/>
  <c r="AD71" i="4" s="1"/>
  <c r="AB72" i="4"/>
  <c r="AC72" i="4" s="1"/>
  <c r="AD72" i="4" s="1"/>
  <c r="AB73" i="4"/>
  <c r="AC73" i="4" s="1"/>
  <c r="AD73" i="4" s="1"/>
  <c r="AB74" i="4"/>
  <c r="AC74" i="4" s="1"/>
  <c r="AD74" i="4" s="1"/>
  <c r="AB75" i="4"/>
  <c r="AC75" i="4" s="1"/>
  <c r="AD75" i="4" s="1"/>
  <c r="AB76" i="4"/>
  <c r="AC76" i="4" s="1"/>
  <c r="AD76" i="4" s="1"/>
  <c r="AB77" i="4"/>
  <c r="AC77" i="4" s="1"/>
  <c r="AD77" i="4" s="1"/>
  <c r="AB78" i="4"/>
  <c r="AC78" i="4" s="1"/>
  <c r="AD78" i="4" s="1"/>
  <c r="AB79" i="4"/>
  <c r="AC79" i="4" s="1"/>
  <c r="AD79" i="4" s="1"/>
  <c r="AB80" i="4"/>
  <c r="AC80" i="4" s="1"/>
  <c r="AD80" i="4" s="1"/>
  <c r="AB81" i="4"/>
  <c r="AC81" i="4" s="1"/>
  <c r="AD81" i="4" s="1"/>
  <c r="AB82" i="4"/>
  <c r="AC82" i="4" s="1"/>
  <c r="AD82" i="4" s="1"/>
  <c r="AB83" i="4"/>
  <c r="AC83" i="4" s="1"/>
  <c r="AD83" i="4" s="1"/>
  <c r="AB84" i="4"/>
  <c r="AC84" i="4" s="1"/>
  <c r="AD84" i="4" s="1"/>
  <c r="AB85" i="4"/>
  <c r="AC85" i="4" s="1"/>
  <c r="AD85" i="4" s="1"/>
  <c r="AB86" i="4"/>
  <c r="AC86" i="4" s="1"/>
  <c r="AD86" i="4" s="1"/>
  <c r="AB87" i="4"/>
  <c r="AC87" i="4" s="1"/>
  <c r="AD87" i="4" s="1"/>
  <c r="AB88" i="4"/>
  <c r="AC88" i="4" s="1"/>
  <c r="AD88" i="4" s="1"/>
  <c r="AB89" i="4"/>
  <c r="AC89" i="4" s="1"/>
  <c r="AD89" i="4" s="1"/>
  <c r="AB90" i="4"/>
  <c r="AC90" i="4" s="1"/>
  <c r="AD90" i="4" s="1"/>
  <c r="AB91" i="4"/>
  <c r="AC91" i="4" s="1"/>
  <c r="AD91" i="4" s="1"/>
  <c r="AB92" i="4"/>
  <c r="AC92" i="4" s="1"/>
  <c r="AD92" i="4" s="1"/>
  <c r="AB93" i="4"/>
  <c r="AC93" i="4" s="1"/>
  <c r="AD93" i="4" s="1"/>
  <c r="AB94" i="4"/>
  <c r="AC94" i="4" s="1"/>
  <c r="AD94" i="4" s="1"/>
  <c r="AB95" i="4"/>
  <c r="AC95" i="4" s="1"/>
  <c r="AD95" i="4" s="1"/>
  <c r="AB96" i="4"/>
  <c r="AC96" i="4" s="1"/>
  <c r="AD96" i="4" s="1"/>
  <c r="AB97" i="4"/>
  <c r="AC97" i="4" s="1"/>
  <c r="AD97" i="4" s="1"/>
  <c r="AB98" i="4"/>
  <c r="AC98" i="4" s="1"/>
  <c r="AD98" i="4" s="1"/>
  <c r="AB99" i="4"/>
  <c r="AC99" i="4" s="1"/>
  <c r="AD99" i="4" s="1"/>
  <c r="AB100" i="4"/>
  <c r="AC100" i="4" s="1"/>
  <c r="AB101" i="4"/>
  <c r="AC101" i="4" s="1"/>
  <c r="AD101" i="4" s="1"/>
  <c r="AB102" i="4"/>
  <c r="AC102" i="4" s="1"/>
  <c r="AD102" i="4" s="1"/>
  <c r="AB103" i="4"/>
  <c r="AC103" i="4" s="1"/>
  <c r="AD103" i="4" s="1"/>
  <c r="AB104" i="4"/>
  <c r="AC104" i="4" s="1"/>
  <c r="AD104" i="4" s="1"/>
  <c r="AB105" i="4"/>
  <c r="AC105" i="4" s="1"/>
  <c r="AD105" i="4" s="1"/>
  <c r="AB106" i="4"/>
  <c r="AC106" i="4" s="1"/>
  <c r="AD106" i="4" s="1"/>
  <c r="AB107" i="4"/>
  <c r="AC107" i="4" s="1"/>
  <c r="AD107" i="4" s="1"/>
  <c r="AB108" i="4"/>
  <c r="AC108" i="4" s="1"/>
  <c r="AD108" i="4" s="1"/>
  <c r="AB109" i="4"/>
  <c r="AC109" i="4" s="1"/>
  <c r="AD109" i="4" s="1"/>
  <c r="AB110" i="4"/>
  <c r="AC110" i="4" s="1"/>
  <c r="AD110" i="4" s="1"/>
  <c r="AB111" i="4"/>
  <c r="AC111" i="4" s="1"/>
  <c r="AD111" i="4" s="1"/>
  <c r="AB112" i="4"/>
  <c r="AC112" i="4" s="1"/>
  <c r="AD112" i="4" s="1"/>
  <c r="AB113" i="4"/>
  <c r="AC113" i="4" s="1"/>
  <c r="AD113" i="4" s="1"/>
  <c r="AB114" i="4"/>
  <c r="AC114" i="4" s="1"/>
  <c r="AD114" i="4" s="1"/>
  <c r="AB115" i="4"/>
  <c r="AC115" i="4" s="1"/>
  <c r="AD115" i="4" s="1"/>
  <c r="AB116" i="4"/>
  <c r="AC116" i="4" s="1"/>
  <c r="AD116" i="4" s="1"/>
  <c r="AB117" i="4"/>
  <c r="AC117" i="4" s="1"/>
  <c r="AD117" i="4" s="1"/>
  <c r="AB118" i="4"/>
  <c r="AC118" i="4" s="1"/>
  <c r="AD118" i="4" s="1"/>
  <c r="AB119" i="4"/>
  <c r="AC119" i="4" s="1"/>
  <c r="AD119" i="4" s="1"/>
  <c r="AB120" i="4"/>
  <c r="AC120" i="4" s="1"/>
  <c r="AD120" i="4" s="1"/>
  <c r="AB121" i="4"/>
  <c r="AC121" i="4" s="1"/>
  <c r="AD121" i="4" s="1"/>
  <c r="AB122" i="4"/>
  <c r="AC122" i="4" s="1"/>
  <c r="AD122" i="4" s="1"/>
  <c r="AB123" i="4"/>
  <c r="AC123" i="4" s="1"/>
  <c r="AD123" i="4" s="1"/>
  <c r="AB124" i="4"/>
  <c r="AC124" i="4" s="1"/>
  <c r="AD124" i="4" s="1"/>
  <c r="AB125" i="4"/>
  <c r="AC125" i="4" s="1"/>
  <c r="AD125" i="4" s="1"/>
  <c r="AB126" i="4"/>
  <c r="AC126" i="4" s="1"/>
  <c r="AD126" i="4" s="1"/>
  <c r="AB127" i="4"/>
  <c r="AC127" i="4" s="1"/>
  <c r="AD127" i="4" s="1"/>
  <c r="AB128" i="4"/>
  <c r="AC128" i="4" s="1"/>
  <c r="AD128" i="4" s="1"/>
  <c r="AB129" i="4"/>
  <c r="AC129" i="4" s="1"/>
  <c r="AD129" i="4" s="1"/>
  <c r="AB130" i="4"/>
  <c r="AC130" i="4" s="1"/>
  <c r="AB131" i="4"/>
  <c r="AC131" i="4" s="1"/>
  <c r="AD131" i="4" s="1"/>
  <c r="AB132" i="4"/>
  <c r="AC132" i="4" s="1"/>
  <c r="AD132" i="4" s="1"/>
  <c r="AB133" i="4"/>
  <c r="AC133" i="4" s="1"/>
  <c r="AD133" i="4" s="1"/>
  <c r="AB134" i="4"/>
  <c r="AC134" i="4" s="1"/>
  <c r="AD134" i="4" s="1"/>
  <c r="AB135" i="4"/>
  <c r="AC135" i="4" s="1"/>
  <c r="AD135" i="4" s="1"/>
  <c r="AB136" i="4"/>
  <c r="AC136" i="4" s="1"/>
  <c r="AD136" i="4" s="1"/>
  <c r="AB137" i="4"/>
  <c r="AC137" i="4" s="1"/>
  <c r="AD137" i="4" s="1"/>
  <c r="AB138" i="4"/>
  <c r="AC138" i="4" s="1"/>
  <c r="AD138" i="4" s="1"/>
  <c r="AB139" i="4"/>
  <c r="AC139" i="4" s="1"/>
  <c r="AD139" i="4" s="1"/>
  <c r="AB140" i="4"/>
  <c r="AC140" i="4" s="1"/>
  <c r="AD140" i="4" s="1"/>
  <c r="AB141" i="4"/>
  <c r="AC141" i="4" s="1"/>
  <c r="AD141" i="4" s="1"/>
  <c r="AB142" i="4"/>
  <c r="AC142" i="4" s="1"/>
  <c r="AD142" i="4" s="1"/>
  <c r="AB143" i="4"/>
  <c r="AC143" i="4" s="1"/>
  <c r="AD143" i="4" s="1"/>
  <c r="AB144" i="4"/>
  <c r="AC144" i="4" s="1"/>
  <c r="AD144" i="4" s="1"/>
  <c r="AB145" i="4"/>
  <c r="AC145" i="4" s="1"/>
  <c r="AD145" i="4" s="1"/>
  <c r="AB146" i="4"/>
  <c r="AC146" i="4" s="1"/>
  <c r="AD146" i="4" s="1"/>
  <c r="AB147" i="4"/>
  <c r="AC147" i="4" s="1"/>
  <c r="AD147" i="4" s="1"/>
  <c r="AB148" i="4"/>
  <c r="AC148" i="4" s="1"/>
  <c r="AD148" i="4" s="1"/>
  <c r="AB149" i="4"/>
  <c r="AC149" i="4" s="1"/>
  <c r="AD149" i="4" s="1"/>
  <c r="AB150" i="4"/>
  <c r="AC150" i="4" s="1"/>
  <c r="AD150" i="4" s="1"/>
  <c r="AB151" i="4"/>
  <c r="AC151" i="4" s="1"/>
  <c r="AD151" i="4" s="1"/>
  <c r="AB152" i="4"/>
  <c r="AC152" i="4" s="1"/>
  <c r="AD152" i="4" s="1"/>
  <c r="AB153" i="4"/>
  <c r="AC153" i="4" s="1"/>
  <c r="AD153" i="4" s="1"/>
  <c r="AB154" i="4"/>
  <c r="AC154" i="4" s="1"/>
  <c r="AD154" i="4" s="1"/>
  <c r="AB155" i="4"/>
  <c r="AC155" i="4" s="1"/>
  <c r="AD155" i="4" s="1"/>
  <c r="AB156" i="4"/>
  <c r="AC156" i="4" s="1"/>
  <c r="AD156" i="4" s="1"/>
  <c r="AB157" i="4"/>
  <c r="AC157" i="4" s="1"/>
  <c r="AD157" i="4" s="1"/>
  <c r="AB158" i="4"/>
  <c r="AC158" i="4" s="1"/>
  <c r="AD158" i="4" s="1"/>
  <c r="AB159" i="4"/>
  <c r="AC159" i="4" s="1"/>
  <c r="AD159" i="4" s="1"/>
  <c r="AB160" i="4"/>
  <c r="AC160" i="4" s="1"/>
  <c r="AD160" i="4" s="1"/>
  <c r="AB161" i="4"/>
  <c r="AC161" i="4" s="1"/>
  <c r="AB162" i="4"/>
  <c r="AC162" i="4" s="1"/>
  <c r="AD162" i="4" s="1"/>
  <c r="AB163" i="4"/>
  <c r="AC163" i="4" s="1"/>
  <c r="AD163" i="4" s="1"/>
  <c r="AB164" i="4"/>
  <c r="AC164" i="4" s="1"/>
  <c r="AD164" i="4" s="1"/>
  <c r="AB165" i="4"/>
  <c r="AC165" i="4" s="1"/>
  <c r="AD165" i="4" s="1"/>
  <c r="AB166" i="4"/>
  <c r="AC166" i="4" s="1"/>
  <c r="AD166" i="4" s="1"/>
  <c r="AB167" i="4"/>
  <c r="AC167" i="4" s="1"/>
  <c r="AD167" i="4" s="1"/>
  <c r="AB168" i="4"/>
  <c r="AC168" i="4" s="1"/>
  <c r="AD168" i="4" s="1"/>
  <c r="AB169" i="4"/>
  <c r="AC169" i="4" s="1"/>
  <c r="AD169" i="4" s="1"/>
  <c r="AB170" i="4"/>
  <c r="AC170" i="4" s="1"/>
  <c r="AD170" i="4" s="1"/>
  <c r="AB171" i="4"/>
  <c r="AC171" i="4" s="1"/>
  <c r="AD171" i="4" s="1"/>
  <c r="AB172" i="4"/>
  <c r="AC172" i="4" s="1"/>
  <c r="AD172" i="4" s="1"/>
  <c r="AB173" i="4"/>
  <c r="AC173" i="4" s="1"/>
  <c r="AD173" i="4" s="1"/>
  <c r="AB174" i="4"/>
  <c r="AC174" i="4" s="1"/>
  <c r="AD174" i="4" s="1"/>
  <c r="AB175" i="4"/>
  <c r="AC175" i="4" s="1"/>
  <c r="AD175" i="4" s="1"/>
  <c r="AB176" i="4"/>
  <c r="AC176" i="4" s="1"/>
  <c r="AD176" i="4" s="1"/>
  <c r="AB177" i="4"/>
  <c r="AC177" i="4" s="1"/>
  <c r="AD177" i="4" s="1"/>
  <c r="AB178" i="4"/>
  <c r="AC178" i="4" s="1"/>
  <c r="AD178" i="4" s="1"/>
  <c r="AB179" i="4"/>
  <c r="AC179" i="4" s="1"/>
  <c r="AD179" i="4" s="1"/>
  <c r="AB180" i="4"/>
  <c r="AC180" i="4" s="1"/>
  <c r="AD180" i="4" s="1"/>
  <c r="AB181" i="4"/>
  <c r="AC181" i="4" s="1"/>
  <c r="AD181" i="4" s="1"/>
  <c r="AB182" i="4"/>
  <c r="AC182" i="4" s="1"/>
  <c r="AD182" i="4" s="1"/>
  <c r="AB183" i="4"/>
  <c r="AC183" i="4" s="1"/>
  <c r="AD183" i="4" s="1"/>
  <c r="AB184" i="4"/>
  <c r="AC184" i="4" s="1"/>
  <c r="AD184" i="4" s="1"/>
  <c r="AB185" i="4"/>
  <c r="AC185" i="4" s="1"/>
  <c r="AD185" i="4" s="1"/>
  <c r="AB186" i="4"/>
  <c r="AC186" i="4" s="1"/>
  <c r="AD186" i="4" s="1"/>
  <c r="AB187" i="4"/>
  <c r="AC187" i="4" s="1"/>
  <c r="AD187" i="4" s="1"/>
  <c r="AB188" i="4"/>
  <c r="AC188" i="4" s="1"/>
  <c r="AD188" i="4" s="1"/>
  <c r="AB189" i="4"/>
  <c r="AC189" i="4" s="1"/>
  <c r="AD189" i="4" s="1"/>
  <c r="AB190" i="4"/>
  <c r="AC190" i="4" s="1"/>
  <c r="AD190" i="4" s="1"/>
  <c r="AB191" i="4"/>
  <c r="AC191" i="4" s="1"/>
  <c r="AB192" i="4"/>
  <c r="AC192" i="4" s="1"/>
  <c r="AD192" i="4" s="1"/>
  <c r="AB193" i="4"/>
  <c r="AC193" i="4" s="1"/>
  <c r="AD193" i="4" s="1"/>
  <c r="AB194" i="4"/>
  <c r="AC194" i="4" s="1"/>
  <c r="AD194" i="4" s="1"/>
  <c r="AB195" i="4"/>
  <c r="AC195" i="4" s="1"/>
  <c r="AD195" i="4" s="1"/>
  <c r="AB196" i="4"/>
  <c r="AC196" i="4" s="1"/>
  <c r="AD196" i="4" s="1"/>
  <c r="AB197" i="4"/>
  <c r="AC197" i="4" s="1"/>
  <c r="AD197" i="4" s="1"/>
  <c r="AB198" i="4"/>
  <c r="AC198" i="4" s="1"/>
  <c r="AD198" i="4" s="1"/>
  <c r="AB199" i="4"/>
  <c r="AC199" i="4" s="1"/>
  <c r="AD199" i="4" s="1"/>
  <c r="AB200" i="4"/>
  <c r="AC200" i="4" s="1"/>
  <c r="AD200" i="4" s="1"/>
  <c r="AB201" i="4"/>
  <c r="AC201" i="4" s="1"/>
  <c r="AD201" i="4" s="1"/>
  <c r="AB202" i="4"/>
  <c r="AC202" i="4" s="1"/>
  <c r="AD202" i="4" s="1"/>
  <c r="AB203" i="4"/>
  <c r="AC203" i="4" s="1"/>
  <c r="AD203" i="4" s="1"/>
  <c r="AB204" i="4"/>
  <c r="AC204" i="4" s="1"/>
  <c r="AD204" i="4" s="1"/>
  <c r="AB205" i="4"/>
  <c r="AC205" i="4" s="1"/>
  <c r="AD205" i="4" s="1"/>
  <c r="AB206" i="4"/>
  <c r="AC206" i="4" s="1"/>
  <c r="AD206" i="4" s="1"/>
  <c r="AB207" i="4"/>
  <c r="AC207" i="4" s="1"/>
  <c r="AD207" i="4" s="1"/>
  <c r="AB208" i="4"/>
  <c r="AC208" i="4" s="1"/>
  <c r="AD208" i="4" s="1"/>
  <c r="AB209" i="4"/>
  <c r="AC209" i="4" s="1"/>
  <c r="AD209" i="4" s="1"/>
  <c r="AB210" i="4"/>
  <c r="AC210" i="4" s="1"/>
  <c r="AD210" i="4" s="1"/>
  <c r="AB211" i="4"/>
  <c r="AC211" i="4" s="1"/>
  <c r="AD211" i="4" s="1"/>
  <c r="AB212" i="4"/>
  <c r="AC212" i="4" s="1"/>
  <c r="AD212" i="4" s="1"/>
  <c r="AB213" i="4"/>
  <c r="AC213" i="4" s="1"/>
  <c r="AD213" i="4" s="1"/>
  <c r="AB214" i="4"/>
  <c r="AC214" i="4" s="1"/>
  <c r="AD214" i="4" s="1"/>
  <c r="AB215" i="4"/>
  <c r="AC215" i="4" s="1"/>
  <c r="AD215" i="4" s="1"/>
  <c r="AB216" i="4"/>
  <c r="AC216" i="4" s="1"/>
  <c r="AD216" i="4" s="1"/>
  <c r="AB217" i="4"/>
  <c r="AC217" i="4" s="1"/>
  <c r="AD217" i="4" s="1"/>
  <c r="AB218" i="4"/>
  <c r="AC218" i="4" s="1"/>
  <c r="AD218" i="4" s="1"/>
  <c r="AB219" i="4"/>
  <c r="AC219" i="4" s="1"/>
  <c r="AD219" i="4" s="1"/>
  <c r="AB220" i="4"/>
  <c r="AC220" i="4" s="1"/>
  <c r="AD220" i="4" s="1"/>
  <c r="AB221" i="4"/>
  <c r="AC221" i="4" s="1"/>
  <c r="AD221" i="4" s="1"/>
  <c r="AB222" i="4"/>
  <c r="AC222" i="4" s="1"/>
  <c r="AB223" i="4"/>
  <c r="AC223" i="4" s="1"/>
  <c r="AD223" i="4" s="1"/>
  <c r="AB224" i="4"/>
  <c r="AC224" i="4" s="1"/>
  <c r="AD224" i="4" s="1"/>
  <c r="AB225" i="4"/>
  <c r="AC225" i="4" s="1"/>
  <c r="AD225" i="4" s="1"/>
  <c r="AB226" i="4"/>
  <c r="AC226" i="4" s="1"/>
  <c r="AD226" i="4" s="1"/>
  <c r="AB227" i="4"/>
  <c r="AC227" i="4" s="1"/>
  <c r="AD227" i="4" s="1"/>
  <c r="AB228" i="4"/>
  <c r="AC228" i="4" s="1"/>
  <c r="AD228" i="4" s="1"/>
  <c r="AB229" i="4"/>
  <c r="AC229" i="4" s="1"/>
  <c r="AD229" i="4" s="1"/>
  <c r="AB230" i="4"/>
  <c r="AC230" i="4" s="1"/>
  <c r="AD230" i="4" s="1"/>
  <c r="AB231" i="4"/>
  <c r="AC231" i="4" s="1"/>
  <c r="AD231" i="4" s="1"/>
  <c r="AB232" i="4"/>
  <c r="AC232" i="4" s="1"/>
  <c r="AD232" i="4" s="1"/>
  <c r="AB233" i="4"/>
  <c r="AC233" i="4" s="1"/>
  <c r="AD233" i="4" s="1"/>
  <c r="AB234" i="4"/>
  <c r="AC234" i="4" s="1"/>
  <c r="AD234" i="4" s="1"/>
  <c r="AB235" i="4"/>
  <c r="AC235" i="4" s="1"/>
  <c r="AD235" i="4" s="1"/>
  <c r="AB236" i="4"/>
  <c r="AC236" i="4" s="1"/>
  <c r="AD236" i="4" s="1"/>
  <c r="AB237" i="4"/>
  <c r="AC237" i="4" s="1"/>
  <c r="AD237" i="4" s="1"/>
  <c r="AB238" i="4"/>
  <c r="AC238" i="4" s="1"/>
  <c r="AD238" i="4" s="1"/>
  <c r="AB239" i="4"/>
  <c r="AC239" i="4" s="1"/>
  <c r="AD239" i="4" s="1"/>
  <c r="AB240" i="4"/>
  <c r="AC240" i="4" s="1"/>
  <c r="AD240" i="4" s="1"/>
  <c r="AB241" i="4"/>
  <c r="AC241" i="4" s="1"/>
  <c r="AD241" i="4" s="1"/>
  <c r="AB242" i="4"/>
  <c r="AC242" i="4" s="1"/>
  <c r="AD242" i="4" s="1"/>
  <c r="AB243" i="4"/>
  <c r="AC243" i="4" s="1"/>
  <c r="AD243" i="4" s="1"/>
  <c r="AB244" i="4"/>
  <c r="AC244" i="4" s="1"/>
  <c r="AD244" i="4" s="1"/>
  <c r="AB245" i="4"/>
  <c r="AC245" i="4" s="1"/>
  <c r="AD245" i="4" s="1"/>
  <c r="AB246" i="4"/>
  <c r="AC246" i="4" s="1"/>
  <c r="AD246" i="4" s="1"/>
  <c r="AB247" i="4"/>
  <c r="AC247" i="4" s="1"/>
  <c r="AD247" i="4" s="1"/>
  <c r="AB248" i="4"/>
  <c r="AC248" i="4" s="1"/>
  <c r="AD248" i="4" s="1"/>
  <c r="AB249" i="4"/>
  <c r="AC249" i="4" s="1"/>
  <c r="AD249" i="4" s="1"/>
  <c r="AB250" i="4"/>
  <c r="AC250" i="4" s="1"/>
  <c r="AD250" i="4" s="1"/>
  <c r="AB251" i="4"/>
  <c r="AC251" i="4" s="1"/>
  <c r="AD251" i="4" s="1"/>
  <c r="AB252" i="4"/>
  <c r="AC252" i="4" s="1"/>
  <c r="AD252" i="4" s="1"/>
  <c r="AB253" i="4"/>
  <c r="AC253" i="4" s="1"/>
  <c r="AB254" i="4"/>
  <c r="AC254" i="4" s="1"/>
  <c r="AD254" i="4" s="1"/>
  <c r="AB255" i="4"/>
  <c r="AC255" i="4" s="1"/>
  <c r="AD255" i="4" s="1"/>
  <c r="AB256" i="4"/>
  <c r="AC256" i="4" s="1"/>
  <c r="AD256" i="4" s="1"/>
  <c r="AB257" i="4"/>
  <c r="AC257" i="4" s="1"/>
  <c r="AD257" i="4" s="1"/>
  <c r="AB258" i="4"/>
  <c r="AC258" i="4" s="1"/>
  <c r="AD258" i="4" s="1"/>
  <c r="AB259" i="4"/>
  <c r="AC259" i="4" s="1"/>
  <c r="AD259" i="4" s="1"/>
  <c r="AB260" i="4"/>
  <c r="AC260" i="4" s="1"/>
  <c r="AD260" i="4" s="1"/>
  <c r="AB261" i="4"/>
  <c r="AC261" i="4" s="1"/>
  <c r="AD261" i="4" s="1"/>
  <c r="AB262" i="4"/>
  <c r="AC262" i="4" s="1"/>
  <c r="AD262" i="4" s="1"/>
  <c r="AB263" i="4"/>
  <c r="AC263" i="4" s="1"/>
  <c r="AD263" i="4" s="1"/>
  <c r="AB264" i="4"/>
  <c r="AC264" i="4" s="1"/>
  <c r="AD264" i="4" s="1"/>
  <c r="AB265" i="4"/>
  <c r="AC265" i="4" s="1"/>
  <c r="AD265" i="4" s="1"/>
  <c r="AB266" i="4"/>
  <c r="AC266" i="4" s="1"/>
  <c r="AD266" i="4" s="1"/>
  <c r="AB267" i="4"/>
  <c r="AC267" i="4" s="1"/>
  <c r="AD267" i="4" s="1"/>
  <c r="AB268" i="4"/>
  <c r="AC268" i="4" s="1"/>
  <c r="AD268" i="4" s="1"/>
  <c r="AB269" i="4"/>
  <c r="AC269" i="4" s="1"/>
  <c r="AD269" i="4" s="1"/>
  <c r="AB270" i="4"/>
  <c r="AC270" i="4" s="1"/>
  <c r="AD270" i="4" s="1"/>
  <c r="AB271" i="4"/>
  <c r="AC271" i="4" s="1"/>
  <c r="AD271" i="4" s="1"/>
  <c r="AB272" i="4"/>
  <c r="AC272" i="4" s="1"/>
  <c r="AD272" i="4" s="1"/>
  <c r="AB273" i="4"/>
  <c r="AC273" i="4" s="1"/>
  <c r="AD273" i="4" s="1"/>
  <c r="AB274" i="4"/>
  <c r="AC274" i="4" s="1"/>
  <c r="AD274" i="4" s="1"/>
  <c r="AB275" i="4"/>
  <c r="AC275" i="4" s="1"/>
  <c r="AD275" i="4" s="1"/>
  <c r="AB276" i="4"/>
  <c r="AC276" i="4" s="1"/>
  <c r="AD276" i="4" s="1"/>
  <c r="AB277" i="4"/>
  <c r="AC277" i="4" s="1"/>
  <c r="AD277" i="4" s="1"/>
  <c r="AB278" i="4"/>
  <c r="AC278" i="4" s="1"/>
  <c r="AD278" i="4" s="1"/>
  <c r="AB279" i="4"/>
  <c r="AC279" i="4" s="1"/>
  <c r="AD279" i="4" s="1"/>
  <c r="AB280" i="4"/>
  <c r="AC280" i="4" s="1"/>
  <c r="AD280" i="4" s="1"/>
  <c r="AB281" i="4"/>
  <c r="AC281" i="4" s="1"/>
  <c r="AD281" i="4" s="1"/>
  <c r="AB282" i="4"/>
  <c r="AC282" i="4" s="1"/>
  <c r="AD282" i="4" s="1"/>
  <c r="AB283" i="4"/>
  <c r="AB284" i="4"/>
  <c r="AB285" i="4"/>
  <c r="AB286" i="4"/>
  <c r="AB287" i="4"/>
  <c r="AC287" i="4" s="1"/>
  <c r="AB288" i="4"/>
  <c r="AC288" i="4" s="1"/>
  <c r="AB289" i="4"/>
  <c r="AB290" i="4"/>
  <c r="AB291" i="4"/>
  <c r="AB292" i="4"/>
  <c r="AB293" i="4"/>
  <c r="AB294" i="4"/>
  <c r="AC294" i="4" s="1"/>
  <c r="AB295" i="4"/>
  <c r="AC295" i="4" s="1"/>
  <c r="AB296" i="4"/>
  <c r="AC296" i="4" s="1"/>
  <c r="AB297" i="4"/>
  <c r="AB298" i="4"/>
  <c r="AB299" i="4"/>
  <c r="AB300" i="4"/>
  <c r="AB301" i="4"/>
  <c r="AC301" i="4" s="1"/>
  <c r="AB302" i="4"/>
  <c r="AC302" i="4" s="1"/>
  <c r="AB303" i="4"/>
  <c r="AB304" i="4"/>
  <c r="AB305" i="4"/>
  <c r="AB306" i="4"/>
  <c r="AB307" i="4"/>
  <c r="AB308" i="4"/>
  <c r="AC308" i="4" s="1"/>
  <c r="AB309" i="4"/>
  <c r="AC309" i="4" s="1"/>
  <c r="AB310" i="4"/>
  <c r="AB311" i="4"/>
  <c r="AB312" i="4"/>
  <c r="AB313" i="4"/>
  <c r="AB314" i="4"/>
  <c r="AB315" i="4"/>
  <c r="AC315" i="4" s="1"/>
  <c r="AB316" i="4"/>
  <c r="AC316" i="4" s="1"/>
  <c r="AB317" i="4"/>
  <c r="AB318" i="4"/>
  <c r="AB319" i="4"/>
  <c r="AB320" i="4"/>
  <c r="AB321" i="4"/>
  <c r="AB322" i="4"/>
  <c r="AC322" i="4" s="1"/>
  <c r="AB323" i="4"/>
  <c r="AC323" i="4" s="1"/>
  <c r="AB324" i="4"/>
  <c r="AC324" i="4" s="1"/>
  <c r="AB325" i="4"/>
  <c r="AB326" i="4"/>
  <c r="AB327" i="4"/>
  <c r="AB328" i="4"/>
  <c r="AB329" i="4"/>
  <c r="AC329" i="4" s="1"/>
  <c r="AB330" i="4"/>
  <c r="AC330" i="4" s="1"/>
  <c r="AB331" i="4"/>
  <c r="AB332" i="4"/>
  <c r="AB333" i="4"/>
  <c r="AB334" i="4"/>
  <c r="AB335" i="4"/>
  <c r="AB336" i="4"/>
  <c r="AC336" i="4" s="1"/>
  <c r="AB337" i="4"/>
  <c r="AC337" i="4" s="1"/>
  <c r="AB338" i="4"/>
  <c r="AB339" i="4"/>
  <c r="AB340" i="4"/>
  <c r="AB341" i="4"/>
  <c r="AC341" i="4" s="1"/>
  <c r="AB342" i="4"/>
  <c r="AC342" i="4" s="1"/>
  <c r="AB343" i="4"/>
  <c r="AC343" i="4" s="1"/>
  <c r="AB344" i="4"/>
  <c r="AC344" i="4" s="1"/>
  <c r="AB345" i="4"/>
  <c r="AB346" i="4"/>
  <c r="AB347" i="4"/>
  <c r="AB348" i="4"/>
  <c r="AB349" i="4"/>
  <c r="AB350" i="4"/>
  <c r="AC350" i="4" s="1"/>
  <c r="AB351" i="4"/>
  <c r="AC351" i="4" s="1"/>
  <c r="AB352" i="4"/>
  <c r="AB353" i="4"/>
  <c r="AB354" i="4"/>
  <c r="AB355" i="4"/>
  <c r="AB356" i="4"/>
  <c r="AB357" i="4"/>
  <c r="AC357" i="4" s="1"/>
  <c r="AB358" i="4"/>
  <c r="AC358" i="4" s="1"/>
  <c r="AB359" i="4"/>
  <c r="AB360" i="4"/>
  <c r="AB361" i="4"/>
  <c r="AB362" i="4"/>
  <c r="AB363" i="4"/>
  <c r="AB364" i="4"/>
  <c r="AC364" i="4" s="1"/>
  <c r="AB365" i="4"/>
  <c r="AC365" i="4" s="1"/>
  <c r="AB366" i="4"/>
  <c r="AB367" i="4"/>
  <c r="AB368" i="4"/>
  <c r="AC368" i="4" s="1"/>
  <c r="AB369" i="4"/>
  <c r="AB370" i="4"/>
  <c r="AB371" i="4"/>
  <c r="AC371" i="4" s="1"/>
  <c r="AB372" i="4"/>
  <c r="AC372" i="4" s="1"/>
  <c r="AB373" i="4"/>
  <c r="AB374" i="4"/>
  <c r="AB375" i="4"/>
  <c r="AC375" i="4" s="1"/>
  <c r="AB376" i="4"/>
  <c r="AB377" i="4"/>
  <c r="AB378" i="4"/>
  <c r="AC378" i="4" s="1"/>
  <c r="AB379" i="4"/>
  <c r="AC379" i="4" s="1"/>
  <c r="AB380" i="4"/>
  <c r="AB381" i="4"/>
  <c r="AB382" i="4"/>
  <c r="AB383" i="4"/>
  <c r="AB384" i="4"/>
  <c r="AB385" i="4"/>
  <c r="AC385" i="4" s="1"/>
  <c r="AB386" i="4"/>
  <c r="AC386" i="4" s="1"/>
  <c r="AB387" i="4"/>
  <c r="AB388" i="4"/>
  <c r="AB389" i="4"/>
  <c r="AB390" i="4"/>
  <c r="AB391" i="4"/>
  <c r="AB392" i="4"/>
  <c r="AC392" i="4" s="1"/>
  <c r="AB393" i="4"/>
  <c r="AC393" i="4" s="1"/>
  <c r="AB394" i="4"/>
  <c r="AB395" i="4"/>
  <c r="AB396" i="4"/>
  <c r="AB397" i="4"/>
  <c r="AB398" i="4"/>
  <c r="AB399" i="4"/>
  <c r="AC399" i="4" s="1"/>
  <c r="AB400" i="4"/>
  <c r="AC400" i="4" s="1"/>
  <c r="AB401" i="4"/>
  <c r="AB402" i="4"/>
  <c r="AB403" i="4"/>
  <c r="AB404" i="4"/>
  <c r="AB405" i="4"/>
  <c r="AB406" i="4"/>
  <c r="AC406" i="4" s="1"/>
  <c r="AB407" i="4"/>
  <c r="AC407" i="4" s="1"/>
  <c r="AB408" i="4"/>
  <c r="AB409" i="4"/>
  <c r="AB410" i="4"/>
  <c r="AB411" i="4"/>
  <c r="AB412" i="4"/>
  <c r="AB413" i="4"/>
  <c r="AC413" i="4" s="1"/>
  <c r="AB414" i="4"/>
  <c r="AC414" i="4" s="1"/>
  <c r="AB415" i="4"/>
  <c r="AB416" i="4"/>
  <c r="AB417" i="4"/>
  <c r="AB418" i="4"/>
  <c r="AB419" i="4"/>
  <c r="AB420" i="4"/>
  <c r="AC420" i="4" s="1"/>
  <c r="AB421" i="4"/>
  <c r="AC421" i="4" s="1"/>
  <c r="AB422" i="4"/>
  <c r="AC422" i="4" s="1"/>
  <c r="AB423" i="4"/>
  <c r="AB424" i="4"/>
  <c r="AB425" i="4"/>
  <c r="AB426" i="4"/>
  <c r="AB427" i="4"/>
  <c r="AC427" i="4" s="1"/>
  <c r="AB428" i="4"/>
  <c r="AC428" i="4" s="1"/>
  <c r="AB429" i="4"/>
  <c r="AB430" i="4"/>
  <c r="AB431" i="4"/>
  <c r="AB432" i="4"/>
  <c r="AB433" i="4"/>
  <c r="AB434" i="4"/>
  <c r="AC434" i="4" s="1"/>
  <c r="AB435" i="4"/>
  <c r="AC435" i="4" s="1"/>
  <c r="AB436" i="4"/>
  <c r="AB437" i="4"/>
  <c r="AB438" i="4"/>
  <c r="AB439" i="4"/>
  <c r="AB440" i="4"/>
  <c r="AB441" i="4"/>
  <c r="AC441" i="4" s="1"/>
  <c r="AB442" i="4"/>
  <c r="AC442" i="4" s="1"/>
  <c r="AB443" i="4"/>
  <c r="AB444" i="4"/>
  <c r="AB445" i="4"/>
  <c r="AB446" i="4"/>
  <c r="AB447" i="4"/>
  <c r="AB448" i="4"/>
  <c r="AC448" i="4" s="1"/>
  <c r="AB449" i="4"/>
  <c r="AC449" i="4" s="1"/>
  <c r="AB450" i="4"/>
  <c r="AB451" i="4"/>
  <c r="AB452" i="4"/>
  <c r="AB453" i="4"/>
  <c r="AB454" i="4"/>
  <c r="AB455" i="4"/>
  <c r="AC455" i="4" s="1"/>
  <c r="AB456" i="4"/>
  <c r="AC456" i="4" s="1"/>
  <c r="AB457" i="4"/>
  <c r="AB458" i="4"/>
  <c r="AB459" i="4"/>
  <c r="AB460" i="4"/>
  <c r="AB461" i="4"/>
  <c r="AB462" i="4"/>
  <c r="AC462" i="4" s="1"/>
  <c r="AB463" i="4"/>
  <c r="AC463" i="4" s="1"/>
  <c r="AB464" i="4"/>
  <c r="AB465" i="4"/>
  <c r="AB466" i="4"/>
  <c r="AB467" i="4"/>
  <c r="AB468" i="4"/>
  <c r="AB469" i="4"/>
  <c r="AC469" i="4" s="1"/>
  <c r="AB470" i="4"/>
  <c r="AC470" i="4" s="1"/>
  <c r="AB471" i="4"/>
  <c r="AB472" i="4"/>
  <c r="AB473" i="4"/>
  <c r="AB474" i="4"/>
  <c r="AB475" i="4"/>
  <c r="AB476" i="4"/>
  <c r="AC476" i="4" s="1"/>
  <c r="AB477" i="4"/>
  <c r="AC477" i="4" s="1"/>
  <c r="AB478" i="4"/>
  <c r="AB479" i="4"/>
  <c r="AB480" i="4"/>
  <c r="AB481" i="4"/>
  <c r="AB482" i="4"/>
  <c r="AB483" i="4"/>
  <c r="AC483" i="4" s="1"/>
  <c r="AB484" i="4"/>
  <c r="AC484" i="4" s="1"/>
  <c r="AB485" i="4"/>
  <c r="AC485" i="4" s="1"/>
  <c r="AB486" i="4"/>
  <c r="AB487" i="4"/>
  <c r="AB488" i="4"/>
  <c r="AB489" i="4"/>
  <c r="AB490" i="4"/>
  <c r="AC490" i="4" s="1"/>
  <c r="AB491" i="4"/>
  <c r="AC491" i="4" s="1"/>
  <c r="AB492" i="4"/>
  <c r="AB493" i="4"/>
  <c r="AB494" i="4"/>
  <c r="AB495" i="4"/>
  <c r="AB496" i="4"/>
  <c r="AB497" i="4"/>
  <c r="AC497" i="4" s="1"/>
  <c r="AB498" i="4"/>
  <c r="AC498" i="4" s="1"/>
  <c r="AB499" i="4"/>
  <c r="AB500" i="4"/>
  <c r="AB501" i="4"/>
  <c r="AB502" i="4"/>
  <c r="AB503" i="4"/>
  <c r="AB504" i="4"/>
  <c r="AC504" i="4" s="1"/>
  <c r="AB505" i="4"/>
  <c r="AC505" i="4" s="1"/>
  <c r="AB506" i="4"/>
  <c r="AB507" i="4"/>
  <c r="AB508" i="4"/>
  <c r="AB509" i="4"/>
  <c r="AB510" i="4"/>
  <c r="AB511" i="4"/>
  <c r="AC511" i="4" s="1"/>
  <c r="AB512" i="4"/>
  <c r="AC512" i="4" s="1"/>
  <c r="AB513" i="4"/>
  <c r="AB514" i="4"/>
  <c r="AB515" i="4"/>
  <c r="AB516" i="4"/>
  <c r="AB517" i="4"/>
  <c r="AB518" i="4"/>
  <c r="AC518" i="4" s="1"/>
  <c r="AB519" i="4"/>
  <c r="AC519" i="4" s="1"/>
  <c r="AB520" i="4"/>
  <c r="AC520" i="4" s="1"/>
  <c r="AB521" i="4"/>
  <c r="AB522" i="4"/>
  <c r="AB523" i="4"/>
  <c r="AB524" i="4"/>
  <c r="AB525" i="4"/>
  <c r="AC525" i="4" s="1"/>
  <c r="AB526" i="4"/>
  <c r="AC526" i="4" s="1"/>
  <c r="AB527" i="4"/>
  <c r="AB528" i="4"/>
  <c r="AB529" i="4"/>
  <c r="AB530" i="4"/>
  <c r="AB531" i="4"/>
  <c r="AB532" i="4"/>
  <c r="AC532" i="4" s="1"/>
  <c r="AB533" i="4"/>
  <c r="AC533" i="4" s="1"/>
  <c r="AB534" i="4"/>
  <c r="AB535" i="4"/>
  <c r="AB536" i="4"/>
  <c r="AB537" i="4"/>
  <c r="AB538" i="4"/>
  <c r="AB539" i="4"/>
  <c r="AC539" i="4" s="1"/>
  <c r="AB540" i="4"/>
  <c r="AC540" i="4" s="1"/>
  <c r="AB541" i="4"/>
  <c r="AB542" i="4"/>
  <c r="AB543" i="4"/>
  <c r="AB544" i="4"/>
  <c r="AB545" i="4"/>
  <c r="AB546" i="4"/>
  <c r="AC546" i="4" s="1"/>
  <c r="AB547" i="4"/>
  <c r="AC547" i="4" s="1"/>
  <c r="AB548" i="4"/>
  <c r="AB549" i="4"/>
  <c r="AB550" i="4"/>
  <c r="AB551" i="4"/>
  <c r="AB552" i="4"/>
  <c r="AB553" i="4"/>
  <c r="AC553" i="4" s="1"/>
  <c r="AB554" i="4"/>
  <c r="AC554" i="4" s="1"/>
  <c r="AB555" i="4"/>
  <c r="AB556" i="4"/>
  <c r="AB557" i="4"/>
  <c r="AB558" i="4"/>
  <c r="AB559" i="4"/>
  <c r="AC559" i="4" s="1"/>
  <c r="AB560" i="4"/>
  <c r="AC560" i="4" s="1"/>
  <c r="AB561" i="4"/>
  <c r="AC561" i="4" s="1"/>
  <c r="AB562" i="4"/>
  <c r="AB563" i="4"/>
  <c r="AB564" i="4"/>
  <c r="AB565" i="4"/>
  <c r="AB566" i="4"/>
  <c r="AB567" i="4"/>
  <c r="AC567" i="4" s="1"/>
  <c r="AB568" i="4"/>
  <c r="AC568" i="4" s="1"/>
  <c r="AB569" i="4"/>
  <c r="AB570" i="4"/>
  <c r="AB571" i="4"/>
  <c r="AB572" i="4"/>
  <c r="AB573" i="4"/>
  <c r="AB574" i="4"/>
  <c r="AC574" i="4" s="1"/>
  <c r="AB575" i="4"/>
  <c r="AC575" i="4" s="1"/>
  <c r="AB576" i="4"/>
  <c r="AB577" i="4"/>
  <c r="AB578" i="4"/>
  <c r="AB579" i="4"/>
  <c r="AB580" i="4"/>
  <c r="AB581" i="4"/>
  <c r="AC581" i="4" s="1"/>
  <c r="AB582" i="4"/>
  <c r="AC582" i="4" s="1"/>
  <c r="AB583" i="4"/>
  <c r="AB584" i="4"/>
  <c r="AB585" i="4"/>
  <c r="AB586" i="4"/>
  <c r="AB587" i="4"/>
  <c r="AC587" i="4" s="1"/>
  <c r="AB588" i="4"/>
  <c r="AC588" i="4" s="1"/>
  <c r="AD588" i="4" s="1"/>
  <c r="AB589" i="4"/>
  <c r="AC589" i="4" s="1"/>
  <c r="AD589" i="4" s="1"/>
  <c r="AB590" i="4"/>
  <c r="AC590" i="4" s="1"/>
  <c r="AD590" i="4" s="1"/>
  <c r="AB591" i="4"/>
  <c r="AC591" i="4" s="1"/>
  <c r="AD591" i="4" s="1"/>
  <c r="AB592" i="4"/>
  <c r="AC592" i="4" s="1"/>
  <c r="AD592" i="4" s="1"/>
  <c r="AB593" i="4"/>
  <c r="AC593" i="4" s="1"/>
  <c r="AD593" i="4" s="1"/>
  <c r="AB594" i="4"/>
  <c r="AC594" i="4" s="1"/>
  <c r="AD594" i="4" s="1"/>
  <c r="AB595" i="4"/>
  <c r="AC595" i="4" s="1"/>
  <c r="AD595" i="4" s="1"/>
  <c r="AB596" i="4"/>
  <c r="AC596" i="4" s="1"/>
  <c r="AD596" i="4" s="1"/>
  <c r="AB597" i="4"/>
  <c r="AC597" i="4" s="1"/>
  <c r="AD597" i="4" s="1"/>
  <c r="AB598" i="4"/>
  <c r="AC598" i="4" s="1"/>
  <c r="AD598" i="4" s="1"/>
  <c r="AB599" i="4"/>
  <c r="AC599" i="4" s="1"/>
  <c r="AD599" i="4" s="1"/>
  <c r="AB600" i="4"/>
  <c r="AC600" i="4" s="1"/>
  <c r="AD600" i="4" s="1"/>
  <c r="AB601" i="4"/>
  <c r="AC601" i="4" s="1"/>
  <c r="AD601" i="4" s="1"/>
  <c r="AB602" i="4"/>
  <c r="AC602" i="4" s="1"/>
  <c r="AD602" i="4" s="1"/>
  <c r="AB603" i="4"/>
  <c r="AC603" i="4" s="1"/>
  <c r="AD603" i="4" s="1"/>
  <c r="AB604" i="4"/>
  <c r="AC604" i="4" s="1"/>
  <c r="AD604" i="4" s="1"/>
  <c r="AB605" i="4"/>
  <c r="AC605" i="4" s="1"/>
  <c r="AD605" i="4" s="1"/>
  <c r="AB606" i="4"/>
  <c r="AC606" i="4" s="1"/>
  <c r="AD606" i="4" s="1"/>
  <c r="AB607" i="4"/>
  <c r="AC607" i="4" s="1"/>
  <c r="AD607" i="4" s="1"/>
  <c r="AB608" i="4"/>
  <c r="AC608" i="4" s="1"/>
  <c r="AD608" i="4" s="1"/>
  <c r="AB609" i="4"/>
  <c r="AC609" i="4" s="1"/>
  <c r="AD609" i="4" s="1"/>
  <c r="AB610" i="4"/>
  <c r="AC610" i="4" s="1"/>
  <c r="AD610" i="4" s="1"/>
  <c r="AB611" i="4"/>
  <c r="AC611" i="4" s="1"/>
  <c r="AD611" i="4" s="1"/>
  <c r="AB612" i="4"/>
  <c r="AC612" i="4" s="1"/>
  <c r="AD612" i="4" s="1"/>
  <c r="AB613" i="4"/>
  <c r="AC613" i="4" s="1"/>
  <c r="AD613" i="4" s="1"/>
  <c r="AB614" i="4"/>
  <c r="AC614" i="4" s="1"/>
  <c r="AD614" i="4" s="1"/>
  <c r="AB615" i="4"/>
  <c r="AC615" i="4" s="1"/>
  <c r="AD615" i="4" s="1"/>
  <c r="AB616" i="4"/>
  <c r="AC616" i="4" s="1"/>
  <c r="AD616" i="4" s="1"/>
  <c r="AB617" i="4"/>
  <c r="AC617" i="4" s="1"/>
  <c r="AD617" i="4" s="1"/>
  <c r="AB618" i="4"/>
  <c r="AC618" i="4" s="1"/>
  <c r="AB619" i="4"/>
  <c r="AC619" i="4" s="1"/>
  <c r="AD619" i="4" s="1"/>
  <c r="AB620" i="4"/>
  <c r="AC620" i="4" s="1"/>
  <c r="AD620" i="4" s="1"/>
  <c r="AB621" i="4"/>
  <c r="AC621" i="4" s="1"/>
  <c r="AD621" i="4" s="1"/>
  <c r="AB622" i="4"/>
  <c r="AC622" i="4" s="1"/>
  <c r="AD622" i="4" s="1"/>
  <c r="AB623" i="4"/>
  <c r="AC623" i="4" s="1"/>
  <c r="AD623" i="4" s="1"/>
  <c r="AB624" i="4"/>
  <c r="AC624" i="4" s="1"/>
  <c r="AD624" i="4" s="1"/>
  <c r="AB625" i="4"/>
  <c r="AC625" i="4" s="1"/>
  <c r="AD625" i="4" s="1"/>
  <c r="AB626" i="4"/>
  <c r="AC626" i="4" s="1"/>
  <c r="AD626" i="4" s="1"/>
  <c r="AB627" i="4"/>
  <c r="AC627" i="4" s="1"/>
  <c r="AD627" i="4" s="1"/>
  <c r="AB628" i="4"/>
  <c r="AC628" i="4" s="1"/>
  <c r="AD628" i="4" s="1"/>
  <c r="AB629" i="4"/>
  <c r="AC629" i="4" s="1"/>
  <c r="AD629" i="4" s="1"/>
  <c r="AB630" i="4"/>
  <c r="AC630" i="4" s="1"/>
  <c r="AD630" i="4" s="1"/>
  <c r="AB631" i="4"/>
  <c r="AC631" i="4" s="1"/>
  <c r="AD631" i="4" s="1"/>
  <c r="AB632" i="4"/>
  <c r="AC632" i="4" s="1"/>
  <c r="AD632" i="4" s="1"/>
  <c r="AB633" i="4"/>
  <c r="AC633" i="4" s="1"/>
  <c r="AD633" i="4" s="1"/>
  <c r="AB634" i="4"/>
  <c r="AC634" i="4" s="1"/>
  <c r="AD634" i="4" s="1"/>
  <c r="AB635" i="4"/>
  <c r="AC635" i="4" s="1"/>
  <c r="AD635" i="4" s="1"/>
  <c r="AB636" i="4"/>
  <c r="AC636" i="4" s="1"/>
  <c r="AD636" i="4" s="1"/>
  <c r="AB637" i="4"/>
  <c r="AC637" i="4" s="1"/>
  <c r="AD637" i="4" s="1"/>
  <c r="AB638" i="4"/>
  <c r="AC638" i="4" s="1"/>
  <c r="AD638" i="4" s="1"/>
  <c r="AB639" i="4"/>
  <c r="AC639" i="4" s="1"/>
  <c r="AD639" i="4" s="1"/>
  <c r="AB640" i="4"/>
  <c r="AC640" i="4" s="1"/>
  <c r="AD640" i="4" s="1"/>
  <c r="AB641" i="4"/>
  <c r="AC641" i="4" s="1"/>
  <c r="AD641" i="4" s="1"/>
  <c r="AB642" i="4"/>
  <c r="AC642" i="4" s="1"/>
  <c r="AD642" i="4" s="1"/>
  <c r="AB643" i="4"/>
  <c r="AC643" i="4" s="1"/>
  <c r="AD643" i="4" s="1"/>
  <c r="AB644" i="4"/>
  <c r="AC644" i="4" s="1"/>
  <c r="AD644" i="4" s="1"/>
  <c r="AB645" i="4"/>
  <c r="AC645" i="4" s="1"/>
  <c r="AD645" i="4" s="1"/>
  <c r="AB646" i="4"/>
  <c r="AC646" i="4" s="1"/>
  <c r="AD646" i="4" s="1"/>
  <c r="AB647" i="4"/>
  <c r="AC647" i="4" s="1"/>
  <c r="AD647" i="4" s="1"/>
  <c r="AB9" i="4"/>
  <c r="AC9" i="4" s="1"/>
  <c r="AD587" i="4" l="1"/>
  <c r="R29" i="13" s="1"/>
  <c r="Q29" i="13"/>
  <c r="AD618" i="4"/>
  <c r="R30" i="13" s="1"/>
  <c r="Q30" i="13"/>
  <c r="E31" i="13"/>
  <c r="AD191" i="4"/>
  <c r="R16" i="13" s="1"/>
  <c r="Q16" i="13"/>
  <c r="AD130" i="4"/>
  <c r="R14" i="13" s="1"/>
  <c r="Q14" i="13"/>
  <c r="AD69" i="4"/>
  <c r="R12" i="13" s="1"/>
  <c r="Q12" i="13"/>
  <c r="AD9" i="4"/>
  <c r="R10" i="13" s="1"/>
  <c r="Q10" i="13"/>
  <c r="AD222" i="4"/>
  <c r="R17" i="13" s="1"/>
  <c r="Q17" i="13"/>
  <c r="AD161" i="4"/>
  <c r="R15" i="13" s="1"/>
  <c r="Q15" i="13"/>
  <c r="AD100" i="4"/>
  <c r="R13" i="13" s="1"/>
  <c r="Q13" i="13"/>
  <c r="AD40" i="4"/>
  <c r="R11" i="13" s="1"/>
  <c r="Q11" i="13"/>
  <c r="AD253" i="4"/>
  <c r="R18" i="13" s="1"/>
  <c r="Q18" i="13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V168" i="9"/>
  <c r="W168" i="9"/>
  <c r="X168" i="9"/>
  <c r="Y168" i="9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Q169" i="9"/>
  <c r="R169" i="9"/>
  <c r="S169" i="9"/>
  <c r="T169" i="9"/>
  <c r="U169" i="9"/>
  <c r="V169" i="9"/>
  <c r="W169" i="9"/>
  <c r="X169" i="9"/>
  <c r="Y169" i="9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O170" i="9"/>
  <c r="P170" i="9"/>
  <c r="Q170" i="9"/>
  <c r="R170" i="9"/>
  <c r="S170" i="9"/>
  <c r="T170" i="9"/>
  <c r="U170" i="9"/>
  <c r="V170" i="9"/>
  <c r="W170" i="9"/>
  <c r="X170" i="9"/>
  <c r="Y170" i="9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Q171" i="9"/>
  <c r="R171" i="9"/>
  <c r="S171" i="9"/>
  <c r="T171" i="9"/>
  <c r="U171" i="9"/>
  <c r="V171" i="9"/>
  <c r="W171" i="9"/>
  <c r="X171" i="9"/>
  <c r="Y171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V173" i="9"/>
  <c r="W173" i="9"/>
  <c r="X173" i="9"/>
  <c r="Y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V175" i="9"/>
  <c r="W175" i="9"/>
  <c r="X175" i="9"/>
  <c r="Y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V176" i="9"/>
  <c r="W176" i="9"/>
  <c r="X176" i="9"/>
  <c r="Y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B186" i="9"/>
  <c r="C186" i="9"/>
  <c r="D186" i="9"/>
  <c r="E186" i="9"/>
  <c r="F186" i="9"/>
  <c r="G186" i="9"/>
  <c r="H186" i="9"/>
  <c r="I186" i="9"/>
  <c r="J186" i="9"/>
  <c r="K186" i="9"/>
  <c r="L186" i="9"/>
  <c r="M186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B187" i="9"/>
  <c r="C187" i="9"/>
  <c r="D187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Q187" i="9"/>
  <c r="R187" i="9"/>
  <c r="S187" i="9"/>
  <c r="T187" i="9"/>
  <c r="U187" i="9"/>
  <c r="V187" i="9"/>
  <c r="W187" i="9"/>
  <c r="X187" i="9"/>
  <c r="Y187" i="9"/>
  <c r="B188" i="9"/>
  <c r="C188" i="9"/>
  <c r="D188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B189" i="9"/>
  <c r="C189" i="9"/>
  <c r="D189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B190" i="9"/>
  <c r="C190" i="9"/>
  <c r="D190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B191" i="9"/>
  <c r="C191" i="9"/>
  <c r="D191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B192" i="9"/>
  <c r="C192" i="9"/>
  <c r="D192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B193" i="9"/>
  <c r="C193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S193" i="9"/>
  <c r="T193" i="9"/>
  <c r="U193" i="9"/>
  <c r="V193" i="9"/>
  <c r="W193" i="9"/>
  <c r="X193" i="9"/>
  <c r="Y193" i="9"/>
  <c r="B194" i="9"/>
  <c r="C194" i="9"/>
  <c r="D194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Q194" i="9"/>
  <c r="R194" i="9"/>
  <c r="S194" i="9"/>
  <c r="T194" i="9"/>
  <c r="U194" i="9"/>
  <c r="V194" i="9"/>
  <c r="W194" i="9"/>
  <c r="X194" i="9"/>
  <c r="Y194" i="9"/>
  <c r="B195" i="9"/>
  <c r="C195" i="9"/>
  <c r="D195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R195" i="9"/>
  <c r="S195" i="9"/>
  <c r="T195" i="9"/>
  <c r="U195" i="9"/>
  <c r="V195" i="9"/>
  <c r="W195" i="9"/>
  <c r="X195" i="9"/>
  <c r="Y195" i="9"/>
  <c r="B196" i="9"/>
  <c r="C196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B197" i="9"/>
  <c r="C197" i="9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B198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B199" i="9"/>
  <c r="C199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B200" i="9"/>
  <c r="C200" i="9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B201" i="9"/>
  <c r="C201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B202" i="9"/>
  <c r="C202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B203" i="9"/>
  <c r="C203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B204" i="9"/>
  <c r="C204" i="9"/>
  <c r="D204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B205" i="9"/>
  <c r="C205" i="9"/>
  <c r="D205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B206" i="9"/>
  <c r="C206" i="9"/>
  <c r="D206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B207" i="9"/>
  <c r="C207" i="9"/>
  <c r="D207" i="9"/>
  <c r="E207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B208" i="9"/>
  <c r="C208" i="9"/>
  <c r="D208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B209" i="9"/>
  <c r="C209" i="9"/>
  <c r="D209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B210" i="9"/>
  <c r="C210" i="9"/>
  <c r="D210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B211" i="9"/>
  <c r="C211" i="9"/>
  <c r="D211" i="9"/>
  <c r="E211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B212" i="9"/>
  <c r="C212" i="9"/>
  <c r="D212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B213" i="9"/>
  <c r="C213" i="9"/>
  <c r="D213" i="9"/>
  <c r="E213" i="9"/>
  <c r="F213" i="9"/>
  <c r="G213" i="9"/>
  <c r="H213" i="9"/>
  <c r="I213" i="9"/>
  <c r="J213" i="9"/>
  <c r="K213" i="9"/>
  <c r="L213" i="9"/>
  <c r="M213" i="9"/>
  <c r="N213" i="9"/>
  <c r="O213" i="9"/>
  <c r="P213" i="9"/>
  <c r="Q213" i="9"/>
  <c r="R213" i="9"/>
  <c r="S213" i="9"/>
  <c r="T213" i="9"/>
  <c r="U213" i="9"/>
  <c r="V213" i="9"/>
  <c r="W213" i="9"/>
  <c r="X213" i="9"/>
  <c r="Y213" i="9"/>
  <c r="B214" i="9"/>
  <c r="C214" i="9"/>
  <c r="D214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Q214" i="9"/>
  <c r="R214" i="9"/>
  <c r="S214" i="9"/>
  <c r="T214" i="9"/>
  <c r="U214" i="9"/>
  <c r="V214" i="9"/>
  <c r="W214" i="9"/>
  <c r="X214" i="9"/>
  <c r="Y214" i="9"/>
  <c r="B215" i="9"/>
  <c r="C215" i="9"/>
  <c r="D215" i="9"/>
  <c r="E215" i="9"/>
  <c r="F215" i="9"/>
  <c r="G215" i="9"/>
  <c r="H215" i="9"/>
  <c r="I215" i="9"/>
  <c r="J215" i="9"/>
  <c r="K215" i="9"/>
  <c r="L215" i="9"/>
  <c r="M215" i="9"/>
  <c r="N215" i="9"/>
  <c r="O215" i="9"/>
  <c r="P215" i="9"/>
  <c r="Q215" i="9"/>
  <c r="R215" i="9"/>
  <c r="S215" i="9"/>
  <c r="T215" i="9"/>
  <c r="U215" i="9"/>
  <c r="V215" i="9"/>
  <c r="W215" i="9"/>
  <c r="X215" i="9"/>
  <c r="Y215" i="9"/>
  <c r="B216" i="9"/>
  <c r="C216" i="9"/>
  <c r="D216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Q216" i="9"/>
  <c r="R216" i="9"/>
  <c r="S216" i="9"/>
  <c r="T216" i="9"/>
  <c r="U216" i="9"/>
  <c r="V216" i="9"/>
  <c r="W216" i="9"/>
  <c r="X216" i="9"/>
  <c r="Y216" i="9"/>
  <c r="B217" i="9"/>
  <c r="C217" i="9"/>
  <c r="D217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Q217" i="9"/>
  <c r="R217" i="9"/>
  <c r="S217" i="9"/>
  <c r="T217" i="9"/>
  <c r="U217" i="9"/>
  <c r="V217" i="9"/>
  <c r="W217" i="9"/>
  <c r="X217" i="9"/>
  <c r="Y217" i="9"/>
  <c r="B218" i="9"/>
  <c r="C218" i="9"/>
  <c r="D218" i="9"/>
  <c r="E218" i="9"/>
  <c r="F218" i="9"/>
  <c r="G218" i="9"/>
  <c r="H218" i="9"/>
  <c r="I218" i="9"/>
  <c r="J218" i="9"/>
  <c r="K218" i="9"/>
  <c r="L218" i="9"/>
  <c r="M218" i="9"/>
  <c r="N218" i="9"/>
  <c r="O218" i="9"/>
  <c r="P218" i="9"/>
  <c r="Q218" i="9"/>
  <c r="R218" i="9"/>
  <c r="S218" i="9"/>
  <c r="T218" i="9"/>
  <c r="U218" i="9"/>
  <c r="V218" i="9"/>
  <c r="W218" i="9"/>
  <c r="X218" i="9"/>
  <c r="Y218" i="9"/>
  <c r="B219" i="9"/>
  <c r="C219" i="9"/>
  <c r="D219" i="9"/>
  <c r="E219" i="9"/>
  <c r="F219" i="9"/>
  <c r="G219" i="9"/>
  <c r="H219" i="9"/>
  <c r="I219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B220" i="9"/>
  <c r="C220" i="9"/>
  <c r="D220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Q220" i="9"/>
  <c r="R220" i="9"/>
  <c r="S220" i="9"/>
  <c r="T220" i="9"/>
  <c r="U220" i="9"/>
  <c r="V220" i="9"/>
  <c r="W220" i="9"/>
  <c r="X220" i="9"/>
  <c r="Y220" i="9"/>
  <c r="B221" i="9"/>
  <c r="C221" i="9"/>
  <c r="D221" i="9"/>
  <c r="E221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B222" i="9"/>
  <c r="C222" i="9"/>
  <c r="D222" i="9"/>
  <c r="E222" i="9"/>
  <c r="F222" i="9"/>
  <c r="G222" i="9"/>
  <c r="H222" i="9"/>
  <c r="I222" i="9"/>
  <c r="J222" i="9"/>
  <c r="K222" i="9"/>
  <c r="L222" i="9"/>
  <c r="M222" i="9"/>
  <c r="N222" i="9"/>
  <c r="O222" i="9"/>
  <c r="P222" i="9"/>
  <c r="Q222" i="9"/>
  <c r="R222" i="9"/>
  <c r="S222" i="9"/>
  <c r="T222" i="9"/>
  <c r="U222" i="9"/>
  <c r="V222" i="9"/>
  <c r="W222" i="9"/>
  <c r="X222" i="9"/>
  <c r="Y222" i="9"/>
  <c r="B223" i="9"/>
  <c r="C223" i="9"/>
  <c r="D223" i="9"/>
  <c r="E223" i="9"/>
  <c r="F223" i="9"/>
  <c r="G223" i="9"/>
  <c r="H223" i="9"/>
  <c r="I223" i="9"/>
  <c r="J223" i="9"/>
  <c r="K223" i="9"/>
  <c r="L223" i="9"/>
  <c r="M223" i="9"/>
  <c r="N223" i="9"/>
  <c r="O223" i="9"/>
  <c r="P223" i="9"/>
  <c r="Q223" i="9"/>
  <c r="R223" i="9"/>
  <c r="S223" i="9"/>
  <c r="T223" i="9"/>
  <c r="U223" i="9"/>
  <c r="V223" i="9"/>
  <c r="W223" i="9"/>
  <c r="X223" i="9"/>
  <c r="Y223" i="9"/>
  <c r="B224" i="9"/>
  <c r="C224" i="9"/>
  <c r="D224" i="9"/>
  <c r="E224" i="9"/>
  <c r="F224" i="9"/>
  <c r="G224" i="9"/>
  <c r="H224" i="9"/>
  <c r="I224" i="9"/>
  <c r="J224" i="9"/>
  <c r="K224" i="9"/>
  <c r="L224" i="9"/>
  <c r="M224" i="9"/>
  <c r="N224" i="9"/>
  <c r="O224" i="9"/>
  <c r="P224" i="9"/>
  <c r="Q224" i="9"/>
  <c r="R224" i="9"/>
  <c r="S224" i="9"/>
  <c r="T224" i="9"/>
  <c r="U224" i="9"/>
  <c r="V224" i="9"/>
  <c r="W224" i="9"/>
  <c r="X224" i="9"/>
  <c r="Y224" i="9"/>
  <c r="B225" i="9"/>
  <c r="C225" i="9"/>
  <c r="D225" i="9"/>
  <c r="E225" i="9"/>
  <c r="F225" i="9"/>
  <c r="G225" i="9"/>
  <c r="H225" i="9"/>
  <c r="I225" i="9"/>
  <c r="J225" i="9"/>
  <c r="K225" i="9"/>
  <c r="L225" i="9"/>
  <c r="M225" i="9"/>
  <c r="N225" i="9"/>
  <c r="O225" i="9"/>
  <c r="P225" i="9"/>
  <c r="Q225" i="9"/>
  <c r="R225" i="9"/>
  <c r="S225" i="9"/>
  <c r="T225" i="9"/>
  <c r="U225" i="9"/>
  <c r="V225" i="9"/>
  <c r="W225" i="9"/>
  <c r="X225" i="9"/>
  <c r="Y225" i="9"/>
  <c r="B226" i="9"/>
  <c r="C226" i="9"/>
  <c r="D226" i="9"/>
  <c r="E226" i="9"/>
  <c r="F226" i="9"/>
  <c r="G226" i="9"/>
  <c r="H226" i="9"/>
  <c r="I226" i="9"/>
  <c r="J226" i="9"/>
  <c r="K226" i="9"/>
  <c r="L226" i="9"/>
  <c r="M226" i="9"/>
  <c r="N226" i="9"/>
  <c r="O226" i="9"/>
  <c r="P226" i="9"/>
  <c r="Q226" i="9"/>
  <c r="R226" i="9"/>
  <c r="S226" i="9"/>
  <c r="T226" i="9"/>
  <c r="U226" i="9"/>
  <c r="V226" i="9"/>
  <c r="W226" i="9"/>
  <c r="X226" i="9"/>
  <c r="Y226" i="9"/>
  <c r="B227" i="9"/>
  <c r="C227" i="9"/>
  <c r="D227" i="9"/>
  <c r="E227" i="9"/>
  <c r="F227" i="9"/>
  <c r="G227" i="9"/>
  <c r="H227" i="9"/>
  <c r="I227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B228" i="9"/>
  <c r="C228" i="9"/>
  <c r="D228" i="9"/>
  <c r="E228" i="9"/>
  <c r="F228" i="9"/>
  <c r="G228" i="9"/>
  <c r="H228" i="9"/>
  <c r="I228" i="9"/>
  <c r="J228" i="9"/>
  <c r="K228" i="9"/>
  <c r="L228" i="9"/>
  <c r="M228" i="9"/>
  <c r="N228" i="9"/>
  <c r="O228" i="9"/>
  <c r="P228" i="9"/>
  <c r="Q228" i="9"/>
  <c r="R228" i="9"/>
  <c r="S228" i="9"/>
  <c r="T228" i="9"/>
  <c r="U228" i="9"/>
  <c r="V228" i="9"/>
  <c r="W228" i="9"/>
  <c r="X228" i="9"/>
  <c r="Y228" i="9"/>
  <c r="B229" i="9"/>
  <c r="C229" i="9"/>
  <c r="D229" i="9"/>
  <c r="E229" i="9"/>
  <c r="F229" i="9"/>
  <c r="G229" i="9"/>
  <c r="H229" i="9"/>
  <c r="I229" i="9"/>
  <c r="J229" i="9"/>
  <c r="K229" i="9"/>
  <c r="L229" i="9"/>
  <c r="M229" i="9"/>
  <c r="N229" i="9"/>
  <c r="O229" i="9"/>
  <c r="P229" i="9"/>
  <c r="Q229" i="9"/>
  <c r="R229" i="9"/>
  <c r="S229" i="9"/>
  <c r="T229" i="9"/>
  <c r="U229" i="9"/>
  <c r="V229" i="9"/>
  <c r="W229" i="9"/>
  <c r="X229" i="9"/>
  <c r="Y229" i="9"/>
  <c r="B230" i="9"/>
  <c r="C230" i="9"/>
  <c r="D230" i="9"/>
  <c r="E230" i="9"/>
  <c r="F230" i="9"/>
  <c r="G230" i="9"/>
  <c r="H230" i="9"/>
  <c r="I230" i="9"/>
  <c r="J230" i="9"/>
  <c r="K230" i="9"/>
  <c r="L230" i="9"/>
  <c r="M230" i="9"/>
  <c r="N230" i="9"/>
  <c r="O230" i="9"/>
  <c r="P230" i="9"/>
  <c r="Q230" i="9"/>
  <c r="R230" i="9"/>
  <c r="S230" i="9"/>
  <c r="T230" i="9"/>
  <c r="U230" i="9"/>
  <c r="V230" i="9"/>
  <c r="W230" i="9"/>
  <c r="X230" i="9"/>
  <c r="Y230" i="9"/>
  <c r="B231" i="9"/>
  <c r="C231" i="9"/>
  <c r="D231" i="9"/>
  <c r="E231" i="9"/>
  <c r="F231" i="9"/>
  <c r="G231" i="9"/>
  <c r="H231" i="9"/>
  <c r="I231" i="9"/>
  <c r="J231" i="9"/>
  <c r="K231" i="9"/>
  <c r="L231" i="9"/>
  <c r="M231" i="9"/>
  <c r="N231" i="9"/>
  <c r="O231" i="9"/>
  <c r="P231" i="9"/>
  <c r="Q231" i="9"/>
  <c r="R231" i="9"/>
  <c r="S231" i="9"/>
  <c r="T231" i="9"/>
  <c r="U231" i="9"/>
  <c r="V231" i="9"/>
  <c r="W231" i="9"/>
  <c r="X231" i="9"/>
  <c r="Y231" i="9"/>
  <c r="B232" i="9"/>
  <c r="C232" i="9"/>
  <c r="D232" i="9"/>
  <c r="E232" i="9"/>
  <c r="F232" i="9"/>
  <c r="G232" i="9"/>
  <c r="H232" i="9"/>
  <c r="I232" i="9"/>
  <c r="J232" i="9"/>
  <c r="K232" i="9"/>
  <c r="L232" i="9"/>
  <c r="M232" i="9"/>
  <c r="N232" i="9"/>
  <c r="O232" i="9"/>
  <c r="P232" i="9"/>
  <c r="Q232" i="9"/>
  <c r="R232" i="9"/>
  <c r="S232" i="9"/>
  <c r="T232" i="9"/>
  <c r="U232" i="9"/>
  <c r="V232" i="9"/>
  <c r="W232" i="9"/>
  <c r="X232" i="9"/>
  <c r="Y232" i="9"/>
  <c r="B233" i="9"/>
  <c r="C233" i="9"/>
  <c r="D233" i="9"/>
  <c r="E233" i="9"/>
  <c r="F233" i="9"/>
  <c r="G233" i="9"/>
  <c r="H233" i="9"/>
  <c r="I233" i="9"/>
  <c r="J233" i="9"/>
  <c r="K233" i="9"/>
  <c r="L233" i="9"/>
  <c r="M233" i="9"/>
  <c r="N233" i="9"/>
  <c r="O233" i="9"/>
  <c r="P233" i="9"/>
  <c r="Q233" i="9"/>
  <c r="R233" i="9"/>
  <c r="S233" i="9"/>
  <c r="T233" i="9"/>
  <c r="U233" i="9"/>
  <c r="V233" i="9"/>
  <c r="W233" i="9"/>
  <c r="X233" i="9"/>
  <c r="Y233" i="9"/>
  <c r="B234" i="9"/>
  <c r="C234" i="9"/>
  <c r="D234" i="9"/>
  <c r="E234" i="9"/>
  <c r="F234" i="9"/>
  <c r="G234" i="9"/>
  <c r="H234" i="9"/>
  <c r="I234" i="9"/>
  <c r="J234" i="9"/>
  <c r="K234" i="9"/>
  <c r="L234" i="9"/>
  <c r="M234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B235" i="9"/>
  <c r="C235" i="9"/>
  <c r="D235" i="9"/>
  <c r="E235" i="9"/>
  <c r="F235" i="9"/>
  <c r="G235" i="9"/>
  <c r="H235" i="9"/>
  <c r="I235" i="9"/>
  <c r="J235" i="9"/>
  <c r="K235" i="9"/>
  <c r="L235" i="9"/>
  <c r="M235" i="9"/>
  <c r="N235" i="9"/>
  <c r="O235" i="9"/>
  <c r="P235" i="9"/>
  <c r="Q235" i="9"/>
  <c r="R235" i="9"/>
  <c r="S235" i="9"/>
  <c r="T235" i="9"/>
  <c r="U235" i="9"/>
  <c r="V235" i="9"/>
  <c r="W235" i="9"/>
  <c r="X235" i="9"/>
  <c r="Y235" i="9"/>
  <c r="B236" i="9"/>
  <c r="C236" i="9"/>
  <c r="D236" i="9"/>
  <c r="E236" i="9"/>
  <c r="F236" i="9"/>
  <c r="G236" i="9"/>
  <c r="H236" i="9"/>
  <c r="I236" i="9"/>
  <c r="J236" i="9"/>
  <c r="K236" i="9"/>
  <c r="L236" i="9"/>
  <c r="M236" i="9"/>
  <c r="N236" i="9"/>
  <c r="O236" i="9"/>
  <c r="P236" i="9"/>
  <c r="Q236" i="9"/>
  <c r="R236" i="9"/>
  <c r="S236" i="9"/>
  <c r="T236" i="9"/>
  <c r="U236" i="9"/>
  <c r="V236" i="9"/>
  <c r="W236" i="9"/>
  <c r="X236" i="9"/>
  <c r="Y236" i="9"/>
  <c r="B237" i="9"/>
  <c r="C237" i="9"/>
  <c r="D237" i="9"/>
  <c r="E237" i="9"/>
  <c r="F237" i="9"/>
  <c r="G237" i="9"/>
  <c r="H237" i="9"/>
  <c r="I237" i="9"/>
  <c r="J237" i="9"/>
  <c r="K237" i="9"/>
  <c r="L237" i="9"/>
  <c r="M237" i="9"/>
  <c r="N237" i="9"/>
  <c r="O237" i="9"/>
  <c r="P237" i="9"/>
  <c r="Q237" i="9"/>
  <c r="R237" i="9"/>
  <c r="S237" i="9"/>
  <c r="T237" i="9"/>
  <c r="U237" i="9"/>
  <c r="V237" i="9"/>
  <c r="W237" i="9"/>
  <c r="X237" i="9"/>
  <c r="Y237" i="9"/>
  <c r="B238" i="9"/>
  <c r="C238" i="9"/>
  <c r="D238" i="9"/>
  <c r="E238" i="9"/>
  <c r="F238" i="9"/>
  <c r="G238" i="9"/>
  <c r="H238" i="9"/>
  <c r="I238" i="9"/>
  <c r="J238" i="9"/>
  <c r="K238" i="9"/>
  <c r="L238" i="9"/>
  <c r="M238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B239" i="9"/>
  <c r="C239" i="9"/>
  <c r="D239" i="9"/>
  <c r="E239" i="9"/>
  <c r="F239" i="9"/>
  <c r="G239" i="9"/>
  <c r="H239" i="9"/>
  <c r="I239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B240" i="9"/>
  <c r="C240" i="9"/>
  <c r="D240" i="9"/>
  <c r="E240" i="9"/>
  <c r="F240" i="9"/>
  <c r="G240" i="9"/>
  <c r="H240" i="9"/>
  <c r="I240" i="9"/>
  <c r="J240" i="9"/>
  <c r="K240" i="9"/>
  <c r="L240" i="9"/>
  <c r="M240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B241" i="9"/>
  <c r="C241" i="9"/>
  <c r="D241" i="9"/>
  <c r="E241" i="9"/>
  <c r="F241" i="9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B242" i="9"/>
  <c r="C242" i="9"/>
  <c r="D242" i="9"/>
  <c r="E242" i="9"/>
  <c r="F242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B243" i="9"/>
  <c r="C243" i="9"/>
  <c r="D243" i="9"/>
  <c r="E243" i="9"/>
  <c r="F243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B244" i="9"/>
  <c r="C244" i="9"/>
  <c r="D244" i="9"/>
  <c r="E244" i="9"/>
  <c r="F244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B245" i="9"/>
  <c r="C245" i="9"/>
  <c r="D245" i="9"/>
  <c r="E245" i="9"/>
  <c r="F245" i="9"/>
  <c r="G245" i="9"/>
  <c r="H245" i="9"/>
  <c r="I245" i="9"/>
  <c r="J245" i="9"/>
  <c r="K245" i="9"/>
  <c r="L245" i="9"/>
  <c r="M245" i="9"/>
  <c r="N245" i="9"/>
  <c r="O245" i="9"/>
  <c r="P245" i="9"/>
  <c r="Q245" i="9"/>
  <c r="R245" i="9"/>
  <c r="S245" i="9"/>
  <c r="T245" i="9"/>
  <c r="U245" i="9"/>
  <c r="V245" i="9"/>
  <c r="W245" i="9"/>
  <c r="X245" i="9"/>
  <c r="Y245" i="9"/>
  <c r="B246" i="9"/>
  <c r="C246" i="9"/>
  <c r="D246" i="9"/>
  <c r="E246" i="9"/>
  <c r="F246" i="9"/>
  <c r="G246" i="9"/>
  <c r="H246" i="9"/>
  <c r="I246" i="9"/>
  <c r="J246" i="9"/>
  <c r="K246" i="9"/>
  <c r="L246" i="9"/>
  <c r="M246" i="9"/>
  <c r="N246" i="9"/>
  <c r="O246" i="9"/>
  <c r="P246" i="9"/>
  <c r="Q246" i="9"/>
  <c r="R246" i="9"/>
  <c r="S246" i="9"/>
  <c r="T246" i="9"/>
  <c r="U246" i="9"/>
  <c r="V246" i="9"/>
  <c r="W246" i="9"/>
  <c r="X246" i="9"/>
  <c r="Y246" i="9"/>
  <c r="B247" i="9"/>
  <c r="C247" i="9"/>
  <c r="D247" i="9"/>
  <c r="E247" i="9"/>
  <c r="F247" i="9"/>
  <c r="G247" i="9"/>
  <c r="H247" i="9"/>
  <c r="I247" i="9"/>
  <c r="J247" i="9"/>
  <c r="K247" i="9"/>
  <c r="L247" i="9"/>
  <c r="M247" i="9"/>
  <c r="N247" i="9"/>
  <c r="O247" i="9"/>
  <c r="P247" i="9"/>
  <c r="Q247" i="9"/>
  <c r="R247" i="9"/>
  <c r="S247" i="9"/>
  <c r="T247" i="9"/>
  <c r="U247" i="9"/>
  <c r="V247" i="9"/>
  <c r="W247" i="9"/>
  <c r="X247" i="9"/>
  <c r="Y247" i="9"/>
  <c r="B248" i="9"/>
  <c r="C248" i="9"/>
  <c r="D248" i="9"/>
  <c r="E248" i="9"/>
  <c r="F248" i="9"/>
  <c r="G248" i="9"/>
  <c r="H248" i="9"/>
  <c r="I248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B249" i="9"/>
  <c r="C249" i="9"/>
  <c r="D249" i="9"/>
  <c r="E249" i="9"/>
  <c r="F249" i="9"/>
  <c r="G249" i="9"/>
  <c r="H249" i="9"/>
  <c r="I249" i="9"/>
  <c r="J249" i="9"/>
  <c r="K249" i="9"/>
  <c r="L249" i="9"/>
  <c r="M249" i="9"/>
  <c r="N249" i="9"/>
  <c r="O249" i="9"/>
  <c r="P249" i="9"/>
  <c r="Q249" i="9"/>
  <c r="R249" i="9"/>
  <c r="S249" i="9"/>
  <c r="T249" i="9"/>
  <c r="U249" i="9"/>
  <c r="V249" i="9"/>
  <c r="W249" i="9"/>
  <c r="X249" i="9"/>
  <c r="Y249" i="9"/>
  <c r="B250" i="9"/>
  <c r="C250" i="9"/>
  <c r="D250" i="9"/>
  <c r="E250" i="9"/>
  <c r="F250" i="9"/>
  <c r="G250" i="9"/>
  <c r="H250" i="9"/>
  <c r="I250" i="9"/>
  <c r="J250" i="9"/>
  <c r="K250" i="9"/>
  <c r="L250" i="9"/>
  <c r="M250" i="9"/>
  <c r="N250" i="9"/>
  <c r="O250" i="9"/>
  <c r="P250" i="9"/>
  <c r="Q250" i="9"/>
  <c r="R250" i="9"/>
  <c r="S250" i="9"/>
  <c r="T250" i="9"/>
  <c r="U250" i="9"/>
  <c r="V250" i="9"/>
  <c r="W250" i="9"/>
  <c r="X250" i="9"/>
  <c r="Y250" i="9"/>
  <c r="B251" i="9"/>
  <c r="C251" i="9"/>
  <c r="D251" i="9"/>
  <c r="E251" i="9"/>
  <c r="F251" i="9"/>
  <c r="G251" i="9"/>
  <c r="H251" i="9"/>
  <c r="I251" i="9"/>
  <c r="J251" i="9"/>
  <c r="K251" i="9"/>
  <c r="L251" i="9"/>
  <c r="M251" i="9"/>
  <c r="N251" i="9"/>
  <c r="O251" i="9"/>
  <c r="P251" i="9"/>
  <c r="Q251" i="9"/>
  <c r="R251" i="9"/>
  <c r="S251" i="9"/>
  <c r="T251" i="9"/>
  <c r="U251" i="9"/>
  <c r="V251" i="9"/>
  <c r="W251" i="9"/>
  <c r="X251" i="9"/>
  <c r="Y251" i="9"/>
  <c r="B252" i="9"/>
  <c r="C252" i="9"/>
  <c r="D252" i="9"/>
  <c r="E252" i="9"/>
  <c r="F252" i="9"/>
  <c r="G252" i="9"/>
  <c r="H252" i="9"/>
  <c r="I252" i="9"/>
  <c r="J252" i="9"/>
  <c r="K252" i="9"/>
  <c r="L252" i="9"/>
  <c r="M252" i="9"/>
  <c r="N252" i="9"/>
  <c r="O252" i="9"/>
  <c r="P252" i="9"/>
  <c r="Q252" i="9"/>
  <c r="R252" i="9"/>
  <c r="S252" i="9"/>
  <c r="T252" i="9"/>
  <c r="U252" i="9"/>
  <c r="V252" i="9"/>
  <c r="W252" i="9"/>
  <c r="X252" i="9"/>
  <c r="Y252" i="9"/>
  <c r="B253" i="9"/>
  <c r="C253" i="9"/>
  <c r="D253" i="9"/>
  <c r="E253" i="9"/>
  <c r="F253" i="9"/>
  <c r="G253" i="9"/>
  <c r="H253" i="9"/>
  <c r="I253" i="9"/>
  <c r="J253" i="9"/>
  <c r="K253" i="9"/>
  <c r="L253" i="9"/>
  <c r="M253" i="9"/>
  <c r="N253" i="9"/>
  <c r="O253" i="9"/>
  <c r="P253" i="9"/>
  <c r="Q253" i="9"/>
  <c r="R253" i="9"/>
  <c r="S253" i="9"/>
  <c r="T253" i="9"/>
  <c r="U253" i="9"/>
  <c r="V253" i="9"/>
  <c r="W253" i="9"/>
  <c r="X253" i="9"/>
  <c r="Y253" i="9"/>
  <c r="B254" i="9"/>
  <c r="C254" i="9"/>
  <c r="D254" i="9"/>
  <c r="E254" i="9"/>
  <c r="F254" i="9"/>
  <c r="G254" i="9"/>
  <c r="H254" i="9"/>
  <c r="I254" i="9"/>
  <c r="J254" i="9"/>
  <c r="K254" i="9"/>
  <c r="L254" i="9"/>
  <c r="M254" i="9"/>
  <c r="N254" i="9"/>
  <c r="O254" i="9"/>
  <c r="P254" i="9"/>
  <c r="Q254" i="9"/>
  <c r="R254" i="9"/>
  <c r="S254" i="9"/>
  <c r="T254" i="9"/>
  <c r="U254" i="9"/>
  <c r="V254" i="9"/>
  <c r="W254" i="9"/>
  <c r="X254" i="9"/>
  <c r="Y254" i="9"/>
  <c r="B255" i="9"/>
  <c r="C255" i="9"/>
  <c r="D255" i="9"/>
  <c r="E255" i="9"/>
  <c r="F255" i="9"/>
  <c r="G255" i="9"/>
  <c r="H255" i="9"/>
  <c r="I255" i="9"/>
  <c r="J255" i="9"/>
  <c r="K255" i="9"/>
  <c r="L255" i="9"/>
  <c r="M255" i="9"/>
  <c r="N255" i="9"/>
  <c r="O255" i="9"/>
  <c r="P255" i="9"/>
  <c r="Q255" i="9"/>
  <c r="R255" i="9"/>
  <c r="S255" i="9"/>
  <c r="T255" i="9"/>
  <c r="U255" i="9"/>
  <c r="V255" i="9"/>
  <c r="W255" i="9"/>
  <c r="X255" i="9"/>
  <c r="Y255" i="9"/>
  <c r="B256" i="9"/>
  <c r="C256" i="9"/>
  <c r="D256" i="9"/>
  <c r="E256" i="9"/>
  <c r="F256" i="9"/>
  <c r="G256" i="9"/>
  <c r="H256" i="9"/>
  <c r="I256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B257" i="9"/>
  <c r="C257" i="9"/>
  <c r="D257" i="9"/>
  <c r="E257" i="9"/>
  <c r="F257" i="9"/>
  <c r="G257" i="9"/>
  <c r="H257" i="9"/>
  <c r="I257" i="9"/>
  <c r="J257" i="9"/>
  <c r="K257" i="9"/>
  <c r="L257" i="9"/>
  <c r="M257" i="9"/>
  <c r="N257" i="9"/>
  <c r="O257" i="9"/>
  <c r="P257" i="9"/>
  <c r="Q257" i="9"/>
  <c r="R257" i="9"/>
  <c r="S257" i="9"/>
  <c r="T257" i="9"/>
  <c r="U257" i="9"/>
  <c r="V257" i="9"/>
  <c r="W257" i="9"/>
  <c r="X257" i="9"/>
  <c r="Y257" i="9"/>
  <c r="B258" i="9"/>
  <c r="C258" i="9"/>
  <c r="D258" i="9"/>
  <c r="E258" i="9"/>
  <c r="F258" i="9"/>
  <c r="G258" i="9"/>
  <c r="H258" i="9"/>
  <c r="I258" i="9"/>
  <c r="J258" i="9"/>
  <c r="K258" i="9"/>
  <c r="L258" i="9"/>
  <c r="M258" i="9"/>
  <c r="N258" i="9"/>
  <c r="O258" i="9"/>
  <c r="P258" i="9"/>
  <c r="Q258" i="9"/>
  <c r="R258" i="9"/>
  <c r="S258" i="9"/>
  <c r="T258" i="9"/>
  <c r="U258" i="9"/>
  <c r="V258" i="9"/>
  <c r="W258" i="9"/>
  <c r="X258" i="9"/>
  <c r="Y258" i="9"/>
  <c r="B259" i="9"/>
  <c r="C259" i="9"/>
  <c r="D259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Q259" i="9"/>
  <c r="R259" i="9"/>
  <c r="S259" i="9"/>
  <c r="T259" i="9"/>
  <c r="U259" i="9"/>
  <c r="V259" i="9"/>
  <c r="W259" i="9"/>
  <c r="X259" i="9"/>
  <c r="Y259" i="9"/>
  <c r="B260" i="9"/>
  <c r="C260" i="9"/>
  <c r="D260" i="9"/>
  <c r="E260" i="9"/>
  <c r="F260" i="9"/>
  <c r="G260" i="9"/>
  <c r="H260" i="9"/>
  <c r="I260" i="9"/>
  <c r="J260" i="9"/>
  <c r="K260" i="9"/>
  <c r="L260" i="9"/>
  <c r="M260" i="9"/>
  <c r="N260" i="9"/>
  <c r="O260" i="9"/>
  <c r="P260" i="9"/>
  <c r="Q260" i="9"/>
  <c r="R260" i="9"/>
  <c r="S260" i="9"/>
  <c r="T260" i="9"/>
  <c r="U260" i="9"/>
  <c r="V260" i="9"/>
  <c r="W260" i="9"/>
  <c r="X260" i="9"/>
  <c r="Y260" i="9"/>
  <c r="B261" i="9"/>
  <c r="C261" i="9"/>
  <c r="D261" i="9"/>
  <c r="E261" i="9"/>
  <c r="F261" i="9"/>
  <c r="G261" i="9"/>
  <c r="H261" i="9"/>
  <c r="I261" i="9"/>
  <c r="J261" i="9"/>
  <c r="K261" i="9"/>
  <c r="L261" i="9"/>
  <c r="M261" i="9"/>
  <c r="N261" i="9"/>
  <c r="O261" i="9"/>
  <c r="P261" i="9"/>
  <c r="Q261" i="9"/>
  <c r="R261" i="9"/>
  <c r="S261" i="9"/>
  <c r="T261" i="9"/>
  <c r="U261" i="9"/>
  <c r="V261" i="9"/>
  <c r="W261" i="9"/>
  <c r="X261" i="9"/>
  <c r="Y261" i="9"/>
  <c r="B262" i="9"/>
  <c r="C262" i="9"/>
  <c r="D262" i="9"/>
  <c r="E262" i="9"/>
  <c r="F262" i="9"/>
  <c r="G262" i="9"/>
  <c r="H262" i="9"/>
  <c r="I262" i="9"/>
  <c r="J262" i="9"/>
  <c r="K262" i="9"/>
  <c r="L262" i="9"/>
  <c r="M262" i="9"/>
  <c r="N262" i="9"/>
  <c r="O262" i="9"/>
  <c r="P262" i="9"/>
  <c r="Q262" i="9"/>
  <c r="R262" i="9"/>
  <c r="S262" i="9"/>
  <c r="T262" i="9"/>
  <c r="U262" i="9"/>
  <c r="V262" i="9"/>
  <c r="W262" i="9"/>
  <c r="X262" i="9"/>
  <c r="Y262" i="9"/>
  <c r="B263" i="9"/>
  <c r="C263" i="9"/>
  <c r="D263" i="9"/>
  <c r="E263" i="9"/>
  <c r="F263" i="9"/>
  <c r="G263" i="9"/>
  <c r="H263" i="9"/>
  <c r="I263" i="9"/>
  <c r="J263" i="9"/>
  <c r="K263" i="9"/>
  <c r="L263" i="9"/>
  <c r="M263" i="9"/>
  <c r="N263" i="9"/>
  <c r="O263" i="9"/>
  <c r="P263" i="9"/>
  <c r="Q263" i="9"/>
  <c r="R263" i="9"/>
  <c r="S263" i="9"/>
  <c r="T263" i="9"/>
  <c r="U263" i="9"/>
  <c r="V263" i="9"/>
  <c r="W263" i="9"/>
  <c r="X263" i="9"/>
  <c r="Y263" i="9"/>
  <c r="B264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B265" i="9"/>
  <c r="C265" i="9"/>
  <c r="D265" i="9"/>
  <c r="E265" i="9"/>
  <c r="F265" i="9"/>
  <c r="G265" i="9"/>
  <c r="H265" i="9"/>
  <c r="I265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B266" i="9"/>
  <c r="C266" i="9"/>
  <c r="D266" i="9"/>
  <c r="E266" i="9"/>
  <c r="F266" i="9"/>
  <c r="G266" i="9"/>
  <c r="H266" i="9"/>
  <c r="I266" i="9"/>
  <c r="J266" i="9"/>
  <c r="K266" i="9"/>
  <c r="L266" i="9"/>
  <c r="M266" i="9"/>
  <c r="N266" i="9"/>
  <c r="O266" i="9"/>
  <c r="P266" i="9"/>
  <c r="Q266" i="9"/>
  <c r="R266" i="9"/>
  <c r="S266" i="9"/>
  <c r="T266" i="9"/>
  <c r="U266" i="9"/>
  <c r="V266" i="9"/>
  <c r="W266" i="9"/>
  <c r="X266" i="9"/>
  <c r="Y266" i="9"/>
  <c r="B267" i="9"/>
  <c r="C267" i="9"/>
  <c r="D267" i="9"/>
  <c r="E267" i="9"/>
  <c r="F267" i="9"/>
  <c r="G267" i="9"/>
  <c r="H267" i="9"/>
  <c r="I267" i="9"/>
  <c r="J267" i="9"/>
  <c r="K267" i="9"/>
  <c r="L267" i="9"/>
  <c r="M267" i="9"/>
  <c r="N267" i="9"/>
  <c r="O267" i="9"/>
  <c r="P267" i="9"/>
  <c r="Q267" i="9"/>
  <c r="R267" i="9"/>
  <c r="S267" i="9"/>
  <c r="T267" i="9"/>
  <c r="U267" i="9"/>
  <c r="V267" i="9"/>
  <c r="W267" i="9"/>
  <c r="X267" i="9"/>
  <c r="Y267" i="9"/>
  <c r="B268" i="9"/>
  <c r="C268" i="9"/>
  <c r="D268" i="9"/>
  <c r="E268" i="9"/>
  <c r="F268" i="9"/>
  <c r="G268" i="9"/>
  <c r="H268" i="9"/>
  <c r="I26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B269" i="9"/>
  <c r="C269" i="9"/>
  <c r="D269" i="9"/>
  <c r="E269" i="9"/>
  <c r="F269" i="9"/>
  <c r="G269" i="9"/>
  <c r="H269" i="9"/>
  <c r="I269" i="9"/>
  <c r="J269" i="9"/>
  <c r="K269" i="9"/>
  <c r="L269" i="9"/>
  <c r="M269" i="9"/>
  <c r="N269" i="9"/>
  <c r="O269" i="9"/>
  <c r="P269" i="9"/>
  <c r="Q269" i="9"/>
  <c r="R269" i="9"/>
  <c r="S269" i="9"/>
  <c r="T269" i="9"/>
  <c r="U269" i="9"/>
  <c r="V269" i="9"/>
  <c r="W269" i="9"/>
  <c r="X269" i="9"/>
  <c r="Y269" i="9"/>
  <c r="B270" i="9"/>
  <c r="C270" i="9"/>
  <c r="D270" i="9"/>
  <c r="E270" i="9"/>
  <c r="F270" i="9"/>
  <c r="G270" i="9"/>
  <c r="H270" i="9"/>
  <c r="I270" i="9"/>
  <c r="J270" i="9"/>
  <c r="K270" i="9"/>
  <c r="L270" i="9"/>
  <c r="M270" i="9"/>
  <c r="N270" i="9"/>
  <c r="O270" i="9"/>
  <c r="P270" i="9"/>
  <c r="Q270" i="9"/>
  <c r="R270" i="9"/>
  <c r="S270" i="9"/>
  <c r="T270" i="9"/>
  <c r="U270" i="9"/>
  <c r="V270" i="9"/>
  <c r="W270" i="9"/>
  <c r="X270" i="9"/>
  <c r="Y270" i="9"/>
  <c r="B271" i="9"/>
  <c r="C271" i="9"/>
  <c r="D271" i="9"/>
  <c r="E271" i="9"/>
  <c r="F271" i="9"/>
  <c r="G271" i="9"/>
  <c r="H271" i="9"/>
  <c r="I271" i="9"/>
  <c r="J271" i="9"/>
  <c r="K271" i="9"/>
  <c r="L271" i="9"/>
  <c r="M271" i="9"/>
  <c r="N271" i="9"/>
  <c r="O271" i="9"/>
  <c r="P271" i="9"/>
  <c r="Q271" i="9"/>
  <c r="R271" i="9"/>
  <c r="S271" i="9"/>
  <c r="T271" i="9"/>
  <c r="U271" i="9"/>
  <c r="V271" i="9"/>
  <c r="W271" i="9"/>
  <c r="X271" i="9"/>
  <c r="Y271" i="9"/>
  <c r="B272" i="9"/>
  <c r="C272" i="9"/>
  <c r="D272" i="9"/>
  <c r="E272" i="9"/>
  <c r="F272" i="9"/>
  <c r="G272" i="9"/>
  <c r="H272" i="9"/>
  <c r="I272" i="9"/>
  <c r="J272" i="9"/>
  <c r="K272" i="9"/>
  <c r="L272" i="9"/>
  <c r="M272" i="9"/>
  <c r="N272" i="9"/>
  <c r="O272" i="9"/>
  <c r="P272" i="9"/>
  <c r="Q272" i="9"/>
  <c r="R272" i="9"/>
  <c r="S272" i="9"/>
  <c r="T272" i="9"/>
  <c r="U272" i="9"/>
  <c r="V272" i="9"/>
  <c r="W272" i="9"/>
  <c r="X272" i="9"/>
  <c r="Y272" i="9"/>
  <c r="B273" i="9"/>
  <c r="C273" i="9"/>
  <c r="D273" i="9"/>
  <c r="E273" i="9"/>
  <c r="F273" i="9"/>
  <c r="G273" i="9"/>
  <c r="H273" i="9"/>
  <c r="I273" i="9"/>
  <c r="J273" i="9"/>
  <c r="K273" i="9"/>
  <c r="L273" i="9"/>
  <c r="M273" i="9"/>
  <c r="N273" i="9"/>
  <c r="O273" i="9"/>
  <c r="P273" i="9"/>
  <c r="Q273" i="9"/>
  <c r="R273" i="9"/>
  <c r="S273" i="9"/>
  <c r="T273" i="9"/>
  <c r="U273" i="9"/>
  <c r="V273" i="9"/>
  <c r="W273" i="9"/>
  <c r="X273" i="9"/>
  <c r="Y273" i="9"/>
  <c r="B274" i="9"/>
  <c r="C274" i="9"/>
  <c r="D274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Q274" i="9"/>
  <c r="R274" i="9"/>
  <c r="S274" i="9"/>
  <c r="T274" i="9"/>
  <c r="U274" i="9"/>
  <c r="V274" i="9"/>
  <c r="W274" i="9"/>
  <c r="X274" i="9"/>
  <c r="Y274" i="9"/>
  <c r="B275" i="9"/>
  <c r="C275" i="9"/>
  <c r="D275" i="9"/>
  <c r="E275" i="9"/>
  <c r="F275" i="9"/>
  <c r="G275" i="9"/>
  <c r="H275" i="9"/>
  <c r="I275" i="9"/>
  <c r="J275" i="9"/>
  <c r="K275" i="9"/>
  <c r="L275" i="9"/>
  <c r="M275" i="9"/>
  <c r="N275" i="9"/>
  <c r="O275" i="9"/>
  <c r="P275" i="9"/>
  <c r="Q275" i="9"/>
  <c r="R275" i="9"/>
  <c r="S275" i="9"/>
  <c r="T275" i="9"/>
  <c r="U275" i="9"/>
  <c r="V275" i="9"/>
  <c r="W275" i="9"/>
  <c r="X275" i="9"/>
  <c r="Y275" i="9"/>
  <c r="B276" i="9"/>
  <c r="C276" i="9"/>
  <c r="D276" i="9"/>
  <c r="E276" i="9"/>
  <c r="F276" i="9"/>
  <c r="G276" i="9"/>
  <c r="H276" i="9"/>
  <c r="I276" i="9"/>
  <c r="J276" i="9"/>
  <c r="K276" i="9"/>
  <c r="L276" i="9"/>
  <c r="M276" i="9"/>
  <c r="N276" i="9"/>
  <c r="O276" i="9"/>
  <c r="P276" i="9"/>
  <c r="Q276" i="9"/>
  <c r="R276" i="9"/>
  <c r="S276" i="9"/>
  <c r="T276" i="9"/>
  <c r="U276" i="9"/>
  <c r="V276" i="9"/>
  <c r="W276" i="9"/>
  <c r="X276" i="9"/>
  <c r="Y276" i="9"/>
  <c r="B277" i="9"/>
  <c r="C277" i="9"/>
  <c r="D277" i="9"/>
  <c r="E277" i="9"/>
  <c r="F277" i="9"/>
  <c r="G277" i="9"/>
  <c r="H277" i="9"/>
  <c r="I277" i="9"/>
  <c r="J277" i="9"/>
  <c r="K277" i="9"/>
  <c r="L277" i="9"/>
  <c r="M277" i="9"/>
  <c r="N277" i="9"/>
  <c r="O277" i="9"/>
  <c r="P277" i="9"/>
  <c r="Q277" i="9"/>
  <c r="R277" i="9"/>
  <c r="S277" i="9"/>
  <c r="T277" i="9"/>
  <c r="U277" i="9"/>
  <c r="V277" i="9"/>
  <c r="W277" i="9"/>
  <c r="X277" i="9"/>
  <c r="Y277" i="9"/>
  <c r="B278" i="9"/>
  <c r="C278" i="9"/>
  <c r="D278" i="9"/>
  <c r="E278" i="9"/>
  <c r="F278" i="9"/>
  <c r="G278" i="9"/>
  <c r="H278" i="9"/>
  <c r="I278" i="9"/>
  <c r="J278" i="9"/>
  <c r="K278" i="9"/>
  <c r="L278" i="9"/>
  <c r="M278" i="9"/>
  <c r="N278" i="9"/>
  <c r="O278" i="9"/>
  <c r="P278" i="9"/>
  <c r="Q278" i="9"/>
  <c r="R278" i="9"/>
  <c r="S278" i="9"/>
  <c r="T278" i="9"/>
  <c r="U278" i="9"/>
  <c r="V278" i="9"/>
  <c r="W278" i="9"/>
  <c r="X278" i="9"/>
  <c r="Y278" i="9"/>
  <c r="B279" i="9"/>
  <c r="C279" i="9"/>
  <c r="D279" i="9"/>
  <c r="E279" i="9"/>
  <c r="F279" i="9"/>
  <c r="G279" i="9"/>
  <c r="H279" i="9"/>
  <c r="I279" i="9"/>
  <c r="J279" i="9"/>
  <c r="K279" i="9"/>
  <c r="L279" i="9"/>
  <c r="M279" i="9"/>
  <c r="N279" i="9"/>
  <c r="O279" i="9"/>
  <c r="P279" i="9"/>
  <c r="Q279" i="9"/>
  <c r="R279" i="9"/>
  <c r="S279" i="9"/>
  <c r="T279" i="9"/>
  <c r="U279" i="9"/>
  <c r="V279" i="9"/>
  <c r="W279" i="9"/>
  <c r="X279" i="9"/>
  <c r="Y279" i="9"/>
  <c r="B280" i="9"/>
  <c r="C280" i="9"/>
  <c r="D280" i="9"/>
  <c r="E280" i="9"/>
  <c r="F280" i="9"/>
  <c r="G280" i="9"/>
  <c r="H280" i="9"/>
  <c r="I280" i="9"/>
  <c r="J280" i="9"/>
  <c r="K280" i="9"/>
  <c r="L280" i="9"/>
  <c r="M280" i="9"/>
  <c r="N280" i="9"/>
  <c r="O280" i="9"/>
  <c r="P280" i="9"/>
  <c r="Q280" i="9"/>
  <c r="R280" i="9"/>
  <c r="S280" i="9"/>
  <c r="T280" i="9"/>
  <c r="U280" i="9"/>
  <c r="V280" i="9"/>
  <c r="W280" i="9"/>
  <c r="X280" i="9"/>
  <c r="Y280" i="9"/>
  <c r="B281" i="9"/>
  <c r="C281" i="9"/>
  <c r="D281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Q281" i="9"/>
  <c r="R281" i="9"/>
  <c r="S281" i="9"/>
  <c r="T281" i="9"/>
  <c r="U281" i="9"/>
  <c r="V281" i="9"/>
  <c r="W281" i="9"/>
  <c r="X281" i="9"/>
  <c r="Y281" i="9"/>
  <c r="B282" i="9"/>
  <c r="C282" i="9"/>
  <c r="D282" i="9"/>
  <c r="E282" i="9"/>
  <c r="F282" i="9"/>
  <c r="G282" i="9"/>
  <c r="H282" i="9"/>
  <c r="I282" i="9"/>
  <c r="J282" i="9"/>
  <c r="K282" i="9"/>
  <c r="L282" i="9"/>
  <c r="M282" i="9"/>
  <c r="N282" i="9"/>
  <c r="O282" i="9"/>
  <c r="P282" i="9"/>
  <c r="Q282" i="9"/>
  <c r="R282" i="9"/>
  <c r="S282" i="9"/>
  <c r="T282" i="9"/>
  <c r="U282" i="9"/>
  <c r="V282" i="9"/>
  <c r="W282" i="9"/>
  <c r="X282" i="9"/>
  <c r="Y282" i="9"/>
  <c r="B283" i="9"/>
  <c r="C283" i="9"/>
  <c r="D283" i="9"/>
  <c r="E283" i="9"/>
  <c r="F283" i="9"/>
  <c r="G283" i="9"/>
  <c r="H283" i="9"/>
  <c r="I283" i="9"/>
  <c r="J283" i="9"/>
  <c r="K283" i="9"/>
  <c r="L283" i="9"/>
  <c r="M283" i="9"/>
  <c r="N283" i="9"/>
  <c r="O283" i="9"/>
  <c r="P283" i="9"/>
  <c r="Q283" i="9"/>
  <c r="R283" i="9"/>
  <c r="S283" i="9"/>
  <c r="T283" i="9"/>
  <c r="U283" i="9"/>
  <c r="V283" i="9"/>
  <c r="W283" i="9"/>
  <c r="X283" i="9"/>
  <c r="Y283" i="9"/>
  <c r="B284" i="9"/>
  <c r="C284" i="9"/>
  <c r="D284" i="9"/>
  <c r="E284" i="9"/>
  <c r="F284" i="9"/>
  <c r="G284" i="9"/>
  <c r="H284" i="9"/>
  <c r="I284" i="9"/>
  <c r="J284" i="9"/>
  <c r="K284" i="9"/>
  <c r="L284" i="9"/>
  <c r="M284" i="9"/>
  <c r="N284" i="9"/>
  <c r="O284" i="9"/>
  <c r="P284" i="9"/>
  <c r="Q284" i="9"/>
  <c r="R284" i="9"/>
  <c r="S284" i="9"/>
  <c r="T284" i="9"/>
  <c r="U284" i="9"/>
  <c r="V284" i="9"/>
  <c r="W284" i="9"/>
  <c r="X284" i="9"/>
  <c r="Y284" i="9"/>
  <c r="B285" i="9"/>
  <c r="C285" i="9"/>
  <c r="D285" i="9"/>
  <c r="E285" i="9"/>
  <c r="F285" i="9"/>
  <c r="G285" i="9"/>
  <c r="H285" i="9"/>
  <c r="I285" i="9"/>
  <c r="J285" i="9"/>
  <c r="K285" i="9"/>
  <c r="L285" i="9"/>
  <c r="M285" i="9"/>
  <c r="N285" i="9"/>
  <c r="O285" i="9"/>
  <c r="P285" i="9"/>
  <c r="Q285" i="9"/>
  <c r="R285" i="9"/>
  <c r="S285" i="9"/>
  <c r="T285" i="9"/>
  <c r="U285" i="9"/>
  <c r="V285" i="9"/>
  <c r="W285" i="9"/>
  <c r="X285" i="9"/>
  <c r="Y285" i="9"/>
  <c r="B286" i="9"/>
  <c r="C286" i="9"/>
  <c r="D286" i="9"/>
  <c r="E286" i="9"/>
  <c r="F286" i="9"/>
  <c r="G286" i="9"/>
  <c r="H286" i="9"/>
  <c r="I286" i="9"/>
  <c r="J286" i="9"/>
  <c r="K286" i="9"/>
  <c r="L286" i="9"/>
  <c r="M286" i="9"/>
  <c r="N286" i="9"/>
  <c r="O286" i="9"/>
  <c r="P286" i="9"/>
  <c r="Q286" i="9"/>
  <c r="R286" i="9"/>
  <c r="S286" i="9"/>
  <c r="T286" i="9"/>
  <c r="U286" i="9"/>
  <c r="V286" i="9"/>
  <c r="W286" i="9"/>
  <c r="X286" i="9"/>
  <c r="Y286" i="9"/>
  <c r="B287" i="9"/>
  <c r="C287" i="9"/>
  <c r="D287" i="9"/>
  <c r="E287" i="9"/>
  <c r="F287" i="9"/>
  <c r="G287" i="9"/>
  <c r="H287" i="9"/>
  <c r="I287" i="9"/>
  <c r="J287" i="9"/>
  <c r="K287" i="9"/>
  <c r="L287" i="9"/>
  <c r="M287" i="9"/>
  <c r="N287" i="9"/>
  <c r="O287" i="9"/>
  <c r="P287" i="9"/>
  <c r="Q287" i="9"/>
  <c r="R287" i="9"/>
  <c r="S287" i="9"/>
  <c r="T287" i="9"/>
  <c r="U287" i="9"/>
  <c r="V287" i="9"/>
  <c r="W287" i="9"/>
  <c r="X287" i="9"/>
  <c r="Y287" i="9"/>
  <c r="B288" i="9"/>
  <c r="C288" i="9"/>
  <c r="D288" i="9"/>
  <c r="E288" i="9"/>
  <c r="F288" i="9"/>
  <c r="G288" i="9"/>
  <c r="H288" i="9"/>
  <c r="I288" i="9"/>
  <c r="J288" i="9"/>
  <c r="K288" i="9"/>
  <c r="L288" i="9"/>
  <c r="M288" i="9"/>
  <c r="N288" i="9"/>
  <c r="O288" i="9"/>
  <c r="P288" i="9"/>
  <c r="Q288" i="9"/>
  <c r="R288" i="9"/>
  <c r="S288" i="9"/>
  <c r="T288" i="9"/>
  <c r="U288" i="9"/>
  <c r="V288" i="9"/>
  <c r="W288" i="9"/>
  <c r="X288" i="9"/>
  <c r="Y288" i="9"/>
  <c r="B289" i="9"/>
  <c r="C289" i="9"/>
  <c r="D289" i="9"/>
  <c r="E289" i="9"/>
  <c r="F289" i="9"/>
  <c r="G289" i="9"/>
  <c r="H289" i="9"/>
  <c r="I289" i="9"/>
  <c r="J289" i="9"/>
  <c r="K289" i="9"/>
  <c r="L289" i="9"/>
  <c r="M289" i="9"/>
  <c r="N289" i="9"/>
  <c r="O289" i="9"/>
  <c r="P289" i="9"/>
  <c r="Q289" i="9"/>
  <c r="R289" i="9"/>
  <c r="S289" i="9"/>
  <c r="T289" i="9"/>
  <c r="U289" i="9"/>
  <c r="V289" i="9"/>
  <c r="W289" i="9"/>
  <c r="X289" i="9"/>
  <c r="Y289" i="9"/>
  <c r="B290" i="9"/>
  <c r="C290" i="9"/>
  <c r="D290" i="9"/>
  <c r="E290" i="9"/>
  <c r="F290" i="9"/>
  <c r="G290" i="9"/>
  <c r="H290" i="9"/>
  <c r="I290" i="9"/>
  <c r="J290" i="9"/>
  <c r="K290" i="9"/>
  <c r="L290" i="9"/>
  <c r="M290" i="9"/>
  <c r="N290" i="9"/>
  <c r="O290" i="9"/>
  <c r="P290" i="9"/>
  <c r="Q290" i="9"/>
  <c r="R290" i="9"/>
  <c r="S290" i="9"/>
  <c r="T290" i="9"/>
  <c r="U290" i="9"/>
  <c r="V290" i="9"/>
  <c r="W290" i="9"/>
  <c r="X290" i="9"/>
  <c r="Y290" i="9"/>
  <c r="B291" i="9"/>
  <c r="C291" i="9"/>
  <c r="D291" i="9"/>
  <c r="E291" i="9"/>
  <c r="F291" i="9"/>
  <c r="G291" i="9"/>
  <c r="H291" i="9"/>
  <c r="I291" i="9"/>
  <c r="J291" i="9"/>
  <c r="K291" i="9"/>
  <c r="L291" i="9"/>
  <c r="M291" i="9"/>
  <c r="N291" i="9"/>
  <c r="O291" i="9"/>
  <c r="P291" i="9"/>
  <c r="Q291" i="9"/>
  <c r="R291" i="9"/>
  <c r="S291" i="9"/>
  <c r="T291" i="9"/>
  <c r="U291" i="9"/>
  <c r="V291" i="9"/>
  <c r="W291" i="9"/>
  <c r="X291" i="9"/>
  <c r="Y291" i="9"/>
  <c r="B292" i="9"/>
  <c r="C292" i="9"/>
  <c r="D292" i="9"/>
  <c r="E292" i="9"/>
  <c r="F292" i="9"/>
  <c r="G292" i="9"/>
  <c r="H292" i="9"/>
  <c r="I292" i="9"/>
  <c r="J292" i="9"/>
  <c r="K292" i="9"/>
  <c r="L292" i="9"/>
  <c r="M292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B293" i="9"/>
  <c r="C293" i="9"/>
  <c r="D293" i="9"/>
  <c r="E293" i="9"/>
  <c r="F293" i="9"/>
  <c r="G293" i="9"/>
  <c r="H293" i="9"/>
  <c r="I293" i="9"/>
  <c r="J293" i="9"/>
  <c r="K293" i="9"/>
  <c r="L293" i="9"/>
  <c r="M293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B294" i="9"/>
  <c r="C294" i="9"/>
  <c r="D294" i="9"/>
  <c r="E294" i="9"/>
  <c r="F294" i="9"/>
  <c r="G294" i="9"/>
  <c r="H294" i="9"/>
  <c r="I294" i="9"/>
  <c r="J294" i="9"/>
  <c r="K294" i="9"/>
  <c r="L294" i="9"/>
  <c r="M294" i="9"/>
  <c r="N294" i="9"/>
  <c r="O294" i="9"/>
  <c r="P294" i="9"/>
  <c r="Q294" i="9"/>
  <c r="R294" i="9"/>
  <c r="S294" i="9"/>
  <c r="T294" i="9"/>
  <c r="U294" i="9"/>
  <c r="V294" i="9"/>
  <c r="W294" i="9"/>
  <c r="X294" i="9"/>
  <c r="Y294" i="9"/>
  <c r="B295" i="9"/>
  <c r="C295" i="9"/>
  <c r="D295" i="9"/>
  <c r="E295" i="9"/>
  <c r="F295" i="9"/>
  <c r="G295" i="9"/>
  <c r="H295" i="9"/>
  <c r="I295" i="9"/>
  <c r="J295" i="9"/>
  <c r="K295" i="9"/>
  <c r="L295" i="9"/>
  <c r="M295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B296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B297" i="9"/>
  <c r="C297" i="9"/>
  <c r="D297" i="9"/>
  <c r="E297" i="9"/>
  <c r="F297" i="9"/>
  <c r="G297" i="9"/>
  <c r="H297" i="9"/>
  <c r="I297" i="9"/>
  <c r="J297" i="9"/>
  <c r="K297" i="9"/>
  <c r="L297" i="9"/>
  <c r="M297" i="9"/>
  <c r="N297" i="9"/>
  <c r="O297" i="9"/>
  <c r="P297" i="9"/>
  <c r="Q297" i="9"/>
  <c r="R297" i="9"/>
  <c r="S297" i="9"/>
  <c r="T297" i="9"/>
  <c r="U297" i="9"/>
  <c r="V297" i="9"/>
  <c r="W297" i="9"/>
  <c r="X297" i="9"/>
  <c r="Y297" i="9"/>
  <c r="B298" i="9"/>
  <c r="C298" i="9"/>
  <c r="D298" i="9"/>
  <c r="E298" i="9"/>
  <c r="F298" i="9"/>
  <c r="G298" i="9"/>
  <c r="H298" i="9"/>
  <c r="I298" i="9"/>
  <c r="J298" i="9"/>
  <c r="K298" i="9"/>
  <c r="L298" i="9"/>
  <c r="M298" i="9"/>
  <c r="N298" i="9"/>
  <c r="O298" i="9"/>
  <c r="P298" i="9"/>
  <c r="Q298" i="9"/>
  <c r="R298" i="9"/>
  <c r="S298" i="9"/>
  <c r="T298" i="9"/>
  <c r="U298" i="9"/>
  <c r="V298" i="9"/>
  <c r="W298" i="9"/>
  <c r="X298" i="9"/>
  <c r="Y298" i="9"/>
  <c r="B299" i="9"/>
  <c r="C299" i="9"/>
  <c r="D299" i="9"/>
  <c r="E299" i="9"/>
  <c r="F299" i="9"/>
  <c r="G299" i="9"/>
  <c r="H299" i="9"/>
  <c r="I299" i="9"/>
  <c r="J299" i="9"/>
  <c r="K299" i="9"/>
  <c r="L299" i="9"/>
  <c r="M299" i="9"/>
  <c r="N299" i="9"/>
  <c r="O299" i="9"/>
  <c r="P299" i="9"/>
  <c r="Q299" i="9"/>
  <c r="R299" i="9"/>
  <c r="S299" i="9"/>
  <c r="T299" i="9"/>
  <c r="U299" i="9"/>
  <c r="V299" i="9"/>
  <c r="W299" i="9"/>
  <c r="X299" i="9"/>
  <c r="Y299" i="9"/>
  <c r="B300" i="9"/>
  <c r="C300" i="9"/>
  <c r="D300" i="9"/>
  <c r="E300" i="9"/>
  <c r="F300" i="9"/>
  <c r="G300" i="9"/>
  <c r="H300" i="9"/>
  <c r="I300" i="9"/>
  <c r="J300" i="9"/>
  <c r="K300" i="9"/>
  <c r="L300" i="9"/>
  <c r="M300" i="9"/>
  <c r="N300" i="9"/>
  <c r="O300" i="9"/>
  <c r="P300" i="9"/>
  <c r="Q300" i="9"/>
  <c r="R300" i="9"/>
  <c r="S300" i="9"/>
  <c r="T300" i="9"/>
  <c r="U300" i="9"/>
  <c r="V300" i="9"/>
  <c r="W300" i="9"/>
  <c r="X300" i="9"/>
  <c r="Y300" i="9"/>
  <c r="B301" i="9"/>
  <c r="C301" i="9"/>
  <c r="D301" i="9"/>
  <c r="E301" i="9"/>
  <c r="F301" i="9"/>
  <c r="G301" i="9"/>
  <c r="H301" i="9"/>
  <c r="I301" i="9"/>
  <c r="J301" i="9"/>
  <c r="K301" i="9"/>
  <c r="L301" i="9"/>
  <c r="M301" i="9"/>
  <c r="N301" i="9"/>
  <c r="O301" i="9"/>
  <c r="P301" i="9"/>
  <c r="Q301" i="9"/>
  <c r="R301" i="9"/>
  <c r="S301" i="9"/>
  <c r="T301" i="9"/>
  <c r="U301" i="9"/>
  <c r="V301" i="9"/>
  <c r="W301" i="9"/>
  <c r="X301" i="9"/>
  <c r="Y301" i="9"/>
  <c r="B302" i="9"/>
  <c r="C302" i="9"/>
  <c r="D302" i="9"/>
  <c r="E302" i="9"/>
  <c r="F302" i="9"/>
  <c r="G302" i="9"/>
  <c r="H302" i="9"/>
  <c r="I302" i="9"/>
  <c r="J302" i="9"/>
  <c r="K302" i="9"/>
  <c r="L302" i="9"/>
  <c r="M302" i="9"/>
  <c r="N302" i="9"/>
  <c r="O302" i="9"/>
  <c r="P302" i="9"/>
  <c r="Q302" i="9"/>
  <c r="R302" i="9"/>
  <c r="S302" i="9"/>
  <c r="T302" i="9"/>
  <c r="U302" i="9"/>
  <c r="V302" i="9"/>
  <c r="W302" i="9"/>
  <c r="X302" i="9"/>
  <c r="Y302" i="9"/>
  <c r="B303" i="9"/>
  <c r="C303" i="9"/>
  <c r="D303" i="9"/>
  <c r="E303" i="9"/>
  <c r="F303" i="9"/>
  <c r="G303" i="9"/>
  <c r="H303" i="9"/>
  <c r="I303" i="9"/>
  <c r="J303" i="9"/>
  <c r="K303" i="9"/>
  <c r="L303" i="9"/>
  <c r="M303" i="9"/>
  <c r="N303" i="9"/>
  <c r="O303" i="9"/>
  <c r="P303" i="9"/>
  <c r="Q303" i="9"/>
  <c r="R303" i="9"/>
  <c r="S303" i="9"/>
  <c r="T303" i="9"/>
  <c r="U303" i="9"/>
  <c r="V303" i="9"/>
  <c r="W303" i="9"/>
  <c r="X303" i="9"/>
  <c r="Y303" i="9"/>
  <c r="B304" i="9"/>
  <c r="C304" i="9"/>
  <c r="D304" i="9"/>
  <c r="E304" i="9"/>
  <c r="F304" i="9"/>
  <c r="G304" i="9"/>
  <c r="H304" i="9"/>
  <c r="I304" i="9"/>
  <c r="J304" i="9"/>
  <c r="K304" i="9"/>
  <c r="L304" i="9"/>
  <c r="M304" i="9"/>
  <c r="N304" i="9"/>
  <c r="O304" i="9"/>
  <c r="P304" i="9"/>
  <c r="Q304" i="9"/>
  <c r="R304" i="9"/>
  <c r="S304" i="9"/>
  <c r="T304" i="9"/>
  <c r="U304" i="9"/>
  <c r="V304" i="9"/>
  <c r="W304" i="9"/>
  <c r="X304" i="9"/>
  <c r="Y304" i="9"/>
  <c r="B305" i="9"/>
  <c r="C305" i="9"/>
  <c r="D305" i="9"/>
  <c r="E305" i="9"/>
  <c r="F305" i="9"/>
  <c r="G305" i="9"/>
  <c r="H305" i="9"/>
  <c r="I305" i="9"/>
  <c r="J305" i="9"/>
  <c r="K305" i="9"/>
  <c r="L305" i="9"/>
  <c r="M305" i="9"/>
  <c r="N305" i="9"/>
  <c r="O305" i="9"/>
  <c r="P305" i="9"/>
  <c r="Q305" i="9"/>
  <c r="R305" i="9"/>
  <c r="S305" i="9"/>
  <c r="T305" i="9"/>
  <c r="U305" i="9"/>
  <c r="V305" i="9"/>
  <c r="W305" i="9"/>
  <c r="X305" i="9"/>
  <c r="Y305" i="9"/>
  <c r="B306" i="9"/>
  <c r="C306" i="9"/>
  <c r="D306" i="9"/>
  <c r="E306" i="9"/>
  <c r="F306" i="9"/>
  <c r="G306" i="9"/>
  <c r="H306" i="9"/>
  <c r="I306" i="9"/>
  <c r="J306" i="9"/>
  <c r="K306" i="9"/>
  <c r="L306" i="9"/>
  <c r="M306" i="9"/>
  <c r="N306" i="9"/>
  <c r="O306" i="9"/>
  <c r="P306" i="9"/>
  <c r="Q306" i="9"/>
  <c r="R306" i="9"/>
  <c r="S306" i="9"/>
  <c r="T306" i="9"/>
  <c r="U306" i="9"/>
  <c r="V306" i="9"/>
  <c r="W306" i="9"/>
  <c r="X306" i="9"/>
  <c r="Y306" i="9"/>
  <c r="B307" i="9"/>
  <c r="C307" i="9"/>
  <c r="D307" i="9"/>
  <c r="E307" i="9"/>
  <c r="F307" i="9"/>
  <c r="G307" i="9"/>
  <c r="H307" i="9"/>
  <c r="I307" i="9"/>
  <c r="J307" i="9"/>
  <c r="K307" i="9"/>
  <c r="L307" i="9"/>
  <c r="M307" i="9"/>
  <c r="N307" i="9"/>
  <c r="O307" i="9"/>
  <c r="P307" i="9"/>
  <c r="Q307" i="9"/>
  <c r="R307" i="9"/>
  <c r="S307" i="9"/>
  <c r="T307" i="9"/>
  <c r="U307" i="9"/>
  <c r="V307" i="9"/>
  <c r="W307" i="9"/>
  <c r="X307" i="9"/>
  <c r="Y307" i="9"/>
  <c r="B308" i="9"/>
  <c r="C308" i="9"/>
  <c r="D308" i="9"/>
  <c r="E308" i="9"/>
  <c r="F308" i="9"/>
  <c r="G308" i="9"/>
  <c r="H308" i="9"/>
  <c r="I308" i="9"/>
  <c r="J308" i="9"/>
  <c r="K308" i="9"/>
  <c r="L308" i="9"/>
  <c r="M308" i="9"/>
  <c r="N308" i="9"/>
  <c r="O308" i="9"/>
  <c r="P308" i="9"/>
  <c r="Q308" i="9"/>
  <c r="R308" i="9"/>
  <c r="S308" i="9"/>
  <c r="T308" i="9"/>
  <c r="U308" i="9"/>
  <c r="V308" i="9"/>
  <c r="W308" i="9"/>
  <c r="X308" i="9"/>
  <c r="Y308" i="9"/>
  <c r="B309" i="9"/>
  <c r="C309" i="9"/>
  <c r="D309" i="9"/>
  <c r="E309" i="9"/>
  <c r="F309" i="9"/>
  <c r="G309" i="9"/>
  <c r="H309" i="9"/>
  <c r="I309" i="9"/>
  <c r="J309" i="9"/>
  <c r="K309" i="9"/>
  <c r="L309" i="9"/>
  <c r="M309" i="9"/>
  <c r="N309" i="9"/>
  <c r="O309" i="9"/>
  <c r="P309" i="9"/>
  <c r="Q309" i="9"/>
  <c r="R309" i="9"/>
  <c r="S309" i="9"/>
  <c r="T309" i="9"/>
  <c r="U309" i="9"/>
  <c r="V309" i="9"/>
  <c r="W309" i="9"/>
  <c r="X309" i="9"/>
  <c r="Y309" i="9"/>
  <c r="B310" i="9"/>
  <c r="C310" i="9"/>
  <c r="D310" i="9"/>
  <c r="E310" i="9"/>
  <c r="F310" i="9"/>
  <c r="G310" i="9"/>
  <c r="H310" i="9"/>
  <c r="I310" i="9"/>
  <c r="J310" i="9"/>
  <c r="K310" i="9"/>
  <c r="L310" i="9"/>
  <c r="M310" i="9"/>
  <c r="N310" i="9"/>
  <c r="O310" i="9"/>
  <c r="P310" i="9"/>
  <c r="Q310" i="9"/>
  <c r="R310" i="9"/>
  <c r="S310" i="9"/>
  <c r="T310" i="9"/>
  <c r="U310" i="9"/>
  <c r="V310" i="9"/>
  <c r="W310" i="9"/>
  <c r="X310" i="9"/>
  <c r="Y310" i="9"/>
  <c r="B311" i="9"/>
  <c r="C311" i="9"/>
  <c r="D311" i="9"/>
  <c r="E311" i="9"/>
  <c r="F311" i="9"/>
  <c r="G311" i="9"/>
  <c r="H311" i="9"/>
  <c r="I311" i="9"/>
  <c r="J311" i="9"/>
  <c r="K311" i="9"/>
  <c r="L311" i="9"/>
  <c r="M311" i="9"/>
  <c r="N311" i="9"/>
  <c r="O311" i="9"/>
  <c r="P311" i="9"/>
  <c r="Q311" i="9"/>
  <c r="R311" i="9"/>
  <c r="S311" i="9"/>
  <c r="T311" i="9"/>
  <c r="U311" i="9"/>
  <c r="V311" i="9"/>
  <c r="W311" i="9"/>
  <c r="X311" i="9"/>
  <c r="Y311" i="9"/>
  <c r="B312" i="9"/>
  <c r="C312" i="9"/>
  <c r="D312" i="9"/>
  <c r="E312" i="9"/>
  <c r="F312" i="9"/>
  <c r="G312" i="9"/>
  <c r="H312" i="9"/>
  <c r="I312" i="9"/>
  <c r="J312" i="9"/>
  <c r="K312" i="9"/>
  <c r="L312" i="9"/>
  <c r="M312" i="9"/>
  <c r="N312" i="9"/>
  <c r="O312" i="9"/>
  <c r="P312" i="9"/>
  <c r="Q312" i="9"/>
  <c r="R312" i="9"/>
  <c r="S312" i="9"/>
  <c r="T312" i="9"/>
  <c r="U312" i="9"/>
  <c r="V312" i="9"/>
  <c r="W312" i="9"/>
  <c r="X312" i="9"/>
  <c r="Y312" i="9"/>
  <c r="B313" i="9"/>
  <c r="C313" i="9"/>
  <c r="D313" i="9"/>
  <c r="E313" i="9"/>
  <c r="F313" i="9"/>
  <c r="G313" i="9"/>
  <c r="H313" i="9"/>
  <c r="I313" i="9"/>
  <c r="J313" i="9"/>
  <c r="K313" i="9"/>
  <c r="L313" i="9"/>
  <c r="M313" i="9"/>
  <c r="N313" i="9"/>
  <c r="O313" i="9"/>
  <c r="P313" i="9"/>
  <c r="Q313" i="9"/>
  <c r="R313" i="9"/>
  <c r="S313" i="9"/>
  <c r="T313" i="9"/>
  <c r="U313" i="9"/>
  <c r="V313" i="9"/>
  <c r="W313" i="9"/>
  <c r="X313" i="9"/>
  <c r="Y313" i="9"/>
  <c r="B314" i="9"/>
  <c r="C314" i="9"/>
  <c r="D314" i="9"/>
  <c r="E314" i="9"/>
  <c r="F314" i="9"/>
  <c r="G314" i="9"/>
  <c r="H314" i="9"/>
  <c r="I314" i="9"/>
  <c r="J314" i="9"/>
  <c r="K314" i="9"/>
  <c r="L314" i="9"/>
  <c r="M314" i="9"/>
  <c r="N314" i="9"/>
  <c r="O314" i="9"/>
  <c r="P314" i="9"/>
  <c r="Q314" i="9"/>
  <c r="R314" i="9"/>
  <c r="S314" i="9"/>
  <c r="T314" i="9"/>
  <c r="U314" i="9"/>
  <c r="V314" i="9"/>
  <c r="W314" i="9"/>
  <c r="X314" i="9"/>
  <c r="Y314" i="9"/>
  <c r="B315" i="9"/>
  <c r="C315" i="9"/>
  <c r="D315" i="9"/>
  <c r="E315" i="9"/>
  <c r="F315" i="9"/>
  <c r="G315" i="9"/>
  <c r="H315" i="9"/>
  <c r="I315" i="9"/>
  <c r="J315" i="9"/>
  <c r="K315" i="9"/>
  <c r="L315" i="9"/>
  <c r="M315" i="9"/>
  <c r="N315" i="9"/>
  <c r="O315" i="9"/>
  <c r="P315" i="9"/>
  <c r="Q315" i="9"/>
  <c r="R315" i="9"/>
  <c r="S315" i="9"/>
  <c r="T315" i="9"/>
  <c r="U315" i="9"/>
  <c r="V315" i="9"/>
  <c r="W315" i="9"/>
  <c r="X315" i="9"/>
  <c r="Y315" i="9"/>
  <c r="B316" i="9"/>
  <c r="C316" i="9"/>
  <c r="D316" i="9"/>
  <c r="E316" i="9"/>
  <c r="F316" i="9"/>
  <c r="G316" i="9"/>
  <c r="H316" i="9"/>
  <c r="I316" i="9"/>
  <c r="J316" i="9"/>
  <c r="K316" i="9"/>
  <c r="L316" i="9"/>
  <c r="M316" i="9"/>
  <c r="N316" i="9"/>
  <c r="O316" i="9"/>
  <c r="P316" i="9"/>
  <c r="Q316" i="9"/>
  <c r="R316" i="9"/>
  <c r="S316" i="9"/>
  <c r="T316" i="9"/>
  <c r="U316" i="9"/>
  <c r="V316" i="9"/>
  <c r="W316" i="9"/>
  <c r="X316" i="9"/>
  <c r="Y316" i="9"/>
  <c r="B317" i="9"/>
  <c r="C317" i="9"/>
  <c r="D317" i="9"/>
  <c r="E317" i="9"/>
  <c r="F317" i="9"/>
  <c r="G317" i="9"/>
  <c r="H317" i="9"/>
  <c r="I317" i="9"/>
  <c r="J317" i="9"/>
  <c r="K317" i="9"/>
  <c r="L317" i="9"/>
  <c r="M317" i="9"/>
  <c r="N317" i="9"/>
  <c r="O317" i="9"/>
  <c r="P317" i="9"/>
  <c r="Q317" i="9"/>
  <c r="R317" i="9"/>
  <c r="S317" i="9"/>
  <c r="T317" i="9"/>
  <c r="U317" i="9"/>
  <c r="V317" i="9"/>
  <c r="W317" i="9"/>
  <c r="X317" i="9"/>
  <c r="Y317" i="9"/>
  <c r="B318" i="9"/>
  <c r="C318" i="9"/>
  <c r="D318" i="9"/>
  <c r="E318" i="9"/>
  <c r="F318" i="9"/>
  <c r="G318" i="9"/>
  <c r="H318" i="9"/>
  <c r="I318" i="9"/>
  <c r="J318" i="9"/>
  <c r="K318" i="9"/>
  <c r="L318" i="9"/>
  <c r="M318" i="9"/>
  <c r="N318" i="9"/>
  <c r="O318" i="9"/>
  <c r="P318" i="9"/>
  <c r="Q318" i="9"/>
  <c r="R318" i="9"/>
  <c r="S318" i="9"/>
  <c r="T318" i="9"/>
  <c r="U318" i="9"/>
  <c r="V318" i="9"/>
  <c r="W318" i="9"/>
  <c r="X318" i="9"/>
  <c r="Y318" i="9"/>
  <c r="B319" i="9"/>
  <c r="C319" i="9"/>
  <c r="D319" i="9"/>
  <c r="E319" i="9"/>
  <c r="F319" i="9"/>
  <c r="G319" i="9"/>
  <c r="H319" i="9"/>
  <c r="I319" i="9"/>
  <c r="J319" i="9"/>
  <c r="K319" i="9"/>
  <c r="L319" i="9"/>
  <c r="M319" i="9"/>
  <c r="N319" i="9"/>
  <c r="O319" i="9"/>
  <c r="P319" i="9"/>
  <c r="Q319" i="9"/>
  <c r="R319" i="9"/>
  <c r="S319" i="9"/>
  <c r="T319" i="9"/>
  <c r="U319" i="9"/>
  <c r="V319" i="9"/>
  <c r="W319" i="9"/>
  <c r="X319" i="9"/>
  <c r="Y319" i="9"/>
  <c r="B320" i="9"/>
  <c r="C320" i="9"/>
  <c r="D320" i="9"/>
  <c r="E320" i="9"/>
  <c r="F320" i="9"/>
  <c r="G320" i="9"/>
  <c r="H320" i="9"/>
  <c r="I320" i="9"/>
  <c r="J320" i="9"/>
  <c r="K320" i="9"/>
  <c r="L320" i="9"/>
  <c r="M320" i="9"/>
  <c r="N320" i="9"/>
  <c r="O320" i="9"/>
  <c r="P320" i="9"/>
  <c r="Q320" i="9"/>
  <c r="R320" i="9"/>
  <c r="S320" i="9"/>
  <c r="T320" i="9"/>
  <c r="U320" i="9"/>
  <c r="V320" i="9"/>
  <c r="W320" i="9"/>
  <c r="X320" i="9"/>
  <c r="Y320" i="9"/>
  <c r="B321" i="9"/>
  <c r="C321" i="9"/>
  <c r="D321" i="9"/>
  <c r="E321" i="9"/>
  <c r="F321" i="9"/>
  <c r="G321" i="9"/>
  <c r="H321" i="9"/>
  <c r="I321" i="9"/>
  <c r="J321" i="9"/>
  <c r="K321" i="9"/>
  <c r="L321" i="9"/>
  <c r="M321" i="9"/>
  <c r="N321" i="9"/>
  <c r="O321" i="9"/>
  <c r="P321" i="9"/>
  <c r="Q321" i="9"/>
  <c r="R321" i="9"/>
  <c r="S321" i="9"/>
  <c r="T321" i="9"/>
  <c r="U321" i="9"/>
  <c r="V321" i="9"/>
  <c r="W321" i="9"/>
  <c r="X321" i="9"/>
  <c r="Y321" i="9"/>
  <c r="B322" i="9"/>
  <c r="C322" i="9"/>
  <c r="D322" i="9"/>
  <c r="E322" i="9"/>
  <c r="F322" i="9"/>
  <c r="G322" i="9"/>
  <c r="H322" i="9"/>
  <c r="I322" i="9"/>
  <c r="J322" i="9"/>
  <c r="K322" i="9"/>
  <c r="L322" i="9"/>
  <c r="M322" i="9"/>
  <c r="N322" i="9"/>
  <c r="O322" i="9"/>
  <c r="P322" i="9"/>
  <c r="Q322" i="9"/>
  <c r="R322" i="9"/>
  <c r="S322" i="9"/>
  <c r="T322" i="9"/>
  <c r="U322" i="9"/>
  <c r="V322" i="9"/>
  <c r="W322" i="9"/>
  <c r="X322" i="9"/>
  <c r="Y322" i="9"/>
  <c r="B323" i="9"/>
  <c r="C323" i="9"/>
  <c r="D323" i="9"/>
  <c r="E323" i="9"/>
  <c r="F323" i="9"/>
  <c r="G323" i="9"/>
  <c r="H323" i="9"/>
  <c r="I323" i="9"/>
  <c r="J323" i="9"/>
  <c r="K323" i="9"/>
  <c r="L323" i="9"/>
  <c r="M323" i="9"/>
  <c r="N323" i="9"/>
  <c r="O323" i="9"/>
  <c r="P323" i="9"/>
  <c r="Q323" i="9"/>
  <c r="R323" i="9"/>
  <c r="S323" i="9"/>
  <c r="T323" i="9"/>
  <c r="U323" i="9"/>
  <c r="V323" i="9"/>
  <c r="W323" i="9"/>
  <c r="X323" i="9"/>
  <c r="Y323" i="9"/>
  <c r="B324" i="9"/>
  <c r="C324" i="9"/>
  <c r="D324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Q324" i="9"/>
  <c r="R324" i="9"/>
  <c r="S324" i="9"/>
  <c r="T324" i="9"/>
  <c r="U324" i="9"/>
  <c r="V324" i="9"/>
  <c r="W324" i="9"/>
  <c r="X324" i="9"/>
  <c r="Y324" i="9"/>
  <c r="B325" i="9"/>
  <c r="C325" i="9"/>
  <c r="D325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Q325" i="9"/>
  <c r="R325" i="9"/>
  <c r="S325" i="9"/>
  <c r="T325" i="9"/>
  <c r="U325" i="9"/>
  <c r="V325" i="9"/>
  <c r="W325" i="9"/>
  <c r="X325" i="9"/>
  <c r="Y325" i="9"/>
  <c r="B326" i="9"/>
  <c r="C326" i="9"/>
  <c r="D326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Q326" i="9"/>
  <c r="R326" i="9"/>
  <c r="S326" i="9"/>
  <c r="T326" i="9"/>
  <c r="U326" i="9"/>
  <c r="V326" i="9"/>
  <c r="W326" i="9"/>
  <c r="X326" i="9"/>
  <c r="Y326" i="9"/>
  <c r="B327" i="9"/>
  <c r="C327" i="9"/>
  <c r="D327" i="9"/>
  <c r="E327" i="9"/>
  <c r="F327" i="9"/>
  <c r="G327" i="9"/>
  <c r="H327" i="9"/>
  <c r="I327" i="9"/>
  <c r="J327" i="9"/>
  <c r="K327" i="9"/>
  <c r="L327" i="9"/>
  <c r="M327" i="9"/>
  <c r="N327" i="9"/>
  <c r="O327" i="9"/>
  <c r="P327" i="9"/>
  <c r="Q327" i="9"/>
  <c r="R327" i="9"/>
  <c r="S327" i="9"/>
  <c r="T327" i="9"/>
  <c r="U327" i="9"/>
  <c r="V327" i="9"/>
  <c r="W327" i="9"/>
  <c r="X327" i="9"/>
  <c r="Y327" i="9"/>
  <c r="B328" i="9"/>
  <c r="C328" i="9"/>
  <c r="D328" i="9"/>
  <c r="E328" i="9"/>
  <c r="F328" i="9"/>
  <c r="G328" i="9"/>
  <c r="H328" i="9"/>
  <c r="I328" i="9"/>
  <c r="J328" i="9"/>
  <c r="K328" i="9"/>
  <c r="L328" i="9"/>
  <c r="M328" i="9"/>
  <c r="N328" i="9"/>
  <c r="O328" i="9"/>
  <c r="P328" i="9"/>
  <c r="Q328" i="9"/>
  <c r="R328" i="9"/>
  <c r="S328" i="9"/>
  <c r="T328" i="9"/>
  <c r="U328" i="9"/>
  <c r="V328" i="9"/>
  <c r="W328" i="9"/>
  <c r="X328" i="9"/>
  <c r="Y328" i="9"/>
  <c r="B329" i="9"/>
  <c r="C329" i="9"/>
  <c r="D329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Q329" i="9"/>
  <c r="R329" i="9"/>
  <c r="S329" i="9"/>
  <c r="T329" i="9"/>
  <c r="U329" i="9"/>
  <c r="V329" i="9"/>
  <c r="W329" i="9"/>
  <c r="X329" i="9"/>
  <c r="Y329" i="9"/>
  <c r="B330" i="9"/>
  <c r="C330" i="9"/>
  <c r="D330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Q330" i="9"/>
  <c r="R330" i="9"/>
  <c r="S330" i="9"/>
  <c r="T330" i="9"/>
  <c r="U330" i="9"/>
  <c r="V330" i="9"/>
  <c r="W330" i="9"/>
  <c r="X330" i="9"/>
  <c r="Y330" i="9"/>
  <c r="B331" i="9"/>
  <c r="C331" i="9"/>
  <c r="D331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Q331" i="9"/>
  <c r="R331" i="9"/>
  <c r="S331" i="9"/>
  <c r="T331" i="9"/>
  <c r="U331" i="9"/>
  <c r="V331" i="9"/>
  <c r="W331" i="9"/>
  <c r="X331" i="9"/>
  <c r="Y331" i="9"/>
  <c r="B332" i="9"/>
  <c r="C332" i="9"/>
  <c r="D332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Q332" i="9"/>
  <c r="R332" i="9"/>
  <c r="S332" i="9"/>
  <c r="T332" i="9"/>
  <c r="U332" i="9"/>
  <c r="V332" i="9"/>
  <c r="W332" i="9"/>
  <c r="X332" i="9"/>
  <c r="Y332" i="9"/>
  <c r="B333" i="9"/>
  <c r="C333" i="9"/>
  <c r="D333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Q333" i="9"/>
  <c r="R333" i="9"/>
  <c r="S333" i="9"/>
  <c r="T333" i="9"/>
  <c r="U333" i="9"/>
  <c r="V333" i="9"/>
  <c r="W333" i="9"/>
  <c r="X333" i="9"/>
  <c r="Y333" i="9"/>
  <c r="B334" i="9"/>
  <c r="C334" i="9"/>
  <c r="D334" i="9"/>
  <c r="E334" i="9"/>
  <c r="F334" i="9"/>
  <c r="G334" i="9"/>
  <c r="H334" i="9"/>
  <c r="I334" i="9"/>
  <c r="J334" i="9"/>
  <c r="K334" i="9"/>
  <c r="L334" i="9"/>
  <c r="M334" i="9"/>
  <c r="N334" i="9"/>
  <c r="O334" i="9"/>
  <c r="P334" i="9"/>
  <c r="Q334" i="9"/>
  <c r="R334" i="9"/>
  <c r="S334" i="9"/>
  <c r="T334" i="9"/>
  <c r="U334" i="9"/>
  <c r="V334" i="9"/>
  <c r="W334" i="9"/>
  <c r="X334" i="9"/>
  <c r="Y334" i="9"/>
  <c r="B335" i="9"/>
  <c r="C335" i="9"/>
  <c r="D335" i="9"/>
  <c r="E335" i="9"/>
  <c r="F335" i="9"/>
  <c r="G335" i="9"/>
  <c r="H335" i="9"/>
  <c r="I335" i="9"/>
  <c r="J335" i="9"/>
  <c r="K335" i="9"/>
  <c r="L335" i="9"/>
  <c r="M335" i="9"/>
  <c r="N335" i="9"/>
  <c r="O335" i="9"/>
  <c r="P335" i="9"/>
  <c r="Q335" i="9"/>
  <c r="R335" i="9"/>
  <c r="S335" i="9"/>
  <c r="T335" i="9"/>
  <c r="U335" i="9"/>
  <c r="V335" i="9"/>
  <c r="W335" i="9"/>
  <c r="X335" i="9"/>
  <c r="Y335" i="9"/>
  <c r="B336" i="9"/>
  <c r="C336" i="9"/>
  <c r="D336" i="9"/>
  <c r="E336" i="9"/>
  <c r="F336" i="9"/>
  <c r="G336" i="9"/>
  <c r="H336" i="9"/>
  <c r="I336" i="9"/>
  <c r="J336" i="9"/>
  <c r="K336" i="9"/>
  <c r="L336" i="9"/>
  <c r="M336" i="9"/>
  <c r="N336" i="9"/>
  <c r="O336" i="9"/>
  <c r="P336" i="9"/>
  <c r="Q336" i="9"/>
  <c r="R336" i="9"/>
  <c r="S336" i="9"/>
  <c r="T336" i="9"/>
  <c r="U336" i="9"/>
  <c r="V336" i="9"/>
  <c r="W336" i="9"/>
  <c r="X336" i="9"/>
  <c r="Y336" i="9"/>
  <c r="B337" i="9"/>
  <c r="C337" i="9"/>
  <c r="D337" i="9"/>
  <c r="E337" i="9"/>
  <c r="F337" i="9"/>
  <c r="G337" i="9"/>
  <c r="H337" i="9"/>
  <c r="I337" i="9"/>
  <c r="J337" i="9"/>
  <c r="K337" i="9"/>
  <c r="L337" i="9"/>
  <c r="M337" i="9"/>
  <c r="N337" i="9"/>
  <c r="O337" i="9"/>
  <c r="P337" i="9"/>
  <c r="Q337" i="9"/>
  <c r="R337" i="9"/>
  <c r="S337" i="9"/>
  <c r="T337" i="9"/>
  <c r="U337" i="9"/>
  <c r="V337" i="9"/>
  <c r="W337" i="9"/>
  <c r="X337" i="9"/>
  <c r="Y337" i="9"/>
  <c r="B338" i="9"/>
  <c r="C338" i="9"/>
  <c r="D338" i="9"/>
  <c r="E338" i="9"/>
  <c r="F338" i="9"/>
  <c r="G338" i="9"/>
  <c r="H338" i="9"/>
  <c r="I338" i="9"/>
  <c r="J338" i="9"/>
  <c r="K338" i="9"/>
  <c r="L338" i="9"/>
  <c r="M338" i="9"/>
  <c r="N338" i="9"/>
  <c r="O338" i="9"/>
  <c r="P338" i="9"/>
  <c r="Q338" i="9"/>
  <c r="R338" i="9"/>
  <c r="S338" i="9"/>
  <c r="T338" i="9"/>
  <c r="U338" i="9"/>
  <c r="V338" i="9"/>
  <c r="W338" i="9"/>
  <c r="X338" i="9"/>
  <c r="Y338" i="9"/>
  <c r="B339" i="9"/>
  <c r="C339" i="9"/>
  <c r="D339" i="9"/>
  <c r="E339" i="9"/>
  <c r="F339" i="9"/>
  <c r="G339" i="9"/>
  <c r="H339" i="9"/>
  <c r="I339" i="9"/>
  <c r="J339" i="9"/>
  <c r="K339" i="9"/>
  <c r="L339" i="9"/>
  <c r="M339" i="9"/>
  <c r="N339" i="9"/>
  <c r="O339" i="9"/>
  <c r="P339" i="9"/>
  <c r="Q339" i="9"/>
  <c r="R339" i="9"/>
  <c r="S339" i="9"/>
  <c r="T339" i="9"/>
  <c r="U339" i="9"/>
  <c r="V339" i="9"/>
  <c r="W339" i="9"/>
  <c r="X339" i="9"/>
  <c r="Y339" i="9"/>
  <c r="B340" i="9"/>
  <c r="C340" i="9"/>
  <c r="D340" i="9"/>
  <c r="E340" i="9"/>
  <c r="F340" i="9"/>
  <c r="G340" i="9"/>
  <c r="H340" i="9"/>
  <c r="I340" i="9"/>
  <c r="J340" i="9"/>
  <c r="K340" i="9"/>
  <c r="L340" i="9"/>
  <c r="M340" i="9"/>
  <c r="N340" i="9"/>
  <c r="O340" i="9"/>
  <c r="P340" i="9"/>
  <c r="Q340" i="9"/>
  <c r="R340" i="9"/>
  <c r="S340" i="9"/>
  <c r="T340" i="9"/>
  <c r="U340" i="9"/>
  <c r="V340" i="9"/>
  <c r="W340" i="9"/>
  <c r="X340" i="9"/>
  <c r="Y340" i="9"/>
  <c r="B341" i="9"/>
  <c r="C341" i="9"/>
  <c r="D341" i="9"/>
  <c r="E341" i="9"/>
  <c r="F341" i="9"/>
  <c r="G341" i="9"/>
  <c r="H341" i="9"/>
  <c r="I341" i="9"/>
  <c r="J341" i="9"/>
  <c r="K341" i="9"/>
  <c r="L341" i="9"/>
  <c r="M341" i="9"/>
  <c r="N341" i="9"/>
  <c r="O341" i="9"/>
  <c r="P341" i="9"/>
  <c r="Q341" i="9"/>
  <c r="R341" i="9"/>
  <c r="S341" i="9"/>
  <c r="T341" i="9"/>
  <c r="U341" i="9"/>
  <c r="V341" i="9"/>
  <c r="W341" i="9"/>
  <c r="X341" i="9"/>
  <c r="Y341" i="9"/>
  <c r="B342" i="9"/>
  <c r="C342" i="9"/>
  <c r="D342" i="9"/>
  <c r="E342" i="9"/>
  <c r="F342" i="9"/>
  <c r="G342" i="9"/>
  <c r="H342" i="9"/>
  <c r="I342" i="9"/>
  <c r="J342" i="9"/>
  <c r="K342" i="9"/>
  <c r="L342" i="9"/>
  <c r="M342" i="9"/>
  <c r="N342" i="9"/>
  <c r="O342" i="9"/>
  <c r="P342" i="9"/>
  <c r="Q342" i="9"/>
  <c r="R342" i="9"/>
  <c r="S342" i="9"/>
  <c r="T342" i="9"/>
  <c r="U342" i="9"/>
  <c r="V342" i="9"/>
  <c r="W342" i="9"/>
  <c r="X342" i="9"/>
  <c r="Y342" i="9"/>
  <c r="B343" i="9"/>
  <c r="C343" i="9"/>
  <c r="D343" i="9"/>
  <c r="E343" i="9"/>
  <c r="F343" i="9"/>
  <c r="G343" i="9"/>
  <c r="H343" i="9"/>
  <c r="I343" i="9"/>
  <c r="J343" i="9"/>
  <c r="K343" i="9"/>
  <c r="L343" i="9"/>
  <c r="M343" i="9"/>
  <c r="N343" i="9"/>
  <c r="O343" i="9"/>
  <c r="P343" i="9"/>
  <c r="Q343" i="9"/>
  <c r="R343" i="9"/>
  <c r="S343" i="9"/>
  <c r="T343" i="9"/>
  <c r="U343" i="9"/>
  <c r="V343" i="9"/>
  <c r="W343" i="9"/>
  <c r="X343" i="9"/>
  <c r="Y343" i="9"/>
  <c r="B344" i="9"/>
  <c r="C344" i="9"/>
  <c r="D344" i="9"/>
  <c r="E344" i="9"/>
  <c r="F344" i="9"/>
  <c r="G344" i="9"/>
  <c r="H344" i="9"/>
  <c r="I344" i="9"/>
  <c r="J344" i="9"/>
  <c r="K344" i="9"/>
  <c r="L344" i="9"/>
  <c r="M344" i="9"/>
  <c r="N344" i="9"/>
  <c r="O344" i="9"/>
  <c r="P344" i="9"/>
  <c r="Q344" i="9"/>
  <c r="R344" i="9"/>
  <c r="S344" i="9"/>
  <c r="T344" i="9"/>
  <c r="U344" i="9"/>
  <c r="V344" i="9"/>
  <c r="W344" i="9"/>
  <c r="X344" i="9"/>
  <c r="Y344" i="9"/>
  <c r="B345" i="9"/>
  <c r="C345" i="9"/>
  <c r="D345" i="9"/>
  <c r="E345" i="9"/>
  <c r="F345" i="9"/>
  <c r="G345" i="9"/>
  <c r="H345" i="9"/>
  <c r="I345" i="9"/>
  <c r="J345" i="9"/>
  <c r="K345" i="9"/>
  <c r="L345" i="9"/>
  <c r="M345" i="9"/>
  <c r="N345" i="9"/>
  <c r="O345" i="9"/>
  <c r="P345" i="9"/>
  <c r="Q345" i="9"/>
  <c r="R345" i="9"/>
  <c r="S345" i="9"/>
  <c r="T345" i="9"/>
  <c r="U345" i="9"/>
  <c r="V345" i="9"/>
  <c r="W345" i="9"/>
  <c r="X345" i="9"/>
  <c r="Y345" i="9"/>
  <c r="B346" i="9"/>
  <c r="C346" i="9"/>
  <c r="D346" i="9"/>
  <c r="E346" i="9"/>
  <c r="F346" i="9"/>
  <c r="G346" i="9"/>
  <c r="H346" i="9"/>
  <c r="I346" i="9"/>
  <c r="J346" i="9"/>
  <c r="K346" i="9"/>
  <c r="L346" i="9"/>
  <c r="M346" i="9"/>
  <c r="N346" i="9"/>
  <c r="O346" i="9"/>
  <c r="P346" i="9"/>
  <c r="Q346" i="9"/>
  <c r="R346" i="9"/>
  <c r="S346" i="9"/>
  <c r="T346" i="9"/>
  <c r="U346" i="9"/>
  <c r="V346" i="9"/>
  <c r="W346" i="9"/>
  <c r="X346" i="9"/>
  <c r="Y346" i="9"/>
  <c r="B347" i="9"/>
  <c r="C347" i="9"/>
  <c r="D347" i="9"/>
  <c r="E347" i="9"/>
  <c r="F347" i="9"/>
  <c r="G347" i="9"/>
  <c r="H347" i="9"/>
  <c r="I347" i="9"/>
  <c r="J347" i="9"/>
  <c r="K347" i="9"/>
  <c r="L347" i="9"/>
  <c r="M347" i="9"/>
  <c r="N347" i="9"/>
  <c r="O347" i="9"/>
  <c r="P347" i="9"/>
  <c r="Q347" i="9"/>
  <c r="R347" i="9"/>
  <c r="S347" i="9"/>
  <c r="T347" i="9"/>
  <c r="U347" i="9"/>
  <c r="V347" i="9"/>
  <c r="W347" i="9"/>
  <c r="X347" i="9"/>
  <c r="Y347" i="9"/>
  <c r="B348" i="9"/>
  <c r="C348" i="9"/>
  <c r="D348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Q348" i="9"/>
  <c r="R348" i="9"/>
  <c r="S348" i="9"/>
  <c r="T348" i="9"/>
  <c r="U348" i="9"/>
  <c r="V348" i="9"/>
  <c r="W348" i="9"/>
  <c r="X348" i="9"/>
  <c r="Y348" i="9"/>
  <c r="B349" i="9"/>
  <c r="C349" i="9"/>
  <c r="D349" i="9"/>
  <c r="E349" i="9"/>
  <c r="F349" i="9"/>
  <c r="G349" i="9"/>
  <c r="H349" i="9"/>
  <c r="I349" i="9"/>
  <c r="J349" i="9"/>
  <c r="K349" i="9"/>
  <c r="L349" i="9"/>
  <c r="M349" i="9"/>
  <c r="N349" i="9"/>
  <c r="O349" i="9"/>
  <c r="P349" i="9"/>
  <c r="Q349" i="9"/>
  <c r="R349" i="9"/>
  <c r="S349" i="9"/>
  <c r="T349" i="9"/>
  <c r="U349" i="9"/>
  <c r="V349" i="9"/>
  <c r="W349" i="9"/>
  <c r="X349" i="9"/>
  <c r="Y349" i="9"/>
  <c r="B350" i="9"/>
  <c r="C350" i="9"/>
  <c r="D350" i="9"/>
  <c r="E350" i="9"/>
  <c r="F350" i="9"/>
  <c r="G350" i="9"/>
  <c r="H350" i="9"/>
  <c r="I350" i="9"/>
  <c r="J350" i="9"/>
  <c r="K350" i="9"/>
  <c r="L350" i="9"/>
  <c r="M350" i="9"/>
  <c r="N350" i="9"/>
  <c r="O350" i="9"/>
  <c r="P350" i="9"/>
  <c r="Q350" i="9"/>
  <c r="R350" i="9"/>
  <c r="S350" i="9"/>
  <c r="T350" i="9"/>
  <c r="U350" i="9"/>
  <c r="V350" i="9"/>
  <c r="W350" i="9"/>
  <c r="X350" i="9"/>
  <c r="Y350" i="9"/>
  <c r="B351" i="9"/>
  <c r="C351" i="9"/>
  <c r="D351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Q351" i="9"/>
  <c r="R351" i="9"/>
  <c r="S351" i="9"/>
  <c r="T351" i="9"/>
  <c r="U351" i="9"/>
  <c r="V351" i="9"/>
  <c r="W351" i="9"/>
  <c r="X351" i="9"/>
  <c r="Y351" i="9"/>
  <c r="B352" i="9"/>
  <c r="C352" i="9"/>
  <c r="D352" i="9"/>
  <c r="E352" i="9"/>
  <c r="F352" i="9"/>
  <c r="G352" i="9"/>
  <c r="H352" i="9"/>
  <c r="I352" i="9"/>
  <c r="J352" i="9"/>
  <c r="K352" i="9"/>
  <c r="L352" i="9"/>
  <c r="M352" i="9"/>
  <c r="N352" i="9"/>
  <c r="O352" i="9"/>
  <c r="P352" i="9"/>
  <c r="Q352" i="9"/>
  <c r="R352" i="9"/>
  <c r="S352" i="9"/>
  <c r="T352" i="9"/>
  <c r="U352" i="9"/>
  <c r="V352" i="9"/>
  <c r="W352" i="9"/>
  <c r="X352" i="9"/>
  <c r="Y352" i="9"/>
  <c r="B353" i="9"/>
  <c r="C353" i="9"/>
  <c r="D353" i="9"/>
  <c r="E353" i="9"/>
  <c r="F353" i="9"/>
  <c r="G353" i="9"/>
  <c r="H353" i="9"/>
  <c r="I353" i="9"/>
  <c r="J353" i="9"/>
  <c r="K353" i="9"/>
  <c r="L353" i="9"/>
  <c r="M353" i="9"/>
  <c r="N353" i="9"/>
  <c r="O353" i="9"/>
  <c r="P353" i="9"/>
  <c r="Q353" i="9"/>
  <c r="R353" i="9"/>
  <c r="S353" i="9"/>
  <c r="T353" i="9"/>
  <c r="U353" i="9"/>
  <c r="V353" i="9"/>
  <c r="W353" i="9"/>
  <c r="X353" i="9"/>
  <c r="Y353" i="9"/>
  <c r="B354" i="9"/>
  <c r="C354" i="9"/>
  <c r="D354" i="9"/>
  <c r="E354" i="9"/>
  <c r="F354" i="9"/>
  <c r="G354" i="9"/>
  <c r="H354" i="9"/>
  <c r="I354" i="9"/>
  <c r="J354" i="9"/>
  <c r="K354" i="9"/>
  <c r="L354" i="9"/>
  <c r="M354" i="9"/>
  <c r="N354" i="9"/>
  <c r="O354" i="9"/>
  <c r="P354" i="9"/>
  <c r="Q354" i="9"/>
  <c r="R354" i="9"/>
  <c r="S354" i="9"/>
  <c r="T354" i="9"/>
  <c r="U354" i="9"/>
  <c r="V354" i="9"/>
  <c r="W354" i="9"/>
  <c r="X354" i="9"/>
  <c r="Y354" i="9"/>
  <c r="B355" i="9"/>
  <c r="C355" i="9"/>
  <c r="D355" i="9"/>
  <c r="E355" i="9"/>
  <c r="F355" i="9"/>
  <c r="G355" i="9"/>
  <c r="H355" i="9"/>
  <c r="I355" i="9"/>
  <c r="J355" i="9"/>
  <c r="K355" i="9"/>
  <c r="L355" i="9"/>
  <c r="M355" i="9"/>
  <c r="N355" i="9"/>
  <c r="O355" i="9"/>
  <c r="P355" i="9"/>
  <c r="Q355" i="9"/>
  <c r="R355" i="9"/>
  <c r="S355" i="9"/>
  <c r="T355" i="9"/>
  <c r="U355" i="9"/>
  <c r="V355" i="9"/>
  <c r="W355" i="9"/>
  <c r="X355" i="9"/>
  <c r="Y355" i="9"/>
  <c r="B356" i="9"/>
  <c r="C356" i="9"/>
  <c r="D356" i="9"/>
  <c r="E356" i="9"/>
  <c r="F356" i="9"/>
  <c r="G356" i="9"/>
  <c r="H356" i="9"/>
  <c r="I356" i="9"/>
  <c r="J356" i="9"/>
  <c r="K356" i="9"/>
  <c r="L356" i="9"/>
  <c r="M356" i="9"/>
  <c r="N356" i="9"/>
  <c r="O356" i="9"/>
  <c r="P356" i="9"/>
  <c r="Q356" i="9"/>
  <c r="R356" i="9"/>
  <c r="S356" i="9"/>
  <c r="T356" i="9"/>
  <c r="U356" i="9"/>
  <c r="V356" i="9"/>
  <c r="W356" i="9"/>
  <c r="X356" i="9"/>
  <c r="Y356" i="9"/>
  <c r="B357" i="9"/>
  <c r="C357" i="9"/>
  <c r="D357" i="9"/>
  <c r="E357" i="9"/>
  <c r="F357" i="9"/>
  <c r="G357" i="9"/>
  <c r="H357" i="9"/>
  <c r="I357" i="9"/>
  <c r="J357" i="9"/>
  <c r="K357" i="9"/>
  <c r="L357" i="9"/>
  <c r="M357" i="9"/>
  <c r="N357" i="9"/>
  <c r="O357" i="9"/>
  <c r="P357" i="9"/>
  <c r="Q357" i="9"/>
  <c r="R357" i="9"/>
  <c r="S357" i="9"/>
  <c r="T357" i="9"/>
  <c r="U357" i="9"/>
  <c r="V357" i="9"/>
  <c r="W357" i="9"/>
  <c r="X357" i="9"/>
  <c r="Y357" i="9"/>
  <c r="B358" i="9"/>
  <c r="C358" i="9"/>
  <c r="D358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Q358" i="9"/>
  <c r="R358" i="9"/>
  <c r="S358" i="9"/>
  <c r="T358" i="9"/>
  <c r="U358" i="9"/>
  <c r="V358" i="9"/>
  <c r="W358" i="9"/>
  <c r="X358" i="9"/>
  <c r="Y358" i="9"/>
  <c r="B359" i="9"/>
  <c r="C359" i="9"/>
  <c r="D359" i="9"/>
  <c r="E359" i="9"/>
  <c r="F359" i="9"/>
  <c r="G359" i="9"/>
  <c r="H359" i="9"/>
  <c r="I359" i="9"/>
  <c r="J359" i="9"/>
  <c r="K359" i="9"/>
  <c r="L359" i="9"/>
  <c r="M359" i="9"/>
  <c r="N359" i="9"/>
  <c r="O359" i="9"/>
  <c r="P359" i="9"/>
  <c r="Q359" i="9"/>
  <c r="R359" i="9"/>
  <c r="S359" i="9"/>
  <c r="T359" i="9"/>
  <c r="U359" i="9"/>
  <c r="V359" i="9"/>
  <c r="W359" i="9"/>
  <c r="X359" i="9"/>
  <c r="Y359" i="9"/>
  <c r="B360" i="9"/>
  <c r="C360" i="9"/>
  <c r="D360" i="9"/>
  <c r="E360" i="9"/>
  <c r="F360" i="9"/>
  <c r="G360" i="9"/>
  <c r="H360" i="9"/>
  <c r="I360" i="9"/>
  <c r="J360" i="9"/>
  <c r="K360" i="9"/>
  <c r="L360" i="9"/>
  <c r="M360" i="9"/>
  <c r="N360" i="9"/>
  <c r="O360" i="9"/>
  <c r="P360" i="9"/>
  <c r="Q360" i="9"/>
  <c r="R360" i="9"/>
  <c r="S360" i="9"/>
  <c r="T360" i="9"/>
  <c r="U360" i="9"/>
  <c r="V360" i="9"/>
  <c r="W360" i="9"/>
  <c r="X360" i="9"/>
  <c r="Y360" i="9"/>
  <c r="B361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B362" i="9"/>
  <c r="C362" i="9"/>
  <c r="D362" i="9"/>
  <c r="E362" i="9"/>
  <c r="F362" i="9"/>
  <c r="G362" i="9"/>
  <c r="H362" i="9"/>
  <c r="I362" i="9"/>
  <c r="J362" i="9"/>
  <c r="K362" i="9"/>
  <c r="L362" i="9"/>
  <c r="M362" i="9"/>
  <c r="N362" i="9"/>
  <c r="O362" i="9"/>
  <c r="P362" i="9"/>
  <c r="Q362" i="9"/>
  <c r="R362" i="9"/>
  <c r="S362" i="9"/>
  <c r="T362" i="9"/>
  <c r="U362" i="9"/>
  <c r="V362" i="9"/>
  <c r="W362" i="9"/>
  <c r="X362" i="9"/>
  <c r="Y362" i="9"/>
  <c r="B363" i="9"/>
  <c r="C363" i="9"/>
  <c r="D363" i="9"/>
  <c r="E363" i="9"/>
  <c r="F363" i="9"/>
  <c r="G363" i="9"/>
  <c r="H363" i="9"/>
  <c r="I363" i="9"/>
  <c r="J363" i="9"/>
  <c r="K363" i="9"/>
  <c r="L363" i="9"/>
  <c r="M363" i="9"/>
  <c r="N363" i="9"/>
  <c r="O363" i="9"/>
  <c r="P363" i="9"/>
  <c r="Q363" i="9"/>
  <c r="R363" i="9"/>
  <c r="S363" i="9"/>
  <c r="T363" i="9"/>
  <c r="U363" i="9"/>
  <c r="V363" i="9"/>
  <c r="W363" i="9"/>
  <c r="X363" i="9"/>
  <c r="Y363" i="9"/>
  <c r="B364" i="9"/>
  <c r="C364" i="9"/>
  <c r="D364" i="9"/>
  <c r="E364" i="9"/>
  <c r="F364" i="9"/>
  <c r="G364" i="9"/>
  <c r="H364" i="9"/>
  <c r="I364" i="9"/>
  <c r="J364" i="9"/>
  <c r="K364" i="9"/>
  <c r="L364" i="9"/>
  <c r="M364" i="9"/>
  <c r="N364" i="9"/>
  <c r="O364" i="9"/>
  <c r="P364" i="9"/>
  <c r="Q364" i="9"/>
  <c r="R364" i="9"/>
  <c r="S364" i="9"/>
  <c r="T364" i="9"/>
  <c r="U364" i="9"/>
  <c r="V364" i="9"/>
  <c r="W364" i="9"/>
  <c r="X364" i="9"/>
  <c r="Y364" i="9"/>
  <c r="B365" i="9"/>
  <c r="C365" i="9"/>
  <c r="D365" i="9"/>
  <c r="E365" i="9"/>
  <c r="F365" i="9"/>
  <c r="G365" i="9"/>
  <c r="H365" i="9"/>
  <c r="I365" i="9"/>
  <c r="J365" i="9"/>
  <c r="K365" i="9"/>
  <c r="L365" i="9"/>
  <c r="M365" i="9"/>
  <c r="N365" i="9"/>
  <c r="O365" i="9"/>
  <c r="P365" i="9"/>
  <c r="Q365" i="9"/>
  <c r="R365" i="9"/>
  <c r="S365" i="9"/>
  <c r="T365" i="9"/>
  <c r="U365" i="9"/>
  <c r="V365" i="9"/>
  <c r="W365" i="9"/>
  <c r="X365" i="9"/>
  <c r="Y365" i="9"/>
  <c r="B366" i="9"/>
  <c r="C366" i="9"/>
  <c r="D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Y366" i="9"/>
  <c r="B367" i="9"/>
  <c r="C367" i="9"/>
  <c r="D367" i="9"/>
  <c r="E367" i="9"/>
  <c r="F367" i="9"/>
  <c r="G367" i="9"/>
  <c r="H367" i="9"/>
  <c r="I367" i="9"/>
  <c r="J367" i="9"/>
  <c r="K367" i="9"/>
  <c r="L367" i="9"/>
  <c r="M367" i="9"/>
  <c r="N367" i="9"/>
  <c r="O367" i="9"/>
  <c r="P367" i="9"/>
  <c r="Q367" i="9"/>
  <c r="R367" i="9"/>
  <c r="S367" i="9"/>
  <c r="T367" i="9"/>
  <c r="U367" i="9"/>
  <c r="V367" i="9"/>
  <c r="W367" i="9"/>
  <c r="X367" i="9"/>
  <c r="Y367" i="9"/>
  <c r="B368" i="9"/>
  <c r="C368" i="9"/>
  <c r="D368" i="9"/>
  <c r="E368" i="9"/>
  <c r="F368" i="9"/>
  <c r="G368" i="9"/>
  <c r="H368" i="9"/>
  <c r="I368" i="9"/>
  <c r="J368" i="9"/>
  <c r="K368" i="9"/>
  <c r="L368" i="9"/>
  <c r="M368" i="9"/>
  <c r="N368" i="9"/>
  <c r="O368" i="9"/>
  <c r="P368" i="9"/>
  <c r="Q368" i="9"/>
  <c r="R368" i="9"/>
  <c r="S368" i="9"/>
  <c r="T368" i="9"/>
  <c r="U368" i="9"/>
  <c r="V368" i="9"/>
  <c r="W368" i="9"/>
  <c r="X368" i="9"/>
  <c r="Y368" i="9"/>
  <c r="B369" i="9"/>
  <c r="C369" i="9"/>
  <c r="D369" i="9"/>
  <c r="E369" i="9"/>
  <c r="F369" i="9"/>
  <c r="G369" i="9"/>
  <c r="H369" i="9"/>
  <c r="I369" i="9"/>
  <c r="J369" i="9"/>
  <c r="K369" i="9"/>
  <c r="L369" i="9"/>
  <c r="M369" i="9"/>
  <c r="N369" i="9"/>
  <c r="O369" i="9"/>
  <c r="P369" i="9"/>
  <c r="Q369" i="9"/>
  <c r="R369" i="9"/>
  <c r="S369" i="9"/>
  <c r="T369" i="9"/>
  <c r="U369" i="9"/>
  <c r="V369" i="9"/>
  <c r="W369" i="9"/>
  <c r="X369" i="9"/>
  <c r="Y369" i="9"/>
  <c r="B370" i="9"/>
  <c r="C370" i="9"/>
  <c r="D370" i="9"/>
  <c r="E370" i="9"/>
  <c r="F370" i="9"/>
  <c r="G370" i="9"/>
  <c r="H370" i="9"/>
  <c r="I370" i="9"/>
  <c r="J370" i="9"/>
  <c r="K370" i="9"/>
  <c r="L370" i="9"/>
  <c r="M370" i="9"/>
  <c r="N370" i="9"/>
  <c r="O370" i="9"/>
  <c r="P370" i="9"/>
  <c r="Q370" i="9"/>
  <c r="R370" i="9"/>
  <c r="S370" i="9"/>
  <c r="T370" i="9"/>
  <c r="U370" i="9"/>
  <c r="V370" i="9"/>
  <c r="W370" i="9"/>
  <c r="X370" i="9"/>
  <c r="Y370" i="9"/>
  <c r="B371" i="9"/>
  <c r="C371" i="9"/>
  <c r="D371" i="9"/>
  <c r="E371" i="9"/>
  <c r="F371" i="9"/>
  <c r="G371" i="9"/>
  <c r="H371" i="9"/>
  <c r="I371" i="9"/>
  <c r="J371" i="9"/>
  <c r="K371" i="9"/>
  <c r="L371" i="9"/>
  <c r="M371" i="9"/>
  <c r="N371" i="9"/>
  <c r="O371" i="9"/>
  <c r="P371" i="9"/>
  <c r="Q371" i="9"/>
  <c r="R371" i="9"/>
  <c r="S371" i="9"/>
  <c r="T371" i="9"/>
  <c r="U371" i="9"/>
  <c r="V371" i="9"/>
  <c r="W371" i="9"/>
  <c r="X371" i="9"/>
  <c r="Y371" i="9"/>
  <c r="B372" i="9"/>
  <c r="C372" i="9"/>
  <c r="D372" i="9"/>
  <c r="E372" i="9"/>
  <c r="F372" i="9"/>
  <c r="G372" i="9"/>
  <c r="H372" i="9"/>
  <c r="I372" i="9"/>
  <c r="J372" i="9"/>
  <c r="K372" i="9"/>
  <c r="L372" i="9"/>
  <c r="M372" i="9"/>
  <c r="N372" i="9"/>
  <c r="O372" i="9"/>
  <c r="P372" i="9"/>
  <c r="Q372" i="9"/>
  <c r="R372" i="9"/>
  <c r="S372" i="9"/>
  <c r="T372" i="9"/>
  <c r="U372" i="9"/>
  <c r="V372" i="9"/>
  <c r="W372" i="9"/>
  <c r="X372" i="9"/>
  <c r="Y372" i="9"/>
  <c r="B373" i="9"/>
  <c r="C373" i="9"/>
  <c r="D373" i="9"/>
  <c r="E373" i="9"/>
  <c r="F373" i="9"/>
  <c r="G373" i="9"/>
  <c r="H373" i="9"/>
  <c r="I373" i="9"/>
  <c r="J373" i="9"/>
  <c r="K373" i="9"/>
  <c r="L373" i="9"/>
  <c r="M373" i="9"/>
  <c r="N373" i="9"/>
  <c r="O373" i="9"/>
  <c r="P373" i="9"/>
  <c r="Q373" i="9"/>
  <c r="R373" i="9"/>
  <c r="S373" i="9"/>
  <c r="T373" i="9"/>
  <c r="U373" i="9"/>
  <c r="V373" i="9"/>
  <c r="W373" i="9"/>
  <c r="X373" i="9"/>
  <c r="Y373" i="9"/>
  <c r="B374" i="9"/>
  <c r="C374" i="9"/>
  <c r="D374" i="9"/>
  <c r="E374" i="9"/>
  <c r="F374" i="9"/>
  <c r="G374" i="9"/>
  <c r="H374" i="9"/>
  <c r="I374" i="9"/>
  <c r="J374" i="9"/>
  <c r="K374" i="9"/>
  <c r="L374" i="9"/>
  <c r="M374" i="9"/>
  <c r="N374" i="9"/>
  <c r="O374" i="9"/>
  <c r="P374" i="9"/>
  <c r="Q374" i="9"/>
  <c r="R374" i="9"/>
  <c r="S374" i="9"/>
  <c r="T374" i="9"/>
  <c r="U374" i="9"/>
  <c r="V374" i="9"/>
  <c r="W374" i="9"/>
  <c r="X374" i="9"/>
  <c r="Y374" i="9"/>
  <c r="B375" i="9"/>
  <c r="C375" i="9"/>
  <c r="D375" i="9"/>
  <c r="E375" i="9"/>
  <c r="F375" i="9"/>
  <c r="G375" i="9"/>
  <c r="H375" i="9"/>
  <c r="I375" i="9"/>
  <c r="J375" i="9"/>
  <c r="K375" i="9"/>
  <c r="L375" i="9"/>
  <c r="M375" i="9"/>
  <c r="N375" i="9"/>
  <c r="O375" i="9"/>
  <c r="P375" i="9"/>
  <c r="Q375" i="9"/>
  <c r="R375" i="9"/>
  <c r="S375" i="9"/>
  <c r="T375" i="9"/>
  <c r="U375" i="9"/>
  <c r="V375" i="9"/>
  <c r="W375" i="9"/>
  <c r="X375" i="9"/>
  <c r="Y375" i="9"/>
  <c r="B376" i="9"/>
  <c r="C376" i="9"/>
  <c r="D376" i="9"/>
  <c r="E376" i="9"/>
  <c r="F376" i="9"/>
  <c r="G376" i="9"/>
  <c r="H376" i="9"/>
  <c r="I376" i="9"/>
  <c r="J376" i="9"/>
  <c r="K376" i="9"/>
  <c r="L376" i="9"/>
  <c r="M376" i="9"/>
  <c r="N376" i="9"/>
  <c r="O376" i="9"/>
  <c r="P376" i="9"/>
  <c r="Q376" i="9"/>
  <c r="R376" i="9"/>
  <c r="S376" i="9"/>
  <c r="T376" i="9"/>
  <c r="U376" i="9"/>
  <c r="V376" i="9"/>
  <c r="W376" i="9"/>
  <c r="X376" i="9"/>
  <c r="Y376" i="9"/>
  <c r="B377" i="9"/>
  <c r="C377" i="9"/>
  <c r="D377" i="9"/>
  <c r="E377" i="9"/>
  <c r="F377" i="9"/>
  <c r="G377" i="9"/>
  <c r="H377" i="9"/>
  <c r="I377" i="9"/>
  <c r="J377" i="9"/>
  <c r="K377" i="9"/>
  <c r="L377" i="9"/>
  <c r="M377" i="9"/>
  <c r="N377" i="9"/>
  <c r="O377" i="9"/>
  <c r="P377" i="9"/>
  <c r="Q377" i="9"/>
  <c r="R377" i="9"/>
  <c r="S377" i="9"/>
  <c r="T377" i="9"/>
  <c r="U377" i="9"/>
  <c r="V377" i="9"/>
  <c r="W377" i="9"/>
  <c r="X377" i="9"/>
  <c r="Y377" i="9"/>
  <c r="B378" i="9"/>
  <c r="C378" i="9"/>
  <c r="D378" i="9"/>
  <c r="E378" i="9"/>
  <c r="F378" i="9"/>
  <c r="G378" i="9"/>
  <c r="H378" i="9"/>
  <c r="I378" i="9"/>
  <c r="J378" i="9"/>
  <c r="K378" i="9"/>
  <c r="L378" i="9"/>
  <c r="M378" i="9"/>
  <c r="N378" i="9"/>
  <c r="O378" i="9"/>
  <c r="P378" i="9"/>
  <c r="Q378" i="9"/>
  <c r="R378" i="9"/>
  <c r="S378" i="9"/>
  <c r="T378" i="9"/>
  <c r="U378" i="9"/>
  <c r="V378" i="9"/>
  <c r="W378" i="9"/>
  <c r="X378" i="9"/>
  <c r="Y378" i="9"/>
  <c r="B379" i="9"/>
  <c r="C379" i="9"/>
  <c r="D379" i="9"/>
  <c r="E379" i="9"/>
  <c r="F379" i="9"/>
  <c r="G379" i="9"/>
  <c r="H379" i="9"/>
  <c r="I379" i="9"/>
  <c r="J379" i="9"/>
  <c r="K379" i="9"/>
  <c r="L379" i="9"/>
  <c r="M379" i="9"/>
  <c r="N379" i="9"/>
  <c r="O379" i="9"/>
  <c r="P379" i="9"/>
  <c r="Q379" i="9"/>
  <c r="R379" i="9"/>
  <c r="S379" i="9"/>
  <c r="T379" i="9"/>
  <c r="U379" i="9"/>
  <c r="V379" i="9"/>
  <c r="W379" i="9"/>
  <c r="X379" i="9"/>
  <c r="Y379" i="9"/>
  <c r="B380" i="9"/>
  <c r="C380" i="9"/>
  <c r="D380" i="9"/>
  <c r="E380" i="9"/>
  <c r="F380" i="9"/>
  <c r="G380" i="9"/>
  <c r="H380" i="9"/>
  <c r="I380" i="9"/>
  <c r="J380" i="9"/>
  <c r="K380" i="9"/>
  <c r="L380" i="9"/>
  <c r="M380" i="9"/>
  <c r="N380" i="9"/>
  <c r="O380" i="9"/>
  <c r="P380" i="9"/>
  <c r="Q380" i="9"/>
  <c r="R380" i="9"/>
  <c r="S380" i="9"/>
  <c r="T380" i="9"/>
  <c r="U380" i="9"/>
  <c r="V380" i="9"/>
  <c r="W380" i="9"/>
  <c r="X380" i="9"/>
  <c r="Y380" i="9"/>
  <c r="B381" i="9"/>
  <c r="C381" i="9"/>
  <c r="D381" i="9"/>
  <c r="E381" i="9"/>
  <c r="F381" i="9"/>
  <c r="G381" i="9"/>
  <c r="H381" i="9"/>
  <c r="I381" i="9"/>
  <c r="J381" i="9"/>
  <c r="K381" i="9"/>
  <c r="L381" i="9"/>
  <c r="M381" i="9"/>
  <c r="N381" i="9"/>
  <c r="O381" i="9"/>
  <c r="P381" i="9"/>
  <c r="Q381" i="9"/>
  <c r="R381" i="9"/>
  <c r="S381" i="9"/>
  <c r="T381" i="9"/>
  <c r="U381" i="9"/>
  <c r="V381" i="9"/>
  <c r="W381" i="9"/>
  <c r="X381" i="9"/>
  <c r="Y381" i="9"/>
  <c r="B382" i="9"/>
  <c r="C382" i="9"/>
  <c r="D382" i="9"/>
  <c r="E382" i="9"/>
  <c r="F382" i="9"/>
  <c r="G382" i="9"/>
  <c r="H382" i="9"/>
  <c r="I382" i="9"/>
  <c r="J382" i="9"/>
  <c r="K382" i="9"/>
  <c r="L382" i="9"/>
  <c r="M382" i="9"/>
  <c r="N382" i="9"/>
  <c r="O382" i="9"/>
  <c r="P382" i="9"/>
  <c r="Q382" i="9"/>
  <c r="R382" i="9"/>
  <c r="S382" i="9"/>
  <c r="T382" i="9"/>
  <c r="U382" i="9"/>
  <c r="V382" i="9"/>
  <c r="W382" i="9"/>
  <c r="X382" i="9"/>
  <c r="Y382" i="9"/>
  <c r="B383" i="9"/>
  <c r="C383" i="9"/>
  <c r="D383" i="9"/>
  <c r="E383" i="9"/>
  <c r="F383" i="9"/>
  <c r="G383" i="9"/>
  <c r="H383" i="9"/>
  <c r="I383" i="9"/>
  <c r="J383" i="9"/>
  <c r="K383" i="9"/>
  <c r="L383" i="9"/>
  <c r="M383" i="9"/>
  <c r="N383" i="9"/>
  <c r="O383" i="9"/>
  <c r="P383" i="9"/>
  <c r="Q383" i="9"/>
  <c r="R383" i="9"/>
  <c r="S383" i="9"/>
  <c r="T383" i="9"/>
  <c r="U383" i="9"/>
  <c r="V383" i="9"/>
  <c r="W383" i="9"/>
  <c r="X383" i="9"/>
  <c r="Y383" i="9"/>
  <c r="B384" i="9"/>
  <c r="C384" i="9"/>
  <c r="D384" i="9"/>
  <c r="E384" i="9"/>
  <c r="F384" i="9"/>
  <c r="G384" i="9"/>
  <c r="H384" i="9"/>
  <c r="I384" i="9"/>
  <c r="J384" i="9"/>
  <c r="K384" i="9"/>
  <c r="L384" i="9"/>
  <c r="M384" i="9"/>
  <c r="N384" i="9"/>
  <c r="O384" i="9"/>
  <c r="P384" i="9"/>
  <c r="Q384" i="9"/>
  <c r="R384" i="9"/>
  <c r="S384" i="9"/>
  <c r="T384" i="9"/>
  <c r="U384" i="9"/>
  <c r="V384" i="9"/>
  <c r="W384" i="9"/>
  <c r="X384" i="9"/>
  <c r="Y384" i="9"/>
  <c r="B385" i="9"/>
  <c r="C385" i="9"/>
  <c r="D385" i="9"/>
  <c r="E385" i="9"/>
  <c r="F385" i="9"/>
  <c r="G385" i="9"/>
  <c r="H385" i="9"/>
  <c r="I385" i="9"/>
  <c r="J385" i="9"/>
  <c r="K385" i="9"/>
  <c r="L385" i="9"/>
  <c r="M385" i="9"/>
  <c r="N385" i="9"/>
  <c r="O385" i="9"/>
  <c r="P385" i="9"/>
  <c r="Q385" i="9"/>
  <c r="R385" i="9"/>
  <c r="S385" i="9"/>
  <c r="T385" i="9"/>
  <c r="U385" i="9"/>
  <c r="V385" i="9"/>
  <c r="W385" i="9"/>
  <c r="X385" i="9"/>
  <c r="Y385" i="9"/>
  <c r="B386" i="9"/>
  <c r="C386" i="9"/>
  <c r="D386" i="9"/>
  <c r="E386" i="9"/>
  <c r="F386" i="9"/>
  <c r="G386" i="9"/>
  <c r="H386" i="9"/>
  <c r="I386" i="9"/>
  <c r="J386" i="9"/>
  <c r="K386" i="9"/>
  <c r="L386" i="9"/>
  <c r="M386" i="9"/>
  <c r="N386" i="9"/>
  <c r="O386" i="9"/>
  <c r="P386" i="9"/>
  <c r="Q386" i="9"/>
  <c r="R386" i="9"/>
  <c r="S386" i="9"/>
  <c r="T386" i="9"/>
  <c r="U386" i="9"/>
  <c r="V386" i="9"/>
  <c r="W386" i="9"/>
  <c r="X386" i="9"/>
  <c r="Y386" i="9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Q387" i="9"/>
  <c r="R387" i="9"/>
  <c r="S387" i="9"/>
  <c r="T387" i="9"/>
  <c r="U387" i="9"/>
  <c r="V387" i="9"/>
  <c r="W387" i="9"/>
  <c r="X387" i="9"/>
  <c r="Y387" i="9"/>
  <c r="B388" i="9"/>
  <c r="C388" i="9"/>
  <c r="D388" i="9"/>
  <c r="E388" i="9"/>
  <c r="F388" i="9"/>
  <c r="G388" i="9"/>
  <c r="H388" i="9"/>
  <c r="I388" i="9"/>
  <c r="J388" i="9"/>
  <c r="K388" i="9"/>
  <c r="L388" i="9"/>
  <c r="M388" i="9"/>
  <c r="N388" i="9"/>
  <c r="O388" i="9"/>
  <c r="P388" i="9"/>
  <c r="Q388" i="9"/>
  <c r="R388" i="9"/>
  <c r="S388" i="9"/>
  <c r="T388" i="9"/>
  <c r="U388" i="9"/>
  <c r="V388" i="9"/>
  <c r="W388" i="9"/>
  <c r="X388" i="9"/>
  <c r="Y388" i="9"/>
  <c r="B389" i="9"/>
  <c r="C389" i="9"/>
  <c r="D389" i="9"/>
  <c r="E389" i="9"/>
  <c r="F389" i="9"/>
  <c r="G389" i="9"/>
  <c r="H389" i="9"/>
  <c r="I389" i="9"/>
  <c r="J389" i="9"/>
  <c r="K389" i="9"/>
  <c r="L389" i="9"/>
  <c r="M389" i="9"/>
  <c r="N389" i="9"/>
  <c r="O389" i="9"/>
  <c r="P389" i="9"/>
  <c r="Q389" i="9"/>
  <c r="R389" i="9"/>
  <c r="S389" i="9"/>
  <c r="T389" i="9"/>
  <c r="U389" i="9"/>
  <c r="V389" i="9"/>
  <c r="W389" i="9"/>
  <c r="X389" i="9"/>
  <c r="Y389" i="9"/>
  <c r="B390" i="9"/>
  <c r="C390" i="9"/>
  <c r="D390" i="9"/>
  <c r="E390" i="9"/>
  <c r="F390" i="9"/>
  <c r="G390" i="9"/>
  <c r="H390" i="9"/>
  <c r="I390" i="9"/>
  <c r="J390" i="9"/>
  <c r="K390" i="9"/>
  <c r="L390" i="9"/>
  <c r="M390" i="9"/>
  <c r="N390" i="9"/>
  <c r="O390" i="9"/>
  <c r="P390" i="9"/>
  <c r="Q390" i="9"/>
  <c r="R390" i="9"/>
  <c r="S390" i="9"/>
  <c r="T390" i="9"/>
  <c r="U390" i="9"/>
  <c r="V390" i="9"/>
  <c r="W390" i="9"/>
  <c r="X390" i="9"/>
  <c r="Y390" i="9"/>
  <c r="B391" i="9"/>
  <c r="C391" i="9"/>
  <c r="D391" i="9"/>
  <c r="E391" i="9"/>
  <c r="F391" i="9"/>
  <c r="G391" i="9"/>
  <c r="H391" i="9"/>
  <c r="I391" i="9"/>
  <c r="J391" i="9"/>
  <c r="K391" i="9"/>
  <c r="L391" i="9"/>
  <c r="M391" i="9"/>
  <c r="N391" i="9"/>
  <c r="O391" i="9"/>
  <c r="P391" i="9"/>
  <c r="Q391" i="9"/>
  <c r="R391" i="9"/>
  <c r="S391" i="9"/>
  <c r="T391" i="9"/>
  <c r="U391" i="9"/>
  <c r="V391" i="9"/>
  <c r="W391" i="9"/>
  <c r="X391" i="9"/>
  <c r="Y391" i="9"/>
  <c r="B392" i="9"/>
  <c r="C392" i="9"/>
  <c r="D392" i="9"/>
  <c r="E392" i="9"/>
  <c r="F392" i="9"/>
  <c r="G392" i="9"/>
  <c r="H392" i="9"/>
  <c r="I392" i="9"/>
  <c r="J392" i="9"/>
  <c r="K392" i="9"/>
  <c r="L392" i="9"/>
  <c r="M392" i="9"/>
  <c r="N392" i="9"/>
  <c r="O392" i="9"/>
  <c r="P392" i="9"/>
  <c r="Q392" i="9"/>
  <c r="R392" i="9"/>
  <c r="S392" i="9"/>
  <c r="T392" i="9"/>
  <c r="U392" i="9"/>
  <c r="V392" i="9"/>
  <c r="W392" i="9"/>
  <c r="X392" i="9"/>
  <c r="Y392" i="9"/>
  <c r="B393" i="9"/>
  <c r="C393" i="9"/>
  <c r="D393" i="9"/>
  <c r="E393" i="9"/>
  <c r="F393" i="9"/>
  <c r="G393" i="9"/>
  <c r="H393" i="9"/>
  <c r="I393" i="9"/>
  <c r="J393" i="9"/>
  <c r="K393" i="9"/>
  <c r="L393" i="9"/>
  <c r="M393" i="9"/>
  <c r="N393" i="9"/>
  <c r="O393" i="9"/>
  <c r="P393" i="9"/>
  <c r="Q393" i="9"/>
  <c r="R393" i="9"/>
  <c r="S393" i="9"/>
  <c r="T393" i="9"/>
  <c r="U393" i="9"/>
  <c r="V393" i="9"/>
  <c r="W393" i="9"/>
  <c r="X393" i="9"/>
  <c r="Y393" i="9"/>
  <c r="B394" i="9"/>
  <c r="C394" i="9"/>
  <c r="D394" i="9"/>
  <c r="E394" i="9"/>
  <c r="F394" i="9"/>
  <c r="G394" i="9"/>
  <c r="H394" i="9"/>
  <c r="I394" i="9"/>
  <c r="J394" i="9"/>
  <c r="K394" i="9"/>
  <c r="L394" i="9"/>
  <c r="M394" i="9"/>
  <c r="N394" i="9"/>
  <c r="O394" i="9"/>
  <c r="P394" i="9"/>
  <c r="Q394" i="9"/>
  <c r="R394" i="9"/>
  <c r="S394" i="9"/>
  <c r="T394" i="9"/>
  <c r="U394" i="9"/>
  <c r="V394" i="9"/>
  <c r="W394" i="9"/>
  <c r="X394" i="9"/>
  <c r="Y394" i="9"/>
  <c r="B395" i="9"/>
  <c r="C395" i="9"/>
  <c r="D395" i="9"/>
  <c r="E395" i="9"/>
  <c r="F395" i="9"/>
  <c r="G395" i="9"/>
  <c r="H395" i="9"/>
  <c r="I395" i="9"/>
  <c r="J395" i="9"/>
  <c r="K395" i="9"/>
  <c r="L395" i="9"/>
  <c r="M395" i="9"/>
  <c r="N395" i="9"/>
  <c r="O395" i="9"/>
  <c r="P395" i="9"/>
  <c r="Q395" i="9"/>
  <c r="R395" i="9"/>
  <c r="S395" i="9"/>
  <c r="T395" i="9"/>
  <c r="U395" i="9"/>
  <c r="V395" i="9"/>
  <c r="W395" i="9"/>
  <c r="X395" i="9"/>
  <c r="Y395" i="9"/>
  <c r="B396" i="9"/>
  <c r="C396" i="9"/>
  <c r="D396" i="9"/>
  <c r="E396" i="9"/>
  <c r="F396" i="9"/>
  <c r="G396" i="9"/>
  <c r="H396" i="9"/>
  <c r="I396" i="9"/>
  <c r="J396" i="9"/>
  <c r="K396" i="9"/>
  <c r="L396" i="9"/>
  <c r="M396" i="9"/>
  <c r="N396" i="9"/>
  <c r="O396" i="9"/>
  <c r="P396" i="9"/>
  <c r="Q396" i="9"/>
  <c r="R396" i="9"/>
  <c r="S396" i="9"/>
  <c r="T396" i="9"/>
  <c r="U396" i="9"/>
  <c r="V396" i="9"/>
  <c r="W396" i="9"/>
  <c r="X396" i="9"/>
  <c r="Y396" i="9"/>
  <c r="B397" i="9"/>
  <c r="C397" i="9"/>
  <c r="D397" i="9"/>
  <c r="E397" i="9"/>
  <c r="F397" i="9"/>
  <c r="G397" i="9"/>
  <c r="H397" i="9"/>
  <c r="I397" i="9"/>
  <c r="J397" i="9"/>
  <c r="K397" i="9"/>
  <c r="L397" i="9"/>
  <c r="M397" i="9"/>
  <c r="N397" i="9"/>
  <c r="O397" i="9"/>
  <c r="P397" i="9"/>
  <c r="Q397" i="9"/>
  <c r="R397" i="9"/>
  <c r="S397" i="9"/>
  <c r="T397" i="9"/>
  <c r="U397" i="9"/>
  <c r="V397" i="9"/>
  <c r="W397" i="9"/>
  <c r="X397" i="9"/>
  <c r="Y397" i="9"/>
  <c r="B398" i="9"/>
  <c r="C398" i="9"/>
  <c r="D398" i="9"/>
  <c r="E398" i="9"/>
  <c r="F398" i="9"/>
  <c r="G398" i="9"/>
  <c r="H398" i="9"/>
  <c r="I398" i="9"/>
  <c r="J398" i="9"/>
  <c r="K398" i="9"/>
  <c r="L398" i="9"/>
  <c r="M398" i="9"/>
  <c r="N398" i="9"/>
  <c r="O398" i="9"/>
  <c r="P398" i="9"/>
  <c r="Q398" i="9"/>
  <c r="R398" i="9"/>
  <c r="S398" i="9"/>
  <c r="T398" i="9"/>
  <c r="U398" i="9"/>
  <c r="V398" i="9"/>
  <c r="W398" i="9"/>
  <c r="X398" i="9"/>
  <c r="Y398" i="9"/>
  <c r="B399" i="9"/>
  <c r="C399" i="9"/>
  <c r="D399" i="9"/>
  <c r="E399" i="9"/>
  <c r="F399" i="9"/>
  <c r="G399" i="9"/>
  <c r="H399" i="9"/>
  <c r="I399" i="9"/>
  <c r="J399" i="9"/>
  <c r="K399" i="9"/>
  <c r="L399" i="9"/>
  <c r="M399" i="9"/>
  <c r="N399" i="9"/>
  <c r="O399" i="9"/>
  <c r="P399" i="9"/>
  <c r="Q399" i="9"/>
  <c r="R399" i="9"/>
  <c r="S399" i="9"/>
  <c r="T399" i="9"/>
  <c r="U399" i="9"/>
  <c r="V399" i="9"/>
  <c r="W399" i="9"/>
  <c r="X399" i="9"/>
  <c r="Y399" i="9"/>
  <c r="B400" i="9"/>
  <c r="C400" i="9"/>
  <c r="D400" i="9"/>
  <c r="E400" i="9"/>
  <c r="F400" i="9"/>
  <c r="G400" i="9"/>
  <c r="H400" i="9"/>
  <c r="I400" i="9"/>
  <c r="J400" i="9"/>
  <c r="K400" i="9"/>
  <c r="L400" i="9"/>
  <c r="M400" i="9"/>
  <c r="N400" i="9"/>
  <c r="O400" i="9"/>
  <c r="P400" i="9"/>
  <c r="Q400" i="9"/>
  <c r="R400" i="9"/>
  <c r="S400" i="9"/>
  <c r="T400" i="9"/>
  <c r="U400" i="9"/>
  <c r="V400" i="9"/>
  <c r="W400" i="9"/>
  <c r="X400" i="9"/>
  <c r="Y400" i="9"/>
  <c r="B401" i="9"/>
  <c r="C401" i="9"/>
  <c r="D401" i="9"/>
  <c r="E401" i="9"/>
  <c r="F401" i="9"/>
  <c r="G401" i="9"/>
  <c r="H401" i="9"/>
  <c r="I401" i="9"/>
  <c r="J401" i="9"/>
  <c r="K401" i="9"/>
  <c r="L401" i="9"/>
  <c r="M401" i="9"/>
  <c r="N401" i="9"/>
  <c r="O401" i="9"/>
  <c r="P401" i="9"/>
  <c r="Q401" i="9"/>
  <c r="R401" i="9"/>
  <c r="S401" i="9"/>
  <c r="T401" i="9"/>
  <c r="U401" i="9"/>
  <c r="V401" i="9"/>
  <c r="W401" i="9"/>
  <c r="X401" i="9"/>
  <c r="Y401" i="9"/>
  <c r="B402" i="9"/>
  <c r="C402" i="9"/>
  <c r="D402" i="9"/>
  <c r="E402" i="9"/>
  <c r="F402" i="9"/>
  <c r="G402" i="9"/>
  <c r="H402" i="9"/>
  <c r="I402" i="9"/>
  <c r="J402" i="9"/>
  <c r="K402" i="9"/>
  <c r="L402" i="9"/>
  <c r="M402" i="9"/>
  <c r="N402" i="9"/>
  <c r="O402" i="9"/>
  <c r="P402" i="9"/>
  <c r="Q402" i="9"/>
  <c r="R402" i="9"/>
  <c r="S402" i="9"/>
  <c r="T402" i="9"/>
  <c r="U402" i="9"/>
  <c r="V402" i="9"/>
  <c r="W402" i="9"/>
  <c r="X402" i="9"/>
  <c r="Y402" i="9"/>
  <c r="B403" i="9"/>
  <c r="C403" i="9"/>
  <c r="D403" i="9"/>
  <c r="E403" i="9"/>
  <c r="F403" i="9"/>
  <c r="G403" i="9"/>
  <c r="H403" i="9"/>
  <c r="I403" i="9"/>
  <c r="J403" i="9"/>
  <c r="K403" i="9"/>
  <c r="L403" i="9"/>
  <c r="M403" i="9"/>
  <c r="N403" i="9"/>
  <c r="O403" i="9"/>
  <c r="P403" i="9"/>
  <c r="Q403" i="9"/>
  <c r="R403" i="9"/>
  <c r="S403" i="9"/>
  <c r="T403" i="9"/>
  <c r="U403" i="9"/>
  <c r="V403" i="9"/>
  <c r="W403" i="9"/>
  <c r="X403" i="9"/>
  <c r="Y403" i="9"/>
  <c r="B404" i="9"/>
  <c r="C404" i="9"/>
  <c r="D404" i="9"/>
  <c r="E404" i="9"/>
  <c r="F404" i="9"/>
  <c r="G404" i="9"/>
  <c r="H404" i="9"/>
  <c r="I404" i="9"/>
  <c r="J404" i="9"/>
  <c r="K404" i="9"/>
  <c r="L404" i="9"/>
  <c r="M404" i="9"/>
  <c r="N404" i="9"/>
  <c r="O404" i="9"/>
  <c r="P404" i="9"/>
  <c r="Q404" i="9"/>
  <c r="R404" i="9"/>
  <c r="S404" i="9"/>
  <c r="T404" i="9"/>
  <c r="U404" i="9"/>
  <c r="V404" i="9"/>
  <c r="W404" i="9"/>
  <c r="X404" i="9"/>
  <c r="Y404" i="9"/>
  <c r="B405" i="9"/>
  <c r="C405" i="9"/>
  <c r="D405" i="9"/>
  <c r="E405" i="9"/>
  <c r="F405" i="9"/>
  <c r="G405" i="9"/>
  <c r="H405" i="9"/>
  <c r="I405" i="9"/>
  <c r="J405" i="9"/>
  <c r="K405" i="9"/>
  <c r="L405" i="9"/>
  <c r="M405" i="9"/>
  <c r="N405" i="9"/>
  <c r="O405" i="9"/>
  <c r="P405" i="9"/>
  <c r="Q405" i="9"/>
  <c r="R405" i="9"/>
  <c r="S405" i="9"/>
  <c r="T405" i="9"/>
  <c r="U405" i="9"/>
  <c r="V405" i="9"/>
  <c r="W405" i="9"/>
  <c r="X405" i="9"/>
  <c r="Y405" i="9"/>
  <c r="B406" i="9"/>
  <c r="C406" i="9"/>
  <c r="D406" i="9"/>
  <c r="E406" i="9"/>
  <c r="F406" i="9"/>
  <c r="G406" i="9"/>
  <c r="H406" i="9"/>
  <c r="I406" i="9"/>
  <c r="J406" i="9"/>
  <c r="K406" i="9"/>
  <c r="L406" i="9"/>
  <c r="M406" i="9"/>
  <c r="N406" i="9"/>
  <c r="O406" i="9"/>
  <c r="P406" i="9"/>
  <c r="Q406" i="9"/>
  <c r="R406" i="9"/>
  <c r="S406" i="9"/>
  <c r="T406" i="9"/>
  <c r="U406" i="9"/>
  <c r="V406" i="9"/>
  <c r="W406" i="9"/>
  <c r="X406" i="9"/>
  <c r="Y406" i="9"/>
  <c r="B407" i="9"/>
  <c r="C407" i="9"/>
  <c r="D407" i="9"/>
  <c r="E407" i="9"/>
  <c r="F407" i="9"/>
  <c r="G407" i="9"/>
  <c r="H407" i="9"/>
  <c r="I407" i="9"/>
  <c r="J407" i="9"/>
  <c r="K407" i="9"/>
  <c r="L407" i="9"/>
  <c r="M407" i="9"/>
  <c r="N407" i="9"/>
  <c r="O407" i="9"/>
  <c r="P407" i="9"/>
  <c r="Q407" i="9"/>
  <c r="R407" i="9"/>
  <c r="S407" i="9"/>
  <c r="T407" i="9"/>
  <c r="U407" i="9"/>
  <c r="V407" i="9"/>
  <c r="W407" i="9"/>
  <c r="X407" i="9"/>
  <c r="Y407" i="9"/>
  <c r="B408" i="9"/>
  <c r="C408" i="9"/>
  <c r="D408" i="9"/>
  <c r="E408" i="9"/>
  <c r="F408" i="9"/>
  <c r="G408" i="9"/>
  <c r="H408" i="9"/>
  <c r="I408" i="9"/>
  <c r="J408" i="9"/>
  <c r="K408" i="9"/>
  <c r="L408" i="9"/>
  <c r="M408" i="9"/>
  <c r="N408" i="9"/>
  <c r="O408" i="9"/>
  <c r="P408" i="9"/>
  <c r="Q408" i="9"/>
  <c r="R408" i="9"/>
  <c r="S408" i="9"/>
  <c r="T408" i="9"/>
  <c r="U408" i="9"/>
  <c r="V408" i="9"/>
  <c r="W408" i="9"/>
  <c r="X408" i="9"/>
  <c r="Y408" i="9"/>
  <c r="B409" i="9"/>
  <c r="C409" i="9"/>
  <c r="D409" i="9"/>
  <c r="E409" i="9"/>
  <c r="F409" i="9"/>
  <c r="G409" i="9"/>
  <c r="H409" i="9"/>
  <c r="I409" i="9"/>
  <c r="J409" i="9"/>
  <c r="K409" i="9"/>
  <c r="L409" i="9"/>
  <c r="M409" i="9"/>
  <c r="N409" i="9"/>
  <c r="O409" i="9"/>
  <c r="P409" i="9"/>
  <c r="Q409" i="9"/>
  <c r="R409" i="9"/>
  <c r="S409" i="9"/>
  <c r="T409" i="9"/>
  <c r="U409" i="9"/>
  <c r="V409" i="9"/>
  <c r="W409" i="9"/>
  <c r="X409" i="9"/>
  <c r="Y409" i="9"/>
  <c r="B410" i="9"/>
  <c r="C410" i="9"/>
  <c r="D410" i="9"/>
  <c r="E410" i="9"/>
  <c r="F410" i="9"/>
  <c r="G410" i="9"/>
  <c r="H410" i="9"/>
  <c r="I410" i="9"/>
  <c r="J410" i="9"/>
  <c r="K410" i="9"/>
  <c r="L410" i="9"/>
  <c r="M410" i="9"/>
  <c r="N410" i="9"/>
  <c r="O410" i="9"/>
  <c r="P410" i="9"/>
  <c r="Q410" i="9"/>
  <c r="R410" i="9"/>
  <c r="S410" i="9"/>
  <c r="T410" i="9"/>
  <c r="U410" i="9"/>
  <c r="V410" i="9"/>
  <c r="W410" i="9"/>
  <c r="X410" i="9"/>
  <c r="Y410" i="9"/>
  <c r="B411" i="9"/>
  <c r="C411" i="9"/>
  <c r="D411" i="9"/>
  <c r="E411" i="9"/>
  <c r="F411" i="9"/>
  <c r="G411" i="9"/>
  <c r="H411" i="9"/>
  <c r="I411" i="9"/>
  <c r="J411" i="9"/>
  <c r="K411" i="9"/>
  <c r="L411" i="9"/>
  <c r="M411" i="9"/>
  <c r="N411" i="9"/>
  <c r="O411" i="9"/>
  <c r="P411" i="9"/>
  <c r="Q411" i="9"/>
  <c r="R411" i="9"/>
  <c r="S411" i="9"/>
  <c r="T411" i="9"/>
  <c r="U411" i="9"/>
  <c r="V411" i="9"/>
  <c r="W411" i="9"/>
  <c r="X411" i="9"/>
  <c r="Y411" i="9"/>
  <c r="B412" i="9"/>
  <c r="C412" i="9"/>
  <c r="D412" i="9"/>
  <c r="E412" i="9"/>
  <c r="F412" i="9"/>
  <c r="G412" i="9"/>
  <c r="H412" i="9"/>
  <c r="I412" i="9"/>
  <c r="J412" i="9"/>
  <c r="K412" i="9"/>
  <c r="L412" i="9"/>
  <c r="M412" i="9"/>
  <c r="N412" i="9"/>
  <c r="O412" i="9"/>
  <c r="P412" i="9"/>
  <c r="Q412" i="9"/>
  <c r="R412" i="9"/>
  <c r="S412" i="9"/>
  <c r="T412" i="9"/>
  <c r="U412" i="9"/>
  <c r="V412" i="9"/>
  <c r="W412" i="9"/>
  <c r="X412" i="9"/>
  <c r="Y412" i="9"/>
  <c r="B413" i="9"/>
  <c r="C413" i="9"/>
  <c r="D413" i="9"/>
  <c r="E413" i="9"/>
  <c r="F413" i="9"/>
  <c r="G413" i="9"/>
  <c r="H413" i="9"/>
  <c r="I413" i="9"/>
  <c r="J413" i="9"/>
  <c r="K413" i="9"/>
  <c r="L413" i="9"/>
  <c r="M413" i="9"/>
  <c r="N413" i="9"/>
  <c r="O413" i="9"/>
  <c r="P413" i="9"/>
  <c r="Q413" i="9"/>
  <c r="R413" i="9"/>
  <c r="S413" i="9"/>
  <c r="T413" i="9"/>
  <c r="U413" i="9"/>
  <c r="V413" i="9"/>
  <c r="W413" i="9"/>
  <c r="X413" i="9"/>
  <c r="Y413" i="9"/>
  <c r="B414" i="9"/>
  <c r="C414" i="9"/>
  <c r="D414" i="9"/>
  <c r="E414" i="9"/>
  <c r="F414" i="9"/>
  <c r="G414" i="9"/>
  <c r="H414" i="9"/>
  <c r="I414" i="9"/>
  <c r="J414" i="9"/>
  <c r="K414" i="9"/>
  <c r="L414" i="9"/>
  <c r="M414" i="9"/>
  <c r="N414" i="9"/>
  <c r="O414" i="9"/>
  <c r="P414" i="9"/>
  <c r="Q414" i="9"/>
  <c r="R414" i="9"/>
  <c r="S414" i="9"/>
  <c r="T414" i="9"/>
  <c r="U414" i="9"/>
  <c r="V414" i="9"/>
  <c r="W414" i="9"/>
  <c r="X414" i="9"/>
  <c r="Y414" i="9"/>
  <c r="B415" i="9"/>
  <c r="C415" i="9"/>
  <c r="D415" i="9"/>
  <c r="E415" i="9"/>
  <c r="F415" i="9"/>
  <c r="G415" i="9"/>
  <c r="H415" i="9"/>
  <c r="I415" i="9"/>
  <c r="J415" i="9"/>
  <c r="K415" i="9"/>
  <c r="L415" i="9"/>
  <c r="M415" i="9"/>
  <c r="N415" i="9"/>
  <c r="O415" i="9"/>
  <c r="P415" i="9"/>
  <c r="Q415" i="9"/>
  <c r="R415" i="9"/>
  <c r="S415" i="9"/>
  <c r="T415" i="9"/>
  <c r="U415" i="9"/>
  <c r="V415" i="9"/>
  <c r="W415" i="9"/>
  <c r="X415" i="9"/>
  <c r="Y415" i="9"/>
  <c r="B416" i="9"/>
  <c r="C416" i="9"/>
  <c r="D416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Q416" i="9"/>
  <c r="R416" i="9"/>
  <c r="S416" i="9"/>
  <c r="T416" i="9"/>
  <c r="U416" i="9"/>
  <c r="V416" i="9"/>
  <c r="W416" i="9"/>
  <c r="X416" i="9"/>
  <c r="Y416" i="9"/>
  <c r="B417" i="9"/>
  <c r="C417" i="9"/>
  <c r="D417" i="9"/>
  <c r="E417" i="9"/>
  <c r="F417" i="9"/>
  <c r="G417" i="9"/>
  <c r="H417" i="9"/>
  <c r="I417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Y417" i="9"/>
  <c r="B418" i="9"/>
  <c r="C418" i="9"/>
  <c r="D418" i="9"/>
  <c r="E418" i="9"/>
  <c r="F418" i="9"/>
  <c r="G418" i="9"/>
  <c r="H418" i="9"/>
  <c r="I418" i="9"/>
  <c r="J418" i="9"/>
  <c r="K418" i="9"/>
  <c r="L418" i="9"/>
  <c r="M418" i="9"/>
  <c r="N418" i="9"/>
  <c r="O418" i="9"/>
  <c r="P418" i="9"/>
  <c r="Q418" i="9"/>
  <c r="R418" i="9"/>
  <c r="S418" i="9"/>
  <c r="T418" i="9"/>
  <c r="U418" i="9"/>
  <c r="V418" i="9"/>
  <c r="W418" i="9"/>
  <c r="X418" i="9"/>
  <c r="Y418" i="9"/>
  <c r="B419" i="9"/>
  <c r="C419" i="9"/>
  <c r="D419" i="9"/>
  <c r="E419" i="9"/>
  <c r="F419" i="9"/>
  <c r="G419" i="9"/>
  <c r="H419" i="9"/>
  <c r="I419" i="9"/>
  <c r="J419" i="9"/>
  <c r="K419" i="9"/>
  <c r="L419" i="9"/>
  <c r="M419" i="9"/>
  <c r="N419" i="9"/>
  <c r="O419" i="9"/>
  <c r="P419" i="9"/>
  <c r="Q419" i="9"/>
  <c r="R419" i="9"/>
  <c r="S419" i="9"/>
  <c r="T419" i="9"/>
  <c r="U419" i="9"/>
  <c r="V419" i="9"/>
  <c r="W419" i="9"/>
  <c r="X419" i="9"/>
  <c r="Y419" i="9"/>
  <c r="B420" i="9"/>
  <c r="C420" i="9"/>
  <c r="D420" i="9"/>
  <c r="E420" i="9"/>
  <c r="F420" i="9"/>
  <c r="G420" i="9"/>
  <c r="H420" i="9"/>
  <c r="I420" i="9"/>
  <c r="J420" i="9"/>
  <c r="K420" i="9"/>
  <c r="L420" i="9"/>
  <c r="M420" i="9"/>
  <c r="N420" i="9"/>
  <c r="O420" i="9"/>
  <c r="P420" i="9"/>
  <c r="Q420" i="9"/>
  <c r="R420" i="9"/>
  <c r="S420" i="9"/>
  <c r="T420" i="9"/>
  <c r="U420" i="9"/>
  <c r="V420" i="9"/>
  <c r="W420" i="9"/>
  <c r="X420" i="9"/>
  <c r="Y420" i="9"/>
  <c r="B421" i="9"/>
  <c r="C421" i="9"/>
  <c r="D421" i="9"/>
  <c r="E421" i="9"/>
  <c r="F421" i="9"/>
  <c r="G421" i="9"/>
  <c r="H421" i="9"/>
  <c r="I421" i="9"/>
  <c r="J421" i="9"/>
  <c r="K421" i="9"/>
  <c r="L421" i="9"/>
  <c r="M421" i="9"/>
  <c r="N421" i="9"/>
  <c r="O421" i="9"/>
  <c r="P421" i="9"/>
  <c r="Q421" i="9"/>
  <c r="R421" i="9"/>
  <c r="S421" i="9"/>
  <c r="T421" i="9"/>
  <c r="U421" i="9"/>
  <c r="V421" i="9"/>
  <c r="W421" i="9"/>
  <c r="X421" i="9"/>
  <c r="Y421" i="9"/>
  <c r="B422" i="9"/>
  <c r="C422" i="9"/>
  <c r="D422" i="9"/>
  <c r="E422" i="9"/>
  <c r="F422" i="9"/>
  <c r="G422" i="9"/>
  <c r="H422" i="9"/>
  <c r="I422" i="9"/>
  <c r="J422" i="9"/>
  <c r="K422" i="9"/>
  <c r="L422" i="9"/>
  <c r="M422" i="9"/>
  <c r="N422" i="9"/>
  <c r="O422" i="9"/>
  <c r="P422" i="9"/>
  <c r="Q422" i="9"/>
  <c r="R422" i="9"/>
  <c r="S422" i="9"/>
  <c r="T422" i="9"/>
  <c r="U422" i="9"/>
  <c r="V422" i="9"/>
  <c r="W422" i="9"/>
  <c r="X422" i="9"/>
  <c r="Y422" i="9"/>
  <c r="B423" i="9"/>
  <c r="C423" i="9"/>
  <c r="D423" i="9"/>
  <c r="E423" i="9"/>
  <c r="F423" i="9"/>
  <c r="G423" i="9"/>
  <c r="H423" i="9"/>
  <c r="I423" i="9"/>
  <c r="J423" i="9"/>
  <c r="K423" i="9"/>
  <c r="L423" i="9"/>
  <c r="M423" i="9"/>
  <c r="N423" i="9"/>
  <c r="O423" i="9"/>
  <c r="P423" i="9"/>
  <c r="Q423" i="9"/>
  <c r="R423" i="9"/>
  <c r="S423" i="9"/>
  <c r="T423" i="9"/>
  <c r="U423" i="9"/>
  <c r="V423" i="9"/>
  <c r="W423" i="9"/>
  <c r="X423" i="9"/>
  <c r="Y423" i="9"/>
  <c r="B424" i="9"/>
  <c r="C424" i="9"/>
  <c r="D424" i="9"/>
  <c r="E424" i="9"/>
  <c r="F424" i="9"/>
  <c r="G424" i="9"/>
  <c r="H424" i="9"/>
  <c r="I424" i="9"/>
  <c r="J424" i="9"/>
  <c r="K424" i="9"/>
  <c r="L424" i="9"/>
  <c r="M424" i="9"/>
  <c r="N424" i="9"/>
  <c r="O424" i="9"/>
  <c r="P424" i="9"/>
  <c r="Q424" i="9"/>
  <c r="R424" i="9"/>
  <c r="S424" i="9"/>
  <c r="T424" i="9"/>
  <c r="U424" i="9"/>
  <c r="V424" i="9"/>
  <c r="W424" i="9"/>
  <c r="X424" i="9"/>
  <c r="Y424" i="9"/>
  <c r="B425" i="9"/>
  <c r="C425" i="9"/>
  <c r="D425" i="9"/>
  <c r="E425" i="9"/>
  <c r="F425" i="9"/>
  <c r="G425" i="9"/>
  <c r="H425" i="9"/>
  <c r="I425" i="9"/>
  <c r="J425" i="9"/>
  <c r="K425" i="9"/>
  <c r="L425" i="9"/>
  <c r="M425" i="9"/>
  <c r="N425" i="9"/>
  <c r="O425" i="9"/>
  <c r="P425" i="9"/>
  <c r="Q425" i="9"/>
  <c r="R425" i="9"/>
  <c r="S425" i="9"/>
  <c r="T425" i="9"/>
  <c r="U425" i="9"/>
  <c r="V425" i="9"/>
  <c r="W425" i="9"/>
  <c r="X425" i="9"/>
  <c r="Y425" i="9"/>
  <c r="B426" i="9"/>
  <c r="C426" i="9"/>
  <c r="D426" i="9"/>
  <c r="E426" i="9"/>
  <c r="F426" i="9"/>
  <c r="G426" i="9"/>
  <c r="H426" i="9"/>
  <c r="I426" i="9"/>
  <c r="J426" i="9"/>
  <c r="K426" i="9"/>
  <c r="L426" i="9"/>
  <c r="M426" i="9"/>
  <c r="N426" i="9"/>
  <c r="O426" i="9"/>
  <c r="P426" i="9"/>
  <c r="Q426" i="9"/>
  <c r="R426" i="9"/>
  <c r="S426" i="9"/>
  <c r="T426" i="9"/>
  <c r="U426" i="9"/>
  <c r="V426" i="9"/>
  <c r="W426" i="9"/>
  <c r="X426" i="9"/>
  <c r="Y426" i="9"/>
  <c r="B427" i="9"/>
  <c r="C427" i="9"/>
  <c r="D427" i="9"/>
  <c r="E427" i="9"/>
  <c r="F427" i="9"/>
  <c r="G427" i="9"/>
  <c r="H427" i="9"/>
  <c r="I427" i="9"/>
  <c r="J427" i="9"/>
  <c r="K427" i="9"/>
  <c r="L427" i="9"/>
  <c r="M427" i="9"/>
  <c r="N427" i="9"/>
  <c r="O427" i="9"/>
  <c r="P427" i="9"/>
  <c r="Q427" i="9"/>
  <c r="R427" i="9"/>
  <c r="S427" i="9"/>
  <c r="T427" i="9"/>
  <c r="U427" i="9"/>
  <c r="V427" i="9"/>
  <c r="W427" i="9"/>
  <c r="X427" i="9"/>
  <c r="Y427" i="9"/>
  <c r="B428" i="9"/>
  <c r="C428" i="9"/>
  <c r="D428" i="9"/>
  <c r="E428" i="9"/>
  <c r="F428" i="9"/>
  <c r="G428" i="9"/>
  <c r="H428" i="9"/>
  <c r="I428" i="9"/>
  <c r="J428" i="9"/>
  <c r="K428" i="9"/>
  <c r="L428" i="9"/>
  <c r="M428" i="9"/>
  <c r="N428" i="9"/>
  <c r="O428" i="9"/>
  <c r="P428" i="9"/>
  <c r="Q428" i="9"/>
  <c r="R428" i="9"/>
  <c r="S428" i="9"/>
  <c r="T428" i="9"/>
  <c r="U428" i="9"/>
  <c r="V428" i="9"/>
  <c r="W428" i="9"/>
  <c r="X428" i="9"/>
  <c r="Y428" i="9"/>
  <c r="B429" i="9"/>
  <c r="C429" i="9"/>
  <c r="D429" i="9"/>
  <c r="E429" i="9"/>
  <c r="F429" i="9"/>
  <c r="G429" i="9"/>
  <c r="H429" i="9"/>
  <c r="I429" i="9"/>
  <c r="J429" i="9"/>
  <c r="K429" i="9"/>
  <c r="L429" i="9"/>
  <c r="M429" i="9"/>
  <c r="N429" i="9"/>
  <c r="O429" i="9"/>
  <c r="P429" i="9"/>
  <c r="Q429" i="9"/>
  <c r="R429" i="9"/>
  <c r="S429" i="9"/>
  <c r="T429" i="9"/>
  <c r="U429" i="9"/>
  <c r="V429" i="9"/>
  <c r="W429" i="9"/>
  <c r="X429" i="9"/>
  <c r="Y429" i="9"/>
  <c r="B430" i="9"/>
  <c r="C430" i="9"/>
  <c r="D430" i="9"/>
  <c r="E430" i="9"/>
  <c r="F430" i="9"/>
  <c r="G430" i="9"/>
  <c r="H430" i="9"/>
  <c r="I430" i="9"/>
  <c r="J430" i="9"/>
  <c r="K430" i="9"/>
  <c r="L430" i="9"/>
  <c r="M430" i="9"/>
  <c r="N430" i="9"/>
  <c r="O430" i="9"/>
  <c r="P430" i="9"/>
  <c r="Q430" i="9"/>
  <c r="R430" i="9"/>
  <c r="S430" i="9"/>
  <c r="T430" i="9"/>
  <c r="U430" i="9"/>
  <c r="V430" i="9"/>
  <c r="W430" i="9"/>
  <c r="X430" i="9"/>
  <c r="Y430" i="9"/>
  <c r="B431" i="9"/>
  <c r="C431" i="9"/>
  <c r="D431" i="9"/>
  <c r="E431" i="9"/>
  <c r="F431" i="9"/>
  <c r="G431" i="9"/>
  <c r="H431" i="9"/>
  <c r="I431" i="9"/>
  <c r="J431" i="9"/>
  <c r="K431" i="9"/>
  <c r="L431" i="9"/>
  <c r="M431" i="9"/>
  <c r="N431" i="9"/>
  <c r="O431" i="9"/>
  <c r="P431" i="9"/>
  <c r="Q431" i="9"/>
  <c r="R431" i="9"/>
  <c r="S431" i="9"/>
  <c r="T431" i="9"/>
  <c r="U431" i="9"/>
  <c r="V431" i="9"/>
  <c r="W431" i="9"/>
  <c r="X431" i="9"/>
  <c r="Y431" i="9"/>
  <c r="B432" i="9"/>
  <c r="C432" i="9"/>
  <c r="D432" i="9"/>
  <c r="E432" i="9"/>
  <c r="F432" i="9"/>
  <c r="G432" i="9"/>
  <c r="H432" i="9"/>
  <c r="I432" i="9"/>
  <c r="J432" i="9"/>
  <c r="K432" i="9"/>
  <c r="L432" i="9"/>
  <c r="M432" i="9"/>
  <c r="N432" i="9"/>
  <c r="O432" i="9"/>
  <c r="P432" i="9"/>
  <c r="Q432" i="9"/>
  <c r="R432" i="9"/>
  <c r="S432" i="9"/>
  <c r="T432" i="9"/>
  <c r="U432" i="9"/>
  <c r="V432" i="9"/>
  <c r="W432" i="9"/>
  <c r="X432" i="9"/>
  <c r="Y432" i="9"/>
  <c r="B433" i="9"/>
  <c r="C433" i="9"/>
  <c r="D433" i="9"/>
  <c r="E433" i="9"/>
  <c r="F433" i="9"/>
  <c r="G433" i="9"/>
  <c r="H433" i="9"/>
  <c r="I433" i="9"/>
  <c r="J433" i="9"/>
  <c r="K433" i="9"/>
  <c r="L433" i="9"/>
  <c r="M433" i="9"/>
  <c r="N433" i="9"/>
  <c r="O433" i="9"/>
  <c r="P433" i="9"/>
  <c r="Q433" i="9"/>
  <c r="R433" i="9"/>
  <c r="S433" i="9"/>
  <c r="T433" i="9"/>
  <c r="U433" i="9"/>
  <c r="V433" i="9"/>
  <c r="W433" i="9"/>
  <c r="X433" i="9"/>
  <c r="Y433" i="9"/>
  <c r="B434" i="9"/>
  <c r="C434" i="9"/>
  <c r="D434" i="9"/>
  <c r="E434" i="9"/>
  <c r="F434" i="9"/>
  <c r="G434" i="9"/>
  <c r="H434" i="9"/>
  <c r="I434" i="9"/>
  <c r="J434" i="9"/>
  <c r="K434" i="9"/>
  <c r="L434" i="9"/>
  <c r="M434" i="9"/>
  <c r="N434" i="9"/>
  <c r="O434" i="9"/>
  <c r="P434" i="9"/>
  <c r="Q434" i="9"/>
  <c r="R434" i="9"/>
  <c r="S434" i="9"/>
  <c r="T434" i="9"/>
  <c r="U434" i="9"/>
  <c r="V434" i="9"/>
  <c r="W434" i="9"/>
  <c r="X434" i="9"/>
  <c r="Y434" i="9"/>
  <c r="B435" i="9"/>
  <c r="C435" i="9"/>
  <c r="D435" i="9"/>
  <c r="E435" i="9"/>
  <c r="F435" i="9"/>
  <c r="G435" i="9"/>
  <c r="H435" i="9"/>
  <c r="I435" i="9"/>
  <c r="J435" i="9"/>
  <c r="K435" i="9"/>
  <c r="L435" i="9"/>
  <c r="M435" i="9"/>
  <c r="N435" i="9"/>
  <c r="O435" i="9"/>
  <c r="P435" i="9"/>
  <c r="Q435" i="9"/>
  <c r="R435" i="9"/>
  <c r="S435" i="9"/>
  <c r="T435" i="9"/>
  <c r="U435" i="9"/>
  <c r="V435" i="9"/>
  <c r="W435" i="9"/>
  <c r="X435" i="9"/>
  <c r="Y435" i="9"/>
  <c r="B436" i="9"/>
  <c r="C436" i="9"/>
  <c r="D436" i="9"/>
  <c r="E436" i="9"/>
  <c r="F436" i="9"/>
  <c r="G436" i="9"/>
  <c r="H436" i="9"/>
  <c r="I436" i="9"/>
  <c r="J436" i="9"/>
  <c r="K436" i="9"/>
  <c r="L436" i="9"/>
  <c r="M436" i="9"/>
  <c r="N436" i="9"/>
  <c r="O436" i="9"/>
  <c r="P436" i="9"/>
  <c r="Q436" i="9"/>
  <c r="R436" i="9"/>
  <c r="S436" i="9"/>
  <c r="T436" i="9"/>
  <c r="U436" i="9"/>
  <c r="V436" i="9"/>
  <c r="W436" i="9"/>
  <c r="X436" i="9"/>
  <c r="Y436" i="9"/>
  <c r="B437" i="9"/>
  <c r="C437" i="9"/>
  <c r="D437" i="9"/>
  <c r="E437" i="9"/>
  <c r="F437" i="9"/>
  <c r="G437" i="9"/>
  <c r="H437" i="9"/>
  <c r="I437" i="9"/>
  <c r="J437" i="9"/>
  <c r="K437" i="9"/>
  <c r="L437" i="9"/>
  <c r="M437" i="9"/>
  <c r="N437" i="9"/>
  <c r="O437" i="9"/>
  <c r="P437" i="9"/>
  <c r="Q437" i="9"/>
  <c r="R437" i="9"/>
  <c r="S437" i="9"/>
  <c r="T437" i="9"/>
  <c r="U437" i="9"/>
  <c r="V437" i="9"/>
  <c r="W437" i="9"/>
  <c r="X437" i="9"/>
  <c r="Y437" i="9"/>
  <c r="B438" i="9"/>
  <c r="C438" i="9"/>
  <c r="D438" i="9"/>
  <c r="E438" i="9"/>
  <c r="F438" i="9"/>
  <c r="G438" i="9"/>
  <c r="H438" i="9"/>
  <c r="I438" i="9"/>
  <c r="J438" i="9"/>
  <c r="K438" i="9"/>
  <c r="L438" i="9"/>
  <c r="M438" i="9"/>
  <c r="N438" i="9"/>
  <c r="O438" i="9"/>
  <c r="P438" i="9"/>
  <c r="Q438" i="9"/>
  <c r="R438" i="9"/>
  <c r="S438" i="9"/>
  <c r="T438" i="9"/>
  <c r="U438" i="9"/>
  <c r="V438" i="9"/>
  <c r="W438" i="9"/>
  <c r="X438" i="9"/>
  <c r="Y438" i="9"/>
  <c r="B439" i="9"/>
  <c r="C439" i="9"/>
  <c r="D439" i="9"/>
  <c r="E439" i="9"/>
  <c r="F439" i="9"/>
  <c r="G439" i="9"/>
  <c r="H439" i="9"/>
  <c r="I439" i="9"/>
  <c r="J439" i="9"/>
  <c r="K439" i="9"/>
  <c r="L439" i="9"/>
  <c r="M439" i="9"/>
  <c r="N439" i="9"/>
  <c r="O439" i="9"/>
  <c r="P439" i="9"/>
  <c r="Q439" i="9"/>
  <c r="R439" i="9"/>
  <c r="S439" i="9"/>
  <c r="T439" i="9"/>
  <c r="U439" i="9"/>
  <c r="V439" i="9"/>
  <c r="W439" i="9"/>
  <c r="X439" i="9"/>
  <c r="Y439" i="9"/>
  <c r="B440" i="9"/>
  <c r="C440" i="9"/>
  <c r="D440" i="9"/>
  <c r="E440" i="9"/>
  <c r="F440" i="9"/>
  <c r="G440" i="9"/>
  <c r="H440" i="9"/>
  <c r="I440" i="9"/>
  <c r="J440" i="9"/>
  <c r="K440" i="9"/>
  <c r="L440" i="9"/>
  <c r="M440" i="9"/>
  <c r="N440" i="9"/>
  <c r="O440" i="9"/>
  <c r="P440" i="9"/>
  <c r="Q440" i="9"/>
  <c r="R440" i="9"/>
  <c r="S440" i="9"/>
  <c r="T440" i="9"/>
  <c r="U440" i="9"/>
  <c r="V440" i="9"/>
  <c r="W440" i="9"/>
  <c r="X440" i="9"/>
  <c r="Y440" i="9"/>
  <c r="B441" i="9"/>
  <c r="C441" i="9"/>
  <c r="D441" i="9"/>
  <c r="E441" i="9"/>
  <c r="F441" i="9"/>
  <c r="G441" i="9"/>
  <c r="H441" i="9"/>
  <c r="I441" i="9"/>
  <c r="J441" i="9"/>
  <c r="K441" i="9"/>
  <c r="L441" i="9"/>
  <c r="M441" i="9"/>
  <c r="N441" i="9"/>
  <c r="O441" i="9"/>
  <c r="P441" i="9"/>
  <c r="Q441" i="9"/>
  <c r="R441" i="9"/>
  <c r="S441" i="9"/>
  <c r="T441" i="9"/>
  <c r="U441" i="9"/>
  <c r="V441" i="9"/>
  <c r="W441" i="9"/>
  <c r="X441" i="9"/>
  <c r="Y441" i="9"/>
  <c r="B442" i="9"/>
  <c r="C442" i="9"/>
  <c r="D442" i="9"/>
  <c r="E442" i="9"/>
  <c r="F442" i="9"/>
  <c r="G442" i="9"/>
  <c r="H442" i="9"/>
  <c r="I442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B443" i="9"/>
  <c r="C443" i="9"/>
  <c r="D443" i="9"/>
  <c r="E443" i="9"/>
  <c r="F443" i="9"/>
  <c r="G443" i="9"/>
  <c r="H443" i="9"/>
  <c r="I443" i="9"/>
  <c r="J443" i="9"/>
  <c r="K443" i="9"/>
  <c r="L443" i="9"/>
  <c r="M443" i="9"/>
  <c r="N443" i="9"/>
  <c r="O443" i="9"/>
  <c r="P443" i="9"/>
  <c r="Q443" i="9"/>
  <c r="R443" i="9"/>
  <c r="S443" i="9"/>
  <c r="T443" i="9"/>
  <c r="U443" i="9"/>
  <c r="V443" i="9"/>
  <c r="W443" i="9"/>
  <c r="X443" i="9"/>
  <c r="Y443" i="9"/>
  <c r="B444" i="9"/>
  <c r="C444" i="9"/>
  <c r="D444" i="9"/>
  <c r="E444" i="9"/>
  <c r="F444" i="9"/>
  <c r="G444" i="9"/>
  <c r="H444" i="9"/>
  <c r="I444" i="9"/>
  <c r="J444" i="9"/>
  <c r="K444" i="9"/>
  <c r="L444" i="9"/>
  <c r="M444" i="9"/>
  <c r="N444" i="9"/>
  <c r="O444" i="9"/>
  <c r="P444" i="9"/>
  <c r="Q444" i="9"/>
  <c r="R444" i="9"/>
  <c r="S444" i="9"/>
  <c r="T444" i="9"/>
  <c r="U444" i="9"/>
  <c r="V444" i="9"/>
  <c r="W444" i="9"/>
  <c r="X444" i="9"/>
  <c r="Y444" i="9"/>
  <c r="B445" i="9"/>
  <c r="C445" i="9"/>
  <c r="D445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S445" i="9"/>
  <c r="T445" i="9"/>
  <c r="U445" i="9"/>
  <c r="V445" i="9"/>
  <c r="W445" i="9"/>
  <c r="X445" i="9"/>
  <c r="Y445" i="9"/>
  <c r="B446" i="9"/>
  <c r="C446" i="9"/>
  <c r="D446" i="9"/>
  <c r="E446" i="9"/>
  <c r="F446" i="9"/>
  <c r="G446" i="9"/>
  <c r="H446" i="9"/>
  <c r="I446" i="9"/>
  <c r="J446" i="9"/>
  <c r="K446" i="9"/>
  <c r="L446" i="9"/>
  <c r="M446" i="9"/>
  <c r="N446" i="9"/>
  <c r="O446" i="9"/>
  <c r="P446" i="9"/>
  <c r="Q446" i="9"/>
  <c r="R446" i="9"/>
  <c r="S446" i="9"/>
  <c r="T446" i="9"/>
  <c r="U446" i="9"/>
  <c r="V446" i="9"/>
  <c r="W446" i="9"/>
  <c r="X446" i="9"/>
  <c r="Y446" i="9"/>
  <c r="B447" i="9"/>
  <c r="C447" i="9"/>
  <c r="D447" i="9"/>
  <c r="E447" i="9"/>
  <c r="F447" i="9"/>
  <c r="G447" i="9"/>
  <c r="H447" i="9"/>
  <c r="I447" i="9"/>
  <c r="J447" i="9"/>
  <c r="K447" i="9"/>
  <c r="L447" i="9"/>
  <c r="M447" i="9"/>
  <c r="N447" i="9"/>
  <c r="O447" i="9"/>
  <c r="P447" i="9"/>
  <c r="Q447" i="9"/>
  <c r="R447" i="9"/>
  <c r="S447" i="9"/>
  <c r="T447" i="9"/>
  <c r="U447" i="9"/>
  <c r="V447" i="9"/>
  <c r="W447" i="9"/>
  <c r="X447" i="9"/>
  <c r="Y447" i="9"/>
  <c r="B448" i="9"/>
  <c r="C448" i="9"/>
  <c r="D448" i="9"/>
  <c r="E448" i="9"/>
  <c r="F448" i="9"/>
  <c r="G448" i="9"/>
  <c r="H448" i="9"/>
  <c r="I448" i="9"/>
  <c r="J448" i="9"/>
  <c r="K448" i="9"/>
  <c r="L448" i="9"/>
  <c r="M448" i="9"/>
  <c r="N448" i="9"/>
  <c r="O448" i="9"/>
  <c r="P448" i="9"/>
  <c r="Q448" i="9"/>
  <c r="R448" i="9"/>
  <c r="S448" i="9"/>
  <c r="T448" i="9"/>
  <c r="U448" i="9"/>
  <c r="V448" i="9"/>
  <c r="W448" i="9"/>
  <c r="X448" i="9"/>
  <c r="Y448" i="9"/>
  <c r="B449" i="9"/>
  <c r="C449" i="9"/>
  <c r="D449" i="9"/>
  <c r="E449" i="9"/>
  <c r="F449" i="9"/>
  <c r="G449" i="9"/>
  <c r="H449" i="9"/>
  <c r="I449" i="9"/>
  <c r="J449" i="9"/>
  <c r="K449" i="9"/>
  <c r="L449" i="9"/>
  <c r="M449" i="9"/>
  <c r="N449" i="9"/>
  <c r="O449" i="9"/>
  <c r="P449" i="9"/>
  <c r="Q449" i="9"/>
  <c r="R449" i="9"/>
  <c r="S449" i="9"/>
  <c r="T449" i="9"/>
  <c r="U449" i="9"/>
  <c r="V449" i="9"/>
  <c r="W449" i="9"/>
  <c r="X449" i="9"/>
  <c r="Y449" i="9"/>
  <c r="B450" i="9"/>
  <c r="C450" i="9"/>
  <c r="D450" i="9"/>
  <c r="E450" i="9"/>
  <c r="F450" i="9"/>
  <c r="G450" i="9"/>
  <c r="H450" i="9"/>
  <c r="I450" i="9"/>
  <c r="J450" i="9"/>
  <c r="K450" i="9"/>
  <c r="L450" i="9"/>
  <c r="M450" i="9"/>
  <c r="N450" i="9"/>
  <c r="O450" i="9"/>
  <c r="P450" i="9"/>
  <c r="Q450" i="9"/>
  <c r="R450" i="9"/>
  <c r="S450" i="9"/>
  <c r="T450" i="9"/>
  <c r="U450" i="9"/>
  <c r="V450" i="9"/>
  <c r="W450" i="9"/>
  <c r="X450" i="9"/>
  <c r="Y450" i="9"/>
  <c r="B451" i="9"/>
  <c r="C451" i="9"/>
  <c r="D451" i="9"/>
  <c r="E451" i="9"/>
  <c r="F451" i="9"/>
  <c r="G451" i="9"/>
  <c r="H451" i="9"/>
  <c r="I451" i="9"/>
  <c r="J451" i="9"/>
  <c r="K451" i="9"/>
  <c r="L451" i="9"/>
  <c r="M451" i="9"/>
  <c r="N451" i="9"/>
  <c r="O451" i="9"/>
  <c r="P451" i="9"/>
  <c r="Q451" i="9"/>
  <c r="R451" i="9"/>
  <c r="S451" i="9"/>
  <c r="T451" i="9"/>
  <c r="U451" i="9"/>
  <c r="V451" i="9"/>
  <c r="W451" i="9"/>
  <c r="X451" i="9"/>
  <c r="Y451" i="9"/>
  <c r="B452" i="9"/>
  <c r="C452" i="9"/>
  <c r="D452" i="9"/>
  <c r="E452" i="9"/>
  <c r="F452" i="9"/>
  <c r="G452" i="9"/>
  <c r="H452" i="9"/>
  <c r="I452" i="9"/>
  <c r="J452" i="9"/>
  <c r="K452" i="9"/>
  <c r="L452" i="9"/>
  <c r="M452" i="9"/>
  <c r="N452" i="9"/>
  <c r="O452" i="9"/>
  <c r="P452" i="9"/>
  <c r="Q452" i="9"/>
  <c r="R452" i="9"/>
  <c r="S452" i="9"/>
  <c r="T452" i="9"/>
  <c r="U452" i="9"/>
  <c r="V452" i="9"/>
  <c r="W452" i="9"/>
  <c r="X452" i="9"/>
  <c r="Y452" i="9"/>
  <c r="B453" i="9"/>
  <c r="C453" i="9"/>
  <c r="D453" i="9"/>
  <c r="E453" i="9"/>
  <c r="F453" i="9"/>
  <c r="G453" i="9"/>
  <c r="H453" i="9"/>
  <c r="I453" i="9"/>
  <c r="J453" i="9"/>
  <c r="K453" i="9"/>
  <c r="L453" i="9"/>
  <c r="M453" i="9"/>
  <c r="N453" i="9"/>
  <c r="O453" i="9"/>
  <c r="P453" i="9"/>
  <c r="Q453" i="9"/>
  <c r="R453" i="9"/>
  <c r="S453" i="9"/>
  <c r="T453" i="9"/>
  <c r="U453" i="9"/>
  <c r="V453" i="9"/>
  <c r="W453" i="9"/>
  <c r="X453" i="9"/>
  <c r="Y453" i="9"/>
  <c r="B454" i="9"/>
  <c r="C454" i="9"/>
  <c r="D454" i="9"/>
  <c r="E454" i="9"/>
  <c r="F454" i="9"/>
  <c r="G454" i="9"/>
  <c r="H454" i="9"/>
  <c r="I454" i="9"/>
  <c r="J454" i="9"/>
  <c r="K454" i="9"/>
  <c r="L454" i="9"/>
  <c r="M454" i="9"/>
  <c r="N454" i="9"/>
  <c r="O454" i="9"/>
  <c r="P454" i="9"/>
  <c r="Q454" i="9"/>
  <c r="R454" i="9"/>
  <c r="S454" i="9"/>
  <c r="T454" i="9"/>
  <c r="U454" i="9"/>
  <c r="V454" i="9"/>
  <c r="W454" i="9"/>
  <c r="X454" i="9"/>
  <c r="Y454" i="9"/>
  <c r="B455" i="9"/>
  <c r="C455" i="9"/>
  <c r="D455" i="9"/>
  <c r="E455" i="9"/>
  <c r="F455" i="9"/>
  <c r="G455" i="9"/>
  <c r="H455" i="9"/>
  <c r="I455" i="9"/>
  <c r="J455" i="9"/>
  <c r="K455" i="9"/>
  <c r="L455" i="9"/>
  <c r="M455" i="9"/>
  <c r="N455" i="9"/>
  <c r="O455" i="9"/>
  <c r="P455" i="9"/>
  <c r="Q455" i="9"/>
  <c r="R455" i="9"/>
  <c r="S455" i="9"/>
  <c r="T455" i="9"/>
  <c r="U455" i="9"/>
  <c r="V455" i="9"/>
  <c r="W455" i="9"/>
  <c r="X455" i="9"/>
  <c r="Y455" i="9"/>
  <c r="B456" i="9"/>
  <c r="C456" i="9"/>
  <c r="D456" i="9"/>
  <c r="E456" i="9"/>
  <c r="F456" i="9"/>
  <c r="G456" i="9"/>
  <c r="H456" i="9"/>
  <c r="I456" i="9"/>
  <c r="J456" i="9"/>
  <c r="K456" i="9"/>
  <c r="L456" i="9"/>
  <c r="M456" i="9"/>
  <c r="N456" i="9"/>
  <c r="O456" i="9"/>
  <c r="P456" i="9"/>
  <c r="Q456" i="9"/>
  <c r="R456" i="9"/>
  <c r="S456" i="9"/>
  <c r="T456" i="9"/>
  <c r="U456" i="9"/>
  <c r="V456" i="9"/>
  <c r="W456" i="9"/>
  <c r="X456" i="9"/>
  <c r="Y456" i="9"/>
  <c r="B457" i="9"/>
  <c r="C457" i="9"/>
  <c r="D457" i="9"/>
  <c r="E457" i="9"/>
  <c r="F457" i="9"/>
  <c r="G457" i="9"/>
  <c r="H457" i="9"/>
  <c r="I457" i="9"/>
  <c r="J457" i="9"/>
  <c r="K457" i="9"/>
  <c r="L457" i="9"/>
  <c r="M457" i="9"/>
  <c r="N457" i="9"/>
  <c r="O457" i="9"/>
  <c r="P457" i="9"/>
  <c r="Q457" i="9"/>
  <c r="R457" i="9"/>
  <c r="S457" i="9"/>
  <c r="T457" i="9"/>
  <c r="U457" i="9"/>
  <c r="V457" i="9"/>
  <c r="W457" i="9"/>
  <c r="X457" i="9"/>
  <c r="Y457" i="9"/>
  <c r="B458" i="9"/>
  <c r="C458" i="9"/>
  <c r="D458" i="9"/>
  <c r="E458" i="9"/>
  <c r="F458" i="9"/>
  <c r="G458" i="9"/>
  <c r="H458" i="9"/>
  <c r="I458" i="9"/>
  <c r="J458" i="9"/>
  <c r="K458" i="9"/>
  <c r="L458" i="9"/>
  <c r="M458" i="9"/>
  <c r="N458" i="9"/>
  <c r="O458" i="9"/>
  <c r="P458" i="9"/>
  <c r="Q458" i="9"/>
  <c r="R458" i="9"/>
  <c r="S458" i="9"/>
  <c r="T458" i="9"/>
  <c r="U458" i="9"/>
  <c r="V458" i="9"/>
  <c r="W458" i="9"/>
  <c r="X458" i="9"/>
  <c r="Y458" i="9"/>
  <c r="B459" i="9"/>
  <c r="C459" i="9"/>
  <c r="D459" i="9"/>
  <c r="E459" i="9"/>
  <c r="F459" i="9"/>
  <c r="G459" i="9"/>
  <c r="H459" i="9"/>
  <c r="I459" i="9"/>
  <c r="J459" i="9"/>
  <c r="K459" i="9"/>
  <c r="L459" i="9"/>
  <c r="M459" i="9"/>
  <c r="N459" i="9"/>
  <c r="O459" i="9"/>
  <c r="P459" i="9"/>
  <c r="Q459" i="9"/>
  <c r="R459" i="9"/>
  <c r="S459" i="9"/>
  <c r="T459" i="9"/>
  <c r="U459" i="9"/>
  <c r="V459" i="9"/>
  <c r="W459" i="9"/>
  <c r="X459" i="9"/>
  <c r="Y459" i="9"/>
  <c r="B460" i="9"/>
  <c r="C460" i="9"/>
  <c r="D460" i="9"/>
  <c r="E460" i="9"/>
  <c r="F460" i="9"/>
  <c r="G460" i="9"/>
  <c r="H460" i="9"/>
  <c r="I460" i="9"/>
  <c r="J460" i="9"/>
  <c r="K460" i="9"/>
  <c r="L460" i="9"/>
  <c r="M460" i="9"/>
  <c r="N460" i="9"/>
  <c r="O460" i="9"/>
  <c r="P460" i="9"/>
  <c r="Q460" i="9"/>
  <c r="R460" i="9"/>
  <c r="S460" i="9"/>
  <c r="T460" i="9"/>
  <c r="U460" i="9"/>
  <c r="V460" i="9"/>
  <c r="W460" i="9"/>
  <c r="X460" i="9"/>
  <c r="Y460" i="9"/>
  <c r="B461" i="9"/>
  <c r="C461" i="9"/>
  <c r="D461" i="9"/>
  <c r="E461" i="9"/>
  <c r="F461" i="9"/>
  <c r="G461" i="9"/>
  <c r="H461" i="9"/>
  <c r="I461" i="9"/>
  <c r="J461" i="9"/>
  <c r="K461" i="9"/>
  <c r="L461" i="9"/>
  <c r="M461" i="9"/>
  <c r="N461" i="9"/>
  <c r="O461" i="9"/>
  <c r="P461" i="9"/>
  <c r="Q461" i="9"/>
  <c r="R461" i="9"/>
  <c r="S461" i="9"/>
  <c r="T461" i="9"/>
  <c r="U461" i="9"/>
  <c r="V461" i="9"/>
  <c r="W461" i="9"/>
  <c r="X461" i="9"/>
  <c r="Y461" i="9"/>
  <c r="B462" i="9"/>
  <c r="C462" i="9"/>
  <c r="D462" i="9"/>
  <c r="E462" i="9"/>
  <c r="F462" i="9"/>
  <c r="G462" i="9"/>
  <c r="H462" i="9"/>
  <c r="I462" i="9"/>
  <c r="J462" i="9"/>
  <c r="K462" i="9"/>
  <c r="L462" i="9"/>
  <c r="M462" i="9"/>
  <c r="N462" i="9"/>
  <c r="O462" i="9"/>
  <c r="P462" i="9"/>
  <c r="Q462" i="9"/>
  <c r="R462" i="9"/>
  <c r="S462" i="9"/>
  <c r="T462" i="9"/>
  <c r="U462" i="9"/>
  <c r="V462" i="9"/>
  <c r="W462" i="9"/>
  <c r="X462" i="9"/>
  <c r="Y462" i="9"/>
  <c r="B463" i="9"/>
  <c r="C463" i="9"/>
  <c r="D463" i="9"/>
  <c r="E463" i="9"/>
  <c r="F463" i="9"/>
  <c r="G463" i="9"/>
  <c r="H463" i="9"/>
  <c r="I463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V463" i="9"/>
  <c r="W463" i="9"/>
  <c r="X463" i="9"/>
  <c r="Y463" i="9"/>
  <c r="B464" i="9"/>
  <c r="C464" i="9"/>
  <c r="D464" i="9"/>
  <c r="E464" i="9"/>
  <c r="F464" i="9"/>
  <c r="G464" i="9"/>
  <c r="H464" i="9"/>
  <c r="I464" i="9"/>
  <c r="J464" i="9"/>
  <c r="K464" i="9"/>
  <c r="L464" i="9"/>
  <c r="M464" i="9"/>
  <c r="N464" i="9"/>
  <c r="O464" i="9"/>
  <c r="P464" i="9"/>
  <c r="Q464" i="9"/>
  <c r="R464" i="9"/>
  <c r="S464" i="9"/>
  <c r="T464" i="9"/>
  <c r="U464" i="9"/>
  <c r="V464" i="9"/>
  <c r="W464" i="9"/>
  <c r="X464" i="9"/>
  <c r="Y464" i="9"/>
  <c r="B465" i="9"/>
  <c r="C465" i="9"/>
  <c r="D465" i="9"/>
  <c r="E465" i="9"/>
  <c r="F465" i="9"/>
  <c r="G465" i="9"/>
  <c r="H465" i="9"/>
  <c r="I465" i="9"/>
  <c r="J465" i="9"/>
  <c r="K465" i="9"/>
  <c r="L465" i="9"/>
  <c r="M465" i="9"/>
  <c r="N465" i="9"/>
  <c r="O465" i="9"/>
  <c r="P465" i="9"/>
  <c r="Q465" i="9"/>
  <c r="R465" i="9"/>
  <c r="S465" i="9"/>
  <c r="T465" i="9"/>
  <c r="U465" i="9"/>
  <c r="V465" i="9"/>
  <c r="W465" i="9"/>
  <c r="X465" i="9"/>
  <c r="Y465" i="9"/>
  <c r="B466" i="9"/>
  <c r="C466" i="9"/>
  <c r="D466" i="9"/>
  <c r="E466" i="9"/>
  <c r="F466" i="9"/>
  <c r="G466" i="9"/>
  <c r="H466" i="9"/>
  <c r="I466" i="9"/>
  <c r="J466" i="9"/>
  <c r="K466" i="9"/>
  <c r="L466" i="9"/>
  <c r="M466" i="9"/>
  <c r="N466" i="9"/>
  <c r="O466" i="9"/>
  <c r="P466" i="9"/>
  <c r="Q466" i="9"/>
  <c r="R466" i="9"/>
  <c r="S466" i="9"/>
  <c r="T466" i="9"/>
  <c r="U466" i="9"/>
  <c r="V466" i="9"/>
  <c r="W466" i="9"/>
  <c r="X466" i="9"/>
  <c r="Y466" i="9"/>
  <c r="B467" i="9"/>
  <c r="C467" i="9"/>
  <c r="D467" i="9"/>
  <c r="E467" i="9"/>
  <c r="F467" i="9"/>
  <c r="G467" i="9"/>
  <c r="H467" i="9"/>
  <c r="I467" i="9"/>
  <c r="J467" i="9"/>
  <c r="K467" i="9"/>
  <c r="L467" i="9"/>
  <c r="M467" i="9"/>
  <c r="N467" i="9"/>
  <c r="O467" i="9"/>
  <c r="P467" i="9"/>
  <c r="Q467" i="9"/>
  <c r="R467" i="9"/>
  <c r="S467" i="9"/>
  <c r="T467" i="9"/>
  <c r="U467" i="9"/>
  <c r="V467" i="9"/>
  <c r="W467" i="9"/>
  <c r="X467" i="9"/>
  <c r="Y467" i="9"/>
  <c r="B468" i="9"/>
  <c r="C468" i="9"/>
  <c r="D468" i="9"/>
  <c r="E468" i="9"/>
  <c r="F468" i="9"/>
  <c r="G468" i="9"/>
  <c r="H468" i="9"/>
  <c r="I468" i="9"/>
  <c r="J468" i="9"/>
  <c r="K468" i="9"/>
  <c r="L468" i="9"/>
  <c r="M468" i="9"/>
  <c r="N468" i="9"/>
  <c r="O468" i="9"/>
  <c r="P468" i="9"/>
  <c r="Q468" i="9"/>
  <c r="R468" i="9"/>
  <c r="S468" i="9"/>
  <c r="T468" i="9"/>
  <c r="U468" i="9"/>
  <c r="V468" i="9"/>
  <c r="W468" i="9"/>
  <c r="X468" i="9"/>
  <c r="Y468" i="9"/>
  <c r="B469" i="9"/>
  <c r="C469" i="9"/>
  <c r="D469" i="9"/>
  <c r="E469" i="9"/>
  <c r="F469" i="9"/>
  <c r="G469" i="9"/>
  <c r="H469" i="9"/>
  <c r="I469" i="9"/>
  <c r="J469" i="9"/>
  <c r="K469" i="9"/>
  <c r="L469" i="9"/>
  <c r="M469" i="9"/>
  <c r="N469" i="9"/>
  <c r="O469" i="9"/>
  <c r="P469" i="9"/>
  <c r="Q469" i="9"/>
  <c r="R469" i="9"/>
  <c r="S469" i="9"/>
  <c r="T469" i="9"/>
  <c r="U469" i="9"/>
  <c r="V469" i="9"/>
  <c r="W469" i="9"/>
  <c r="X469" i="9"/>
  <c r="Y469" i="9"/>
  <c r="B470" i="9"/>
  <c r="C470" i="9"/>
  <c r="D470" i="9"/>
  <c r="E470" i="9"/>
  <c r="F470" i="9"/>
  <c r="G470" i="9"/>
  <c r="H470" i="9"/>
  <c r="I470" i="9"/>
  <c r="J470" i="9"/>
  <c r="K470" i="9"/>
  <c r="L470" i="9"/>
  <c r="M470" i="9"/>
  <c r="N470" i="9"/>
  <c r="O470" i="9"/>
  <c r="P470" i="9"/>
  <c r="Q470" i="9"/>
  <c r="R470" i="9"/>
  <c r="S470" i="9"/>
  <c r="T470" i="9"/>
  <c r="U470" i="9"/>
  <c r="V470" i="9"/>
  <c r="W470" i="9"/>
  <c r="X470" i="9"/>
  <c r="Y470" i="9"/>
  <c r="B471" i="9"/>
  <c r="C471" i="9"/>
  <c r="D471" i="9"/>
  <c r="E471" i="9"/>
  <c r="F471" i="9"/>
  <c r="G471" i="9"/>
  <c r="H471" i="9"/>
  <c r="I471" i="9"/>
  <c r="J471" i="9"/>
  <c r="K471" i="9"/>
  <c r="L471" i="9"/>
  <c r="M471" i="9"/>
  <c r="N471" i="9"/>
  <c r="O471" i="9"/>
  <c r="P471" i="9"/>
  <c r="Q471" i="9"/>
  <c r="R471" i="9"/>
  <c r="S471" i="9"/>
  <c r="T471" i="9"/>
  <c r="U471" i="9"/>
  <c r="V471" i="9"/>
  <c r="W471" i="9"/>
  <c r="X471" i="9"/>
  <c r="Y471" i="9"/>
  <c r="B472" i="9"/>
  <c r="C472" i="9"/>
  <c r="D472" i="9"/>
  <c r="E472" i="9"/>
  <c r="F472" i="9"/>
  <c r="G472" i="9"/>
  <c r="H472" i="9"/>
  <c r="I472" i="9"/>
  <c r="J472" i="9"/>
  <c r="K472" i="9"/>
  <c r="L472" i="9"/>
  <c r="M472" i="9"/>
  <c r="N472" i="9"/>
  <c r="O472" i="9"/>
  <c r="P472" i="9"/>
  <c r="Q472" i="9"/>
  <c r="R472" i="9"/>
  <c r="S472" i="9"/>
  <c r="T472" i="9"/>
  <c r="U472" i="9"/>
  <c r="V472" i="9"/>
  <c r="W472" i="9"/>
  <c r="X472" i="9"/>
  <c r="Y472" i="9"/>
  <c r="B473" i="9"/>
  <c r="C473" i="9"/>
  <c r="D473" i="9"/>
  <c r="E473" i="9"/>
  <c r="F473" i="9"/>
  <c r="G473" i="9"/>
  <c r="H473" i="9"/>
  <c r="I473" i="9"/>
  <c r="J473" i="9"/>
  <c r="K473" i="9"/>
  <c r="L473" i="9"/>
  <c r="M473" i="9"/>
  <c r="N473" i="9"/>
  <c r="O473" i="9"/>
  <c r="P473" i="9"/>
  <c r="Q473" i="9"/>
  <c r="R473" i="9"/>
  <c r="S473" i="9"/>
  <c r="T473" i="9"/>
  <c r="U473" i="9"/>
  <c r="V473" i="9"/>
  <c r="W473" i="9"/>
  <c r="X473" i="9"/>
  <c r="Y473" i="9"/>
  <c r="B474" i="9"/>
  <c r="C474" i="9"/>
  <c r="D474" i="9"/>
  <c r="E474" i="9"/>
  <c r="F474" i="9"/>
  <c r="G474" i="9"/>
  <c r="H474" i="9"/>
  <c r="I474" i="9"/>
  <c r="J474" i="9"/>
  <c r="K474" i="9"/>
  <c r="L474" i="9"/>
  <c r="M474" i="9"/>
  <c r="N474" i="9"/>
  <c r="O474" i="9"/>
  <c r="P474" i="9"/>
  <c r="Q474" i="9"/>
  <c r="R474" i="9"/>
  <c r="S474" i="9"/>
  <c r="T474" i="9"/>
  <c r="U474" i="9"/>
  <c r="V474" i="9"/>
  <c r="W474" i="9"/>
  <c r="X474" i="9"/>
  <c r="Y474" i="9"/>
  <c r="B475" i="9"/>
  <c r="C475" i="9"/>
  <c r="D475" i="9"/>
  <c r="E475" i="9"/>
  <c r="F475" i="9"/>
  <c r="G475" i="9"/>
  <c r="H475" i="9"/>
  <c r="I475" i="9"/>
  <c r="J475" i="9"/>
  <c r="K475" i="9"/>
  <c r="L475" i="9"/>
  <c r="M475" i="9"/>
  <c r="N475" i="9"/>
  <c r="O475" i="9"/>
  <c r="P475" i="9"/>
  <c r="Q475" i="9"/>
  <c r="R475" i="9"/>
  <c r="S475" i="9"/>
  <c r="T475" i="9"/>
  <c r="U475" i="9"/>
  <c r="V475" i="9"/>
  <c r="W475" i="9"/>
  <c r="X475" i="9"/>
  <c r="Y475" i="9"/>
  <c r="B476" i="9"/>
  <c r="C476" i="9"/>
  <c r="D476" i="9"/>
  <c r="E476" i="9"/>
  <c r="F476" i="9"/>
  <c r="G476" i="9"/>
  <c r="H476" i="9"/>
  <c r="I476" i="9"/>
  <c r="J476" i="9"/>
  <c r="K476" i="9"/>
  <c r="L476" i="9"/>
  <c r="M476" i="9"/>
  <c r="N476" i="9"/>
  <c r="O476" i="9"/>
  <c r="P476" i="9"/>
  <c r="Q476" i="9"/>
  <c r="R476" i="9"/>
  <c r="S476" i="9"/>
  <c r="T476" i="9"/>
  <c r="U476" i="9"/>
  <c r="V476" i="9"/>
  <c r="W476" i="9"/>
  <c r="X476" i="9"/>
  <c r="Y476" i="9"/>
  <c r="B477" i="9"/>
  <c r="C477" i="9"/>
  <c r="D477" i="9"/>
  <c r="E477" i="9"/>
  <c r="F477" i="9"/>
  <c r="G477" i="9"/>
  <c r="H477" i="9"/>
  <c r="I477" i="9"/>
  <c r="J477" i="9"/>
  <c r="K477" i="9"/>
  <c r="L477" i="9"/>
  <c r="M477" i="9"/>
  <c r="N477" i="9"/>
  <c r="O477" i="9"/>
  <c r="P477" i="9"/>
  <c r="Q477" i="9"/>
  <c r="R477" i="9"/>
  <c r="S477" i="9"/>
  <c r="T477" i="9"/>
  <c r="U477" i="9"/>
  <c r="V477" i="9"/>
  <c r="W477" i="9"/>
  <c r="X477" i="9"/>
  <c r="Y477" i="9"/>
  <c r="B478" i="9"/>
  <c r="C478" i="9"/>
  <c r="D478" i="9"/>
  <c r="E478" i="9"/>
  <c r="F478" i="9"/>
  <c r="G478" i="9"/>
  <c r="H478" i="9"/>
  <c r="I478" i="9"/>
  <c r="J478" i="9"/>
  <c r="K478" i="9"/>
  <c r="L478" i="9"/>
  <c r="M478" i="9"/>
  <c r="N478" i="9"/>
  <c r="O478" i="9"/>
  <c r="P478" i="9"/>
  <c r="Q478" i="9"/>
  <c r="R478" i="9"/>
  <c r="S478" i="9"/>
  <c r="T478" i="9"/>
  <c r="U478" i="9"/>
  <c r="V478" i="9"/>
  <c r="W478" i="9"/>
  <c r="X478" i="9"/>
  <c r="Y478" i="9"/>
  <c r="B479" i="9"/>
  <c r="C479" i="9"/>
  <c r="D479" i="9"/>
  <c r="E479" i="9"/>
  <c r="F479" i="9"/>
  <c r="G479" i="9"/>
  <c r="H479" i="9"/>
  <c r="I479" i="9"/>
  <c r="J479" i="9"/>
  <c r="K479" i="9"/>
  <c r="L479" i="9"/>
  <c r="M479" i="9"/>
  <c r="N479" i="9"/>
  <c r="O479" i="9"/>
  <c r="P479" i="9"/>
  <c r="Q479" i="9"/>
  <c r="R479" i="9"/>
  <c r="S479" i="9"/>
  <c r="T479" i="9"/>
  <c r="U479" i="9"/>
  <c r="V479" i="9"/>
  <c r="W479" i="9"/>
  <c r="X479" i="9"/>
  <c r="Y479" i="9"/>
  <c r="B480" i="9"/>
  <c r="C480" i="9"/>
  <c r="D480" i="9"/>
  <c r="E480" i="9"/>
  <c r="F480" i="9"/>
  <c r="G480" i="9"/>
  <c r="H480" i="9"/>
  <c r="I480" i="9"/>
  <c r="J480" i="9"/>
  <c r="K480" i="9"/>
  <c r="L480" i="9"/>
  <c r="M480" i="9"/>
  <c r="N480" i="9"/>
  <c r="O480" i="9"/>
  <c r="P480" i="9"/>
  <c r="Q480" i="9"/>
  <c r="R480" i="9"/>
  <c r="S480" i="9"/>
  <c r="T480" i="9"/>
  <c r="U480" i="9"/>
  <c r="V480" i="9"/>
  <c r="W480" i="9"/>
  <c r="X480" i="9"/>
  <c r="Y480" i="9"/>
  <c r="B481" i="9"/>
  <c r="C481" i="9"/>
  <c r="D481" i="9"/>
  <c r="E481" i="9"/>
  <c r="F481" i="9"/>
  <c r="G481" i="9"/>
  <c r="H481" i="9"/>
  <c r="I481" i="9"/>
  <c r="J481" i="9"/>
  <c r="K481" i="9"/>
  <c r="L481" i="9"/>
  <c r="M481" i="9"/>
  <c r="N481" i="9"/>
  <c r="O481" i="9"/>
  <c r="P481" i="9"/>
  <c r="Q481" i="9"/>
  <c r="R481" i="9"/>
  <c r="S481" i="9"/>
  <c r="T481" i="9"/>
  <c r="U481" i="9"/>
  <c r="V481" i="9"/>
  <c r="W481" i="9"/>
  <c r="X481" i="9"/>
  <c r="Y481" i="9"/>
  <c r="B482" i="9"/>
  <c r="C482" i="9"/>
  <c r="D482" i="9"/>
  <c r="E482" i="9"/>
  <c r="F482" i="9"/>
  <c r="G482" i="9"/>
  <c r="H482" i="9"/>
  <c r="I482" i="9"/>
  <c r="J482" i="9"/>
  <c r="K482" i="9"/>
  <c r="L482" i="9"/>
  <c r="M482" i="9"/>
  <c r="N482" i="9"/>
  <c r="O482" i="9"/>
  <c r="P482" i="9"/>
  <c r="Q482" i="9"/>
  <c r="R482" i="9"/>
  <c r="S482" i="9"/>
  <c r="T482" i="9"/>
  <c r="U482" i="9"/>
  <c r="V482" i="9"/>
  <c r="W482" i="9"/>
  <c r="X482" i="9"/>
  <c r="Y482" i="9"/>
  <c r="B483" i="9"/>
  <c r="C483" i="9"/>
  <c r="D483" i="9"/>
  <c r="E483" i="9"/>
  <c r="F483" i="9"/>
  <c r="G483" i="9"/>
  <c r="H483" i="9"/>
  <c r="I483" i="9"/>
  <c r="J483" i="9"/>
  <c r="K483" i="9"/>
  <c r="L483" i="9"/>
  <c r="M483" i="9"/>
  <c r="N483" i="9"/>
  <c r="O483" i="9"/>
  <c r="P483" i="9"/>
  <c r="Q483" i="9"/>
  <c r="R483" i="9"/>
  <c r="S483" i="9"/>
  <c r="T483" i="9"/>
  <c r="U483" i="9"/>
  <c r="V483" i="9"/>
  <c r="W483" i="9"/>
  <c r="X483" i="9"/>
  <c r="Y483" i="9"/>
  <c r="B484" i="9"/>
  <c r="C484" i="9"/>
  <c r="D484" i="9"/>
  <c r="E484" i="9"/>
  <c r="F484" i="9"/>
  <c r="G484" i="9"/>
  <c r="H484" i="9"/>
  <c r="I484" i="9"/>
  <c r="J484" i="9"/>
  <c r="K484" i="9"/>
  <c r="L484" i="9"/>
  <c r="M484" i="9"/>
  <c r="N484" i="9"/>
  <c r="O484" i="9"/>
  <c r="P484" i="9"/>
  <c r="Q484" i="9"/>
  <c r="R484" i="9"/>
  <c r="S484" i="9"/>
  <c r="T484" i="9"/>
  <c r="U484" i="9"/>
  <c r="V484" i="9"/>
  <c r="W484" i="9"/>
  <c r="X484" i="9"/>
  <c r="Y484" i="9"/>
  <c r="B485" i="9"/>
  <c r="C485" i="9"/>
  <c r="D485" i="9"/>
  <c r="E485" i="9"/>
  <c r="F485" i="9"/>
  <c r="G485" i="9"/>
  <c r="H485" i="9"/>
  <c r="I485" i="9"/>
  <c r="J485" i="9"/>
  <c r="K485" i="9"/>
  <c r="L485" i="9"/>
  <c r="M485" i="9"/>
  <c r="N485" i="9"/>
  <c r="O485" i="9"/>
  <c r="P485" i="9"/>
  <c r="Q485" i="9"/>
  <c r="R485" i="9"/>
  <c r="S485" i="9"/>
  <c r="T485" i="9"/>
  <c r="U485" i="9"/>
  <c r="V485" i="9"/>
  <c r="W485" i="9"/>
  <c r="X485" i="9"/>
  <c r="Y485" i="9"/>
  <c r="B486" i="9"/>
  <c r="C486" i="9"/>
  <c r="D486" i="9"/>
  <c r="E486" i="9"/>
  <c r="F486" i="9"/>
  <c r="G486" i="9"/>
  <c r="H486" i="9"/>
  <c r="I486" i="9"/>
  <c r="J486" i="9"/>
  <c r="K486" i="9"/>
  <c r="L486" i="9"/>
  <c r="M486" i="9"/>
  <c r="N486" i="9"/>
  <c r="O486" i="9"/>
  <c r="P486" i="9"/>
  <c r="Q486" i="9"/>
  <c r="R486" i="9"/>
  <c r="S486" i="9"/>
  <c r="T486" i="9"/>
  <c r="U486" i="9"/>
  <c r="V486" i="9"/>
  <c r="W486" i="9"/>
  <c r="X486" i="9"/>
  <c r="Y486" i="9"/>
  <c r="B487" i="9"/>
  <c r="C487" i="9"/>
  <c r="D487" i="9"/>
  <c r="E487" i="9"/>
  <c r="F487" i="9"/>
  <c r="G487" i="9"/>
  <c r="H487" i="9"/>
  <c r="I487" i="9"/>
  <c r="J487" i="9"/>
  <c r="K487" i="9"/>
  <c r="L487" i="9"/>
  <c r="M487" i="9"/>
  <c r="N487" i="9"/>
  <c r="O487" i="9"/>
  <c r="P487" i="9"/>
  <c r="Q487" i="9"/>
  <c r="R487" i="9"/>
  <c r="S487" i="9"/>
  <c r="T487" i="9"/>
  <c r="U487" i="9"/>
  <c r="V487" i="9"/>
  <c r="W487" i="9"/>
  <c r="X487" i="9"/>
  <c r="Y487" i="9"/>
  <c r="B488" i="9"/>
  <c r="C488" i="9"/>
  <c r="D488" i="9"/>
  <c r="E488" i="9"/>
  <c r="F488" i="9"/>
  <c r="G488" i="9"/>
  <c r="H488" i="9"/>
  <c r="I488" i="9"/>
  <c r="J488" i="9"/>
  <c r="K488" i="9"/>
  <c r="L488" i="9"/>
  <c r="M488" i="9"/>
  <c r="N488" i="9"/>
  <c r="O488" i="9"/>
  <c r="P488" i="9"/>
  <c r="Q488" i="9"/>
  <c r="R488" i="9"/>
  <c r="S488" i="9"/>
  <c r="T488" i="9"/>
  <c r="U488" i="9"/>
  <c r="V488" i="9"/>
  <c r="W488" i="9"/>
  <c r="X488" i="9"/>
  <c r="Y488" i="9"/>
  <c r="B489" i="9"/>
  <c r="C489" i="9"/>
  <c r="D489" i="9"/>
  <c r="E489" i="9"/>
  <c r="F489" i="9"/>
  <c r="G489" i="9"/>
  <c r="H489" i="9"/>
  <c r="I489" i="9"/>
  <c r="J489" i="9"/>
  <c r="K489" i="9"/>
  <c r="L489" i="9"/>
  <c r="M489" i="9"/>
  <c r="N489" i="9"/>
  <c r="O489" i="9"/>
  <c r="P489" i="9"/>
  <c r="Q489" i="9"/>
  <c r="R489" i="9"/>
  <c r="S489" i="9"/>
  <c r="T489" i="9"/>
  <c r="U489" i="9"/>
  <c r="V489" i="9"/>
  <c r="W489" i="9"/>
  <c r="X489" i="9"/>
  <c r="Y489" i="9"/>
  <c r="B490" i="9"/>
  <c r="C490" i="9"/>
  <c r="D490" i="9"/>
  <c r="E490" i="9"/>
  <c r="F490" i="9"/>
  <c r="G490" i="9"/>
  <c r="H490" i="9"/>
  <c r="I490" i="9"/>
  <c r="J490" i="9"/>
  <c r="K490" i="9"/>
  <c r="L490" i="9"/>
  <c r="M490" i="9"/>
  <c r="N490" i="9"/>
  <c r="O490" i="9"/>
  <c r="P490" i="9"/>
  <c r="Q490" i="9"/>
  <c r="R490" i="9"/>
  <c r="S490" i="9"/>
  <c r="T490" i="9"/>
  <c r="U490" i="9"/>
  <c r="V490" i="9"/>
  <c r="W490" i="9"/>
  <c r="X490" i="9"/>
  <c r="Y490" i="9"/>
  <c r="B491" i="9"/>
  <c r="C491" i="9"/>
  <c r="D491" i="9"/>
  <c r="E491" i="9"/>
  <c r="F491" i="9"/>
  <c r="G491" i="9"/>
  <c r="H491" i="9"/>
  <c r="I491" i="9"/>
  <c r="J491" i="9"/>
  <c r="K491" i="9"/>
  <c r="L491" i="9"/>
  <c r="M491" i="9"/>
  <c r="N491" i="9"/>
  <c r="O491" i="9"/>
  <c r="P491" i="9"/>
  <c r="Q491" i="9"/>
  <c r="R491" i="9"/>
  <c r="S491" i="9"/>
  <c r="T491" i="9"/>
  <c r="U491" i="9"/>
  <c r="V491" i="9"/>
  <c r="W491" i="9"/>
  <c r="X491" i="9"/>
  <c r="Y491" i="9"/>
  <c r="B492" i="9"/>
  <c r="C492" i="9"/>
  <c r="D492" i="9"/>
  <c r="E492" i="9"/>
  <c r="F492" i="9"/>
  <c r="G492" i="9"/>
  <c r="H492" i="9"/>
  <c r="I492" i="9"/>
  <c r="J492" i="9"/>
  <c r="K492" i="9"/>
  <c r="L492" i="9"/>
  <c r="M492" i="9"/>
  <c r="N492" i="9"/>
  <c r="O492" i="9"/>
  <c r="P492" i="9"/>
  <c r="Q492" i="9"/>
  <c r="R492" i="9"/>
  <c r="S492" i="9"/>
  <c r="T492" i="9"/>
  <c r="U492" i="9"/>
  <c r="V492" i="9"/>
  <c r="W492" i="9"/>
  <c r="X492" i="9"/>
  <c r="Y492" i="9"/>
  <c r="B493" i="9"/>
  <c r="C493" i="9"/>
  <c r="D493" i="9"/>
  <c r="E493" i="9"/>
  <c r="F493" i="9"/>
  <c r="G493" i="9"/>
  <c r="H493" i="9"/>
  <c r="I493" i="9"/>
  <c r="J493" i="9"/>
  <c r="K493" i="9"/>
  <c r="L493" i="9"/>
  <c r="M493" i="9"/>
  <c r="N493" i="9"/>
  <c r="O493" i="9"/>
  <c r="P493" i="9"/>
  <c r="Q493" i="9"/>
  <c r="R493" i="9"/>
  <c r="S493" i="9"/>
  <c r="T493" i="9"/>
  <c r="U493" i="9"/>
  <c r="V493" i="9"/>
  <c r="W493" i="9"/>
  <c r="X493" i="9"/>
  <c r="Y493" i="9"/>
  <c r="B494" i="9"/>
  <c r="C494" i="9"/>
  <c r="D494" i="9"/>
  <c r="E494" i="9"/>
  <c r="F494" i="9"/>
  <c r="G494" i="9"/>
  <c r="H494" i="9"/>
  <c r="I494" i="9"/>
  <c r="J494" i="9"/>
  <c r="K494" i="9"/>
  <c r="L494" i="9"/>
  <c r="M494" i="9"/>
  <c r="N494" i="9"/>
  <c r="O494" i="9"/>
  <c r="P494" i="9"/>
  <c r="Q494" i="9"/>
  <c r="R494" i="9"/>
  <c r="S494" i="9"/>
  <c r="T494" i="9"/>
  <c r="U494" i="9"/>
  <c r="V494" i="9"/>
  <c r="W494" i="9"/>
  <c r="X494" i="9"/>
  <c r="Y494" i="9"/>
  <c r="B495" i="9"/>
  <c r="C495" i="9"/>
  <c r="D495" i="9"/>
  <c r="E495" i="9"/>
  <c r="F495" i="9"/>
  <c r="G495" i="9"/>
  <c r="H495" i="9"/>
  <c r="I495" i="9"/>
  <c r="J495" i="9"/>
  <c r="K495" i="9"/>
  <c r="L495" i="9"/>
  <c r="M495" i="9"/>
  <c r="N495" i="9"/>
  <c r="O495" i="9"/>
  <c r="P495" i="9"/>
  <c r="Q495" i="9"/>
  <c r="R495" i="9"/>
  <c r="S495" i="9"/>
  <c r="T495" i="9"/>
  <c r="U495" i="9"/>
  <c r="V495" i="9"/>
  <c r="W495" i="9"/>
  <c r="X495" i="9"/>
  <c r="Y495" i="9"/>
  <c r="B496" i="9"/>
  <c r="C496" i="9"/>
  <c r="D496" i="9"/>
  <c r="E496" i="9"/>
  <c r="F496" i="9"/>
  <c r="G496" i="9"/>
  <c r="H496" i="9"/>
  <c r="I496" i="9"/>
  <c r="J496" i="9"/>
  <c r="K496" i="9"/>
  <c r="L496" i="9"/>
  <c r="M496" i="9"/>
  <c r="N496" i="9"/>
  <c r="O496" i="9"/>
  <c r="P496" i="9"/>
  <c r="Q496" i="9"/>
  <c r="R496" i="9"/>
  <c r="S496" i="9"/>
  <c r="T496" i="9"/>
  <c r="U496" i="9"/>
  <c r="V496" i="9"/>
  <c r="W496" i="9"/>
  <c r="X496" i="9"/>
  <c r="Y496" i="9"/>
  <c r="B497" i="9"/>
  <c r="C497" i="9"/>
  <c r="D497" i="9"/>
  <c r="E497" i="9"/>
  <c r="F497" i="9"/>
  <c r="G497" i="9"/>
  <c r="H497" i="9"/>
  <c r="I497" i="9"/>
  <c r="J497" i="9"/>
  <c r="K497" i="9"/>
  <c r="L497" i="9"/>
  <c r="M497" i="9"/>
  <c r="N497" i="9"/>
  <c r="O497" i="9"/>
  <c r="P497" i="9"/>
  <c r="Q497" i="9"/>
  <c r="R497" i="9"/>
  <c r="S497" i="9"/>
  <c r="T497" i="9"/>
  <c r="U497" i="9"/>
  <c r="V497" i="9"/>
  <c r="W497" i="9"/>
  <c r="X497" i="9"/>
  <c r="Y497" i="9"/>
  <c r="B498" i="9"/>
  <c r="C498" i="9"/>
  <c r="D498" i="9"/>
  <c r="E498" i="9"/>
  <c r="F498" i="9"/>
  <c r="G498" i="9"/>
  <c r="H498" i="9"/>
  <c r="I498" i="9"/>
  <c r="J498" i="9"/>
  <c r="K498" i="9"/>
  <c r="L498" i="9"/>
  <c r="M498" i="9"/>
  <c r="N498" i="9"/>
  <c r="O498" i="9"/>
  <c r="P498" i="9"/>
  <c r="Q498" i="9"/>
  <c r="R498" i="9"/>
  <c r="S498" i="9"/>
  <c r="T498" i="9"/>
  <c r="U498" i="9"/>
  <c r="V498" i="9"/>
  <c r="W498" i="9"/>
  <c r="X498" i="9"/>
  <c r="Y498" i="9"/>
  <c r="B499" i="9"/>
  <c r="C499" i="9"/>
  <c r="D499" i="9"/>
  <c r="E499" i="9"/>
  <c r="F499" i="9"/>
  <c r="G499" i="9"/>
  <c r="H499" i="9"/>
  <c r="I499" i="9"/>
  <c r="J499" i="9"/>
  <c r="K499" i="9"/>
  <c r="L499" i="9"/>
  <c r="M499" i="9"/>
  <c r="N499" i="9"/>
  <c r="O499" i="9"/>
  <c r="P499" i="9"/>
  <c r="Q499" i="9"/>
  <c r="R499" i="9"/>
  <c r="S499" i="9"/>
  <c r="T499" i="9"/>
  <c r="U499" i="9"/>
  <c r="V499" i="9"/>
  <c r="W499" i="9"/>
  <c r="X499" i="9"/>
  <c r="Y499" i="9"/>
  <c r="B500" i="9"/>
  <c r="C500" i="9"/>
  <c r="D500" i="9"/>
  <c r="E500" i="9"/>
  <c r="F500" i="9"/>
  <c r="G500" i="9"/>
  <c r="H500" i="9"/>
  <c r="I500" i="9"/>
  <c r="J500" i="9"/>
  <c r="K500" i="9"/>
  <c r="L500" i="9"/>
  <c r="M500" i="9"/>
  <c r="N500" i="9"/>
  <c r="O500" i="9"/>
  <c r="P500" i="9"/>
  <c r="Q500" i="9"/>
  <c r="R500" i="9"/>
  <c r="S500" i="9"/>
  <c r="T500" i="9"/>
  <c r="U500" i="9"/>
  <c r="V500" i="9"/>
  <c r="W500" i="9"/>
  <c r="X500" i="9"/>
  <c r="Y500" i="9"/>
  <c r="B501" i="9"/>
  <c r="C501" i="9"/>
  <c r="D501" i="9"/>
  <c r="E501" i="9"/>
  <c r="F501" i="9"/>
  <c r="G501" i="9"/>
  <c r="H501" i="9"/>
  <c r="I501" i="9"/>
  <c r="J501" i="9"/>
  <c r="K501" i="9"/>
  <c r="L501" i="9"/>
  <c r="M501" i="9"/>
  <c r="N501" i="9"/>
  <c r="O501" i="9"/>
  <c r="P501" i="9"/>
  <c r="Q501" i="9"/>
  <c r="R501" i="9"/>
  <c r="S501" i="9"/>
  <c r="T501" i="9"/>
  <c r="U501" i="9"/>
  <c r="V501" i="9"/>
  <c r="W501" i="9"/>
  <c r="X501" i="9"/>
  <c r="Y501" i="9"/>
  <c r="B502" i="9"/>
  <c r="C502" i="9"/>
  <c r="D502" i="9"/>
  <c r="E502" i="9"/>
  <c r="F502" i="9"/>
  <c r="G502" i="9"/>
  <c r="H502" i="9"/>
  <c r="I502" i="9"/>
  <c r="J502" i="9"/>
  <c r="K502" i="9"/>
  <c r="L502" i="9"/>
  <c r="M502" i="9"/>
  <c r="N502" i="9"/>
  <c r="O502" i="9"/>
  <c r="P502" i="9"/>
  <c r="Q502" i="9"/>
  <c r="R502" i="9"/>
  <c r="S502" i="9"/>
  <c r="T502" i="9"/>
  <c r="U502" i="9"/>
  <c r="V502" i="9"/>
  <c r="W502" i="9"/>
  <c r="X502" i="9"/>
  <c r="Y502" i="9"/>
  <c r="B503" i="9"/>
  <c r="C503" i="9"/>
  <c r="D503" i="9"/>
  <c r="E503" i="9"/>
  <c r="F503" i="9"/>
  <c r="G503" i="9"/>
  <c r="H503" i="9"/>
  <c r="I503" i="9"/>
  <c r="J503" i="9"/>
  <c r="K503" i="9"/>
  <c r="L503" i="9"/>
  <c r="M503" i="9"/>
  <c r="N503" i="9"/>
  <c r="O503" i="9"/>
  <c r="P503" i="9"/>
  <c r="Q503" i="9"/>
  <c r="R503" i="9"/>
  <c r="S503" i="9"/>
  <c r="T503" i="9"/>
  <c r="U503" i="9"/>
  <c r="V503" i="9"/>
  <c r="W503" i="9"/>
  <c r="X503" i="9"/>
  <c r="Y503" i="9"/>
  <c r="B504" i="9"/>
  <c r="C504" i="9"/>
  <c r="D504" i="9"/>
  <c r="E504" i="9"/>
  <c r="F504" i="9"/>
  <c r="G504" i="9"/>
  <c r="H504" i="9"/>
  <c r="I504" i="9"/>
  <c r="J504" i="9"/>
  <c r="K504" i="9"/>
  <c r="L504" i="9"/>
  <c r="M504" i="9"/>
  <c r="N504" i="9"/>
  <c r="O504" i="9"/>
  <c r="P504" i="9"/>
  <c r="Q504" i="9"/>
  <c r="R504" i="9"/>
  <c r="S504" i="9"/>
  <c r="T504" i="9"/>
  <c r="U504" i="9"/>
  <c r="V504" i="9"/>
  <c r="W504" i="9"/>
  <c r="X504" i="9"/>
  <c r="Y504" i="9"/>
  <c r="B505" i="9"/>
  <c r="C505" i="9"/>
  <c r="D505" i="9"/>
  <c r="E505" i="9"/>
  <c r="F505" i="9"/>
  <c r="G505" i="9"/>
  <c r="H505" i="9"/>
  <c r="I505" i="9"/>
  <c r="J505" i="9"/>
  <c r="K505" i="9"/>
  <c r="L505" i="9"/>
  <c r="M505" i="9"/>
  <c r="N505" i="9"/>
  <c r="O505" i="9"/>
  <c r="P505" i="9"/>
  <c r="Q505" i="9"/>
  <c r="R505" i="9"/>
  <c r="S505" i="9"/>
  <c r="T505" i="9"/>
  <c r="U505" i="9"/>
  <c r="V505" i="9"/>
  <c r="W505" i="9"/>
  <c r="X505" i="9"/>
  <c r="Y505" i="9"/>
  <c r="B506" i="9"/>
  <c r="C506" i="9"/>
  <c r="D506" i="9"/>
  <c r="E506" i="9"/>
  <c r="F506" i="9"/>
  <c r="G506" i="9"/>
  <c r="H506" i="9"/>
  <c r="I506" i="9"/>
  <c r="J506" i="9"/>
  <c r="K506" i="9"/>
  <c r="L506" i="9"/>
  <c r="M506" i="9"/>
  <c r="N506" i="9"/>
  <c r="O506" i="9"/>
  <c r="P506" i="9"/>
  <c r="Q506" i="9"/>
  <c r="R506" i="9"/>
  <c r="S506" i="9"/>
  <c r="T506" i="9"/>
  <c r="U506" i="9"/>
  <c r="V506" i="9"/>
  <c r="W506" i="9"/>
  <c r="X506" i="9"/>
  <c r="Y506" i="9"/>
  <c r="B507" i="9"/>
  <c r="C507" i="9"/>
  <c r="D507" i="9"/>
  <c r="E507" i="9"/>
  <c r="F507" i="9"/>
  <c r="G507" i="9"/>
  <c r="H507" i="9"/>
  <c r="I507" i="9"/>
  <c r="J507" i="9"/>
  <c r="K507" i="9"/>
  <c r="L507" i="9"/>
  <c r="M507" i="9"/>
  <c r="N507" i="9"/>
  <c r="O507" i="9"/>
  <c r="P507" i="9"/>
  <c r="Q507" i="9"/>
  <c r="R507" i="9"/>
  <c r="S507" i="9"/>
  <c r="T507" i="9"/>
  <c r="U507" i="9"/>
  <c r="V507" i="9"/>
  <c r="W507" i="9"/>
  <c r="X507" i="9"/>
  <c r="Y507" i="9"/>
  <c r="B508" i="9"/>
  <c r="C508" i="9"/>
  <c r="D508" i="9"/>
  <c r="E508" i="9"/>
  <c r="F508" i="9"/>
  <c r="G508" i="9"/>
  <c r="H508" i="9"/>
  <c r="I508" i="9"/>
  <c r="J508" i="9"/>
  <c r="K508" i="9"/>
  <c r="L508" i="9"/>
  <c r="M508" i="9"/>
  <c r="N508" i="9"/>
  <c r="O508" i="9"/>
  <c r="P508" i="9"/>
  <c r="Q508" i="9"/>
  <c r="R508" i="9"/>
  <c r="S508" i="9"/>
  <c r="T508" i="9"/>
  <c r="U508" i="9"/>
  <c r="V508" i="9"/>
  <c r="W508" i="9"/>
  <c r="X508" i="9"/>
  <c r="Y508" i="9"/>
  <c r="B509" i="9"/>
  <c r="C509" i="9"/>
  <c r="D509" i="9"/>
  <c r="E509" i="9"/>
  <c r="F509" i="9"/>
  <c r="G509" i="9"/>
  <c r="H509" i="9"/>
  <c r="I509" i="9"/>
  <c r="J509" i="9"/>
  <c r="K509" i="9"/>
  <c r="L509" i="9"/>
  <c r="M509" i="9"/>
  <c r="N509" i="9"/>
  <c r="O509" i="9"/>
  <c r="P509" i="9"/>
  <c r="Q509" i="9"/>
  <c r="R509" i="9"/>
  <c r="S509" i="9"/>
  <c r="T509" i="9"/>
  <c r="U509" i="9"/>
  <c r="V509" i="9"/>
  <c r="W509" i="9"/>
  <c r="X509" i="9"/>
  <c r="Y509" i="9"/>
  <c r="B510" i="9"/>
  <c r="C510" i="9"/>
  <c r="D510" i="9"/>
  <c r="E510" i="9"/>
  <c r="F510" i="9"/>
  <c r="G510" i="9"/>
  <c r="H510" i="9"/>
  <c r="I510" i="9"/>
  <c r="J510" i="9"/>
  <c r="K510" i="9"/>
  <c r="L510" i="9"/>
  <c r="M510" i="9"/>
  <c r="N510" i="9"/>
  <c r="O510" i="9"/>
  <c r="P510" i="9"/>
  <c r="Q510" i="9"/>
  <c r="R510" i="9"/>
  <c r="S510" i="9"/>
  <c r="T510" i="9"/>
  <c r="U510" i="9"/>
  <c r="V510" i="9"/>
  <c r="W510" i="9"/>
  <c r="X510" i="9"/>
  <c r="Y510" i="9"/>
  <c r="B511" i="9"/>
  <c r="C511" i="9"/>
  <c r="D511" i="9"/>
  <c r="E511" i="9"/>
  <c r="F511" i="9"/>
  <c r="G511" i="9"/>
  <c r="H511" i="9"/>
  <c r="I511" i="9"/>
  <c r="J511" i="9"/>
  <c r="K511" i="9"/>
  <c r="L511" i="9"/>
  <c r="M511" i="9"/>
  <c r="N511" i="9"/>
  <c r="O511" i="9"/>
  <c r="P511" i="9"/>
  <c r="Q511" i="9"/>
  <c r="R511" i="9"/>
  <c r="S511" i="9"/>
  <c r="T511" i="9"/>
  <c r="U511" i="9"/>
  <c r="V511" i="9"/>
  <c r="W511" i="9"/>
  <c r="X511" i="9"/>
  <c r="Y511" i="9"/>
  <c r="B512" i="9"/>
  <c r="C512" i="9"/>
  <c r="D512" i="9"/>
  <c r="E512" i="9"/>
  <c r="F512" i="9"/>
  <c r="G512" i="9"/>
  <c r="H512" i="9"/>
  <c r="I512" i="9"/>
  <c r="J512" i="9"/>
  <c r="K512" i="9"/>
  <c r="L512" i="9"/>
  <c r="M512" i="9"/>
  <c r="N512" i="9"/>
  <c r="O512" i="9"/>
  <c r="P512" i="9"/>
  <c r="Q512" i="9"/>
  <c r="R512" i="9"/>
  <c r="S512" i="9"/>
  <c r="T512" i="9"/>
  <c r="U512" i="9"/>
  <c r="V512" i="9"/>
  <c r="W512" i="9"/>
  <c r="X512" i="9"/>
  <c r="Y512" i="9"/>
  <c r="B513" i="9"/>
  <c r="C513" i="9"/>
  <c r="D513" i="9"/>
  <c r="E513" i="9"/>
  <c r="F513" i="9"/>
  <c r="G513" i="9"/>
  <c r="H513" i="9"/>
  <c r="I513" i="9"/>
  <c r="J513" i="9"/>
  <c r="K513" i="9"/>
  <c r="L513" i="9"/>
  <c r="M513" i="9"/>
  <c r="N513" i="9"/>
  <c r="O513" i="9"/>
  <c r="P513" i="9"/>
  <c r="Q513" i="9"/>
  <c r="R513" i="9"/>
  <c r="S513" i="9"/>
  <c r="T513" i="9"/>
  <c r="U513" i="9"/>
  <c r="V513" i="9"/>
  <c r="W513" i="9"/>
  <c r="X513" i="9"/>
  <c r="Y513" i="9"/>
  <c r="B514" i="9"/>
  <c r="C514" i="9"/>
  <c r="D514" i="9"/>
  <c r="E514" i="9"/>
  <c r="F514" i="9"/>
  <c r="G514" i="9"/>
  <c r="H514" i="9"/>
  <c r="I514" i="9"/>
  <c r="J514" i="9"/>
  <c r="K514" i="9"/>
  <c r="L514" i="9"/>
  <c r="M514" i="9"/>
  <c r="N514" i="9"/>
  <c r="O514" i="9"/>
  <c r="P514" i="9"/>
  <c r="Q514" i="9"/>
  <c r="R514" i="9"/>
  <c r="S514" i="9"/>
  <c r="T514" i="9"/>
  <c r="U514" i="9"/>
  <c r="V514" i="9"/>
  <c r="W514" i="9"/>
  <c r="X514" i="9"/>
  <c r="Y514" i="9"/>
  <c r="B515" i="9"/>
  <c r="C515" i="9"/>
  <c r="D515" i="9"/>
  <c r="E515" i="9"/>
  <c r="F515" i="9"/>
  <c r="G515" i="9"/>
  <c r="H515" i="9"/>
  <c r="I515" i="9"/>
  <c r="J515" i="9"/>
  <c r="K515" i="9"/>
  <c r="L515" i="9"/>
  <c r="M515" i="9"/>
  <c r="N515" i="9"/>
  <c r="O515" i="9"/>
  <c r="P515" i="9"/>
  <c r="Q515" i="9"/>
  <c r="R515" i="9"/>
  <c r="S515" i="9"/>
  <c r="T515" i="9"/>
  <c r="U515" i="9"/>
  <c r="V515" i="9"/>
  <c r="W515" i="9"/>
  <c r="X515" i="9"/>
  <c r="Y515" i="9"/>
  <c r="B516" i="9"/>
  <c r="C516" i="9"/>
  <c r="D516" i="9"/>
  <c r="E516" i="9"/>
  <c r="F516" i="9"/>
  <c r="G516" i="9"/>
  <c r="H516" i="9"/>
  <c r="I516" i="9"/>
  <c r="J516" i="9"/>
  <c r="K516" i="9"/>
  <c r="L516" i="9"/>
  <c r="M516" i="9"/>
  <c r="N516" i="9"/>
  <c r="O516" i="9"/>
  <c r="P516" i="9"/>
  <c r="Q516" i="9"/>
  <c r="R516" i="9"/>
  <c r="S516" i="9"/>
  <c r="T516" i="9"/>
  <c r="U516" i="9"/>
  <c r="V516" i="9"/>
  <c r="W516" i="9"/>
  <c r="X516" i="9"/>
  <c r="Y516" i="9"/>
  <c r="B517" i="9"/>
  <c r="C517" i="9"/>
  <c r="D517" i="9"/>
  <c r="E517" i="9"/>
  <c r="F517" i="9"/>
  <c r="G517" i="9"/>
  <c r="H517" i="9"/>
  <c r="I517" i="9"/>
  <c r="J517" i="9"/>
  <c r="K517" i="9"/>
  <c r="L517" i="9"/>
  <c r="M517" i="9"/>
  <c r="N517" i="9"/>
  <c r="O517" i="9"/>
  <c r="P517" i="9"/>
  <c r="Q517" i="9"/>
  <c r="R517" i="9"/>
  <c r="S517" i="9"/>
  <c r="T517" i="9"/>
  <c r="U517" i="9"/>
  <c r="V517" i="9"/>
  <c r="W517" i="9"/>
  <c r="X517" i="9"/>
  <c r="Y517" i="9"/>
  <c r="B518" i="9"/>
  <c r="C518" i="9"/>
  <c r="D518" i="9"/>
  <c r="E518" i="9"/>
  <c r="F518" i="9"/>
  <c r="G518" i="9"/>
  <c r="H518" i="9"/>
  <c r="I518" i="9"/>
  <c r="J518" i="9"/>
  <c r="K518" i="9"/>
  <c r="L518" i="9"/>
  <c r="M518" i="9"/>
  <c r="N518" i="9"/>
  <c r="O518" i="9"/>
  <c r="P518" i="9"/>
  <c r="Q518" i="9"/>
  <c r="R518" i="9"/>
  <c r="S518" i="9"/>
  <c r="T518" i="9"/>
  <c r="U518" i="9"/>
  <c r="V518" i="9"/>
  <c r="W518" i="9"/>
  <c r="X518" i="9"/>
  <c r="Y518" i="9"/>
  <c r="B519" i="9"/>
  <c r="C519" i="9"/>
  <c r="D519" i="9"/>
  <c r="E519" i="9"/>
  <c r="F519" i="9"/>
  <c r="G519" i="9"/>
  <c r="H519" i="9"/>
  <c r="I519" i="9"/>
  <c r="J519" i="9"/>
  <c r="K519" i="9"/>
  <c r="L519" i="9"/>
  <c r="M519" i="9"/>
  <c r="N519" i="9"/>
  <c r="O519" i="9"/>
  <c r="P519" i="9"/>
  <c r="Q519" i="9"/>
  <c r="R519" i="9"/>
  <c r="S519" i="9"/>
  <c r="T519" i="9"/>
  <c r="U519" i="9"/>
  <c r="V519" i="9"/>
  <c r="W519" i="9"/>
  <c r="X519" i="9"/>
  <c r="Y519" i="9"/>
  <c r="B520" i="9"/>
  <c r="C520" i="9"/>
  <c r="D520" i="9"/>
  <c r="E520" i="9"/>
  <c r="F520" i="9"/>
  <c r="G520" i="9"/>
  <c r="H520" i="9"/>
  <c r="I520" i="9"/>
  <c r="J520" i="9"/>
  <c r="K520" i="9"/>
  <c r="L520" i="9"/>
  <c r="M520" i="9"/>
  <c r="N520" i="9"/>
  <c r="O520" i="9"/>
  <c r="P520" i="9"/>
  <c r="Q520" i="9"/>
  <c r="R520" i="9"/>
  <c r="S520" i="9"/>
  <c r="T520" i="9"/>
  <c r="U520" i="9"/>
  <c r="V520" i="9"/>
  <c r="W520" i="9"/>
  <c r="X520" i="9"/>
  <c r="Y520" i="9"/>
  <c r="B521" i="9"/>
  <c r="C521" i="9"/>
  <c r="D521" i="9"/>
  <c r="E521" i="9"/>
  <c r="F521" i="9"/>
  <c r="G521" i="9"/>
  <c r="H521" i="9"/>
  <c r="I521" i="9"/>
  <c r="J521" i="9"/>
  <c r="K521" i="9"/>
  <c r="L521" i="9"/>
  <c r="M521" i="9"/>
  <c r="N521" i="9"/>
  <c r="O521" i="9"/>
  <c r="P521" i="9"/>
  <c r="Q521" i="9"/>
  <c r="R521" i="9"/>
  <c r="S521" i="9"/>
  <c r="T521" i="9"/>
  <c r="U521" i="9"/>
  <c r="V521" i="9"/>
  <c r="W521" i="9"/>
  <c r="X521" i="9"/>
  <c r="Y521" i="9"/>
  <c r="B522" i="9"/>
  <c r="C522" i="9"/>
  <c r="D522" i="9"/>
  <c r="E522" i="9"/>
  <c r="F522" i="9"/>
  <c r="G522" i="9"/>
  <c r="H522" i="9"/>
  <c r="I522" i="9"/>
  <c r="J522" i="9"/>
  <c r="K522" i="9"/>
  <c r="L522" i="9"/>
  <c r="M522" i="9"/>
  <c r="N522" i="9"/>
  <c r="O522" i="9"/>
  <c r="P522" i="9"/>
  <c r="Q522" i="9"/>
  <c r="R522" i="9"/>
  <c r="S522" i="9"/>
  <c r="T522" i="9"/>
  <c r="U522" i="9"/>
  <c r="V522" i="9"/>
  <c r="W522" i="9"/>
  <c r="X522" i="9"/>
  <c r="Y522" i="9"/>
  <c r="B523" i="9"/>
  <c r="C523" i="9"/>
  <c r="D523" i="9"/>
  <c r="E523" i="9"/>
  <c r="F523" i="9"/>
  <c r="G523" i="9"/>
  <c r="H523" i="9"/>
  <c r="I523" i="9"/>
  <c r="J523" i="9"/>
  <c r="K523" i="9"/>
  <c r="L523" i="9"/>
  <c r="M523" i="9"/>
  <c r="N523" i="9"/>
  <c r="O523" i="9"/>
  <c r="P523" i="9"/>
  <c r="Q523" i="9"/>
  <c r="R523" i="9"/>
  <c r="S523" i="9"/>
  <c r="T523" i="9"/>
  <c r="U523" i="9"/>
  <c r="V523" i="9"/>
  <c r="W523" i="9"/>
  <c r="X523" i="9"/>
  <c r="Y523" i="9"/>
  <c r="B524" i="9"/>
  <c r="C524" i="9"/>
  <c r="D524" i="9"/>
  <c r="E524" i="9"/>
  <c r="F524" i="9"/>
  <c r="G524" i="9"/>
  <c r="H524" i="9"/>
  <c r="I524" i="9"/>
  <c r="J524" i="9"/>
  <c r="K524" i="9"/>
  <c r="L524" i="9"/>
  <c r="M524" i="9"/>
  <c r="N524" i="9"/>
  <c r="O524" i="9"/>
  <c r="P524" i="9"/>
  <c r="Q524" i="9"/>
  <c r="R524" i="9"/>
  <c r="S524" i="9"/>
  <c r="T524" i="9"/>
  <c r="U524" i="9"/>
  <c r="V524" i="9"/>
  <c r="W524" i="9"/>
  <c r="X524" i="9"/>
  <c r="Y524" i="9"/>
  <c r="B525" i="9"/>
  <c r="C525" i="9"/>
  <c r="D525" i="9"/>
  <c r="E525" i="9"/>
  <c r="F525" i="9"/>
  <c r="G525" i="9"/>
  <c r="H525" i="9"/>
  <c r="I525" i="9"/>
  <c r="J525" i="9"/>
  <c r="K525" i="9"/>
  <c r="L525" i="9"/>
  <c r="M525" i="9"/>
  <c r="N525" i="9"/>
  <c r="O525" i="9"/>
  <c r="P525" i="9"/>
  <c r="Q525" i="9"/>
  <c r="R525" i="9"/>
  <c r="S525" i="9"/>
  <c r="T525" i="9"/>
  <c r="U525" i="9"/>
  <c r="V525" i="9"/>
  <c r="W525" i="9"/>
  <c r="X525" i="9"/>
  <c r="Y525" i="9"/>
  <c r="B526" i="9"/>
  <c r="C526" i="9"/>
  <c r="D526" i="9"/>
  <c r="E526" i="9"/>
  <c r="F526" i="9"/>
  <c r="G526" i="9"/>
  <c r="H526" i="9"/>
  <c r="I526" i="9"/>
  <c r="J526" i="9"/>
  <c r="K526" i="9"/>
  <c r="L526" i="9"/>
  <c r="M526" i="9"/>
  <c r="N526" i="9"/>
  <c r="O526" i="9"/>
  <c r="P526" i="9"/>
  <c r="Q526" i="9"/>
  <c r="R526" i="9"/>
  <c r="S526" i="9"/>
  <c r="T526" i="9"/>
  <c r="U526" i="9"/>
  <c r="V526" i="9"/>
  <c r="W526" i="9"/>
  <c r="X526" i="9"/>
  <c r="Y526" i="9"/>
  <c r="B527" i="9"/>
  <c r="C527" i="9"/>
  <c r="D527" i="9"/>
  <c r="E527" i="9"/>
  <c r="F527" i="9"/>
  <c r="G527" i="9"/>
  <c r="H527" i="9"/>
  <c r="I527" i="9"/>
  <c r="J527" i="9"/>
  <c r="K527" i="9"/>
  <c r="L527" i="9"/>
  <c r="M527" i="9"/>
  <c r="N527" i="9"/>
  <c r="O527" i="9"/>
  <c r="P527" i="9"/>
  <c r="Q527" i="9"/>
  <c r="R527" i="9"/>
  <c r="S527" i="9"/>
  <c r="T527" i="9"/>
  <c r="U527" i="9"/>
  <c r="V527" i="9"/>
  <c r="W527" i="9"/>
  <c r="X527" i="9"/>
  <c r="Y527" i="9"/>
  <c r="B528" i="9"/>
  <c r="C528" i="9"/>
  <c r="D528" i="9"/>
  <c r="E528" i="9"/>
  <c r="F528" i="9"/>
  <c r="G528" i="9"/>
  <c r="H528" i="9"/>
  <c r="I528" i="9"/>
  <c r="J528" i="9"/>
  <c r="K528" i="9"/>
  <c r="L528" i="9"/>
  <c r="M528" i="9"/>
  <c r="N528" i="9"/>
  <c r="O528" i="9"/>
  <c r="P528" i="9"/>
  <c r="Q528" i="9"/>
  <c r="R528" i="9"/>
  <c r="S528" i="9"/>
  <c r="T528" i="9"/>
  <c r="U528" i="9"/>
  <c r="V528" i="9"/>
  <c r="W528" i="9"/>
  <c r="X528" i="9"/>
  <c r="Y528" i="9"/>
  <c r="B529" i="9"/>
  <c r="C529" i="9"/>
  <c r="D529" i="9"/>
  <c r="E529" i="9"/>
  <c r="F529" i="9"/>
  <c r="G529" i="9"/>
  <c r="H529" i="9"/>
  <c r="I529" i="9"/>
  <c r="J529" i="9"/>
  <c r="K529" i="9"/>
  <c r="L529" i="9"/>
  <c r="M529" i="9"/>
  <c r="N529" i="9"/>
  <c r="O529" i="9"/>
  <c r="P529" i="9"/>
  <c r="Q529" i="9"/>
  <c r="R529" i="9"/>
  <c r="S529" i="9"/>
  <c r="T529" i="9"/>
  <c r="U529" i="9"/>
  <c r="V529" i="9"/>
  <c r="W529" i="9"/>
  <c r="X529" i="9"/>
  <c r="Y529" i="9"/>
  <c r="B530" i="9"/>
  <c r="C530" i="9"/>
  <c r="D530" i="9"/>
  <c r="E530" i="9"/>
  <c r="F530" i="9"/>
  <c r="G530" i="9"/>
  <c r="H530" i="9"/>
  <c r="I530" i="9"/>
  <c r="J530" i="9"/>
  <c r="K530" i="9"/>
  <c r="L530" i="9"/>
  <c r="M530" i="9"/>
  <c r="N530" i="9"/>
  <c r="O530" i="9"/>
  <c r="P530" i="9"/>
  <c r="Q530" i="9"/>
  <c r="R530" i="9"/>
  <c r="S530" i="9"/>
  <c r="T530" i="9"/>
  <c r="U530" i="9"/>
  <c r="V530" i="9"/>
  <c r="W530" i="9"/>
  <c r="X530" i="9"/>
  <c r="Y530" i="9"/>
  <c r="B531" i="9"/>
  <c r="C531" i="9"/>
  <c r="D531" i="9"/>
  <c r="E531" i="9"/>
  <c r="F531" i="9"/>
  <c r="G531" i="9"/>
  <c r="H531" i="9"/>
  <c r="I531" i="9"/>
  <c r="J531" i="9"/>
  <c r="K531" i="9"/>
  <c r="L531" i="9"/>
  <c r="M531" i="9"/>
  <c r="N531" i="9"/>
  <c r="O531" i="9"/>
  <c r="P531" i="9"/>
  <c r="Q531" i="9"/>
  <c r="R531" i="9"/>
  <c r="S531" i="9"/>
  <c r="T531" i="9"/>
  <c r="U531" i="9"/>
  <c r="V531" i="9"/>
  <c r="W531" i="9"/>
  <c r="X531" i="9"/>
  <c r="Y531" i="9"/>
  <c r="B532" i="9"/>
  <c r="C532" i="9"/>
  <c r="D532" i="9"/>
  <c r="E532" i="9"/>
  <c r="F532" i="9"/>
  <c r="G532" i="9"/>
  <c r="H532" i="9"/>
  <c r="I532" i="9"/>
  <c r="J532" i="9"/>
  <c r="K532" i="9"/>
  <c r="L532" i="9"/>
  <c r="M532" i="9"/>
  <c r="N532" i="9"/>
  <c r="O532" i="9"/>
  <c r="P532" i="9"/>
  <c r="Q532" i="9"/>
  <c r="R532" i="9"/>
  <c r="S532" i="9"/>
  <c r="T532" i="9"/>
  <c r="U532" i="9"/>
  <c r="V532" i="9"/>
  <c r="W532" i="9"/>
  <c r="X532" i="9"/>
  <c r="Y532" i="9"/>
  <c r="B533" i="9"/>
  <c r="C533" i="9"/>
  <c r="D533" i="9"/>
  <c r="E533" i="9"/>
  <c r="F533" i="9"/>
  <c r="G533" i="9"/>
  <c r="H533" i="9"/>
  <c r="I533" i="9"/>
  <c r="J533" i="9"/>
  <c r="K533" i="9"/>
  <c r="L533" i="9"/>
  <c r="M533" i="9"/>
  <c r="N533" i="9"/>
  <c r="O533" i="9"/>
  <c r="P533" i="9"/>
  <c r="Q533" i="9"/>
  <c r="R533" i="9"/>
  <c r="S533" i="9"/>
  <c r="T533" i="9"/>
  <c r="U533" i="9"/>
  <c r="V533" i="9"/>
  <c r="W533" i="9"/>
  <c r="X533" i="9"/>
  <c r="Y533" i="9"/>
  <c r="B534" i="9"/>
  <c r="C534" i="9"/>
  <c r="D534" i="9"/>
  <c r="E534" i="9"/>
  <c r="F534" i="9"/>
  <c r="G534" i="9"/>
  <c r="H534" i="9"/>
  <c r="I534" i="9"/>
  <c r="J534" i="9"/>
  <c r="K534" i="9"/>
  <c r="L534" i="9"/>
  <c r="M534" i="9"/>
  <c r="N534" i="9"/>
  <c r="O534" i="9"/>
  <c r="P534" i="9"/>
  <c r="Q534" i="9"/>
  <c r="R534" i="9"/>
  <c r="S534" i="9"/>
  <c r="T534" i="9"/>
  <c r="U534" i="9"/>
  <c r="V534" i="9"/>
  <c r="W534" i="9"/>
  <c r="X534" i="9"/>
  <c r="Y534" i="9"/>
  <c r="B535" i="9"/>
  <c r="C535" i="9"/>
  <c r="D535" i="9"/>
  <c r="E535" i="9"/>
  <c r="F535" i="9"/>
  <c r="G535" i="9"/>
  <c r="H535" i="9"/>
  <c r="I535" i="9"/>
  <c r="J535" i="9"/>
  <c r="K535" i="9"/>
  <c r="L535" i="9"/>
  <c r="M535" i="9"/>
  <c r="N535" i="9"/>
  <c r="O535" i="9"/>
  <c r="P535" i="9"/>
  <c r="Q535" i="9"/>
  <c r="R535" i="9"/>
  <c r="S535" i="9"/>
  <c r="T535" i="9"/>
  <c r="U535" i="9"/>
  <c r="V535" i="9"/>
  <c r="W535" i="9"/>
  <c r="X535" i="9"/>
  <c r="Y535" i="9"/>
  <c r="B536" i="9"/>
  <c r="C536" i="9"/>
  <c r="D536" i="9"/>
  <c r="E536" i="9"/>
  <c r="F536" i="9"/>
  <c r="G536" i="9"/>
  <c r="H536" i="9"/>
  <c r="I536" i="9"/>
  <c r="J536" i="9"/>
  <c r="K536" i="9"/>
  <c r="L536" i="9"/>
  <c r="M536" i="9"/>
  <c r="N536" i="9"/>
  <c r="O536" i="9"/>
  <c r="P536" i="9"/>
  <c r="Q536" i="9"/>
  <c r="R536" i="9"/>
  <c r="S536" i="9"/>
  <c r="T536" i="9"/>
  <c r="U536" i="9"/>
  <c r="V536" i="9"/>
  <c r="W536" i="9"/>
  <c r="X536" i="9"/>
  <c r="Y536" i="9"/>
  <c r="B537" i="9"/>
  <c r="C537" i="9"/>
  <c r="D537" i="9"/>
  <c r="E537" i="9"/>
  <c r="F537" i="9"/>
  <c r="G537" i="9"/>
  <c r="H537" i="9"/>
  <c r="I537" i="9"/>
  <c r="J537" i="9"/>
  <c r="K537" i="9"/>
  <c r="L537" i="9"/>
  <c r="M537" i="9"/>
  <c r="N537" i="9"/>
  <c r="O537" i="9"/>
  <c r="P537" i="9"/>
  <c r="Q537" i="9"/>
  <c r="R537" i="9"/>
  <c r="S537" i="9"/>
  <c r="T537" i="9"/>
  <c r="U537" i="9"/>
  <c r="V537" i="9"/>
  <c r="W537" i="9"/>
  <c r="X537" i="9"/>
  <c r="Y537" i="9"/>
  <c r="B538" i="9"/>
  <c r="C538" i="9"/>
  <c r="D538" i="9"/>
  <c r="E538" i="9"/>
  <c r="F538" i="9"/>
  <c r="G538" i="9"/>
  <c r="H538" i="9"/>
  <c r="I538" i="9"/>
  <c r="J538" i="9"/>
  <c r="K538" i="9"/>
  <c r="L538" i="9"/>
  <c r="M538" i="9"/>
  <c r="N538" i="9"/>
  <c r="O538" i="9"/>
  <c r="P538" i="9"/>
  <c r="Q538" i="9"/>
  <c r="R538" i="9"/>
  <c r="S538" i="9"/>
  <c r="T538" i="9"/>
  <c r="U538" i="9"/>
  <c r="V538" i="9"/>
  <c r="W538" i="9"/>
  <c r="X538" i="9"/>
  <c r="Y538" i="9"/>
  <c r="B539" i="9"/>
  <c r="C539" i="9"/>
  <c r="D539" i="9"/>
  <c r="E539" i="9"/>
  <c r="F539" i="9"/>
  <c r="G539" i="9"/>
  <c r="H539" i="9"/>
  <c r="I539" i="9"/>
  <c r="J539" i="9"/>
  <c r="K539" i="9"/>
  <c r="L539" i="9"/>
  <c r="M539" i="9"/>
  <c r="N539" i="9"/>
  <c r="O539" i="9"/>
  <c r="P539" i="9"/>
  <c r="Q539" i="9"/>
  <c r="R539" i="9"/>
  <c r="S539" i="9"/>
  <c r="T539" i="9"/>
  <c r="U539" i="9"/>
  <c r="V539" i="9"/>
  <c r="W539" i="9"/>
  <c r="X539" i="9"/>
  <c r="Y539" i="9"/>
  <c r="B540" i="9"/>
  <c r="C540" i="9"/>
  <c r="D540" i="9"/>
  <c r="E540" i="9"/>
  <c r="F540" i="9"/>
  <c r="G540" i="9"/>
  <c r="H540" i="9"/>
  <c r="I540" i="9"/>
  <c r="J540" i="9"/>
  <c r="K540" i="9"/>
  <c r="L540" i="9"/>
  <c r="M540" i="9"/>
  <c r="N540" i="9"/>
  <c r="O540" i="9"/>
  <c r="P540" i="9"/>
  <c r="Q540" i="9"/>
  <c r="R540" i="9"/>
  <c r="S540" i="9"/>
  <c r="T540" i="9"/>
  <c r="U540" i="9"/>
  <c r="V540" i="9"/>
  <c r="W540" i="9"/>
  <c r="X540" i="9"/>
  <c r="Y540" i="9"/>
  <c r="B541" i="9"/>
  <c r="C541" i="9"/>
  <c r="D541" i="9"/>
  <c r="E541" i="9"/>
  <c r="F541" i="9"/>
  <c r="G541" i="9"/>
  <c r="H541" i="9"/>
  <c r="I541" i="9"/>
  <c r="J541" i="9"/>
  <c r="K541" i="9"/>
  <c r="L541" i="9"/>
  <c r="M541" i="9"/>
  <c r="N541" i="9"/>
  <c r="O541" i="9"/>
  <c r="P541" i="9"/>
  <c r="Q541" i="9"/>
  <c r="R541" i="9"/>
  <c r="S541" i="9"/>
  <c r="T541" i="9"/>
  <c r="U541" i="9"/>
  <c r="V541" i="9"/>
  <c r="W541" i="9"/>
  <c r="X541" i="9"/>
  <c r="Y541" i="9"/>
  <c r="B542" i="9"/>
  <c r="C542" i="9"/>
  <c r="D542" i="9"/>
  <c r="E542" i="9"/>
  <c r="F542" i="9"/>
  <c r="G542" i="9"/>
  <c r="H542" i="9"/>
  <c r="I542" i="9"/>
  <c r="J542" i="9"/>
  <c r="K542" i="9"/>
  <c r="L542" i="9"/>
  <c r="M542" i="9"/>
  <c r="N542" i="9"/>
  <c r="O542" i="9"/>
  <c r="P542" i="9"/>
  <c r="Q542" i="9"/>
  <c r="R542" i="9"/>
  <c r="S542" i="9"/>
  <c r="T542" i="9"/>
  <c r="U542" i="9"/>
  <c r="V542" i="9"/>
  <c r="W542" i="9"/>
  <c r="X542" i="9"/>
  <c r="Y542" i="9"/>
  <c r="B543" i="9"/>
  <c r="C543" i="9"/>
  <c r="D543" i="9"/>
  <c r="E543" i="9"/>
  <c r="F543" i="9"/>
  <c r="G543" i="9"/>
  <c r="H543" i="9"/>
  <c r="I543" i="9"/>
  <c r="J543" i="9"/>
  <c r="K543" i="9"/>
  <c r="L543" i="9"/>
  <c r="M543" i="9"/>
  <c r="N543" i="9"/>
  <c r="O543" i="9"/>
  <c r="P543" i="9"/>
  <c r="Q543" i="9"/>
  <c r="R543" i="9"/>
  <c r="S543" i="9"/>
  <c r="T543" i="9"/>
  <c r="U543" i="9"/>
  <c r="V543" i="9"/>
  <c r="W543" i="9"/>
  <c r="X543" i="9"/>
  <c r="Y543" i="9"/>
  <c r="B544" i="9"/>
  <c r="C544" i="9"/>
  <c r="D544" i="9"/>
  <c r="E544" i="9"/>
  <c r="F544" i="9"/>
  <c r="G544" i="9"/>
  <c r="H544" i="9"/>
  <c r="I544" i="9"/>
  <c r="J544" i="9"/>
  <c r="K544" i="9"/>
  <c r="L544" i="9"/>
  <c r="M544" i="9"/>
  <c r="N544" i="9"/>
  <c r="O544" i="9"/>
  <c r="P544" i="9"/>
  <c r="Q544" i="9"/>
  <c r="R544" i="9"/>
  <c r="S544" i="9"/>
  <c r="T544" i="9"/>
  <c r="U544" i="9"/>
  <c r="V544" i="9"/>
  <c r="W544" i="9"/>
  <c r="X544" i="9"/>
  <c r="Y544" i="9"/>
  <c r="B545" i="9"/>
  <c r="C545" i="9"/>
  <c r="D545" i="9"/>
  <c r="E545" i="9"/>
  <c r="F545" i="9"/>
  <c r="G545" i="9"/>
  <c r="H545" i="9"/>
  <c r="I545" i="9"/>
  <c r="J545" i="9"/>
  <c r="K545" i="9"/>
  <c r="L545" i="9"/>
  <c r="M545" i="9"/>
  <c r="N545" i="9"/>
  <c r="O545" i="9"/>
  <c r="P545" i="9"/>
  <c r="Q545" i="9"/>
  <c r="R545" i="9"/>
  <c r="S545" i="9"/>
  <c r="T545" i="9"/>
  <c r="U545" i="9"/>
  <c r="V545" i="9"/>
  <c r="W545" i="9"/>
  <c r="X545" i="9"/>
  <c r="Y545" i="9"/>
  <c r="B546" i="9"/>
  <c r="C546" i="9"/>
  <c r="D546" i="9"/>
  <c r="E546" i="9"/>
  <c r="F546" i="9"/>
  <c r="G546" i="9"/>
  <c r="H546" i="9"/>
  <c r="I546" i="9"/>
  <c r="J546" i="9"/>
  <c r="K546" i="9"/>
  <c r="L546" i="9"/>
  <c r="M546" i="9"/>
  <c r="N546" i="9"/>
  <c r="O546" i="9"/>
  <c r="P546" i="9"/>
  <c r="Q546" i="9"/>
  <c r="R546" i="9"/>
  <c r="S546" i="9"/>
  <c r="T546" i="9"/>
  <c r="U546" i="9"/>
  <c r="V546" i="9"/>
  <c r="W546" i="9"/>
  <c r="X546" i="9"/>
  <c r="Y546" i="9"/>
  <c r="B547" i="9"/>
  <c r="C547" i="9"/>
  <c r="D547" i="9"/>
  <c r="E547" i="9"/>
  <c r="F547" i="9"/>
  <c r="G547" i="9"/>
  <c r="H547" i="9"/>
  <c r="I547" i="9"/>
  <c r="J547" i="9"/>
  <c r="K547" i="9"/>
  <c r="L547" i="9"/>
  <c r="M547" i="9"/>
  <c r="N547" i="9"/>
  <c r="O547" i="9"/>
  <c r="P547" i="9"/>
  <c r="Q547" i="9"/>
  <c r="R547" i="9"/>
  <c r="S547" i="9"/>
  <c r="T547" i="9"/>
  <c r="U547" i="9"/>
  <c r="V547" i="9"/>
  <c r="W547" i="9"/>
  <c r="X547" i="9"/>
  <c r="Y547" i="9"/>
  <c r="B548" i="9"/>
  <c r="C548" i="9"/>
  <c r="D548" i="9"/>
  <c r="E548" i="9"/>
  <c r="F548" i="9"/>
  <c r="G548" i="9"/>
  <c r="H548" i="9"/>
  <c r="I548" i="9"/>
  <c r="J548" i="9"/>
  <c r="K548" i="9"/>
  <c r="L548" i="9"/>
  <c r="M548" i="9"/>
  <c r="N548" i="9"/>
  <c r="O548" i="9"/>
  <c r="P548" i="9"/>
  <c r="Q548" i="9"/>
  <c r="R548" i="9"/>
  <c r="S548" i="9"/>
  <c r="T548" i="9"/>
  <c r="U548" i="9"/>
  <c r="V548" i="9"/>
  <c r="W548" i="9"/>
  <c r="X548" i="9"/>
  <c r="Y548" i="9"/>
  <c r="B549" i="9"/>
  <c r="C549" i="9"/>
  <c r="D549" i="9"/>
  <c r="E549" i="9"/>
  <c r="F549" i="9"/>
  <c r="G549" i="9"/>
  <c r="H549" i="9"/>
  <c r="I549" i="9"/>
  <c r="J549" i="9"/>
  <c r="K549" i="9"/>
  <c r="L549" i="9"/>
  <c r="M549" i="9"/>
  <c r="N549" i="9"/>
  <c r="O549" i="9"/>
  <c r="P549" i="9"/>
  <c r="Q549" i="9"/>
  <c r="R549" i="9"/>
  <c r="S549" i="9"/>
  <c r="T549" i="9"/>
  <c r="U549" i="9"/>
  <c r="V549" i="9"/>
  <c r="W549" i="9"/>
  <c r="X549" i="9"/>
  <c r="Y549" i="9"/>
  <c r="B550" i="9"/>
  <c r="C550" i="9"/>
  <c r="D550" i="9"/>
  <c r="E550" i="9"/>
  <c r="F550" i="9"/>
  <c r="G550" i="9"/>
  <c r="H550" i="9"/>
  <c r="I550" i="9"/>
  <c r="J550" i="9"/>
  <c r="K550" i="9"/>
  <c r="L550" i="9"/>
  <c r="M550" i="9"/>
  <c r="N550" i="9"/>
  <c r="O550" i="9"/>
  <c r="P550" i="9"/>
  <c r="Q550" i="9"/>
  <c r="R550" i="9"/>
  <c r="S550" i="9"/>
  <c r="T550" i="9"/>
  <c r="U550" i="9"/>
  <c r="V550" i="9"/>
  <c r="W550" i="9"/>
  <c r="X550" i="9"/>
  <c r="Y550" i="9"/>
  <c r="B551" i="9"/>
  <c r="C551" i="9"/>
  <c r="D551" i="9"/>
  <c r="E551" i="9"/>
  <c r="F551" i="9"/>
  <c r="G551" i="9"/>
  <c r="H551" i="9"/>
  <c r="I551" i="9"/>
  <c r="J551" i="9"/>
  <c r="K551" i="9"/>
  <c r="L551" i="9"/>
  <c r="M551" i="9"/>
  <c r="N551" i="9"/>
  <c r="O551" i="9"/>
  <c r="P551" i="9"/>
  <c r="Q551" i="9"/>
  <c r="R551" i="9"/>
  <c r="S551" i="9"/>
  <c r="T551" i="9"/>
  <c r="U551" i="9"/>
  <c r="V551" i="9"/>
  <c r="W551" i="9"/>
  <c r="X551" i="9"/>
  <c r="Y551" i="9"/>
  <c r="B552" i="9"/>
  <c r="C552" i="9"/>
  <c r="D552" i="9"/>
  <c r="E552" i="9"/>
  <c r="F552" i="9"/>
  <c r="G552" i="9"/>
  <c r="H552" i="9"/>
  <c r="I552" i="9"/>
  <c r="J552" i="9"/>
  <c r="K552" i="9"/>
  <c r="L552" i="9"/>
  <c r="M552" i="9"/>
  <c r="N552" i="9"/>
  <c r="O552" i="9"/>
  <c r="P552" i="9"/>
  <c r="Q552" i="9"/>
  <c r="R552" i="9"/>
  <c r="S552" i="9"/>
  <c r="T552" i="9"/>
  <c r="U552" i="9"/>
  <c r="V552" i="9"/>
  <c r="W552" i="9"/>
  <c r="X552" i="9"/>
  <c r="Y552" i="9"/>
  <c r="B553" i="9"/>
  <c r="C553" i="9"/>
  <c r="D553" i="9"/>
  <c r="E553" i="9"/>
  <c r="F553" i="9"/>
  <c r="G553" i="9"/>
  <c r="H553" i="9"/>
  <c r="I553" i="9"/>
  <c r="J553" i="9"/>
  <c r="K553" i="9"/>
  <c r="L553" i="9"/>
  <c r="M553" i="9"/>
  <c r="N553" i="9"/>
  <c r="O553" i="9"/>
  <c r="P553" i="9"/>
  <c r="Q553" i="9"/>
  <c r="R553" i="9"/>
  <c r="S553" i="9"/>
  <c r="T553" i="9"/>
  <c r="U553" i="9"/>
  <c r="V553" i="9"/>
  <c r="W553" i="9"/>
  <c r="X553" i="9"/>
  <c r="Y553" i="9"/>
  <c r="B554" i="9"/>
  <c r="C554" i="9"/>
  <c r="D554" i="9"/>
  <c r="E554" i="9"/>
  <c r="F554" i="9"/>
  <c r="G554" i="9"/>
  <c r="H554" i="9"/>
  <c r="I554" i="9"/>
  <c r="J554" i="9"/>
  <c r="K554" i="9"/>
  <c r="L554" i="9"/>
  <c r="M554" i="9"/>
  <c r="N554" i="9"/>
  <c r="O554" i="9"/>
  <c r="P554" i="9"/>
  <c r="Q554" i="9"/>
  <c r="R554" i="9"/>
  <c r="S554" i="9"/>
  <c r="T554" i="9"/>
  <c r="U554" i="9"/>
  <c r="V554" i="9"/>
  <c r="W554" i="9"/>
  <c r="X554" i="9"/>
  <c r="Y554" i="9"/>
  <c r="B555" i="9"/>
  <c r="C555" i="9"/>
  <c r="D555" i="9"/>
  <c r="E555" i="9"/>
  <c r="F555" i="9"/>
  <c r="G555" i="9"/>
  <c r="H555" i="9"/>
  <c r="I555" i="9"/>
  <c r="J555" i="9"/>
  <c r="K555" i="9"/>
  <c r="L555" i="9"/>
  <c r="M555" i="9"/>
  <c r="N555" i="9"/>
  <c r="O555" i="9"/>
  <c r="P555" i="9"/>
  <c r="Q555" i="9"/>
  <c r="R555" i="9"/>
  <c r="S555" i="9"/>
  <c r="T555" i="9"/>
  <c r="U555" i="9"/>
  <c r="V555" i="9"/>
  <c r="W555" i="9"/>
  <c r="X555" i="9"/>
  <c r="Y555" i="9"/>
  <c r="B556" i="9"/>
  <c r="C556" i="9"/>
  <c r="D556" i="9"/>
  <c r="E556" i="9"/>
  <c r="F556" i="9"/>
  <c r="G556" i="9"/>
  <c r="H556" i="9"/>
  <c r="I556" i="9"/>
  <c r="J556" i="9"/>
  <c r="K556" i="9"/>
  <c r="L556" i="9"/>
  <c r="M556" i="9"/>
  <c r="N556" i="9"/>
  <c r="O556" i="9"/>
  <c r="P556" i="9"/>
  <c r="Q556" i="9"/>
  <c r="R556" i="9"/>
  <c r="S556" i="9"/>
  <c r="T556" i="9"/>
  <c r="U556" i="9"/>
  <c r="V556" i="9"/>
  <c r="W556" i="9"/>
  <c r="X556" i="9"/>
  <c r="Y556" i="9"/>
  <c r="B557" i="9"/>
  <c r="C557" i="9"/>
  <c r="D557" i="9"/>
  <c r="E557" i="9"/>
  <c r="F557" i="9"/>
  <c r="G557" i="9"/>
  <c r="H557" i="9"/>
  <c r="I557" i="9"/>
  <c r="J557" i="9"/>
  <c r="K557" i="9"/>
  <c r="L557" i="9"/>
  <c r="M557" i="9"/>
  <c r="N557" i="9"/>
  <c r="O557" i="9"/>
  <c r="P557" i="9"/>
  <c r="Q557" i="9"/>
  <c r="R557" i="9"/>
  <c r="S557" i="9"/>
  <c r="T557" i="9"/>
  <c r="U557" i="9"/>
  <c r="V557" i="9"/>
  <c r="W557" i="9"/>
  <c r="X557" i="9"/>
  <c r="Y557" i="9"/>
  <c r="B558" i="9"/>
  <c r="C558" i="9"/>
  <c r="D558" i="9"/>
  <c r="E558" i="9"/>
  <c r="F558" i="9"/>
  <c r="G558" i="9"/>
  <c r="H558" i="9"/>
  <c r="I558" i="9"/>
  <c r="J558" i="9"/>
  <c r="K558" i="9"/>
  <c r="L558" i="9"/>
  <c r="M558" i="9"/>
  <c r="N558" i="9"/>
  <c r="O558" i="9"/>
  <c r="P558" i="9"/>
  <c r="Q558" i="9"/>
  <c r="R558" i="9"/>
  <c r="S558" i="9"/>
  <c r="T558" i="9"/>
  <c r="U558" i="9"/>
  <c r="V558" i="9"/>
  <c r="W558" i="9"/>
  <c r="X558" i="9"/>
  <c r="Y558" i="9"/>
  <c r="B559" i="9"/>
  <c r="C559" i="9"/>
  <c r="D559" i="9"/>
  <c r="E559" i="9"/>
  <c r="F559" i="9"/>
  <c r="G559" i="9"/>
  <c r="H559" i="9"/>
  <c r="I559" i="9"/>
  <c r="J559" i="9"/>
  <c r="K559" i="9"/>
  <c r="L559" i="9"/>
  <c r="M559" i="9"/>
  <c r="N559" i="9"/>
  <c r="O559" i="9"/>
  <c r="P559" i="9"/>
  <c r="Q559" i="9"/>
  <c r="R559" i="9"/>
  <c r="S559" i="9"/>
  <c r="T559" i="9"/>
  <c r="U559" i="9"/>
  <c r="V559" i="9"/>
  <c r="W559" i="9"/>
  <c r="X559" i="9"/>
  <c r="Y559" i="9"/>
  <c r="B560" i="9"/>
  <c r="C560" i="9"/>
  <c r="D560" i="9"/>
  <c r="E560" i="9"/>
  <c r="F560" i="9"/>
  <c r="G560" i="9"/>
  <c r="H560" i="9"/>
  <c r="I560" i="9"/>
  <c r="J560" i="9"/>
  <c r="K560" i="9"/>
  <c r="L560" i="9"/>
  <c r="M560" i="9"/>
  <c r="N560" i="9"/>
  <c r="O560" i="9"/>
  <c r="P560" i="9"/>
  <c r="Q560" i="9"/>
  <c r="R560" i="9"/>
  <c r="S560" i="9"/>
  <c r="T560" i="9"/>
  <c r="U560" i="9"/>
  <c r="V560" i="9"/>
  <c r="W560" i="9"/>
  <c r="X560" i="9"/>
  <c r="Y560" i="9"/>
  <c r="B561" i="9"/>
  <c r="C561" i="9"/>
  <c r="D561" i="9"/>
  <c r="E561" i="9"/>
  <c r="F561" i="9"/>
  <c r="G561" i="9"/>
  <c r="H561" i="9"/>
  <c r="I561" i="9"/>
  <c r="J561" i="9"/>
  <c r="K561" i="9"/>
  <c r="L561" i="9"/>
  <c r="M561" i="9"/>
  <c r="N561" i="9"/>
  <c r="O561" i="9"/>
  <c r="P561" i="9"/>
  <c r="Q561" i="9"/>
  <c r="R561" i="9"/>
  <c r="S561" i="9"/>
  <c r="T561" i="9"/>
  <c r="U561" i="9"/>
  <c r="V561" i="9"/>
  <c r="W561" i="9"/>
  <c r="X561" i="9"/>
  <c r="Y561" i="9"/>
  <c r="B562" i="9"/>
  <c r="C562" i="9"/>
  <c r="D562" i="9"/>
  <c r="E562" i="9"/>
  <c r="F562" i="9"/>
  <c r="G562" i="9"/>
  <c r="H562" i="9"/>
  <c r="I562" i="9"/>
  <c r="J562" i="9"/>
  <c r="K562" i="9"/>
  <c r="L562" i="9"/>
  <c r="M562" i="9"/>
  <c r="N562" i="9"/>
  <c r="O562" i="9"/>
  <c r="P562" i="9"/>
  <c r="Q562" i="9"/>
  <c r="R562" i="9"/>
  <c r="S562" i="9"/>
  <c r="T562" i="9"/>
  <c r="U562" i="9"/>
  <c r="V562" i="9"/>
  <c r="W562" i="9"/>
  <c r="X562" i="9"/>
  <c r="Y562" i="9"/>
  <c r="B563" i="9"/>
  <c r="C563" i="9"/>
  <c r="D563" i="9"/>
  <c r="E563" i="9"/>
  <c r="F563" i="9"/>
  <c r="G563" i="9"/>
  <c r="H563" i="9"/>
  <c r="I563" i="9"/>
  <c r="J563" i="9"/>
  <c r="K563" i="9"/>
  <c r="L563" i="9"/>
  <c r="M563" i="9"/>
  <c r="N563" i="9"/>
  <c r="O563" i="9"/>
  <c r="P563" i="9"/>
  <c r="Q563" i="9"/>
  <c r="R563" i="9"/>
  <c r="S563" i="9"/>
  <c r="T563" i="9"/>
  <c r="U563" i="9"/>
  <c r="V563" i="9"/>
  <c r="W563" i="9"/>
  <c r="X563" i="9"/>
  <c r="Y563" i="9"/>
  <c r="B564" i="9"/>
  <c r="C564" i="9"/>
  <c r="D564" i="9"/>
  <c r="E564" i="9"/>
  <c r="F564" i="9"/>
  <c r="G564" i="9"/>
  <c r="H564" i="9"/>
  <c r="I564" i="9"/>
  <c r="J564" i="9"/>
  <c r="K564" i="9"/>
  <c r="L564" i="9"/>
  <c r="M564" i="9"/>
  <c r="N564" i="9"/>
  <c r="O564" i="9"/>
  <c r="P564" i="9"/>
  <c r="Q564" i="9"/>
  <c r="R564" i="9"/>
  <c r="S564" i="9"/>
  <c r="T564" i="9"/>
  <c r="U564" i="9"/>
  <c r="V564" i="9"/>
  <c r="W564" i="9"/>
  <c r="X564" i="9"/>
  <c r="Y564" i="9"/>
  <c r="B565" i="9"/>
  <c r="C565" i="9"/>
  <c r="D565" i="9"/>
  <c r="E565" i="9"/>
  <c r="F565" i="9"/>
  <c r="G565" i="9"/>
  <c r="H565" i="9"/>
  <c r="I565" i="9"/>
  <c r="J565" i="9"/>
  <c r="K565" i="9"/>
  <c r="L565" i="9"/>
  <c r="M565" i="9"/>
  <c r="N565" i="9"/>
  <c r="O565" i="9"/>
  <c r="P565" i="9"/>
  <c r="Q565" i="9"/>
  <c r="R565" i="9"/>
  <c r="S565" i="9"/>
  <c r="T565" i="9"/>
  <c r="U565" i="9"/>
  <c r="V565" i="9"/>
  <c r="W565" i="9"/>
  <c r="X565" i="9"/>
  <c r="Y565" i="9"/>
  <c r="B566" i="9"/>
  <c r="C566" i="9"/>
  <c r="D566" i="9"/>
  <c r="E566" i="9"/>
  <c r="F566" i="9"/>
  <c r="G566" i="9"/>
  <c r="H566" i="9"/>
  <c r="I566" i="9"/>
  <c r="J566" i="9"/>
  <c r="K566" i="9"/>
  <c r="L566" i="9"/>
  <c r="M566" i="9"/>
  <c r="N566" i="9"/>
  <c r="O566" i="9"/>
  <c r="P566" i="9"/>
  <c r="Q566" i="9"/>
  <c r="R566" i="9"/>
  <c r="S566" i="9"/>
  <c r="T566" i="9"/>
  <c r="U566" i="9"/>
  <c r="V566" i="9"/>
  <c r="W566" i="9"/>
  <c r="X566" i="9"/>
  <c r="Y566" i="9"/>
  <c r="B567" i="9"/>
  <c r="C567" i="9"/>
  <c r="D567" i="9"/>
  <c r="E567" i="9"/>
  <c r="F567" i="9"/>
  <c r="G567" i="9"/>
  <c r="H567" i="9"/>
  <c r="I567" i="9"/>
  <c r="J567" i="9"/>
  <c r="K567" i="9"/>
  <c r="L567" i="9"/>
  <c r="M567" i="9"/>
  <c r="N567" i="9"/>
  <c r="O567" i="9"/>
  <c r="P567" i="9"/>
  <c r="Q567" i="9"/>
  <c r="R567" i="9"/>
  <c r="S567" i="9"/>
  <c r="T567" i="9"/>
  <c r="U567" i="9"/>
  <c r="V567" i="9"/>
  <c r="W567" i="9"/>
  <c r="X567" i="9"/>
  <c r="Y567" i="9"/>
  <c r="B568" i="9"/>
  <c r="C568" i="9"/>
  <c r="D568" i="9"/>
  <c r="E568" i="9"/>
  <c r="F568" i="9"/>
  <c r="G568" i="9"/>
  <c r="H568" i="9"/>
  <c r="I568" i="9"/>
  <c r="J568" i="9"/>
  <c r="K568" i="9"/>
  <c r="L568" i="9"/>
  <c r="M568" i="9"/>
  <c r="N568" i="9"/>
  <c r="O568" i="9"/>
  <c r="P568" i="9"/>
  <c r="Q568" i="9"/>
  <c r="R568" i="9"/>
  <c r="S568" i="9"/>
  <c r="T568" i="9"/>
  <c r="U568" i="9"/>
  <c r="V568" i="9"/>
  <c r="W568" i="9"/>
  <c r="X568" i="9"/>
  <c r="Y568" i="9"/>
  <c r="B569" i="9"/>
  <c r="C569" i="9"/>
  <c r="D569" i="9"/>
  <c r="E569" i="9"/>
  <c r="F569" i="9"/>
  <c r="G569" i="9"/>
  <c r="H569" i="9"/>
  <c r="I569" i="9"/>
  <c r="J569" i="9"/>
  <c r="K569" i="9"/>
  <c r="L569" i="9"/>
  <c r="M569" i="9"/>
  <c r="N569" i="9"/>
  <c r="O569" i="9"/>
  <c r="P569" i="9"/>
  <c r="Q569" i="9"/>
  <c r="R569" i="9"/>
  <c r="S569" i="9"/>
  <c r="T569" i="9"/>
  <c r="U569" i="9"/>
  <c r="V569" i="9"/>
  <c r="W569" i="9"/>
  <c r="X569" i="9"/>
  <c r="Y569" i="9"/>
  <c r="B570" i="9"/>
  <c r="C570" i="9"/>
  <c r="D570" i="9"/>
  <c r="E570" i="9"/>
  <c r="F570" i="9"/>
  <c r="G570" i="9"/>
  <c r="H570" i="9"/>
  <c r="I570" i="9"/>
  <c r="J570" i="9"/>
  <c r="K570" i="9"/>
  <c r="L570" i="9"/>
  <c r="M570" i="9"/>
  <c r="N570" i="9"/>
  <c r="O570" i="9"/>
  <c r="P570" i="9"/>
  <c r="Q570" i="9"/>
  <c r="R570" i="9"/>
  <c r="S570" i="9"/>
  <c r="T570" i="9"/>
  <c r="U570" i="9"/>
  <c r="V570" i="9"/>
  <c r="W570" i="9"/>
  <c r="X570" i="9"/>
  <c r="Y570" i="9"/>
  <c r="B571" i="9"/>
  <c r="C571" i="9"/>
  <c r="D571" i="9"/>
  <c r="E571" i="9"/>
  <c r="F571" i="9"/>
  <c r="G571" i="9"/>
  <c r="H571" i="9"/>
  <c r="I571" i="9"/>
  <c r="J571" i="9"/>
  <c r="K571" i="9"/>
  <c r="L571" i="9"/>
  <c r="M571" i="9"/>
  <c r="N571" i="9"/>
  <c r="O571" i="9"/>
  <c r="P571" i="9"/>
  <c r="Q571" i="9"/>
  <c r="R571" i="9"/>
  <c r="S571" i="9"/>
  <c r="T571" i="9"/>
  <c r="U571" i="9"/>
  <c r="V571" i="9"/>
  <c r="W571" i="9"/>
  <c r="X571" i="9"/>
  <c r="Y571" i="9"/>
  <c r="B572" i="9"/>
  <c r="C572" i="9"/>
  <c r="D572" i="9"/>
  <c r="E572" i="9"/>
  <c r="F572" i="9"/>
  <c r="G572" i="9"/>
  <c r="H572" i="9"/>
  <c r="I572" i="9"/>
  <c r="J572" i="9"/>
  <c r="K572" i="9"/>
  <c r="L572" i="9"/>
  <c r="M572" i="9"/>
  <c r="N572" i="9"/>
  <c r="O572" i="9"/>
  <c r="P572" i="9"/>
  <c r="Q572" i="9"/>
  <c r="R572" i="9"/>
  <c r="S572" i="9"/>
  <c r="T572" i="9"/>
  <c r="U572" i="9"/>
  <c r="V572" i="9"/>
  <c r="W572" i="9"/>
  <c r="X572" i="9"/>
  <c r="Y572" i="9"/>
  <c r="B573" i="9"/>
  <c r="C573" i="9"/>
  <c r="D573" i="9"/>
  <c r="E573" i="9"/>
  <c r="F573" i="9"/>
  <c r="G573" i="9"/>
  <c r="H573" i="9"/>
  <c r="I573" i="9"/>
  <c r="J573" i="9"/>
  <c r="K573" i="9"/>
  <c r="L573" i="9"/>
  <c r="M573" i="9"/>
  <c r="N573" i="9"/>
  <c r="O573" i="9"/>
  <c r="P573" i="9"/>
  <c r="Q573" i="9"/>
  <c r="R573" i="9"/>
  <c r="S573" i="9"/>
  <c r="T573" i="9"/>
  <c r="U573" i="9"/>
  <c r="V573" i="9"/>
  <c r="W573" i="9"/>
  <c r="X573" i="9"/>
  <c r="Y573" i="9"/>
  <c r="B574" i="9"/>
  <c r="C574" i="9"/>
  <c r="D574" i="9"/>
  <c r="E574" i="9"/>
  <c r="F574" i="9"/>
  <c r="G574" i="9"/>
  <c r="H574" i="9"/>
  <c r="I574" i="9"/>
  <c r="J574" i="9"/>
  <c r="K574" i="9"/>
  <c r="L574" i="9"/>
  <c r="M574" i="9"/>
  <c r="N574" i="9"/>
  <c r="O574" i="9"/>
  <c r="P574" i="9"/>
  <c r="Q574" i="9"/>
  <c r="R574" i="9"/>
  <c r="S574" i="9"/>
  <c r="T574" i="9"/>
  <c r="U574" i="9"/>
  <c r="V574" i="9"/>
  <c r="W574" i="9"/>
  <c r="X574" i="9"/>
  <c r="Y574" i="9"/>
  <c r="B575" i="9"/>
  <c r="C575" i="9"/>
  <c r="D575" i="9"/>
  <c r="E575" i="9"/>
  <c r="F575" i="9"/>
  <c r="G575" i="9"/>
  <c r="H575" i="9"/>
  <c r="I575" i="9"/>
  <c r="J575" i="9"/>
  <c r="K575" i="9"/>
  <c r="L575" i="9"/>
  <c r="M575" i="9"/>
  <c r="N575" i="9"/>
  <c r="O575" i="9"/>
  <c r="P575" i="9"/>
  <c r="Q575" i="9"/>
  <c r="R575" i="9"/>
  <c r="S575" i="9"/>
  <c r="T575" i="9"/>
  <c r="U575" i="9"/>
  <c r="V575" i="9"/>
  <c r="W575" i="9"/>
  <c r="X575" i="9"/>
  <c r="Y575" i="9"/>
  <c r="B576" i="9"/>
  <c r="C576" i="9"/>
  <c r="D576" i="9"/>
  <c r="E576" i="9"/>
  <c r="F576" i="9"/>
  <c r="G576" i="9"/>
  <c r="H576" i="9"/>
  <c r="I576" i="9"/>
  <c r="J576" i="9"/>
  <c r="K576" i="9"/>
  <c r="L576" i="9"/>
  <c r="M576" i="9"/>
  <c r="N576" i="9"/>
  <c r="O576" i="9"/>
  <c r="P576" i="9"/>
  <c r="Q576" i="9"/>
  <c r="R576" i="9"/>
  <c r="S576" i="9"/>
  <c r="T576" i="9"/>
  <c r="U576" i="9"/>
  <c r="V576" i="9"/>
  <c r="W576" i="9"/>
  <c r="X576" i="9"/>
  <c r="Y576" i="9"/>
  <c r="B577" i="9"/>
  <c r="C577" i="9"/>
  <c r="D577" i="9"/>
  <c r="E577" i="9"/>
  <c r="F577" i="9"/>
  <c r="G577" i="9"/>
  <c r="H577" i="9"/>
  <c r="I577" i="9"/>
  <c r="J577" i="9"/>
  <c r="K577" i="9"/>
  <c r="L577" i="9"/>
  <c r="M577" i="9"/>
  <c r="N577" i="9"/>
  <c r="O577" i="9"/>
  <c r="P577" i="9"/>
  <c r="Q577" i="9"/>
  <c r="R577" i="9"/>
  <c r="S577" i="9"/>
  <c r="T577" i="9"/>
  <c r="U577" i="9"/>
  <c r="V577" i="9"/>
  <c r="W577" i="9"/>
  <c r="X577" i="9"/>
  <c r="Y577" i="9"/>
  <c r="B578" i="9"/>
  <c r="C578" i="9"/>
  <c r="D578" i="9"/>
  <c r="E578" i="9"/>
  <c r="F578" i="9"/>
  <c r="G578" i="9"/>
  <c r="H578" i="9"/>
  <c r="I578" i="9"/>
  <c r="J578" i="9"/>
  <c r="K578" i="9"/>
  <c r="L578" i="9"/>
  <c r="M578" i="9"/>
  <c r="N578" i="9"/>
  <c r="O578" i="9"/>
  <c r="P578" i="9"/>
  <c r="Q578" i="9"/>
  <c r="R578" i="9"/>
  <c r="S578" i="9"/>
  <c r="T578" i="9"/>
  <c r="U578" i="9"/>
  <c r="V578" i="9"/>
  <c r="W578" i="9"/>
  <c r="X578" i="9"/>
  <c r="Y578" i="9"/>
  <c r="B579" i="9"/>
  <c r="C579" i="9"/>
  <c r="D579" i="9"/>
  <c r="E579" i="9"/>
  <c r="F579" i="9"/>
  <c r="G579" i="9"/>
  <c r="H579" i="9"/>
  <c r="I579" i="9"/>
  <c r="J579" i="9"/>
  <c r="K579" i="9"/>
  <c r="L579" i="9"/>
  <c r="M579" i="9"/>
  <c r="N579" i="9"/>
  <c r="O579" i="9"/>
  <c r="P579" i="9"/>
  <c r="Q579" i="9"/>
  <c r="R579" i="9"/>
  <c r="S579" i="9"/>
  <c r="T579" i="9"/>
  <c r="U579" i="9"/>
  <c r="V579" i="9"/>
  <c r="W579" i="9"/>
  <c r="X579" i="9"/>
  <c r="Y579" i="9"/>
  <c r="B580" i="9"/>
  <c r="C580" i="9"/>
  <c r="D580" i="9"/>
  <c r="E580" i="9"/>
  <c r="F580" i="9"/>
  <c r="G580" i="9"/>
  <c r="H580" i="9"/>
  <c r="I580" i="9"/>
  <c r="J580" i="9"/>
  <c r="K580" i="9"/>
  <c r="L580" i="9"/>
  <c r="M580" i="9"/>
  <c r="N580" i="9"/>
  <c r="O580" i="9"/>
  <c r="P580" i="9"/>
  <c r="Q580" i="9"/>
  <c r="R580" i="9"/>
  <c r="S580" i="9"/>
  <c r="T580" i="9"/>
  <c r="U580" i="9"/>
  <c r="V580" i="9"/>
  <c r="W580" i="9"/>
  <c r="X580" i="9"/>
  <c r="Y580" i="9"/>
  <c r="B581" i="9"/>
  <c r="C581" i="9"/>
  <c r="D581" i="9"/>
  <c r="E581" i="9"/>
  <c r="F581" i="9"/>
  <c r="G581" i="9"/>
  <c r="H581" i="9"/>
  <c r="I581" i="9"/>
  <c r="J581" i="9"/>
  <c r="K581" i="9"/>
  <c r="L581" i="9"/>
  <c r="M581" i="9"/>
  <c r="N581" i="9"/>
  <c r="O581" i="9"/>
  <c r="P581" i="9"/>
  <c r="Q581" i="9"/>
  <c r="R581" i="9"/>
  <c r="S581" i="9"/>
  <c r="T581" i="9"/>
  <c r="U581" i="9"/>
  <c r="V581" i="9"/>
  <c r="W581" i="9"/>
  <c r="X581" i="9"/>
  <c r="Y581" i="9"/>
  <c r="B582" i="9"/>
  <c r="C582" i="9"/>
  <c r="D582" i="9"/>
  <c r="E582" i="9"/>
  <c r="F582" i="9"/>
  <c r="G582" i="9"/>
  <c r="H582" i="9"/>
  <c r="I582" i="9"/>
  <c r="J582" i="9"/>
  <c r="K582" i="9"/>
  <c r="L582" i="9"/>
  <c r="M582" i="9"/>
  <c r="N582" i="9"/>
  <c r="O582" i="9"/>
  <c r="P582" i="9"/>
  <c r="Q582" i="9"/>
  <c r="R582" i="9"/>
  <c r="S582" i="9"/>
  <c r="T582" i="9"/>
  <c r="U582" i="9"/>
  <c r="V582" i="9"/>
  <c r="W582" i="9"/>
  <c r="X582" i="9"/>
  <c r="Y582" i="9"/>
  <c r="B583" i="9"/>
  <c r="C583" i="9"/>
  <c r="D583" i="9"/>
  <c r="E583" i="9"/>
  <c r="F583" i="9"/>
  <c r="G583" i="9"/>
  <c r="H583" i="9"/>
  <c r="I583" i="9"/>
  <c r="J583" i="9"/>
  <c r="K583" i="9"/>
  <c r="L583" i="9"/>
  <c r="M583" i="9"/>
  <c r="N583" i="9"/>
  <c r="O583" i="9"/>
  <c r="P583" i="9"/>
  <c r="Q583" i="9"/>
  <c r="R583" i="9"/>
  <c r="S583" i="9"/>
  <c r="T583" i="9"/>
  <c r="U583" i="9"/>
  <c r="V583" i="9"/>
  <c r="W583" i="9"/>
  <c r="X583" i="9"/>
  <c r="Y583" i="9"/>
  <c r="B584" i="9"/>
  <c r="C584" i="9"/>
  <c r="D584" i="9"/>
  <c r="E584" i="9"/>
  <c r="F584" i="9"/>
  <c r="G584" i="9"/>
  <c r="H584" i="9"/>
  <c r="I584" i="9"/>
  <c r="J584" i="9"/>
  <c r="K584" i="9"/>
  <c r="L584" i="9"/>
  <c r="M584" i="9"/>
  <c r="N584" i="9"/>
  <c r="O584" i="9"/>
  <c r="P584" i="9"/>
  <c r="Q584" i="9"/>
  <c r="R584" i="9"/>
  <c r="S584" i="9"/>
  <c r="T584" i="9"/>
  <c r="U584" i="9"/>
  <c r="V584" i="9"/>
  <c r="W584" i="9"/>
  <c r="X584" i="9"/>
  <c r="Y584" i="9"/>
  <c r="B585" i="9"/>
  <c r="C585" i="9"/>
  <c r="D585" i="9"/>
  <c r="E585" i="9"/>
  <c r="F585" i="9"/>
  <c r="G585" i="9"/>
  <c r="H585" i="9"/>
  <c r="I585" i="9"/>
  <c r="J585" i="9"/>
  <c r="K585" i="9"/>
  <c r="L585" i="9"/>
  <c r="M585" i="9"/>
  <c r="N585" i="9"/>
  <c r="O585" i="9"/>
  <c r="P585" i="9"/>
  <c r="Q585" i="9"/>
  <c r="R585" i="9"/>
  <c r="S585" i="9"/>
  <c r="T585" i="9"/>
  <c r="U585" i="9"/>
  <c r="V585" i="9"/>
  <c r="W585" i="9"/>
  <c r="X585" i="9"/>
  <c r="Y585" i="9"/>
  <c r="B586" i="9"/>
  <c r="C586" i="9"/>
  <c r="D586" i="9"/>
  <c r="E586" i="9"/>
  <c r="F586" i="9"/>
  <c r="G586" i="9"/>
  <c r="H586" i="9"/>
  <c r="I586" i="9"/>
  <c r="J586" i="9"/>
  <c r="K586" i="9"/>
  <c r="L586" i="9"/>
  <c r="M586" i="9"/>
  <c r="N586" i="9"/>
  <c r="O586" i="9"/>
  <c r="P586" i="9"/>
  <c r="Q586" i="9"/>
  <c r="R586" i="9"/>
  <c r="S586" i="9"/>
  <c r="T586" i="9"/>
  <c r="U586" i="9"/>
  <c r="V586" i="9"/>
  <c r="W586" i="9"/>
  <c r="X586" i="9"/>
  <c r="Y586" i="9"/>
  <c r="B587" i="9"/>
  <c r="C587" i="9"/>
  <c r="D587" i="9"/>
  <c r="E587" i="9"/>
  <c r="F587" i="9"/>
  <c r="G587" i="9"/>
  <c r="H587" i="9"/>
  <c r="I587" i="9"/>
  <c r="J587" i="9"/>
  <c r="K587" i="9"/>
  <c r="L587" i="9"/>
  <c r="M587" i="9"/>
  <c r="N587" i="9"/>
  <c r="O587" i="9"/>
  <c r="P587" i="9"/>
  <c r="Q587" i="9"/>
  <c r="R587" i="9"/>
  <c r="S587" i="9"/>
  <c r="T587" i="9"/>
  <c r="U587" i="9"/>
  <c r="V587" i="9"/>
  <c r="W587" i="9"/>
  <c r="X587" i="9"/>
  <c r="Y587" i="9"/>
  <c r="B588" i="9"/>
  <c r="C588" i="9"/>
  <c r="D588" i="9"/>
  <c r="E588" i="9"/>
  <c r="F588" i="9"/>
  <c r="G588" i="9"/>
  <c r="H588" i="9"/>
  <c r="I588" i="9"/>
  <c r="J588" i="9"/>
  <c r="K588" i="9"/>
  <c r="L588" i="9"/>
  <c r="M588" i="9"/>
  <c r="N588" i="9"/>
  <c r="O588" i="9"/>
  <c r="P588" i="9"/>
  <c r="Q588" i="9"/>
  <c r="R588" i="9"/>
  <c r="S588" i="9"/>
  <c r="T588" i="9"/>
  <c r="U588" i="9"/>
  <c r="V588" i="9"/>
  <c r="W588" i="9"/>
  <c r="X588" i="9"/>
  <c r="Y588" i="9"/>
  <c r="B589" i="9"/>
  <c r="C589" i="9"/>
  <c r="D589" i="9"/>
  <c r="E589" i="9"/>
  <c r="F589" i="9"/>
  <c r="G589" i="9"/>
  <c r="H589" i="9"/>
  <c r="I589" i="9"/>
  <c r="J589" i="9"/>
  <c r="K589" i="9"/>
  <c r="L589" i="9"/>
  <c r="M589" i="9"/>
  <c r="N589" i="9"/>
  <c r="O589" i="9"/>
  <c r="P589" i="9"/>
  <c r="Q589" i="9"/>
  <c r="R589" i="9"/>
  <c r="S589" i="9"/>
  <c r="T589" i="9"/>
  <c r="U589" i="9"/>
  <c r="V589" i="9"/>
  <c r="W589" i="9"/>
  <c r="X589" i="9"/>
  <c r="Y589" i="9"/>
  <c r="B590" i="9"/>
  <c r="C590" i="9"/>
  <c r="D590" i="9"/>
  <c r="E590" i="9"/>
  <c r="F590" i="9"/>
  <c r="G590" i="9"/>
  <c r="H590" i="9"/>
  <c r="I590" i="9"/>
  <c r="J590" i="9"/>
  <c r="K590" i="9"/>
  <c r="L590" i="9"/>
  <c r="M590" i="9"/>
  <c r="N590" i="9"/>
  <c r="O590" i="9"/>
  <c r="P590" i="9"/>
  <c r="Q590" i="9"/>
  <c r="R590" i="9"/>
  <c r="S590" i="9"/>
  <c r="T590" i="9"/>
  <c r="U590" i="9"/>
  <c r="V590" i="9"/>
  <c r="W590" i="9"/>
  <c r="X590" i="9"/>
  <c r="Y590" i="9"/>
  <c r="B591" i="9"/>
  <c r="C591" i="9"/>
  <c r="D591" i="9"/>
  <c r="E591" i="9"/>
  <c r="F591" i="9"/>
  <c r="G591" i="9"/>
  <c r="H591" i="9"/>
  <c r="I591" i="9"/>
  <c r="J591" i="9"/>
  <c r="K591" i="9"/>
  <c r="L591" i="9"/>
  <c r="M591" i="9"/>
  <c r="N591" i="9"/>
  <c r="O591" i="9"/>
  <c r="P591" i="9"/>
  <c r="Q591" i="9"/>
  <c r="R591" i="9"/>
  <c r="S591" i="9"/>
  <c r="T591" i="9"/>
  <c r="U591" i="9"/>
  <c r="V591" i="9"/>
  <c r="W591" i="9"/>
  <c r="X591" i="9"/>
  <c r="Y591" i="9"/>
  <c r="B592" i="9"/>
  <c r="C592" i="9"/>
  <c r="D592" i="9"/>
  <c r="E592" i="9"/>
  <c r="F592" i="9"/>
  <c r="G592" i="9"/>
  <c r="H592" i="9"/>
  <c r="I592" i="9"/>
  <c r="J592" i="9"/>
  <c r="K592" i="9"/>
  <c r="L592" i="9"/>
  <c r="M592" i="9"/>
  <c r="N592" i="9"/>
  <c r="O592" i="9"/>
  <c r="P592" i="9"/>
  <c r="Q592" i="9"/>
  <c r="R592" i="9"/>
  <c r="S592" i="9"/>
  <c r="T592" i="9"/>
  <c r="U592" i="9"/>
  <c r="V592" i="9"/>
  <c r="W592" i="9"/>
  <c r="X592" i="9"/>
  <c r="Y592" i="9"/>
  <c r="B593" i="9"/>
  <c r="C593" i="9"/>
  <c r="D593" i="9"/>
  <c r="E593" i="9"/>
  <c r="F593" i="9"/>
  <c r="G593" i="9"/>
  <c r="H593" i="9"/>
  <c r="I593" i="9"/>
  <c r="J593" i="9"/>
  <c r="K593" i="9"/>
  <c r="L593" i="9"/>
  <c r="M593" i="9"/>
  <c r="N593" i="9"/>
  <c r="O593" i="9"/>
  <c r="P593" i="9"/>
  <c r="Q593" i="9"/>
  <c r="R593" i="9"/>
  <c r="S593" i="9"/>
  <c r="T593" i="9"/>
  <c r="U593" i="9"/>
  <c r="V593" i="9"/>
  <c r="W593" i="9"/>
  <c r="X593" i="9"/>
  <c r="Y593" i="9"/>
  <c r="B594" i="9"/>
  <c r="C594" i="9"/>
  <c r="D594" i="9"/>
  <c r="E594" i="9"/>
  <c r="F594" i="9"/>
  <c r="G594" i="9"/>
  <c r="H594" i="9"/>
  <c r="I594" i="9"/>
  <c r="J594" i="9"/>
  <c r="K594" i="9"/>
  <c r="L594" i="9"/>
  <c r="M594" i="9"/>
  <c r="N594" i="9"/>
  <c r="O594" i="9"/>
  <c r="P594" i="9"/>
  <c r="Q594" i="9"/>
  <c r="R594" i="9"/>
  <c r="S594" i="9"/>
  <c r="T594" i="9"/>
  <c r="U594" i="9"/>
  <c r="V594" i="9"/>
  <c r="W594" i="9"/>
  <c r="X594" i="9"/>
  <c r="Y594" i="9"/>
  <c r="B595" i="9"/>
  <c r="C595" i="9"/>
  <c r="D595" i="9"/>
  <c r="E595" i="9"/>
  <c r="F595" i="9"/>
  <c r="G595" i="9"/>
  <c r="H595" i="9"/>
  <c r="I595" i="9"/>
  <c r="J595" i="9"/>
  <c r="K595" i="9"/>
  <c r="L595" i="9"/>
  <c r="M595" i="9"/>
  <c r="N595" i="9"/>
  <c r="O595" i="9"/>
  <c r="P595" i="9"/>
  <c r="Q595" i="9"/>
  <c r="R595" i="9"/>
  <c r="S595" i="9"/>
  <c r="T595" i="9"/>
  <c r="U595" i="9"/>
  <c r="V595" i="9"/>
  <c r="W595" i="9"/>
  <c r="X595" i="9"/>
  <c r="Y595" i="9"/>
  <c r="B596" i="9"/>
  <c r="C596" i="9"/>
  <c r="D596" i="9"/>
  <c r="E596" i="9"/>
  <c r="F596" i="9"/>
  <c r="G596" i="9"/>
  <c r="H596" i="9"/>
  <c r="I596" i="9"/>
  <c r="J596" i="9"/>
  <c r="K596" i="9"/>
  <c r="L596" i="9"/>
  <c r="M596" i="9"/>
  <c r="N596" i="9"/>
  <c r="O596" i="9"/>
  <c r="P596" i="9"/>
  <c r="Q596" i="9"/>
  <c r="R596" i="9"/>
  <c r="S596" i="9"/>
  <c r="T596" i="9"/>
  <c r="U596" i="9"/>
  <c r="V596" i="9"/>
  <c r="W596" i="9"/>
  <c r="X596" i="9"/>
  <c r="Y596" i="9"/>
  <c r="B597" i="9"/>
  <c r="C597" i="9"/>
  <c r="D597" i="9"/>
  <c r="E597" i="9"/>
  <c r="F597" i="9"/>
  <c r="G597" i="9"/>
  <c r="H597" i="9"/>
  <c r="I597" i="9"/>
  <c r="J597" i="9"/>
  <c r="K597" i="9"/>
  <c r="L597" i="9"/>
  <c r="M597" i="9"/>
  <c r="N597" i="9"/>
  <c r="O597" i="9"/>
  <c r="P597" i="9"/>
  <c r="Q597" i="9"/>
  <c r="R597" i="9"/>
  <c r="S597" i="9"/>
  <c r="T597" i="9"/>
  <c r="U597" i="9"/>
  <c r="V597" i="9"/>
  <c r="W597" i="9"/>
  <c r="X597" i="9"/>
  <c r="Y597" i="9"/>
  <c r="B598" i="9"/>
  <c r="C598" i="9"/>
  <c r="D598" i="9"/>
  <c r="E598" i="9"/>
  <c r="F598" i="9"/>
  <c r="G598" i="9"/>
  <c r="H598" i="9"/>
  <c r="I598" i="9"/>
  <c r="J598" i="9"/>
  <c r="K598" i="9"/>
  <c r="L598" i="9"/>
  <c r="M598" i="9"/>
  <c r="N598" i="9"/>
  <c r="O598" i="9"/>
  <c r="P598" i="9"/>
  <c r="Q598" i="9"/>
  <c r="R598" i="9"/>
  <c r="S598" i="9"/>
  <c r="T598" i="9"/>
  <c r="U598" i="9"/>
  <c r="V598" i="9"/>
  <c r="W598" i="9"/>
  <c r="X598" i="9"/>
  <c r="Y598" i="9"/>
  <c r="B599" i="9"/>
  <c r="C599" i="9"/>
  <c r="D599" i="9"/>
  <c r="E599" i="9"/>
  <c r="F599" i="9"/>
  <c r="G599" i="9"/>
  <c r="H599" i="9"/>
  <c r="I599" i="9"/>
  <c r="J599" i="9"/>
  <c r="K599" i="9"/>
  <c r="L599" i="9"/>
  <c r="M599" i="9"/>
  <c r="N599" i="9"/>
  <c r="O599" i="9"/>
  <c r="P599" i="9"/>
  <c r="Q599" i="9"/>
  <c r="R599" i="9"/>
  <c r="S599" i="9"/>
  <c r="T599" i="9"/>
  <c r="U599" i="9"/>
  <c r="V599" i="9"/>
  <c r="W599" i="9"/>
  <c r="X599" i="9"/>
  <c r="Y599" i="9"/>
  <c r="B600" i="9"/>
  <c r="C600" i="9"/>
  <c r="D600" i="9"/>
  <c r="E600" i="9"/>
  <c r="F600" i="9"/>
  <c r="G600" i="9"/>
  <c r="H600" i="9"/>
  <c r="I600" i="9"/>
  <c r="J600" i="9"/>
  <c r="K600" i="9"/>
  <c r="L600" i="9"/>
  <c r="M600" i="9"/>
  <c r="N600" i="9"/>
  <c r="O600" i="9"/>
  <c r="P600" i="9"/>
  <c r="Q600" i="9"/>
  <c r="R600" i="9"/>
  <c r="S600" i="9"/>
  <c r="T600" i="9"/>
  <c r="U600" i="9"/>
  <c r="V600" i="9"/>
  <c r="W600" i="9"/>
  <c r="X600" i="9"/>
  <c r="Y600" i="9"/>
  <c r="B601" i="9"/>
  <c r="C601" i="9"/>
  <c r="D601" i="9"/>
  <c r="E601" i="9"/>
  <c r="F601" i="9"/>
  <c r="G601" i="9"/>
  <c r="H601" i="9"/>
  <c r="I601" i="9"/>
  <c r="J601" i="9"/>
  <c r="K601" i="9"/>
  <c r="L601" i="9"/>
  <c r="M601" i="9"/>
  <c r="N601" i="9"/>
  <c r="O601" i="9"/>
  <c r="P601" i="9"/>
  <c r="Q601" i="9"/>
  <c r="R601" i="9"/>
  <c r="S601" i="9"/>
  <c r="T601" i="9"/>
  <c r="U601" i="9"/>
  <c r="V601" i="9"/>
  <c r="W601" i="9"/>
  <c r="X601" i="9"/>
  <c r="Y601" i="9"/>
  <c r="B602" i="9"/>
  <c r="C602" i="9"/>
  <c r="D602" i="9"/>
  <c r="E602" i="9"/>
  <c r="F602" i="9"/>
  <c r="G602" i="9"/>
  <c r="H602" i="9"/>
  <c r="I602" i="9"/>
  <c r="J602" i="9"/>
  <c r="K602" i="9"/>
  <c r="L602" i="9"/>
  <c r="M602" i="9"/>
  <c r="N602" i="9"/>
  <c r="O602" i="9"/>
  <c r="P602" i="9"/>
  <c r="Q602" i="9"/>
  <c r="R602" i="9"/>
  <c r="S602" i="9"/>
  <c r="T602" i="9"/>
  <c r="U602" i="9"/>
  <c r="V602" i="9"/>
  <c r="W602" i="9"/>
  <c r="X602" i="9"/>
  <c r="Y602" i="9"/>
  <c r="B603" i="9"/>
  <c r="C603" i="9"/>
  <c r="D603" i="9"/>
  <c r="E603" i="9"/>
  <c r="F603" i="9"/>
  <c r="G603" i="9"/>
  <c r="H603" i="9"/>
  <c r="I603" i="9"/>
  <c r="J603" i="9"/>
  <c r="K603" i="9"/>
  <c r="L603" i="9"/>
  <c r="M603" i="9"/>
  <c r="N603" i="9"/>
  <c r="O603" i="9"/>
  <c r="P603" i="9"/>
  <c r="Q603" i="9"/>
  <c r="R603" i="9"/>
  <c r="S603" i="9"/>
  <c r="T603" i="9"/>
  <c r="U603" i="9"/>
  <c r="V603" i="9"/>
  <c r="W603" i="9"/>
  <c r="X603" i="9"/>
  <c r="Y603" i="9"/>
  <c r="B604" i="9"/>
  <c r="C604" i="9"/>
  <c r="D604" i="9"/>
  <c r="E604" i="9"/>
  <c r="F604" i="9"/>
  <c r="G604" i="9"/>
  <c r="H604" i="9"/>
  <c r="I604" i="9"/>
  <c r="J604" i="9"/>
  <c r="K604" i="9"/>
  <c r="L604" i="9"/>
  <c r="M604" i="9"/>
  <c r="N604" i="9"/>
  <c r="O604" i="9"/>
  <c r="P604" i="9"/>
  <c r="Q604" i="9"/>
  <c r="R604" i="9"/>
  <c r="S604" i="9"/>
  <c r="T604" i="9"/>
  <c r="U604" i="9"/>
  <c r="V604" i="9"/>
  <c r="W604" i="9"/>
  <c r="X604" i="9"/>
  <c r="Y604" i="9"/>
  <c r="B605" i="9"/>
  <c r="C605" i="9"/>
  <c r="D605" i="9"/>
  <c r="E605" i="9"/>
  <c r="F605" i="9"/>
  <c r="G605" i="9"/>
  <c r="H605" i="9"/>
  <c r="I605" i="9"/>
  <c r="J605" i="9"/>
  <c r="K605" i="9"/>
  <c r="L605" i="9"/>
  <c r="M605" i="9"/>
  <c r="N605" i="9"/>
  <c r="O605" i="9"/>
  <c r="P605" i="9"/>
  <c r="Q605" i="9"/>
  <c r="R605" i="9"/>
  <c r="S605" i="9"/>
  <c r="T605" i="9"/>
  <c r="U605" i="9"/>
  <c r="V605" i="9"/>
  <c r="W605" i="9"/>
  <c r="X605" i="9"/>
  <c r="Y605" i="9"/>
  <c r="B606" i="9"/>
  <c r="C606" i="9"/>
  <c r="D606" i="9"/>
  <c r="E606" i="9"/>
  <c r="F606" i="9"/>
  <c r="G606" i="9"/>
  <c r="H606" i="9"/>
  <c r="I606" i="9"/>
  <c r="J606" i="9"/>
  <c r="K606" i="9"/>
  <c r="L606" i="9"/>
  <c r="M606" i="9"/>
  <c r="N606" i="9"/>
  <c r="O606" i="9"/>
  <c r="P606" i="9"/>
  <c r="Q606" i="9"/>
  <c r="R606" i="9"/>
  <c r="S606" i="9"/>
  <c r="T606" i="9"/>
  <c r="U606" i="9"/>
  <c r="V606" i="9"/>
  <c r="W606" i="9"/>
  <c r="X606" i="9"/>
  <c r="Y606" i="9"/>
  <c r="B607" i="9"/>
  <c r="C607" i="9"/>
  <c r="D607" i="9"/>
  <c r="E607" i="9"/>
  <c r="F607" i="9"/>
  <c r="G607" i="9"/>
  <c r="H607" i="9"/>
  <c r="I607" i="9"/>
  <c r="J607" i="9"/>
  <c r="K607" i="9"/>
  <c r="L607" i="9"/>
  <c r="M607" i="9"/>
  <c r="N607" i="9"/>
  <c r="O607" i="9"/>
  <c r="P607" i="9"/>
  <c r="Q607" i="9"/>
  <c r="R607" i="9"/>
  <c r="S607" i="9"/>
  <c r="T607" i="9"/>
  <c r="U607" i="9"/>
  <c r="V607" i="9"/>
  <c r="W607" i="9"/>
  <c r="X607" i="9"/>
  <c r="Y607" i="9"/>
  <c r="B608" i="9"/>
  <c r="C608" i="9"/>
  <c r="D608" i="9"/>
  <c r="E608" i="9"/>
  <c r="F608" i="9"/>
  <c r="G608" i="9"/>
  <c r="H608" i="9"/>
  <c r="I608" i="9"/>
  <c r="J608" i="9"/>
  <c r="K608" i="9"/>
  <c r="L608" i="9"/>
  <c r="M608" i="9"/>
  <c r="N608" i="9"/>
  <c r="O608" i="9"/>
  <c r="P608" i="9"/>
  <c r="Q608" i="9"/>
  <c r="R608" i="9"/>
  <c r="S608" i="9"/>
  <c r="T608" i="9"/>
  <c r="U608" i="9"/>
  <c r="V608" i="9"/>
  <c r="W608" i="9"/>
  <c r="X608" i="9"/>
  <c r="Y608" i="9"/>
  <c r="B609" i="9"/>
  <c r="C609" i="9"/>
  <c r="D609" i="9"/>
  <c r="E609" i="9"/>
  <c r="F609" i="9"/>
  <c r="G609" i="9"/>
  <c r="H609" i="9"/>
  <c r="I609" i="9"/>
  <c r="J609" i="9"/>
  <c r="K609" i="9"/>
  <c r="L609" i="9"/>
  <c r="M609" i="9"/>
  <c r="N609" i="9"/>
  <c r="O609" i="9"/>
  <c r="P609" i="9"/>
  <c r="Q609" i="9"/>
  <c r="R609" i="9"/>
  <c r="S609" i="9"/>
  <c r="T609" i="9"/>
  <c r="U609" i="9"/>
  <c r="V609" i="9"/>
  <c r="W609" i="9"/>
  <c r="X609" i="9"/>
  <c r="Y609" i="9"/>
  <c r="B610" i="9"/>
  <c r="C610" i="9"/>
  <c r="D610" i="9"/>
  <c r="E610" i="9"/>
  <c r="F610" i="9"/>
  <c r="G610" i="9"/>
  <c r="H610" i="9"/>
  <c r="I610" i="9"/>
  <c r="J610" i="9"/>
  <c r="K610" i="9"/>
  <c r="L610" i="9"/>
  <c r="M610" i="9"/>
  <c r="N610" i="9"/>
  <c r="O610" i="9"/>
  <c r="P610" i="9"/>
  <c r="Q610" i="9"/>
  <c r="R610" i="9"/>
  <c r="S610" i="9"/>
  <c r="T610" i="9"/>
  <c r="U610" i="9"/>
  <c r="V610" i="9"/>
  <c r="W610" i="9"/>
  <c r="X610" i="9"/>
  <c r="Y610" i="9"/>
  <c r="B611" i="9"/>
  <c r="C611" i="9"/>
  <c r="D611" i="9"/>
  <c r="E611" i="9"/>
  <c r="F611" i="9"/>
  <c r="G611" i="9"/>
  <c r="H611" i="9"/>
  <c r="I611" i="9"/>
  <c r="J611" i="9"/>
  <c r="K611" i="9"/>
  <c r="L611" i="9"/>
  <c r="M611" i="9"/>
  <c r="N611" i="9"/>
  <c r="O611" i="9"/>
  <c r="P611" i="9"/>
  <c r="Q611" i="9"/>
  <c r="R611" i="9"/>
  <c r="S611" i="9"/>
  <c r="T611" i="9"/>
  <c r="U611" i="9"/>
  <c r="V611" i="9"/>
  <c r="W611" i="9"/>
  <c r="X611" i="9"/>
  <c r="Y611" i="9"/>
  <c r="B612" i="9"/>
  <c r="C612" i="9"/>
  <c r="D612" i="9"/>
  <c r="E612" i="9"/>
  <c r="F612" i="9"/>
  <c r="G612" i="9"/>
  <c r="H612" i="9"/>
  <c r="I612" i="9"/>
  <c r="J612" i="9"/>
  <c r="K612" i="9"/>
  <c r="L612" i="9"/>
  <c r="M612" i="9"/>
  <c r="N612" i="9"/>
  <c r="O612" i="9"/>
  <c r="P612" i="9"/>
  <c r="Q612" i="9"/>
  <c r="R612" i="9"/>
  <c r="S612" i="9"/>
  <c r="T612" i="9"/>
  <c r="U612" i="9"/>
  <c r="V612" i="9"/>
  <c r="W612" i="9"/>
  <c r="X612" i="9"/>
  <c r="Y612" i="9"/>
  <c r="B613" i="9"/>
  <c r="C613" i="9"/>
  <c r="D613" i="9"/>
  <c r="E613" i="9"/>
  <c r="F613" i="9"/>
  <c r="G613" i="9"/>
  <c r="H613" i="9"/>
  <c r="I613" i="9"/>
  <c r="J613" i="9"/>
  <c r="K613" i="9"/>
  <c r="L613" i="9"/>
  <c r="M613" i="9"/>
  <c r="N613" i="9"/>
  <c r="O613" i="9"/>
  <c r="P613" i="9"/>
  <c r="Q613" i="9"/>
  <c r="R613" i="9"/>
  <c r="S613" i="9"/>
  <c r="T613" i="9"/>
  <c r="U613" i="9"/>
  <c r="V613" i="9"/>
  <c r="W613" i="9"/>
  <c r="X613" i="9"/>
  <c r="Y613" i="9"/>
  <c r="B614" i="9"/>
  <c r="C614" i="9"/>
  <c r="D614" i="9"/>
  <c r="E614" i="9"/>
  <c r="F614" i="9"/>
  <c r="G614" i="9"/>
  <c r="H614" i="9"/>
  <c r="I614" i="9"/>
  <c r="J614" i="9"/>
  <c r="K614" i="9"/>
  <c r="L614" i="9"/>
  <c r="M614" i="9"/>
  <c r="N614" i="9"/>
  <c r="O614" i="9"/>
  <c r="P614" i="9"/>
  <c r="Q614" i="9"/>
  <c r="R614" i="9"/>
  <c r="S614" i="9"/>
  <c r="T614" i="9"/>
  <c r="U614" i="9"/>
  <c r="V614" i="9"/>
  <c r="W614" i="9"/>
  <c r="X614" i="9"/>
  <c r="Y614" i="9"/>
  <c r="B615" i="9"/>
  <c r="C615" i="9"/>
  <c r="D615" i="9"/>
  <c r="E615" i="9"/>
  <c r="F615" i="9"/>
  <c r="G615" i="9"/>
  <c r="H615" i="9"/>
  <c r="I615" i="9"/>
  <c r="J615" i="9"/>
  <c r="K615" i="9"/>
  <c r="L615" i="9"/>
  <c r="M615" i="9"/>
  <c r="N615" i="9"/>
  <c r="O615" i="9"/>
  <c r="P615" i="9"/>
  <c r="Q615" i="9"/>
  <c r="R615" i="9"/>
  <c r="S615" i="9"/>
  <c r="T615" i="9"/>
  <c r="U615" i="9"/>
  <c r="V615" i="9"/>
  <c r="W615" i="9"/>
  <c r="X615" i="9"/>
  <c r="Y615" i="9"/>
  <c r="B616" i="9"/>
  <c r="C616" i="9"/>
  <c r="D616" i="9"/>
  <c r="E616" i="9"/>
  <c r="F616" i="9"/>
  <c r="G616" i="9"/>
  <c r="H616" i="9"/>
  <c r="I616" i="9"/>
  <c r="J616" i="9"/>
  <c r="K616" i="9"/>
  <c r="L616" i="9"/>
  <c r="M616" i="9"/>
  <c r="N616" i="9"/>
  <c r="O616" i="9"/>
  <c r="P616" i="9"/>
  <c r="Q616" i="9"/>
  <c r="R616" i="9"/>
  <c r="S616" i="9"/>
  <c r="T616" i="9"/>
  <c r="U616" i="9"/>
  <c r="V616" i="9"/>
  <c r="W616" i="9"/>
  <c r="X616" i="9"/>
  <c r="Y616" i="9"/>
  <c r="B617" i="9"/>
  <c r="C617" i="9"/>
  <c r="D617" i="9"/>
  <c r="E617" i="9"/>
  <c r="F617" i="9"/>
  <c r="G617" i="9"/>
  <c r="H617" i="9"/>
  <c r="I617" i="9"/>
  <c r="J617" i="9"/>
  <c r="K617" i="9"/>
  <c r="L617" i="9"/>
  <c r="M617" i="9"/>
  <c r="N617" i="9"/>
  <c r="O617" i="9"/>
  <c r="P617" i="9"/>
  <c r="Q617" i="9"/>
  <c r="R617" i="9"/>
  <c r="S617" i="9"/>
  <c r="T617" i="9"/>
  <c r="U617" i="9"/>
  <c r="V617" i="9"/>
  <c r="W617" i="9"/>
  <c r="X617" i="9"/>
  <c r="Y617" i="9"/>
  <c r="B618" i="9"/>
  <c r="C618" i="9"/>
  <c r="D618" i="9"/>
  <c r="E618" i="9"/>
  <c r="F618" i="9"/>
  <c r="G618" i="9"/>
  <c r="H618" i="9"/>
  <c r="I618" i="9"/>
  <c r="J618" i="9"/>
  <c r="K618" i="9"/>
  <c r="L618" i="9"/>
  <c r="M618" i="9"/>
  <c r="N618" i="9"/>
  <c r="O618" i="9"/>
  <c r="P618" i="9"/>
  <c r="Q618" i="9"/>
  <c r="R618" i="9"/>
  <c r="S618" i="9"/>
  <c r="T618" i="9"/>
  <c r="U618" i="9"/>
  <c r="V618" i="9"/>
  <c r="W618" i="9"/>
  <c r="X618" i="9"/>
  <c r="Y618" i="9"/>
  <c r="B619" i="9"/>
  <c r="C619" i="9"/>
  <c r="D619" i="9"/>
  <c r="E619" i="9"/>
  <c r="F619" i="9"/>
  <c r="G619" i="9"/>
  <c r="H619" i="9"/>
  <c r="I619" i="9"/>
  <c r="J619" i="9"/>
  <c r="K619" i="9"/>
  <c r="L619" i="9"/>
  <c r="M619" i="9"/>
  <c r="N619" i="9"/>
  <c r="O619" i="9"/>
  <c r="P619" i="9"/>
  <c r="Q619" i="9"/>
  <c r="R619" i="9"/>
  <c r="S619" i="9"/>
  <c r="T619" i="9"/>
  <c r="U619" i="9"/>
  <c r="V619" i="9"/>
  <c r="W619" i="9"/>
  <c r="X619" i="9"/>
  <c r="Y619" i="9"/>
  <c r="B620" i="9"/>
  <c r="C620" i="9"/>
  <c r="D620" i="9"/>
  <c r="E620" i="9"/>
  <c r="F620" i="9"/>
  <c r="G620" i="9"/>
  <c r="H620" i="9"/>
  <c r="I620" i="9"/>
  <c r="J620" i="9"/>
  <c r="K620" i="9"/>
  <c r="L620" i="9"/>
  <c r="M620" i="9"/>
  <c r="N620" i="9"/>
  <c r="O620" i="9"/>
  <c r="P620" i="9"/>
  <c r="Q620" i="9"/>
  <c r="R620" i="9"/>
  <c r="S620" i="9"/>
  <c r="T620" i="9"/>
  <c r="U620" i="9"/>
  <c r="V620" i="9"/>
  <c r="W620" i="9"/>
  <c r="X620" i="9"/>
  <c r="Y620" i="9"/>
  <c r="B621" i="9"/>
  <c r="C621" i="9"/>
  <c r="D621" i="9"/>
  <c r="E621" i="9"/>
  <c r="F621" i="9"/>
  <c r="G621" i="9"/>
  <c r="H621" i="9"/>
  <c r="I621" i="9"/>
  <c r="J621" i="9"/>
  <c r="K621" i="9"/>
  <c r="L621" i="9"/>
  <c r="M621" i="9"/>
  <c r="N621" i="9"/>
  <c r="O621" i="9"/>
  <c r="P621" i="9"/>
  <c r="Q621" i="9"/>
  <c r="R621" i="9"/>
  <c r="S621" i="9"/>
  <c r="T621" i="9"/>
  <c r="U621" i="9"/>
  <c r="V621" i="9"/>
  <c r="W621" i="9"/>
  <c r="X621" i="9"/>
  <c r="Y621" i="9"/>
  <c r="B622" i="9"/>
  <c r="C622" i="9"/>
  <c r="D622" i="9"/>
  <c r="E622" i="9"/>
  <c r="F622" i="9"/>
  <c r="G622" i="9"/>
  <c r="H622" i="9"/>
  <c r="I622" i="9"/>
  <c r="J622" i="9"/>
  <c r="K622" i="9"/>
  <c r="L622" i="9"/>
  <c r="M622" i="9"/>
  <c r="N622" i="9"/>
  <c r="O622" i="9"/>
  <c r="P622" i="9"/>
  <c r="Q622" i="9"/>
  <c r="R622" i="9"/>
  <c r="S622" i="9"/>
  <c r="T622" i="9"/>
  <c r="U622" i="9"/>
  <c r="V622" i="9"/>
  <c r="W622" i="9"/>
  <c r="X622" i="9"/>
  <c r="Y622" i="9"/>
  <c r="B623" i="9"/>
  <c r="C623" i="9"/>
  <c r="D623" i="9"/>
  <c r="E623" i="9"/>
  <c r="F623" i="9"/>
  <c r="G623" i="9"/>
  <c r="H623" i="9"/>
  <c r="I623" i="9"/>
  <c r="J623" i="9"/>
  <c r="K623" i="9"/>
  <c r="L623" i="9"/>
  <c r="M623" i="9"/>
  <c r="N623" i="9"/>
  <c r="O623" i="9"/>
  <c r="P623" i="9"/>
  <c r="Q623" i="9"/>
  <c r="R623" i="9"/>
  <c r="S623" i="9"/>
  <c r="T623" i="9"/>
  <c r="U623" i="9"/>
  <c r="V623" i="9"/>
  <c r="W623" i="9"/>
  <c r="X623" i="9"/>
  <c r="Y623" i="9"/>
  <c r="B624" i="9"/>
  <c r="C624" i="9"/>
  <c r="D624" i="9"/>
  <c r="E624" i="9"/>
  <c r="F624" i="9"/>
  <c r="G624" i="9"/>
  <c r="H624" i="9"/>
  <c r="I624" i="9"/>
  <c r="J624" i="9"/>
  <c r="K624" i="9"/>
  <c r="L624" i="9"/>
  <c r="M624" i="9"/>
  <c r="N624" i="9"/>
  <c r="O624" i="9"/>
  <c r="P624" i="9"/>
  <c r="Q624" i="9"/>
  <c r="R624" i="9"/>
  <c r="S624" i="9"/>
  <c r="T624" i="9"/>
  <c r="U624" i="9"/>
  <c r="V624" i="9"/>
  <c r="W624" i="9"/>
  <c r="X624" i="9"/>
  <c r="Y624" i="9"/>
  <c r="B625" i="9"/>
  <c r="C625" i="9"/>
  <c r="D625" i="9"/>
  <c r="E625" i="9"/>
  <c r="F625" i="9"/>
  <c r="G625" i="9"/>
  <c r="H625" i="9"/>
  <c r="I625" i="9"/>
  <c r="J625" i="9"/>
  <c r="K625" i="9"/>
  <c r="L625" i="9"/>
  <c r="M625" i="9"/>
  <c r="N625" i="9"/>
  <c r="O625" i="9"/>
  <c r="P625" i="9"/>
  <c r="Q625" i="9"/>
  <c r="R625" i="9"/>
  <c r="S625" i="9"/>
  <c r="T625" i="9"/>
  <c r="U625" i="9"/>
  <c r="V625" i="9"/>
  <c r="W625" i="9"/>
  <c r="X625" i="9"/>
  <c r="Y625" i="9"/>
  <c r="B626" i="9"/>
  <c r="C626" i="9"/>
  <c r="D626" i="9"/>
  <c r="E626" i="9"/>
  <c r="F626" i="9"/>
  <c r="G626" i="9"/>
  <c r="H626" i="9"/>
  <c r="I626" i="9"/>
  <c r="J626" i="9"/>
  <c r="K626" i="9"/>
  <c r="L626" i="9"/>
  <c r="M626" i="9"/>
  <c r="N626" i="9"/>
  <c r="O626" i="9"/>
  <c r="P626" i="9"/>
  <c r="Q626" i="9"/>
  <c r="R626" i="9"/>
  <c r="S626" i="9"/>
  <c r="T626" i="9"/>
  <c r="U626" i="9"/>
  <c r="V626" i="9"/>
  <c r="W626" i="9"/>
  <c r="X626" i="9"/>
  <c r="Y626" i="9"/>
  <c r="B627" i="9"/>
  <c r="C627" i="9"/>
  <c r="D627" i="9"/>
  <c r="E627" i="9"/>
  <c r="F627" i="9"/>
  <c r="G627" i="9"/>
  <c r="H627" i="9"/>
  <c r="I627" i="9"/>
  <c r="J627" i="9"/>
  <c r="K627" i="9"/>
  <c r="L627" i="9"/>
  <c r="M627" i="9"/>
  <c r="N627" i="9"/>
  <c r="O627" i="9"/>
  <c r="P627" i="9"/>
  <c r="Q627" i="9"/>
  <c r="R627" i="9"/>
  <c r="S627" i="9"/>
  <c r="T627" i="9"/>
  <c r="U627" i="9"/>
  <c r="V627" i="9"/>
  <c r="W627" i="9"/>
  <c r="X627" i="9"/>
  <c r="Y627" i="9"/>
  <c r="B628" i="9"/>
  <c r="C628" i="9"/>
  <c r="D628" i="9"/>
  <c r="E628" i="9"/>
  <c r="F628" i="9"/>
  <c r="G628" i="9"/>
  <c r="H628" i="9"/>
  <c r="I628" i="9"/>
  <c r="J628" i="9"/>
  <c r="K628" i="9"/>
  <c r="L628" i="9"/>
  <c r="M628" i="9"/>
  <c r="N628" i="9"/>
  <c r="O628" i="9"/>
  <c r="P628" i="9"/>
  <c r="Q628" i="9"/>
  <c r="R628" i="9"/>
  <c r="S628" i="9"/>
  <c r="T628" i="9"/>
  <c r="U628" i="9"/>
  <c r="V628" i="9"/>
  <c r="W628" i="9"/>
  <c r="X628" i="9"/>
  <c r="Y628" i="9"/>
  <c r="B629" i="9"/>
  <c r="C629" i="9"/>
  <c r="D629" i="9"/>
  <c r="E629" i="9"/>
  <c r="F629" i="9"/>
  <c r="G629" i="9"/>
  <c r="H629" i="9"/>
  <c r="I629" i="9"/>
  <c r="J629" i="9"/>
  <c r="K629" i="9"/>
  <c r="L629" i="9"/>
  <c r="M629" i="9"/>
  <c r="N629" i="9"/>
  <c r="O629" i="9"/>
  <c r="P629" i="9"/>
  <c r="Q629" i="9"/>
  <c r="R629" i="9"/>
  <c r="S629" i="9"/>
  <c r="T629" i="9"/>
  <c r="U629" i="9"/>
  <c r="V629" i="9"/>
  <c r="W629" i="9"/>
  <c r="X629" i="9"/>
  <c r="Y629" i="9"/>
  <c r="B630" i="9"/>
  <c r="C630" i="9"/>
  <c r="D630" i="9"/>
  <c r="E630" i="9"/>
  <c r="F630" i="9"/>
  <c r="G630" i="9"/>
  <c r="H630" i="9"/>
  <c r="I630" i="9"/>
  <c r="J630" i="9"/>
  <c r="K630" i="9"/>
  <c r="L630" i="9"/>
  <c r="M630" i="9"/>
  <c r="N630" i="9"/>
  <c r="O630" i="9"/>
  <c r="P630" i="9"/>
  <c r="Q630" i="9"/>
  <c r="R630" i="9"/>
  <c r="S630" i="9"/>
  <c r="T630" i="9"/>
  <c r="U630" i="9"/>
  <c r="V630" i="9"/>
  <c r="W630" i="9"/>
  <c r="X630" i="9"/>
  <c r="Y630" i="9"/>
  <c r="B631" i="9"/>
  <c r="C631" i="9"/>
  <c r="D631" i="9"/>
  <c r="E631" i="9"/>
  <c r="F631" i="9"/>
  <c r="G631" i="9"/>
  <c r="H631" i="9"/>
  <c r="I631" i="9"/>
  <c r="J631" i="9"/>
  <c r="K631" i="9"/>
  <c r="L631" i="9"/>
  <c r="M631" i="9"/>
  <c r="N631" i="9"/>
  <c r="O631" i="9"/>
  <c r="P631" i="9"/>
  <c r="Q631" i="9"/>
  <c r="R631" i="9"/>
  <c r="S631" i="9"/>
  <c r="T631" i="9"/>
  <c r="U631" i="9"/>
  <c r="V631" i="9"/>
  <c r="W631" i="9"/>
  <c r="X631" i="9"/>
  <c r="Y631" i="9"/>
  <c r="B632" i="9"/>
  <c r="C632" i="9"/>
  <c r="D632" i="9"/>
  <c r="E632" i="9"/>
  <c r="F632" i="9"/>
  <c r="G632" i="9"/>
  <c r="H632" i="9"/>
  <c r="I632" i="9"/>
  <c r="J632" i="9"/>
  <c r="K632" i="9"/>
  <c r="L632" i="9"/>
  <c r="M632" i="9"/>
  <c r="N632" i="9"/>
  <c r="O632" i="9"/>
  <c r="P632" i="9"/>
  <c r="Q632" i="9"/>
  <c r="R632" i="9"/>
  <c r="S632" i="9"/>
  <c r="T632" i="9"/>
  <c r="U632" i="9"/>
  <c r="V632" i="9"/>
  <c r="W632" i="9"/>
  <c r="X632" i="9"/>
  <c r="Y632" i="9"/>
  <c r="B633" i="9"/>
  <c r="C633" i="9"/>
  <c r="D633" i="9"/>
  <c r="E633" i="9"/>
  <c r="F633" i="9"/>
  <c r="G633" i="9"/>
  <c r="H633" i="9"/>
  <c r="I633" i="9"/>
  <c r="J633" i="9"/>
  <c r="K633" i="9"/>
  <c r="L633" i="9"/>
  <c r="M633" i="9"/>
  <c r="N633" i="9"/>
  <c r="O633" i="9"/>
  <c r="P633" i="9"/>
  <c r="Q633" i="9"/>
  <c r="R633" i="9"/>
  <c r="S633" i="9"/>
  <c r="T633" i="9"/>
  <c r="U633" i="9"/>
  <c r="V633" i="9"/>
  <c r="W633" i="9"/>
  <c r="X633" i="9"/>
  <c r="Y633" i="9"/>
  <c r="B634" i="9"/>
  <c r="C634" i="9"/>
  <c r="D634" i="9"/>
  <c r="E634" i="9"/>
  <c r="F634" i="9"/>
  <c r="G634" i="9"/>
  <c r="H634" i="9"/>
  <c r="I634" i="9"/>
  <c r="J634" i="9"/>
  <c r="K634" i="9"/>
  <c r="L634" i="9"/>
  <c r="M634" i="9"/>
  <c r="N634" i="9"/>
  <c r="O634" i="9"/>
  <c r="P634" i="9"/>
  <c r="Q634" i="9"/>
  <c r="R634" i="9"/>
  <c r="S634" i="9"/>
  <c r="T634" i="9"/>
  <c r="U634" i="9"/>
  <c r="V634" i="9"/>
  <c r="W634" i="9"/>
  <c r="X634" i="9"/>
  <c r="Y634" i="9"/>
  <c r="B635" i="9"/>
  <c r="C635" i="9"/>
  <c r="D635" i="9"/>
  <c r="E635" i="9"/>
  <c r="F635" i="9"/>
  <c r="G635" i="9"/>
  <c r="H635" i="9"/>
  <c r="I635" i="9"/>
  <c r="J635" i="9"/>
  <c r="K635" i="9"/>
  <c r="L635" i="9"/>
  <c r="M635" i="9"/>
  <c r="N635" i="9"/>
  <c r="O635" i="9"/>
  <c r="P635" i="9"/>
  <c r="Q635" i="9"/>
  <c r="R635" i="9"/>
  <c r="S635" i="9"/>
  <c r="T635" i="9"/>
  <c r="U635" i="9"/>
  <c r="V635" i="9"/>
  <c r="W635" i="9"/>
  <c r="X635" i="9"/>
  <c r="Y635" i="9"/>
  <c r="B636" i="9"/>
  <c r="C636" i="9"/>
  <c r="D636" i="9"/>
  <c r="E636" i="9"/>
  <c r="F636" i="9"/>
  <c r="G636" i="9"/>
  <c r="H636" i="9"/>
  <c r="I636" i="9"/>
  <c r="J636" i="9"/>
  <c r="K636" i="9"/>
  <c r="L636" i="9"/>
  <c r="M636" i="9"/>
  <c r="N636" i="9"/>
  <c r="O636" i="9"/>
  <c r="P636" i="9"/>
  <c r="Q636" i="9"/>
  <c r="R636" i="9"/>
  <c r="S636" i="9"/>
  <c r="T636" i="9"/>
  <c r="U636" i="9"/>
  <c r="V636" i="9"/>
  <c r="W636" i="9"/>
  <c r="X636" i="9"/>
  <c r="Y636" i="9"/>
  <c r="B637" i="9"/>
  <c r="C637" i="9"/>
  <c r="D637" i="9"/>
  <c r="E637" i="9"/>
  <c r="F637" i="9"/>
  <c r="G637" i="9"/>
  <c r="H637" i="9"/>
  <c r="I637" i="9"/>
  <c r="J637" i="9"/>
  <c r="K637" i="9"/>
  <c r="L637" i="9"/>
  <c r="M637" i="9"/>
  <c r="N637" i="9"/>
  <c r="O637" i="9"/>
  <c r="P637" i="9"/>
  <c r="Q637" i="9"/>
  <c r="R637" i="9"/>
  <c r="S637" i="9"/>
  <c r="T637" i="9"/>
  <c r="U637" i="9"/>
  <c r="V637" i="9"/>
  <c r="W637" i="9"/>
  <c r="X637" i="9"/>
  <c r="Y637" i="9"/>
  <c r="B638" i="9"/>
  <c r="C638" i="9"/>
  <c r="D638" i="9"/>
  <c r="E638" i="9"/>
  <c r="F638" i="9"/>
  <c r="G638" i="9"/>
  <c r="H638" i="9"/>
  <c r="I638" i="9"/>
  <c r="J638" i="9"/>
  <c r="K638" i="9"/>
  <c r="L638" i="9"/>
  <c r="M638" i="9"/>
  <c r="N638" i="9"/>
  <c r="O638" i="9"/>
  <c r="P638" i="9"/>
  <c r="Q638" i="9"/>
  <c r="R638" i="9"/>
  <c r="S638" i="9"/>
  <c r="T638" i="9"/>
  <c r="U638" i="9"/>
  <c r="V638" i="9"/>
  <c r="W638" i="9"/>
  <c r="X638" i="9"/>
  <c r="Y638" i="9"/>
  <c r="B639" i="9"/>
  <c r="C639" i="9"/>
  <c r="D639" i="9"/>
  <c r="E639" i="9"/>
  <c r="F639" i="9"/>
  <c r="G639" i="9"/>
  <c r="H639" i="9"/>
  <c r="I639" i="9"/>
  <c r="J639" i="9"/>
  <c r="K639" i="9"/>
  <c r="L639" i="9"/>
  <c r="M639" i="9"/>
  <c r="N639" i="9"/>
  <c r="O639" i="9"/>
  <c r="P639" i="9"/>
  <c r="Q639" i="9"/>
  <c r="R639" i="9"/>
  <c r="S639" i="9"/>
  <c r="T639" i="9"/>
  <c r="U639" i="9"/>
  <c r="V639" i="9"/>
  <c r="W639" i="9"/>
  <c r="X639" i="9"/>
  <c r="Y639" i="9"/>
  <c r="B640" i="9"/>
  <c r="C640" i="9"/>
  <c r="D640" i="9"/>
  <c r="E640" i="9"/>
  <c r="F640" i="9"/>
  <c r="G640" i="9"/>
  <c r="H640" i="9"/>
  <c r="I640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B641" i="9"/>
  <c r="C641" i="9"/>
  <c r="D641" i="9"/>
  <c r="E641" i="9"/>
  <c r="F641" i="9"/>
  <c r="G641" i="9"/>
  <c r="H641" i="9"/>
  <c r="I641" i="9"/>
  <c r="J641" i="9"/>
  <c r="K641" i="9"/>
  <c r="L641" i="9"/>
  <c r="M641" i="9"/>
  <c r="N641" i="9"/>
  <c r="O641" i="9"/>
  <c r="P641" i="9"/>
  <c r="Q641" i="9"/>
  <c r="R641" i="9"/>
  <c r="S641" i="9"/>
  <c r="T641" i="9"/>
  <c r="U641" i="9"/>
  <c r="V641" i="9"/>
  <c r="W641" i="9"/>
  <c r="X641" i="9"/>
  <c r="Y641" i="9"/>
  <c r="B642" i="9"/>
  <c r="C642" i="9"/>
  <c r="D642" i="9"/>
  <c r="E642" i="9"/>
  <c r="F642" i="9"/>
  <c r="G642" i="9"/>
  <c r="H642" i="9"/>
  <c r="I642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B643" i="9"/>
  <c r="C643" i="9"/>
  <c r="D643" i="9"/>
  <c r="E643" i="9"/>
  <c r="F643" i="9"/>
  <c r="G643" i="9"/>
  <c r="H643" i="9"/>
  <c r="I643" i="9"/>
  <c r="J643" i="9"/>
  <c r="K643" i="9"/>
  <c r="L643" i="9"/>
  <c r="M643" i="9"/>
  <c r="N643" i="9"/>
  <c r="O643" i="9"/>
  <c r="P643" i="9"/>
  <c r="Q643" i="9"/>
  <c r="R643" i="9"/>
  <c r="S643" i="9"/>
  <c r="T643" i="9"/>
  <c r="U643" i="9"/>
  <c r="V643" i="9"/>
  <c r="W643" i="9"/>
  <c r="X643" i="9"/>
  <c r="Y643" i="9"/>
  <c r="B644" i="9"/>
  <c r="C644" i="9"/>
  <c r="D644" i="9"/>
  <c r="E644" i="9"/>
  <c r="F644" i="9"/>
  <c r="G644" i="9"/>
  <c r="H644" i="9"/>
  <c r="I644" i="9"/>
  <c r="J644" i="9"/>
  <c r="K644" i="9"/>
  <c r="L644" i="9"/>
  <c r="M644" i="9"/>
  <c r="N644" i="9"/>
  <c r="O644" i="9"/>
  <c r="P644" i="9"/>
  <c r="Q644" i="9"/>
  <c r="R644" i="9"/>
  <c r="S644" i="9"/>
  <c r="T644" i="9"/>
  <c r="U644" i="9"/>
  <c r="V644" i="9"/>
  <c r="W644" i="9"/>
  <c r="X644" i="9"/>
  <c r="Y644" i="9"/>
  <c r="B645" i="9"/>
  <c r="C645" i="9"/>
  <c r="D645" i="9"/>
  <c r="E645" i="9"/>
  <c r="F645" i="9"/>
  <c r="G645" i="9"/>
  <c r="H645" i="9"/>
  <c r="I645" i="9"/>
  <c r="J645" i="9"/>
  <c r="K645" i="9"/>
  <c r="L645" i="9"/>
  <c r="M645" i="9"/>
  <c r="N645" i="9"/>
  <c r="O645" i="9"/>
  <c r="P645" i="9"/>
  <c r="Q645" i="9"/>
  <c r="R645" i="9"/>
  <c r="S645" i="9"/>
  <c r="T645" i="9"/>
  <c r="U645" i="9"/>
  <c r="V645" i="9"/>
  <c r="W645" i="9"/>
  <c r="X645" i="9"/>
  <c r="Y645" i="9"/>
  <c r="B646" i="9"/>
  <c r="C646" i="9"/>
  <c r="D646" i="9"/>
  <c r="E646" i="9"/>
  <c r="F646" i="9"/>
  <c r="G646" i="9"/>
  <c r="H646" i="9"/>
  <c r="I646" i="9"/>
  <c r="J646" i="9"/>
  <c r="K646" i="9"/>
  <c r="L646" i="9"/>
  <c r="M646" i="9"/>
  <c r="N646" i="9"/>
  <c r="O646" i="9"/>
  <c r="P646" i="9"/>
  <c r="Q646" i="9"/>
  <c r="R646" i="9"/>
  <c r="S646" i="9"/>
  <c r="T646" i="9"/>
  <c r="U646" i="9"/>
  <c r="V646" i="9"/>
  <c r="W646" i="9"/>
  <c r="X646" i="9"/>
  <c r="Y646" i="9"/>
  <c r="B647" i="9"/>
  <c r="C647" i="9"/>
  <c r="D647" i="9"/>
  <c r="E647" i="9"/>
  <c r="F647" i="9"/>
  <c r="G647" i="9"/>
  <c r="H647" i="9"/>
  <c r="I647" i="9"/>
  <c r="J647" i="9"/>
  <c r="K647" i="9"/>
  <c r="L647" i="9"/>
  <c r="M647" i="9"/>
  <c r="N647" i="9"/>
  <c r="O647" i="9"/>
  <c r="P647" i="9"/>
  <c r="Q647" i="9"/>
  <c r="R647" i="9"/>
  <c r="S647" i="9"/>
  <c r="T647" i="9"/>
  <c r="U647" i="9"/>
  <c r="V647" i="9"/>
  <c r="W647" i="9"/>
  <c r="X647" i="9"/>
  <c r="Y647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B9" i="9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AC586" i="4" l="1"/>
  <c r="AC585" i="4"/>
  <c r="AC584" i="4"/>
  <c r="AC580" i="4"/>
  <c r="AC577" i="4"/>
  <c r="AC576" i="4"/>
  <c r="AC573" i="4"/>
  <c r="AC572" i="4"/>
  <c r="AC571" i="4"/>
  <c r="AC570" i="4"/>
  <c r="AC569" i="4"/>
  <c r="AC565" i="4"/>
  <c r="AC563" i="4"/>
  <c r="AC558" i="4"/>
  <c r="AC557" i="4"/>
  <c r="AC556" i="4"/>
  <c r="AC552" i="4"/>
  <c r="AC551" i="4"/>
  <c r="AC550" i="4"/>
  <c r="AC549" i="4"/>
  <c r="AC548" i="4"/>
  <c r="AC545" i="4"/>
  <c r="AC544" i="4"/>
  <c r="AC543" i="4"/>
  <c r="AC542" i="4"/>
  <c r="AC541" i="4"/>
  <c r="AC538" i="4"/>
  <c r="AC537" i="4"/>
  <c r="AC536" i="4"/>
  <c r="AC535" i="4"/>
  <c r="AC534" i="4"/>
  <c r="AC531" i="4"/>
  <c r="AC530" i="4"/>
  <c r="AC529" i="4"/>
  <c r="AC528" i="4"/>
  <c r="AC527" i="4"/>
  <c r="AC524" i="4"/>
  <c r="AC523" i="4"/>
  <c r="AC522" i="4"/>
  <c r="AC521" i="4"/>
  <c r="AC517" i="4"/>
  <c r="AC516" i="4"/>
  <c r="AC515" i="4"/>
  <c r="AC514" i="4"/>
  <c r="AC513" i="4"/>
  <c r="AC510" i="4"/>
  <c r="AC509" i="4"/>
  <c r="AC508" i="4"/>
  <c r="AC507" i="4"/>
  <c r="AC506" i="4"/>
  <c r="AC503" i="4"/>
  <c r="AC502" i="4"/>
  <c r="AC501" i="4"/>
  <c r="AC500" i="4"/>
  <c r="AC499" i="4"/>
  <c r="AC496" i="4"/>
  <c r="AC495" i="4"/>
  <c r="AC494" i="4"/>
  <c r="AC493" i="4"/>
  <c r="AC492" i="4"/>
  <c r="AC489" i="4"/>
  <c r="AC488" i="4"/>
  <c r="AC487" i="4"/>
  <c r="AC486" i="4"/>
  <c r="AC482" i="4"/>
  <c r="AC481" i="4"/>
  <c r="AC480" i="4"/>
  <c r="AC479" i="4"/>
  <c r="AC478" i="4"/>
  <c r="AC475" i="4"/>
  <c r="AC474" i="4"/>
  <c r="AC473" i="4"/>
  <c r="AC472" i="4"/>
  <c r="AC471" i="4"/>
  <c r="AC468" i="4"/>
  <c r="AC467" i="4"/>
  <c r="AC466" i="4"/>
  <c r="AC465" i="4"/>
  <c r="AC464" i="4"/>
  <c r="AC461" i="4"/>
  <c r="AC460" i="4"/>
  <c r="AC459" i="4"/>
  <c r="AC458" i="4"/>
  <c r="AC457" i="4"/>
  <c r="AC454" i="4"/>
  <c r="AC453" i="4"/>
  <c r="AC452" i="4"/>
  <c r="AC451" i="4"/>
  <c r="AC450" i="4"/>
  <c r="AC447" i="4"/>
  <c r="AC446" i="4"/>
  <c r="AC445" i="4"/>
  <c r="AC444" i="4"/>
  <c r="AC443" i="4"/>
  <c r="AC440" i="4"/>
  <c r="AC439" i="4"/>
  <c r="AC438" i="4"/>
  <c r="AC437" i="4"/>
  <c r="AC436" i="4"/>
  <c r="AC433" i="4"/>
  <c r="AC432" i="4"/>
  <c r="AC431" i="4"/>
  <c r="AC430" i="4"/>
  <c r="AC429" i="4"/>
  <c r="AC426" i="4"/>
  <c r="AC425" i="4"/>
  <c r="AC424" i="4"/>
  <c r="AC423" i="4"/>
  <c r="AC419" i="4"/>
  <c r="AC418" i="4"/>
  <c r="AC417" i="4"/>
  <c r="AC416" i="4"/>
  <c r="AC415" i="4"/>
  <c r="AC412" i="4"/>
  <c r="AC411" i="4"/>
  <c r="AC410" i="4"/>
  <c r="AC409" i="4"/>
  <c r="AC408" i="4"/>
  <c r="AC405" i="4"/>
  <c r="AC404" i="4"/>
  <c r="AC403" i="4"/>
  <c r="AC402" i="4"/>
  <c r="AC401" i="4"/>
  <c r="AC398" i="4"/>
  <c r="AC397" i="4"/>
  <c r="AC396" i="4"/>
  <c r="AC395" i="4"/>
  <c r="AC394" i="4"/>
  <c r="AC391" i="4"/>
  <c r="AC390" i="4"/>
  <c r="AC389" i="4"/>
  <c r="AC388" i="4"/>
  <c r="AC387" i="4"/>
  <c r="AC384" i="4"/>
  <c r="AC383" i="4"/>
  <c r="AC382" i="4"/>
  <c r="AC381" i="4"/>
  <c r="AC380" i="4"/>
  <c r="AC377" i="4"/>
  <c r="AC376" i="4"/>
  <c r="AC374" i="4"/>
  <c r="AC373" i="4"/>
  <c r="AC370" i="4"/>
  <c r="AC369" i="4"/>
  <c r="AC367" i="4"/>
  <c r="AC366" i="4"/>
  <c r="AC363" i="4"/>
  <c r="AC362" i="4"/>
  <c r="AC361" i="4"/>
  <c r="AC360" i="4"/>
  <c r="AC359" i="4"/>
  <c r="AC356" i="4"/>
  <c r="AC355" i="4"/>
  <c r="AC354" i="4"/>
  <c r="AC353" i="4"/>
  <c r="AC352" i="4"/>
  <c r="AC349" i="4"/>
  <c r="AC348" i="4"/>
  <c r="AC347" i="4"/>
  <c r="AC346" i="4"/>
  <c r="AC345" i="4"/>
  <c r="AC340" i="4"/>
  <c r="AC339" i="4"/>
  <c r="AC338" i="4"/>
  <c r="AC335" i="4"/>
  <c r="AC334" i="4"/>
  <c r="AC333" i="4"/>
  <c r="AC332" i="4"/>
  <c r="AC331" i="4"/>
  <c r="AC328" i="4"/>
  <c r="AC327" i="4"/>
  <c r="AC326" i="4"/>
  <c r="AC325" i="4"/>
  <c r="AC321" i="4"/>
  <c r="AC320" i="4"/>
  <c r="AC319" i="4"/>
  <c r="AC318" i="4"/>
  <c r="AC317" i="4"/>
  <c r="AC314" i="4"/>
  <c r="AC313" i="4"/>
  <c r="AC312" i="4"/>
  <c r="AC311" i="4"/>
  <c r="AC310" i="4"/>
  <c r="AC307" i="4"/>
  <c r="AC306" i="4"/>
  <c r="AC305" i="4"/>
  <c r="AC304" i="4"/>
  <c r="AC303" i="4"/>
  <c r="AC300" i="4"/>
  <c r="AC299" i="4"/>
  <c r="AC298" i="4"/>
  <c r="AC297" i="4"/>
  <c r="AC293" i="4"/>
  <c r="AC292" i="4"/>
  <c r="AC291" i="4"/>
  <c r="AC290" i="4"/>
  <c r="AC289" i="4"/>
  <c r="AC286" i="4"/>
  <c r="AC285" i="4"/>
  <c r="AC284" i="4"/>
  <c r="AC283" i="4"/>
  <c r="AC647" i="9"/>
  <c r="AC643" i="9"/>
  <c r="AC640" i="9"/>
  <c r="AC635" i="9"/>
  <c r="AC632" i="9"/>
  <c r="AC628" i="9"/>
  <c r="AC626" i="9"/>
  <c r="AC622" i="9"/>
  <c r="AC619" i="9"/>
  <c r="AC615" i="9"/>
  <c r="AC612" i="9"/>
  <c r="AC607" i="9"/>
  <c r="AC604" i="9"/>
  <c r="AC600" i="9"/>
  <c r="AC598" i="9"/>
  <c r="AC593" i="9"/>
  <c r="AC591" i="9"/>
  <c r="AC586" i="9"/>
  <c r="AC583" i="9"/>
  <c r="AC580" i="9"/>
  <c r="AC576" i="9"/>
  <c r="AC572" i="9"/>
  <c r="AC569" i="9"/>
  <c r="AC565" i="9"/>
  <c r="AC563" i="9"/>
  <c r="AC558" i="9"/>
  <c r="AC555" i="9"/>
  <c r="AC551" i="9"/>
  <c r="AC548" i="9"/>
  <c r="AC543" i="9"/>
  <c r="AC542" i="9"/>
  <c r="AC537" i="9"/>
  <c r="AC536" i="9"/>
  <c r="AC535" i="9"/>
  <c r="AC534" i="9"/>
  <c r="AC531" i="9"/>
  <c r="AC529" i="9"/>
  <c r="AC528" i="9"/>
  <c r="AC527" i="9"/>
  <c r="AC524" i="9"/>
  <c r="AC523" i="9"/>
  <c r="AC522" i="9"/>
  <c r="AC521" i="9"/>
  <c r="AC517" i="9"/>
  <c r="AC516" i="9"/>
  <c r="AC515" i="9"/>
  <c r="AC514" i="9"/>
  <c r="AC513" i="9"/>
  <c r="AC510" i="9"/>
  <c r="AC509" i="9"/>
  <c r="AC508" i="9"/>
  <c r="AC507" i="9"/>
  <c r="AC506" i="9"/>
  <c r="AC503" i="9"/>
  <c r="AC502" i="9"/>
  <c r="AC501" i="9"/>
  <c r="AC500" i="9"/>
  <c r="AC499" i="9"/>
  <c r="AC496" i="9"/>
  <c r="AC495" i="9"/>
  <c r="AC494" i="9"/>
  <c r="AC493" i="9"/>
  <c r="AC492" i="9"/>
  <c r="AC489" i="9"/>
  <c r="AC488" i="9"/>
  <c r="AC487" i="9"/>
  <c r="AC486" i="9"/>
  <c r="AC482" i="9"/>
  <c r="AC481" i="9"/>
  <c r="AC480" i="9"/>
  <c r="AC479" i="9"/>
  <c r="AC478" i="9"/>
  <c r="AC475" i="9"/>
  <c r="AC474" i="9"/>
  <c r="AC473" i="9"/>
  <c r="AC472" i="9"/>
  <c r="AC471" i="9"/>
  <c r="AC468" i="9"/>
  <c r="AC467" i="9"/>
  <c r="AC466" i="9"/>
  <c r="AC465" i="9"/>
  <c r="AC464" i="9"/>
  <c r="AC461" i="9"/>
  <c r="AC460" i="9"/>
  <c r="AC459" i="9"/>
  <c r="AC458" i="9"/>
  <c r="AC457" i="9"/>
  <c r="AC454" i="9"/>
  <c r="AC453" i="9"/>
  <c r="AC452" i="9"/>
  <c r="AC451" i="9"/>
  <c r="AC450" i="9"/>
  <c r="AC447" i="9"/>
  <c r="AC446" i="9"/>
  <c r="AC445" i="9"/>
  <c r="AC444" i="9"/>
  <c r="AC443" i="9"/>
  <c r="AC440" i="9"/>
  <c r="AC439" i="9"/>
  <c r="AC438" i="9"/>
  <c r="AC437" i="9"/>
  <c r="AC436" i="9"/>
  <c r="AC433" i="9"/>
  <c r="AC432" i="9"/>
  <c r="AC431" i="9"/>
  <c r="AC430" i="9"/>
  <c r="AC429" i="9"/>
  <c r="AC426" i="9"/>
  <c r="AC425" i="9"/>
  <c r="AC424" i="9"/>
  <c r="AC423" i="9"/>
  <c r="AC419" i="9"/>
  <c r="AC418" i="9"/>
  <c r="AC417" i="9"/>
  <c r="AC416" i="9"/>
  <c r="AC415" i="9"/>
  <c r="AC412" i="9"/>
  <c r="AC411" i="9"/>
  <c r="AC410" i="9"/>
  <c r="AC409" i="9"/>
  <c r="AC408" i="9"/>
  <c r="AC405" i="9"/>
  <c r="AC404" i="9"/>
  <c r="AC403" i="9"/>
  <c r="AC402" i="9"/>
  <c r="AC401" i="9"/>
  <c r="AC398" i="9"/>
  <c r="AC397" i="9"/>
  <c r="AC396" i="9"/>
  <c r="AC395" i="9"/>
  <c r="AC394" i="9"/>
  <c r="AC391" i="9"/>
  <c r="AC390" i="9"/>
  <c r="AC389" i="9"/>
  <c r="AC388" i="9"/>
  <c r="AC387" i="9"/>
  <c r="AC384" i="9"/>
  <c r="AC383" i="9"/>
  <c r="AC382" i="9"/>
  <c r="AE9" i="9"/>
  <c r="AJ9" i="9"/>
  <c r="AC646" i="9"/>
  <c r="AC642" i="9"/>
  <c r="AC641" i="9"/>
  <c r="AC639" i="9"/>
  <c r="AC636" i="9"/>
  <c r="AC634" i="9"/>
  <c r="AC633" i="9"/>
  <c r="AC629" i="9"/>
  <c r="AC627" i="9"/>
  <c r="AC625" i="9"/>
  <c r="AC621" i="9"/>
  <c r="AC614" i="9"/>
  <c r="AC613" i="9"/>
  <c r="AC611" i="9"/>
  <c r="AC608" i="9"/>
  <c r="AC606" i="9"/>
  <c r="AC605" i="9"/>
  <c r="AC601" i="9"/>
  <c r="AC599" i="9"/>
  <c r="AC597" i="9"/>
  <c r="AC594" i="9"/>
  <c r="AC592" i="9"/>
  <c r="AC590" i="9"/>
  <c r="AC587" i="9"/>
  <c r="AC585" i="9"/>
  <c r="AC584" i="9"/>
  <c r="AC579" i="9"/>
  <c r="AC577" i="9"/>
  <c r="AC573" i="9"/>
  <c r="AC571" i="9"/>
  <c r="AC570" i="9"/>
  <c r="AC566" i="9"/>
  <c r="AC564" i="9"/>
  <c r="AC562" i="9"/>
  <c r="AC557" i="9"/>
  <c r="AC556" i="9"/>
  <c r="AC552" i="9"/>
  <c r="AC550" i="9"/>
  <c r="AC549" i="9"/>
  <c r="AC545" i="9"/>
  <c r="AC544" i="9"/>
  <c r="AC541" i="9"/>
  <c r="AC538" i="9"/>
  <c r="AC530" i="9"/>
  <c r="AC578" i="9"/>
  <c r="AC620" i="9"/>
  <c r="AE647" i="9"/>
  <c r="AJ647" i="9"/>
  <c r="AE646" i="9"/>
  <c r="AJ646" i="9"/>
  <c r="AJ645" i="9"/>
  <c r="AE645" i="9"/>
  <c r="AE644" i="9"/>
  <c r="AJ644" i="9"/>
  <c r="AJ643" i="9"/>
  <c r="AE643" i="9"/>
  <c r="AE642" i="9"/>
  <c r="AJ642" i="9"/>
  <c r="AE641" i="9"/>
  <c r="AJ641" i="9"/>
  <c r="AJ640" i="9"/>
  <c r="AE640" i="9"/>
  <c r="AE639" i="9"/>
  <c r="AJ639" i="9"/>
  <c r="AJ638" i="9"/>
  <c r="AE638" i="9"/>
  <c r="AE637" i="9"/>
  <c r="AJ637" i="9"/>
  <c r="AJ636" i="9"/>
  <c r="AE636" i="9"/>
  <c r="AE635" i="9"/>
  <c r="AJ635" i="9"/>
  <c r="AJ634" i="9"/>
  <c r="AE634" i="9"/>
  <c r="AE633" i="9"/>
  <c r="AJ633" i="9"/>
  <c r="AJ632" i="9"/>
  <c r="AE632" i="9"/>
  <c r="AE631" i="9"/>
  <c r="AJ631" i="9"/>
  <c r="AJ630" i="9"/>
  <c r="AE630" i="9"/>
  <c r="AJ629" i="9"/>
  <c r="AE629" i="9"/>
  <c r="AJ628" i="9"/>
  <c r="AE628" i="9"/>
  <c r="AJ627" i="9"/>
  <c r="AE627" i="9"/>
  <c r="AE626" i="9"/>
  <c r="AJ626" i="9"/>
  <c r="AE625" i="9"/>
  <c r="AJ625" i="9"/>
  <c r="AE624" i="9"/>
  <c r="AJ624" i="9"/>
  <c r="AE623" i="9"/>
  <c r="AJ623" i="9"/>
  <c r="AJ622" i="9"/>
  <c r="AE622" i="9"/>
  <c r="AE621" i="9"/>
  <c r="AJ621" i="9"/>
  <c r="AE620" i="9"/>
  <c r="AJ620" i="9"/>
  <c r="AE619" i="9"/>
  <c r="AJ619" i="9"/>
  <c r="AJ618" i="9"/>
  <c r="AE618" i="9"/>
  <c r="AE617" i="9"/>
  <c r="AJ617" i="9"/>
  <c r="AE616" i="9"/>
  <c r="AJ616" i="9"/>
  <c r="AJ615" i="9"/>
  <c r="AE615" i="9"/>
  <c r="AE614" i="9"/>
  <c r="AJ614" i="9"/>
  <c r="AJ613" i="9"/>
  <c r="AE613" i="9"/>
  <c r="AE612" i="9"/>
  <c r="AJ612" i="9"/>
  <c r="AJ611" i="9"/>
  <c r="AE611" i="9"/>
  <c r="AE610" i="9"/>
  <c r="AJ610" i="9"/>
  <c r="AE609" i="9"/>
  <c r="AJ609" i="9"/>
  <c r="AJ608" i="9"/>
  <c r="AE608" i="9"/>
  <c r="AE607" i="9"/>
  <c r="AJ607" i="9"/>
  <c r="AJ606" i="9"/>
  <c r="AE606" i="9"/>
  <c r="AE605" i="9"/>
  <c r="AJ605" i="9"/>
  <c r="AE604" i="9"/>
  <c r="AJ604" i="9"/>
  <c r="AJ603" i="9"/>
  <c r="AE603" i="9"/>
  <c r="AJ602" i="9"/>
  <c r="AE602" i="9"/>
  <c r="AE601" i="9"/>
  <c r="AJ601" i="9"/>
  <c r="AE600" i="9"/>
  <c r="AJ600" i="9"/>
  <c r="AE599" i="9"/>
  <c r="AJ599" i="9"/>
  <c r="AE598" i="9"/>
  <c r="AJ598" i="9"/>
  <c r="AE597" i="9"/>
  <c r="AJ597" i="9"/>
  <c r="AE596" i="9"/>
  <c r="AJ596" i="9"/>
  <c r="AE595" i="9"/>
  <c r="AJ595" i="9"/>
  <c r="AE594" i="9"/>
  <c r="AJ594" i="9"/>
  <c r="AE593" i="9"/>
  <c r="AJ593" i="9"/>
  <c r="AE592" i="9"/>
  <c r="AJ592" i="9"/>
  <c r="AE591" i="9"/>
  <c r="AJ591" i="9"/>
  <c r="AE590" i="9"/>
  <c r="AJ590" i="9"/>
  <c r="AE589" i="9"/>
  <c r="AJ589" i="9"/>
  <c r="AE588" i="9"/>
  <c r="AJ588" i="9"/>
  <c r="AJ587" i="9"/>
  <c r="AE587" i="9"/>
  <c r="AJ586" i="9"/>
  <c r="AE586" i="9"/>
  <c r="AJ585" i="9"/>
  <c r="AE585" i="9"/>
  <c r="AJ584" i="9"/>
  <c r="AE584" i="9"/>
  <c r="AJ583" i="9"/>
  <c r="AE583" i="9"/>
  <c r="AJ582" i="9"/>
  <c r="AE582" i="9"/>
  <c r="AJ581" i="9"/>
  <c r="AE581" i="9"/>
  <c r="AJ580" i="9"/>
  <c r="AE580" i="9"/>
  <c r="AE579" i="9"/>
  <c r="AJ579" i="9"/>
  <c r="AJ578" i="9"/>
  <c r="AE578" i="9"/>
  <c r="AE577" i="9"/>
  <c r="AJ577" i="9"/>
  <c r="AE576" i="9"/>
  <c r="AJ576" i="9"/>
  <c r="AJ575" i="9"/>
  <c r="AE575" i="9"/>
  <c r="AE574" i="9"/>
  <c r="AJ574" i="9"/>
  <c r="AE573" i="9"/>
  <c r="AJ573" i="9"/>
  <c r="AE572" i="9"/>
  <c r="AJ572" i="9"/>
  <c r="AE571" i="9"/>
  <c r="AJ571" i="9"/>
  <c r="AJ570" i="9"/>
  <c r="AE570" i="9"/>
  <c r="AE569" i="9"/>
  <c r="AJ569" i="9"/>
  <c r="AJ568" i="9"/>
  <c r="AE568" i="9"/>
  <c r="AE567" i="9"/>
  <c r="AD567" i="9" s="1"/>
  <c r="AJ567" i="9"/>
  <c r="AE566" i="9"/>
  <c r="AJ566" i="9"/>
  <c r="AE565" i="9"/>
  <c r="AJ565" i="9"/>
  <c r="AE564" i="9"/>
  <c r="AJ564" i="9"/>
  <c r="AJ563" i="9"/>
  <c r="AE563" i="9"/>
  <c r="AE562" i="9"/>
  <c r="AJ562" i="9"/>
  <c r="AJ561" i="9"/>
  <c r="AE561" i="9"/>
  <c r="AE560" i="9"/>
  <c r="AJ560" i="9"/>
  <c r="AE559" i="9"/>
  <c r="AJ559" i="9"/>
  <c r="AE558" i="9"/>
  <c r="AJ558" i="9"/>
  <c r="AJ557" i="9"/>
  <c r="AE557" i="9"/>
  <c r="AE556" i="9"/>
  <c r="AJ556" i="9"/>
  <c r="AE555" i="9"/>
  <c r="AJ555" i="9"/>
  <c r="AE554" i="9"/>
  <c r="AJ554" i="9"/>
  <c r="AJ553" i="9"/>
  <c r="AE553" i="9"/>
  <c r="AJ552" i="9"/>
  <c r="AE552" i="9"/>
  <c r="AE551" i="9"/>
  <c r="AJ551" i="9"/>
  <c r="AJ550" i="9"/>
  <c r="AE550" i="9"/>
  <c r="AJ549" i="9"/>
  <c r="AE549" i="9"/>
  <c r="AJ548" i="9"/>
  <c r="AE548" i="9"/>
  <c r="AJ547" i="9"/>
  <c r="AE547" i="9"/>
  <c r="AJ546" i="9"/>
  <c r="AE546" i="9"/>
  <c r="AE545" i="9"/>
  <c r="AJ545" i="9"/>
  <c r="AJ544" i="9"/>
  <c r="AE544" i="9"/>
  <c r="AE543" i="9"/>
  <c r="AJ543" i="9"/>
  <c r="AJ542" i="9"/>
  <c r="AE542" i="9"/>
  <c r="AJ541" i="9"/>
  <c r="AE541" i="9"/>
  <c r="AJ540" i="9"/>
  <c r="AE540" i="9"/>
  <c r="AE539" i="9"/>
  <c r="AJ539" i="9"/>
  <c r="AE538" i="9"/>
  <c r="AJ538" i="9"/>
  <c r="AE537" i="9"/>
  <c r="AJ537" i="9"/>
  <c r="AE536" i="9"/>
  <c r="AJ536" i="9"/>
  <c r="AJ535" i="9"/>
  <c r="AE535" i="9"/>
  <c r="AJ534" i="9"/>
  <c r="AE534" i="9"/>
  <c r="AE533" i="9"/>
  <c r="AJ533" i="9"/>
  <c r="AJ532" i="9"/>
  <c r="AE532" i="9"/>
  <c r="AJ531" i="9"/>
  <c r="AE531" i="9"/>
  <c r="AJ530" i="9"/>
  <c r="AE530" i="9"/>
  <c r="AE529" i="9"/>
  <c r="AJ529" i="9"/>
  <c r="AE528" i="9"/>
  <c r="AJ528" i="9"/>
  <c r="AE527" i="9"/>
  <c r="AJ527" i="9"/>
  <c r="AJ526" i="9"/>
  <c r="AE526" i="9"/>
  <c r="AE525" i="9"/>
  <c r="AJ525" i="9"/>
  <c r="AJ524" i="9"/>
  <c r="AE524" i="9"/>
  <c r="AE523" i="9"/>
  <c r="AJ523" i="9"/>
  <c r="AE522" i="9"/>
  <c r="AJ522" i="9"/>
  <c r="AE521" i="9"/>
  <c r="AJ521" i="9"/>
  <c r="AE520" i="9"/>
  <c r="AJ520" i="9"/>
  <c r="AE519" i="9"/>
  <c r="AJ519" i="9"/>
  <c r="AE518" i="9"/>
  <c r="AJ518" i="9"/>
  <c r="AJ517" i="9"/>
  <c r="AE517" i="9"/>
  <c r="AK517" i="9" s="1"/>
  <c r="AE516" i="9"/>
  <c r="AJ516" i="9"/>
  <c r="AJ515" i="9"/>
  <c r="AE515" i="9"/>
  <c r="AE514" i="9"/>
  <c r="AJ514" i="9"/>
  <c r="AJ513" i="9"/>
  <c r="AE513" i="9"/>
  <c r="AJ512" i="9"/>
  <c r="AE512" i="9"/>
  <c r="AE511" i="9"/>
  <c r="AJ511" i="9"/>
  <c r="AJ510" i="9"/>
  <c r="AE510" i="9"/>
  <c r="AJ509" i="9"/>
  <c r="AE509" i="9"/>
  <c r="AE508" i="9"/>
  <c r="AJ508" i="9"/>
  <c r="AE507" i="9"/>
  <c r="AJ507" i="9"/>
  <c r="AE506" i="9"/>
  <c r="AJ506" i="9"/>
  <c r="AE505" i="9"/>
  <c r="AJ505" i="9"/>
  <c r="AE504" i="9"/>
  <c r="AJ504" i="9"/>
  <c r="AJ503" i="9"/>
  <c r="AE503" i="9"/>
  <c r="AJ502" i="9"/>
  <c r="AE502" i="9"/>
  <c r="AE501" i="9"/>
  <c r="AJ501" i="9"/>
  <c r="AJ500" i="9"/>
  <c r="AE500" i="9"/>
  <c r="AE499" i="9"/>
  <c r="AJ499" i="9"/>
  <c r="AE498" i="9"/>
  <c r="AJ498" i="9"/>
  <c r="AE497" i="9"/>
  <c r="AJ497" i="9"/>
  <c r="AE496" i="9"/>
  <c r="AD496" i="9" s="1"/>
  <c r="AJ496" i="9"/>
  <c r="AE495" i="9"/>
  <c r="AJ495" i="9"/>
  <c r="AJ494" i="9"/>
  <c r="AE494" i="9"/>
  <c r="AJ493" i="9"/>
  <c r="AE493" i="9"/>
  <c r="AK493" i="9" s="1"/>
  <c r="AE492" i="9"/>
  <c r="AJ492" i="9"/>
  <c r="AE491" i="9"/>
  <c r="AJ491" i="9"/>
  <c r="AE490" i="9"/>
  <c r="AJ490" i="9"/>
  <c r="AE489" i="9"/>
  <c r="AJ489" i="9"/>
  <c r="AE488" i="9"/>
  <c r="AJ488" i="9"/>
  <c r="AE487" i="9"/>
  <c r="AJ487" i="9"/>
  <c r="AJ486" i="9"/>
  <c r="AE486" i="9"/>
  <c r="AE485" i="9"/>
  <c r="AD485" i="9" s="1"/>
  <c r="AJ485" i="9"/>
  <c r="AE484" i="9"/>
  <c r="AJ484" i="9"/>
  <c r="AJ483" i="9"/>
  <c r="AE483" i="9"/>
  <c r="AE482" i="9"/>
  <c r="AJ482" i="9"/>
  <c r="AE481" i="9"/>
  <c r="AJ481" i="9"/>
  <c r="AE480" i="9"/>
  <c r="AJ480" i="9"/>
  <c r="AC381" i="9"/>
  <c r="AC380" i="9"/>
  <c r="AC377" i="9"/>
  <c r="AC376" i="9"/>
  <c r="AC374" i="9"/>
  <c r="AC373" i="9"/>
  <c r="AC370" i="9"/>
  <c r="AC369" i="9"/>
  <c r="AC367" i="9"/>
  <c r="AC366" i="9"/>
  <c r="AC363" i="9"/>
  <c r="AC362" i="9"/>
  <c r="AC361" i="9"/>
  <c r="AC360" i="9"/>
  <c r="AC359" i="9"/>
  <c r="AC356" i="9"/>
  <c r="AC355" i="9"/>
  <c r="AC354" i="9"/>
  <c r="AC353" i="9"/>
  <c r="AC352" i="9"/>
  <c r="AC349" i="9"/>
  <c r="AC348" i="9"/>
  <c r="AC347" i="9"/>
  <c r="AC346" i="9"/>
  <c r="AC345" i="9"/>
  <c r="AC340" i="9"/>
  <c r="AC339" i="9"/>
  <c r="AC338" i="9"/>
  <c r="AC335" i="9"/>
  <c r="AC334" i="9"/>
  <c r="AC333" i="9"/>
  <c r="AC332" i="9"/>
  <c r="AC331" i="9"/>
  <c r="AC328" i="9"/>
  <c r="AC327" i="9"/>
  <c r="AC326" i="9"/>
  <c r="AC325" i="9"/>
  <c r="AC321" i="9"/>
  <c r="AC320" i="9"/>
  <c r="AC319" i="9"/>
  <c r="AC318" i="9"/>
  <c r="AC317" i="9"/>
  <c r="AC314" i="9"/>
  <c r="AC313" i="9"/>
  <c r="AC312" i="9"/>
  <c r="AC311" i="9"/>
  <c r="AC310" i="9"/>
  <c r="AC307" i="9"/>
  <c r="AC306" i="9"/>
  <c r="AC305" i="9"/>
  <c r="AC304" i="9"/>
  <c r="AC303" i="9"/>
  <c r="AC300" i="9"/>
  <c r="AC299" i="9"/>
  <c r="AC298" i="9"/>
  <c r="AC297" i="9"/>
  <c r="AC293" i="9"/>
  <c r="AC292" i="9"/>
  <c r="AC291" i="9"/>
  <c r="AC290" i="9"/>
  <c r="AC289" i="9"/>
  <c r="AC286" i="9"/>
  <c r="AC285" i="9"/>
  <c r="AC284" i="9"/>
  <c r="AC283" i="9"/>
  <c r="AC282" i="9"/>
  <c r="AC279" i="9"/>
  <c r="AC278" i="9"/>
  <c r="AC277" i="9"/>
  <c r="AC276" i="9"/>
  <c r="AC275" i="9"/>
  <c r="AC272" i="9"/>
  <c r="AC271" i="9"/>
  <c r="AC270" i="9"/>
  <c r="AC269" i="9"/>
  <c r="AC268" i="9"/>
  <c r="AC265" i="9"/>
  <c r="AC264" i="9"/>
  <c r="AC263" i="9"/>
  <c r="AC262" i="9"/>
  <c r="AC261" i="9"/>
  <c r="AC258" i="9"/>
  <c r="AC257" i="9"/>
  <c r="AC256" i="9"/>
  <c r="AC255" i="9"/>
  <c r="AC251" i="9"/>
  <c r="AC250" i="9"/>
  <c r="AC249" i="9"/>
  <c r="AC248" i="9"/>
  <c r="AC247" i="9"/>
  <c r="AC244" i="9"/>
  <c r="AC243" i="9"/>
  <c r="AC242" i="9"/>
  <c r="AC241" i="9"/>
  <c r="AC240" i="9"/>
  <c r="AC237" i="9"/>
  <c r="AC236" i="9"/>
  <c r="AC235" i="9"/>
  <c r="AC234" i="9"/>
  <c r="AC233" i="9"/>
  <c r="AC230" i="9"/>
  <c r="AC229" i="9"/>
  <c r="AC228" i="9"/>
  <c r="AC227" i="9"/>
  <c r="AC226" i="9"/>
  <c r="AC223" i="9"/>
  <c r="AC222" i="9"/>
  <c r="AC221" i="9"/>
  <c r="AC220" i="9"/>
  <c r="AC219" i="9"/>
  <c r="AC216" i="9"/>
  <c r="AC215" i="9"/>
  <c r="AC214" i="9"/>
  <c r="AC213" i="9"/>
  <c r="AC212" i="9"/>
  <c r="AC209" i="9"/>
  <c r="AC208" i="9"/>
  <c r="AC207" i="9"/>
  <c r="AC206" i="9"/>
  <c r="AC205" i="9"/>
  <c r="AC202" i="9"/>
  <c r="AC201" i="9"/>
  <c r="AC200" i="9"/>
  <c r="AC199" i="9"/>
  <c r="AC198" i="9"/>
  <c r="AC195" i="9"/>
  <c r="AC193" i="9"/>
  <c r="AC192" i="9"/>
  <c r="AC191" i="9"/>
  <c r="AC188" i="9"/>
  <c r="AC187" i="9"/>
  <c r="AC186" i="9"/>
  <c r="AC185" i="9"/>
  <c r="AC184" i="9"/>
  <c r="AC181" i="9"/>
  <c r="AC180" i="9"/>
  <c r="AC179" i="9"/>
  <c r="AC178" i="9"/>
  <c r="AC177" i="9"/>
  <c r="AC174" i="9"/>
  <c r="AC173" i="9"/>
  <c r="AC172" i="9"/>
  <c r="AC171" i="9"/>
  <c r="AC170" i="9"/>
  <c r="AC167" i="9"/>
  <c r="AC166" i="9"/>
  <c r="AC165" i="9"/>
  <c r="AC164" i="9"/>
  <c r="AC163" i="9"/>
  <c r="AC160" i="9"/>
  <c r="AC159" i="9"/>
  <c r="AC158" i="9"/>
  <c r="AC157" i="9"/>
  <c r="AC153" i="9"/>
  <c r="AC152" i="9"/>
  <c r="AC151" i="9"/>
  <c r="AC150" i="9"/>
  <c r="AC149" i="9"/>
  <c r="AC146" i="9"/>
  <c r="AC145" i="9"/>
  <c r="AC144" i="9"/>
  <c r="AC143" i="9"/>
  <c r="AC142" i="9"/>
  <c r="AC139" i="9"/>
  <c r="AC138" i="9"/>
  <c r="AC137" i="9"/>
  <c r="AC136" i="9"/>
  <c r="AC135" i="9"/>
  <c r="AC132" i="9"/>
  <c r="AC131" i="9"/>
  <c r="AJ479" i="9"/>
  <c r="AE479" i="9"/>
  <c r="AE478" i="9"/>
  <c r="AJ478" i="9"/>
  <c r="AJ477" i="9"/>
  <c r="AE477" i="9"/>
  <c r="AE476" i="9"/>
  <c r="AD476" i="9" s="1"/>
  <c r="AJ476" i="9"/>
  <c r="AK476" i="9" s="1"/>
  <c r="AJ475" i="9"/>
  <c r="AE475" i="9"/>
  <c r="AJ474" i="9"/>
  <c r="AE474" i="9"/>
  <c r="AJ473" i="9"/>
  <c r="AE473" i="9"/>
  <c r="AJ472" i="9"/>
  <c r="AE472" i="9"/>
  <c r="AJ471" i="9"/>
  <c r="AE471" i="9"/>
  <c r="AE470" i="9"/>
  <c r="AJ470" i="9"/>
  <c r="AE469" i="9"/>
  <c r="AJ469" i="9"/>
  <c r="AE468" i="9"/>
  <c r="AJ468" i="9"/>
  <c r="AE467" i="9"/>
  <c r="AJ467" i="9"/>
  <c r="AE466" i="9"/>
  <c r="AJ466" i="9"/>
  <c r="AJ465" i="9"/>
  <c r="AE465" i="9"/>
  <c r="AE464" i="9"/>
  <c r="AJ464" i="9"/>
  <c r="AJ463" i="9"/>
  <c r="AE463" i="9"/>
  <c r="AE462" i="9"/>
  <c r="AJ462" i="9"/>
  <c r="AJ461" i="9"/>
  <c r="AE461" i="9"/>
  <c r="AE460" i="9"/>
  <c r="AJ460" i="9"/>
  <c r="AJ459" i="9"/>
  <c r="AE459" i="9"/>
  <c r="AE458" i="9"/>
  <c r="AJ458" i="9"/>
  <c r="AE457" i="9"/>
  <c r="AJ457" i="9"/>
  <c r="AE456" i="9"/>
  <c r="AJ456" i="9"/>
  <c r="AE455" i="9"/>
  <c r="AJ455" i="9"/>
  <c r="AE454" i="9"/>
  <c r="AJ454" i="9"/>
  <c r="AE453" i="9"/>
  <c r="AJ453" i="9"/>
  <c r="AJ452" i="9"/>
  <c r="AE452" i="9"/>
  <c r="AK452" i="9" s="1"/>
  <c r="AE451" i="9"/>
  <c r="AJ451" i="9"/>
  <c r="AJ450" i="9"/>
  <c r="AE450" i="9"/>
  <c r="AE449" i="9"/>
  <c r="AJ449" i="9"/>
  <c r="AE448" i="9"/>
  <c r="AJ448" i="9"/>
  <c r="AJ447" i="9"/>
  <c r="AE447" i="9"/>
  <c r="AE446" i="9"/>
  <c r="AJ446" i="9"/>
  <c r="AE445" i="9"/>
  <c r="AJ445" i="9"/>
  <c r="AE444" i="9"/>
  <c r="AJ444" i="9"/>
  <c r="AE443" i="9"/>
  <c r="AJ443" i="9"/>
  <c r="AE442" i="9"/>
  <c r="AJ442" i="9"/>
  <c r="AE441" i="9"/>
  <c r="AD441" i="9" s="1"/>
  <c r="AJ441" i="9"/>
  <c r="AJ440" i="9"/>
  <c r="AE440" i="9"/>
  <c r="AE439" i="9"/>
  <c r="AJ439" i="9"/>
  <c r="AJ438" i="9"/>
  <c r="AE438" i="9"/>
  <c r="AE437" i="9"/>
  <c r="AJ437" i="9"/>
  <c r="AE436" i="9"/>
  <c r="AJ436" i="9"/>
  <c r="AE435" i="9"/>
  <c r="AJ435" i="9"/>
  <c r="AE434" i="9"/>
  <c r="AJ434" i="9"/>
  <c r="AE433" i="9"/>
  <c r="AJ433" i="9"/>
  <c r="AJ432" i="9"/>
  <c r="AE432" i="9"/>
  <c r="AJ431" i="9"/>
  <c r="AE431" i="9"/>
  <c r="AJ430" i="9"/>
  <c r="AE430" i="9"/>
  <c r="AE429" i="9"/>
  <c r="AJ429" i="9"/>
  <c r="AJ428" i="9"/>
  <c r="AE428" i="9"/>
  <c r="AD428" i="9" s="1"/>
  <c r="AE427" i="9"/>
  <c r="AJ427" i="9"/>
  <c r="AJ426" i="9"/>
  <c r="AE426" i="9"/>
  <c r="AE425" i="9"/>
  <c r="AJ425" i="9"/>
  <c r="AE424" i="9"/>
  <c r="AJ424" i="9"/>
  <c r="AE423" i="9"/>
  <c r="AJ423" i="9"/>
  <c r="AE422" i="9"/>
  <c r="AJ422" i="9"/>
  <c r="AJ421" i="9"/>
  <c r="AE421" i="9"/>
  <c r="AE420" i="9"/>
  <c r="AJ420" i="9"/>
  <c r="AJ419" i="9"/>
  <c r="AE419" i="9"/>
  <c r="AE418" i="9"/>
  <c r="AJ418" i="9"/>
  <c r="AE417" i="9"/>
  <c r="AJ417" i="9"/>
  <c r="AJ416" i="9"/>
  <c r="AE416" i="9"/>
  <c r="AE415" i="9"/>
  <c r="AJ415" i="9"/>
  <c r="AE414" i="9"/>
  <c r="AJ414" i="9"/>
  <c r="AE413" i="9"/>
  <c r="AJ413" i="9"/>
  <c r="AJ412" i="9"/>
  <c r="AE412" i="9"/>
  <c r="AE411" i="9"/>
  <c r="AJ411" i="9"/>
  <c r="AJ410" i="9"/>
  <c r="AE410" i="9"/>
  <c r="AE409" i="9"/>
  <c r="AJ409" i="9"/>
  <c r="AJ408" i="9"/>
  <c r="AE408" i="9"/>
  <c r="AE407" i="9"/>
  <c r="AJ407" i="9"/>
  <c r="AJ406" i="9"/>
  <c r="AE406" i="9"/>
  <c r="AE405" i="9"/>
  <c r="AJ405" i="9"/>
  <c r="AJ404" i="9"/>
  <c r="AE404" i="9"/>
  <c r="AE403" i="9"/>
  <c r="AJ403" i="9"/>
  <c r="AJ402" i="9"/>
  <c r="AE402" i="9"/>
  <c r="AE401" i="9"/>
  <c r="AJ401" i="9"/>
  <c r="AJ400" i="9"/>
  <c r="AE400" i="9"/>
  <c r="AJ399" i="9"/>
  <c r="AE399" i="9"/>
  <c r="AJ398" i="9"/>
  <c r="AE398" i="9"/>
  <c r="AJ397" i="9"/>
  <c r="AE397" i="9"/>
  <c r="AJ396" i="9"/>
  <c r="AE396" i="9"/>
  <c r="AE395" i="9"/>
  <c r="AJ395" i="9"/>
  <c r="AJ394" i="9"/>
  <c r="AE394" i="9"/>
  <c r="AK394" i="9" s="1"/>
  <c r="AE393" i="9"/>
  <c r="AJ393" i="9"/>
  <c r="AE392" i="9"/>
  <c r="AJ392" i="9"/>
  <c r="AE391" i="9"/>
  <c r="AJ391" i="9"/>
  <c r="AJ390" i="9"/>
  <c r="AE390" i="9"/>
  <c r="AE389" i="9"/>
  <c r="AJ389" i="9"/>
  <c r="AJ388" i="9"/>
  <c r="AE388" i="9"/>
  <c r="AK388" i="9" s="1"/>
  <c r="AE387" i="9"/>
  <c r="AJ387" i="9"/>
  <c r="AJ386" i="9"/>
  <c r="AE386" i="9"/>
  <c r="AE385" i="9"/>
  <c r="AJ385" i="9"/>
  <c r="AJ384" i="9"/>
  <c r="AE384" i="9"/>
  <c r="AJ383" i="9"/>
  <c r="AE383" i="9"/>
  <c r="AJ382" i="9"/>
  <c r="AE382" i="9"/>
  <c r="AE381" i="9"/>
  <c r="AJ381" i="9"/>
  <c r="AJ380" i="9"/>
  <c r="AE380" i="9"/>
  <c r="AE379" i="9"/>
  <c r="AJ379" i="9"/>
  <c r="AJ378" i="9"/>
  <c r="AE378" i="9"/>
  <c r="AE377" i="9"/>
  <c r="AJ377" i="9"/>
  <c r="AE376" i="9"/>
  <c r="AJ376" i="9"/>
  <c r="AE375" i="9"/>
  <c r="AJ375" i="9"/>
  <c r="AJ374" i="9"/>
  <c r="AE374" i="9"/>
  <c r="AE373" i="9"/>
  <c r="AJ373" i="9"/>
  <c r="AJ372" i="9"/>
  <c r="AE372" i="9"/>
  <c r="AJ371" i="9"/>
  <c r="AE371" i="9"/>
  <c r="AJ370" i="9"/>
  <c r="AE370" i="9"/>
  <c r="AK370" i="9" s="1"/>
  <c r="AE369" i="9"/>
  <c r="AJ369" i="9"/>
  <c r="AJ368" i="9"/>
  <c r="AE368" i="9"/>
  <c r="AE367" i="9"/>
  <c r="AJ367" i="9"/>
  <c r="AE366" i="9"/>
  <c r="AJ366" i="9"/>
  <c r="AE365" i="9"/>
  <c r="AJ365" i="9"/>
  <c r="AE364" i="9"/>
  <c r="AJ364" i="9"/>
  <c r="AE363" i="9"/>
  <c r="AJ363" i="9"/>
  <c r="AE362" i="9"/>
  <c r="AJ362" i="9"/>
  <c r="AE361" i="9"/>
  <c r="AJ361" i="9"/>
  <c r="AJ360" i="9"/>
  <c r="AE360" i="9"/>
  <c r="AE359" i="9"/>
  <c r="AJ359" i="9"/>
  <c r="AJ358" i="9"/>
  <c r="AE358" i="9"/>
  <c r="AE357" i="9"/>
  <c r="AJ357" i="9"/>
  <c r="AJ356" i="9"/>
  <c r="AE356" i="9"/>
  <c r="AK356" i="9" s="1"/>
  <c r="AE355" i="9"/>
  <c r="AJ355" i="9"/>
  <c r="AJ354" i="9"/>
  <c r="AE354" i="9"/>
  <c r="AJ353" i="9"/>
  <c r="AE353" i="9"/>
  <c r="AJ352" i="9"/>
  <c r="AE352" i="9"/>
  <c r="AK352" i="9" s="1"/>
  <c r="AJ351" i="9"/>
  <c r="AE351" i="9"/>
  <c r="AJ350" i="9"/>
  <c r="AE350" i="9"/>
  <c r="AD350" i="9" s="1"/>
  <c r="AJ349" i="9"/>
  <c r="AE349" i="9"/>
  <c r="AE348" i="9"/>
  <c r="AJ348" i="9"/>
  <c r="AJ347" i="9"/>
  <c r="AE347" i="9"/>
  <c r="AE346" i="9"/>
  <c r="AJ346" i="9"/>
  <c r="AE345" i="9"/>
  <c r="AJ345" i="9"/>
  <c r="AE344" i="9"/>
  <c r="AJ344" i="9"/>
  <c r="AE343" i="9"/>
  <c r="AJ343" i="9"/>
  <c r="AJ342" i="9"/>
  <c r="AE342" i="9"/>
  <c r="AJ341" i="9"/>
  <c r="AE341" i="9"/>
  <c r="AD341" i="9" s="1"/>
  <c r="AJ340" i="9"/>
  <c r="AE340" i="9"/>
  <c r="AK340" i="9" s="1"/>
  <c r="AE339" i="9"/>
  <c r="AJ339" i="9"/>
  <c r="AE338" i="9"/>
  <c r="AJ338" i="9"/>
  <c r="AJ337" i="9"/>
  <c r="AE337" i="9"/>
  <c r="AJ336" i="9"/>
  <c r="AE336" i="9"/>
  <c r="AE335" i="9"/>
  <c r="AJ335" i="9"/>
  <c r="AE334" i="9"/>
  <c r="AJ334" i="9"/>
  <c r="AE333" i="9"/>
  <c r="AJ333" i="9"/>
  <c r="AE332" i="9"/>
  <c r="AJ332" i="9"/>
  <c r="AE331" i="9"/>
  <c r="AJ331" i="9"/>
  <c r="AE330" i="9"/>
  <c r="AJ330" i="9"/>
  <c r="AE329" i="9"/>
  <c r="AJ329" i="9"/>
  <c r="AE328" i="9"/>
  <c r="AJ328" i="9"/>
  <c r="AK328" i="9" s="1"/>
  <c r="AJ327" i="9"/>
  <c r="AE327" i="9"/>
  <c r="AE326" i="9"/>
  <c r="AJ326" i="9"/>
  <c r="AK326" i="9" s="1"/>
  <c r="AJ325" i="9"/>
  <c r="AE325" i="9"/>
  <c r="AE324" i="9"/>
  <c r="AJ324" i="9"/>
  <c r="AE323" i="9"/>
  <c r="AJ323" i="9"/>
  <c r="AE322" i="9"/>
  <c r="AJ322" i="9"/>
  <c r="AE321" i="9"/>
  <c r="AJ321" i="9"/>
  <c r="AK321" i="9" s="1"/>
  <c r="AE320" i="9"/>
  <c r="AJ320" i="9"/>
  <c r="AE319" i="9"/>
  <c r="AJ319" i="9"/>
  <c r="AJ318" i="9"/>
  <c r="AE318" i="9"/>
  <c r="AJ317" i="9"/>
  <c r="AE317" i="9"/>
  <c r="AE316" i="9"/>
  <c r="AJ316" i="9"/>
  <c r="AE315" i="9"/>
  <c r="AJ315" i="9"/>
  <c r="AJ314" i="9"/>
  <c r="AE314" i="9"/>
  <c r="AE313" i="9"/>
  <c r="AJ313" i="9"/>
  <c r="AE312" i="9"/>
  <c r="AJ312" i="9"/>
  <c r="AE311" i="9"/>
  <c r="AJ311" i="9"/>
  <c r="AE310" i="9"/>
  <c r="AJ310" i="9"/>
  <c r="AE309" i="9"/>
  <c r="AJ309" i="9"/>
  <c r="AJ308" i="9"/>
  <c r="AE308" i="9"/>
  <c r="AE307" i="9"/>
  <c r="AJ307" i="9"/>
  <c r="AJ306" i="9"/>
  <c r="AE306" i="9"/>
  <c r="AE305" i="9"/>
  <c r="AJ305" i="9"/>
  <c r="AE304" i="9"/>
  <c r="AJ304" i="9"/>
  <c r="AE303" i="9"/>
  <c r="AJ303" i="9"/>
  <c r="AE302" i="9"/>
  <c r="AD302" i="9" s="1"/>
  <c r="AJ302" i="9"/>
  <c r="AJ301" i="9"/>
  <c r="AE301" i="9"/>
  <c r="AE300" i="9"/>
  <c r="AJ300" i="9"/>
  <c r="AE299" i="9"/>
  <c r="AJ299" i="9"/>
  <c r="AJ298" i="9"/>
  <c r="AE298" i="9"/>
  <c r="AE297" i="9"/>
  <c r="AJ297" i="9"/>
  <c r="AK297" i="9" s="1"/>
  <c r="AJ296" i="9"/>
  <c r="AE296" i="9"/>
  <c r="AE295" i="9"/>
  <c r="AJ295" i="9"/>
  <c r="AE294" i="9"/>
  <c r="AJ294" i="9"/>
  <c r="AE293" i="9"/>
  <c r="AJ293" i="9"/>
  <c r="AJ292" i="9"/>
  <c r="AE292" i="9"/>
  <c r="AE291" i="9"/>
  <c r="AJ291" i="9"/>
  <c r="AJ290" i="9"/>
  <c r="AE290" i="9"/>
  <c r="AJ289" i="9"/>
  <c r="AE289" i="9"/>
  <c r="AJ288" i="9"/>
  <c r="AE288" i="9"/>
  <c r="AE287" i="9"/>
  <c r="AJ287" i="9"/>
  <c r="AJ286" i="9"/>
  <c r="AE286" i="9"/>
  <c r="AE285" i="9"/>
  <c r="AJ285" i="9"/>
  <c r="AJ284" i="9"/>
  <c r="AE284" i="9"/>
  <c r="AE283" i="9"/>
  <c r="AJ283" i="9"/>
  <c r="AE282" i="9"/>
  <c r="AJ282" i="9"/>
  <c r="AJ281" i="9"/>
  <c r="AE281" i="9"/>
  <c r="AE280" i="9"/>
  <c r="AJ280" i="9"/>
  <c r="AJ279" i="9"/>
  <c r="AE279" i="9"/>
  <c r="AK279" i="9" s="1"/>
  <c r="AJ278" i="9"/>
  <c r="AE278" i="9"/>
  <c r="AE277" i="9"/>
  <c r="AJ277" i="9"/>
  <c r="AE276" i="9"/>
  <c r="AJ276" i="9"/>
  <c r="AE275" i="9"/>
  <c r="AJ275" i="9"/>
  <c r="AE274" i="9"/>
  <c r="AJ274" i="9"/>
  <c r="AE273" i="9"/>
  <c r="AD273" i="9" s="1"/>
  <c r="AJ273" i="9"/>
  <c r="AK273" i="9" s="1"/>
  <c r="AE272" i="9"/>
  <c r="AJ272" i="9"/>
  <c r="AE271" i="9"/>
  <c r="AJ271" i="9"/>
  <c r="AE270" i="9"/>
  <c r="AJ270" i="9"/>
  <c r="AJ269" i="9"/>
  <c r="AE269" i="9"/>
  <c r="AE268" i="9"/>
  <c r="AJ268" i="9"/>
  <c r="AJ267" i="9"/>
  <c r="AE267" i="9"/>
  <c r="AE266" i="9"/>
  <c r="AJ266" i="9"/>
  <c r="AE265" i="9"/>
  <c r="AJ265" i="9"/>
  <c r="AE264" i="9"/>
  <c r="AJ264" i="9"/>
  <c r="AE263" i="9"/>
  <c r="AJ263" i="9"/>
  <c r="AJ262" i="9"/>
  <c r="AE262" i="9"/>
  <c r="AE261" i="9"/>
  <c r="AJ261" i="9"/>
  <c r="AJ260" i="9"/>
  <c r="AE260" i="9"/>
  <c r="AE259" i="9"/>
  <c r="AJ259" i="9"/>
  <c r="AJ258" i="9"/>
  <c r="AE258" i="9"/>
  <c r="AE257" i="9"/>
  <c r="AJ257" i="9"/>
  <c r="AJ256" i="9"/>
  <c r="AE256" i="9"/>
  <c r="AE255" i="9"/>
  <c r="AJ255" i="9"/>
  <c r="AJ254" i="9"/>
  <c r="AE254" i="9"/>
  <c r="AD254" i="9" s="1"/>
  <c r="AE253" i="9"/>
  <c r="AJ253" i="9"/>
  <c r="AJ252" i="9"/>
  <c r="AE252" i="9"/>
  <c r="AJ251" i="9"/>
  <c r="AE251" i="9"/>
  <c r="AJ250" i="9"/>
  <c r="AE250" i="9"/>
  <c r="AJ249" i="9"/>
  <c r="AE249" i="9"/>
  <c r="AE248" i="9"/>
  <c r="AJ248" i="9"/>
  <c r="AJ247" i="9"/>
  <c r="AE247" i="9"/>
  <c r="AE246" i="9"/>
  <c r="AJ246" i="9"/>
  <c r="AJ245" i="9"/>
  <c r="AE245" i="9"/>
  <c r="AD245" i="9" s="1"/>
  <c r="AE244" i="9"/>
  <c r="AJ244" i="9"/>
  <c r="AE243" i="9"/>
  <c r="AJ243" i="9"/>
  <c r="AE242" i="9"/>
  <c r="AJ242" i="9"/>
  <c r="AE241" i="9"/>
  <c r="AJ241" i="9"/>
  <c r="AJ240" i="9"/>
  <c r="AE240" i="9"/>
  <c r="AJ239" i="9"/>
  <c r="AE239" i="9"/>
  <c r="AE238" i="9"/>
  <c r="AJ238" i="9"/>
  <c r="AE237" i="9"/>
  <c r="AJ237" i="9"/>
  <c r="AE236" i="9"/>
  <c r="AJ236" i="9"/>
  <c r="AJ235" i="9"/>
  <c r="AE235" i="9"/>
  <c r="AE234" i="9"/>
  <c r="AJ234" i="9"/>
  <c r="AJ233" i="9"/>
  <c r="AE233" i="9"/>
  <c r="AE232" i="9"/>
  <c r="AD232" i="9" s="1"/>
  <c r="AJ232" i="9"/>
  <c r="AJ231" i="9"/>
  <c r="AE231" i="9"/>
  <c r="AE230" i="9"/>
  <c r="AJ230" i="9"/>
  <c r="AK230" i="9" s="1"/>
  <c r="AJ229" i="9"/>
  <c r="AE229" i="9"/>
  <c r="AE228" i="9"/>
  <c r="AJ228" i="9"/>
  <c r="AJ227" i="9"/>
  <c r="AE227" i="9"/>
  <c r="AE226" i="9"/>
  <c r="AJ226" i="9"/>
  <c r="AE225" i="9"/>
  <c r="AD225" i="9" s="1"/>
  <c r="AJ225" i="9"/>
  <c r="AE224" i="9"/>
  <c r="AJ224" i="9"/>
  <c r="AE223" i="9"/>
  <c r="AJ223" i="9"/>
  <c r="AE222" i="9"/>
  <c r="AJ222" i="9"/>
  <c r="AE221" i="9"/>
  <c r="AJ221" i="9"/>
  <c r="AJ220" i="9"/>
  <c r="AE220" i="9"/>
  <c r="AK220" i="9" s="1"/>
  <c r="AE219" i="9"/>
  <c r="AJ219" i="9"/>
  <c r="AJ218" i="9"/>
  <c r="AE218" i="9"/>
  <c r="AE217" i="9"/>
  <c r="AJ217" i="9"/>
  <c r="AJ216" i="9"/>
  <c r="AE216" i="9"/>
  <c r="AE215" i="9"/>
  <c r="AK215" i="9" s="1"/>
  <c r="AJ215" i="9"/>
  <c r="AJ214" i="9"/>
  <c r="AE214" i="9"/>
  <c r="AE213" i="9"/>
  <c r="AJ213" i="9"/>
  <c r="AJ212" i="9"/>
  <c r="AE212" i="9"/>
  <c r="AE211" i="9"/>
  <c r="AJ211" i="9"/>
  <c r="AJ210" i="9"/>
  <c r="AE210" i="9"/>
  <c r="AE209" i="9"/>
  <c r="AJ209" i="9"/>
  <c r="AJ208" i="9"/>
  <c r="AE208" i="9"/>
  <c r="AD208" i="9" s="1"/>
  <c r="AE207" i="9"/>
  <c r="AJ207" i="9"/>
  <c r="AJ206" i="9"/>
  <c r="AE206" i="9"/>
  <c r="AK206" i="9" s="1"/>
  <c r="AE205" i="9"/>
  <c r="AJ205" i="9"/>
  <c r="AJ204" i="9"/>
  <c r="AE204" i="9"/>
  <c r="AE203" i="9"/>
  <c r="AJ203" i="9"/>
  <c r="AJ202" i="9"/>
  <c r="AE202" i="9"/>
  <c r="AE201" i="9"/>
  <c r="AJ201" i="9"/>
  <c r="AK201" i="9" s="1"/>
  <c r="AJ200" i="9"/>
  <c r="AE200" i="9"/>
  <c r="AE199" i="9"/>
  <c r="AJ199" i="9"/>
  <c r="AJ198" i="9"/>
  <c r="AE198" i="9"/>
  <c r="AE197" i="9"/>
  <c r="AD197" i="9" s="1"/>
  <c r="AJ197" i="9"/>
  <c r="AE196" i="9"/>
  <c r="AJ196" i="9"/>
  <c r="AJ195" i="9"/>
  <c r="AE195" i="9"/>
  <c r="AE194" i="9"/>
  <c r="AJ194" i="9"/>
  <c r="AJ193" i="9"/>
  <c r="AE193" i="9"/>
  <c r="AE192" i="9"/>
  <c r="AJ192" i="9"/>
  <c r="AJ191" i="9"/>
  <c r="AE191" i="9"/>
  <c r="AE190" i="9"/>
  <c r="AJ190" i="9"/>
  <c r="AE189" i="9"/>
  <c r="AJ189" i="9"/>
  <c r="AE188" i="9"/>
  <c r="AJ188" i="9"/>
  <c r="AE187" i="9"/>
  <c r="AJ187" i="9"/>
  <c r="AE186" i="9"/>
  <c r="AJ186" i="9"/>
  <c r="AJ185" i="9"/>
  <c r="AE185" i="9"/>
  <c r="AE184" i="9"/>
  <c r="AD184" i="9" s="1"/>
  <c r="AJ184" i="9"/>
  <c r="AK184" i="9" s="1"/>
  <c r="AJ183" i="9"/>
  <c r="AE183" i="9"/>
  <c r="AJ182" i="9"/>
  <c r="AE182" i="9"/>
  <c r="AE181" i="9"/>
  <c r="AJ181" i="9"/>
  <c r="AE180" i="9"/>
  <c r="AJ180" i="9"/>
  <c r="AE179" i="9"/>
  <c r="AJ179" i="9"/>
  <c r="AE178" i="9"/>
  <c r="AJ178" i="9"/>
  <c r="AE177" i="9"/>
  <c r="AJ177" i="9"/>
  <c r="AK177" i="9" s="1"/>
  <c r="AE176" i="9"/>
  <c r="AJ176" i="9"/>
  <c r="AE175" i="9"/>
  <c r="AJ175" i="9"/>
  <c r="AE174" i="9"/>
  <c r="AJ174" i="9"/>
  <c r="AJ173" i="9"/>
  <c r="AE173" i="9"/>
  <c r="AE172" i="9"/>
  <c r="AJ172" i="9"/>
  <c r="AK172" i="9" s="1"/>
  <c r="AJ171" i="9"/>
  <c r="AE171" i="9"/>
  <c r="AE170" i="9"/>
  <c r="AJ170" i="9"/>
  <c r="AJ169" i="9"/>
  <c r="AE169" i="9"/>
  <c r="AE168" i="9"/>
  <c r="AJ168" i="9"/>
  <c r="AJ167" i="9"/>
  <c r="AE167" i="9"/>
  <c r="AJ166" i="9"/>
  <c r="AE166" i="9"/>
  <c r="AK166" i="9" s="1"/>
  <c r="AJ165" i="9"/>
  <c r="AE165" i="9"/>
  <c r="AD165" i="9" s="1"/>
  <c r="AE164" i="9"/>
  <c r="AJ164" i="9"/>
  <c r="AK164" i="9" s="1"/>
  <c r="AJ163" i="9"/>
  <c r="AE163" i="9"/>
  <c r="AE162" i="9"/>
  <c r="AD162" i="9" s="1"/>
  <c r="AJ162" i="9"/>
  <c r="AJ161" i="9"/>
  <c r="AE161" i="9"/>
  <c r="AE160" i="9"/>
  <c r="AJ160" i="9"/>
  <c r="AJ159" i="9"/>
  <c r="AE159" i="9"/>
  <c r="AJ158" i="9"/>
  <c r="AE158" i="9"/>
  <c r="AJ157" i="9"/>
  <c r="AE157" i="9"/>
  <c r="AJ156" i="9"/>
  <c r="AE156" i="9"/>
  <c r="AJ155" i="9"/>
  <c r="AE155" i="9"/>
  <c r="AJ154" i="9"/>
  <c r="AE154" i="9"/>
  <c r="AE153" i="9"/>
  <c r="AJ153" i="9"/>
  <c r="AE152" i="9"/>
  <c r="AJ152" i="9"/>
  <c r="AE151" i="9"/>
  <c r="AJ151" i="9"/>
  <c r="AE150" i="9"/>
  <c r="AJ150" i="9"/>
  <c r="AE149" i="9"/>
  <c r="AJ149" i="9"/>
  <c r="AJ148" i="9"/>
  <c r="AE148" i="9"/>
  <c r="AC130" i="9"/>
  <c r="AC129" i="9"/>
  <c r="AC128" i="9"/>
  <c r="AC125" i="9"/>
  <c r="AC124" i="9"/>
  <c r="AC123" i="9"/>
  <c r="AC122" i="9"/>
  <c r="AC121" i="9"/>
  <c r="AC118" i="9"/>
  <c r="AC117" i="9"/>
  <c r="AC116" i="9"/>
  <c r="AC115" i="9"/>
  <c r="AC111" i="9"/>
  <c r="AC110" i="9"/>
  <c r="AC109" i="9"/>
  <c r="AC108" i="9"/>
  <c r="AC107" i="9"/>
  <c r="AC104" i="9"/>
  <c r="AC103" i="9"/>
  <c r="AC102" i="9"/>
  <c r="AC101" i="9"/>
  <c r="AC100" i="9"/>
  <c r="AC97" i="9"/>
  <c r="AC96" i="9"/>
  <c r="AC95" i="9"/>
  <c r="AC94" i="9"/>
  <c r="AC93" i="9"/>
  <c r="AC90" i="9"/>
  <c r="AC89" i="9"/>
  <c r="AC88" i="9"/>
  <c r="AC87" i="9"/>
  <c r="AC86" i="9"/>
  <c r="AC83" i="9"/>
  <c r="AC82" i="9"/>
  <c r="AC81" i="9"/>
  <c r="AC80" i="9"/>
  <c r="AC79" i="9"/>
  <c r="AC76" i="9"/>
  <c r="AC75" i="9"/>
  <c r="AC74" i="9"/>
  <c r="AC73" i="9"/>
  <c r="AC72" i="9"/>
  <c r="AC69" i="9"/>
  <c r="AC68" i="9"/>
  <c r="AC67" i="9"/>
  <c r="AC66" i="9"/>
  <c r="AC65" i="9"/>
  <c r="AC62" i="9"/>
  <c r="AC61" i="9"/>
  <c r="AC60" i="9"/>
  <c r="AC59" i="9"/>
  <c r="AC55" i="9"/>
  <c r="AC54" i="9"/>
  <c r="AC53" i="9"/>
  <c r="AC52" i="9"/>
  <c r="AC51" i="9"/>
  <c r="AC48" i="9"/>
  <c r="AC47" i="9"/>
  <c r="AC46" i="9"/>
  <c r="AC45" i="9"/>
  <c r="AC44" i="9"/>
  <c r="AC41" i="9"/>
  <c r="AC40" i="9"/>
  <c r="AC39" i="9"/>
  <c r="AC38" i="9"/>
  <c r="AC37" i="9"/>
  <c r="AC34" i="9"/>
  <c r="AC33" i="9"/>
  <c r="AC32" i="9"/>
  <c r="AC31" i="9"/>
  <c r="AC30" i="9"/>
  <c r="AC27" i="9"/>
  <c r="AC26" i="9"/>
  <c r="AC25" i="9"/>
  <c r="AC24" i="9"/>
  <c r="AC23" i="9"/>
  <c r="AC20" i="9"/>
  <c r="AC19" i="9"/>
  <c r="AC18" i="9"/>
  <c r="AC17" i="9"/>
  <c r="AC16" i="9"/>
  <c r="AC13" i="9"/>
  <c r="AC12" i="9"/>
  <c r="AC11" i="9"/>
  <c r="AC10" i="9"/>
  <c r="AJ147" i="9"/>
  <c r="AE147" i="9"/>
  <c r="AJ146" i="9"/>
  <c r="AE146" i="9"/>
  <c r="AE145" i="9"/>
  <c r="AD145" i="9" s="1"/>
  <c r="AJ145" i="9"/>
  <c r="AE144" i="9"/>
  <c r="AJ144" i="9"/>
  <c r="AE143" i="9"/>
  <c r="AJ143" i="9"/>
  <c r="AE142" i="9"/>
  <c r="AJ142" i="9"/>
  <c r="AJ141" i="9"/>
  <c r="AE141" i="9"/>
  <c r="AJ140" i="9"/>
  <c r="AE140" i="9"/>
  <c r="AJ139" i="9"/>
  <c r="AE139" i="9"/>
  <c r="AJ138" i="9"/>
  <c r="AE138" i="9"/>
  <c r="AJ137" i="9"/>
  <c r="AE137" i="9"/>
  <c r="AE136" i="9"/>
  <c r="AJ136" i="9"/>
  <c r="AJ135" i="9"/>
  <c r="AE135" i="9"/>
  <c r="AE134" i="9"/>
  <c r="AJ134" i="9"/>
  <c r="AE133" i="9"/>
  <c r="AD133" i="9" s="1"/>
  <c r="AJ133" i="9"/>
  <c r="AE132" i="9"/>
  <c r="AJ132" i="9"/>
  <c r="AE131" i="9"/>
  <c r="AJ131" i="9"/>
  <c r="AE130" i="9"/>
  <c r="AJ130" i="9"/>
  <c r="AE129" i="9"/>
  <c r="AJ129" i="9"/>
  <c r="AE128" i="9"/>
  <c r="AJ128" i="9"/>
  <c r="AE127" i="9"/>
  <c r="AJ127" i="9"/>
  <c r="AJ126" i="9"/>
  <c r="AE126" i="9"/>
  <c r="AE125" i="9"/>
  <c r="AJ125" i="9"/>
  <c r="AJ124" i="9"/>
  <c r="AE124" i="9"/>
  <c r="AE123" i="9"/>
  <c r="AJ123" i="9"/>
  <c r="AJ122" i="9"/>
  <c r="AE122" i="9"/>
  <c r="AE121" i="9"/>
  <c r="AJ121" i="9"/>
  <c r="AJ120" i="9"/>
  <c r="AE120" i="9"/>
  <c r="AE119" i="9"/>
  <c r="AJ119" i="9"/>
  <c r="AJ118" i="9"/>
  <c r="AE118" i="9"/>
  <c r="AE117" i="9"/>
  <c r="AJ117" i="9"/>
  <c r="AJ116" i="9"/>
  <c r="AE116" i="9"/>
  <c r="AE115" i="9"/>
  <c r="AJ115" i="9"/>
  <c r="AE114" i="9"/>
  <c r="AD114" i="9" s="1"/>
  <c r="AJ114" i="9"/>
  <c r="AE113" i="9"/>
  <c r="AJ113" i="9"/>
  <c r="AE112" i="9"/>
  <c r="AJ112" i="9"/>
  <c r="AE111" i="9"/>
  <c r="AJ111" i="9"/>
  <c r="AE110" i="9"/>
  <c r="AJ110" i="9"/>
  <c r="AE109" i="9"/>
  <c r="AJ109" i="9"/>
  <c r="AE108" i="9"/>
  <c r="AJ108" i="9"/>
  <c r="AE107" i="9"/>
  <c r="AJ107" i="9"/>
  <c r="AJ106" i="9"/>
  <c r="AE106" i="9"/>
  <c r="AE105" i="9"/>
  <c r="AJ105" i="9"/>
  <c r="AE104" i="9"/>
  <c r="AJ104" i="9"/>
  <c r="AE103" i="9"/>
  <c r="AJ103" i="9"/>
  <c r="AE102" i="9"/>
  <c r="AJ102" i="9"/>
  <c r="AE101" i="9"/>
  <c r="AJ101" i="9"/>
  <c r="AE100" i="9"/>
  <c r="AJ100" i="9"/>
  <c r="AE99" i="9"/>
  <c r="AJ99" i="9"/>
  <c r="AE98" i="9"/>
  <c r="AJ98" i="9"/>
  <c r="AJ97" i="9"/>
  <c r="AE97" i="9"/>
  <c r="AJ96" i="9"/>
  <c r="AE96" i="9"/>
  <c r="AJ95" i="9"/>
  <c r="AE95" i="9"/>
  <c r="AJ94" i="9"/>
  <c r="AE94" i="9"/>
  <c r="AE93" i="9"/>
  <c r="AJ93" i="9"/>
  <c r="AJ92" i="9"/>
  <c r="AE92" i="9"/>
  <c r="AJ91" i="9"/>
  <c r="AE91" i="9"/>
  <c r="AE90" i="9"/>
  <c r="AJ90" i="9"/>
  <c r="AJ89" i="9"/>
  <c r="AE89" i="9"/>
  <c r="AE88" i="9"/>
  <c r="AJ88" i="9"/>
  <c r="AJ87" i="9"/>
  <c r="AE87" i="9"/>
  <c r="AE86" i="9"/>
  <c r="AJ86" i="9"/>
  <c r="AE85" i="9"/>
  <c r="AJ85" i="9"/>
  <c r="AE84" i="9"/>
  <c r="AJ84" i="9"/>
  <c r="AJ83" i="9"/>
  <c r="AE83" i="9"/>
  <c r="AE82" i="9"/>
  <c r="AJ82" i="9"/>
  <c r="AE81" i="9"/>
  <c r="AJ81" i="9"/>
  <c r="AE80" i="9"/>
  <c r="AJ80" i="9"/>
  <c r="AJ79" i="9"/>
  <c r="AE79" i="9"/>
  <c r="AE78" i="9"/>
  <c r="AJ78" i="9"/>
  <c r="AJ77" i="9"/>
  <c r="AE77" i="9"/>
  <c r="AE76" i="9"/>
  <c r="AJ76" i="9"/>
  <c r="AJ75" i="9"/>
  <c r="AE75" i="9"/>
  <c r="AE74" i="9"/>
  <c r="AJ74" i="9"/>
  <c r="AJ73" i="9"/>
  <c r="AE73" i="9"/>
  <c r="AE72" i="9"/>
  <c r="AJ72" i="9"/>
  <c r="AJ71" i="9"/>
  <c r="AE71" i="9"/>
  <c r="AJ70" i="9"/>
  <c r="AE70" i="9"/>
  <c r="AJ69" i="9"/>
  <c r="AE69" i="9"/>
  <c r="AE68" i="9"/>
  <c r="AJ68" i="9"/>
  <c r="AE67" i="9"/>
  <c r="AJ67" i="9"/>
  <c r="AE66" i="9"/>
  <c r="AJ66" i="9"/>
  <c r="AE65" i="9"/>
  <c r="AJ65" i="9"/>
  <c r="AJ64" i="9"/>
  <c r="AE64" i="9"/>
  <c r="AE63" i="9"/>
  <c r="AJ63" i="9"/>
  <c r="AJ62" i="9"/>
  <c r="AE62" i="9"/>
  <c r="AE61" i="9"/>
  <c r="AJ61" i="9"/>
  <c r="AJ60" i="9"/>
  <c r="AE60" i="9"/>
  <c r="AE59" i="9"/>
  <c r="AJ59" i="9"/>
  <c r="AJ58" i="9"/>
  <c r="AE58" i="9"/>
  <c r="AJ57" i="9"/>
  <c r="AK57" i="9" s="1"/>
  <c r="AE57" i="9"/>
  <c r="AD57" i="9" s="1"/>
  <c r="AJ56" i="9"/>
  <c r="AE56" i="9"/>
  <c r="AJ55" i="9"/>
  <c r="AE55" i="9"/>
  <c r="AE54" i="9"/>
  <c r="AJ54" i="9"/>
  <c r="AJ53" i="9"/>
  <c r="AE53" i="9"/>
  <c r="AE52" i="9"/>
  <c r="AJ52" i="9"/>
  <c r="AJ51" i="9"/>
  <c r="AE51" i="9"/>
  <c r="AE50" i="9"/>
  <c r="AJ50" i="9"/>
  <c r="AE49" i="9"/>
  <c r="AD49" i="9" s="1"/>
  <c r="AJ49" i="9"/>
  <c r="AE48" i="9"/>
  <c r="AJ48" i="9"/>
  <c r="AE47" i="9"/>
  <c r="AJ47" i="9"/>
  <c r="AE46" i="9"/>
  <c r="AD46" i="9" s="1"/>
  <c r="AJ46" i="9"/>
  <c r="AJ45" i="9"/>
  <c r="AE45" i="9"/>
  <c r="AJ44" i="9"/>
  <c r="AE44" i="9"/>
  <c r="AE43" i="9"/>
  <c r="AJ43" i="9"/>
  <c r="AE42" i="9"/>
  <c r="AJ42" i="9"/>
  <c r="AE41" i="9"/>
  <c r="AJ41" i="9"/>
  <c r="AE40" i="9"/>
  <c r="AJ40" i="9"/>
  <c r="AE39" i="9"/>
  <c r="AJ39" i="9"/>
  <c r="AE38" i="9"/>
  <c r="AD38" i="9" s="1"/>
  <c r="AJ38" i="9"/>
  <c r="AE37" i="9"/>
  <c r="AJ37" i="9"/>
  <c r="AE36" i="9"/>
  <c r="AJ36" i="9"/>
  <c r="AE35" i="9"/>
  <c r="AJ35" i="9"/>
  <c r="AJ34" i="9"/>
  <c r="AE34" i="9"/>
  <c r="AJ33" i="9"/>
  <c r="AE33" i="9"/>
  <c r="AJ32" i="9"/>
  <c r="AE32" i="9"/>
  <c r="AJ31" i="9"/>
  <c r="AE31" i="9"/>
  <c r="AJ30" i="9"/>
  <c r="AE30" i="9"/>
  <c r="AE29" i="9"/>
  <c r="AD29" i="9" s="1"/>
  <c r="AJ29" i="9"/>
  <c r="AJ28" i="9"/>
  <c r="AE28" i="9"/>
  <c r="AE27" i="9"/>
  <c r="AJ27" i="9"/>
  <c r="AJ26" i="9"/>
  <c r="AE26" i="9"/>
  <c r="AE25" i="9"/>
  <c r="AJ25" i="9"/>
  <c r="AJ24" i="9"/>
  <c r="AE24" i="9"/>
  <c r="AJ23" i="9"/>
  <c r="AE23" i="9"/>
  <c r="AE22" i="9"/>
  <c r="AJ22" i="9"/>
  <c r="AE21" i="9"/>
  <c r="AJ21" i="9"/>
  <c r="AE20" i="9"/>
  <c r="AJ20" i="9"/>
  <c r="AE19" i="9"/>
  <c r="AJ19" i="9"/>
  <c r="AE18" i="9"/>
  <c r="AJ18" i="9"/>
  <c r="AE17" i="9"/>
  <c r="AJ17" i="9"/>
  <c r="AE16" i="9"/>
  <c r="AJ16" i="9"/>
  <c r="AE15" i="9"/>
  <c r="AJ15" i="9"/>
  <c r="AE14" i="9"/>
  <c r="AJ14" i="9"/>
  <c r="AE13" i="9"/>
  <c r="AJ13" i="9"/>
  <c r="AJ12" i="9"/>
  <c r="AE12" i="9"/>
  <c r="AE11" i="9"/>
  <c r="AJ11" i="9"/>
  <c r="AE10" i="9"/>
  <c r="AJ10" i="9"/>
  <c r="AC579" i="4"/>
  <c r="AC564" i="4"/>
  <c r="AC583" i="4"/>
  <c r="AC578" i="4"/>
  <c r="AC566" i="4"/>
  <c r="AC562" i="4"/>
  <c r="AC555" i="4"/>
  <c r="AE586" i="4"/>
  <c r="AJ586" i="4"/>
  <c r="AE585" i="4"/>
  <c r="AD585" i="4" s="1"/>
  <c r="AJ585" i="4"/>
  <c r="AJ584" i="4"/>
  <c r="AE584" i="4"/>
  <c r="AE583" i="4"/>
  <c r="AJ583" i="4"/>
  <c r="AE582" i="4"/>
  <c r="AJ582" i="4"/>
  <c r="AJ581" i="4"/>
  <c r="AE581" i="4"/>
  <c r="AJ580" i="4"/>
  <c r="AE580" i="4"/>
  <c r="AE579" i="4"/>
  <c r="AJ579" i="4"/>
  <c r="AE578" i="4"/>
  <c r="AJ578" i="4"/>
  <c r="AJ577" i="4"/>
  <c r="AE577" i="4"/>
  <c r="AE576" i="4"/>
  <c r="AJ576" i="4"/>
  <c r="AE575" i="4"/>
  <c r="AJ575" i="4"/>
  <c r="AE574" i="4"/>
  <c r="AJ574" i="4"/>
  <c r="AE573" i="4"/>
  <c r="AJ573" i="4"/>
  <c r="AJ572" i="4"/>
  <c r="AE572" i="4"/>
  <c r="AJ571" i="4"/>
  <c r="AE571" i="4"/>
  <c r="AE570" i="4"/>
  <c r="AJ570" i="4"/>
  <c r="AE569" i="4"/>
  <c r="AJ569" i="4"/>
  <c r="AJ568" i="4"/>
  <c r="AE568" i="4"/>
  <c r="AJ567" i="4"/>
  <c r="AE567" i="4"/>
  <c r="AE566" i="4"/>
  <c r="AJ566" i="4"/>
  <c r="AE565" i="4"/>
  <c r="AJ565" i="4"/>
  <c r="AJ564" i="4"/>
  <c r="AE564" i="4"/>
  <c r="AE563" i="4"/>
  <c r="AJ563" i="4"/>
  <c r="AE562" i="4"/>
  <c r="AJ562" i="4"/>
  <c r="AJ561" i="4"/>
  <c r="AE561" i="4"/>
  <c r="AJ560" i="4"/>
  <c r="AE560" i="4"/>
  <c r="AJ559" i="4"/>
  <c r="AE559" i="4"/>
  <c r="AJ558" i="4"/>
  <c r="AE558" i="4"/>
  <c r="AJ557" i="4"/>
  <c r="AE557" i="4"/>
  <c r="AE556" i="4"/>
  <c r="AJ556" i="4"/>
  <c r="AJ555" i="4"/>
  <c r="AE555" i="4"/>
  <c r="AJ554" i="4"/>
  <c r="AE554" i="4"/>
  <c r="AE553" i="4"/>
  <c r="AJ553" i="4"/>
  <c r="AE552" i="4"/>
  <c r="AD552" i="4" s="1"/>
  <c r="AJ552" i="4"/>
  <c r="AE551" i="4"/>
  <c r="AJ551" i="4"/>
  <c r="AE550" i="4"/>
  <c r="AJ550" i="4"/>
  <c r="AE549" i="4"/>
  <c r="AJ549" i="4"/>
  <c r="AJ548" i="4"/>
  <c r="AE548" i="4"/>
  <c r="AE547" i="4"/>
  <c r="AJ547" i="4"/>
  <c r="AJ546" i="4"/>
  <c r="AE546" i="4"/>
  <c r="AJ545" i="4"/>
  <c r="AE545" i="4"/>
  <c r="AJ544" i="4"/>
  <c r="AE544" i="4"/>
  <c r="AJ543" i="4"/>
  <c r="AE543" i="4"/>
  <c r="AE542" i="4"/>
  <c r="AJ542" i="4"/>
  <c r="AJ541" i="4"/>
  <c r="AE541" i="4"/>
  <c r="AE540" i="4"/>
  <c r="AJ540" i="4"/>
  <c r="AE539" i="4"/>
  <c r="AJ539" i="4"/>
  <c r="AE538" i="4"/>
  <c r="AJ538" i="4"/>
  <c r="AE537" i="4"/>
  <c r="AJ537" i="4"/>
  <c r="AJ536" i="4"/>
  <c r="AE536" i="4"/>
  <c r="AJ535" i="4"/>
  <c r="AE535" i="4"/>
  <c r="AJ534" i="4"/>
  <c r="AE534" i="4"/>
  <c r="AE533" i="4"/>
  <c r="AJ533" i="4"/>
  <c r="AJ532" i="4"/>
  <c r="AE532" i="4"/>
  <c r="AJ531" i="4"/>
  <c r="AE531" i="4"/>
  <c r="AE530" i="4"/>
  <c r="AJ530" i="4"/>
  <c r="AE529" i="4"/>
  <c r="AJ529" i="4"/>
  <c r="AJ528" i="4"/>
  <c r="AE528" i="4"/>
  <c r="AE527" i="4"/>
  <c r="AJ527" i="4"/>
  <c r="AE526" i="4"/>
  <c r="AJ526" i="4"/>
  <c r="AJ525" i="4"/>
  <c r="AE525" i="4"/>
  <c r="AJ524" i="4"/>
  <c r="AE524" i="4"/>
  <c r="AJ523" i="4"/>
  <c r="AE523" i="4"/>
  <c r="AJ522" i="4"/>
  <c r="AE522" i="4"/>
  <c r="AJ521" i="4"/>
  <c r="AE521" i="4"/>
  <c r="AJ520" i="4"/>
  <c r="AE520" i="4"/>
  <c r="AE519" i="4"/>
  <c r="AJ519" i="4"/>
  <c r="AJ518" i="4"/>
  <c r="AE518" i="4"/>
  <c r="AE517" i="4"/>
  <c r="AJ517" i="4"/>
  <c r="AE516" i="4"/>
  <c r="AJ516" i="4"/>
  <c r="AE515" i="4"/>
  <c r="AJ515" i="4"/>
  <c r="AE514" i="4"/>
  <c r="AJ514" i="4"/>
  <c r="AE513" i="4"/>
  <c r="AJ513" i="4"/>
  <c r="AJ512" i="4"/>
  <c r="AE512" i="4"/>
  <c r="AE511" i="4"/>
  <c r="AJ511" i="4"/>
  <c r="AJ510" i="4"/>
  <c r="AE510" i="4"/>
  <c r="AJ509" i="4"/>
  <c r="AE509" i="4"/>
  <c r="AE508" i="4"/>
  <c r="AJ508" i="4"/>
  <c r="AJ507" i="4"/>
  <c r="AE507" i="4"/>
  <c r="AE506" i="4"/>
  <c r="AJ506" i="4"/>
  <c r="AJ505" i="4"/>
  <c r="AE505" i="4"/>
  <c r="AE504" i="4"/>
  <c r="AJ504" i="4"/>
  <c r="AE503" i="4"/>
  <c r="AJ503" i="4"/>
  <c r="AE502" i="4"/>
  <c r="AJ502" i="4"/>
  <c r="AJ501" i="4"/>
  <c r="AE501" i="4"/>
  <c r="AJ500" i="4"/>
  <c r="AE500" i="4"/>
  <c r="AJ499" i="4"/>
  <c r="AE499" i="4"/>
  <c r="AJ498" i="4"/>
  <c r="AE498" i="4"/>
  <c r="AE497" i="4"/>
  <c r="AJ497" i="4"/>
  <c r="AE496" i="4"/>
  <c r="AJ496" i="4"/>
  <c r="AJ495" i="4"/>
  <c r="AE495" i="4"/>
  <c r="AE494" i="4"/>
  <c r="AJ494" i="4"/>
  <c r="AE493" i="4"/>
  <c r="AJ493" i="4"/>
  <c r="AE492" i="4"/>
  <c r="AJ492" i="4"/>
  <c r="AE491" i="4"/>
  <c r="AJ491" i="4"/>
  <c r="AE490" i="4"/>
  <c r="AJ490" i="4"/>
  <c r="AJ489" i="4"/>
  <c r="AE489" i="4"/>
  <c r="AJ488" i="4"/>
  <c r="AE488" i="4"/>
  <c r="AJ487" i="4"/>
  <c r="AE487" i="4"/>
  <c r="AJ486" i="4"/>
  <c r="AE486" i="4"/>
  <c r="AJ485" i="4"/>
  <c r="AE485" i="4"/>
  <c r="AE484" i="4"/>
  <c r="AJ484" i="4"/>
  <c r="AE483" i="4"/>
  <c r="AJ483" i="4"/>
  <c r="AJ482" i="4"/>
  <c r="AE482" i="4"/>
  <c r="AE481" i="4"/>
  <c r="AJ481" i="4"/>
  <c r="AE480" i="4"/>
  <c r="AJ480" i="4"/>
  <c r="AE479" i="4"/>
  <c r="AJ479" i="4"/>
  <c r="AE478" i="4"/>
  <c r="AJ478" i="4"/>
  <c r="AJ477" i="4"/>
  <c r="AE477" i="4"/>
  <c r="AJ476" i="4"/>
  <c r="AE476" i="4"/>
  <c r="AJ475" i="4"/>
  <c r="AE475" i="4"/>
  <c r="AE474" i="4"/>
  <c r="AJ474" i="4"/>
  <c r="AE473" i="4"/>
  <c r="AJ473" i="4"/>
  <c r="AJ472" i="4"/>
  <c r="AE472" i="4"/>
  <c r="AJ471" i="4"/>
  <c r="AE471" i="4"/>
  <c r="AE470" i="4"/>
  <c r="AJ470" i="4"/>
  <c r="AE469" i="4"/>
  <c r="AJ469" i="4"/>
  <c r="AJ468" i="4"/>
  <c r="AE468" i="4"/>
  <c r="AE467" i="4"/>
  <c r="AJ467" i="4"/>
  <c r="AE466" i="4"/>
  <c r="AJ466" i="4"/>
  <c r="AJ465" i="4"/>
  <c r="AE465" i="4"/>
  <c r="AJ464" i="4"/>
  <c r="AE464" i="4"/>
  <c r="AJ463" i="4"/>
  <c r="AE463" i="4"/>
  <c r="AJ462" i="4"/>
  <c r="AE462" i="4"/>
  <c r="AJ461" i="4"/>
  <c r="AE461" i="4"/>
  <c r="AJ460" i="4"/>
  <c r="AE460" i="4"/>
  <c r="AJ459" i="4"/>
  <c r="AE459" i="4"/>
  <c r="AJ458" i="4"/>
  <c r="AE458" i="4"/>
  <c r="AE457" i="4"/>
  <c r="AJ457" i="4"/>
  <c r="AE456" i="4"/>
  <c r="AJ456" i="4"/>
  <c r="AE455" i="4"/>
  <c r="AJ455" i="4"/>
  <c r="AE454" i="4"/>
  <c r="AJ454" i="4"/>
  <c r="AJ453" i="4"/>
  <c r="AE453" i="4"/>
  <c r="AE452" i="4"/>
  <c r="AJ452" i="4"/>
  <c r="AJ451" i="4"/>
  <c r="AE451" i="4"/>
  <c r="AE450" i="4"/>
  <c r="AJ450" i="4"/>
  <c r="AE449" i="4"/>
  <c r="AJ449" i="4"/>
  <c r="AJ448" i="4"/>
  <c r="AE448" i="4"/>
  <c r="AE447" i="4"/>
  <c r="AJ447" i="4"/>
  <c r="AE446" i="4"/>
  <c r="AJ446" i="4"/>
  <c r="AE445" i="4"/>
  <c r="AJ445" i="4"/>
  <c r="AJ444" i="4"/>
  <c r="AE444" i="4"/>
  <c r="AE443" i="4"/>
  <c r="AJ443" i="4"/>
  <c r="AE442" i="4"/>
  <c r="AJ442" i="4"/>
  <c r="AJ441" i="4"/>
  <c r="AE441" i="4"/>
  <c r="AJ440" i="4"/>
  <c r="AE440" i="4"/>
  <c r="AE439" i="4"/>
  <c r="AJ439" i="4"/>
  <c r="AJ438" i="4"/>
  <c r="AE438" i="4"/>
  <c r="AE437" i="4"/>
  <c r="AJ437" i="4"/>
  <c r="AJ436" i="4"/>
  <c r="AE436" i="4"/>
  <c r="AJ435" i="4"/>
  <c r="AE435" i="4"/>
  <c r="AJ434" i="4"/>
  <c r="AE434" i="4"/>
  <c r="AE433" i="4"/>
  <c r="AJ433" i="4"/>
  <c r="AE432" i="4"/>
  <c r="AJ432" i="4"/>
  <c r="AJ431" i="4"/>
  <c r="AE431" i="4"/>
  <c r="AE430" i="4"/>
  <c r="AJ430" i="4"/>
  <c r="AJ429" i="4"/>
  <c r="AE429" i="4"/>
  <c r="AJ428" i="4"/>
  <c r="AE428" i="4"/>
  <c r="AE427" i="4"/>
  <c r="AJ427" i="4"/>
  <c r="AE426" i="4"/>
  <c r="AJ426" i="4"/>
  <c r="AJ425" i="4"/>
  <c r="AE425" i="4"/>
  <c r="AJ424" i="4"/>
  <c r="AE424" i="4"/>
  <c r="AJ423" i="4"/>
  <c r="AE423" i="4"/>
  <c r="AJ422" i="4"/>
  <c r="AE422" i="4"/>
  <c r="AE421" i="4"/>
  <c r="AJ421" i="4"/>
  <c r="AE420" i="4"/>
  <c r="AJ420" i="4"/>
  <c r="AE419" i="4"/>
  <c r="AJ419" i="4"/>
  <c r="AE418" i="4"/>
  <c r="AJ418" i="4"/>
  <c r="AJ417" i="4"/>
  <c r="AE417" i="4"/>
  <c r="AJ416" i="4"/>
  <c r="AE416" i="4"/>
  <c r="AJ415" i="4"/>
  <c r="AE415" i="4"/>
  <c r="AE414" i="4"/>
  <c r="AJ414" i="4"/>
  <c r="AJ413" i="4"/>
  <c r="AE413" i="4"/>
  <c r="AJ412" i="4"/>
  <c r="AE412" i="4"/>
  <c r="AE411" i="4"/>
  <c r="AJ411" i="4"/>
  <c r="AE410" i="4"/>
  <c r="AJ410" i="4"/>
  <c r="AJ409" i="4"/>
  <c r="AE409" i="4"/>
  <c r="AE408" i="4"/>
  <c r="AJ408" i="4"/>
  <c r="AE407" i="4"/>
  <c r="AJ407" i="4"/>
  <c r="AE406" i="4"/>
  <c r="AJ406" i="4"/>
  <c r="AJ405" i="4"/>
  <c r="AE405" i="4"/>
  <c r="AE404" i="4"/>
  <c r="AJ404" i="4"/>
  <c r="AE403" i="4"/>
  <c r="AJ403" i="4"/>
  <c r="AJ402" i="4"/>
  <c r="AE402" i="4"/>
  <c r="AE401" i="4"/>
  <c r="AJ401" i="4"/>
  <c r="AJ400" i="4"/>
  <c r="AE400" i="4"/>
  <c r="AJ399" i="4"/>
  <c r="AE399" i="4"/>
  <c r="AJ398" i="4"/>
  <c r="AE398" i="4"/>
  <c r="AE397" i="4"/>
  <c r="AJ397" i="4"/>
  <c r="AE396" i="4"/>
  <c r="AJ396" i="4"/>
  <c r="AE395" i="4"/>
  <c r="AJ395" i="4"/>
  <c r="AE394" i="4"/>
  <c r="AJ394" i="4"/>
  <c r="AJ393" i="4"/>
  <c r="AE393" i="4"/>
  <c r="AJ392" i="4"/>
  <c r="AE392" i="4"/>
  <c r="AE391" i="4"/>
  <c r="AJ391" i="4"/>
  <c r="AE390" i="4"/>
  <c r="AJ390" i="4"/>
  <c r="AJ389" i="4"/>
  <c r="AE389" i="4"/>
  <c r="AJ388" i="4"/>
  <c r="AE388" i="4"/>
  <c r="AE387" i="4"/>
  <c r="AJ387" i="4"/>
  <c r="AE386" i="4"/>
  <c r="AJ386" i="4"/>
  <c r="AJ385" i="4"/>
  <c r="AE385" i="4"/>
  <c r="AE384" i="4"/>
  <c r="AJ384" i="4"/>
  <c r="AE383" i="4"/>
  <c r="AJ383" i="4"/>
  <c r="AE382" i="4"/>
  <c r="AJ382" i="4"/>
  <c r="AJ381" i="4"/>
  <c r="AE381" i="4"/>
  <c r="AJ380" i="4"/>
  <c r="AE380" i="4"/>
  <c r="AE379" i="4"/>
  <c r="AJ379" i="4"/>
  <c r="AJ378" i="4"/>
  <c r="AE378" i="4"/>
  <c r="AE377" i="4"/>
  <c r="AJ377" i="4"/>
  <c r="AJ376" i="4"/>
  <c r="AE376" i="4"/>
  <c r="AJ375" i="4"/>
  <c r="AE375" i="4"/>
  <c r="AJ374" i="4"/>
  <c r="AE374" i="4"/>
  <c r="AE373" i="4"/>
  <c r="AJ373" i="4"/>
  <c r="AE372" i="4"/>
  <c r="AJ372" i="4"/>
  <c r="AE371" i="4"/>
  <c r="AJ371" i="4"/>
  <c r="AE370" i="4"/>
  <c r="AJ370" i="4"/>
  <c r="AE369" i="4"/>
  <c r="AJ369" i="4"/>
  <c r="AJ368" i="4"/>
  <c r="AE368" i="4"/>
  <c r="AE367" i="4"/>
  <c r="AJ367" i="4"/>
  <c r="AJ366" i="4"/>
  <c r="AE366" i="4"/>
  <c r="AJ365" i="4"/>
  <c r="AE365" i="4"/>
  <c r="AE364" i="4"/>
  <c r="AJ364" i="4"/>
  <c r="AJ363" i="4"/>
  <c r="AE363" i="4"/>
  <c r="AE362" i="4"/>
  <c r="AJ362" i="4"/>
  <c r="AJ361" i="4"/>
  <c r="AE361" i="4"/>
  <c r="AE360" i="4"/>
  <c r="AJ360" i="4"/>
  <c r="AE359" i="4"/>
  <c r="AJ359" i="4"/>
  <c r="AE358" i="4"/>
  <c r="AJ358" i="4"/>
  <c r="AJ357" i="4"/>
  <c r="AE357" i="4"/>
  <c r="AE356" i="4"/>
  <c r="AJ356" i="4"/>
  <c r="AJ355" i="4"/>
  <c r="AE355" i="4"/>
  <c r="AE354" i="4"/>
  <c r="AJ354" i="4"/>
  <c r="AE353" i="4"/>
  <c r="AJ353" i="4"/>
  <c r="AJ352" i="4"/>
  <c r="AE352" i="4"/>
  <c r="AE351" i="4"/>
  <c r="AJ351" i="4"/>
  <c r="AE350" i="4"/>
  <c r="AJ350" i="4"/>
  <c r="AJ349" i="4"/>
  <c r="AE349" i="4"/>
  <c r="AE348" i="4"/>
  <c r="AJ348" i="4"/>
  <c r="AE347" i="4"/>
  <c r="AJ347" i="4"/>
  <c r="AE346" i="4"/>
  <c r="AJ346" i="4"/>
  <c r="AE345" i="4"/>
  <c r="AJ345" i="4"/>
  <c r="AJ344" i="4"/>
  <c r="AE344" i="4"/>
  <c r="AJ343" i="4"/>
  <c r="AE343" i="4"/>
  <c r="AJ342" i="4"/>
  <c r="AE342" i="4"/>
  <c r="AE341" i="4"/>
  <c r="AJ341" i="4"/>
  <c r="AJ340" i="4"/>
  <c r="AE340" i="4"/>
  <c r="AJ339" i="4"/>
  <c r="AE339" i="4"/>
  <c r="AE338" i="4"/>
  <c r="AJ338" i="4"/>
  <c r="AE337" i="4"/>
  <c r="AJ337" i="4"/>
  <c r="AE336" i="4"/>
  <c r="AJ336" i="4"/>
  <c r="AE335" i="4"/>
  <c r="AJ335" i="4"/>
  <c r="AE334" i="4"/>
  <c r="AJ334" i="4"/>
  <c r="AJ333" i="4"/>
  <c r="AE333" i="4"/>
  <c r="AJ332" i="4"/>
  <c r="AE332" i="4"/>
  <c r="AE331" i="4"/>
  <c r="AJ331" i="4"/>
  <c r="AE330" i="4"/>
  <c r="AJ330" i="4"/>
  <c r="AJ329" i="4"/>
  <c r="AE329" i="4"/>
  <c r="AE328" i="4"/>
  <c r="AJ328" i="4"/>
  <c r="AJ327" i="4"/>
  <c r="AE327" i="4"/>
  <c r="AE326" i="4"/>
  <c r="AJ326" i="4"/>
  <c r="AJ325" i="4"/>
  <c r="AE325" i="4"/>
  <c r="AE324" i="4"/>
  <c r="AJ324" i="4"/>
  <c r="AE323" i="4"/>
  <c r="AJ323" i="4"/>
  <c r="AE322" i="4"/>
  <c r="AJ322" i="4"/>
  <c r="AJ321" i="4"/>
  <c r="AE321" i="4"/>
  <c r="AJ320" i="4"/>
  <c r="AE320" i="4"/>
  <c r="AJ319" i="4"/>
  <c r="AE319" i="4"/>
  <c r="AJ318" i="4"/>
  <c r="AE318" i="4"/>
  <c r="AE317" i="4"/>
  <c r="AJ317" i="4"/>
  <c r="AJ316" i="4"/>
  <c r="AE316" i="4"/>
  <c r="AJ315" i="4"/>
  <c r="AE315" i="4"/>
  <c r="AE314" i="4"/>
  <c r="AJ314" i="4"/>
  <c r="AE313" i="4"/>
  <c r="AJ313" i="4"/>
  <c r="AE312" i="4"/>
  <c r="AJ312" i="4"/>
  <c r="AE311" i="4"/>
  <c r="AJ311" i="4"/>
  <c r="AE310" i="4"/>
  <c r="AJ310" i="4"/>
  <c r="AJ309" i="4"/>
  <c r="AE309" i="4"/>
  <c r="AJ308" i="4"/>
  <c r="AE308" i="4"/>
  <c r="AE307" i="4"/>
  <c r="AJ307" i="4"/>
  <c r="AE306" i="4"/>
  <c r="AJ306" i="4"/>
  <c r="AJ305" i="4"/>
  <c r="AE305" i="4"/>
  <c r="AJ304" i="4"/>
  <c r="AE304" i="4"/>
  <c r="AJ303" i="4"/>
  <c r="AE303" i="4"/>
  <c r="AE302" i="4"/>
  <c r="AJ302" i="4"/>
  <c r="AJ301" i="4"/>
  <c r="AE301" i="4"/>
  <c r="AE300" i="4"/>
  <c r="AJ300" i="4"/>
  <c r="AE299" i="4"/>
  <c r="AJ299" i="4"/>
  <c r="AE298" i="4"/>
  <c r="AJ298" i="4"/>
  <c r="AJ297" i="4"/>
  <c r="AE297" i="4"/>
  <c r="AE296" i="4"/>
  <c r="AJ296" i="4"/>
  <c r="AJ295" i="4"/>
  <c r="AE295" i="4"/>
  <c r="AE294" i="4"/>
  <c r="AJ294" i="4"/>
  <c r="AE293" i="4"/>
  <c r="AJ293" i="4"/>
  <c r="AJ292" i="4"/>
  <c r="AE292" i="4"/>
  <c r="AJ291" i="4"/>
  <c r="AE291" i="4"/>
  <c r="AE290" i="4"/>
  <c r="AJ290" i="4"/>
  <c r="AE289" i="4"/>
  <c r="AJ289" i="4"/>
  <c r="AJ288" i="4"/>
  <c r="AE288" i="4"/>
  <c r="AE287" i="4"/>
  <c r="AJ287" i="4"/>
  <c r="AE286" i="4"/>
  <c r="AJ286" i="4"/>
  <c r="AJ285" i="4"/>
  <c r="AE285" i="4"/>
  <c r="AJ284" i="4"/>
  <c r="AE284" i="4"/>
  <c r="AE283" i="4"/>
  <c r="AJ283" i="4"/>
  <c r="F81" i="13" l="1"/>
  <c r="F82" i="13"/>
  <c r="G82" i="13"/>
  <c r="G81" i="13"/>
  <c r="AK626" i="9"/>
  <c r="AK647" i="9"/>
  <c r="AK627" i="9"/>
  <c r="Q56" i="13"/>
  <c r="AK629" i="9"/>
  <c r="AK643" i="9"/>
  <c r="S56" i="13"/>
  <c r="U56" i="13" s="1"/>
  <c r="I82" i="13"/>
  <c r="AK635" i="9"/>
  <c r="AK594" i="9"/>
  <c r="AK605" i="9"/>
  <c r="AK599" i="9"/>
  <c r="AK597" i="9"/>
  <c r="Q55" i="13"/>
  <c r="AK606" i="9"/>
  <c r="S55" i="13"/>
  <c r="U55" i="13" s="1"/>
  <c r="AK615" i="9"/>
  <c r="I81" i="13"/>
  <c r="AK299" i="9"/>
  <c r="AK341" i="9"/>
  <c r="AK245" i="9"/>
  <c r="AK292" i="9"/>
  <c r="AK275" i="9"/>
  <c r="AK317" i="9"/>
  <c r="AK269" i="9"/>
  <c r="AK311" i="9"/>
  <c r="AD328" i="9"/>
  <c r="AK335" i="9"/>
  <c r="AK225" i="9"/>
  <c r="AK232" i="9"/>
  <c r="AK302" i="9"/>
  <c r="AK566" i="4"/>
  <c r="AK578" i="4"/>
  <c r="E75" i="13"/>
  <c r="F75" i="13" s="1"/>
  <c r="Q27" i="13"/>
  <c r="E76" i="13"/>
  <c r="F76" i="13" s="1"/>
  <c r="E73" i="13"/>
  <c r="F73" i="13" s="1"/>
  <c r="AK474" i="4"/>
  <c r="AK516" i="4"/>
  <c r="AK552" i="4"/>
  <c r="AK570" i="4"/>
  <c r="AK576" i="4"/>
  <c r="AK555" i="4"/>
  <c r="AD516" i="4"/>
  <c r="E79" i="13"/>
  <c r="G79" i="13" s="1"/>
  <c r="AD474" i="4"/>
  <c r="Q24" i="13"/>
  <c r="AD296" i="4"/>
  <c r="AK296" i="4"/>
  <c r="AD292" i="4"/>
  <c r="AK292" i="4"/>
  <c r="AD388" i="4"/>
  <c r="AK388" i="4"/>
  <c r="AD400" i="4"/>
  <c r="AK400" i="4"/>
  <c r="AD436" i="4"/>
  <c r="AK436" i="4"/>
  <c r="AD460" i="4"/>
  <c r="AK460" i="4"/>
  <c r="AD472" i="4"/>
  <c r="AK472" i="4"/>
  <c r="AD520" i="4"/>
  <c r="AK520" i="4"/>
  <c r="AD532" i="4"/>
  <c r="AK532" i="4"/>
  <c r="AD580" i="4"/>
  <c r="AK580" i="4"/>
  <c r="AD286" i="4"/>
  <c r="AK286" i="4"/>
  <c r="AD298" i="4"/>
  <c r="AK298" i="4"/>
  <c r="AD310" i="4"/>
  <c r="AK310" i="4"/>
  <c r="AD322" i="4"/>
  <c r="AK322" i="4"/>
  <c r="AD328" i="4"/>
  <c r="AK328" i="4"/>
  <c r="AD334" i="4"/>
  <c r="AK334" i="4"/>
  <c r="AD346" i="4"/>
  <c r="AK346" i="4"/>
  <c r="AD358" i="4"/>
  <c r="AK358" i="4"/>
  <c r="AD364" i="4"/>
  <c r="AK364" i="4"/>
  <c r="AD370" i="4"/>
  <c r="AK370" i="4"/>
  <c r="AD382" i="4"/>
  <c r="AK382" i="4"/>
  <c r="AD394" i="4"/>
  <c r="AK394" i="4"/>
  <c r="AD406" i="4"/>
  <c r="S23" i="13"/>
  <c r="U23" i="13" s="1"/>
  <c r="AK406" i="4"/>
  <c r="AD418" i="4"/>
  <c r="AK418" i="4"/>
  <c r="AD430" i="4"/>
  <c r="AK430" i="4"/>
  <c r="AD442" i="4"/>
  <c r="AK442" i="4"/>
  <c r="AD454" i="4"/>
  <c r="AK454" i="4"/>
  <c r="AD466" i="4"/>
  <c r="AK466" i="4"/>
  <c r="AD478" i="4"/>
  <c r="AK478" i="4"/>
  <c r="AD484" i="4"/>
  <c r="AK484" i="4"/>
  <c r="AD490" i="4"/>
  <c r="AK490" i="4"/>
  <c r="AD496" i="4"/>
  <c r="AK496" i="4"/>
  <c r="AD502" i="4"/>
  <c r="AK502" i="4"/>
  <c r="AD508" i="4"/>
  <c r="AK508" i="4"/>
  <c r="AD514" i="4"/>
  <c r="AK514" i="4"/>
  <c r="AD526" i="4"/>
  <c r="S27" i="13"/>
  <c r="U27" i="13" s="1"/>
  <c r="AK526" i="4"/>
  <c r="AD538" i="4"/>
  <c r="AK538" i="4"/>
  <c r="AD550" i="4"/>
  <c r="AK550" i="4"/>
  <c r="AD556" i="4"/>
  <c r="S28" i="13"/>
  <c r="U28" i="13" s="1"/>
  <c r="AK556" i="4"/>
  <c r="AK562" i="4"/>
  <c r="AD574" i="4"/>
  <c r="AK574" i="4"/>
  <c r="AK586" i="4"/>
  <c r="AD576" i="4"/>
  <c r="Q20" i="13"/>
  <c r="AD362" i="4"/>
  <c r="AK362" i="4"/>
  <c r="AD410" i="4"/>
  <c r="AK410" i="4"/>
  <c r="AD446" i="4"/>
  <c r="AK446" i="4"/>
  <c r="AD352" i="4"/>
  <c r="AK352" i="4"/>
  <c r="E80" i="13"/>
  <c r="AD425" i="4"/>
  <c r="AK425" i="4"/>
  <c r="AD461" i="4"/>
  <c r="AK461" i="4"/>
  <c r="AD509" i="4"/>
  <c r="AK509" i="4"/>
  <c r="AD521" i="4"/>
  <c r="AK521" i="4"/>
  <c r="Q23" i="13"/>
  <c r="AD287" i="4"/>
  <c r="AK287" i="4"/>
  <c r="AD293" i="4"/>
  <c r="AK293" i="4"/>
  <c r="AD299" i="4"/>
  <c r="AK299" i="4"/>
  <c r="AD311" i="4"/>
  <c r="AK311" i="4"/>
  <c r="AD317" i="4"/>
  <c r="AK317" i="4"/>
  <c r="AD323" i="4"/>
  <c r="AK323" i="4"/>
  <c r="AD335" i="4"/>
  <c r="AK335" i="4"/>
  <c r="AD341" i="4"/>
  <c r="AK341" i="4"/>
  <c r="AD347" i="4"/>
  <c r="AK347" i="4"/>
  <c r="AD353" i="4"/>
  <c r="AK353" i="4"/>
  <c r="AD359" i="4"/>
  <c r="AK359" i="4"/>
  <c r="AD371" i="4"/>
  <c r="AK371" i="4"/>
  <c r="AD377" i="4"/>
  <c r="AK377" i="4"/>
  <c r="AD383" i="4"/>
  <c r="AK383" i="4"/>
  <c r="AD395" i="4"/>
  <c r="AK395" i="4"/>
  <c r="AD401" i="4"/>
  <c r="AK401" i="4"/>
  <c r="AD407" i="4"/>
  <c r="AK407" i="4"/>
  <c r="AD419" i="4"/>
  <c r="AK419" i="4"/>
  <c r="AD437" i="4"/>
  <c r="AK437" i="4"/>
  <c r="AD443" i="4"/>
  <c r="AK443" i="4"/>
  <c r="AD449" i="4"/>
  <c r="AK449" i="4"/>
  <c r="AD455" i="4"/>
  <c r="AK455" i="4"/>
  <c r="AD467" i="4"/>
  <c r="AK467" i="4"/>
  <c r="AD473" i="4"/>
  <c r="AK473" i="4"/>
  <c r="AD479" i="4"/>
  <c r="AK479" i="4"/>
  <c r="AD491" i="4"/>
  <c r="AK491" i="4"/>
  <c r="AD497" i="4"/>
  <c r="AK497" i="4"/>
  <c r="AD503" i="4"/>
  <c r="AK503" i="4"/>
  <c r="AD515" i="4"/>
  <c r="AK515" i="4"/>
  <c r="AD527" i="4"/>
  <c r="AK527" i="4"/>
  <c r="AD533" i="4"/>
  <c r="AK533" i="4"/>
  <c r="AD539" i="4"/>
  <c r="AK539" i="4"/>
  <c r="AD551" i="4"/>
  <c r="AK551" i="4"/>
  <c r="AD563" i="4"/>
  <c r="AK563" i="4"/>
  <c r="AD569" i="4"/>
  <c r="AK569" i="4"/>
  <c r="AD575" i="4"/>
  <c r="AK575" i="4"/>
  <c r="Q19" i="13"/>
  <c r="Q26" i="13"/>
  <c r="AD302" i="4"/>
  <c r="AK302" i="4"/>
  <c r="AD326" i="4"/>
  <c r="AK326" i="4"/>
  <c r="AD350" i="4"/>
  <c r="AK350" i="4"/>
  <c r="AD386" i="4"/>
  <c r="AK386" i="4"/>
  <c r="AD316" i="4"/>
  <c r="AK316" i="4"/>
  <c r="AD412" i="4"/>
  <c r="AK412" i="4"/>
  <c r="AD544" i="4"/>
  <c r="AK544" i="4"/>
  <c r="AD305" i="4"/>
  <c r="AK305" i="4"/>
  <c r="AD329" i="4"/>
  <c r="AK329" i="4"/>
  <c r="AD389" i="4"/>
  <c r="AK389" i="4"/>
  <c r="AD413" i="4"/>
  <c r="AK413" i="4"/>
  <c r="AD557" i="4"/>
  <c r="AK557" i="4"/>
  <c r="AD581" i="4"/>
  <c r="AK581" i="4"/>
  <c r="AD288" i="4"/>
  <c r="AK288" i="4"/>
  <c r="AD318" i="4"/>
  <c r="AK318" i="4"/>
  <c r="AD342" i="4"/>
  <c r="AK342" i="4"/>
  <c r="AD366" i="4"/>
  <c r="AK366" i="4"/>
  <c r="AD378" i="4"/>
  <c r="AK378" i="4"/>
  <c r="AD402" i="4"/>
  <c r="AK402" i="4"/>
  <c r="AD438" i="4"/>
  <c r="AK438" i="4"/>
  <c r="AD444" i="4"/>
  <c r="AK444" i="4"/>
  <c r="AD462" i="4"/>
  <c r="AK462" i="4"/>
  <c r="AD468" i="4"/>
  <c r="AK468" i="4"/>
  <c r="AD486" i="4"/>
  <c r="AK486" i="4"/>
  <c r="AD498" i="4"/>
  <c r="AK498" i="4"/>
  <c r="AD510" i="4"/>
  <c r="AK510" i="4"/>
  <c r="AD522" i="4"/>
  <c r="AK522" i="4"/>
  <c r="AD528" i="4"/>
  <c r="AK528" i="4"/>
  <c r="AD534" i="4"/>
  <c r="AK534" i="4"/>
  <c r="AD546" i="4"/>
  <c r="AK546" i="4"/>
  <c r="AD558" i="4"/>
  <c r="AK558" i="4"/>
  <c r="AK564" i="4"/>
  <c r="Q22" i="13"/>
  <c r="AD290" i="4"/>
  <c r="AK290" i="4"/>
  <c r="AD338" i="4"/>
  <c r="AK338" i="4"/>
  <c r="AD404" i="4"/>
  <c r="AK404" i="4"/>
  <c r="AD452" i="4"/>
  <c r="AK452" i="4"/>
  <c r="AD530" i="4"/>
  <c r="AK530" i="4"/>
  <c r="AD340" i="4"/>
  <c r="AK340" i="4"/>
  <c r="AD376" i="4"/>
  <c r="AK376" i="4"/>
  <c r="AD424" i="4"/>
  <c r="AK424" i="4"/>
  <c r="AD431" i="4"/>
  <c r="AK431" i="4"/>
  <c r="AD485" i="4"/>
  <c r="AK485" i="4"/>
  <c r="AD300" i="4"/>
  <c r="AK300" i="4"/>
  <c r="AD312" i="4"/>
  <c r="AK312" i="4"/>
  <c r="AD324" i="4"/>
  <c r="AK324" i="4"/>
  <c r="AD354" i="4"/>
  <c r="AK354" i="4"/>
  <c r="AD390" i="4"/>
  <c r="AK390" i="4"/>
  <c r="AD396" i="4"/>
  <c r="AK396" i="4"/>
  <c r="AD408" i="4"/>
  <c r="AK408" i="4"/>
  <c r="AD414" i="4"/>
  <c r="AK414" i="4"/>
  <c r="AD420" i="4"/>
  <c r="AK420" i="4"/>
  <c r="AD426" i="4"/>
  <c r="AK426" i="4"/>
  <c r="AD432" i="4"/>
  <c r="AK432" i="4"/>
  <c r="AD450" i="4"/>
  <c r="AK450" i="4"/>
  <c r="AD456" i="4"/>
  <c r="AK456" i="4"/>
  <c r="AD480" i="4"/>
  <c r="AK480" i="4"/>
  <c r="AD492" i="4"/>
  <c r="AK492" i="4"/>
  <c r="AD504" i="4"/>
  <c r="AK504" i="4"/>
  <c r="AD540" i="4"/>
  <c r="AK540" i="4"/>
  <c r="AD582" i="4"/>
  <c r="AK582" i="4"/>
  <c r="AD542" i="4"/>
  <c r="AK542" i="4"/>
  <c r="AD304" i="4"/>
  <c r="AK304" i="4"/>
  <c r="AD448" i="4"/>
  <c r="AK448" i="4"/>
  <c r="AD568" i="4"/>
  <c r="AK568" i="4"/>
  <c r="AD365" i="4"/>
  <c r="AK365" i="4"/>
  <c r="AD545" i="4"/>
  <c r="AK545" i="4"/>
  <c r="E71" i="13"/>
  <c r="AD295" i="4"/>
  <c r="AK295" i="4"/>
  <c r="AD301" i="4"/>
  <c r="AK301" i="4"/>
  <c r="AD319" i="4"/>
  <c r="AK319" i="4"/>
  <c r="AD325" i="4"/>
  <c r="AK325" i="4"/>
  <c r="AD343" i="4"/>
  <c r="AK343" i="4"/>
  <c r="AD349" i="4"/>
  <c r="AK349" i="4"/>
  <c r="AD355" i="4"/>
  <c r="AK355" i="4"/>
  <c r="AD361" i="4"/>
  <c r="AK361" i="4"/>
  <c r="AD385" i="4"/>
  <c r="AK385" i="4"/>
  <c r="AD409" i="4"/>
  <c r="AK409" i="4"/>
  <c r="AD415" i="4"/>
  <c r="AK415" i="4"/>
  <c r="AD451" i="4"/>
  <c r="AK451" i="4"/>
  <c r="AD463" i="4"/>
  <c r="AK463" i="4"/>
  <c r="AD475" i="4"/>
  <c r="AK475" i="4"/>
  <c r="AD487" i="4"/>
  <c r="AK487" i="4"/>
  <c r="AD499" i="4"/>
  <c r="AK499" i="4"/>
  <c r="AD505" i="4"/>
  <c r="AK505" i="4"/>
  <c r="AD523" i="4"/>
  <c r="AK523" i="4"/>
  <c r="AD535" i="4"/>
  <c r="AK535" i="4"/>
  <c r="AD541" i="4"/>
  <c r="AK541" i="4"/>
  <c r="AD559" i="4"/>
  <c r="AK559" i="4"/>
  <c r="AD571" i="4"/>
  <c r="AK571" i="4"/>
  <c r="AD577" i="4"/>
  <c r="AK577" i="4"/>
  <c r="Q25" i="13"/>
  <c r="AD294" i="4"/>
  <c r="AK294" i="4"/>
  <c r="AD306" i="4"/>
  <c r="AK306" i="4"/>
  <c r="AD330" i="4"/>
  <c r="AK330" i="4"/>
  <c r="AD336" i="4"/>
  <c r="AK336" i="4"/>
  <c r="AD348" i="4"/>
  <c r="AK348" i="4"/>
  <c r="AD360" i="4"/>
  <c r="AK360" i="4"/>
  <c r="AD372" i="4"/>
  <c r="AK372" i="4"/>
  <c r="AD384" i="4"/>
  <c r="AK384" i="4"/>
  <c r="AD283" i="4"/>
  <c r="S19" i="13"/>
  <c r="U19" i="13" s="1"/>
  <c r="AK283" i="4"/>
  <c r="AD289" i="4"/>
  <c r="AK289" i="4"/>
  <c r="AD307" i="4"/>
  <c r="AK307" i="4"/>
  <c r="AD313" i="4"/>
  <c r="AK313" i="4"/>
  <c r="AD331" i="4"/>
  <c r="AK331" i="4"/>
  <c r="AD337" i="4"/>
  <c r="AK337" i="4"/>
  <c r="AD367" i="4"/>
  <c r="AK367" i="4"/>
  <c r="AD373" i="4"/>
  <c r="AK373" i="4"/>
  <c r="AD379" i="4"/>
  <c r="AK379" i="4"/>
  <c r="AD391" i="4"/>
  <c r="AK391" i="4"/>
  <c r="AD397" i="4"/>
  <c r="AK397" i="4"/>
  <c r="AD403" i="4"/>
  <c r="AK403" i="4"/>
  <c r="AD421" i="4"/>
  <c r="AK421" i="4"/>
  <c r="AD427" i="4"/>
  <c r="AK427" i="4"/>
  <c r="AD433" i="4"/>
  <c r="AK433" i="4"/>
  <c r="AD439" i="4"/>
  <c r="AK439" i="4"/>
  <c r="AD445" i="4"/>
  <c r="AK445" i="4"/>
  <c r="AD457" i="4"/>
  <c r="AK457" i="4"/>
  <c r="AD469" i="4"/>
  <c r="AK469" i="4"/>
  <c r="AD481" i="4"/>
  <c r="AK481" i="4"/>
  <c r="AD493" i="4"/>
  <c r="AK493" i="4"/>
  <c r="AD511" i="4"/>
  <c r="AK511" i="4"/>
  <c r="AD517" i="4"/>
  <c r="AK517" i="4"/>
  <c r="AD529" i="4"/>
  <c r="AK529" i="4"/>
  <c r="AD547" i="4"/>
  <c r="AK547" i="4"/>
  <c r="AD553" i="4"/>
  <c r="AK553" i="4"/>
  <c r="AD565" i="4"/>
  <c r="AK565" i="4"/>
  <c r="AK583" i="4"/>
  <c r="Q21" i="13"/>
  <c r="AD284" i="4"/>
  <c r="AK284" i="4"/>
  <c r="AD308" i="4"/>
  <c r="AK308" i="4"/>
  <c r="E72" i="13"/>
  <c r="AD320" i="4"/>
  <c r="AK320" i="4"/>
  <c r="AD332" i="4"/>
  <c r="AK332" i="4"/>
  <c r="AD344" i="4"/>
  <c r="S21" i="13"/>
  <c r="U21" i="13" s="1"/>
  <c r="AK344" i="4"/>
  <c r="AD368" i="4"/>
  <c r="AK368" i="4"/>
  <c r="AD374" i="4"/>
  <c r="AK374" i="4"/>
  <c r="AD380" i="4"/>
  <c r="AK380" i="4"/>
  <c r="AD392" i="4"/>
  <c r="AK392" i="4"/>
  <c r="AD398" i="4"/>
  <c r="AK398" i="4"/>
  <c r="AD416" i="4"/>
  <c r="AK416" i="4"/>
  <c r="AD422" i="4"/>
  <c r="AK422" i="4"/>
  <c r="AD428" i="4"/>
  <c r="AK428" i="4"/>
  <c r="AD434" i="4"/>
  <c r="S24" i="13"/>
  <c r="U24" i="13" s="1"/>
  <c r="AK434" i="4"/>
  <c r="AD440" i="4"/>
  <c r="AK440" i="4"/>
  <c r="AD458" i="4"/>
  <c r="AK458" i="4"/>
  <c r="AD464" i="4"/>
  <c r="AK464" i="4"/>
  <c r="AD476" i="4"/>
  <c r="AK476" i="4"/>
  <c r="AD482" i="4"/>
  <c r="AK482" i="4"/>
  <c r="AD488" i="4"/>
  <c r="AK488" i="4"/>
  <c r="AD500" i="4"/>
  <c r="AK500" i="4"/>
  <c r="AD512" i="4"/>
  <c r="AK512" i="4"/>
  <c r="AD518" i="4"/>
  <c r="AK518" i="4"/>
  <c r="AD524" i="4"/>
  <c r="AK524" i="4"/>
  <c r="AD536" i="4"/>
  <c r="AK536" i="4"/>
  <c r="AD548" i="4"/>
  <c r="AK548" i="4"/>
  <c r="AD554" i="4"/>
  <c r="AK554" i="4"/>
  <c r="AD560" i="4"/>
  <c r="AK560" i="4"/>
  <c r="AD572" i="4"/>
  <c r="AK572" i="4"/>
  <c r="AD584" i="4"/>
  <c r="AK584" i="4"/>
  <c r="Q28" i="13"/>
  <c r="AD314" i="4"/>
  <c r="S20" i="13"/>
  <c r="U20" i="13" s="1"/>
  <c r="AK314" i="4"/>
  <c r="AD356" i="4"/>
  <c r="AK356" i="4"/>
  <c r="AD470" i="4"/>
  <c r="AK470" i="4"/>
  <c r="AD494" i="4"/>
  <c r="AK494" i="4"/>
  <c r="AD506" i="4"/>
  <c r="AK506" i="4"/>
  <c r="AD285" i="4"/>
  <c r="AK285" i="4"/>
  <c r="AD291" i="4"/>
  <c r="AK291" i="4"/>
  <c r="AD297" i="4"/>
  <c r="AK297" i="4"/>
  <c r="AD303" i="4"/>
  <c r="AK303" i="4"/>
  <c r="AD309" i="4"/>
  <c r="AK309" i="4"/>
  <c r="AD315" i="4"/>
  <c r="AK315" i="4"/>
  <c r="AD321" i="4"/>
  <c r="AK321" i="4"/>
  <c r="AD327" i="4"/>
  <c r="AK327" i="4"/>
  <c r="AD333" i="4"/>
  <c r="AK333" i="4"/>
  <c r="AD339" i="4"/>
  <c r="AK339" i="4"/>
  <c r="AD357" i="4"/>
  <c r="AK357" i="4"/>
  <c r="AD363" i="4"/>
  <c r="AK363" i="4"/>
  <c r="AD375" i="4"/>
  <c r="S22" i="13"/>
  <c r="U22" i="13" s="1"/>
  <c r="AK375" i="4"/>
  <c r="AD381" i="4"/>
  <c r="AK381" i="4"/>
  <c r="AD393" i="4"/>
  <c r="AK393" i="4"/>
  <c r="AD399" i="4"/>
  <c r="AK399" i="4"/>
  <c r="AD405" i="4"/>
  <c r="AK405" i="4"/>
  <c r="AD417" i="4"/>
  <c r="AK417" i="4"/>
  <c r="AD423" i="4"/>
  <c r="AK423" i="4"/>
  <c r="AD429" i="4"/>
  <c r="AK429" i="4"/>
  <c r="AD435" i="4"/>
  <c r="AK435" i="4"/>
  <c r="AD441" i="4"/>
  <c r="AK441" i="4"/>
  <c r="AD453" i="4"/>
  <c r="AK453" i="4"/>
  <c r="AD459" i="4"/>
  <c r="AK459" i="4"/>
  <c r="AD465" i="4"/>
  <c r="S25" i="13"/>
  <c r="U25" i="13" s="1"/>
  <c r="AK465" i="4"/>
  <c r="AD471" i="4"/>
  <c r="AK471" i="4"/>
  <c r="AD477" i="4"/>
  <c r="AK477" i="4"/>
  <c r="AD489" i="4"/>
  <c r="AK489" i="4"/>
  <c r="AD495" i="4"/>
  <c r="S26" i="13"/>
  <c r="U26" i="13" s="1"/>
  <c r="AK495" i="4"/>
  <c r="AD501" i="4"/>
  <c r="AK501" i="4"/>
  <c r="AD507" i="4"/>
  <c r="AK507" i="4"/>
  <c r="AD525" i="4"/>
  <c r="AK525" i="4"/>
  <c r="AD531" i="4"/>
  <c r="AK531" i="4"/>
  <c r="AD543" i="4"/>
  <c r="AK543" i="4"/>
  <c r="AD561" i="4"/>
  <c r="AK561" i="4"/>
  <c r="AD567" i="4"/>
  <c r="AK567" i="4"/>
  <c r="AD570" i="4"/>
  <c r="AD345" i="4"/>
  <c r="AK345" i="4"/>
  <c r="AD351" i="4"/>
  <c r="AK351" i="4"/>
  <c r="AD369" i="4"/>
  <c r="AK369" i="4"/>
  <c r="E74" i="13"/>
  <c r="AD387" i="4"/>
  <c r="AK387" i="4"/>
  <c r="AD411" i="4"/>
  <c r="AK411" i="4"/>
  <c r="AD447" i="4"/>
  <c r="AK447" i="4"/>
  <c r="E77" i="13"/>
  <c r="AD483" i="4"/>
  <c r="AK483" i="4"/>
  <c r="E78" i="13"/>
  <c r="AD513" i="4"/>
  <c r="AK513" i="4"/>
  <c r="AD519" i="4"/>
  <c r="AK519" i="4"/>
  <c r="AD537" i="4"/>
  <c r="AK537" i="4"/>
  <c r="AD549" i="4"/>
  <c r="AK549" i="4"/>
  <c r="AD573" i="4"/>
  <c r="AK573" i="4"/>
  <c r="AK579" i="4"/>
  <c r="AK585" i="4"/>
  <c r="AD586" i="4"/>
  <c r="I64" i="13"/>
  <c r="J64" i="13" s="1"/>
  <c r="AD566" i="9"/>
  <c r="AK359" i="9"/>
  <c r="AK377" i="9"/>
  <c r="AK425" i="9"/>
  <c r="AK437" i="9"/>
  <c r="AK514" i="9"/>
  <c r="AK562" i="9"/>
  <c r="I74" i="13"/>
  <c r="J74" i="13" s="1"/>
  <c r="AK441" i="9"/>
  <c r="AK459" i="9"/>
  <c r="AD174" i="9"/>
  <c r="AD227" i="9"/>
  <c r="AD297" i="9"/>
  <c r="AD313" i="9"/>
  <c r="AD352" i="9"/>
  <c r="AD369" i="9"/>
  <c r="AK482" i="9"/>
  <c r="AK494" i="9"/>
  <c r="AK566" i="9"/>
  <c r="AD599" i="9"/>
  <c r="AD403" i="9"/>
  <c r="AD635" i="9"/>
  <c r="AD482" i="9"/>
  <c r="AD256" i="9"/>
  <c r="AD61" i="9"/>
  <c r="AD62" i="9"/>
  <c r="AD96" i="9"/>
  <c r="AD160" i="9"/>
  <c r="AD178" i="9"/>
  <c r="AD247" i="9"/>
  <c r="AD282" i="9"/>
  <c r="AD299" i="9"/>
  <c r="AD317" i="9"/>
  <c r="AD354" i="9"/>
  <c r="AD373" i="9"/>
  <c r="AK507" i="9"/>
  <c r="AK567" i="9"/>
  <c r="AD585" i="9"/>
  <c r="AD605" i="9"/>
  <c r="AD424" i="9"/>
  <c r="AD493" i="9"/>
  <c r="AD509" i="9"/>
  <c r="AD643" i="9"/>
  <c r="AK96" i="9"/>
  <c r="AK114" i="9"/>
  <c r="AK138" i="9"/>
  <c r="AK157" i="9"/>
  <c r="AK193" i="9"/>
  <c r="AK235" i="9"/>
  <c r="AK247" i="9"/>
  <c r="AK289" i="9"/>
  <c r="AK373" i="9"/>
  <c r="AK397" i="9"/>
  <c r="AK457" i="9"/>
  <c r="AK475" i="9"/>
  <c r="AK510" i="9"/>
  <c r="AK522" i="9"/>
  <c r="AK104" i="9"/>
  <c r="AK62" i="9"/>
  <c r="I63" i="13"/>
  <c r="AK46" i="9"/>
  <c r="I65" i="13"/>
  <c r="I66" i="13"/>
  <c r="Q36" i="13"/>
  <c r="Q40" i="13"/>
  <c r="S48" i="13"/>
  <c r="U48" i="13" s="1"/>
  <c r="I77" i="13"/>
  <c r="AD193" i="9"/>
  <c r="AD228" i="9"/>
  <c r="Q46" i="13"/>
  <c r="AD370" i="9"/>
  <c r="AD541" i="9"/>
  <c r="AD388" i="9"/>
  <c r="AD404" i="9"/>
  <c r="AD457" i="9"/>
  <c r="Q53" i="13"/>
  <c r="I78" i="13"/>
  <c r="AK29" i="9"/>
  <c r="AK101" i="9"/>
  <c r="AK125" i="9"/>
  <c r="AK137" i="9"/>
  <c r="AD97" i="9"/>
  <c r="Q41" i="13"/>
  <c r="Q45" i="13"/>
  <c r="S52" i="13"/>
  <c r="U52" i="13" s="1"/>
  <c r="Q49" i="13"/>
  <c r="Q39" i="13"/>
  <c r="S41" i="13"/>
  <c r="U41" i="13" s="1"/>
  <c r="S42" i="13"/>
  <c r="U42" i="13" s="1"/>
  <c r="Q48" i="13"/>
  <c r="S53" i="13"/>
  <c r="U53" i="13" s="1"/>
  <c r="I80" i="13"/>
  <c r="Q52" i="13"/>
  <c r="AD406" i="9"/>
  <c r="S49" i="13"/>
  <c r="U49" i="13" s="1"/>
  <c r="AD101" i="9"/>
  <c r="I68" i="13"/>
  <c r="I79" i="13"/>
  <c r="S54" i="13"/>
  <c r="U54" i="13" s="1"/>
  <c r="S37" i="13"/>
  <c r="U37" i="13" s="1"/>
  <c r="I67" i="13"/>
  <c r="AK162" i="9"/>
  <c r="AK174" i="9"/>
  <c r="I69" i="13"/>
  <c r="AK258" i="9"/>
  <c r="AK354" i="9"/>
  <c r="AK396" i="9"/>
  <c r="AK485" i="9"/>
  <c r="AK509" i="9"/>
  <c r="AK551" i="9"/>
  <c r="S40" i="13"/>
  <c r="U40" i="13" s="1"/>
  <c r="S43" i="13"/>
  <c r="U43" i="13" s="1"/>
  <c r="Q44" i="13"/>
  <c r="Q47" i="13"/>
  <c r="Q54" i="13"/>
  <c r="I62" i="13"/>
  <c r="Q51" i="13"/>
  <c r="AK121" i="9"/>
  <c r="I70" i="13"/>
  <c r="I71" i="13"/>
  <c r="S36" i="13"/>
  <c r="U36" i="13" s="1"/>
  <c r="AK465" i="9"/>
  <c r="S51" i="13"/>
  <c r="U51" i="13" s="1"/>
  <c r="Q38" i="13"/>
  <c r="AK13" i="9"/>
  <c r="AK61" i="9"/>
  <c r="AK109" i="9"/>
  <c r="S44" i="13"/>
  <c r="U44" i="13" s="1"/>
  <c r="S45" i="13"/>
  <c r="U45" i="13" s="1"/>
  <c r="Q43" i="13"/>
  <c r="S46" i="13"/>
  <c r="U46" i="13" s="1"/>
  <c r="I73" i="13"/>
  <c r="I76" i="13"/>
  <c r="Q50" i="13"/>
  <c r="S39" i="13"/>
  <c r="U39" i="13" s="1"/>
  <c r="S38" i="13"/>
  <c r="U38" i="13" s="1"/>
  <c r="Q37" i="13"/>
  <c r="I72" i="13"/>
  <c r="S47" i="13"/>
  <c r="U47" i="13" s="1"/>
  <c r="S50" i="13"/>
  <c r="U50" i="13" s="1"/>
  <c r="Q42" i="13"/>
  <c r="AD518" i="9"/>
  <c r="AK518" i="9"/>
  <c r="AK536" i="9"/>
  <c r="AD536" i="9"/>
  <c r="AK554" i="9"/>
  <c r="AD554" i="9"/>
  <c r="AK572" i="9"/>
  <c r="AD572" i="9"/>
  <c r="AK578" i="9"/>
  <c r="AD596" i="9"/>
  <c r="AK596" i="9"/>
  <c r="AD614" i="9"/>
  <c r="AK614" i="9"/>
  <c r="AK620" i="9"/>
  <c r="AD620" i="9"/>
  <c r="AD644" i="9"/>
  <c r="AK644" i="9"/>
  <c r="AD399" i="9"/>
  <c r="AK399" i="9"/>
  <c r="AK34" i="9"/>
  <c r="AD34" i="9"/>
  <c r="AK249" i="9"/>
  <c r="AK303" i="9"/>
  <c r="AD303" i="9"/>
  <c r="AK339" i="9"/>
  <c r="AD339" i="9"/>
  <c r="AK417" i="9"/>
  <c r="AD417" i="9"/>
  <c r="AK40" i="9"/>
  <c r="AD40" i="9"/>
  <c r="AK52" i="9"/>
  <c r="AD76" i="9"/>
  <c r="AK76" i="9"/>
  <c r="AK82" i="9"/>
  <c r="AD82" i="9"/>
  <c r="AD88" i="9"/>
  <c r="AK88" i="9"/>
  <c r="AK100" i="9"/>
  <c r="AK112" i="9"/>
  <c r="AD112" i="9"/>
  <c r="AK130" i="9"/>
  <c r="AD130" i="9"/>
  <c r="AK136" i="9"/>
  <c r="AK142" i="9"/>
  <c r="AD142" i="9"/>
  <c r="AK148" i="9"/>
  <c r="AD148" i="9"/>
  <c r="AK154" i="9"/>
  <c r="AD154" i="9"/>
  <c r="AK202" i="9"/>
  <c r="AD202" i="9"/>
  <c r="AK214" i="9"/>
  <c r="AD214" i="9"/>
  <c r="AK250" i="9"/>
  <c r="AD250" i="9"/>
  <c r="AK262" i="9"/>
  <c r="AD262" i="9"/>
  <c r="AK286" i="9"/>
  <c r="AD286" i="9"/>
  <c r="AK298" i="9"/>
  <c r="AD298" i="9"/>
  <c r="AD358" i="9"/>
  <c r="AK358" i="9"/>
  <c r="AD382" i="9"/>
  <c r="AK382" i="9"/>
  <c r="AK400" i="9"/>
  <c r="AD400" i="9"/>
  <c r="AK412" i="9"/>
  <c r="AD412" i="9"/>
  <c r="AK472" i="9"/>
  <c r="AD472" i="9"/>
  <c r="AK483" i="9"/>
  <c r="AD483" i="9"/>
  <c r="AK513" i="9"/>
  <c r="AD513" i="9"/>
  <c r="AD531" i="9"/>
  <c r="AK531" i="9"/>
  <c r="AK549" i="9"/>
  <c r="AD549" i="9"/>
  <c r="AK561" i="9"/>
  <c r="AD561" i="9"/>
  <c r="AD603" i="9"/>
  <c r="AK603" i="9"/>
  <c r="AK645" i="9"/>
  <c r="AD645" i="9"/>
  <c r="AD389" i="9"/>
  <c r="AD474" i="9"/>
  <c r="AD15" i="9"/>
  <c r="AK15" i="9"/>
  <c r="AK111" i="9"/>
  <c r="AD111" i="9"/>
  <c r="AK231" i="9"/>
  <c r="AD231" i="9"/>
  <c r="AD70" i="9"/>
  <c r="AK70" i="9"/>
  <c r="AK213" i="9"/>
  <c r="AD213" i="9"/>
  <c r="AD23" i="9"/>
  <c r="AK23" i="9"/>
  <c r="AK71" i="9"/>
  <c r="AD71" i="9"/>
  <c r="AD77" i="9"/>
  <c r="AK77" i="9"/>
  <c r="AD83" i="9"/>
  <c r="AK83" i="9"/>
  <c r="AD89" i="9"/>
  <c r="AK89" i="9"/>
  <c r="AD95" i="9"/>
  <c r="AK95" i="9"/>
  <c r="AK160" i="9"/>
  <c r="AK178" i="9"/>
  <c r="AK190" i="9"/>
  <c r="AD190" i="9"/>
  <c r="AK196" i="9"/>
  <c r="AD196" i="9"/>
  <c r="AK208" i="9"/>
  <c r="AD226" i="9"/>
  <c r="AK226" i="9"/>
  <c r="AK238" i="9"/>
  <c r="AD238" i="9"/>
  <c r="AD244" i="9"/>
  <c r="AK244" i="9"/>
  <c r="AK256" i="9"/>
  <c r="AK268" i="9"/>
  <c r="AK274" i="9"/>
  <c r="AD274" i="9"/>
  <c r="AK280" i="9"/>
  <c r="AD280" i="9"/>
  <c r="AD304" i="9"/>
  <c r="AK304" i="9"/>
  <c r="AD310" i="9"/>
  <c r="AK310" i="9"/>
  <c r="AK316" i="9"/>
  <c r="AD316" i="9"/>
  <c r="AD322" i="9"/>
  <c r="AK322" i="9"/>
  <c r="AK334" i="9"/>
  <c r="AD334" i="9"/>
  <c r="AK346" i="9"/>
  <c r="AD364" i="9"/>
  <c r="AK364" i="9"/>
  <c r="AK376" i="9"/>
  <c r="AD376" i="9"/>
  <c r="AK406" i="9"/>
  <c r="AK418" i="9"/>
  <c r="AK424" i="9"/>
  <c r="AK430" i="9"/>
  <c r="AD436" i="9"/>
  <c r="AK436" i="9"/>
  <c r="AK442" i="9"/>
  <c r="AD442" i="9"/>
  <c r="AK448" i="9"/>
  <c r="AD448" i="9"/>
  <c r="AD454" i="9"/>
  <c r="AK454" i="9"/>
  <c r="AK460" i="9"/>
  <c r="AD460" i="9"/>
  <c r="AK466" i="9"/>
  <c r="AK478" i="9"/>
  <c r="AD478" i="9"/>
  <c r="AD230" i="9"/>
  <c r="AD265" i="9"/>
  <c r="AD283" i="9"/>
  <c r="AD300" i="9"/>
  <c r="AD335" i="9"/>
  <c r="AD355" i="9"/>
  <c r="AK489" i="9"/>
  <c r="AD489" i="9"/>
  <c r="AD495" i="9"/>
  <c r="AK495" i="9"/>
  <c r="AK501" i="9"/>
  <c r="AD501" i="9"/>
  <c r="AD507" i="9"/>
  <c r="AK519" i="9"/>
  <c r="AD519" i="9"/>
  <c r="AK525" i="9"/>
  <c r="AD525" i="9"/>
  <c r="AK537" i="9"/>
  <c r="AD537" i="9"/>
  <c r="AK543" i="9"/>
  <c r="AK555" i="9"/>
  <c r="AD555" i="9"/>
  <c r="AK573" i="9"/>
  <c r="AD573" i="9"/>
  <c r="AK579" i="9"/>
  <c r="AK585" i="9"/>
  <c r="AK591" i="9"/>
  <c r="AD591" i="9"/>
  <c r="AK609" i="9"/>
  <c r="AD609" i="9"/>
  <c r="AK621" i="9"/>
  <c r="AD621" i="9"/>
  <c r="AK633" i="9"/>
  <c r="AD633" i="9"/>
  <c r="AD639" i="9"/>
  <c r="AK639" i="9"/>
  <c r="AD545" i="9"/>
  <c r="AD606" i="9"/>
  <c r="AD425" i="9"/>
  <c r="AD459" i="9"/>
  <c r="AD475" i="9"/>
  <c r="AD494" i="9"/>
  <c r="AD510" i="9"/>
  <c r="AD647" i="9"/>
  <c r="AK39" i="9"/>
  <c r="AD39" i="9"/>
  <c r="AK105" i="9"/>
  <c r="AD105" i="9"/>
  <c r="AK207" i="9"/>
  <c r="AK291" i="9"/>
  <c r="AD291" i="9"/>
  <c r="AK387" i="9"/>
  <c r="AD387" i="9"/>
  <c r="AD11" i="9"/>
  <c r="AK11" i="9"/>
  <c r="AD17" i="9"/>
  <c r="AK17" i="9"/>
  <c r="AK35" i="9"/>
  <c r="AD35" i="9"/>
  <c r="AD41" i="9"/>
  <c r="AK41" i="9"/>
  <c r="AK47" i="9"/>
  <c r="AD47" i="9"/>
  <c r="AK53" i="9"/>
  <c r="AD59" i="9"/>
  <c r="AK59" i="9"/>
  <c r="AD65" i="9"/>
  <c r="AK65" i="9"/>
  <c r="AD107" i="9"/>
  <c r="AK107" i="9"/>
  <c r="AK113" i="9"/>
  <c r="AD113" i="9"/>
  <c r="AK119" i="9"/>
  <c r="AD119" i="9"/>
  <c r="AD125" i="9"/>
  <c r="AD131" i="9"/>
  <c r="AK131" i="9"/>
  <c r="AD143" i="9"/>
  <c r="AK143" i="9"/>
  <c r="AD13" i="9"/>
  <c r="AD66" i="9"/>
  <c r="AD100" i="9"/>
  <c r="AD155" i="9"/>
  <c r="AK155" i="9"/>
  <c r="AK161" i="9"/>
  <c r="AD161" i="9"/>
  <c r="AD167" i="9"/>
  <c r="AK167" i="9"/>
  <c r="AK173" i="9"/>
  <c r="AD173" i="9"/>
  <c r="AD185" i="9"/>
  <c r="AK185" i="9"/>
  <c r="AD191" i="9"/>
  <c r="AK191" i="9"/>
  <c r="AK197" i="9"/>
  <c r="AK221" i="9"/>
  <c r="AK227" i="9"/>
  <c r="AD233" i="9"/>
  <c r="AK233" i="9"/>
  <c r="AK239" i="9"/>
  <c r="AD239" i="9"/>
  <c r="AK251" i="9"/>
  <c r="AD251" i="9"/>
  <c r="AD281" i="9"/>
  <c r="AK281" i="9"/>
  <c r="AK293" i="9"/>
  <c r="AK347" i="9"/>
  <c r="AD353" i="9"/>
  <c r="AK353" i="9"/>
  <c r="AK371" i="9"/>
  <c r="AD371" i="9"/>
  <c r="AK383" i="9"/>
  <c r="AK389" i="9"/>
  <c r="AK419" i="9"/>
  <c r="AD419" i="9"/>
  <c r="AD431" i="9"/>
  <c r="AK431" i="9"/>
  <c r="AK461" i="9"/>
  <c r="AK473" i="9"/>
  <c r="AD473" i="9"/>
  <c r="AD479" i="9"/>
  <c r="AK479" i="9"/>
  <c r="AD164" i="9"/>
  <c r="AD180" i="9"/>
  <c r="AD215" i="9"/>
  <c r="AD249" i="9"/>
  <c r="AD268" i="9"/>
  <c r="AD356" i="9"/>
  <c r="AK496" i="9"/>
  <c r="AK502" i="9"/>
  <c r="AD526" i="9"/>
  <c r="AK526" i="9"/>
  <c r="AK532" i="9"/>
  <c r="AD532" i="9"/>
  <c r="AD544" i="9"/>
  <c r="AK544" i="9"/>
  <c r="AD550" i="9"/>
  <c r="AK550" i="9"/>
  <c r="AD568" i="9"/>
  <c r="AK568" i="9"/>
  <c r="AD580" i="9"/>
  <c r="AK580" i="9"/>
  <c r="AK586" i="9"/>
  <c r="AD586" i="9"/>
  <c r="AD622" i="9"/>
  <c r="AK622" i="9"/>
  <c r="AK628" i="9"/>
  <c r="AD628" i="9"/>
  <c r="AK634" i="9"/>
  <c r="AD634" i="9"/>
  <c r="AK640" i="9"/>
  <c r="AD640" i="9"/>
  <c r="AD579" i="9"/>
  <c r="AK165" i="9"/>
  <c r="AK261" i="9"/>
  <c r="AD261" i="9"/>
  <c r="AD315" i="9"/>
  <c r="AK315" i="9"/>
  <c r="AK369" i="9"/>
  <c r="AK429" i="9"/>
  <c r="AD429" i="9"/>
  <c r="AK16" i="9"/>
  <c r="AK12" i="9"/>
  <c r="AD12" i="9"/>
  <c r="AD24" i="9"/>
  <c r="AK24" i="9"/>
  <c r="AD30" i="9"/>
  <c r="AK30" i="9"/>
  <c r="AK60" i="9"/>
  <c r="AD60" i="9"/>
  <c r="AD120" i="9"/>
  <c r="AK120" i="9"/>
  <c r="AK126" i="9"/>
  <c r="AD126" i="9"/>
  <c r="AD16" i="9"/>
  <c r="AD48" i="9"/>
  <c r="AD149" i="9"/>
  <c r="AK149" i="9"/>
  <c r="AK179" i="9"/>
  <c r="AD179" i="9"/>
  <c r="AK203" i="9"/>
  <c r="AD203" i="9"/>
  <c r="AD209" i="9"/>
  <c r="AK209" i="9"/>
  <c r="AD257" i="9"/>
  <c r="AK257" i="9"/>
  <c r="AD263" i="9"/>
  <c r="AK263" i="9"/>
  <c r="AK287" i="9"/>
  <c r="AD287" i="9"/>
  <c r="AD305" i="9"/>
  <c r="AK305" i="9"/>
  <c r="AD323" i="9"/>
  <c r="AK323" i="9"/>
  <c r="AK329" i="9"/>
  <c r="AD329" i="9"/>
  <c r="AK365" i="9"/>
  <c r="AD365" i="9"/>
  <c r="AK395" i="9"/>
  <c r="AD395" i="9"/>
  <c r="AD401" i="9"/>
  <c r="AK401" i="9"/>
  <c r="AK407" i="9"/>
  <c r="AD407" i="9"/>
  <c r="AK413" i="9"/>
  <c r="AD413" i="9"/>
  <c r="AD443" i="9"/>
  <c r="AK443" i="9"/>
  <c r="AK449" i="9"/>
  <c r="AD449" i="9"/>
  <c r="AD455" i="9"/>
  <c r="AK455" i="9"/>
  <c r="AK467" i="9"/>
  <c r="AD467" i="9"/>
  <c r="AD234" i="9"/>
  <c r="AD269" i="9"/>
  <c r="AD359" i="9"/>
  <c r="AD377" i="9"/>
  <c r="AD484" i="9"/>
  <c r="AK484" i="9"/>
  <c r="AD490" i="9"/>
  <c r="AK490" i="9"/>
  <c r="AK508" i="9"/>
  <c r="AD508" i="9"/>
  <c r="AD520" i="9"/>
  <c r="AK520" i="9"/>
  <c r="AK538" i="9"/>
  <c r="AD538" i="9"/>
  <c r="AK556" i="9"/>
  <c r="AD556" i="9"/>
  <c r="AK574" i="9"/>
  <c r="AD574" i="9"/>
  <c r="AK592" i="9"/>
  <c r="AD592" i="9"/>
  <c r="AK598" i="9"/>
  <c r="AD598" i="9"/>
  <c r="AD604" i="9"/>
  <c r="AK604" i="9"/>
  <c r="AK610" i="9"/>
  <c r="AD610" i="9"/>
  <c r="AD616" i="9"/>
  <c r="AK616" i="9"/>
  <c r="AD646" i="9"/>
  <c r="AK646" i="9"/>
  <c r="AD394" i="9"/>
  <c r="AD445" i="9"/>
  <c r="AD461" i="9"/>
  <c r="AD514" i="9"/>
  <c r="AD569" i="9"/>
  <c r="AK117" i="9"/>
  <c r="AD117" i="9"/>
  <c r="AK195" i="9"/>
  <c r="AD195" i="9"/>
  <c r="AK124" i="9"/>
  <c r="AD124" i="9"/>
  <c r="AD381" i="9"/>
  <c r="AK381" i="9"/>
  <c r="AD279" i="9"/>
  <c r="AK18" i="9"/>
  <c r="AD36" i="9"/>
  <c r="AK36" i="9"/>
  <c r="AK42" i="9"/>
  <c r="AD42" i="9"/>
  <c r="AK48" i="9"/>
  <c r="AK54" i="9"/>
  <c r="AD54" i="9"/>
  <c r="AK66" i="9"/>
  <c r="AK72" i="9"/>
  <c r="AD72" i="9"/>
  <c r="AD78" i="9"/>
  <c r="AK78" i="9"/>
  <c r="AK84" i="9"/>
  <c r="AD84" i="9"/>
  <c r="AK90" i="9"/>
  <c r="AD90" i="9"/>
  <c r="AK102" i="9"/>
  <c r="AD102" i="9"/>
  <c r="AK108" i="9"/>
  <c r="AK132" i="9"/>
  <c r="AK144" i="9"/>
  <c r="AD144" i="9"/>
  <c r="AD121" i="9"/>
  <c r="AD156" i="9"/>
  <c r="AK156" i="9"/>
  <c r="AK198" i="9"/>
  <c r="AD198" i="9"/>
  <c r="AK204" i="9"/>
  <c r="AD204" i="9"/>
  <c r="AK210" i="9"/>
  <c r="AD210" i="9"/>
  <c r="AD216" i="9"/>
  <c r="AK216" i="9"/>
  <c r="AD240" i="9"/>
  <c r="AK240" i="9"/>
  <c r="AK252" i="9"/>
  <c r="AD252" i="9"/>
  <c r="AK288" i="9"/>
  <c r="AD288" i="9"/>
  <c r="AK306" i="9"/>
  <c r="AD306" i="9"/>
  <c r="AK318" i="9"/>
  <c r="AD318" i="9"/>
  <c r="AD336" i="9"/>
  <c r="AK336" i="9"/>
  <c r="AD342" i="9"/>
  <c r="AK342" i="9"/>
  <c r="AD360" i="9"/>
  <c r="AK360" i="9"/>
  <c r="AK372" i="9"/>
  <c r="AD372" i="9"/>
  <c r="AD378" i="9"/>
  <c r="AK378" i="9"/>
  <c r="AK384" i="9"/>
  <c r="AD384" i="9"/>
  <c r="AK390" i="9"/>
  <c r="AD390" i="9"/>
  <c r="AD402" i="9"/>
  <c r="AK402" i="9"/>
  <c r="AK408" i="9"/>
  <c r="AD408" i="9"/>
  <c r="AD426" i="9"/>
  <c r="AK426" i="9"/>
  <c r="AD432" i="9"/>
  <c r="AK432" i="9"/>
  <c r="AK438" i="9"/>
  <c r="AD438" i="9"/>
  <c r="AK450" i="9"/>
  <c r="AD450" i="9"/>
  <c r="AD166" i="9"/>
  <c r="AD201" i="9"/>
  <c r="AD235" i="9"/>
  <c r="AD321" i="9"/>
  <c r="AD340" i="9"/>
  <c r="AD380" i="9"/>
  <c r="AK503" i="9"/>
  <c r="AD503" i="9"/>
  <c r="AD515" i="9"/>
  <c r="AK515" i="9"/>
  <c r="AK557" i="9"/>
  <c r="AD557" i="9"/>
  <c r="AD563" i="9"/>
  <c r="AK563" i="9"/>
  <c r="AK575" i="9"/>
  <c r="AD575" i="9"/>
  <c r="AK581" i="9"/>
  <c r="AD581" i="9"/>
  <c r="AK587" i="9"/>
  <c r="AD587" i="9"/>
  <c r="AK611" i="9"/>
  <c r="AD611" i="9"/>
  <c r="AD411" i="9"/>
  <c r="AD430" i="9"/>
  <c r="AD499" i="9"/>
  <c r="AD615" i="9"/>
  <c r="AK27" i="9"/>
  <c r="AD27" i="9"/>
  <c r="AK93" i="9"/>
  <c r="AD93" i="9"/>
  <c r="AD123" i="9"/>
  <c r="AK123" i="9"/>
  <c r="AK159" i="9"/>
  <c r="AD159" i="9"/>
  <c r="AD171" i="9"/>
  <c r="AK171" i="9"/>
  <c r="AK447" i="9"/>
  <c r="AD447" i="9"/>
  <c r="AK602" i="9"/>
  <c r="AD602" i="9"/>
  <c r="AK638" i="9"/>
  <c r="AD638" i="9"/>
  <c r="AK153" i="9"/>
  <c r="AD189" i="9"/>
  <c r="AK189" i="9"/>
  <c r="AK243" i="9"/>
  <c r="AD243" i="9"/>
  <c r="AK357" i="9"/>
  <c r="AD357" i="9"/>
  <c r="AD10" i="9"/>
  <c r="AK10" i="9"/>
  <c r="AK31" i="9"/>
  <c r="AD31" i="9"/>
  <c r="AK49" i="9"/>
  <c r="AD55" i="9"/>
  <c r="AK55" i="9"/>
  <c r="AD73" i="9"/>
  <c r="AK73" i="9"/>
  <c r="AD79" i="9"/>
  <c r="AK79" i="9"/>
  <c r="AD91" i="9"/>
  <c r="AK91" i="9"/>
  <c r="AK97" i="9"/>
  <c r="AK133" i="9"/>
  <c r="AD139" i="9"/>
  <c r="AK139" i="9"/>
  <c r="AK145" i="9"/>
  <c r="AD18" i="9"/>
  <c r="AD52" i="9"/>
  <c r="AK150" i="9"/>
  <c r="AD150" i="9"/>
  <c r="AD168" i="9"/>
  <c r="AK168" i="9"/>
  <c r="AK180" i="9"/>
  <c r="AK186" i="9"/>
  <c r="AD186" i="9"/>
  <c r="AD192" i="9"/>
  <c r="AK192" i="9"/>
  <c r="AD222" i="9"/>
  <c r="AK222" i="9"/>
  <c r="AK228" i="9"/>
  <c r="AK234" i="9"/>
  <c r="AD246" i="9"/>
  <c r="AK246" i="9"/>
  <c r="AK264" i="9"/>
  <c r="AD264" i="9"/>
  <c r="AD270" i="9"/>
  <c r="AK270" i="9"/>
  <c r="AK276" i="9"/>
  <c r="AK282" i="9"/>
  <c r="AK294" i="9"/>
  <c r="AD294" i="9"/>
  <c r="AK300" i="9"/>
  <c r="AK312" i="9"/>
  <c r="AD312" i="9"/>
  <c r="AK324" i="9"/>
  <c r="AD324" i="9"/>
  <c r="AD330" i="9"/>
  <c r="AK330" i="9"/>
  <c r="AD348" i="9"/>
  <c r="AK348" i="9"/>
  <c r="AK366" i="9"/>
  <c r="AD366" i="9"/>
  <c r="AK414" i="9"/>
  <c r="AD414" i="9"/>
  <c r="AK420" i="9"/>
  <c r="AD420" i="9"/>
  <c r="AD444" i="9"/>
  <c r="AK444" i="9"/>
  <c r="AK456" i="9"/>
  <c r="AD456" i="9"/>
  <c r="AD462" i="9"/>
  <c r="AK462" i="9"/>
  <c r="AD468" i="9"/>
  <c r="AK468" i="9"/>
  <c r="AK474" i="9"/>
  <c r="AD132" i="9"/>
  <c r="AD220" i="9"/>
  <c r="AD255" i="9"/>
  <c r="AD289" i="9"/>
  <c r="AD345" i="9"/>
  <c r="AD361" i="9"/>
  <c r="AK491" i="9"/>
  <c r="AD491" i="9"/>
  <c r="AK497" i="9"/>
  <c r="AD497" i="9"/>
  <c r="AK521" i="9"/>
  <c r="AD521" i="9"/>
  <c r="AD527" i="9"/>
  <c r="AK527" i="9"/>
  <c r="AK533" i="9"/>
  <c r="AD533" i="9"/>
  <c r="AK539" i="9"/>
  <c r="AD539" i="9"/>
  <c r="AK545" i="9"/>
  <c r="AD551" i="9"/>
  <c r="AK569" i="9"/>
  <c r="AK593" i="9"/>
  <c r="AD593" i="9"/>
  <c r="AK617" i="9"/>
  <c r="AD617" i="9"/>
  <c r="AK623" i="9"/>
  <c r="AD623" i="9"/>
  <c r="AK641" i="9"/>
  <c r="AD641" i="9"/>
  <c r="AD396" i="9"/>
  <c r="AD465" i="9"/>
  <c r="AD94" i="9"/>
  <c r="AK94" i="9"/>
  <c r="AK219" i="9"/>
  <c r="AD219" i="9"/>
  <c r="AK375" i="9"/>
  <c r="AD375" i="9"/>
  <c r="AK19" i="9"/>
  <c r="AD19" i="9"/>
  <c r="AD25" i="9"/>
  <c r="AK25" i="9"/>
  <c r="AD37" i="9"/>
  <c r="AK37" i="9"/>
  <c r="AK43" i="9"/>
  <c r="AD43" i="9"/>
  <c r="AD67" i="9"/>
  <c r="AK67" i="9"/>
  <c r="AD85" i="9"/>
  <c r="AK85" i="9"/>
  <c r="AD103" i="9"/>
  <c r="AK103" i="9"/>
  <c r="AD115" i="9"/>
  <c r="AK115" i="9"/>
  <c r="AD127" i="9"/>
  <c r="AK127" i="9"/>
  <c r="AD53" i="9"/>
  <c r="AD104" i="9"/>
  <c r="AD163" i="9"/>
  <c r="AK163" i="9"/>
  <c r="AD169" i="9"/>
  <c r="AK169" i="9"/>
  <c r="AD229" i="9"/>
  <c r="AK229" i="9"/>
  <c r="AK301" i="9"/>
  <c r="AD301" i="9"/>
  <c r="AK325" i="9"/>
  <c r="AD325" i="9"/>
  <c r="AD337" i="9"/>
  <c r="AK337" i="9"/>
  <c r="AD349" i="9"/>
  <c r="AK349" i="9"/>
  <c r="AK421" i="9"/>
  <c r="AD421" i="9"/>
  <c r="AD463" i="9"/>
  <c r="AK463" i="9"/>
  <c r="AD221" i="9"/>
  <c r="AD307" i="9"/>
  <c r="AD326" i="9"/>
  <c r="AD346" i="9"/>
  <c r="AK486" i="9"/>
  <c r="AD486" i="9"/>
  <c r="AD534" i="9"/>
  <c r="AK534" i="9"/>
  <c r="AD540" i="9"/>
  <c r="AK540" i="9"/>
  <c r="AK546" i="9"/>
  <c r="AD546" i="9"/>
  <c r="AK552" i="9"/>
  <c r="AD552" i="9"/>
  <c r="AK570" i="9"/>
  <c r="AD570" i="9"/>
  <c r="AK582" i="9"/>
  <c r="AD582" i="9"/>
  <c r="AK618" i="9"/>
  <c r="AD618" i="9"/>
  <c r="AK630" i="9"/>
  <c r="AD630" i="9"/>
  <c r="AD636" i="9"/>
  <c r="AK636" i="9"/>
  <c r="AK9" i="9"/>
  <c r="AD9" i="9"/>
  <c r="AD397" i="9"/>
  <c r="AD466" i="9"/>
  <c r="AD517" i="9"/>
  <c r="AK183" i="9"/>
  <c r="AD183" i="9"/>
  <c r="AK64" i="9"/>
  <c r="AD64" i="9"/>
  <c r="AK118" i="9"/>
  <c r="AD118" i="9"/>
  <c r="AK237" i="9"/>
  <c r="AD237" i="9"/>
  <c r="AK285" i="9"/>
  <c r="AD285" i="9"/>
  <c r="AK345" i="9"/>
  <c r="AK411" i="9"/>
  <c r="AK26" i="9"/>
  <c r="AD26" i="9"/>
  <c r="AK32" i="9"/>
  <c r="AD32" i="9"/>
  <c r="AK38" i="9"/>
  <c r="AK44" i="9"/>
  <c r="AD44" i="9"/>
  <c r="AD56" i="9"/>
  <c r="AK56" i="9"/>
  <c r="AK92" i="9"/>
  <c r="AD92" i="9"/>
  <c r="AK116" i="9"/>
  <c r="AD116" i="9"/>
  <c r="AK122" i="9"/>
  <c r="AD122" i="9"/>
  <c r="AK140" i="9"/>
  <c r="AD140" i="9"/>
  <c r="AK146" i="9"/>
  <c r="AD146" i="9"/>
  <c r="AK151" i="9"/>
  <c r="AD151" i="9"/>
  <c r="AK175" i="9"/>
  <c r="AD175" i="9"/>
  <c r="AD181" i="9"/>
  <c r="AK181" i="9"/>
  <c r="AK187" i="9"/>
  <c r="AK199" i="9"/>
  <c r="AD199" i="9"/>
  <c r="AD205" i="9"/>
  <c r="AK205" i="9"/>
  <c r="AK211" i="9"/>
  <c r="AD211" i="9"/>
  <c r="AK217" i="9"/>
  <c r="AD217" i="9"/>
  <c r="AK223" i="9"/>
  <c r="AD223" i="9"/>
  <c r="AK241" i="9"/>
  <c r="AK253" i="9"/>
  <c r="AD253" i="9"/>
  <c r="AK259" i="9"/>
  <c r="AD259" i="9"/>
  <c r="AK265" i="9"/>
  <c r="AD271" i="9"/>
  <c r="AK271" i="9"/>
  <c r="AD277" i="9"/>
  <c r="AK277" i="9"/>
  <c r="AK283" i="9"/>
  <c r="AD295" i="9"/>
  <c r="AK295" i="9"/>
  <c r="AK307" i="9"/>
  <c r="AK313" i="9"/>
  <c r="AD319" i="9"/>
  <c r="AK319" i="9"/>
  <c r="AK331" i="9"/>
  <c r="AK343" i="9"/>
  <c r="AD343" i="9"/>
  <c r="AK355" i="9"/>
  <c r="AK361" i="9"/>
  <c r="AK367" i="9"/>
  <c r="AD367" i="9"/>
  <c r="AK379" i="9"/>
  <c r="AD379" i="9"/>
  <c r="AK385" i="9"/>
  <c r="AD385" i="9"/>
  <c r="AK391" i="9"/>
  <c r="AD391" i="9"/>
  <c r="AK403" i="9"/>
  <c r="AD409" i="9"/>
  <c r="AK409" i="9"/>
  <c r="AK415" i="9"/>
  <c r="AD415" i="9"/>
  <c r="AK427" i="9"/>
  <c r="AD427" i="9"/>
  <c r="AK433" i="9"/>
  <c r="AK439" i="9"/>
  <c r="AD439" i="9"/>
  <c r="AK445" i="9"/>
  <c r="AD451" i="9"/>
  <c r="AK451" i="9"/>
  <c r="AK469" i="9"/>
  <c r="AD469" i="9"/>
  <c r="AD136" i="9"/>
  <c r="AD187" i="9"/>
  <c r="AD206" i="9"/>
  <c r="AD275" i="9"/>
  <c r="AD347" i="9"/>
  <c r="AK480" i="9"/>
  <c r="AD480" i="9"/>
  <c r="AK492" i="9"/>
  <c r="AD492" i="9"/>
  <c r="AK498" i="9"/>
  <c r="AD498" i="9"/>
  <c r="AK504" i="9"/>
  <c r="AD504" i="9"/>
  <c r="AK516" i="9"/>
  <c r="AD516" i="9"/>
  <c r="AK528" i="9"/>
  <c r="AD528" i="9"/>
  <c r="AD558" i="9"/>
  <c r="AK558" i="9"/>
  <c r="AK564" i="9"/>
  <c r="AD564" i="9"/>
  <c r="AD576" i="9"/>
  <c r="AK576" i="9"/>
  <c r="AK588" i="9"/>
  <c r="AD588" i="9"/>
  <c r="AK600" i="9"/>
  <c r="AD600" i="9"/>
  <c r="AK612" i="9"/>
  <c r="AD612" i="9"/>
  <c r="AD624" i="9"/>
  <c r="AK624" i="9"/>
  <c r="AK642" i="9"/>
  <c r="AD642" i="9"/>
  <c r="AD562" i="9"/>
  <c r="AD433" i="9"/>
  <c r="AD502" i="9"/>
  <c r="AD626" i="9"/>
  <c r="AK21" i="9"/>
  <c r="AD21" i="9"/>
  <c r="AD14" i="9"/>
  <c r="AK14" i="9"/>
  <c r="AK20" i="9"/>
  <c r="AD20" i="9"/>
  <c r="AD50" i="9"/>
  <c r="AK50" i="9"/>
  <c r="AK68" i="9"/>
  <c r="AD68" i="9"/>
  <c r="AK74" i="9"/>
  <c r="AD74" i="9"/>
  <c r="AK80" i="9"/>
  <c r="AD80" i="9"/>
  <c r="AD86" i="9"/>
  <c r="AK86" i="9"/>
  <c r="AK98" i="9"/>
  <c r="AD98" i="9"/>
  <c r="AD110" i="9"/>
  <c r="AK110" i="9"/>
  <c r="AD128" i="9"/>
  <c r="AK128" i="9"/>
  <c r="AK134" i="9"/>
  <c r="AD134" i="9"/>
  <c r="AD108" i="9"/>
  <c r="AD158" i="9"/>
  <c r="AK182" i="9"/>
  <c r="AD182" i="9"/>
  <c r="AD200" i="9"/>
  <c r="AK200" i="9"/>
  <c r="AD212" i="9"/>
  <c r="AK212" i="9"/>
  <c r="AD218" i="9"/>
  <c r="AK218" i="9"/>
  <c r="AD260" i="9"/>
  <c r="AK260" i="9"/>
  <c r="AK278" i="9"/>
  <c r="AD278" i="9"/>
  <c r="AK284" i="9"/>
  <c r="AD284" i="9"/>
  <c r="AK290" i="9"/>
  <c r="AD290" i="9"/>
  <c r="AK296" i="9"/>
  <c r="AD296" i="9"/>
  <c r="AD308" i="9"/>
  <c r="AK308" i="9"/>
  <c r="AD314" i="9"/>
  <c r="AK314" i="9"/>
  <c r="AD368" i="9"/>
  <c r="AK368" i="9"/>
  <c r="AD374" i="9"/>
  <c r="AK374" i="9"/>
  <c r="AK386" i="9"/>
  <c r="AD386" i="9"/>
  <c r="AK398" i="9"/>
  <c r="AD398" i="9"/>
  <c r="AK410" i="9"/>
  <c r="AD410" i="9"/>
  <c r="AD416" i="9"/>
  <c r="AK416" i="9"/>
  <c r="AD440" i="9"/>
  <c r="AK440" i="9"/>
  <c r="AD137" i="9"/>
  <c r="AD153" i="9"/>
  <c r="AD172" i="9"/>
  <c r="AD207" i="9"/>
  <c r="AD241" i="9"/>
  <c r="AD258" i="9"/>
  <c r="AD276" i="9"/>
  <c r="AD292" i="9"/>
  <c r="AD311" i="9"/>
  <c r="AK535" i="9"/>
  <c r="AD535" i="9"/>
  <c r="AK547" i="9"/>
  <c r="AD547" i="9"/>
  <c r="AK553" i="9"/>
  <c r="AD553" i="9"/>
  <c r="AK583" i="9"/>
  <c r="AD583" i="9"/>
  <c r="AK613" i="9"/>
  <c r="AD613" i="9"/>
  <c r="AD578" i="9"/>
  <c r="AD594" i="9"/>
  <c r="AD627" i="9"/>
  <c r="AD383" i="9"/>
  <c r="AD452" i="9"/>
  <c r="AD522" i="9"/>
  <c r="AD543" i="9"/>
  <c r="AD63" i="9"/>
  <c r="AK63" i="9"/>
  <c r="AD81" i="9"/>
  <c r="AK81" i="9"/>
  <c r="AK99" i="9"/>
  <c r="AD99" i="9"/>
  <c r="AK129" i="9"/>
  <c r="AD129" i="9"/>
  <c r="AK267" i="9"/>
  <c r="AD267" i="9"/>
  <c r="AK327" i="9"/>
  <c r="AD327" i="9"/>
  <c r="AD351" i="9"/>
  <c r="AK351" i="9"/>
  <c r="AD477" i="9"/>
  <c r="AK477" i="9"/>
  <c r="AD500" i="9"/>
  <c r="AK500" i="9"/>
  <c r="AK512" i="9"/>
  <c r="AD512" i="9"/>
  <c r="AD524" i="9"/>
  <c r="AK524" i="9"/>
  <c r="AK542" i="9"/>
  <c r="AD542" i="9"/>
  <c r="AD548" i="9"/>
  <c r="AK548" i="9"/>
  <c r="AD584" i="9"/>
  <c r="AK584" i="9"/>
  <c r="AK608" i="9"/>
  <c r="AD608" i="9"/>
  <c r="AK632" i="9"/>
  <c r="AD632" i="9"/>
  <c r="AK28" i="9"/>
  <c r="AD28" i="9"/>
  <c r="AK58" i="9"/>
  <c r="AD58" i="9"/>
  <c r="AK106" i="9"/>
  <c r="AD106" i="9"/>
  <c r="AK255" i="9"/>
  <c r="AD309" i="9"/>
  <c r="AK309" i="9"/>
  <c r="AK333" i="9"/>
  <c r="AK363" i="9"/>
  <c r="AD363" i="9"/>
  <c r="AD393" i="9"/>
  <c r="AK393" i="9"/>
  <c r="AK405" i="9"/>
  <c r="AD405" i="9"/>
  <c r="AD423" i="9"/>
  <c r="AK423" i="9"/>
  <c r="AD435" i="9"/>
  <c r="AK435" i="9"/>
  <c r="AK453" i="9"/>
  <c r="AD453" i="9"/>
  <c r="AK471" i="9"/>
  <c r="AD177" i="9"/>
  <c r="AD333" i="9"/>
  <c r="AK488" i="9"/>
  <c r="AD488" i="9"/>
  <c r="AK506" i="9"/>
  <c r="AD506" i="9"/>
  <c r="AK530" i="9"/>
  <c r="AD560" i="9"/>
  <c r="AK560" i="9"/>
  <c r="AK590" i="9"/>
  <c r="AD590" i="9"/>
  <c r="AK22" i="9"/>
  <c r="AD22" i="9"/>
  <c r="AD33" i="9"/>
  <c r="AK33" i="9"/>
  <c r="AK45" i="9"/>
  <c r="AD45" i="9"/>
  <c r="AD51" i="9"/>
  <c r="AK51" i="9"/>
  <c r="AD69" i="9"/>
  <c r="AK69" i="9"/>
  <c r="AD75" i="9"/>
  <c r="AK75" i="9"/>
  <c r="AD87" i="9"/>
  <c r="AK87" i="9"/>
  <c r="AD135" i="9"/>
  <c r="AK135" i="9"/>
  <c r="AD141" i="9"/>
  <c r="AK141" i="9"/>
  <c r="AD147" i="9"/>
  <c r="AK147" i="9"/>
  <c r="AD109" i="9"/>
  <c r="AD152" i="9"/>
  <c r="AK152" i="9"/>
  <c r="AK158" i="9"/>
  <c r="AK170" i="9"/>
  <c r="AD170" i="9"/>
  <c r="AK176" i="9"/>
  <c r="AD176" i="9"/>
  <c r="AD188" i="9"/>
  <c r="AK188" i="9"/>
  <c r="AK194" i="9"/>
  <c r="AD194" i="9"/>
  <c r="AK224" i="9"/>
  <c r="AD224" i="9"/>
  <c r="AK236" i="9"/>
  <c r="AD236" i="9"/>
  <c r="AD242" i="9"/>
  <c r="AK242" i="9"/>
  <c r="AD248" i="9"/>
  <c r="AK248" i="9"/>
  <c r="AK254" i="9"/>
  <c r="AK266" i="9"/>
  <c r="AD266" i="9"/>
  <c r="AK272" i="9"/>
  <c r="AD272" i="9"/>
  <c r="AD320" i="9"/>
  <c r="AK320" i="9"/>
  <c r="AD332" i="9"/>
  <c r="AK332" i="9"/>
  <c r="AK338" i="9"/>
  <c r="AD338" i="9"/>
  <c r="AD344" i="9"/>
  <c r="AK344" i="9"/>
  <c r="AK350" i="9"/>
  <c r="AD362" i="9"/>
  <c r="AK362" i="9"/>
  <c r="AK380" i="9"/>
  <c r="AD392" i="9"/>
  <c r="AK392" i="9"/>
  <c r="AK404" i="9"/>
  <c r="AD422" i="9"/>
  <c r="AK422" i="9"/>
  <c r="AK428" i="9"/>
  <c r="AD434" i="9"/>
  <c r="AK434" i="9"/>
  <c r="AD446" i="9"/>
  <c r="AK446" i="9"/>
  <c r="AD458" i="9"/>
  <c r="AK458" i="9"/>
  <c r="AK464" i="9"/>
  <c r="AD464" i="9"/>
  <c r="AK470" i="9"/>
  <c r="AD470" i="9"/>
  <c r="AD138" i="9"/>
  <c r="AD157" i="9"/>
  <c r="AD293" i="9"/>
  <c r="AD331" i="9"/>
  <c r="AK481" i="9"/>
  <c r="AD481" i="9"/>
  <c r="AK487" i="9"/>
  <c r="AD487" i="9"/>
  <c r="AK499" i="9"/>
  <c r="AK505" i="9"/>
  <c r="AD505" i="9"/>
  <c r="AK511" i="9"/>
  <c r="AD511" i="9"/>
  <c r="AK523" i="9"/>
  <c r="AK529" i="9"/>
  <c r="AD529" i="9"/>
  <c r="AK541" i="9"/>
  <c r="AD559" i="9"/>
  <c r="AK559" i="9"/>
  <c r="AK565" i="9"/>
  <c r="AD565" i="9"/>
  <c r="AK571" i="9"/>
  <c r="AD571" i="9"/>
  <c r="AD577" i="9"/>
  <c r="AK577" i="9"/>
  <c r="AD589" i="9"/>
  <c r="AK589" i="9"/>
  <c r="AD595" i="9"/>
  <c r="AK595" i="9"/>
  <c r="AD601" i="9"/>
  <c r="AK601" i="9"/>
  <c r="AK607" i="9"/>
  <c r="AD607" i="9"/>
  <c r="AK619" i="9"/>
  <c r="AD619" i="9"/>
  <c r="AK625" i="9"/>
  <c r="AD625" i="9"/>
  <c r="AK631" i="9"/>
  <c r="AD631" i="9"/>
  <c r="AK637" i="9"/>
  <c r="AD637" i="9"/>
  <c r="AD530" i="9"/>
  <c r="AD597" i="9"/>
  <c r="AD629" i="9"/>
  <c r="AD418" i="9"/>
  <c r="AD437" i="9"/>
  <c r="AD471" i="9"/>
  <c r="AD523" i="9"/>
  <c r="AD555" i="4"/>
  <c r="AD562" i="4"/>
  <c r="AD564" i="4"/>
  <c r="AD566" i="4"/>
  <c r="AD578" i="4"/>
  <c r="AD583" i="4"/>
  <c r="AD579" i="4"/>
  <c r="R56" i="13" l="1"/>
  <c r="K82" i="13"/>
  <c r="J82" i="13"/>
  <c r="K81" i="13"/>
  <c r="J81" i="13"/>
  <c r="R55" i="13"/>
  <c r="K74" i="13"/>
  <c r="G73" i="13"/>
  <c r="G75" i="13"/>
  <c r="K64" i="13"/>
  <c r="F79" i="13"/>
  <c r="G76" i="13"/>
  <c r="R26" i="13"/>
  <c r="R22" i="13"/>
  <c r="R27" i="13"/>
  <c r="R19" i="13"/>
  <c r="R23" i="13"/>
  <c r="F78" i="13"/>
  <c r="G78" i="13"/>
  <c r="R28" i="13"/>
  <c r="R21" i="13"/>
  <c r="F77" i="13"/>
  <c r="G77" i="13"/>
  <c r="G71" i="13"/>
  <c r="F71" i="13"/>
  <c r="G74" i="13"/>
  <c r="F74" i="13"/>
  <c r="F80" i="13"/>
  <c r="G80" i="13"/>
  <c r="R25" i="13"/>
  <c r="R20" i="13"/>
  <c r="R24" i="13"/>
  <c r="G72" i="13"/>
  <c r="F72" i="13"/>
  <c r="R52" i="13"/>
  <c r="J69" i="13"/>
  <c r="K69" i="13"/>
  <c r="R43" i="13"/>
  <c r="R36" i="13"/>
  <c r="K62" i="13"/>
  <c r="J62" i="13"/>
  <c r="R51" i="13"/>
  <c r="R41" i="13"/>
  <c r="J67" i="13"/>
  <c r="K67" i="13"/>
  <c r="K80" i="13"/>
  <c r="J80" i="13"/>
  <c r="R38" i="13"/>
  <c r="R46" i="13"/>
  <c r="J78" i="13"/>
  <c r="K78" i="13"/>
  <c r="J77" i="13"/>
  <c r="K77" i="13"/>
  <c r="K76" i="13"/>
  <c r="J76" i="13"/>
  <c r="R48" i="13"/>
  <c r="R53" i="13"/>
  <c r="R45" i="13"/>
  <c r="J73" i="13"/>
  <c r="K73" i="13"/>
  <c r="J79" i="13"/>
  <c r="K79" i="13"/>
  <c r="R39" i="13"/>
  <c r="K68" i="13"/>
  <c r="J68" i="13"/>
  <c r="K72" i="13"/>
  <c r="J72" i="13"/>
  <c r="R44" i="13"/>
  <c r="R42" i="13"/>
  <c r="J71" i="13"/>
  <c r="K71" i="13"/>
  <c r="J66" i="13"/>
  <c r="K66" i="13"/>
  <c r="R50" i="13"/>
  <c r="R37" i="13"/>
  <c r="J70" i="13"/>
  <c r="K70" i="13"/>
  <c r="J65" i="13"/>
  <c r="K65" i="13"/>
  <c r="R47" i="13"/>
  <c r="R40" i="13"/>
  <c r="R49" i="13"/>
  <c r="J75" i="13"/>
  <c r="K75" i="13"/>
  <c r="R54" i="13"/>
  <c r="J63" i="13"/>
  <c r="K63" i="13"/>
  <c r="F31" i="13"/>
  <c r="J31" i="13"/>
  <c r="I31" i="13"/>
  <c r="S31" i="13"/>
  <c r="I57" i="13"/>
  <c r="O57" i="13"/>
  <c r="M57" i="13"/>
  <c r="F57" i="13"/>
  <c r="G57" i="13"/>
  <c r="E57" i="13"/>
  <c r="M31" i="13"/>
  <c r="N31" i="13"/>
  <c r="O31" i="13"/>
  <c r="Q31" i="13"/>
  <c r="K31" i="13"/>
  <c r="R31" i="13" l="1"/>
  <c r="J57" i="13"/>
  <c r="N57" i="13"/>
  <c r="G31" i="13"/>
  <c r="U31" i="13" s="1"/>
  <c r="S57" i="13"/>
  <c r="U57" i="13" s="1"/>
  <c r="Q57" i="13"/>
  <c r="R57" i="13" l="1"/>
</calcChain>
</file>

<file path=xl/sharedStrings.xml><?xml version="1.0" encoding="utf-8"?>
<sst xmlns="http://schemas.openxmlformats.org/spreadsheetml/2006/main" count="239" uniqueCount="61">
  <si>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</si>
  <si>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</si>
  <si>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</si>
  <si>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</si>
  <si>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</si>
  <si>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</si>
  <si>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</si>
  <si>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</si>
  <si>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</si>
  <si>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</si>
  <si>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</si>
  <si>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</si>
  <si>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</si>
  <si>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</si>
  <si>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</si>
  <si>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</si>
  <si>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</si>
  <si>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</si>
  <si>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Note : Peak hours = weekdays HE08 - HE23; Off-Peak hours = weekdays HE01 - HE07 and HE24 &amp; weekends/holidays HE01 - HE24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</si>
  <si>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</si>
  <si>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</si>
  <si>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</si>
  <si>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</si>
  <si>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</si>
  <si>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</si>
  <si>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</si>
  <si>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</si>
  <si>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</si>
  <si>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</si>
  <si>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</si>
  <si>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</si>
  <si>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</si>
  <si>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</si>
  <si>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</si>
  <si>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</si>
  <si>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</si>
  <si>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</si>
  <si>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</si>
  <si>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</si>
  <si>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</si>
  <si>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</si>
  <si>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</si>
  <si>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</si>
  <si>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</si>
  <si>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</si>
  <si>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</si>
  <si>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>Versant Power - Bangor Hydro District</t>
  </si>
  <si>
    <t>Small Standard Offer Group</t>
  </si>
  <si>
    <t>Total Small Standard Offer Customers Only</t>
  </si>
  <si>
    <t>New Years</t>
  </si>
  <si>
    <t>President's Day</t>
  </si>
  <si>
    <t>Patriot's Day</t>
  </si>
  <si>
    <t>Memorial Day</t>
  </si>
  <si>
    <t>Independence Day</t>
  </si>
  <si>
    <t>Labor Day</t>
  </si>
  <si>
    <t>Columbus Day</t>
  </si>
  <si>
    <t>Veteran's Day</t>
  </si>
  <si>
    <t>Thanksgiving Day</t>
  </si>
  <si>
    <t>Christmas Day</t>
  </si>
  <si>
    <t>Holiday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</si>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</sst>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6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3" fontId="1" fillId="0" borderId="0" xfId="1" applyNumberFormat="1" applyAlignment="1">
      <alignment horizontal="center"/>
    </xf>
    <xf numFmtId="0" fontId="1" fillId="0" borderId="0" xfId="1" applyAlignment="1">
      <alignment horizontal="center"/>
    </xf>
    <xf numFmtId="3" fontId="0" fillId="0" borderId="0" xfId="0" applyNumberFormat="1"/>
    <xf numFmtId="14" fontId="1" fillId="0" borderId="0" xfId="1" applyNumberForma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2" applyNumberFormat="1" applyFont="1"/>
    <xf numFmtId="165" fontId="0" fillId="0" borderId="0" xfId="4" applyNumberFormat="1" applyFont="1"/>
    <xf numFmtId="14" fontId="0" fillId="0" borderId="0" xfId="0" applyNumberFormat="1"/>
    <xf numFmtId="0" fontId="7" fillId="0" borderId="0" xfId="5" applyFont="1" applyAlignment="1">
      <alignment horizontal="left"/>
    </xf>
    <xf numFmtId="0" fontId="6" fillId="0" borderId="0" xfId="0" applyFont="1"/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center"/>
    </xf>
    <xf numFmtId="0" fontId="5" fillId="0" borderId="0" xfId="0" applyFont="1"/>
    <xf numFmtId="3" fontId="0" fillId="2" borderId="0" xfId="0" applyNumberFormat="1" applyFill="1"/>
    <xf numFmtId="3" fontId="1" fillId="2" borderId="0" xfId="1" applyNumberFormat="1" applyFill="1"/>
    <xf numFmtId="0" fontId="1" fillId="2" borderId="0" xfId="1" applyFill="1"/>
    <xf numFmtId="3" fontId="1" fillId="2" borderId="0" xfId="1" applyNumberFormat="1" applyFill="1" applyAlignment="1">
      <alignment horizontal="centerContinuous"/>
    </xf>
    <xf numFmtId="3" fontId="0" fillId="3" borderId="0" xfId="0" applyNumberFormat="1" applyFill="1"/>
    <xf numFmtId="3" fontId="1" fillId="3" borderId="0" xfId="1" applyNumberFormat="1" applyFill="1"/>
    <xf numFmtId="0" fontId="1" fillId="3" borderId="0" xfId="1" applyFill="1"/>
    <xf numFmtId="3" fontId="1" fillId="3" borderId="0" xfId="1" applyNumberFormat="1" applyFill="1" applyAlignment="1">
      <alignment horizontal="centerContinuous"/>
    </xf>
    <xf numFmtId="3" fontId="8" fillId="0" borderId="0" xfId="1" applyNumberFormat="1" applyFont="1" applyAlignment="1">
      <alignment horizontal="center"/>
    </xf>
    <xf numFmtId="3" fontId="1" fillId="4" borderId="0" xfId="1" applyNumberFormat="1" applyFill="1"/>
    <xf numFmtId="43" fontId="1" fillId="0" borderId="0" xfId="4" applyFont="1"/>
    <xf numFmtId="165" fontId="1" fillId="0" borderId="0" xfId="4" applyNumberFormat="1" applyFont="1"/>
    <xf numFmtId="9" fontId="1" fillId="0" borderId="0" xfId="7" applyFont="1"/>
    <xf numFmtId="43" fontId="1" fillId="0" borderId="0" xfId="1" applyNumberFormat="1"/>
    <xf numFmtId="165" fontId="0" fillId="0" borderId="0" xfId="4" applyNumberFormat="1" applyFont="1" applyFill="1"/>
    <xf numFmtId="0" fontId="0" fillId="6" borderId="4" xfId="0" applyFill="1" applyBorder="1"/>
    <xf numFmtId="14" fontId="0" fillId="0" borderId="5" xfId="0" applyNumberFormat="1" applyBorder="1"/>
    <xf numFmtId="0" fontId="0" fillId="5" borderId="4" xfId="0" applyFill="1" applyBorder="1"/>
    <xf numFmtId="14" fontId="0" fillId="5" borderId="5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right"/>
    </xf>
    <xf numFmtId="0" fontId="0" fillId="5" borderId="6" xfId="0" applyFill="1" applyBorder="1"/>
    <xf numFmtId="14" fontId="0" fillId="5" borderId="7" xfId="0" applyNumberFormat="1" applyFill="1" applyBorder="1"/>
    <xf numFmtId="0" fontId="9" fillId="0" borderId="0" xfId="0" applyFont="1" applyAlignment="1">
      <alignment horizontal="center"/>
    </xf>
    <xf numFmtId="3" fontId="10" fillId="0" borderId="0" xfId="1" applyNumberFormat="1" applyFont="1"/>
    <xf numFmtId="3" fontId="11" fillId="0" borderId="0" xfId="0" applyNumberFormat="1" applyFont="1"/>
    <xf numFmtId="3" fontId="12" fillId="0" borderId="0" xfId="2" applyNumberFormat="1" applyFont="1"/>
    <xf numFmtId="9" fontId="2" fillId="0" borderId="0" xfId="7" applyFont="1"/>
  </cellXfs>
  <cellStyles count="8">
    <cellStyle name="Comma" xfId="4" builtinId="3"/>
    <cellStyle name="Comma 2" xfId="6" xr:uid="{E7864BE3-A4C1-4622-97A6-8699182F4BD5}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_2008YTD_BD_ahm" xfId="5" xr:uid="{0B5C52C2-E543-486D-AFFF-54B51718538D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7D80-3FD0-4BC8-B6A3-76096F68F30C}">
  <sheetPr>
    <tabColor theme="3" tint="0.79998168889431442"/>
  </sheetPr>
  <dimension ref="B1:D24"/>
  <sheetViews>
    <sheetView workbookViewId="0">
      <selection activeCell="E20" sqref="E20"/>
    </sheetView>
  </sheetViews>
  <sheetFormatPr defaultRowHeight="15" x14ac:dyDescent="0.25"/>
  <cols>
    <col min="2" max="2" width="16.140625" bestFit="1" customWidth="1"/>
    <col min="3" max="3" width="10.5703125" bestFit="1" customWidth="1"/>
  </cols>
  <sheetData>
    <row r="1" spans="2:4" ht="15.75" thickBot="1" x14ac:dyDescent="0.3"/>
    <row r="2" spans="2:4" x14ac:dyDescent="0.25">
      <c r="B2" s="47" t="s">
        <v>59</v>
      </c>
      <c r="C2" s="48" t="s">
        <v>43</v>
      </c>
    </row>
    <row r="3" spans="2:4" x14ac:dyDescent="0.25">
      <c r="B3" s="43" t="s">
        <v>49</v>
      </c>
      <c r="C3" s="44">
        <v>45292</v>
      </c>
      <c r="D3" s="51">
        <v>1</v>
      </c>
    </row>
    <row r="4" spans="2:4" x14ac:dyDescent="0.25">
      <c r="B4" s="45" t="s">
        <v>50</v>
      </c>
      <c r="C4" s="46">
        <v>45341</v>
      </c>
      <c r="D4" s="51">
        <v>1</v>
      </c>
    </row>
    <row r="5" spans="2:4" x14ac:dyDescent="0.25">
      <c r="B5" s="43" t="s">
        <v>51</v>
      </c>
      <c r="C5" s="44">
        <v>45397</v>
      </c>
      <c r="D5" s="51">
        <v>1</v>
      </c>
    </row>
    <row r="6" spans="2:4" x14ac:dyDescent="0.25">
      <c r="B6" s="45" t="s">
        <v>52</v>
      </c>
      <c r="C6" s="46">
        <v>45439</v>
      </c>
      <c r="D6" s="51">
        <v>1</v>
      </c>
    </row>
    <row r="7" spans="2:4" x14ac:dyDescent="0.25">
      <c r="B7" s="43" t="s">
        <v>53</v>
      </c>
      <c r="C7" s="44">
        <v>45477</v>
      </c>
      <c r="D7" s="51">
        <v>1</v>
      </c>
    </row>
    <row r="8" spans="2:4" x14ac:dyDescent="0.25">
      <c r="B8" s="45" t="s">
        <v>54</v>
      </c>
      <c r="C8" s="46">
        <v>45537</v>
      </c>
      <c r="D8" s="51">
        <v>1</v>
      </c>
    </row>
    <row r="9" spans="2:4" x14ac:dyDescent="0.25">
      <c r="B9" s="45" t="s">
        <v>55</v>
      </c>
      <c r="C9" s="44">
        <v>45579</v>
      </c>
      <c r="D9" s="51">
        <v>1</v>
      </c>
    </row>
    <row r="10" spans="2:4" x14ac:dyDescent="0.25">
      <c r="B10" s="43" t="s">
        <v>56</v>
      </c>
      <c r="C10" s="46">
        <v>45607</v>
      </c>
      <c r="D10" s="51">
        <v>1</v>
      </c>
    </row>
    <row r="11" spans="2:4" x14ac:dyDescent="0.25">
      <c r="B11" s="45" t="s">
        <v>57</v>
      </c>
      <c r="C11" s="44">
        <v>45624</v>
      </c>
      <c r="D11" s="51">
        <v>1</v>
      </c>
    </row>
    <row r="12" spans="2:4" x14ac:dyDescent="0.25">
      <c r="B12" s="43" t="s">
        <v>57</v>
      </c>
      <c r="C12" s="46">
        <v>45625</v>
      </c>
      <c r="D12" s="51">
        <v>1</v>
      </c>
    </row>
    <row r="13" spans="2:4" x14ac:dyDescent="0.25">
      <c r="B13" s="45" t="s">
        <v>58</v>
      </c>
      <c r="C13" s="44">
        <v>45651</v>
      </c>
      <c r="D13" s="51">
        <v>1</v>
      </c>
    </row>
    <row r="14" spans="2:4" x14ac:dyDescent="0.25">
      <c r="B14" s="45" t="s">
        <v>49</v>
      </c>
      <c r="C14" s="46">
        <v>45658</v>
      </c>
      <c r="D14" s="51">
        <v>1</v>
      </c>
    </row>
    <row r="15" spans="2:4" x14ac:dyDescent="0.25">
      <c r="B15" s="43" t="s">
        <v>50</v>
      </c>
      <c r="C15" s="44">
        <v>45705</v>
      </c>
      <c r="D15" s="51">
        <v>1</v>
      </c>
    </row>
    <row r="16" spans="2:4" x14ac:dyDescent="0.25">
      <c r="B16" s="45" t="s">
        <v>51</v>
      </c>
      <c r="C16" s="46">
        <v>45768</v>
      </c>
      <c r="D16" s="51">
        <v>1</v>
      </c>
    </row>
    <row r="17" spans="2:4" x14ac:dyDescent="0.25">
      <c r="B17" s="43" t="s">
        <v>52</v>
      </c>
      <c r="C17" s="44">
        <v>45803</v>
      </c>
      <c r="D17" s="51">
        <v>1</v>
      </c>
    </row>
    <row r="18" spans="2:4" x14ac:dyDescent="0.25">
      <c r="B18" s="45" t="s">
        <v>53</v>
      </c>
      <c r="C18" s="46">
        <v>45842</v>
      </c>
      <c r="D18" s="51">
        <v>1</v>
      </c>
    </row>
    <row r="19" spans="2:4" x14ac:dyDescent="0.25">
      <c r="B19" s="45" t="s">
        <v>54</v>
      </c>
      <c r="C19" s="44">
        <v>45901</v>
      </c>
      <c r="D19" s="51">
        <v>1</v>
      </c>
    </row>
    <row r="20" spans="2:4" x14ac:dyDescent="0.25">
      <c r="B20" s="43" t="s">
        <v>55</v>
      </c>
      <c r="C20" s="46">
        <v>45943</v>
      </c>
      <c r="D20" s="51">
        <v>1</v>
      </c>
    </row>
    <row r="21" spans="2:4" x14ac:dyDescent="0.25">
      <c r="B21" s="45" t="s">
        <v>56</v>
      </c>
      <c r="C21" s="44">
        <v>46002</v>
      </c>
      <c r="D21" s="51">
        <v>1</v>
      </c>
    </row>
    <row r="22" spans="2:4" x14ac:dyDescent="0.25">
      <c r="B22" s="43" t="s">
        <v>57</v>
      </c>
      <c r="C22" s="46">
        <v>45988</v>
      </c>
      <c r="D22" s="51">
        <v>1</v>
      </c>
    </row>
    <row r="23" spans="2:4" x14ac:dyDescent="0.25">
      <c r="B23" s="45" t="s">
        <v>57</v>
      </c>
      <c r="C23" s="44">
        <v>45989</v>
      </c>
      <c r="D23" s="51">
        <v>1</v>
      </c>
    </row>
    <row r="24" spans="2:4" ht="15.75" thickBot="1" x14ac:dyDescent="0.3">
      <c r="B24" s="49" t="s">
        <v>58</v>
      </c>
      <c r="C24" s="50">
        <v>46016</v>
      </c>
      <c r="D24" s="51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X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P19" sqref="AP19"/>
    </sheetView>
  </sheetViews>
  <sheetFormatPr defaultColWidth="9.28515625" defaultRowHeight="15" x14ac:dyDescent="0.25"/>
  <cols>
    <col min="1" max="1" width="22.28515625" style="2" customWidth="1"/>
    <col min="2" max="25" width="9.28515625" style="2"/>
    <col min="26" max="26" width="9.140625" style="2" bestFit="1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4.28515625" style="2" hidden="1" customWidth="1"/>
    <col min="36" max="36" width="0" style="2" hidden="1" customWidth="1"/>
    <col min="37" max="37" width="3.7109375" style="2" hidden="1" customWidth="1"/>
    <col min="38" max="40" width="9.28515625" style="2"/>
    <col min="41" max="41" width="12.7109375" style="2" bestFit="1" customWidth="1"/>
    <col min="42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AO2" s="39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AO3" s="39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O4" s="39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O5" s="39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O6" s="39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AO7" s="39"/>
    </row>
    <row r="8" spans="1:50" ht="15.75" thickBot="1" x14ac:dyDescent="0.3">
      <c r="A8" s="7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  <c r="AO8" s="39"/>
    </row>
    <row r="9" spans="1:50" ht="15.75" thickTop="1" x14ac:dyDescent="0.25">
      <c r="A9" s="18">
        <v>45292</v>
      </c>
      <c r="B9" s="20">
        <v>938</v>
      </c>
      <c r="C9" s="20">
        <v>938</v>
      </c>
      <c r="D9" s="20">
        <v>938</v>
      </c>
      <c r="E9" s="20">
        <v>938</v>
      </c>
      <c r="F9" s="20">
        <v>938</v>
      </c>
      <c r="G9" s="20">
        <v>938</v>
      </c>
      <c r="H9" s="20">
        <v>938</v>
      </c>
      <c r="I9" s="20">
        <v>756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938</v>
      </c>
      <c r="S9" s="20">
        <v>938</v>
      </c>
      <c r="T9" s="20">
        <v>938</v>
      </c>
      <c r="U9" s="20">
        <v>938</v>
      </c>
      <c r="V9" s="20">
        <v>938</v>
      </c>
      <c r="W9" s="20">
        <v>938</v>
      </c>
      <c r="X9" s="20">
        <v>938</v>
      </c>
      <c r="Y9" s="20">
        <v>938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14826</v>
      </c>
      <c r="AE9" s="5">
        <f>SUM(B9:Y9)</f>
        <v>14826</v>
      </c>
      <c r="AG9" s="2">
        <f>MONTH(A9)</f>
        <v>1</v>
      </c>
      <c r="AH9" s="2">
        <f>YEAR(A9)</f>
        <v>2024</v>
      </c>
      <c r="AJ9" s="5">
        <f>MAX(B9:Y9)</f>
        <v>938</v>
      </c>
      <c r="AK9" s="2">
        <f>IF(AE9&gt;0,INDEX(B$8:Y$8,MATCH(AJ9,B9:Y9,0)),"")</f>
        <v>1</v>
      </c>
      <c r="AO9" s="39"/>
      <c r="AQ9" s="5"/>
      <c r="AR9" s="5"/>
      <c r="AS9" s="5"/>
      <c r="AT9" s="5"/>
      <c r="AU9" s="5"/>
      <c r="AV9" s="5"/>
      <c r="AW9" s="5"/>
      <c r="AX9" s="5"/>
    </row>
    <row r="10" spans="1:50" x14ac:dyDescent="0.25">
      <c r="A10" s="18">
        <v>45293</v>
      </c>
      <c r="B10" s="20">
        <v>938</v>
      </c>
      <c r="C10" s="20">
        <v>938</v>
      </c>
      <c r="D10" s="20">
        <v>938</v>
      </c>
      <c r="E10" s="20">
        <v>938</v>
      </c>
      <c r="F10" s="20">
        <v>938</v>
      </c>
      <c r="G10" s="20">
        <v>938</v>
      </c>
      <c r="H10" s="20">
        <v>938</v>
      </c>
      <c r="I10" s="20">
        <v>704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938</v>
      </c>
      <c r="S10" s="20">
        <v>938</v>
      </c>
      <c r="T10" s="20">
        <v>938</v>
      </c>
      <c r="U10" s="20">
        <v>938</v>
      </c>
      <c r="V10" s="20">
        <v>938</v>
      </c>
      <c r="W10" s="20">
        <v>938</v>
      </c>
      <c r="X10" s="20">
        <v>938</v>
      </c>
      <c r="Y10" s="20">
        <v>938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7270</v>
      </c>
      <c r="AD10" s="5">
        <f t="shared" ref="AD10:AD73" si="2">AE10-AC10</f>
        <v>7504</v>
      </c>
      <c r="AE10" s="5">
        <f t="shared" ref="AE10:AE73" si="3">SUM(B10:Y10)</f>
        <v>14774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938</v>
      </c>
      <c r="AK10" s="2">
        <f t="shared" ref="AK10:AK73" si="7">IF(AE10&gt;0,INDEX(B$8:Y$8,MATCH(AJ10,B10:Y10,0)),"")</f>
        <v>1</v>
      </c>
      <c r="AO10" s="39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18">
        <v>45294</v>
      </c>
      <c r="B11" s="20">
        <v>941</v>
      </c>
      <c r="C11" s="20">
        <v>941</v>
      </c>
      <c r="D11" s="20">
        <v>941</v>
      </c>
      <c r="E11" s="20">
        <v>941</v>
      </c>
      <c r="F11" s="20">
        <v>941</v>
      </c>
      <c r="G11" s="20">
        <v>941</v>
      </c>
      <c r="H11" s="20">
        <v>941</v>
      </c>
      <c r="I11" s="20">
        <v>705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941</v>
      </c>
      <c r="S11" s="20">
        <v>941</v>
      </c>
      <c r="T11" s="20">
        <v>941</v>
      </c>
      <c r="U11" s="20">
        <v>941</v>
      </c>
      <c r="V11" s="20">
        <v>941</v>
      </c>
      <c r="W11" s="20">
        <v>941</v>
      </c>
      <c r="X11" s="20">
        <v>941</v>
      </c>
      <c r="Y11" s="20">
        <v>941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7292</v>
      </c>
      <c r="AD11" s="5">
        <f t="shared" si="2"/>
        <v>7528</v>
      </c>
      <c r="AE11" s="5">
        <f t="shared" si="3"/>
        <v>14820</v>
      </c>
      <c r="AG11" s="2">
        <f t="shared" si="4"/>
        <v>1</v>
      </c>
      <c r="AH11" s="2">
        <f t="shared" si="5"/>
        <v>2024</v>
      </c>
      <c r="AJ11" s="5">
        <f t="shared" si="6"/>
        <v>941</v>
      </c>
      <c r="AK11" s="2">
        <f t="shared" si="7"/>
        <v>1</v>
      </c>
      <c r="AO11" s="39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18">
        <v>45295</v>
      </c>
      <c r="B12" s="20">
        <v>941</v>
      </c>
      <c r="C12" s="20">
        <v>941</v>
      </c>
      <c r="D12" s="20">
        <v>941</v>
      </c>
      <c r="E12" s="20">
        <v>941</v>
      </c>
      <c r="F12" s="20">
        <v>941</v>
      </c>
      <c r="G12" s="20">
        <v>941</v>
      </c>
      <c r="H12" s="20">
        <v>941</v>
      </c>
      <c r="I12" s="20">
        <v>706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941</v>
      </c>
      <c r="S12" s="20">
        <v>941</v>
      </c>
      <c r="T12" s="20">
        <v>941</v>
      </c>
      <c r="U12" s="20">
        <v>941</v>
      </c>
      <c r="V12" s="20">
        <v>941</v>
      </c>
      <c r="W12" s="20">
        <v>941</v>
      </c>
      <c r="X12" s="20">
        <v>941</v>
      </c>
      <c r="Y12" s="20">
        <v>941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7293</v>
      </c>
      <c r="AD12" s="5">
        <f t="shared" si="2"/>
        <v>7528</v>
      </c>
      <c r="AE12" s="5">
        <f t="shared" si="3"/>
        <v>14821</v>
      </c>
      <c r="AG12" s="2">
        <f t="shared" si="4"/>
        <v>1</v>
      </c>
      <c r="AH12" s="2">
        <f t="shared" si="5"/>
        <v>2024</v>
      </c>
      <c r="AJ12" s="5">
        <f t="shared" si="6"/>
        <v>941</v>
      </c>
      <c r="AK12" s="2">
        <f t="shared" si="7"/>
        <v>1</v>
      </c>
      <c r="AO12" s="39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18">
        <v>45296</v>
      </c>
      <c r="B13" s="20">
        <v>953</v>
      </c>
      <c r="C13" s="20">
        <v>953</v>
      </c>
      <c r="D13" s="20">
        <v>953</v>
      </c>
      <c r="E13" s="20">
        <v>953</v>
      </c>
      <c r="F13" s="20">
        <v>953</v>
      </c>
      <c r="G13" s="20">
        <v>953</v>
      </c>
      <c r="H13" s="20">
        <v>953</v>
      </c>
      <c r="I13" s="20">
        <v>715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953</v>
      </c>
      <c r="S13" s="20">
        <v>953</v>
      </c>
      <c r="T13" s="20">
        <v>953</v>
      </c>
      <c r="U13" s="20">
        <v>953</v>
      </c>
      <c r="V13" s="20">
        <v>953</v>
      </c>
      <c r="W13" s="20">
        <v>953</v>
      </c>
      <c r="X13" s="20">
        <v>953</v>
      </c>
      <c r="Y13" s="20">
        <v>953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7386</v>
      </c>
      <c r="AD13" s="5">
        <f t="shared" si="2"/>
        <v>7624</v>
      </c>
      <c r="AE13" s="5">
        <f t="shared" si="3"/>
        <v>15010</v>
      </c>
      <c r="AG13" s="2">
        <f t="shared" si="4"/>
        <v>1</v>
      </c>
      <c r="AH13" s="2">
        <f t="shared" si="5"/>
        <v>2024</v>
      </c>
      <c r="AJ13" s="5">
        <f t="shared" si="6"/>
        <v>953</v>
      </c>
      <c r="AK13" s="2">
        <f t="shared" si="7"/>
        <v>1</v>
      </c>
      <c r="AO13" s="39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18">
        <v>45297</v>
      </c>
      <c r="B14" s="20">
        <v>953</v>
      </c>
      <c r="C14" s="20">
        <v>953</v>
      </c>
      <c r="D14" s="20">
        <v>953</v>
      </c>
      <c r="E14" s="20">
        <v>953</v>
      </c>
      <c r="F14" s="20">
        <v>953</v>
      </c>
      <c r="G14" s="20">
        <v>953</v>
      </c>
      <c r="H14" s="20">
        <v>953</v>
      </c>
      <c r="I14" s="20">
        <v>767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953</v>
      </c>
      <c r="S14" s="20">
        <v>953</v>
      </c>
      <c r="T14" s="20">
        <v>953</v>
      </c>
      <c r="U14" s="20">
        <v>953</v>
      </c>
      <c r="V14" s="20">
        <v>953</v>
      </c>
      <c r="W14" s="20">
        <v>953</v>
      </c>
      <c r="X14" s="20">
        <v>953</v>
      </c>
      <c r="Y14" s="20">
        <v>953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15062</v>
      </c>
      <c r="AE14" s="5">
        <f t="shared" si="3"/>
        <v>15062</v>
      </c>
      <c r="AG14" s="2">
        <f t="shared" si="4"/>
        <v>1</v>
      </c>
      <c r="AH14" s="2">
        <f t="shared" si="5"/>
        <v>2024</v>
      </c>
      <c r="AJ14" s="5">
        <f t="shared" si="6"/>
        <v>953</v>
      </c>
      <c r="AK14" s="2">
        <f t="shared" si="7"/>
        <v>1</v>
      </c>
      <c r="AO14" s="39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18">
        <v>45298</v>
      </c>
      <c r="B15" s="20">
        <v>953</v>
      </c>
      <c r="C15" s="20">
        <v>953</v>
      </c>
      <c r="D15" s="20">
        <v>953</v>
      </c>
      <c r="E15" s="20">
        <v>953</v>
      </c>
      <c r="F15" s="20">
        <v>953</v>
      </c>
      <c r="G15" s="20">
        <v>953</v>
      </c>
      <c r="H15" s="20">
        <v>953</v>
      </c>
      <c r="I15" s="20">
        <v>767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953</v>
      </c>
      <c r="S15" s="20">
        <v>953</v>
      </c>
      <c r="T15" s="20">
        <v>953</v>
      </c>
      <c r="U15" s="20">
        <v>953</v>
      </c>
      <c r="V15" s="20">
        <v>953</v>
      </c>
      <c r="W15" s="20">
        <v>953</v>
      </c>
      <c r="X15" s="20">
        <v>953</v>
      </c>
      <c r="Y15" s="20">
        <v>953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15062</v>
      </c>
      <c r="AE15" s="5">
        <f t="shared" si="3"/>
        <v>15062</v>
      </c>
      <c r="AG15" s="2">
        <f t="shared" si="4"/>
        <v>1</v>
      </c>
      <c r="AH15" s="2">
        <f t="shared" si="5"/>
        <v>2024</v>
      </c>
      <c r="AJ15" s="5">
        <f t="shared" si="6"/>
        <v>953</v>
      </c>
      <c r="AK15" s="2">
        <f t="shared" si="7"/>
        <v>1</v>
      </c>
      <c r="AO15" s="39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18">
        <v>45299</v>
      </c>
      <c r="B16" s="20">
        <v>953</v>
      </c>
      <c r="C16" s="20">
        <v>953</v>
      </c>
      <c r="D16" s="20">
        <v>953</v>
      </c>
      <c r="E16" s="20">
        <v>953</v>
      </c>
      <c r="F16" s="20">
        <v>953</v>
      </c>
      <c r="G16" s="20">
        <v>953</v>
      </c>
      <c r="H16" s="20">
        <v>953</v>
      </c>
      <c r="I16" s="20">
        <v>713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953</v>
      </c>
      <c r="S16" s="20">
        <v>953</v>
      </c>
      <c r="T16" s="20">
        <v>953</v>
      </c>
      <c r="U16" s="20">
        <v>953</v>
      </c>
      <c r="V16" s="20">
        <v>953</v>
      </c>
      <c r="W16" s="20">
        <v>953</v>
      </c>
      <c r="X16" s="20">
        <v>953</v>
      </c>
      <c r="Y16" s="20">
        <v>953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7384</v>
      </c>
      <c r="AD16" s="5">
        <f t="shared" si="2"/>
        <v>7624</v>
      </c>
      <c r="AE16" s="5">
        <f t="shared" si="3"/>
        <v>15008</v>
      </c>
      <c r="AG16" s="2">
        <f t="shared" si="4"/>
        <v>1</v>
      </c>
      <c r="AH16" s="2">
        <f t="shared" si="5"/>
        <v>2024</v>
      </c>
      <c r="AJ16" s="5">
        <f t="shared" si="6"/>
        <v>953</v>
      </c>
      <c r="AK16" s="2">
        <f t="shared" si="7"/>
        <v>1</v>
      </c>
      <c r="AO16" s="39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18">
        <v>45300</v>
      </c>
      <c r="B17" s="20">
        <v>950</v>
      </c>
      <c r="C17" s="20">
        <v>950</v>
      </c>
      <c r="D17" s="20">
        <v>950</v>
      </c>
      <c r="E17" s="20">
        <v>950</v>
      </c>
      <c r="F17" s="20">
        <v>950</v>
      </c>
      <c r="G17" s="20">
        <v>950</v>
      </c>
      <c r="H17" s="20">
        <v>950</v>
      </c>
      <c r="I17" s="20">
        <v>712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950</v>
      </c>
      <c r="S17" s="20">
        <v>950</v>
      </c>
      <c r="T17" s="20">
        <v>950</v>
      </c>
      <c r="U17" s="20">
        <v>950</v>
      </c>
      <c r="V17" s="20">
        <v>950</v>
      </c>
      <c r="W17" s="20">
        <v>950</v>
      </c>
      <c r="X17" s="20">
        <v>950</v>
      </c>
      <c r="Y17" s="20">
        <v>950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7362</v>
      </c>
      <c r="AD17" s="5">
        <f t="shared" si="2"/>
        <v>7600</v>
      </c>
      <c r="AE17" s="5">
        <f t="shared" si="3"/>
        <v>14962</v>
      </c>
      <c r="AG17" s="2">
        <f t="shared" si="4"/>
        <v>1</v>
      </c>
      <c r="AH17" s="2">
        <f t="shared" si="5"/>
        <v>2024</v>
      </c>
      <c r="AJ17" s="5">
        <f t="shared" si="6"/>
        <v>950</v>
      </c>
      <c r="AK17" s="2">
        <f t="shared" si="7"/>
        <v>1</v>
      </c>
      <c r="AO17" s="39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18">
        <v>45301</v>
      </c>
      <c r="B18" s="20">
        <v>950</v>
      </c>
      <c r="C18" s="20">
        <v>950</v>
      </c>
      <c r="D18" s="20">
        <v>950</v>
      </c>
      <c r="E18" s="20">
        <v>950</v>
      </c>
      <c r="F18" s="20">
        <v>950</v>
      </c>
      <c r="G18" s="20">
        <v>950</v>
      </c>
      <c r="H18" s="20">
        <v>950</v>
      </c>
      <c r="I18" s="20">
        <v>712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950</v>
      </c>
      <c r="S18" s="20">
        <v>950</v>
      </c>
      <c r="T18" s="20">
        <v>950</v>
      </c>
      <c r="U18" s="20">
        <v>950</v>
      </c>
      <c r="V18" s="20">
        <v>950</v>
      </c>
      <c r="W18" s="20">
        <v>950</v>
      </c>
      <c r="X18" s="20">
        <v>950</v>
      </c>
      <c r="Y18" s="20">
        <v>950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7362</v>
      </c>
      <c r="AD18" s="5">
        <f t="shared" si="2"/>
        <v>7600</v>
      </c>
      <c r="AE18" s="5">
        <f t="shared" si="3"/>
        <v>14962</v>
      </c>
      <c r="AG18" s="2">
        <f t="shared" si="4"/>
        <v>1</v>
      </c>
      <c r="AH18" s="2">
        <f t="shared" si="5"/>
        <v>2024</v>
      </c>
      <c r="AJ18" s="5">
        <f t="shared" si="6"/>
        <v>950</v>
      </c>
      <c r="AK18" s="2">
        <f t="shared" si="7"/>
        <v>1</v>
      </c>
      <c r="AO18" s="39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18">
        <v>45302</v>
      </c>
      <c r="B19" s="20">
        <v>950</v>
      </c>
      <c r="C19" s="20">
        <v>950</v>
      </c>
      <c r="D19" s="20">
        <v>950</v>
      </c>
      <c r="E19" s="20">
        <v>950</v>
      </c>
      <c r="F19" s="20">
        <v>950</v>
      </c>
      <c r="G19" s="20">
        <v>950</v>
      </c>
      <c r="H19" s="20">
        <v>950</v>
      </c>
      <c r="I19" s="20">
        <v>712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950</v>
      </c>
      <c r="S19" s="20">
        <v>950</v>
      </c>
      <c r="T19" s="20">
        <v>950</v>
      </c>
      <c r="U19" s="20">
        <v>950</v>
      </c>
      <c r="V19" s="20">
        <v>950</v>
      </c>
      <c r="W19" s="20">
        <v>950</v>
      </c>
      <c r="X19" s="20">
        <v>950</v>
      </c>
      <c r="Y19" s="20">
        <v>950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7362</v>
      </c>
      <c r="AD19" s="5">
        <f t="shared" si="2"/>
        <v>7600</v>
      </c>
      <c r="AE19" s="5">
        <f t="shared" si="3"/>
        <v>14962</v>
      </c>
      <c r="AG19" s="2">
        <f t="shared" si="4"/>
        <v>1</v>
      </c>
      <c r="AH19" s="2">
        <f t="shared" si="5"/>
        <v>2024</v>
      </c>
      <c r="AJ19" s="5">
        <f t="shared" si="6"/>
        <v>950</v>
      </c>
      <c r="AK19" s="2">
        <f t="shared" si="7"/>
        <v>1</v>
      </c>
      <c r="AO19" s="39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18">
        <v>45303</v>
      </c>
      <c r="B20" s="20">
        <v>950</v>
      </c>
      <c r="C20" s="20">
        <v>950</v>
      </c>
      <c r="D20" s="20">
        <v>950</v>
      </c>
      <c r="E20" s="20">
        <v>950</v>
      </c>
      <c r="F20" s="20">
        <v>950</v>
      </c>
      <c r="G20" s="20">
        <v>950</v>
      </c>
      <c r="H20" s="20">
        <v>950</v>
      </c>
      <c r="I20" s="20">
        <v>712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950</v>
      </c>
      <c r="S20" s="20">
        <v>950</v>
      </c>
      <c r="T20" s="20">
        <v>950</v>
      </c>
      <c r="U20" s="20">
        <v>950</v>
      </c>
      <c r="V20" s="20">
        <v>950</v>
      </c>
      <c r="W20" s="20">
        <v>950</v>
      </c>
      <c r="X20" s="20">
        <v>950</v>
      </c>
      <c r="Y20" s="20">
        <v>950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7362</v>
      </c>
      <c r="AD20" s="5">
        <f t="shared" si="2"/>
        <v>7600</v>
      </c>
      <c r="AE20" s="5">
        <f t="shared" si="3"/>
        <v>14962</v>
      </c>
      <c r="AG20" s="2">
        <f t="shared" si="4"/>
        <v>1</v>
      </c>
      <c r="AH20" s="2">
        <f t="shared" si="5"/>
        <v>2024</v>
      </c>
      <c r="AJ20" s="5">
        <f t="shared" si="6"/>
        <v>950</v>
      </c>
      <c r="AK20" s="2">
        <f t="shared" si="7"/>
        <v>1</v>
      </c>
      <c r="AO20" s="38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18">
        <v>45304</v>
      </c>
      <c r="B21" s="20">
        <v>951</v>
      </c>
      <c r="C21" s="20">
        <v>951</v>
      </c>
      <c r="D21" s="20">
        <v>951</v>
      </c>
      <c r="E21" s="20">
        <v>951</v>
      </c>
      <c r="F21" s="20">
        <v>951</v>
      </c>
      <c r="G21" s="20">
        <v>951</v>
      </c>
      <c r="H21" s="20">
        <v>951</v>
      </c>
      <c r="I21" s="20">
        <v>765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951</v>
      </c>
      <c r="S21" s="20">
        <v>951</v>
      </c>
      <c r="T21" s="20">
        <v>951</v>
      </c>
      <c r="U21" s="20">
        <v>951</v>
      </c>
      <c r="V21" s="20">
        <v>951</v>
      </c>
      <c r="W21" s="20">
        <v>951</v>
      </c>
      <c r="X21" s="20">
        <v>951</v>
      </c>
      <c r="Y21" s="20">
        <v>951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15030</v>
      </c>
      <c r="AE21" s="5">
        <f t="shared" si="3"/>
        <v>15030</v>
      </c>
      <c r="AG21" s="2">
        <f t="shared" si="4"/>
        <v>1</v>
      </c>
      <c r="AH21" s="2">
        <f t="shared" si="5"/>
        <v>2024</v>
      </c>
      <c r="AJ21" s="5">
        <f t="shared" si="6"/>
        <v>951</v>
      </c>
      <c r="AK21" s="2">
        <f t="shared" si="7"/>
        <v>1</v>
      </c>
      <c r="AO21" s="38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18">
        <v>45305</v>
      </c>
      <c r="B22" s="20">
        <v>952</v>
      </c>
      <c r="C22" s="20">
        <v>952</v>
      </c>
      <c r="D22" s="20">
        <v>952</v>
      </c>
      <c r="E22" s="20">
        <v>952</v>
      </c>
      <c r="F22" s="20">
        <v>952</v>
      </c>
      <c r="G22" s="20">
        <v>952</v>
      </c>
      <c r="H22" s="20">
        <v>952</v>
      </c>
      <c r="I22" s="20">
        <v>766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952</v>
      </c>
      <c r="S22" s="20">
        <v>952</v>
      </c>
      <c r="T22" s="20">
        <v>952</v>
      </c>
      <c r="U22" s="20">
        <v>952</v>
      </c>
      <c r="V22" s="20">
        <v>952</v>
      </c>
      <c r="W22" s="20">
        <v>952</v>
      </c>
      <c r="X22" s="20">
        <v>952</v>
      </c>
      <c r="Y22" s="20">
        <v>952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15046</v>
      </c>
      <c r="AE22" s="5">
        <f t="shared" si="3"/>
        <v>15046</v>
      </c>
      <c r="AG22" s="2">
        <f t="shared" si="4"/>
        <v>1</v>
      </c>
      <c r="AH22" s="2">
        <f t="shared" si="5"/>
        <v>2024</v>
      </c>
      <c r="AJ22" s="5">
        <f t="shared" si="6"/>
        <v>952</v>
      </c>
      <c r="AK22" s="2">
        <f t="shared" si="7"/>
        <v>1</v>
      </c>
      <c r="AO22" s="38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18">
        <v>45306</v>
      </c>
      <c r="B23" s="20">
        <v>956</v>
      </c>
      <c r="C23" s="20">
        <v>956</v>
      </c>
      <c r="D23" s="20">
        <v>956</v>
      </c>
      <c r="E23" s="20">
        <v>956</v>
      </c>
      <c r="F23" s="20">
        <v>956</v>
      </c>
      <c r="G23" s="20">
        <v>956</v>
      </c>
      <c r="H23" s="20">
        <v>956</v>
      </c>
      <c r="I23" s="20">
        <v>769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956</v>
      </c>
      <c r="S23" s="20">
        <v>956</v>
      </c>
      <c r="T23" s="20">
        <v>956</v>
      </c>
      <c r="U23" s="20">
        <v>956</v>
      </c>
      <c r="V23" s="20">
        <v>956</v>
      </c>
      <c r="W23" s="20">
        <v>956</v>
      </c>
      <c r="X23" s="20">
        <v>956</v>
      </c>
      <c r="Y23" s="20">
        <v>956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7461</v>
      </c>
      <c r="AD23" s="5">
        <f t="shared" si="2"/>
        <v>7648</v>
      </c>
      <c r="AE23" s="5">
        <f t="shared" si="3"/>
        <v>15109</v>
      </c>
      <c r="AG23" s="2">
        <f t="shared" si="4"/>
        <v>1</v>
      </c>
      <c r="AH23" s="2">
        <f t="shared" si="5"/>
        <v>2024</v>
      </c>
      <c r="AJ23" s="5">
        <f t="shared" si="6"/>
        <v>956</v>
      </c>
      <c r="AK23" s="2">
        <f t="shared" si="7"/>
        <v>1</v>
      </c>
      <c r="AO23" s="38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18">
        <v>45307</v>
      </c>
      <c r="B24" s="20">
        <v>947</v>
      </c>
      <c r="C24" s="20">
        <v>947</v>
      </c>
      <c r="D24" s="20">
        <v>947</v>
      </c>
      <c r="E24" s="20">
        <v>947</v>
      </c>
      <c r="F24" s="20">
        <v>947</v>
      </c>
      <c r="G24" s="20">
        <v>947</v>
      </c>
      <c r="H24" s="20">
        <v>947</v>
      </c>
      <c r="I24" s="20">
        <v>709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947</v>
      </c>
      <c r="S24" s="20">
        <v>947</v>
      </c>
      <c r="T24" s="20">
        <v>947</v>
      </c>
      <c r="U24" s="20">
        <v>947</v>
      </c>
      <c r="V24" s="20">
        <v>947</v>
      </c>
      <c r="W24" s="20">
        <v>947</v>
      </c>
      <c r="X24" s="20">
        <v>947</v>
      </c>
      <c r="Y24" s="20">
        <v>947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7338</v>
      </c>
      <c r="AD24" s="5">
        <f t="shared" si="2"/>
        <v>7576</v>
      </c>
      <c r="AE24" s="5">
        <f t="shared" si="3"/>
        <v>14914</v>
      </c>
      <c r="AG24" s="2">
        <f t="shared" si="4"/>
        <v>1</v>
      </c>
      <c r="AH24" s="2">
        <f t="shared" si="5"/>
        <v>2024</v>
      </c>
      <c r="AJ24" s="5">
        <f t="shared" si="6"/>
        <v>947</v>
      </c>
      <c r="AK24" s="2">
        <f t="shared" si="7"/>
        <v>1</v>
      </c>
      <c r="AO24" s="38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18">
        <v>45308</v>
      </c>
      <c r="B25" s="20">
        <v>947</v>
      </c>
      <c r="C25" s="20">
        <v>947</v>
      </c>
      <c r="D25" s="20">
        <v>947</v>
      </c>
      <c r="E25" s="20">
        <v>947</v>
      </c>
      <c r="F25" s="20">
        <v>947</v>
      </c>
      <c r="G25" s="20">
        <v>947</v>
      </c>
      <c r="H25" s="20">
        <v>947</v>
      </c>
      <c r="I25" s="20">
        <v>709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947</v>
      </c>
      <c r="S25" s="20">
        <v>947</v>
      </c>
      <c r="T25" s="20">
        <v>947</v>
      </c>
      <c r="U25" s="20">
        <v>947</v>
      </c>
      <c r="V25" s="20">
        <v>947</v>
      </c>
      <c r="W25" s="20">
        <v>947</v>
      </c>
      <c r="X25" s="20">
        <v>947</v>
      </c>
      <c r="Y25" s="20">
        <v>947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7338</v>
      </c>
      <c r="AD25" s="5">
        <f t="shared" si="2"/>
        <v>7576</v>
      </c>
      <c r="AE25" s="5">
        <f t="shared" si="3"/>
        <v>14914</v>
      </c>
      <c r="AG25" s="2">
        <f t="shared" si="4"/>
        <v>1</v>
      </c>
      <c r="AH25" s="2">
        <f t="shared" si="5"/>
        <v>2024</v>
      </c>
      <c r="AJ25" s="5">
        <f t="shared" si="6"/>
        <v>947</v>
      </c>
      <c r="AK25" s="2">
        <f t="shared" si="7"/>
        <v>1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18">
        <v>45309</v>
      </c>
      <c r="B26" s="20">
        <v>944</v>
      </c>
      <c r="C26" s="20">
        <v>944</v>
      </c>
      <c r="D26" s="20">
        <v>944</v>
      </c>
      <c r="E26" s="20">
        <v>944</v>
      </c>
      <c r="F26" s="20">
        <v>944</v>
      </c>
      <c r="G26" s="20">
        <v>944</v>
      </c>
      <c r="H26" s="20">
        <v>944</v>
      </c>
      <c r="I26" s="20">
        <v>707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944</v>
      </c>
      <c r="S26" s="20">
        <v>944</v>
      </c>
      <c r="T26" s="20">
        <v>944</v>
      </c>
      <c r="U26" s="20">
        <v>944</v>
      </c>
      <c r="V26" s="20">
        <v>944</v>
      </c>
      <c r="W26" s="20">
        <v>944</v>
      </c>
      <c r="X26" s="20">
        <v>944</v>
      </c>
      <c r="Y26" s="20">
        <v>944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7315</v>
      </c>
      <c r="AD26" s="5">
        <f t="shared" si="2"/>
        <v>7552</v>
      </c>
      <c r="AE26" s="5">
        <f t="shared" si="3"/>
        <v>14867</v>
      </c>
      <c r="AG26" s="2">
        <f t="shared" si="4"/>
        <v>1</v>
      </c>
      <c r="AH26" s="2">
        <f t="shared" si="5"/>
        <v>2024</v>
      </c>
      <c r="AJ26" s="5">
        <f t="shared" si="6"/>
        <v>944</v>
      </c>
      <c r="AK26" s="2">
        <f t="shared" si="7"/>
        <v>1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18">
        <v>45310</v>
      </c>
      <c r="B27" s="20">
        <v>944</v>
      </c>
      <c r="C27" s="20">
        <v>944</v>
      </c>
      <c r="D27" s="20">
        <v>944</v>
      </c>
      <c r="E27" s="20">
        <v>944</v>
      </c>
      <c r="F27" s="20">
        <v>944</v>
      </c>
      <c r="G27" s="20">
        <v>944</v>
      </c>
      <c r="H27" s="20">
        <v>944</v>
      </c>
      <c r="I27" s="20">
        <v>707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944</v>
      </c>
      <c r="S27" s="20">
        <v>944</v>
      </c>
      <c r="T27" s="20">
        <v>944</v>
      </c>
      <c r="U27" s="20">
        <v>944</v>
      </c>
      <c r="V27" s="20">
        <v>944</v>
      </c>
      <c r="W27" s="20">
        <v>944</v>
      </c>
      <c r="X27" s="20">
        <v>944</v>
      </c>
      <c r="Y27" s="20">
        <v>944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7315</v>
      </c>
      <c r="AD27" s="5">
        <f t="shared" si="2"/>
        <v>7552</v>
      </c>
      <c r="AE27" s="5">
        <f t="shared" si="3"/>
        <v>14867</v>
      </c>
      <c r="AG27" s="2">
        <f t="shared" si="4"/>
        <v>1</v>
      </c>
      <c r="AH27" s="2">
        <f t="shared" si="5"/>
        <v>2024</v>
      </c>
      <c r="AJ27" s="5">
        <f t="shared" si="6"/>
        <v>944</v>
      </c>
      <c r="AK27" s="2">
        <f t="shared" si="7"/>
        <v>1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18">
        <v>45311</v>
      </c>
      <c r="B28" s="20">
        <v>944</v>
      </c>
      <c r="C28" s="20">
        <v>944</v>
      </c>
      <c r="D28" s="20">
        <v>944</v>
      </c>
      <c r="E28" s="20">
        <v>944</v>
      </c>
      <c r="F28" s="20">
        <v>944</v>
      </c>
      <c r="G28" s="20">
        <v>944</v>
      </c>
      <c r="H28" s="20">
        <v>944</v>
      </c>
      <c r="I28" s="20">
        <v>759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944</v>
      </c>
      <c r="S28" s="20">
        <v>944</v>
      </c>
      <c r="T28" s="20">
        <v>944</v>
      </c>
      <c r="U28" s="20">
        <v>944</v>
      </c>
      <c r="V28" s="20">
        <v>944</v>
      </c>
      <c r="W28" s="20">
        <v>944</v>
      </c>
      <c r="X28" s="20">
        <v>944</v>
      </c>
      <c r="Y28" s="20">
        <v>944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14919</v>
      </c>
      <c r="AE28" s="5">
        <f t="shared" si="3"/>
        <v>14919</v>
      </c>
      <c r="AG28" s="2">
        <f t="shared" si="4"/>
        <v>1</v>
      </c>
      <c r="AH28" s="2">
        <f t="shared" si="5"/>
        <v>2024</v>
      </c>
      <c r="AJ28" s="5">
        <f t="shared" si="6"/>
        <v>944</v>
      </c>
      <c r="AK28" s="2">
        <f t="shared" si="7"/>
        <v>1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18">
        <v>45312</v>
      </c>
      <c r="B29" s="20">
        <v>944</v>
      </c>
      <c r="C29" s="20">
        <v>944</v>
      </c>
      <c r="D29" s="20">
        <v>944</v>
      </c>
      <c r="E29" s="20">
        <v>944</v>
      </c>
      <c r="F29" s="20">
        <v>944</v>
      </c>
      <c r="G29" s="20">
        <v>944</v>
      </c>
      <c r="H29" s="20">
        <v>944</v>
      </c>
      <c r="I29" s="20">
        <v>759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944</v>
      </c>
      <c r="S29" s="20">
        <v>944</v>
      </c>
      <c r="T29" s="20">
        <v>944</v>
      </c>
      <c r="U29" s="20">
        <v>944</v>
      </c>
      <c r="V29" s="20">
        <v>944</v>
      </c>
      <c r="W29" s="20">
        <v>944</v>
      </c>
      <c r="X29" s="20">
        <v>944</v>
      </c>
      <c r="Y29" s="20">
        <v>944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14919</v>
      </c>
      <c r="AE29" s="5">
        <f t="shared" si="3"/>
        <v>14919</v>
      </c>
      <c r="AG29" s="2">
        <f t="shared" si="4"/>
        <v>1</v>
      </c>
      <c r="AH29" s="2">
        <f t="shared" si="5"/>
        <v>2024</v>
      </c>
      <c r="AJ29" s="5">
        <f t="shared" si="6"/>
        <v>944</v>
      </c>
      <c r="AK29" s="2">
        <f t="shared" si="7"/>
        <v>1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18">
        <v>45313</v>
      </c>
      <c r="B30" s="20">
        <v>939</v>
      </c>
      <c r="C30" s="20">
        <v>939</v>
      </c>
      <c r="D30" s="20">
        <v>939</v>
      </c>
      <c r="E30" s="20">
        <v>939</v>
      </c>
      <c r="F30" s="20">
        <v>939</v>
      </c>
      <c r="G30" s="20">
        <v>939</v>
      </c>
      <c r="H30" s="20">
        <v>939</v>
      </c>
      <c r="I30" s="20">
        <v>703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939</v>
      </c>
      <c r="S30" s="20">
        <v>939</v>
      </c>
      <c r="T30" s="20">
        <v>939</v>
      </c>
      <c r="U30" s="20">
        <v>939</v>
      </c>
      <c r="V30" s="20">
        <v>939</v>
      </c>
      <c r="W30" s="20">
        <v>939</v>
      </c>
      <c r="X30" s="20">
        <v>939</v>
      </c>
      <c r="Y30" s="20">
        <v>939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7276</v>
      </c>
      <c r="AD30" s="5">
        <f t="shared" si="2"/>
        <v>7512</v>
      </c>
      <c r="AE30" s="5">
        <f t="shared" si="3"/>
        <v>14788</v>
      </c>
      <c r="AG30" s="2">
        <f t="shared" si="4"/>
        <v>1</v>
      </c>
      <c r="AH30" s="2">
        <f t="shared" si="5"/>
        <v>2024</v>
      </c>
      <c r="AJ30" s="5">
        <f t="shared" si="6"/>
        <v>939</v>
      </c>
      <c r="AK30" s="2">
        <f t="shared" si="7"/>
        <v>1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18">
        <v>45314</v>
      </c>
      <c r="B31" s="20">
        <v>937</v>
      </c>
      <c r="C31" s="20">
        <v>937</v>
      </c>
      <c r="D31" s="20">
        <v>937</v>
      </c>
      <c r="E31" s="20">
        <v>937</v>
      </c>
      <c r="F31" s="20">
        <v>937</v>
      </c>
      <c r="G31" s="20">
        <v>937</v>
      </c>
      <c r="H31" s="20">
        <v>937</v>
      </c>
      <c r="I31" s="20">
        <v>703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937</v>
      </c>
      <c r="S31" s="20">
        <v>937</v>
      </c>
      <c r="T31" s="20">
        <v>937</v>
      </c>
      <c r="U31" s="20">
        <v>937</v>
      </c>
      <c r="V31" s="20">
        <v>937</v>
      </c>
      <c r="W31" s="20">
        <v>937</v>
      </c>
      <c r="X31" s="20">
        <v>937</v>
      </c>
      <c r="Y31" s="20">
        <v>937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7262</v>
      </c>
      <c r="AD31" s="5">
        <f t="shared" si="2"/>
        <v>7496</v>
      </c>
      <c r="AE31" s="5">
        <f t="shared" si="3"/>
        <v>14758</v>
      </c>
      <c r="AG31" s="2">
        <f t="shared" si="4"/>
        <v>1</v>
      </c>
      <c r="AH31" s="2">
        <f t="shared" si="5"/>
        <v>2024</v>
      </c>
      <c r="AJ31" s="5">
        <f t="shared" si="6"/>
        <v>937</v>
      </c>
      <c r="AK31" s="2">
        <f t="shared" si="7"/>
        <v>1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18">
        <v>45315</v>
      </c>
      <c r="B32" s="20">
        <v>934</v>
      </c>
      <c r="C32" s="20">
        <v>934</v>
      </c>
      <c r="D32" s="20">
        <v>934</v>
      </c>
      <c r="E32" s="20">
        <v>934</v>
      </c>
      <c r="F32" s="20">
        <v>934</v>
      </c>
      <c r="G32" s="20">
        <v>934</v>
      </c>
      <c r="H32" s="20">
        <v>934</v>
      </c>
      <c r="I32" s="20">
        <v>700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934</v>
      </c>
      <c r="S32" s="20">
        <v>934</v>
      </c>
      <c r="T32" s="20">
        <v>934</v>
      </c>
      <c r="U32" s="20">
        <v>934</v>
      </c>
      <c r="V32" s="20">
        <v>934</v>
      </c>
      <c r="W32" s="20">
        <v>934</v>
      </c>
      <c r="X32" s="20">
        <v>934</v>
      </c>
      <c r="Y32" s="20">
        <v>934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7238</v>
      </c>
      <c r="AD32" s="5">
        <f t="shared" si="2"/>
        <v>7472</v>
      </c>
      <c r="AE32" s="5">
        <f t="shared" si="3"/>
        <v>14710</v>
      </c>
      <c r="AG32" s="2">
        <f t="shared" si="4"/>
        <v>1</v>
      </c>
      <c r="AH32" s="2">
        <f t="shared" si="5"/>
        <v>2024</v>
      </c>
      <c r="AJ32" s="5">
        <f t="shared" si="6"/>
        <v>934</v>
      </c>
      <c r="AK32" s="2">
        <f t="shared" si="7"/>
        <v>1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18">
        <v>45316</v>
      </c>
      <c r="B33" s="20">
        <v>933</v>
      </c>
      <c r="C33" s="20">
        <v>933</v>
      </c>
      <c r="D33" s="20">
        <v>933</v>
      </c>
      <c r="E33" s="20">
        <v>933</v>
      </c>
      <c r="F33" s="20">
        <v>933</v>
      </c>
      <c r="G33" s="20">
        <v>933</v>
      </c>
      <c r="H33" s="20">
        <v>933</v>
      </c>
      <c r="I33" s="20">
        <v>699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933</v>
      </c>
      <c r="S33" s="20">
        <v>933</v>
      </c>
      <c r="T33" s="20">
        <v>933</v>
      </c>
      <c r="U33" s="20">
        <v>933</v>
      </c>
      <c r="V33" s="20">
        <v>933</v>
      </c>
      <c r="W33" s="20">
        <v>933</v>
      </c>
      <c r="X33" s="20">
        <v>933</v>
      </c>
      <c r="Y33" s="20">
        <v>933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7230</v>
      </c>
      <c r="AD33" s="5">
        <f t="shared" si="2"/>
        <v>7464</v>
      </c>
      <c r="AE33" s="5">
        <f t="shared" si="3"/>
        <v>14694</v>
      </c>
      <c r="AG33" s="2">
        <f t="shared" si="4"/>
        <v>1</v>
      </c>
      <c r="AH33" s="2">
        <f t="shared" si="5"/>
        <v>2024</v>
      </c>
      <c r="AJ33" s="5">
        <f t="shared" si="6"/>
        <v>933</v>
      </c>
      <c r="AK33" s="2">
        <f t="shared" si="7"/>
        <v>1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18">
        <v>45317</v>
      </c>
      <c r="B34" s="20">
        <v>933</v>
      </c>
      <c r="C34" s="20">
        <v>933</v>
      </c>
      <c r="D34" s="20">
        <v>933</v>
      </c>
      <c r="E34" s="20">
        <v>933</v>
      </c>
      <c r="F34" s="20">
        <v>933</v>
      </c>
      <c r="G34" s="20">
        <v>933</v>
      </c>
      <c r="H34" s="20">
        <v>933</v>
      </c>
      <c r="I34" s="20">
        <v>699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933</v>
      </c>
      <c r="S34" s="20">
        <v>933</v>
      </c>
      <c r="T34" s="20">
        <v>933</v>
      </c>
      <c r="U34" s="20">
        <v>933</v>
      </c>
      <c r="V34" s="20">
        <v>933</v>
      </c>
      <c r="W34" s="20">
        <v>933</v>
      </c>
      <c r="X34" s="20">
        <v>933</v>
      </c>
      <c r="Y34" s="20">
        <v>933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7230</v>
      </c>
      <c r="AD34" s="5">
        <f t="shared" si="2"/>
        <v>7464</v>
      </c>
      <c r="AE34" s="5">
        <f t="shared" si="3"/>
        <v>14694</v>
      </c>
      <c r="AG34" s="2">
        <f t="shared" si="4"/>
        <v>1</v>
      </c>
      <c r="AH34" s="2">
        <f t="shared" si="5"/>
        <v>2024</v>
      </c>
      <c r="AJ34" s="5">
        <f t="shared" si="6"/>
        <v>933</v>
      </c>
      <c r="AK34" s="2">
        <f t="shared" si="7"/>
        <v>1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18">
        <v>45318</v>
      </c>
      <c r="B35" s="20">
        <v>933</v>
      </c>
      <c r="C35" s="20">
        <v>933</v>
      </c>
      <c r="D35" s="20">
        <v>933</v>
      </c>
      <c r="E35" s="20">
        <v>933</v>
      </c>
      <c r="F35" s="20">
        <v>933</v>
      </c>
      <c r="G35" s="20">
        <v>933</v>
      </c>
      <c r="H35" s="20">
        <v>933</v>
      </c>
      <c r="I35" s="20">
        <v>750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933</v>
      </c>
      <c r="S35" s="20">
        <v>933</v>
      </c>
      <c r="T35" s="20">
        <v>933</v>
      </c>
      <c r="U35" s="20">
        <v>933</v>
      </c>
      <c r="V35" s="20">
        <v>933</v>
      </c>
      <c r="W35" s="20">
        <v>933</v>
      </c>
      <c r="X35" s="20">
        <v>933</v>
      </c>
      <c r="Y35" s="20">
        <v>933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14745</v>
      </c>
      <c r="AE35" s="5">
        <f t="shared" si="3"/>
        <v>14745</v>
      </c>
      <c r="AG35" s="2">
        <f t="shared" si="4"/>
        <v>1</v>
      </c>
      <c r="AH35" s="2">
        <f t="shared" si="5"/>
        <v>2024</v>
      </c>
      <c r="AJ35" s="5">
        <f t="shared" si="6"/>
        <v>933</v>
      </c>
      <c r="AK35" s="2">
        <f t="shared" si="7"/>
        <v>1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18">
        <v>45319</v>
      </c>
      <c r="B36" s="20">
        <v>933</v>
      </c>
      <c r="C36" s="20">
        <v>933</v>
      </c>
      <c r="D36" s="20">
        <v>933</v>
      </c>
      <c r="E36" s="20">
        <v>933</v>
      </c>
      <c r="F36" s="20">
        <v>933</v>
      </c>
      <c r="G36" s="20">
        <v>933</v>
      </c>
      <c r="H36" s="20">
        <v>933</v>
      </c>
      <c r="I36" s="20">
        <v>750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933</v>
      </c>
      <c r="S36" s="20">
        <v>933</v>
      </c>
      <c r="T36" s="20">
        <v>933</v>
      </c>
      <c r="U36" s="20">
        <v>933</v>
      </c>
      <c r="V36" s="20">
        <v>933</v>
      </c>
      <c r="W36" s="20">
        <v>933</v>
      </c>
      <c r="X36" s="20">
        <v>933</v>
      </c>
      <c r="Y36" s="20">
        <v>933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14745</v>
      </c>
      <c r="AE36" s="5">
        <f t="shared" si="3"/>
        <v>14745</v>
      </c>
      <c r="AG36" s="2">
        <f t="shared" si="4"/>
        <v>1</v>
      </c>
      <c r="AH36" s="2">
        <f t="shared" si="5"/>
        <v>2024</v>
      </c>
      <c r="AJ36" s="5">
        <f t="shared" si="6"/>
        <v>933</v>
      </c>
      <c r="AK36" s="2">
        <f t="shared" si="7"/>
        <v>1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18">
        <v>45320</v>
      </c>
      <c r="B37" s="20">
        <v>931</v>
      </c>
      <c r="C37" s="20">
        <v>931</v>
      </c>
      <c r="D37" s="20">
        <v>931</v>
      </c>
      <c r="E37" s="20">
        <v>931</v>
      </c>
      <c r="F37" s="20">
        <v>931</v>
      </c>
      <c r="G37" s="20">
        <v>931</v>
      </c>
      <c r="H37" s="20">
        <v>931</v>
      </c>
      <c r="I37" s="20">
        <v>697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931</v>
      </c>
      <c r="S37" s="20">
        <v>931</v>
      </c>
      <c r="T37" s="20">
        <v>931</v>
      </c>
      <c r="U37" s="20">
        <v>931</v>
      </c>
      <c r="V37" s="20">
        <v>931</v>
      </c>
      <c r="W37" s="20">
        <v>931</v>
      </c>
      <c r="X37" s="20">
        <v>931</v>
      </c>
      <c r="Y37" s="20">
        <v>931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7214</v>
      </c>
      <c r="AD37" s="5">
        <f t="shared" si="2"/>
        <v>7448</v>
      </c>
      <c r="AE37" s="5">
        <f t="shared" si="3"/>
        <v>14662</v>
      </c>
      <c r="AG37" s="2">
        <f t="shared" si="4"/>
        <v>1</v>
      </c>
      <c r="AH37" s="2">
        <f t="shared" si="5"/>
        <v>2024</v>
      </c>
      <c r="AJ37" s="5">
        <f t="shared" si="6"/>
        <v>931</v>
      </c>
      <c r="AK37" s="2">
        <f t="shared" si="7"/>
        <v>1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18">
        <v>45321</v>
      </c>
      <c r="B38" s="20">
        <v>923</v>
      </c>
      <c r="C38" s="20">
        <v>923</v>
      </c>
      <c r="D38" s="20">
        <v>923</v>
      </c>
      <c r="E38" s="20">
        <v>923</v>
      </c>
      <c r="F38" s="20">
        <v>923</v>
      </c>
      <c r="G38" s="20">
        <v>923</v>
      </c>
      <c r="H38" s="20">
        <v>923</v>
      </c>
      <c r="I38" s="20">
        <v>692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923</v>
      </c>
      <c r="S38" s="20">
        <v>923</v>
      </c>
      <c r="T38" s="20">
        <v>923</v>
      </c>
      <c r="U38" s="20">
        <v>923</v>
      </c>
      <c r="V38" s="20">
        <v>923</v>
      </c>
      <c r="W38" s="20">
        <v>923</v>
      </c>
      <c r="X38" s="20">
        <v>923</v>
      </c>
      <c r="Y38" s="20">
        <v>923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7153</v>
      </c>
      <c r="AD38" s="5">
        <f t="shared" si="2"/>
        <v>7384</v>
      </c>
      <c r="AE38" s="5">
        <f t="shared" si="3"/>
        <v>14537</v>
      </c>
      <c r="AG38" s="2">
        <f t="shared" si="4"/>
        <v>1</v>
      </c>
      <c r="AH38" s="2">
        <f t="shared" si="5"/>
        <v>2024</v>
      </c>
      <c r="AJ38" s="5">
        <f t="shared" si="6"/>
        <v>923</v>
      </c>
      <c r="AK38" s="2">
        <f t="shared" si="7"/>
        <v>1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18">
        <v>45322</v>
      </c>
      <c r="B39" s="20">
        <v>929</v>
      </c>
      <c r="C39" s="20">
        <v>929</v>
      </c>
      <c r="D39" s="20">
        <v>929</v>
      </c>
      <c r="E39" s="20">
        <v>929</v>
      </c>
      <c r="F39" s="20">
        <v>929</v>
      </c>
      <c r="G39" s="20">
        <v>929</v>
      </c>
      <c r="H39" s="20">
        <v>929</v>
      </c>
      <c r="I39" s="20">
        <v>696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929</v>
      </c>
      <c r="S39" s="20">
        <v>929</v>
      </c>
      <c r="T39" s="20">
        <v>929</v>
      </c>
      <c r="U39" s="20">
        <v>929</v>
      </c>
      <c r="V39" s="20">
        <v>929</v>
      </c>
      <c r="W39" s="20">
        <v>929</v>
      </c>
      <c r="X39" s="20">
        <v>929</v>
      </c>
      <c r="Y39" s="20">
        <v>929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7199</v>
      </c>
      <c r="AD39" s="5">
        <f t="shared" si="2"/>
        <v>7432</v>
      </c>
      <c r="AE39" s="5">
        <f t="shared" si="3"/>
        <v>14631</v>
      </c>
      <c r="AG39" s="2">
        <f t="shared" si="4"/>
        <v>1</v>
      </c>
      <c r="AH39" s="2">
        <f t="shared" si="5"/>
        <v>2024</v>
      </c>
      <c r="AJ39" s="5">
        <f t="shared" si="6"/>
        <v>929</v>
      </c>
      <c r="AK39" s="2">
        <f t="shared" si="7"/>
        <v>1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18">
        <v>45323</v>
      </c>
      <c r="B40" s="20">
        <v>935</v>
      </c>
      <c r="C40" s="20">
        <v>935</v>
      </c>
      <c r="D40" s="20">
        <v>935</v>
      </c>
      <c r="E40" s="20">
        <v>935</v>
      </c>
      <c r="F40" s="20">
        <v>935</v>
      </c>
      <c r="G40" s="20">
        <v>935</v>
      </c>
      <c r="H40" s="20">
        <v>935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492</v>
      </c>
      <c r="S40" s="20">
        <v>935</v>
      </c>
      <c r="T40" s="20">
        <v>935</v>
      </c>
      <c r="U40" s="20">
        <v>935</v>
      </c>
      <c r="V40" s="20">
        <v>935</v>
      </c>
      <c r="W40" s="20">
        <v>935</v>
      </c>
      <c r="X40" s="20">
        <v>935</v>
      </c>
      <c r="Y40" s="20">
        <v>935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6102</v>
      </c>
      <c r="AD40" s="5">
        <f t="shared" si="2"/>
        <v>7480</v>
      </c>
      <c r="AE40" s="5">
        <f t="shared" si="3"/>
        <v>13582</v>
      </c>
      <c r="AG40" s="2">
        <f t="shared" si="4"/>
        <v>2</v>
      </c>
      <c r="AH40" s="2">
        <f t="shared" si="5"/>
        <v>2024</v>
      </c>
      <c r="AJ40" s="5">
        <f t="shared" si="6"/>
        <v>935</v>
      </c>
      <c r="AK40" s="2">
        <f t="shared" si="7"/>
        <v>1</v>
      </c>
      <c r="AR40" s="5"/>
      <c r="AS40" s="5"/>
      <c r="AT40" s="5"/>
      <c r="AU40" s="5"/>
      <c r="AV40" s="5"/>
      <c r="AW40" s="5"/>
      <c r="AX40" s="5"/>
    </row>
    <row r="41" spans="1:50" x14ac:dyDescent="0.25">
      <c r="A41" s="18">
        <v>45324</v>
      </c>
      <c r="B41" s="20">
        <v>942</v>
      </c>
      <c r="C41" s="20">
        <v>942</v>
      </c>
      <c r="D41" s="20">
        <v>942</v>
      </c>
      <c r="E41" s="20">
        <v>942</v>
      </c>
      <c r="F41" s="20">
        <v>942</v>
      </c>
      <c r="G41" s="20">
        <v>942</v>
      </c>
      <c r="H41" s="20">
        <v>942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495</v>
      </c>
      <c r="S41" s="20">
        <v>942</v>
      </c>
      <c r="T41" s="20">
        <v>942</v>
      </c>
      <c r="U41" s="20">
        <v>942</v>
      </c>
      <c r="V41" s="20">
        <v>942</v>
      </c>
      <c r="W41" s="20">
        <v>942</v>
      </c>
      <c r="X41" s="20">
        <v>942</v>
      </c>
      <c r="Y41" s="20">
        <v>942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6147</v>
      </c>
      <c r="AD41" s="5">
        <f t="shared" si="2"/>
        <v>7536</v>
      </c>
      <c r="AE41" s="5">
        <f t="shared" si="3"/>
        <v>13683</v>
      </c>
      <c r="AG41" s="2">
        <f t="shared" si="4"/>
        <v>2</v>
      </c>
      <c r="AH41" s="2">
        <f t="shared" si="5"/>
        <v>2024</v>
      </c>
      <c r="AJ41" s="5">
        <f t="shared" si="6"/>
        <v>942</v>
      </c>
      <c r="AK41" s="2">
        <f t="shared" si="7"/>
        <v>1</v>
      </c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18">
        <v>45325</v>
      </c>
      <c r="B42" s="20">
        <v>942</v>
      </c>
      <c r="C42" s="20">
        <v>942</v>
      </c>
      <c r="D42" s="20">
        <v>942</v>
      </c>
      <c r="E42" s="20">
        <v>942</v>
      </c>
      <c r="F42" s="20">
        <v>942</v>
      </c>
      <c r="G42" s="20">
        <v>942</v>
      </c>
      <c r="H42" s="20">
        <v>942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519</v>
      </c>
      <c r="S42" s="20">
        <v>942</v>
      </c>
      <c r="T42" s="20">
        <v>942</v>
      </c>
      <c r="U42" s="20">
        <v>942</v>
      </c>
      <c r="V42" s="20">
        <v>942</v>
      </c>
      <c r="W42" s="20">
        <v>942</v>
      </c>
      <c r="X42" s="20">
        <v>942</v>
      </c>
      <c r="Y42" s="20">
        <v>942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13707</v>
      </c>
      <c r="AE42" s="5">
        <f t="shared" si="3"/>
        <v>13707</v>
      </c>
      <c r="AG42" s="2">
        <f t="shared" si="4"/>
        <v>2</v>
      </c>
      <c r="AH42" s="2">
        <f t="shared" si="5"/>
        <v>2024</v>
      </c>
      <c r="AJ42" s="5">
        <f t="shared" si="6"/>
        <v>942</v>
      </c>
      <c r="AK42" s="2">
        <f t="shared" si="7"/>
        <v>1</v>
      </c>
      <c r="AR42" s="5"/>
      <c r="AS42" s="5"/>
      <c r="AT42" s="5"/>
      <c r="AU42" s="5"/>
      <c r="AV42" s="5"/>
      <c r="AW42" s="5"/>
      <c r="AX42" s="5"/>
    </row>
    <row r="43" spans="1:50" x14ac:dyDescent="0.25">
      <c r="A43" s="18">
        <v>45326</v>
      </c>
      <c r="B43" s="20">
        <v>942</v>
      </c>
      <c r="C43" s="20">
        <v>942</v>
      </c>
      <c r="D43" s="20">
        <v>942</v>
      </c>
      <c r="E43" s="20">
        <v>942</v>
      </c>
      <c r="F43" s="20">
        <v>942</v>
      </c>
      <c r="G43" s="20">
        <v>942</v>
      </c>
      <c r="H43" s="20">
        <v>942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519</v>
      </c>
      <c r="S43" s="20">
        <v>942</v>
      </c>
      <c r="T43" s="20">
        <v>942</v>
      </c>
      <c r="U43" s="20">
        <v>942</v>
      </c>
      <c r="V43" s="20">
        <v>942</v>
      </c>
      <c r="W43" s="20">
        <v>942</v>
      </c>
      <c r="X43" s="20">
        <v>942</v>
      </c>
      <c r="Y43" s="20">
        <v>942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13707</v>
      </c>
      <c r="AE43" s="5">
        <f t="shared" si="3"/>
        <v>13707</v>
      </c>
      <c r="AG43" s="2">
        <f t="shared" si="4"/>
        <v>2</v>
      </c>
      <c r="AH43" s="2">
        <f t="shared" si="5"/>
        <v>2024</v>
      </c>
      <c r="AJ43" s="5">
        <f t="shared" si="6"/>
        <v>942</v>
      </c>
      <c r="AK43" s="2">
        <f t="shared" si="7"/>
        <v>1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18">
        <v>45327</v>
      </c>
      <c r="B44" s="20">
        <v>946</v>
      </c>
      <c r="C44" s="20">
        <v>946</v>
      </c>
      <c r="D44" s="20">
        <v>946</v>
      </c>
      <c r="E44" s="20">
        <v>946</v>
      </c>
      <c r="F44" s="20">
        <v>946</v>
      </c>
      <c r="G44" s="20">
        <v>946</v>
      </c>
      <c r="H44" s="20">
        <v>946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498</v>
      </c>
      <c r="S44" s="20">
        <v>946</v>
      </c>
      <c r="T44" s="20">
        <v>946</v>
      </c>
      <c r="U44" s="20">
        <v>946</v>
      </c>
      <c r="V44" s="20">
        <v>946</v>
      </c>
      <c r="W44" s="20">
        <v>946</v>
      </c>
      <c r="X44" s="20">
        <v>946</v>
      </c>
      <c r="Y44" s="20">
        <v>946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6174</v>
      </c>
      <c r="AD44" s="5">
        <f t="shared" si="2"/>
        <v>7568</v>
      </c>
      <c r="AE44" s="5">
        <f t="shared" si="3"/>
        <v>13742</v>
      </c>
      <c r="AG44" s="2">
        <f t="shared" si="4"/>
        <v>2</v>
      </c>
      <c r="AH44" s="2">
        <f t="shared" si="5"/>
        <v>2024</v>
      </c>
      <c r="AJ44" s="5">
        <f t="shared" si="6"/>
        <v>946</v>
      </c>
      <c r="AK44" s="2">
        <f t="shared" si="7"/>
        <v>1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18">
        <v>45328</v>
      </c>
      <c r="B45" s="20">
        <v>945</v>
      </c>
      <c r="C45" s="20">
        <v>945</v>
      </c>
      <c r="D45" s="20">
        <v>945</v>
      </c>
      <c r="E45" s="20">
        <v>945</v>
      </c>
      <c r="F45" s="20">
        <v>945</v>
      </c>
      <c r="G45" s="20">
        <v>945</v>
      </c>
      <c r="H45" s="20">
        <v>945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498</v>
      </c>
      <c r="S45" s="20">
        <v>945</v>
      </c>
      <c r="T45" s="20">
        <v>945</v>
      </c>
      <c r="U45" s="20">
        <v>945</v>
      </c>
      <c r="V45" s="20">
        <v>945</v>
      </c>
      <c r="W45" s="20">
        <v>945</v>
      </c>
      <c r="X45" s="20">
        <v>945</v>
      </c>
      <c r="Y45" s="20">
        <v>945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6168</v>
      </c>
      <c r="AD45" s="5">
        <f t="shared" si="2"/>
        <v>7560</v>
      </c>
      <c r="AE45" s="5">
        <f t="shared" si="3"/>
        <v>13728</v>
      </c>
      <c r="AG45" s="2">
        <f t="shared" si="4"/>
        <v>2</v>
      </c>
      <c r="AH45" s="2">
        <f t="shared" si="5"/>
        <v>2024</v>
      </c>
      <c r="AJ45" s="5">
        <f t="shared" si="6"/>
        <v>945</v>
      </c>
      <c r="AK45" s="2">
        <f t="shared" si="7"/>
        <v>1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18">
        <v>45329</v>
      </c>
      <c r="B46" s="20">
        <v>953</v>
      </c>
      <c r="C46" s="20">
        <v>953</v>
      </c>
      <c r="D46" s="20">
        <v>953</v>
      </c>
      <c r="E46" s="20">
        <v>953</v>
      </c>
      <c r="F46" s="20">
        <v>953</v>
      </c>
      <c r="G46" s="20">
        <v>953</v>
      </c>
      <c r="H46" s="20">
        <v>953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502</v>
      </c>
      <c r="S46" s="20">
        <v>953</v>
      </c>
      <c r="T46" s="20">
        <v>953</v>
      </c>
      <c r="U46" s="20">
        <v>953</v>
      </c>
      <c r="V46" s="20">
        <v>953</v>
      </c>
      <c r="W46" s="20">
        <v>953</v>
      </c>
      <c r="X46" s="20">
        <v>953</v>
      </c>
      <c r="Y46" s="20">
        <v>953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6220</v>
      </c>
      <c r="AD46" s="5">
        <f t="shared" si="2"/>
        <v>7624</v>
      </c>
      <c r="AE46" s="5">
        <f t="shared" si="3"/>
        <v>13844</v>
      </c>
      <c r="AG46" s="2">
        <f t="shared" si="4"/>
        <v>2</v>
      </c>
      <c r="AH46" s="2">
        <f t="shared" si="5"/>
        <v>2024</v>
      </c>
      <c r="AJ46" s="5">
        <f t="shared" si="6"/>
        <v>953</v>
      </c>
      <c r="AK46" s="2">
        <f t="shared" si="7"/>
        <v>1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18">
        <v>45330</v>
      </c>
      <c r="B47" s="20">
        <v>962</v>
      </c>
      <c r="C47" s="20">
        <v>962</v>
      </c>
      <c r="D47" s="20">
        <v>962</v>
      </c>
      <c r="E47" s="20">
        <v>962</v>
      </c>
      <c r="F47" s="20">
        <v>962</v>
      </c>
      <c r="G47" s="20">
        <v>962</v>
      </c>
      <c r="H47" s="20">
        <v>962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506</v>
      </c>
      <c r="S47" s="20">
        <v>962</v>
      </c>
      <c r="T47" s="20">
        <v>962</v>
      </c>
      <c r="U47" s="20">
        <v>962</v>
      </c>
      <c r="V47" s="20">
        <v>962</v>
      </c>
      <c r="W47" s="20">
        <v>962</v>
      </c>
      <c r="X47" s="20">
        <v>962</v>
      </c>
      <c r="Y47" s="20">
        <v>962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6278</v>
      </c>
      <c r="AD47" s="5">
        <f t="shared" si="2"/>
        <v>7696</v>
      </c>
      <c r="AE47" s="5">
        <f t="shared" si="3"/>
        <v>13974</v>
      </c>
      <c r="AG47" s="2">
        <f t="shared" si="4"/>
        <v>2</v>
      </c>
      <c r="AH47" s="2">
        <f t="shared" si="5"/>
        <v>2024</v>
      </c>
      <c r="AJ47" s="5">
        <f t="shared" si="6"/>
        <v>962</v>
      </c>
      <c r="AK47" s="2">
        <f t="shared" si="7"/>
        <v>1</v>
      </c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18">
        <v>45331</v>
      </c>
      <c r="B48" s="20">
        <v>962</v>
      </c>
      <c r="C48" s="20">
        <v>962</v>
      </c>
      <c r="D48" s="20">
        <v>962</v>
      </c>
      <c r="E48" s="20">
        <v>962</v>
      </c>
      <c r="F48" s="20">
        <v>962</v>
      </c>
      <c r="G48" s="20">
        <v>962</v>
      </c>
      <c r="H48" s="20">
        <v>962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506</v>
      </c>
      <c r="S48" s="20">
        <v>962</v>
      </c>
      <c r="T48" s="20">
        <v>962</v>
      </c>
      <c r="U48" s="20">
        <v>962</v>
      </c>
      <c r="V48" s="20">
        <v>962</v>
      </c>
      <c r="W48" s="20">
        <v>962</v>
      </c>
      <c r="X48" s="20">
        <v>962</v>
      </c>
      <c r="Y48" s="20">
        <v>962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6278</v>
      </c>
      <c r="AD48" s="5">
        <f t="shared" si="2"/>
        <v>7696</v>
      </c>
      <c r="AE48" s="5">
        <f t="shared" si="3"/>
        <v>13974</v>
      </c>
      <c r="AG48" s="2">
        <f t="shared" si="4"/>
        <v>2</v>
      </c>
      <c r="AH48" s="2">
        <f t="shared" si="5"/>
        <v>2024</v>
      </c>
      <c r="AJ48" s="5">
        <f t="shared" si="6"/>
        <v>962</v>
      </c>
      <c r="AK48" s="2">
        <f t="shared" si="7"/>
        <v>1</v>
      </c>
      <c r="AR48" s="5"/>
      <c r="AS48" s="5"/>
      <c r="AT48" s="5"/>
      <c r="AU48" s="5"/>
      <c r="AV48" s="5"/>
      <c r="AW48" s="5"/>
      <c r="AX48" s="5"/>
    </row>
    <row r="49" spans="1:50" x14ac:dyDescent="0.25">
      <c r="A49" s="18">
        <v>45332</v>
      </c>
      <c r="B49" s="20">
        <v>962</v>
      </c>
      <c r="C49" s="20">
        <v>962</v>
      </c>
      <c r="D49" s="20">
        <v>962</v>
      </c>
      <c r="E49" s="20">
        <v>962</v>
      </c>
      <c r="F49" s="20">
        <v>962</v>
      </c>
      <c r="G49" s="20">
        <v>962</v>
      </c>
      <c r="H49" s="20">
        <v>962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531</v>
      </c>
      <c r="S49" s="20">
        <v>962</v>
      </c>
      <c r="T49" s="20">
        <v>962</v>
      </c>
      <c r="U49" s="20">
        <v>962</v>
      </c>
      <c r="V49" s="20">
        <v>962</v>
      </c>
      <c r="W49" s="20">
        <v>962</v>
      </c>
      <c r="X49" s="20">
        <v>962</v>
      </c>
      <c r="Y49" s="20">
        <v>962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13999</v>
      </c>
      <c r="AE49" s="5">
        <f t="shared" si="3"/>
        <v>13999</v>
      </c>
      <c r="AG49" s="2">
        <f t="shared" si="4"/>
        <v>2</v>
      </c>
      <c r="AH49" s="2">
        <f t="shared" si="5"/>
        <v>2024</v>
      </c>
      <c r="AJ49" s="5">
        <f t="shared" si="6"/>
        <v>962</v>
      </c>
      <c r="AK49" s="2">
        <f t="shared" si="7"/>
        <v>1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18">
        <v>45333</v>
      </c>
      <c r="B50" s="20">
        <v>962</v>
      </c>
      <c r="C50" s="20">
        <v>962</v>
      </c>
      <c r="D50" s="20">
        <v>962</v>
      </c>
      <c r="E50" s="20">
        <v>962</v>
      </c>
      <c r="F50" s="20">
        <v>962</v>
      </c>
      <c r="G50" s="20">
        <v>962</v>
      </c>
      <c r="H50" s="20">
        <v>962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531</v>
      </c>
      <c r="S50" s="20">
        <v>962</v>
      </c>
      <c r="T50" s="20">
        <v>962</v>
      </c>
      <c r="U50" s="20">
        <v>962</v>
      </c>
      <c r="V50" s="20">
        <v>962</v>
      </c>
      <c r="W50" s="20">
        <v>962</v>
      </c>
      <c r="X50" s="20">
        <v>962</v>
      </c>
      <c r="Y50" s="20">
        <v>962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13999</v>
      </c>
      <c r="AE50" s="5">
        <f t="shared" si="3"/>
        <v>13999</v>
      </c>
      <c r="AG50" s="2">
        <f t="shared" si="4"/>
        <v>2</v>
      </c>
      <c r="AH50" s="2">
        <f t="shared" si="5"/>
        <v>2024</v>
      </c>
      <c r="AJ50" s="5">
        <f t="shared" si="6"/>
        <v>962</v>
      </c>
      <c r="AK50" s="2">
        <f t="shared" si="7"/>
        <v>1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18">
        <v>45334</v>
      </c>
      <c r="B51" s="20">
        <v>961</v>
      </c>
      <c r="C51" s="20">
        <v>961</v>
      </c>
      <c r="D51" s="20">
        <v>961</v>
      </c>
      <c r="E51" s="20">
        <v>961</v>
      </c>
      <c r="F51" s="20">
        <v>961</v>
      </c>
      <c r="G51" s="20">
        <v>961</v>
      </c>
      <c r="H51" s="20">
        <v>961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506</v>
      </c>
      <c r="S51" s="20">
        <v>961</v>
      </c>
      <c r="T51" s="20">
        <v>961</v>
      </c>
      <c r="U51" s="20">
        <v>961</v>
      </c>
      <c r="V51" s="20">
        <v>961</v>
      </c>
      <c r="W51" s="20">
        <v>961</v>
      </c>
      <c r="X51" s="20">
        <v>961</v>
      </c>
      <c r="Y51" s="20">
        <v>961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6272</v>
      </c>
      <c r="AD51" s="5">
        <f t="shared" si="2"/>
        <v>7688</v>
      </c>
      <c r="AE51" s="5">
        <f t="shared" si="3"/>
        <v>13960</v>
      </c>
      <c r="AG51" s="2">
        <f t="shared" si="4"/>
        <v>2</v>
      </c>
      <c r="AH51" s="2">
        <f t="shared" si="5"/>
        <v>2024</v>
      </c>
      <c r="AJ51" s="5">
        <f t="shared" si="6"/>
        <v>961</v>
      </c>
      <c r="AK51" s="2">
        <f t="shared" si="7"/>
        <v>1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18">
        <v>45335</v>
      </c>
      <c r="B52" s="20">
        <v>967</v>
      </c>
      <c r="C52" s="20">
        <v>967</v>
      </c>
      <c r="D52" s="20">
        <v>967</v>
      </c>
      <c r="E52" s="20">
        <v>967</v>
      </c>
      <c r="F52" s="20">
        <v>967</v>
      </c>
      <c r="G52" s="20">
        <v>967</v>
      </c>
      <c r="H52" s="20">
        <v>967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508</v>
      </c>
      <c r="S52" s="20">
        <v>967</v>
      </c>
      <c r="T52" s="20">
        <v>967</v>
      </c>
      <c r="U52" s="20">
        <v>967</v>
      </c>
      <c r="V52" s="20">
        <v>967</v>
      </c>
      <c r="W52" s="20">
        <v>967</v>
      </c>
      <c r="X52" s="20">
        <v>967</v>
      </c>
      <c r="Y52" s="20">
        <v>967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6310</v>
      </c>
      <c r="AD52" s="5">
        <f t="shared" si="2"/>
        <v>7736</v>
      </c>
      <c r="AE52" s="5">
        <f t="shared" si="3"/>
        <v>14046</v>
      </c>
      <c r="AG52" s="2">
        <f t="shared" si="4"/>
        <v>2</v>
      </c>
      <c r="AH52" s="2">
        <f t="shared" si="5"/>
        <v>2024</v>
      </c>
      <c r="AJ52" s="5">
        <f t="shared" si="6"/>
        <v>967</v>
      </c>
      <c r="AK52" s="2">
        <f t="shared" si="7"/>
        <v>1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18">
        <v>45336</v>
      </c>
      <c r="B53" s="20">
        <v>979</v>
      </c>
      <c r="C53" s="20">
        <v>979</v>
      </c>
      <c r="D53" s="20">
        <v>979</v>
      </c>
      <c r="E53" s="20">
        <v>979</v>
      </c>
      <c r="F53" s="20">
        <v>979</v>
      </c>
      <c r="G53" s="20">
        <v>979</v>
      </c>
      <c r="H53" s="20">
        <v>979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515</v>
      </c>
      <c r="S53" s="20">
        <v>979</v>
      </c>
      <c r="T53" s="20">
        <v>979</v>
      </c>
      <c r="U53" s="20">
        <v>979</v>
      </c>
      <c r="V53" s="20">
        <v>979</v>
      </c>
      <c r="W53" s="20">
        <v>979</v>
      </c>
      <c r="X53" s="20">
        <v>979</v>
      </c>
      <c r="Y53" s="20">
        <v>979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6389</v>
      </c>
      <c r="AD53" s="5">
        <f t="shared" si="2"/>
        <v>7832</v>
      </c>
      <c r="AE53" s="5">
        <f t="shared" si="3"/>
        <v>14221</v>
      </c>
      <c r="AG53" s="2">
        <f t="shared" si="4"/>
        <v>2</v>
      </c>
      <c r="AH53" s="2">
        <f t="shared" si="5"/>
        <v>2024</v>
      </c>
      <c r="AJ53" s="5">
        <f t="shared" si="6"/>
        <v>979</v>
      </c>
      <c r="AK53" s="2">
        <f t="shared" si="7"/>
        <v>1</v>
      </c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18">
        <v>45337</v>
      </c>
      <c r="B54" s="20">
        <v>984</v>
      </c>
      <c r="C54" s="20">
        <v>984</v>
      </c>
      <c r="D54" s="20">
        <v>984</v>
      </c>
      <c r="E54" s="20">
        <v>984</v>
      </c>
      <c r="F54" s="20">
        <v>984</v>
      </c>
      <c r="G54" s="20">
        <v>984</v>
      </c>
      <c r="H54" s="20">
        <v>984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518</v>
      </c>
      <c r="S54" s="20">
        <v>984</v>
      </c>
      <c r="T54" s="20">
        <v>984</v>
      </c>
      <c r="U54" s="20">
        <v>984</v>
      </c>
      <c r="V54" s="20">
        <v>984</v>
      </c>
      <c r="W54" s="20">
        <v>984</v>
      </c>
      <c r="X54" s="20">
        <v>984</v>
      </c>
      <c r="Y54" s="20">
        <v>984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6422</v>
      </c>
      <c r="AD54" s="5">
        <f t="shared" si="2"/>
        <v>7872</v>
      </c>
      <c r="AE54" s="5">
        <f t="shared" si="3"/>
        <v>14294</v>
      </c>
      <c r="AG54" s="2">
        <f t="shared" si="4"/>
        <v>2</v>
      </c>
      <c r="AH54" s="2">
        <f t="shared" si="5"/>
        <v>2024</v>
      </c>
      <c r="AJ54" s="5">
        <f t="shared" si="6"/>
        <v>984</v>
      </c>
      <c r="AK54" s="2">
        <f t="shared" si="7"/>
        <v>1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18">
        <v>45338</v>
      </c>
      <c r="B55" s="20">
        <v>987</v>
      </c>
      <c r="C55" s="20">
        <v>987</v>
      </c>
      <c r="D55" s="20">
        <v>987</v>
      </c>
      <c r="E55" s="20">
        <v>987</v>
      </c>
      <c r="F55" s="20">
        <v>987</v>
      </c>
      <c r="G55" s="20">
        <v>987</v>
      </c>
      <c r="H55" s="20">
        <v>987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519</v>
      </c>
      <c r="S55" s="20">
        <v>987</v>
      </c>
      <c r="T55" s="20">
        <v>987</v>
      </c>
      <c r="U55" s="20">
        <v>987</v>
      </c>
      <c r="V55" s="20">
        <v>987</v>
      </c>
      <c r="W55" s="20">
        <v>987</v>
      </c>
      <c r="X55" s="20">
        <v>987</v>
      </c>
      <c r="Y55" s="20">
        <v>987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6441</v>
      </c>
      <c r="AD55" s="5">
        <f t="shared" si="2"/>
        <v>7896</v>
      </c>
      <c r="AE55" s="5">
        <f t="shared" si="3"/>
        <v>14337</v>
      </c>
      <c r="AG55" s="2">
        <f t="shared" si="4"/>
        <v>2</v>
      </c>
      <c r="AH55" s="2">
        <f t="shared" si="5"/>
        <v>2024</v>
      </c>
      <c r="AJ55" s="5">
        <f t="shared" si="6"/>
        <v>987</v>
      </c>
      <c r="AK55" s="2">
        <f t="shared" si="7"/>
        <v>1</v>
      </c>
      <c r="AR55" s="5"/>
      <c r="AS55" s="5"/>
      <c r="AT55" s="5"/>
      <c r="AU55" s="5"/>
      <c r="AV55" s="5"/>
      <c r="AW55" s="5"/>
      <c r="AX55" s="5"/>
    </row>
    <row r="56" spans="1:50" x14ac:dyDescent="0.25">
      <c r="A56" s="18">
        <v>45339</v>
      </c>
      <c r="B56" s="20">
        <v>987</v>
      </c>
      <c r="C56" s="20">
        <v>987</v>
      </c>
      <c r="D56" s="20">
        <v>987</v>
      </c>
      <c r="E56" s="20">
        <v>987</v>
      </c>
      <c r="F56" s="20">
        <v>987</v>
      </c>
      <c r="G56" s="20">
        <v>987</v>
      </c>
      <c r="H56" s="20">
        <v>987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546</v>
      </c>
      <c r="S56" s="20">
        <v>987</v>
      </c>
      <c r="T56" s="20">
        <v>987</v>
      </c>
      <c r="U56" s="20">
        <v>987</v>
      </c>
      <c r="V56" s="20">
        <v>987</v>
      </c>
      <c r="W56" s="20">
        <v>987</v>
      </c>
      <c r="X56" s="20">
        <v>987</v>
      </c>
      <c r="Y56" s="20">
        <v>987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14364</v>
      </c>
      <c r="AE56" s="5">
        <f t="shared" si="3"/>
        <v>14364</v>
      </c>
      <c r="AG56" s="2">
        <f t="shared" si="4"/>
        <v>2</v>
      </c>
      <c r="AH56" s="2">
        <f t="shared" si="5"/>
        <v>2024</v>
      </c>
      <c r="AJ56" s="5">
        <f t="shared" si="6"/>
        <v>987</v>
      </c>
      <c r="AK56" s="2">
        <f t="shared" si="7"/>
        <v>1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18">
        <v>45340</v>
      </c>
      <c r="B57" s="20">
        <v>988</v>
      </c>
      <c r="C57" s="20">
        <v>988</v>
      </c>
      <c r="D57" s="20">
        <v>988</v>
      </c>
      <c r="E57" s="20">
        <v>988</v>
      </c>
      <c r="F57" s="20">
        <v>988</v>
      </c>
      <c r="G57" s="20">
        <v>988</v>
      </c>
      <c r="H57" s="20">
        <v>988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546</v>
      </c>
      <c r="S57" s="20">
        <v>988</v>
      </c>
      <c r="T57" s="20">
        <v>988</v>
      </c>
      <c r="U57" s="20">
        <v>988</v>
      </c>
      <c r="V57" s="20">
        <v>988</v>
      </c>
      <c r="W57" s="20">
        <v>988</v>
      </c>
      <c r="X57" s="20">
        <v>988</v>
      </c>
      <c r="Y57" s="20">
        <v>988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14378</v>
      </c>
      <c r="AE57" s="5">
        <f t="shared" si="3"/>
        <v>14378</v>
      </c>
      <c r="AG57" s="2">
        <f t="shared" si="4"/>
        <v>2</v>
      </c>
      <c r="AH57" s="2">
        <f t="shared" si="5"/>
        <v>2024</v>
      </c>
      <c r="AJ57" s="5">
        <f t="shared" si="6"/>
        <v>988</v>
      </c>
      <c r="AK57" s="2">
        <f t="shared" si="7"/>
        <v>1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18">
        <v>45341</v>
      </c>
      <c r="B58" s="20">
        <v>988</v>
      </c>
      <c r="C58" s="20">
        <v>988</v>
      </c>
      <c r="D58" s="20">
        <v>988</v>
      </c>
      <c r="E58" s="20">
        <v>988</v>
      </c>
      <c r="F58" s="20">
        <v>988</v>
      </c>
      <c r="G58" s="20">
        <v>988</v>
      </c>
      <c r="H58" s="20">
        <v>988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546</v>
      </c>
      <c r="S58" s="20">
        <v>988</v>
      </c>
      <c r="T58" s="20">
        <v>988</v>
      </c>
      <c r="U58" s="20">
        <v>988</v>
      </c>
      <c r="V58" s="20">
        <v>988</v>
      </c>
      <c r="W58" s="20">
        <v>988</v>
      </c>
      <c r="X58" s="20">
        <v>988</v>
      </c>
      <c r="Y58" s="20">
        <v>988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14378</v>
      </c>
      <c r="AE58" s="5">
        <f t="shared" si="3"/>
        <v>14378</v>
      </c>
      <c r="AG58" s="2">
        <f t="shared" si="4"/>
        <v>2</v>
      </c>
      <c r="AH58" s="2">
        <f t="shared" si="5"/>
        <v>2024</v>
      </c>
      <c r="AJ58" s="5">
        <f t="shared" si="6"/>
        <v>988</v>
      </c>
      <c r="AK58" s="2">
        <f t="shared" si="7"/>
        <v>1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18">
        <v>45342</v>
      </c>
      <c r="B59" s="20">
        <v>996</v>
      </c>
      <c r="C59" s="20">
        <v>996</v>
      </c>
      <c r="D59" s="20">
        <v>996</v>
      </c>
      <c r="E59" s="20">
        <v>996</v>
      </c>
      <c r="F59" s="20">
        <v>996</v>
      </c>
      <c r="G59" s="20">
        <v>996</v>
      </c>
      <c r="H59" s="20">
        <v>996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524</v>
      </c>
      <c r="S59" s="20">
        <v>996</v>
      </c>
      <c r="T59" s="20">
        <v>996</v>
      </c>
      <c r="U59" s="20">
        <v>996</v>
      </c>
      <c r="V59" s="20">
        <v>996</v>
      </c>
      <c r="W59" s="20">
        <v>996</v>
      </c>
      <c r="X59" s="20">
        <v>996</v>
      </c>
      <c r="Y59" s="20">
        <v>996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6500</v>
      </c>
      <c r="AD59" s="5">
        <f t="shared" si="2"/>
        <v>7968</v>
      </c>
      <c r="AE59" s="5">
        <f t="shared" si="3"/>
        <v>14468</v>
      </c>
      <c r="AG59" s="2">
        <f t="shared" si="4"/>
        <v>2</v>
      </c>
      <c r="AH59" s="2">
        <f t="shared" si="5"/>
        <v>2024</v>
      </c>
      <c r="AJ59" s="5">
        <f t="shared" si="6"/>
        <v>996</v>
      </c>
      <c r="AK59" s="2">
        <f t="shared" si="7"/>
        <v>1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18">
        <v>45343</v>
      </c>
      <c r="B60" s="20">
        <v>996</v>
      </c>
      <c r="C60" s="20">
        <v>996</v>
      </c>
      <c r="D60" s="20">
        <v>996</v>
      </c>
      <c r="E60" s="20">
        <v>996</v>
      </c>
      <c r="F60" s="20">
        <v>996</v>
      </c>
      <c r="G60" s="20">
        <v>996</v>
      </c>
      <c r="H60" s="20">
        <v>996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524</v>
      </c>
      <c r="S60" s="20">
        <v>996</v>
      </c>
      <c r="T60" s="20">
        <v>996</v>
      </c>
      <c r="U60" s="20">
        <v>996</v>
      </c>
      <c r="V60" s="20">
        <v>996</v>
      </c>
      <c r="W60" s="20">
        <v>996</v>
      </c>
      <c r="X60" s="20">
        <v>996</v>
      </c>
      <c r="Y60" s="20">
        <v>996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6500</v>
      </c>
      <c r="AD60" s="5">
        <f t="shared" si="2"/>
        <v>7968</v>
      </c>
      <c r="AE60" s="5">
        <f t="shared" si="3"/>
        <v>14468</v>
      </c>
      <c r="AG60" s="2">
        <f t="shared" si="4"/>
        <v>2</v>
      </c>
      <c r="AH60" s="2">
        <f t="shared" si="5"/>
        <v>2024</v>
      </c>
      <c r="AJ60" s="5">
        <f t="shared" si="6"/>
        <v>996</v>
      </c>
      <c r="AK60" s="2">
        <f t="shared" si="7"/>
        <v>1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18">
        <v>45344</v>
      </c>
      <c r="B61" s="20">
        <v>996</v>
      </c>
      <c r="C61" s="20">
        <v>996</v>
      </c>
      <c r="D61" s="20">
        <v>996</v>
      </c>
      <c r="E61" s="20">
        <v>996</v>
      </c>
      <c r="F61" s="20">
        <v>996</v>
      </c>
      <c r="G61" s="20">
        <v>996</v>
      </c>
      <c r="H61" s="20">
        <v>996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524</v>
      </c>
      <c r="S61" s="20">
        <v>996</v>
      </c>
      <c r="T61" s="20">
        <v>996</v>
      </c>
      <c r="U61" s="20">
        <v>996</v>
      </c>
      <c r="V61" s="20">
        <v>996</v>
      </c>
      <c r="W61" s="20">
        <v>996</v>
      </c>
      <c r="X61" s="20">
        <v>996</v>
      </c>
      <c r="Y61" s="20">
        <v>996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6500</v>
      </c>
      <c r="AD61" s="5">
        <f t="shared" si="2"/>
        <v>7968</v>
      </c>
      <c r="AE61" s="5">
        <f t="shared" si="3"/>
        <v>14468</v>
      </c>
      <c r="AG61" s="2">
        <f t="shared" si="4"/>
        <v>2</v>
      </c>
      <c r="AH61" s="2">
        <f t="shared" si="5"/>
        <v>2024</v>
      </c>
      <c r="AJ61" s="5">
        <f t="shared" si="6"/>
        <v>996</v>
      </c>
      <c r="AK61" s="2">
        <f t="shared" si="7"/>
        <v>1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18">
        <v>45345</v>
      </c>
      <c r="B62" s="20">
        <v>996</v>
      </c>
      <c r="C62" s="20">
        <v>996</v>
      </c>
      <c r="D62" s="20">
        <v>996</v>
      </c>
      <c r="E62" s="20">
        <v>996</v>
      </c>
      <c r="F62" s="20">
        <v>996</v>
      </c>
      <c r="G62" s="20">
        <v>996</v>
      </c>
      <c r="H62" s="20">
        <v>996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524</v>
      </c>
      <c r="S62" s="20">
        <v>996</v>
      </c>
      <c r="T62" s="20">
        <v>996</v>
      </c>
      <c r="U62" s="20">
        <v>996</v>
      </c>
      <c r="V62" s="20">
        <v>996</v>
      </c>
      <c r="W62" s="20">
        <v>996</v>
      </c>
      <c r="X62" s="20">
        <v>996</v>
      </c>
      <c r="Y62" s="20">
        <v>996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6500</v>
      </c>
      <c r="AD62" s="5">
        <f t="shared" si="2"/>
        <v>7968</v>
      </c>
      <c r="AE62" s="5">
        <f t="shared" si="3"/>
        <v>14468</v>
      </c>
      <c r="AG62" s="2">
        <f t="shared" si="4"/>
        <v>2</v>
      </c>
      <c r="AH62" s="2">
        <f t="shared" si="5"/>
        <v>2024</v>
      </c>
      <c r="AJ62" s="5">
        <f t="shared" si="6"/>
        <v>996</v>
      </c>
      <c r="AK62" s="2">
        <f t="shared" si="7"/>
        <v>1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18">
        <v>45346</v>
      </c>
      <c r="B63" s="20">
        <v>996</v>
      </c>
      <c r="C63" s="20">
        <v>996</v>
      </c>
      <c r="D63" s="20">
        <v>996</v>
      </c>
      <c r="E63" s="20">
        <v>996</v>
      </c>
      <c r="F63" s="20">
        <v>996</v>
      </c>
      <c r="G63" s="20">
        <v>996</v>
      </c>
      <c r="H63" s="20">
        <v>996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549</v>
      </c>
      <c r="S63" s="20">
        <v>996</v>
      </c>
      <c r="T63" s="20">
        <v>996</v>
      </c>
      <c r="U63" s="20">
        <v>996</v>
      </c>
      <c r="V63" s="20">
        <v>996</v>
      </c>
      <c r="W63" s="20">
        <v>996</v>
      </c>
      <c r="X63" s="20">
        <v>996</v>
      </c>
      <c r="Y63" s="20">
        <v>996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14493</v>
      </c>
      <c r="AE63" s="5">
        <f t="shared" si="3"/>
        <v>14493</v>
      </c>
      <c r="AG63" s="2">
        <f t="shared" si="4"/>
        <v>2</v>
      </c>
      <c r="AH63" s="2">
        <f t="shared" si="5"/>
        <v>2024</v>
      </c>
      <c r="AJ63" s="5">
        <f t="shared" si="6"/>
        <v>996</v>
      </c>
      <c r="AK63" s="2">
        <f t="shared" si="7"/>
        <v>1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18">
        <v>45347</v>
      </c>
      <c r="B64" s="20">
        <v>996</v>
      </c>
      <c r="C64" s="20">
        <v>996</v>
      </c>
      <c r="D64" s="20">
        <v>996</v>
      </c>
      <c r="E64" s="20">
        <v>996</v>
      </c>
      <c r="F64" s="20">
        <v>996</v>
      </c>
      <c r="G64" s="20">
        <v>996</v>
      </c>
      <c r="H64" s="20">
        <v>996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550</v>
      </c>
      <c r="S64" s="20">
        <v>996</v>
      </c>
      <c r="T64" s="20">
        <v>996</v>
      </c>
      <c r="U64" s="20">
        <v>996</v>
      </c>
      <c r="V64" s="20">
        <v>996</v>
      </c>
      <c r="W64" s="20">
        <v>996</v>
      </c>
      <c r="X64" s="20">
        <v>996</v>
      </c>
      <c r="Y64" s="20">
        <v>996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14494</v>
      </c>
      <c r="AE64" s="5">
        <f t="shared" si="3"/>
        <v>14494</v>
      </c>
      <c r="AG64" s="2">
        <f t="shared" si="4"/>
        <v>2</v>
      </c>
      <c r="AH64" s="2">
        <f t="shared" si="5"/>
        <v>2024</v>
      </c>
      <c r="AJ64" s="5">
        <f t="shared" si="6"/>
        <v>996</v>
      </c>
      <c r="AK64" s="2">
        <f t="shared" si="7"/>
        <v>1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18">
        <v>45348</v>
      </c>
      <c r="B65" s="20">
        <v>993</v>
      </c>
      <c r="C65" s="20">
        <v>993</v>
      </c>
      <c r="D65" s="20">
        <v>993</v>
      </c>
      <c r="E65" s="20">
        <v>993</v>
      </c>
      <c r="F65" s="20">
        <v>993</v>
      </c>
      <c r="G65" s="20">
        <v>993</v>
      </c>
      <c r="H65" s="20">
        <v>993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523</v>
      </c>
      <c r="S65" s="20">
        <v>993</v>
      </c>
      <c r="T65" s="20">
        <v>993</v>
      </c>
      <c r="U65" s="20">
        <v>993</v>
      </c>
      <c r="V65" s="20">
        <v>993</v>
      </c>
      <c r="W65" s="20">
        <v>993</v>
      </c>
      <c r="X65" s="20">
        <v>993</v>
      </c>
      <c r="Y65" s="20">
        <v>993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6481</v>
      </c>
      <c r="AD65" s="5">
        <f t="shared" si="2"/>
        <v>7944</v>
      </c>
      <c r="AE65" s="5">
        <f t="shared" si="3"/>
        <v>14425</v>
      </c>
      <c r="AG65" s="2">
        <f t="shared" si="4"/>
        <v>2</v>
      </c>
      <c r="AH65" s="2">
        <f t="shared" si="5"/>
        <v>2024</v>
      </c>
      <c r="AJ65" s="5">
        <f t="shared" si="6"/>
        <v>993</v>
      </c>
      <c r="AK65" s="2">
        <f t="shared" si="7"/>
        <v>1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18">
        <v>45349</v>
      </c>
      <c r="B66" s="20">
        <v>1003</v>
      </c>
      <c r="C66" s="20">
        <v>1003</v>
      </c>
      <c r="D66" s="20">
        <v>1003</v>
      </c>
      <c r="E66" s="20">
        <v>1003</v>
      </c>
      <c r="F66" s="20">
        <v>1003</v>
      </c>
      <c r="G66" s="20">
        <v>1003</v>
      </c>
      <c r="H66" s="20">
        <v>1003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527</v>
      </c>
      <c r="S66" s="20">
        <v>1003</v>
      </c>
      <c r="T66" s="20">
        <v>1003</v>
      </c>
      <c r="U66" s="20">
        <v>1003</v>
      </c>
      <c r="V66" s="20">
        <v>1003</v>
      </c>
      <c r="W66" s="20">
        <v>1003</v>
      </c>
      <c r="X66" s="20">
        <v>1003</v>
      </c>
      <c r="Y66" s="20">
        <v>1003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6545</v>
      </c>
      <c r="AD66" s="5">
        <f t="shared" si="2"/>
        <v>8024</v>
      </c>
      <c r="AE66" s="5">
        <f t="shared" si="3"/>
        <v>14569</v>
      </c>
      <c r="AG66" s="2">
        <f t="shared" si="4"/>
        <v>2</v>
      </c>
      <c r="AH66" s="2">
        <f t="shared" si="5"/>
        <v>2024</v>
      </c>
      <c r="AJ66" s="5">
        <f t="shared" si="6"/>
        <v>1003</v>
      </c>
      <c r="AK66" s="2">
        <f t="shared" si="7"/>
        <v>1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18">
        <v>45350</v>
      </c>
      <c r="B67" s="20">
        <v>1041</v>
      </c>
      <c r="C67" s="20">
        <v>1041</v>
      </c>
      <c r="D67" s="20">
        <v>1041</v>
      </c>
      <c r="E67" s="20">
        <v>1041</v>
      </c>
      <c r="F67" s="20">
        <v>1041</v>
      </c>
      <c r="G67" s="20">
        <v>1041</v>
      </c>
      <c r="H67" s="20">
        <v>1041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547</v>
      </c>
      <c r="S67" s="20">
        <v>1041</v>
      </c>
      <c r="T67" s="20">
        <v>1041</v>
      </c>
      <c r="U67" s="20">
        <v>1041</v>
      </c>
      <c r="V67" s="20">
        <v>1041</v>
      </c>
      <c r="W67" s="20">
        <v>1041</v>
      </c>
      <c r="X67" s="20">
        <v>1041</v>
      </c>
      <c r="Y67" s="20">
        <v>1041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6793</v>
      </c>
      <c r="AD67" s="5">
        <f t="shared" si="2"/>
        <v>8328</v>
      </c>
      <c r="AE67" s="5">
        <f t="shared" si="3"/>
        <v>15121</v>
      </c>
      <c r="AG67" s="2">
        <f t="shared" si="4"/>
        <v>2</v>
      </c>
      <c r="AH67" s="2">
        <f t="shared" si="5"/>
        <v>2024</v>
      </c>
      <c r="AJ67" s="5">
        <f t="shared" si="6"/>
        <v>1041</v>
      </c>
      <c r="AK67" s="2">
        <f t="shared" si="7"/>
        <v>1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18">
        <v>45351</v>
      </c>
      <c r="B68" s="20">
        <v>1047</v>
      </c>
      <c r="C68" s="20">
        <v>1047</v>
      </c>
      <c r="D68" s="20">
        <v>1047</v>
      </c>
      <c r="E68" s="20">
        <v>1047</v>
      </c>
      <c r="F68" s="20">
        <v>1047</v>
      </c>
      <c r="G68" s="20">
        <v>1047</v>
      </c>
      <c r="H68" s="20">
        <v>1047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551</v>
      </c>
      <c r="S68" s="20">
        <v>1047</v>
      </c>
      <c r="T68" s="20">
        <v>1047</v>
      </c>
      <c r="U68" s="20">
        <v>1047</v>
      </c>
      <c r="V68" s="20">
        <v>1047</v>
      </c>
      <c r="W68" s="20">
        <v>1047</v>
      </c>
      <c r="X68" s="20">
        <v>1047</v>
      </c>
      <c r="Y68" s="20">
        <v>1047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6833</v>
      </c>
      <c r="AD68" s="5">
        <f t="shared" si="2"/>
        <v>8376</v>
      </c>
      <c r="AE68" s="5">
        <f t="shared" si="3"/>
        <v>15209</v>
      </c>
      <c r="AG68" s="2">
        <f t="shared" si="4"/>
        <v>2</v>
      </c>
      <c r="AH68" s="2">
        <f t="shared" si="5"/>
        <v>2024</v>
      </c>
      <c r="AJ68" s="5">
        <f t="shared" si="6"/>
        <v>1047</v>
      </c>
      <c r="AK68" s="2">
        <f t="shared" si="7"/>
        <v>1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18">
        <v>45352</v>
      </c>
      <c r="B69" s="20">
        <v>1046</v>
      </c>
      <c r="C69" s="20">
        <v>1046</v>
      </c>
      <c r="D69" s="20">
        <v>1046</v>
      </c>
      <c r="E69" s="20">
        <v>1046</v>
      </c>
      <c r="F69" s="20">
        <v>1046</v>
      </c>
      <c r="G69" s="20">
        <v>1046</v>
      </c>
      <c r="H69" s="20">
        <v>785</v>
      </c>
      <c r="I69" s="20">
        <v>153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333</v>
      </c>
      <c r="T69" s="20">
        <v>1046</v>
      </c>
      <c r="U69" s="20">
        <v>1046</v>
      </c>
      <c r="V69" s="20">
        <v>1046</v>
      </c>
      <c r="W69" s="20">
        <v>1046</v>
      </c>
      <c r="X69" s="20">
        <v>1046</v>
      </c>
      <c r="Y69" s="20">
        <v>1046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5716</v>
      </c>
      <c r="AD69" s="5">
        <f t="shared" si="2"/>
        <v>8107</v>
      </c>
      <c r="AE69" s="5">
        <f t="shared" si="3"/>
        <v>13823</v>
      </c>
      <c r="AG69" s="2">
        <f t="shared" si="4"/>
        <v>3</v>
      </c>
      <c r="AH69" s="2">
        <f t="shared" si="5"/>
        <v>2024</v>
      </c>
      <c r="AJ69" s="5">
        <f t="shared" si="6"/>
        <v>1046</v>
      </c>
      <c r="AK69" s="2">
        <f t="shared" si="7"/>
        <v>1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18">
        <v>45353</v>
      </c>
      <c r="B70" s="20">
        <v>1046</v>
      </c>
      <c r="C70" s="20">
        <v>1046</v>
      </c>
      <c r="D70" s="20">
        <v>1046</v>
      </c>
      <c r="E70" s="20">
        <v>1046</v>
      </c>
      <c r="F70" s="20">
        <v>1046</v>
      </c>
      <c r="G70" s="20">
        <v>1046</v>
      </c>
      <c r="H70" s="20">
        <v>740</v>
      </c>
      <c r="I70" s="20">
        <v>87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348</v>
      </c>
      <c r="T70" s="20">
        <v>1046</v>
      </c>
      <c r="U70" s="20">
        <v>1046</v>
      </c>
      <c r="V70" s="20">
        <v>1046</v>
      </c>
      <c r="W70" s="20">
        <v>1046</v>
      </c>
      <c r="X70" s="20">
        <v>1046</v>
      </c>
      <c r="Y70" s="20">
        <v>1046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13727</v>
      </c>
      <c r="AE70" s="5">
        <f t="shared" si="3"/>
        <v>13727</v>
      </c>
      <c r="AG70" s="2">
        <f t="shared" si="4"/>
        <v>3</v>
      </c>
      <c r="AH70" s="2">
        <f t="shared" si="5"/>
        <v>2024</v>
      </c>
      <c r="AJ70" s="5">
        <f t="shared" si="6"/>
        <v>1046</v>
      </c>
      <c r="AK70" s="2">
        <f t="shared" si="7"/>
        <v>1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18">
        <v>45354</v>
      </c>
      <c r="B71" s="20">
        <v>1046</v>
      </c>
      <c r="C71" s="20">
        <v>1046</v>
      </c>
      <c r="D71" s="20">
        <v>1046</v>
      </c>
      <c r="E71" s="20">
        <v>1046</v>
      </c>
      <c r="F71" s="20">
        <v>1046</v>
      </c>
      <c r="G71" s="20">
        <v>1046</v>
      </c>
      <c r="H71" s="20">
        <v>740</v>
      </c>
      <c r="I71" s="20">
        <v>87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348</v>
      </c>
      <c r="T71" s="20">
        <v>1046</v>
      </c>
      <c r="U71" s="20">
        <v>1046</v>
      </c>
      <c r="V71" s="20">
        <v>1046</v>
      </c>
      <c r="W71" s="20">
        <v>1046</v>
      </c>
      <c r="X71" s="20">
        <v>1046</v>
      </c>
      <c r="Y71" s="20">
        <v>1046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13727</v>
      </c>
      <c r="AE71" s="5">
        <f t="shared" si="3"/>
        <v>13727</v>
      </c>
      <c r="AG71" s="2">
        <f t="shared" si="4"/>
        <v>3</v>
      </c>
      <c r="AH71" s="2">
        <f t="shared" si="5"/>
        <v>2024</v>
      </c>
      <c r="AJ71" s="5">
        <f t="shared" si="6"/>
        <v>1046</v>
      </c>
      <c r="AK71" s="2">
        <f t="shared" si="7"/>
        <v>1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18">
        <v>45355</v>
      </c>
      <c r="B72" s="20">
        <v>1056</v>
      </c>
      <c r="C72" s="20">
        <v>1056</v>
      </c>
      <c r="D72" s="20">
        <v>1056</v>
      </c>
      <c r="E72" s="20">
        <v>1056</v>
      </c>
      <c r="F72" s="20">
        <v>1056</v>
      </c>
      <c r="G72" s="20">
        <v>1056</v>
      </c>
      <c r="H72" s="20">
        <v>793</v>
      </c>
      <c r="I72" s="20">
        <v>155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336</v>
      </c>
      <c r="T72" s="20">
        <v>1056</v>
      </c>
      <c r="U72" s="20">
        <v>1056</v>
      </c>
      <c r="V72" s="20">
        <v>1056</v>
      </c>
      <c r="W72" s="20">
        <v>1056</v>
      </c>
      <c r="X72" s="20">
        <v>1056</v>
      </c>
      <c r="Y72" s="20">
        <v>1056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5771</v>
      </c>
      <c r="AD72" s="5">
        <f t="shared" si="2"/>
        <v>8185</v>
      </c>
      <c r="AE72" s="5">
        <f t="shared" si="3"/>
        <v>13956</v>
      </c>
      <c r="AG72" s="2">
        <f t="shared" si="4"/>
        <v>3</v>
      </c>
      <c r="AH72" s="2">
        <f t="shared" si="5"/>
        <v>2024</v>
      </c>
      <c r="AJ72" s="5">
        <f t="shared" si="6"/>
        <v>1056</v>
      </c>
      <c r="AK72" s="2">
        <f t="shared" si="7"/>
        <v>1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18">
        <v>45356</v>
      </c>
      <c r="B73" s="20">
        <v>1056</v>
      </c>
      <c r="C73" s="20">
        <v>1056</v>
      </c>
      <c r="D73" s="20">
        <v>1056</v>
      </c>
      <c r="E73" s="20">
        <v>1056</v>
      </c>
      <c r="F73" s="20">
        <v>1056</v>
      </c>
      <c r="G73" s="20">
        <v>1056</v>
      </c>
      <c r="H73" s="20">
        <v>793</v>
      </c>
      <c r="I73" s="20">
        <v>155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336</v>
      </c>
      <c r="T73" s="20">
        <v>1056</v>
      </c>
      <c r="U73" s="20">
        <v>1056</v>
      </c>
      <c r="V73" s="20">
        <v>1056</v>
      </c>
      <c r="W73" s="20">
        <v>1056</v>
      </c>
      <c r="X73" s="20">
        <v>1056</v>
      </c>
      <c r="Y73" s="20">
        <v>1056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5771</v>
      </c>
      <c r="AD73" s="5">
        <f t="shared" si="2"/>
        <v>8185</v>
      </c>
      <c r="AE73" s="5">
        <f t="shared" si="3"/>
        <v>13956</v>
      </c>
      <c r="AG73" s="2">
        <f t="shared" si="4"/>
        <v>3</v>
      </c>
      <c r="AH73" s="2">
        <f t="shared" si="5"/>
        <v>2024</v>
      </c>
      <c r="AJ73" s="5">
        <f t="shared" si="6"/>
        <v>1056</v>
      </c>
      <c r="AK73" s="2">
        <f t="shared" si="7"/>
        <v>1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18">
        <v>45357</v>
      </c>
      <c r="B74" s="20">
        <v>1063</v>
      </c>
      <c r="C74" s="20">
        <v>1063</v>
      </c>
      <c r="D74" s="20">
        <v>1063</v>
      </c>
      <c r="E74" s="20">
        <v>1063</v>
      </c>
      <c r="F74" s="20">
        <v>1063</v>
      </c>
      <c r="G74" s="20">
        <v>1063</v>
      </c>
      <c r="H74" s="20">
        <v>797</v>
      </c>
      <c r="I74" s="20">
        <v>156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338</v>
      </c>
      <c r="T74" s="20">
        <v>1063</v>
      </c>
      <c r="U74" s="20">
        <v>1063</v>
      </c>
      <c r="V74" s="20">
        <v>1063</v>
      </c>
      <c r="W74" s="20">
        <v>1063</v>
      </c>
      <c r="X74" s="20">
        <v>1063</v>
      </c>
      <c r="Y74" s="20">
        <v>1063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5809</v>
      </c>
      <c r="AD74" s="5">
        <f t="shared" ref="AD74:AD137" si="10">AE74-AC74</f>
        <v>8238</v>
      </c>
      <c r="AE74" s="5">
        <f t="shared" ref="AE74:AE137" si="11">SUM(B74:Y74)</f>
        <v>14047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1063</v>
      </c>
      <c r="AK74" s="2">
        <f t="shared" ref="AK74:AK137" si="15">IF(AE74&gt;0,INDEX(B$8:Y$8,MATCH(AJ74,B74:Y74,0)),"")</f>
        <v>1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18">
        <v>45358</v>
      </c>
      <c r="B75" s="20">
        <v>1066</v>
      </c>
      <c r="C75" s="20">
        <v>1066</v>
      </c>
      <c r="D75" s="20">
        <v>1066</v>
      </c>
      <c r="E75" s="20">
        <v>1066</v>
      </c>
      <c r="F75" s="20">
        <v>1066</v>
      </c>
      <c r="G75" s="20">
        <v>1066</v>
      </c>
      <c r="H75" s="20">
        <v>800</v>
      </c>
      <c r="I75" s="20">
        <v>156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339</v>
      </c>
      <c r="T75" s="20">
        <v>1066</v>
      </c>
      <c r="U75" s="20">
        <v>1066</v>
      </c>
      <c r="V75" s="20">
        <v>1066</v>
      </c>
      <c r="W75" s="20">
        <v>1066</v>
      </c>
      <c r="X75" s="20">
        <v>1066</v>
      </c>
      <c r="Y75" s="20">
        <v>1066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5825</v>
      </c>
      <c r="AD75" s="5">
        <f t="shared" si="10"/>
        <v>8262</v>
      </c>
      <c r="AE75" s="5">
        <f t="shared" si="11"/>
        <v>14087</v>
      </c>
      <c r="AG75" s="2">
        <f t="shared" si="12"/>
        <v>3</v>
      </c>
      <c r="AH75" s="2">
        <f t="shared" si="13"/>
        <v>2024</v>
      </c>
      <c r="AJ75" s="5">
        <f t="shared" si="14"/>
        <v>1066</v>
      </c>
      <c r="AK75" s="2">
        <f t="shared" si="15"/>
        <v>1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18">
        <v>45359</v>
      </c>
      <c r="B76" s="20">
        <v>1070</v>
      </c>
      <c r="C76" s="20">
        <v>1070</v>
      </c>
      <c r="D76" s="20">
        <v>1070</v>
      </c>
      <c r="E76" s="20">
        <v>1070</v>
      </c>
      <c r="F76" s="20">
        <v>1070</v>
      </c>
      <c r="G76" s="20">
        <v>1070</v>
      </c>
      <c r="H76" s="20">
        <v>802</v>
      </c>
      <c r="I76" s="20">
        <v>157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340</v>
      </c>
      <c r="T76" s="20">
        <v>1070</v>
      </c>
      <c r="U76" s="20">
        <v>1070</v>
      </c>
      <c r="V76" s="20">
        <v>1070</v>
      </c>
      <c r="W76" s="20">
        <v>1070</v>
      </c>
      <c r="X76" s="20">
        <v>1070</v>
      </c>
      <c r="Y76" s="20">
        <v>1070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5847</v>
      </c>
      <c r="AD76" s="5">
        <f t="shared" si="10"/>
        <v>8292</v>
      </c>
      <c r="AE76" s="5">
        <f t="shared" si="11"/>
        <v>14139</v>
      </c>
      <c r="AG76" s="2">
        <f t="shared" si="12"/>
        <v>3</v>
      </c>
      <c r="AH76" s="2">
        <f t="shared" si="13"/>
        <v>2024</v>
      </c>
      <c r="AJ76" s="5">
        <f t="shared" si="14"/>
        <v>1070</v>
      </c>
      <c r="AK76" s="2">
        <f t="shared" si="15"/>
        <v>1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18">
        <v>45360</v>
      </c>
      <c r="B77" s="20">
        <v>1071</v>
      </c>
      <c r="C77" s="20">
        <v>1071</v>
      </c>
      <c r="D77" s="20">
        <v>1071</v>
      </c>
      <c r="E77" s="20">
        <v>1071</v>
      </c>
      <c r="F77" s="20">
        <v>1071</v>
      </c>
      <c r="G77" s="20">
        <v>1071</v>
      </c>
      <c r="H77" s="20">
        <v>758</v>
      </c>
      <c r="I77" s="20">
        <v>88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357</v>
      </c>
      <c r="T77" s="20">
        <v>1071</v>
      </c>
      <c r="U77" s="20">
        <v>1071</v>
      </c>
      <c r="V77" s="20">
        <v>1071</v>
      </c>
      <c r="W77" s="20">
        <v>1071</v>
      </c>
      <c r="X77" s="20">
        <v>1071</v>
      </c>
      <c r="Y77" s="20">
        <v>1071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14055</v>
      </c>
      <c r="AE77" s="5">
        <f t="shared" si="11"/>
        <v>14055</v>
      </c>
      <c r="AG77" s="2">
        <f t="shared" si="12"/>
        <v>3</v>
      </c>
      <c r="AH77" s="2">
        <f t="shared" si="13"/>
        <v>2024</v>
      </c>
      <c r="AJ77" s="5">
        <f t="shared" si="14"/>
        <v>1071</v>
      </c>
      <c r="AK77" s="2">
        <f t="shared" si="15"/>
        <v>1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18">
        <v>45361</v>
      </c>
      <c r="B78" s="20">
        <v>1071</v>
      </c>
      <c r="C78" s="20">
        <v>0</v>
      </c>
      <c r="D78" s="20">
        <v>1071</v>
      </c>
      <c r="E78" s="20">
        <v>1071</v>
      </c>
      <c r="F78" s="20">
        <v>1071</v>
      </c>
      <c r="G78" s="20">
        <v>1071</v>
      </c>
      <c r="H78" s="20">
        <v>758</v>
      </c>
      <c r="I78" s="20">
        <v>88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357</v>
      </c>
      <c r="T78" s="20">
        <v>1071</v>
      </c>
      <c r="U78" s="20">
        <v>1071</v>
      </c>
      <c r="V78" s="20">
        <v>1071</v>
      </c>
      <c r="W78" s="20">
        <v>1071</v>
      </c>
      <c r="X78" s="20">
        <v>1071</v>
      </c>
      <c r="Y78" s="20">
        <v>1071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12984</v>
      </c>
      <c r="AE78" s="5">
        <f t="shared" si="11"/>
        <v>12984</v>
      </c>
      <c r="AG78" s="2">
        <f t="shared" si="12"/>
        <v>3</v>
      </c>
      <c r="AH78" s="2">
        <f t="shared" si="13"/>
        <v>2024</v>
      </c>
      <c r="AJ78" s="5">
        <f t="shared" si="14"/>
        <v>1071</v>
      </c>
      <c r="AK78" s="2">
        <f t="shared" si="15"/>
        <v>1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18">
        <v>45362</v>
      </c>
      <c r="B79" s="20">
        <v>1074</v>
      </c>
      <c r="C79" s="20">
        <v>1074</v>
      </c>
      <c r="D79" s="20">
        <v>1074</v>
      </c>
      <c r="E79" s="20">
        <v>1074</v>
      </c>
      <c r="F79" s="20">
        <v>1074</v>
      </c>
      <c r="G79" s="20">
        <v>1074</v>
      </c>
      <c r="H79" s="20">
        <v>805</v>
      </c>
      <c r="I79" s="20">
        <v>157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342</v>
      </c>
      <c r="T79" s="20">
        <v>1074</v>
      </c>
      <c r="U79" s="20">
        <v>1074</v>
      </c>
      <c r="V79" s="20">
        <v>1074</v>
      </c>
      <c r="W79" s="20">
        <v>1074</v>
      </c>
      <c r="X79" s="20">
        <v>1074</v>
      </c>
      <c r="Y79" s="20">
        <v>1074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5869</v>
      </c>
      <c r="AD79" s="5">
        <f t="shared" si="10"/>
        <v>8323</v>
      </c>
      <c r="AE79" s="5">
        <f t="shared" si="11"/>
        <v>14192</v>
      </c>
      <c r="AG79" s="2">
        <f t="shared" si="12"/>
        <v>3</v>
      </c>
      <c r="AH79" s="2">
        <f t="shared" si="13"/>
        <v>2024</v>
      </c>
      <c r="AJ79" s="5">
        <f t="shared" si="14"/>
        <v>1074</v>
      </c>
      <c r="AK79" s="2">
        <f t="shared" si="15"/>
        <v>1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18">
        <v>45363</v>
      </c>
      <c r="B80" s="20">
        <v>1073</v>
      </c>
      <c r="C80" s="20">
        <v>1073</v>
      </c>
      <c r="D80" s="20">
        <v>1073</v>
      </c>
      <c r="E80" s="20">
        <v>1073</v>
      </c>
      <c r="F80" s="20">
        <v>1073</v>
      </c>
      <c r="G80" s="20">
        <v>1073</v>
      </c>
      <c r="H80" s="20">
        <v>805</v>
      </c>
      <c r="I80" s="20">
        <v>158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342</v>
      </c>
      <c r="T80" s="20">
        <v>1073</v>
      </c>
      <c r="U80" s="20">
        <v>1073</v>
      </c>
      <c r="V80" s="20">
        <v>1073</v>
      </c>
      <c r="W80" s="20">
        <v>1073</v>
      </c>
      <c r="X80" s="20">
        <v>1073</v>
      </c>
      <c r="Y80" s="20">
        <v>1073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5865</v>
      </c>
      <c r="AD80" s="5">
        <f t="shared" si="10"/>
        <v>8316</v>
      </c>
      <c r="AE80" s="5">
        <f t="shared" si="11"/>
        <v>14181</v>
      </c>
      <c r="AG80" s="2">
        <f t="shared" si="12"/>
        <v>3</v>
      </c>
      <c r="AH80" s="2">
        <f t="shared" si="13"/>
        <v>2024</v>
      </c>
      <c r="AJ80" s="5">
        <f t="shared" si="14"/>
        <v>1073</v>
      </c>
      <c r="AK80" s="2">
        <f t="shared" si="15"/>
        <v>1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18">
        <v>45364</v>
      </c>
      <c r="B81" s="20">
        <v>1073</v>
      </c>
      <c r="C81" s="20">
        <v>1073</v>
      </c>
      <c r="D81" s="20">
        <v>1073</v>
      </c>
      <c r="E81" s="20">
        <v>1073</v>
      </c>
      <c r="F81" s="20">
        <v>1073</v>
      </c>
      <c r="G81" s="20">
        <v>1073</v>
      </c>
      <c r="H81" s="20">
        <v>805</v>
      </c>
      <c r="I81" s="20">
        <v>158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342</v>
      </c>
      <c r="T81" s="20">
        <v>1073</v>
      </c>
      <c r="U81" s="20">
        <v>1073</v>
      </c>
      <c r="V81" s="20">
        <v>1073</v>
      </c>
      <c r="W81" s="20">
        <v>1073</v>
      </c>
      <c r="X81" s="20">
        <v>1073</v>
      </c>
      <c r="Y81" s="20">
        <v>1073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5865</v>
      </c>
      <c r="AD81" s="5">
        <f t="shared" si="10"/>
        <v>8316</v>
      </c>
      <c r="AE81" s="5">
        <f t="shared" si="11"/>
        <v>14181</v>
      </c>
      <c r="AG81" s="2">
        <f t="shared" si="12"/>
        <v>3</v>
      </c>
      <c r="AH81" s="2">
        <f t="shared" si="13"/>
        <v>2024</v>
      </c>
      <c r="AJ81" s="5">
        <f t="shared" si="14"/>
        <v>1073</v>
      </c>
      <c r="AK81" s="2">
        <f t="shared" si="15"/>
        <v>1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18">
        <v>45365</v>
      </c>
      <c r="B82" s="20">
        <v>1076</v>
      </c>
      <c r="C82" s="20">
        <v>1076</v>
      </c>
      <c r="D82" s="20">
        <v>1076</v>
      </c>
      <c r="E82" s="20">
        <v>1076</v>
      </c>
      <c r="F82" s="20">
        <v>1076</v>
      </c>
      <c r="G82" s="20">
        <v>1076</v>
      </c>
      <c r="H82" s="20">
        <v>807</v>
      </c>
      <c r="I82" s="20">
        <v>159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343</v>
      </c>
      <c r="T82" s="20">
        <v>1076</v>
      </c>
      <c r="U82" s="20">
        <v>1076</v>
      </c>
      <c r="V82" s="20">
        <v>1076</v>
      </c>
      <c r="W82" s="20">
        <v>1076</v>
      </c>
      <c r="X82" s="20">
        <v>1076</v>
      </c>
      <c r="Y82" s="20">
        <v>1076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5882</v>
      </c>
      <c r="AD82" s="5">
        <f t="shared" si="10"/>
        <v>8339</v>
      </c>
      <c r="AE82" s="5">
        <f t="shared" si="11"/>
        <v>14221</v>
      </c>
      <c r="AG82" s="2">
        <f t="shared" si="12"/>
        <v>3</v>
      </c>
      <c r="AH82" s="2">
        <f t="shared" si="13"/>
        <v>2024</v>
      </c>
      <c r="AJ82" s="5">
        <f t="shared" si="14"/>
        <v>1076</v>
      </c>
      <c r="AK82" s="2">
        <f t="shared" si="15"/>
        <v>1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18">
        <v>45366</v>
      </c>
      <c r="B83" s="20">
        <v>1077</v>
      </c>
      <c r="C83" s="20">
        <v>1077</v>
      </c>
      <c r="D83" s="20">
        <v>1077</v>
      </c>
      <c r="E83" s="20">
        <v>1077</v>
      </c>
      <c r="F83" s="20">
        <v>1077</v>
      </c>
      <c r="G83" s="20">
        <v>1077</v>
      </c>
      <c r="H83" s="20">
        <v>808</v>
      </c>
      <c r="I83" s="20">
        <v>159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343</v>
      </c>
      <c r="T83" s="20">
        <v>1077</v>
      </c>
      <c r="U83" s="20">
        <v>1077</v>
      </c>
      <c r="V83" s="20">
        <v>1077</v>
      </c>
      <c r="W83" s="20">
        <v>1077</v>
      </c>
      <c r="X83" s="20">
        <v>1077</v>
      </c>
      <c r="Y83" s="20">
        <v>1077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5887</v>
      </c>
      <c r="AD83" s="5">
        <f t="shared" si="10"/>
        <v>8347</v>
      </c>
      <c r="AE83" s="5">
        <f t="shared" si="11"/>
        <v>14234</v>
      </c>
      <c r="AG83" s="2">
        <f t="shared" si="12"/>
        <v>3</v>
      </c>
      <c r="AH83" s="2">
        <f t="shared" si="13"/>
        <v>2024</v>
      </c>
      <c r="AJ83" s="5">
        <f t="shared" si="14"/>
        <v>1077</v>
      </c>
      <c r="AK83" s="2">
        <f t="shared" si="15"/>
        <v>1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18">
        <v>45367</v>
      </c>
      <c r="B84" s="20">
        <v>1077</v>
      </c>
      <c r="C84" s="20">
        <v>1077</v>
      </c>
      <c r="D84" s="20">
        <v>1077</v>
      </c>
      <c r="E84" s="20">
        <v>1077</v>
      </c>
      <c r="F84" s="20">
        <v>1077</v>
      </c>
      <c r="G84" s="20">
        <v>1077</v>
      </c>
      <c r="H84" s="20">
        <v>763</v>
      </c>
      <c r="I84" s="20">
        <v>89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360</v>
      </c>
      <c r="T84" s="20">
        <v>1077</v>
      </c>
      <c r="U84" s="20">
        <v>1077</v>
      </c>
      <c r="V84" s="20">
        <v>1077</v>
      </c>
      <c r="W84" s="20">
        <v>1077</v>
      </c>
      <c r="X84" s="20">
        <v>1077</v>
      </c>
      <c r="Y84" s="20">
        <v>1077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14136</v>
      </c>
      <c r="AE84" s="5">
        <f t="shared" si="11"/>
        <v>14136</v>
      </c>
      <c r="AG84" s="2">
        <f t="shared" si="12"/>
        <v>3</v>
      </c>
      <c r="AH84" s="2">
        <f t="shared" si="13"/>
        <v>2024</v>
      </c>
      <c r="AJ84" s="5">
        <f t="shared" si="14"/>
        <v>1077</v>
      </c>
      <c r="AK84" s="2">
        <f t="shared" si="15"/>
        <v>1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18">
        <v>45368</v>
      </c>
      <c r="B85" s="20">
        <v>1077</v>
      </c>
      <c r="C85" s="20">
        <v>1077</v>
      </c>
      <c r="D85" s="20">
        <v>1077</v>
      </c>
      <c r="E85" s="20">
        <v>1077</v>
      </c>
      <c r="F85" s="20">
        <v>1077</v>
      </c>
      <c r="G85" s="20">
        <v>1077</v>
      </c>
      <c r="H85" s="20">
        <v>763</v>
      </c>
      <c r="I85" s="20">
        <v>89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360</v>
      </c>
      <c r="T85" s="20">
        <v>1077</v>
      </c>
      <c r="U85" s="20">
        <v>1077</v>
      </c>
      <c r="V85" s="20">
        <v>1077</v>
      </c>
      <c r="W85" s="20">
        <v>1077</v>
      </c>
      <c r="X85" s="20">
        <v>1077</v>
      </c>
      <c r="Y85" s="20">
        <v>1077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14136</v>
      </c>
      <c r="AE85" s="5">
        <f t="shared" si="11"/>
        <v>14136</v>
      </c>
      <c r="AG85" s="2">
        <f t="shared" si="12"/>
        <v>3</v>
      </c>
      <c r="AH85" s="2">
        <f t="shared" si="13"/>
        <v>2024</v>
      </c>
      <c r="AJ85" s="5">
        <f t="shared" si="14"/>
        <v>1077</v>
      </c>
      <c r="AK85" s="2">
        <f t="shared" si="15"/>
        <v>1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18">
        <v>45369</v>
      </c>
      <c r="B86" s="20">
        <v>1078</v>
      </c>
      <c r="C86" s="20">
        <v>1078</v>
      </c>
      <c r="D86" s="20">
        <v>1078</v>
      </c>
      <c r="E86" s="20">
        <v>1078</v>
      </c>
      <c r="F86" s="20">
        <v>1078</v>
      </c>
      <c r="G86" s="20">
        <v>1078</v>
      </c>
      <c r="H86" s="20">
        <v>810</v>
      </c>
      <c r="I86" s="20">
        <v>159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343</v>
      </c>
      <c r="T86" s="20">
        <v>1078</v>
      </c>
      <c r="U86" s="20">
        <v>1078</v>
      </c>
      <c r="V86" s="20">
        <v>1078</v>
      </c>
      <c r="W86" s="20">
        <v>1078</v>
      </c>
      <c r="X86" s="20">
        <v>1078</v>
      </c>
      <c r="Y86" s="20">
        <v>1078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5892</v>
      </c>
      <c r="AD86" s="5">
        <f t="shared" si="10"/>
        <v>8356</v>
      </c>
      <c r="AE86" s="5">
        <f t="shared" si="11"/>
        <v>14248</v>
      </c>
      <c r="AG86" s="2">
        <f t="shared" si="12"/>
        <v>3</v>
      </c>
      <c r="AH86" s="2">
        <f t="shared" si="13"/>
        <v>2024</v>
      </c>
      <c r="AJ86" s="5">
        <f t="shared" si="14"/>
        <v>1078</v>
      </c>
      <c r="AK86" s="2">
        <f t="shared" si="15"/>
        <v>1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18">
        <v>45370</v>
      </c>
      <c r="B87" s="20">
        <v>1078</v>
      </c>
      <c r="C87" s="20">
        <v>1078</v>
      </c>
      <c r="D87" s="20">
        <v>1078</v>
      </c>
      <c r="E87" s="20">
        <v>1078</v>
      </c>
      <c r="F87" s="20">
        <v>1078</v>
      </c>
      <c r="G87" s="20">
        <v>1078</v>
      </c>
      <c r="H87" s="20">
        <v>810</v>
      </c>
      <c r="I87" s="20">
        <v>159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343</v>
      </c>
      <c r="T87" s="20">
        <v>1078</v>
      </c>
      <c r="U87" s="20">
        <v>1078</v>
      </c>
      <c r="V87" s="20">
        <v>1078</v>
      </c>
      <c r="W87" s="20">
        <v>1078</v>
      </c>
      <c r="X87" s="20">
        <v>1078</v>
      </c>
      <c r="Y87" s="20">
        <v>1078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5892</v>
      </c>
      <c r="AD87" s="5">
        <f t="shared" si="10"/>
        <v>8356</v>
      </c>
      <c r="AE87" s="5">
        <f t="shared" si="11"/>
        <v>14248</v>
      </c>
      <c r="AG87" s="2">
        <f t="shared" si="12"/>
        <v>3</v>
      </c>
      <c r="AH87" s="2">
        <f t="shared" si="13"/>
        <v>2024</v>
      </c>
      <c r="AJ87" s="5">
        <f t="shared" si="14"/>
        <v>1078</v>
      </c>
      <c r="AK87" s="2">
        <f t="shared" si="15"/>
        <v>1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18">
        <v>45371</v>
      </c>
      <c r="B88" s="20">
        <v>1082</v>
      </c>
      <c r="C88" s="20">
        <v>1082</v>
      </c>
      <c r="D88" s="20">
        <v>1082</v>
      </c>
      <c r="E88" s="20">
        <v>1082</v>
      </c>
      <c r="F88" s="20">
        <v>1082</v>
      </c>
      <c r="G88" s="20">
        <v>1082</v>
      </c>
      <c r="H88" s="20">
        <v>814</v>
      </c>
      <c r="I88" s="20">
        <v>159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344</v>
      </c>
      <c r="T88" s="20">
        <v>1082</v>
      </c>
      <c r="U88" s="20">
        <v>1082</v>
      </c>
      <c r="V88" s="20">
        <v>1082</v>
      </c>
      <c r="W88" s="20">
        <v>1082</v>
      </c>
      <c r="X88" s="20">
        <v>1082</v>
      </c>
      <c r="Y88" s="20">
        <v>1082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5913</v>
      </c>
      <c r="AD88" s="5">
        <f t="shared" si="10"/>
        <v>8388</v>
      </c>
      <c r="AE88" s="5">
        <f t="shared" si="11"/>
        <v>14301</v>
      </c>
      <c r="AG88" s="2">
        <f t="shared" si="12"/>
        <v>3</v>
      </c>
      <c r="AH88" s="2">
        <f t="shared" si="13"/>
        <v>2024</v>
      </c>
      <c r="AJ88" s="5">
        <f t="shared" si="14"/>
        <v>1082</v>
      </c>
      <c r="AK88" s="2">
        <f t="shared" si="15"/>
        <v>1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18">
        <v>45372</v>
      </c>
      <c r="B89" s="20">
        <v>1093</v>
      </c>
      <c r="C89" s="20">
        <v>1093</v>
      </c>
      <c r="D89" s="20">
        <v>1093</v>
      </c>
      <c r="E89" s="20">
        <v>1093</v>
      </c>
      <c r="F89" s="20">
        <v>1093</v>
      </c>
      <c r="G89" s="20">
        <v>1093</v>
      </c>
      <c r="H89" s="20">
        <v>822</v>
      </c>
      <c r="I89" s="20">
        <v>161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348</v>
      </c>
      <c r="T89" s="20">
        <v>1093</v>
      </c>
      <c r="U89" s="20">
        <v>1093</v>
      </c>
      <c r="V89" s="20">
        <v>1093</v>
      </c>
      <c r="W89" s="20">
        <v>1093</v>
      </c>
      <c r="X89" s="20">
        <v>1093</v>
      </c>
      <c r="Y89" s="20">
        <v>1093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5974</v>
      </c>
      <c r="AD89" s="5">
        <f t="shared" si="10"/>
        <v>8473</v>
      </c>
      <c r="AE89" s="5">
        <f t="shared" si="11"/>
        <v>14447</v>
      </c>
      <c r="AG89" s="2">
        <f t="shared" si="12"/>
        <v>3</v>
      </c>
      <c r="AH89" s="2">
        <f t="shared" si="13"/>
        <v>2024</v>
      </c>
      <c r="AJ89" s="5">
        <f t="shared" si="14"/>
        <v>1093</v>
      </c>
      <c r="AK89" s="2">
        <f t="shared" si="15"/>
        <v>1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18">
        <v>45373</v>
      </c>
      <c r="B90" s="20">
        <v>1094</v>
      </c>
      <c r="C90" s="20">
        <v>1094</v>
      </c>
      <c r="D90" s="20">
        <v>1094</v>
      </c>
      <c r="E90" s="20">
        <v>1094</v>
      </c>
      <c r="F90" s="20">
        <v>1094</v>
      </c>
      <c r="G90" s="20">
        <v>1094</v>
      </c>
      <c r="H90" s="20">
        <v>823</v>
      </c>
      <c r="I90" s="20">
        <v>161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349</v>
      </c>
      <c r="T90" s="20">
        <v>1094</v>
      </c>
      <c r="U90" s="20">
        <v>1094</v>
      </c>
      <c r="V90" s="20">
        <v>1094</v>
      </c>
      <c r="W90" s="20">
        <v>1094</v>
      </c>
      <c r="X90" s="20">
        <v>1094</v>
      </c>
      <c r="Y90" s="20">
        <v>1094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5980</v>
      </c>
      <c r="AD90" s="5">
        <f t="shared" si="10"/>
        <v>8481</v>
      </c>
      <c r="AE90" s="5">
        <f t="shared" si="11"/>
        <v>14461</v>
      </c>
      <c r="AG90" s="2">
        <f t="shared" si="12"/>
        <v>3</v>
      </c>
      <c r="AH90" s="2">
        <f t="shared" si="13"/>
        <v>2024</v>
      </c>
      <c r="AJ90" s="5">
        <f t="shared" si="14"/>
        <v>1094</v>
      </c>
      <c r="AK90" s="2">
        <f t="shared" si="15"/>
        <v>1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18">
        <v>45374</v>
      </c>
      <c r="B91" s="20">
        <v>1094</v>
      </c>
      <c r="C91" s="20">
        <v>1094</v>
      </c>
      <c r="D91" s="20">
        <v>1094</v>
      </c>
      <c r="E91" s="20">
        <v>1094</v>
      </c>
      <c r="F91" s="20">
        <v>1094</v>
      </c>
      <c r="G91" s="20">
        <v>1094</v>
      </c>
      <c r="H91" s="20">
        <v>775</v>
      </c>
      <c r="I91" s="20">
        <v>91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365</v>
      </c>
      <c r="T91" s="20">
        <v>1094</v>
      </c>
      <c r="U91" s="20">
        <v>1094</v>
      </c>
      <c r="V91" s="20">
        <v>1094</v>
      </c>
      <c r="W91" s="20">
        <v>1094</v>
      </c>
      <c r="X91" s="20">
        <v>1094</v>
      </c>
      <c r="Y91" s="20">
        <v>1094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14359</v>
      </c>
      <c r="AE91" s="5">
        <f t="shared" si="11"/>
        <v>14359</v>
      </c>
      <c r="AG91" s="2">
        <f t="shared" si="12"/>
        <v>3</v>
      </c>
      <c r="AH91" s="2">
        <f t="shared" si="13"/>
        <v>2024</v>
      </c>
      <c r="AJ91" s="5">
        <f t="shared" si="14"/>
        <v>1094</v>
      </c>
      <c r="AK91" s="2">
        <f t="shared" si="15"/>
        <v>1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18">
        <v>45375</v>
      </c>
      <c r="B92" s="20">
        <v>1094</v>
      </c>
      <c r="C92" s="20">
        <v>1094</v>
      </c>
      <c r="D92" s="20">
        <v>1094</v>
      </c>
      <c r="E92" s="20">
        <v>1094</v>
      </c>
      <c r="F92" s="20">
        <v>1094</v>
      </c>
      <c r="G92" s="20">
        <v>1094</v>
      </c>
      <c r="H92" s="20">
        <v>775</v>
      </c>
      <c r="I92" s="20">
        <v>91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365</v>
      </c>
      <c r="T92" s="20">
        <v>1094</v>
      </c>
      <c r="U92" s="20">
        <v>1094</v>
      </c>
      <c r="V92" s="20">
        <v>1094</v>
      </c>
      <c r="W92" s="20">
        <v>1094</v>
      </c>
      <c r="X92" s="20">
        <v>1094</v>
      </c>
      <c r="Y92" s="20">
        <v>1094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14359</v>
      </c>
      <c r="AE92" s="5">
        <f t="shared" si="11"/>
        <v>14359</v>
      </c>
      <c r="AG92" s="2">
        <f t="shared" si="12"/>
        <v>3</v>
      </c>
      <c r="AH92" s="2">
        <f t="shared" si="13"/>
        <v>2024</v>
      </c>
      <c r="AJ92" s="5">
        <f t="shared" si="14"/>
        <v>1094</v>
      </c>
      <c r="AK92" s="2">
        <f t="shared" si="15"/>
        <v>1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18">
        <v>45376</v>
      </c>
      <c r="B93" s="20">
        <v>1105</v>
      </c>
      <c r="C93" s="20">
        <v>1105</v>
      </c>
      <c r="D93" s="20">
        <v>1105</v>
      </c>
      <c r="E93" s="20">
        <v>1105</v>
      </c>
      <c r="F93" s="20">
        <v>1105</v>
      </c>
      <c r="G93" s="20">
        <v>1105</v>
      </c>
      <c r="H93" s="20">
        <v>831</v>
      </c>
      <c r="I93" s="20">
        <v>162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352</v>
      </c>
      <c r="T93" s="20">
        <v>1105</v>
      </c>
      <c r="U93" s="20">
        <v>1105</v>
      </c>
      <c r="V93" s="20">
        <v>1105</v>
      </c>
      <c r="W93" s="20">
        <v>1105</v>
      </c>
      <c r="X93" s="20">
        <v>1105</v>
      </c>
      <c r="Y93" s="20">
        <v>1105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6039</v>
      </c>
      <c r="AD93" s="5">
        <f t="shared" si="10"/>
        <v>8566</v>
      </c>
      <c r="AE93" s="5">
        <f t="shared" si="11"/>
        <v>14605</v>
      </c>
      <c r="AG93" s="2">
        <f t="shared" si="12"/>
        <v>3</v>
      </c>
      <c r="AH93" s="2">
        <f t="shared" si="13"/>
        <v>2024</v>
      </c>
      <c r="AJ93" s="5">
        <f t="shared" si="14"/>
        <v>1105</v>
      </c>
      <c r="AK93" s="2">
        <f t="shared" si="15"/>
        <v>1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18">
        <v>45377</v>
      </c>
      <c r="B94" s="20">
        <v>1112</v>
      </c>
      <c r="C94" s="20">
        <v>1112</v>
      </c>
      <c r="D94" s="20">
        <v>1112</v>
      </c>
      <c r="E94" s="20">
        <v>1112</v>
      </c>
      <c r="F94" s="20">
        <v>1112</v>
      </c>
      <c r="G94" s="20">
        <v>1112</v>
      </c>
      <c r="H94" s="20">
        <v>836</v>
      </c>
      <c r="I94" s="20">
        <v>163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354</v>
      </c>
      <c r="T94" s="20">
        <v>1112</v>
      </c>
      <c r="U94" s="20">
        <v>1112</v>
      </c>
      <c r="V94" s="20">
        <v>1112</v>
      </c>
      <c r="W94" s="20">
        <v>1112</v>
      </c>
      <c r="X94" s="20">
        <v>1112</v>
      </c>
      <c r="Y94" s="20">
        <v>1112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6077</v>
      </c>
      <c r="AD94" s="5">
        <f t="shared" si="10"/>
        <v>8620</v>
      </c>
      <c r="AE94" s="5">
        <f t="shared" si="11"/>
        <v>14697</v>
      </c>
      <c r="AG94" s="2">
        <f t="shared" si="12"/>
        <v>3</v>
      </c>
      <c r="AH94" s="2">
        <f t="shared" si="13"/>
        <v>2024</v>
      </c>
      <c r="AJ94" s="5">
        <f t="shared" si="14"/>
        <v>1112</v>
      </c>
      <c r="AK94" s="2">
        <f t="shared" si="15"/>
        <v>1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18">
        <v>45378</v>
      </c>
      <c r="B95" s="20">
        <v>1118</v>
      </c>
      <c r="C95" s="20">
        <v>1118</v>
      </c>
      <c r="D95" s="20">
        <v>1118</v>
      </c>
      <c r="E95" s="20">
        <v>1118</v>
      </c>
      <c r="F95" s="20">
        <v>1118</v>
      </c>
      <c r="G95" s="20">
        <v>1118</v>
      </c>
      <c r="H95" s="20">
        <v>840</v>
      </c>
      <c r="I95" s="20">
        <v>165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356</v>
      </c>
      <c r="T95" s="20">
        <v>1118</v>
      </c>
      <c r="U95" s="20">
        <v>1118</v>
      </c>
      <c r="V95" s="20">
        <v>1118</v>
      </c>
      <c r="W95" s="20">
        <v>1118</v>
      </c>
      <c r="X95" s="20">
        <v>1118</v>
      </c>
      <c r="Y95" s="20">
        <v>1118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6111</v>
      </c>
      <c r="AD95" s="5">
        <f t="shared" si="10"/>
        <v>8666</v>
      </c>
      <c r="AE95" s="5">
        <f t="shared" si="11"/>
        <v>14777</v>
      </c>
      <c r="AG95" s="2">
        <f t="shared" si="12"/>
        <v>3</v>
      </c>
      <c r="AH95" s="2">
        <f t="shared" si="13"/>
        <v>2024</v>
      </c>
      <c r="AJ95" s="5">
        <f t="shared" si="14"/>
        <v>1118</v>
      </c>
      <c r="AK95" s="2">
        <f t="shared" si="15"/>
        <v>1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18">
        <v>45379</v>
      </c>
      <c r="B96" s="20">
        <v>1137</v>
      </c>
      <c r="C96" s="20">
        <v>1137</v>
      </c>
      <c r="D96" s="20">
        <v>1137</v>
      </c>
      <c r="E96" s="20">
        <v>1137</v>
      </c>
      <c r="F96" s="20">
        <v>1137</v>
      </c>
      <c r="G96" s="20">
        <v>1137</v>
      </c>
      <c r="H96" s="20">
        <v>853</v>
      </c>
      <c r="I96" s="20">
        <v>167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362</v>
      </c>
      <c r="T96" s="20">
        <v>1137</v>
      </c>
      <c r="U96" s="20">
        <v>1137</v>
      </c>
      <c r="V96" s="20">
        <v>1137</v>
      </c>
      <c r="W96" s="20">
        <v>1137</v>
      </c>
      <c r="X96" s="20">
        <v>1137</v>
      </c>
      <c r="Y96" s="20">
        <v>1137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6214</v>
      </c>
      <c r="AD96" s="5">
        <f t="shared" si="10"/>
        <v>8812</v>
      </c>
      <c r="AE96" s="5">
        <f t="shared" si="11"/>
        <v>15026</v>
      </c>
      <c r="AG96" s="2">
        <f t="shared" si="12"/>
        <v>3</v>
      </c>
      <c r="AH96" s="2">
        <f t="shared" si="13"/>
        <v>2024</v>
      </c>
      <c r="AJ96" s="5">
        <f t="shared" si="14"/>
        <v>1137</v>
      </c>
      <c r="AK96" s="2">
        <f t="shared" si="15"/>
        <v>1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18">
        <v>45380</v>
      </c>
      <c r="B97" s="20">
        <v>1147</v>
      </c>
      <c r="C97" s="20">
        <v>1147</v>
      </c>
      <c r="D97" s="20">
        <v>1147</v>
      </c>
      <c r="E97" s="20">
        <v>1147</v>
      </c>
      <c r="F97" s="20">
        <v>1147</v>
      </c>
      <c r="G97" s="20">
        <v>1147</v>
      </c>
      <c r="H97" s="20">
        <v>860</v>
      </c>
      <c r="I97" s="20">
        <v>168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365</v>
      </c>
      <c r="T97" s="20">
        <v>1147</v>
      </c>
      <c r="U97" s="20">
        <v>1147</v>
      </c>
      <c r="V97" s="20">
        <v>1147</v>
      </c>
      <c r="W97" s="20">
        <v>1147</v>
      </c>
      <c r="X97" s="20">
        <v>1147</v>
      </c>
      <c r="Y97" s="20">
        <v>1147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6268</v>
      </c>
      <c r="AD97" s="5">
        <f t="shared" si="10"/>
        <v>8889</v>
      </c>
      <c r="AE97" s="5">
        <f t="shared" si="11"/>
        <v>15157</v>
      </c>
      <c r="AG97" s="2">
        <f t="shared" si="12"/>
        <v>3</v>
      </c>
      <c r="AH97" s="2">
        <f t="shared" si="13"/>
        <v>2024</v>
      </c>
      <c r="AJ97" s="5">
        <f t="shared" si="14"/>
        <v>1147</v>
      </c>
      <c r="AK97" s="2">
        <f t="shared" si="15"/>
        <v>1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18">
        <v>45381</v>
      </c>
      <c r="B98" s="20">
        <v>1147</v>
      </c>
      <c r="C98" s="20">
        <v>1147</v>
      </c>
      <c r="D98" s="20">
        <v>1147</v>
      </c>
      <c r="E98" s="20">
        <v>1147</v>
      </c>
      <c r="F98" s="20">
        <v>1147</v>
      </c>
      <c r="G98" s="20">
        <v>1147</v>
      </c>
      <c r="H98" s="20">
        <v>812</v>
      </c>
      <c r="I98" s="20">
        <v>95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383</v>
      </c>
      <c r="T98" s="20">
        <v>1147</v>
      </c>
      <c r="U98" s="20">
        <v>1147</v>
      </c>
      <c r="V98" s="20">
        <v>1147</v>
      </c>
      <c r="W98" s="20">
        <v>1147</v>
      </c>
      <c r="X98" s="20">
        <v>1147</v>
      </c>
      <c r="Y98" s="20">
        <v>1147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15054</v>
      </c>
      <c r="AE98" s="5">
        <f t="shared" si="11"/>
        <v>15054</v>
      </c>
      <c r="AG98" s="2">
        <f t="shared" si="12"/>
        <v>3</v>
      </c>
      <c r="AH98" s="2">
        <f t="shared" si="13"/>
        <v>2024</v>
      </c>
      <c r="AJ98" s="5">
        <f t="shared" si="14"/>
        <v>1147</v>
      </c>
      <c r="AK98" s="2">
        <f t="shared" si="15"/>
        <v>1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18">
        <v>45382</v>
      </c>
      <c r="B99" s="20">
        <v>1147</v>
      </c>
      <c r="C99" s="20">
        <v>1147</v>
      </c>
      <c r="D99" s="20">
        <v>1147</v>
      </c>
      <c r="E99" s="20">
        <v>1147</v>
      </c>
      <c r="F99" s="20">
        <v>1147</v>
      </c>
      <c r="G99" s="20">
        <v>1147</v>
      </c>
      <c r="H99" s="20">
        <v>812</v>
      </c>
      <c r="I99" s="20">
        <v>95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383</v>
      </c>
      <c r="T99" s="20">
        <v>1147</v>
      </c>
      <c r="U99" s="20">
        <v>1147</v>
      </c>
      <c r="V99" s="20">
        <v>1147</v>
      </c>
      <c r="W99" s="20">
        <v>1147</v>
      </c>
      <c r="X99" s="20">
        <v>1147</v>
      </c>
      <c r="Y99" s="20">
        <v>1147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15054</v>
      </c>
      <c r="AE99" s="5">
        <f t="shared" si="11"/>
        <v>15054</v>
      </c>
      <c r="AG99" s="2">
        <f t="shared" si="12"/>
        <v>3</v>
      </c>
      <c r="AH99" s="2">
        <f t="shared" si="13"/>
        <v>2024</v>
      </c>
      <c r="AJ99" s="5">
        <f t="shared" si="14"/>
        <v>1147</v>
      </c>
      <c r="AK99" s="2">
        <f t="shared" si="15"/>
        <v>1</v>
      </c>
      <c r="AT99" s="5"/>
      <c r="AU99" s="5"/>
      <c r="AV99" s="5"/>
      <c r="AW99" s="5"/>
      <c r="AX99" s="5"/>
    </row>
    <row r="100" spans="1:50" x14ac:dyDescent="0.25">
      <c r="A100" s="18">
        <v>45383</v>
      </c>
      <c r="B100" s="20">
        <v>1383</v>
      </c>
      <c r="C100" s="20">
        <v>1427</v>
      </c>
      <c r="D100" s="20">
        <v>1482</v>
      </c>
      <c r="E100" s="20">
        <v>1489</v>
      </c>
      <c r="F100" s="20">
        <v>1480</v>
      </c>
      <c r="G100" s="20">
        <v>1466</v>
      </c>
      <c r="H100" s="20">
        <v>1297</v>
      </c>
      <c r="I100" s="20">
        <v>322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54</v>
      </c>
      <c r="U100" s="20">
        <v>0</v>
      </c>
      <c r="V100" s="20">
        <v>1096</v>
      </c>
      <c r="W100" s="20">
        <v>1176</v>
      </c>
      <c r="X100" s="20">
        <v>1261</v>
      </c>
      <c r="Y100" s="20">
        <v>1308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3909</v>
      </c>
      <c r="AD100" s="5">
        <f t="shared" si="10"/>
        <v>11332</v>
      </c>
      <c r="AE100" s="5">
        <f t="shared" si="11"/>
        <v>15241</v>
      </c>
      <c r="AG100" s="2">
        <f t="shared" si="12"/>
        <v>4</v>
      </c>
      <c r="AH100" s="2">
        <f t="shared" si="13"/>
        <v>2024</v>
      </c>
      <c r="AJ100" s="5">
        <f t="shared" si="14"/>
        <v>1489</v>
      </c>
      <c r="AK100" s="2">
        <f t="shared" si="15"/>
        <v>4</v>
      </c>
      <c r="AT100" s="5"/>
      <c r="AU100" s="5"/>
      <c r="AV100" s="5"/>
      <c r="AW100" s="5"/>
      <c r="AX100" s="5"/>
    </row>
    <row r="101" spans="1:50" x14ac:dyDescent="0.25">
      <c r="A101" s="18">
        <v>45384</v>
      </c>
      <c r="B101" s="20">
        <v>1338</v>
      </c>
      <c r="C101" s="20">
        <v>1365</v>
      </c>
      <c r="D101" s="20">
        <v>1403</v>
      </c>
      <c r="E101" s="20">
        <v>1400</v>
      </c>
      <c r="F101" s="20">
        <v>1394</v>
      </c>
      <c r="G101" s="20">
        <v>1369</v>
      </c>
      <c r="H101" s="20">
        <v>1218</v>
      </c>
      <c r="I101" s="20">
        <v>312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53</v>
      </c>
      <c r="U101" s="20">
        <v>0</v>
      </c>
      <c r="V101" s="20">
        <v>1091</v>
      </c>
      <c r="W101" s="20">
        <v>1154</v>
      </c>
      <c r="X101" s="20">
        <v>1243</v>
      </c>
      <c r="Y101" s="20">
        <v>1320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3853</v>
      </c>
      <c r="AD101" s="5">
        <f t="shared" si="10"/>
        <v>10807</v>
      </c>
      <c r="AE101" s="5">
        <f t="shared" si="11"/>
        <v>14660</v>
      </c>
      <c r="AG101" s="2">
        <f t="shared" si="12"/>
        <v>4</v>
      </c>
      <c r="AH101" s="2">
        <f t="shared" si="13"/>
        <v>2024</v>
      </c>
      <c r="AJ101" s="5">
        <f t="shared" si="14"/>
        <v>1403</v>
      </c>
      <c r="AK101" s="2">
        <f t="shared" si="15"/>
        <v>3</v>
      </c>
      <c r="AT101" s="5"/>
      <c r="AU101" s="5"/>
      <c r="AV101" s="5"/>
      <c r="AW101" s="5"/>
      <c r="AX101" s="5"/>
    </row>
    <row r="102" spans="1:50" x14ac:dyDescent="0.25">
      <c r="A102" s="18">
        <v>45385</v>
      </c>
      <c r="B102" s="20">
        <v>1364</v>
      </c>
      <c r="C102" s="20">
        <v>1410</v>
      </c>
      <c r="D102" s="20">
        <v>1442</v>
      </c>
      <c r="E102" s="20">
        <v>1451</v>
      </c>
      <c r="F102" s="20">
        <v>1438</v>
      </c>
      <c r="G102" s="20">
        <v>1419</v>
      </c>
      <c r="H102" s="20">
        <v>1264</v>
      </c>
      <c r="I102" s="20">
        <v>326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58</v>
      </c>
      <c r="U102" s="20">
        <v>0</v>
      </c>
      <c r="V102" s="20">
        <v>1136</v>
      </c>
      <c r="W102" s="20">
        <v>1231</v>
      </c>
      <c r="X102" s="20">
        <v>1326</v>
      </c>
      <c r="Y102" s="20">
        <v>1386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4077</v>
      </c>
      <c r="AD102" s="5">
        <f t="shared" si="10"/>
        <v>11174</v>
      </c>
      <c r="AE102" s="5">
        <f t="shared" si="11"/>
        <v>15251</v>
      </c>
      <c r="AG102" s="2">
        <f t="shared" si="12"/>
        <v>4</v>
      </c>
      <c r="AH102" s="2">
        <f t="shared" si="13"/>
        <v>2024</v>
      </c>
      <c r="AJ102" s="5">
        <f t="shared" si="14"/>
        <v>1451</v>
      </c>
      <c r="AK102" s="2">
        <f t="shared" si="15"/>
        <v>4</v>
      </c>
      <c r="AT102" s="5"/>
      <c r="AU102" s="5"/>
      <c r="AV102" s="5"/>
      <c r="AW102" s="5"/>
      <c r="AX102" s="5"/>
    </row>
    <row r="103" spans="1:50" x14ac:dyDescent="0.25">
      <c r="A103" s="18">
        <v>45386</v>
      </c>
      <c r="B103" s="20">
        <v>1414</v>
      </c>
      <c r="C103" s="20">
        <v>1462</v>
      </c>
      <c r="D103" s="20">
        <v>1499</v>
      </c>
      <c r="E103" s="20">
        <v>1493</v>
      </c>
      <c r="F103" s="20">
        <v>1477</v>
      </c>
      <c r="G103" s="20">
        <v>1399</v>
      </c>
      <c r="H103" s="20">
        <v>1196</v>
      </c>
      <c r="I103" s="20">
        <v>312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61</v>
      </c>
      <c r="U103" s="20">
        <v>0</v>
      </c>
      <c r="V103" s="20">
        <v>1187</v>
      </c>
      <c r="W103" s="20">
        <v>1263</v>
      </c>
      <c r="X103" s="20">
        <v>1362</v>
      </c>
      <c r="Y103" s="20">
        <v>1410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4185</v>
      </c>
      <c r="AD103" s="5">
        <f t="shared" si="10"/>
        <v>11350</v>
      </c>
      <c r="AE103" s="5">
        <f t="shared" si="11"/>
        <v>15535</v>
      </c>
      <c r="AG103" s="2">
        <f t="shared" si="12"/>
        <v>4</v>
      </c>
      <c r="AH103" s="2">
        <f t="shared" si="13"/>
        <v>2024</v>
      </c>
      <c r="AJ103" s="5">
        <f t="shared" si="14"/>
        <v>1499</v>
      </c>
      <c r="AK103" s="2">
        <f t="shared" si="15"/>
        <v>3</v>
      </c>
      <c r="AT103" s="5"/>
      <c r="AU103" s="5"/>
      <c r="AV103" s="5"/>
      <c r="AW103" s="5"/>
      <c r="AX103" s="5"/>
    </row>
    <row r="104" spans="1:50" x14ac:dyDescent="0.25">
      <c r="A104" s="18">
        <v>45387</v>
      </c>
      <c r="B104" s="20">
        <v>1415</v>
      </c>
      <c r="C104" s="20">
        <v>1435</v>
      </c>
      <c r="D104" s="20">
        <v>1473</v>
      </c>
      <c r="E104" s="20">
        <v>1453</v>
      </c>
      <c r="F104" s="20">
        <v>1434</v>
      </c>
      <c r="G104" s="20">
        <v>1382</v>
      </c>
      <c r="H104" s="20">
        <v>1235</v>
      </c>
      <c r="I104" s="20">
        <v>327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60</v>
      </c>
      <c r="U104" s="20">
        <v>0</v>
      </c>
      <c r="V104" s="20">
        <v>1183</v>
      </c>
      <c r="W104" s="20">
        <v>1273</v>
      </c>
      <c r="X104" s="20">
        <v>1394</v>
      </c>
      <c r="Y104" s="20">
        <v>1453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4237</v>
      </c>
      <c r="AD104" s="5">
        <f t="shared" si="10"/>
        <v>11280</v>
      </c>
      <c r="AE104" s="5">
        <f t="shared" si="11"/>
        <v>15517</v>
      </c>
      <c r="AG104" s="2">
        <f t="shared" si="12"/>
        <v>4</v>
      </c>
      <c r="AH104" s="2">
        <f t="shared" si="13"/>
        <v>2024</v>
      </c>
      <c r="AJ104" s="5">
        <f t="shared" si="14"/>
        <v>1473</v>
      </c>
      <c r="AK104" s="2">
        <f t="shared" si="15"/>
        <v>3</v>
      </c>
      <c r="AT104" s="5"/>
      <c r="AU104" s="5"/>
      <c r="AV104" s="5"/>
      <c r="AW104" s="5"/>
      <c r="AX104" s="5"/>
    </row>
    <row r="105" spans="1:50" x14ac:dyDescent="0.25">
      <c r="A105" s="18">
        <v>45388</v>
      </c>
      <c r="B105" s="20">
        <v>1485</v>
      </c>
      <c r="C105" s="20">
        <v>1506</v>
      </c>
      <c r="D105" s="20">
        <v>1599</v>
      </c>
      <c r="E105" s="20">
        <v>1361</v>
      </c>
      <c r="F105" s="20">
        <v>1468</v>
      </c>
      <c r="G105" s="20">
        <v>1373</v>
      </c>
      <c r="H105" s="20">
        <v>1188</v>
      </c>
      <c r="I105" s="20">
        <v>255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6</v>
      </c>
      <c r="U105" s="20">
        <v>0</v>
      </c>
      <c r="V105" s="20">
        <v>1203</v>
      </c>
      <c r="W105" s="20">
        <v>1302</v>
      </c>
      <c r="X105" s="20">
        <v>1415</v>
      </c>
      <c r="Y105" s="20">
        <v>1476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15637</v>
      </c>
      <c r="AE105" s="5">
        <f t="shared" si="11"/>
        <v>15637</v>
      </c>
      <c r="AG105" s="2">
        <f t="shared" si="12"/>
        <v>4</v>
      </c>
      <c r="AH105" s="2">
        <f t="shared" si="13"/>
        <v>2024</v>
      </c>
      <c r="AJ105" s="5">
        <f t="shared" si="14"/>
        <v>1599</v>
      </c>
      <c r="AK105" s="2">
        <f t="shared" si="15"/>
        <v>3</v>
      </c>
      <c r="AT105" s="5"/>
      <c r="AU105" s="5"/>
      <c r="AV105" s="5"/>
      <c r="AW105" s="5"/>
      <c r="AX105" s="5"/>
    </row>
    <row r="106" spans="1:50" x14ac:dyDescent="0.25">
      <c r="A106" s="18">
        <v>45389</v>
      </c>
      <c r="B106" s="20">
        <v>1492</v>
      </c>
      <c r="C106" s="20">
        <v>1517</v>
      </c>
      <c r="D106" s="20">
        <v>1623</v>
      </c>
      <c r="E106" s="20">
        <v>1379</v>
      </c>
      <c r="F106" s="20">
        <v>1471</v>
      </c>
      <c r="G106" s="20">
        <v>1364</v>
      </c>
      <c r="H106" s="20">
        <v>1171</v>
      </c>
      <c r="I106" s="20">
        <v>249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6</v>
      </c>
      <c r="U106" s="20">
        <v>0</v>
      </c>
      <c r="V106" s="20">
        <v>1183</v>
      </c>
      <c r="W106" s="20">
        <v>1265</v>
      </c>
      <c r="X106" s="20">
        <v>1362</v>
      </c>
      <c r="Y106" s="20">
        <v>1434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15516</v>
      </c>
      <c r="AE106" s="5">
        <f t="shared" si="11"/>
        <v>15516</v>
      </c>
      <c r="AG106" s="2">
        <f t="shared" si="12"/>
        <v>4</v>
      </c>
      <c r="AH106" s="2">
        <f t="shared" si="13"/>
        <v>2024</v>
      </c>
      <c r="AJ106" s="5">
        <f t="shared" si="14"/>
        <v>1623</v>
      </c>
      <c r="AK106" s="2">
        <f t="shared" si="15"/>
        <v>3</v>
      </c>
      <c r="AT106" s="5"/>
      <c r="AU106" s="5"/>
      <c r="AV106" s="5"/>
      <c r="AW106" s="5"/>
      <c r="AX106" s="5"/>
    </row>
    <row r="107" spans="1:50" x14ac:dyDescent="0.25">
      <c r="A107" s="18">
        <v>45390</v>
      </c>
      <c r="B107" s="20">
        <v>1440</v>
      </c>
      <c r="C107" s="20">
        <v>1489</v>
      </c>
      <c r="D107" s="20">
        <v>1516</v>
      </c>
      <c r="E107" s="20">
        <v>1535</v>
      </c>
      <c r="F107" s="20">
        <v>1511</v>
      </c>
      <c r="G107" s="20">
        <v>1478</v>
      </c>
      <c r="H107" s="20">
        <v>1302</v>
      </c>
      <c r="I107" s="20">
        <v>321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50</v>
      </c>
      <c r="U107" s="20">
        <v>0</v>
      </c>
      <c r="V107" s="20">
        <v>1060</v>
      </c>
      <c r="W107" s="20">
        <v>1132</v>
      </c>
      <c r="X107" s="20">
        <v>1219</v>
      </c>
      <c r="Y107" s="20">
        <v>1262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3782</v>
      </c>
      <c r="AD107" s="5">
        <f t="shared" si="10"/>
        <v>11533</v>
      </c>
      <c r="AE107" s="5">
        <f t="shared" si="11"/>
        <v>15315</v>
      </c>
      <c r="AG107" s="2">
        <f t="shared" si="12"/>
        <v>4</v>
      </c>
      <c r="AH107" s="2">
        <f t="shared" si="13"/>
        <v>2024</v>
      </c>
      <c r="AJ107" s="5">
        <f t="shared" si="14"/>
        <v>1535</v>
      </c>
      <c r="AK107" s="2">
        <f t="shared" si="15"/>
        <v>4</v>
      </c>
      <c r="AT107" s="5"/>
      <c r="AU107" s="5"/>
      <c r="AV107" s="5"/>
      <c r="AW107" s="5"/>
      <c r="AX107" s="5"/>
    </row>
    <row r="108" spans="1:50" x14ac:dyDescent="0.25">
      <c r="A108" s="18">
        <v>45391</v>
      </c>
      <c r="B108" s="20">
        <v>1287</v>
      </c>
      <c r="C108" s="20">
        <v>1332</v>
      </c>
      <c r="D108" s="20">
        <v>1374</v>
      </c>
      <c r="E108" s="20">
        <v>1392</v>
      </c>
      <c r="F108" s="20">
        <v>1381</v>
      </c>
      <c r="G108" s="20">
        <v>1385</v>
      </c>
      <c r="H108" s="20">
        <v>1230</v>
      </c>
      <c r="I108" s="20">
        <v>305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53</v>
      </c>
      <c r="U108" s="20">
        <v>0</v>
      </c>
      <c r="V108" s="20">
        <v>1098</v>
      </c>
      <c r="W108" s="20">
        <v>1179</v>
      </c>
      <c r="X108" s="20">
        <v>1256</v>
      </c>
      <c r="Y108" s="20">
        <v>1318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3891</v>
      </c>
      <c r="AD108" s="5">
        <f t="shared" si="10"/>
        <v>10699</v>
      </c>
      <c r="AE108" s="5">
        <f t="shared" si="11"/>
        <v>14590</v>
      </c>
      <c r="AG108" s="2">
        <f t="shared" si="12"/>
        <v>4</v>
      </c>
      <c r="AH108" s="2">
        <f t="shared" si="13"/>
        <v>2024</v>
      </c>
      <c r="AJ108" s="5">
        <f t="shared" si="14"/>
        <v>1392</v>
      </c>
      <c r="AK108" s="2">
        <f t="shared" si="15"/>
        <v>4</v>
      </c>
      <c r="AT108" s="5"/>
      <c r="AU108" s="5"/>
      <c r="AV108" s="5"/>
      <c r="AW108" s="5"/>
      <c r="AX108" s="5"/>
    </row>
    <row r="109" spans="1:50" x14ac:dyDescent="0.25">
      <c r="A109" s="18">
        <v>45392</v>
      </c>
      <c r="B109" s="20">
        <v>1347</v>
      </c>
      <c r="C109" s="20">
        <v>1389</v>
      </c>
      <c r="D109" s="20">
        <v>1441</v>
      </c>
      <c r="E109" s="20">
        <v>1445</v>
      </c>
      <c r="F109" s="20">
        <v>1453</v>
      </c>
      <c r="G109" s="20">
        <v>1426</v>
      </c>
      <c r="H109" s="20">
        <v>1277</v>
      </c>
      <c r="I109" s="20">
        <v>316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60</v>
      </c>
      <c r="U109" s="20">
        <v>0</v>
      </c>
      <c r="V109" s="20">
        <v>1154</v>
      </c>
      <c r="W109" s="20">
        <v>1215</v>
      </c>
      <c r="X109" s="20">
        <v>1287</v>
      </c>
      <c r="Y109" s="20">
        <v>1336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4032</v>
      </c>
      <c r="AD109" s="5">
        <f t="shared" si="10"/>
        <v>11114</v>
      </c>
      <c r="AE109" s="5">
        <f t="shared" si="11"/>
        <v>15146</v>
      </c>
      <c r="AG109" s="2">
        <f t="shared" si="12"/>
        <v>4</v>
      </c>
      <c r="AH109" s="2">
        <f t="shared" si="13"/>
        <v>2024</v>
      </c>
      <c r="AJ109" s="5">
        <f t="shared" si="14"/>
        <v>1453</v>
      </c>
      <c r="AK109" s="2">
        <f t="shared" si="15"/>
        <v>5</v>
      </c>
      <c r="AT109" s="5"/>
      <c r="AU109" s="5"/>
      <c r="AV109" s="5"/>
      <c r="AW109" s="5"/>
      <c r="AX109" s="5"/>
    </row>
    <row r="110" spans="1:50" x14ac:dyDescent="0.25">
      <c r="A110" s="18">
        <v>45393</v>
      </c>
      <c r="B110" s="20">
        <v>1361</v>
      </c>
      <c r="C110" s="20">
        <v>1396</v>
      </c>
      <c r="D110" s="20">
        <v>1392</v>
      </c>
      <c r="E110" s="20">
        <v>1377</v>
      </c>
      <c r="F110" s="20">
        <v>1383</v>
      </c>
      <c r="G110" s="20">
        <v>1348</v>
      </c>
      <c r="H110" s="20">
        <v>1221</v>
      </c>
      <c r="I110" s="20">
        <v>327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61</v>
      </c>
      <c r="U110" s="20">
        <v>0</v>
      </c>
      <c r="V110" s="20">
        <v>1163</v>
      </c>
      <c r="W110" s="20">
        <v>1216</v>
      </c>
      <c r="X110" s="20">
        <v>1293</v>
      </c>
      <c r="Y110" s="20">
        <v>1341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4060</v>
      </c>
      <c r="AD110" s="5">
        <f t="shared" si="10"/>
        <v>10819</v>
      </c>
      <c r="AE110" s="5">
        <f t="shared" si="11"/>
        <v>14879</v>
      </c>
      <c r="AG110" s="2">
        <f t="shared" si="12"/>
        <v>4</v>
      </c>
      <c r="AH110" s="2">
        <f t="shared" si="13"/>
        <v>2024</v>
      </c>
      <c r="AJ110" s="5">
        <f t="shared" si="14"/>
        <v>1396</v>
      </c>
      <c r="AK110" s="2">
        <f t="shared" si="15"/>
        <v>2</v>
      </c>
      <c r="AT110" s="5"/>
      <c r="AU110" s="5"/>
      <c r="AV110" s="5"/>
      <c r="AW110" s="5"/>
      <c r="AX110" s="5"/>
    </row>
    <row r="111" spans="1:50" x14ac:dyDescent="0.25">
      <c r="A111" s="18">
        <v>45394</v>
      </c>
      <c r="B111" s="20">
        <v>1324</v>
      </c>
      <c r="C111" s="20">
        <v>1354</v>
      </c>
      <c r="D111" s="20">
        <v>1382</v>
      </c>
      <c r="E111" s="20">
        <v>1343</v>
      </c>
      <c r="F111" s="20">
        <v>1335</v>
      </c>
      <c r="G111" s="20">
        <v>1276</v>
      </c>
      <c r="H111" s="20">
        <v>1149</v>
      </c>
      <c r="I111" s="20">
        <v>314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56</v>
      </c>
      <c r="U111" s="20">
        <v>0</v>
      </c>
      <c r="V111" s="20">
        <v>1068</v>
      </c>
      <c r="W111" s="20">
        <v>1133</v>
      </c>
      <c r="X111" s="20">
        <v>1231</v>
      </c>
      <c r="Y111" s="20">
        <v>1290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3802</v>
      </c>
      <c r="AD111" s="5">
        <f t="shared" si="10"/>
        <v>10453</v>
      </c>
      <c r="AE111" s="5">
        <f t="shared" si="11"/>
        <v>14255</v>
      </c>
      <c r="AG111" s="2">
        <f t="shared" si="12"/>
        <v>4</v>
      </c>
      <c r="AH111" s="2">
        <f t="shared" si="13"/>
        <v>2024</v>
      </c>
      <c r="AJ111" s="5">
        <f t="shared" si="14"/>
        <v>1382</v>
      </c>
      <c r="AK111" s="2">
        <f t="shared" si="15"/>
        <v>3</v>
      </c>
      <c r="AT111" s="5"/>
      <c r="AU111" s="5"/>
      <c r="AV111" s="5"/>
      <c r="AW111" s="5"/>
      <c r="AX111" s="5"/>
    </row>
    <row r="112" spans="1:50" x14ac:dyDescent="0.25">
      <c r="A112" s="18">
        <v>45395</v>
      </c>
      <c r="B112" s="20">
        <v>1288</v>
      </c>
      <c r="C112" s="20">
        <v>1317</v>
      </c>
      <c r="D112" s="20">
        <v>1403</v>
      </c>
      <c r="E112" s="20">
        <v>1184</v>
      </c>
      <c r="F112" s="20">
        <v>1278</v>
      </c>
      <c r="G112" s="20">
        <v>1217</v>
      </c>
      <c r="H112" s="20">
        <v>1052</v>
      </c>
      <c r="I112" s="20">
        <v>224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5</v>
      </c>
      <c r="U112" s="20">
        <v>0</v>
      </c>
      <c r="V112" s="20">
        <v>1042</v>
      </c>
      <c r="W112" s="20">
        <v>1116</v>
      </c>
      <c r="X112" s="20">
        <v>1197</v>
      </c>
      <c r="Y112" s="20">
        <v>1268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13591</v>
      </c>
      <c r="AE112" s="5">
        <f t="shared" si="11"/>
        <v>13591</v>
      </c>
      <c r="AG112" s="2">
        <f t="shared" si="12"/>
        <v>4</v>
      </c>
      <c r="AH112" s="2">
        <f t="shared" si="13"/>
        <v>2024</v>
      </c>
      <c r="AJ112" s="5">
        <f t="shared" si="14"/>
        <v>1403</v>
      </c>
      <c r="AK112" s="2">
        <f t="shared" si="15"/>
        <v>3</v>
      </c>
      <c r="AT112" s="5"/>
      <c r="AU112" s="5"/>
      <c r="AV112" s="5"/>
      <c r="AW112" s="5"/>
      <c r="AX112" s="5"/>
    </row>
    <row r="113" spans="1:50" x14ac:dyDescent="0.25">
      <c r="A113" s="18">
        <v>45396</v>
      </c>
      <c r="B113" s="20">
        <v>1256</v>
      </c>
      <c r="C113" s="20">
        <v>1287</v>
      </c>
      <c r="D113" s="20">
        <v>1370</v>
      </c>
      <c r="E113" s="20">
        <v>1166</v>
      </c>
      <c r="F113" s="20">
        <v>1267</v>
      </c>
      <c r="G113" s="20">
        <v>1188</v>
      </c>
      <c r="H113" s="20">
        <v>1019</v>
      </c>
      <c r="I113" s="20">
        <v>213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5</v>
      </c>
      <c r="U113" s="20">
        <v>0</v>
      </c>
      <c r="V113" s="20">
        <v>1047</v>
      </c>
      <c r="W113" s="20">
        <v>1109</v>
      </c>
      <c r="X113" s="20">
        <v>1177</v>
      </c>
      <c r="Y113" s="20">
        <v>1217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13321</v>
      </c>
      <c r="AE113" s="5">
        <f t="shared" si="11"/>
        <v>13321</v>
      </c>
      <c r="AG113" s="2">
        <f t="shared" si="12"/>
        <v>4</v>
      </c>
      <c r="AH113" s="2">
        <f t="shared" si="13"/>
        <v>2024</v>
      </c>
      <c r="AJ113" s="5">
        <f t="shared" si="14"/>
        <v>1370</v>
      </c>
      <c r="AK113" s="2">
        <f t="shared" si="15"/>
        <v>3</v>
      </c>
      <c r="AT113" s="5"/>
      <c r="AU113" s="5"/>
      <c r="AV113" s="5"/>
      <c r="AW113" s="5"/>
      <c r="AX113" s="5"/>
    </row>
    <row r="114" spans="1:50" x14ac:dyDescent="0.25">
      <c r="A114" s="18">
        <v>45397</v>
      </c>
      <c r="B114" s="20">
        <v>1214</v>
      </c>
      <c r="C114" s="20">
        <v>1254</v>
      </c>
      <c r="D114" s="20">
        <v>1334</v>
      </c>
      <c r="E114" s="20">
        <v>1159</v>
      </c>
      <c r="F114" s="20">
        <v>1279</v>
      </c>
      <c r="G114" s="20">
        <v>1279</v>
      </c>
      <c r="H114" s="20">
        <v>1117</v>
      </c>
      <c r="I114" s="20">
        <v>244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5</v>
      </c>
      <c r="U114" s="20">
        <v>0</v>
      </c>
      <c r="V114" s="20">
        <v>1055</v>
      </c>
      <c r="W114" s="20">
        <v>1108</v>
      </c>
      <c r="X114" s="20">
        <v>1181</v>
      </c>
      <c r="Y114" s="20">
        <v>1223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13452</v>
      </c>
      <c r="AE114" s="5">
        <f t="shared" si="11"/>
        <v>13452</v>
      </c>
      <c r="AG114" s="2">
        <f t="shared" si="12"/>
        <v>4</v>
      </c>
      <c r="AH114" s="2">
        <f t="shared" si="13"/>
        <v>2024</v>
      </c>
      <c r="AJ114" s="5">
        <f t="shared" si="14"/>
        <v>1334</v>
      </c>
      <c r="AK114" s="2">
        <f t="shared" si="15"/>
        <v>3</v>
      </c>
      <c r="AT114" s="5"/>
      <c r="AU114" s="5"/>
      <c r="AV114" s="5"/>
      <c r="AW114" s="5"/>
      <c r="AX114" s="5"/>
    </row>
    <row r="115" spans="1:50" x14ac:dyDescent="0.25">
      <c r="A115" s="18">
        <v>45398</v>
      </c>
      <c r="B115" s="20">
        <v>1234</v>
      </c>
      <c r="C115" s="20">
        <v>1258</v>
      </c>
      <c r="D115" s="20">
        <v>1307</v>
      </c>
      <c r="E115" s="20">
        <v>1306</v>
      </c>
      <c r="F115" s="20">
        <v>1310</v>
      </c>
      <c r="G115" s="20">
        <v>1281</v>
      </c>
      <c r="H115" s="20">
        <v>1119</v>
      </c>
      <c r="I115" s="20">
        <v>282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52</v>
      </c>
      <c r="U115" s="20">
        <v>0</v>
      </c>
      <c r="V115" s="20">
        <v>1054</v>
      </c>
      <c r="W115" s="20">
        <v>1120</v>
      </c>
      <c r="X115" s="20">
        <v>1212</v>
      </c>
      <c r="Y115" s="20">
        <v>1250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3720</v>
      </c>
      <c r="AD115" s="5">
        <f t="shared" si="10"/>
        <v>10065</v>
      </c>
      <c r="AE115" s="5">
        <f t="shared" si="11"/>
        <v>13785</v>
      </c>
      <c r="AG115" s="2">
        <f t="shared" si="12"/>
        <v>4</v>
      </c>
      <c r="AH115" s="2">
        <f t="shared" si="13"/>
        <v>2024</v>
      </c>
      <c r="AJ115" s="5">
        <f t="shared" si="14"/>
        <v>1310</v>
      </c>
      <c r="AK115" s="2">
        <f t="shared" si="15"/>
        <v>5</v>
      </c>
      <c r="AT115" s="5"/>
      <c r="AU115" s="5"/>
      <c r="AV115" s="5"/>
      <c r="AW115" s="5"/>
      <c r="AX115" s="5"/>
    </row>
    <row r="116" spans="1:50" x14ac:dyDescent="0.25">
      <c r="A116" s="18">
        <v>45399</v>
      </c>
      <c r="B116" s="20">
        <v>1274</v>
      </c>
      <c r="C116" s="20">
        <v>1287</v>
      </c>
      <c r="D116" s="20">
        <v>1340</v>
      </c>
      <c r="E116" s="20">
        <v>1338</v>
      </c>
      <c r="F116" s="20">
        <v>1333</v>
      </c>
      <c r="G116" s="20">
        <v>1310</v>
      </c>
      <c r="H116" s="20">
        <v>1132</v>
      </c>
      <c r="I116" s="20">
        <v>287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51</v>
      </c>
      <c r="U116" s="20">
        <v>0</v>
      </c>
      <c r="V116" s="20">
        <v>1055</v>
      </c>
      <c r="W116" s="20">
        <v>1126</v>
      </c>
      <c r="X116" s="20">
        <v>1209</v>
      </c>
      <c r="Y116" s="20">
        <v>1267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3728</v>
      </c>
      <c r="AD116" s="5">
        <f t="shared" si="10"/>
        <v>10281</v>
      </c>
      <c r="AE116" s="5">
        <f t="shared" si="11"/>
        <v>14009</v>
      </c>
      <c r="AG116" s="2">
        <f t="shared" si="12"/>
        <v>4</v>
      </c>
      <c r="AH116" s="2">
        <f t="shared" si="13"/>
        <v>2024</v>
      </c>
      <c r="AJ116" s="5">
        <f t="shared" si="14"/>
        <v>1340</v>
      </c>
      <c r="AK116" s="2">
        <f t="shared" si="15"/>
        <v>3</v>
      </c>
      <c r="AT116" s="5"/>
      <c r="AU116" s="5"/>
      <c r="AV116" s="5"/>
      <c r="AW116" s="5"/>
      <c r="AX116" s="5"/>
    </row>
    <row r="117" spans="1:50" x14ac:dyDescent="0.25">
      <c r="A117" s="18">
        <v>45400</v>
      </c>
      <c r="B117" s="20">
        <v>1287</v>
      </c>
      <c r="C117" s="20">
        <v>1322</v>
      </c>
      <c r="D117" s="20">
        <v>1363</v>
      </c>
      <c r="E117" s="20">
        <v>1364</v>
      </c>
      <c r="F117" s="20">
        <v>1382</v>
      </c>
      <c r="G117" s="20">
        <v>1334</v>
      </c>
      <c r="H117" s="20">
        <v>1156</v>
      </c>
      <c r="I117" s="20">
        <v>287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50</v>
      </c>
      <c r="U117" s="20">
        <v>0</v>
      </c>
      <c r="V117" s="20">
        <v>1040</v>
      </c>
      <c r="W117" s="20">
        <v>1118</v>
      </c>
      <c r="X117" s="20">
        <v>1185</v>
      </c>
      <c r="Y117" s="20">
        <v>1255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3680</v>
      </c>
      <c r="AD117" s="5">
        <f t="shared" si="10"/>
        <v>10463</v>
      </c>
      <c r="AE117" s="5">
        <f t="shared" si="11"/>
        <v>14143</v>
      </c>
      <c r="AG117" s="2">
        <f t="shared" si="12"/>
        <v>4</v>
      </c>
      <c r="AH117" s="2">
        <f t="shared" si="13"/>
        <v>2024</v>
      </c>
      <c r="AJ117" s="5">
        <f t="shared" si="14"/>
        <v>1382</v>
      </c>
      <c r="AK117" s="2">
        <f t="shared" si="15"/>
        <v>5</v>
      </c>
      <c r="AT117" s="5"/>
      <c r="AU117" s="5"/>
      <c r="AV117" s="5"/>
      <c r="AW117" s="5"/>
      <c r="AX117" s="5"/>
    </row>
    <row r="118" spans="1:50" x14ac:dyDescent="0.25">
      <c r="A118" s="18">
        <v>45401</v>
      </c>
      <c r="B118" s="20">
        <v>1264</v>
      </c>
      <c r="C118" s="20">
        <v>1298</v>
      </c>
      <c r="D118" s="20">
        <v>1344</v>
      </c>
      <c r="E118" s="20">
        <v>1344</v>
      </c>
      <c r="F118" s="20">
        <v>1343</v>
      </c>
      <c r="G118" s="20">
        <v>1305</v>
      </c>
      <c r="H118" s="20">
        <v>1128</v>
      </c>
      <c r="I118" s="20">
        <v>285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51</v>
      </c>
      <c r="U118" s="20">
        <v>0</v>
      </c>
      <c r="V118" s="20">
        <v>1032</v>
      </c>
      <c r="W118" s="20">
        <v>1112</v>
      </c>
      <c r="X118" s="20">
        <v>1203</v>
      </c>
      <c r="Y118" s="20">
        <v>1248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3683</v>
      </c>
      <c r="AD118" s="5">
        <f t="shared" si="10"/>
        <v>10274</v>
      </c>
      <c r="AE118" s="5">
        <f t="shared" si="11"/>
        <v>13957</v>
      </c>
      <c r="AG118" s="2">
        <f t="shared" si="12"/>
        <v>4</v>
      </c>
      <c r="AH118" s="2">
        <f t="shared" si="13"/>
        <v>2024</v>
      </c>
      <c r="AJ118" s="5">
        <f t="shared" si="14"/>
        <v>1344</v>
      </c>
      <c r="AK118" s="2">
        <f t="shared" si="15"/>
        <v>3</v>
      </c>
      <c r="AT118" s="5"/>
      <c r="AU118" s="5"/>
      <c r="AV118" s="5"/>
      <c r="AW118" s="5"/>
      <c r="AX118" s="5"/>
    </row>
    <row r="119" spans="1:50" x14ac:dyDescent="0.25">
      <c r="A119" s="18">
        <v>45402</v>
      </c>
      <c r="B119" s="20">
        <v>1257</v>
      </c>
      <c r="C119" s="20">
        <v>1274</v>
      </c>
      <c r="D119" s="20">
        <v>1351</v>
      </c>
      <c r="E119" s="20">
        <v>1147</v>
      </c>
      <c r="F119" s="20">
        <v>1236</v>
      </c>
      <c r="G119" s="20">
        <v>1172</v>
      </c>
      <c r="H119" s="20">
        <v>1025</v>
      </c>
      <c r="I119" s="20">
        <v>225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5</v>
      </c>
      <c r="U119" s="20">
        <v>0</v>
      </c>
      <c r="V119" s="20">
        <v>1070</v>
      </c>
      <c r="W119" s="20">
        <v>1165</v>
      </c>
      <c r="X119" s="20">
        <v>1246</v>
      </c>
      <c r="Y119" s="20">
        <v>1299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13472</v>
      </c>
      <c r="AE119" s="5">
        <f t="shared" si="11"/>
        <v>13472</v>
      </c>
      <c r="AG119" s="2">
        <f t="shared" si="12"/>
        <v>4</v>
      </c>
      <c r="AH119" s="2">
        <f t="shared" si="13"/>
        <v>2024</v>
      </c>
      <c r="AJ119" s="5">
        <f t="shared" si="14"/>
        <v>1351</v>
      </c>
      <c r="AK119" s="2">
        <f t="shared" si="15"/>
        <v>3</v>
      </c>
      <c r="AT119" s="5"/>
      <c r="AU119" s="5"/>
      <c r="AV119" s="5"/>
      <c r="AW119" s="5"/>
      <c r="AX119" s="5"/>
    </row>
    <row r="120" spans="1:50" x14ac:dyDescent="0.25">
      <c r="A120" s="18">
        <v>45403</v>
      </c>
      <c r="B120" s="20">
        <v>1320</v>
      </c>
      <c r="C120" s="20">
        <v>1330</v>
      </c>
      <c r="D120" s="20">
        <v>1419</v>
      </c>
      <c r="E120" s="20">
        <v>1220</v>
      </c>
      <c r="F120" s="20">
        <v>1320</v>
      </c>
      <c r="G120" s="20">
        <v>1229</v>
      </c>
      <c r="H120" s="20">
        <v>1051</v>
      </c>
      <c r="I120" s="20">
        <v>211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6</v>
      </c>
      <c r="U120" s="20">
        <v>0</v>
      </c>
      <c r="V120" s="20">
        <v>1100</v>
      </c>
      <c r="W120" s="20">
        <v>1169</v>
      </c>
      <c r="X120" s="20">
        <v>1231</v>
      </c>
      <c r="Y120" s="20">
        <v>1277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13883</v>
      </c>
      <c r="AE120" s="5">
        <f t="shared" si="11"/>
        <v>13883</v>
      </c>
      <c r="AG120" s="2">
        <f t="shared" si="12"/>
        <v>4</v>
      </c>
      <c r="AH120" s="2">
        <f t="shared" si="13"/>
        <v>2024</v>
      </c>
      <c r="AJ120" s="5">
        <f t="shared" si="14"/>
        <v>1419</v>
      </c>
      <c r="AK120" s="2">
        <f t="shared" si="15"/>
        <v>3</v>
      </c>
      <c r="AT120" s="5"/>
      <c r="AU120" s="5"/>
      <c r="AV120" s="5"/>
      <c r="AW120" s="5"/>
      <c r="AX120" s="5"/>
    </row>
    <row r="121" spans="1:50" x14ac:dyDescent="0.25">
      <c r="A121" s="18">
        <v>45404</v>
      </c>
      <c r="B121" s="20">
        <v>1275</v>
      </c>
      <c r="C121" s="20">
        <v>1316</v>
      </c>
      <c r="D121" s="20">
        <v>1341</v>
      </c>
      <c r="E121" s="20">
        <v>1355</v>
      </c>
      <c r="F121" s="20">
        <v>1367</v>
      </c>
      <c r="G121" s="20">
        <v>1339</v>
      </c>
      <c r="H121" s="20">
        <v>1186</v>
      </c>
      <c r="I121" s="20">
        <v>299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54</v>
      </c>
      <c r="U121" s="20">
        <v>0</v>
      </c>
      <c r="V121" s="20">
        <v>1116</v>
      </c>
      <c r="W121" s="20">
        <v>1200</v>
      </c>
      <c r="X121" s="20">
        <v>1285</v>
      </c>
      <c r="Y121" s="20">
        <v>1366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3954</v>
      </c>
      <c r="AD121" s="5">
        <f t="shared" si="10"/>
        <v>10545</v>
      </c>
      <c r="AE121" s="5">
        <f t="shared" si="11"/>
        <v>14499</v>
      </c>
      <c r="AG121" s="2">
        <f t="shared" si="12"/>
        <v>4</v>
      </c>
      <c r="AH121" s="2">
        <f t="shared" si="13"/>
        <v>2024</v>
      </c>
      <c r="AJ121" s="5">
        <f t="shared" si="14"/>
        <v>1367</v>
      </c>
      <c r="AK121" s="2">
        <f t="shared" si="15"/>
        <v>5</v>
      </c>
      <c r="AT121" s="5"/>
      <c r="AU121" s="5"/>
      <c r="AV121" s="5"/>
      <c r="AW121" s="5"/>
      <c r="AX121" s="5"/>
    </row>
    <row r="122" spans="1:50" x14ac:dyDescent="0.25">
      <c r="A122" s="18">
        <v>45405</v>
      </c>
      <c r="B122" s="20">
        <v>1376</v>
      </c>
      <c r="C122" s="20">
        <v>1405</v>
      </c>
      <c r="D122" s="20">
        <v>1461</v>
      </c>
      <c r="E122" s="20">
        <v>1459</v>
      </c>
      <c r="F122" s="20">
        <v>1461</v>
      </c>
      <c r="G122" s="20">
        <v>1429</v>
      </c>
      <c r="H122" s="20">
        <v>1240</v>
      </c>
      <c r="I122" s="20">
        <v>303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53</v>
      </c>
      <c r="U122" s="20">
        <v>0</v>
      </c>
      <c r="V122" s="20">
        <v>1107</v>
      </c>
      <c r="W122" s="20">
        <v>1179</v>
      </c>
      <c r="X122" s="20">
        <v>1245</v>
      </c>
      <c r="Y122" s="20">
        <v>1299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3887</v>
      </c>
      <c r="AD122" s="5">
        <f t="shared" si="10"/>
        <v>11130</v>
      </c>
      <c r="AE122" s="5">
        <f t="shared" si="11"/>
        <v>15017</v>
      </c>
      <c r="AG122" s="2">
        <f t="shared" si="12"/>
        <v>4</v>
      </c>
      <c r="AH122" s="2">
        <f t="shared" si="13"/>
        <v>2024</v>
      </c>
      <c r="AJ122" s="5">
        <f t="shared" si="14"/>
        <v>1461</v>
      </c>
      <c r="AK122" s="2">
        <f t="shared" si="15"/>
        <v>3</v>
      </c>
      <c r="AT122" s="5"/>
      <c r="AU122" s="5"/>
      <c r="AV122" s="5"/>
      <c r="AW122" s="5"/>
      <c r="AX122" s="5"/>
    </row>
    <row r="123" spans="1:50" x14ac:dyDescent="0.25">
      <c r="A123" s="18">
        <v>45406</v>
      </c>
      <c r="B123" s="20">
        <v>1306</v>
      </c>
      <c r="C123" s="20">
        <v>1353</v>
      </c>
      <c r="D123" s="20">
        <v>1389</v>
      </c>
      <c r="E123" s="20">
        <v>1387</v>
      </c>
      <c r="F123" s="20">
        <v>1387</v>
      </c>
      <c r="G123" s="20">
        <v>1352</v>
      </c>
      <c r="H123" s="20">
        <v>1198</v>
      </c>
      <c r="I123" s="20">
        <v>311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58</v>
      </c>
      <c r="U123" s="20">
        <v>0</v>
      </c>
      <c r="V123" s="20">
        <v>1167</v>
      </c>
      <c r="W123" s="20">
        <v>1258</v>
      </c>
      <c r="X123" s="20">
        <v>1365</v>
      </c>
      <c r="Y123" s="20">
        <v>1438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4159</v>
      </c>
      <c r="AD123" s="5">
        <f t="shared" si="10"/>
        <v>10810</v>
      </c>
      <c r="AE123" s="5">
        <f t="shared" si="11"/>
        <v>14969</v>
      </c>
      <c r="AG123" s="2">
        <f t="shared" si="12"/>
        <v>4</v>
      </c>
      <c r="AH123" s="2">
        <f t="shared" si="13"/>
        <v>2024</v>
      </c>
      <c r="AJ123" s="5">
        <f t="shared" si="14"/>
        <v>1438</v>
      </c>
      <c r="AK123" s="2">
        <f t="shared" si="15"/>
        <v>24</v>
      </c>
      <c r="AT123" s="5"/>
      <c r="AU123" s="5"/>
      <c r="AV123" s="5"/>
      <c r="AW123" s="5"/>
      <c r="AX123" s="5"/>
    </row>
    <row r="124" spans="1:50" x14ac:dyDescent="0.25">
      <c r="A124" s="18">
        <v>45407</v>
      </c>
      <c r="B124" s="20">
        <v>1467</v>
      </c>
      <c r="C124" s="20">
        <v>1513</v>
      </c>
      <c r="D124" s="20">
        <v>1560</v>
      </c>
      <c r="E124" s="20">
        <v>1563</v>
      </c>
      <c r="F124" s="20">
        <v>1550</v>
      </c>
      <c r="G124" s="20">
        <v>1511</v>
      </c>
      <c r="H124" s="20">
        <v>1315</v>
      </c>
      <c r="I124" s="20">
        <v>325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54</v>
      </c>
      <c r="U124" s="20">
        <v>0</v>
      </c>
      <c r="V124" s="20">
        <v>1152</v>
      </c>
      <c r="W124" s="20">
        <v>1247</v>
      </c>
      <c r="X124" s="20">
        <v>1340</v>
      </c>
      <c r="Y124" s="20">
        <v>1396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4118</v>
      </c>
      <c r="AD124" s="5">
        <f t="shared" si="10"/>
        <v>11875</v>
      </c>
      <c r="AE124" s="5">
        <f t="shared" si="11"/>
        <v>15993</v>
      </c>
      <c r="AG124" s="2">
        <f t="shared" si="12"/>
        <v>4</v>
      </c>
      <c r="AH124" s="2">
        <f t="shared" si="13"/>
        <v>2024</v>
      </c>
      <c r="AJ124" s="5">
        <f t="shared" si="14"/>
        <v>1563</v>
      </c>
      <c r="AK124" s="2">
        <f t="shared" si="15"/>
        <v>4</v>
      </c>
      <c r="AT124" s="5"/>
      <c r="AU124" s="5"/>
      <c r="AV124" s="5"/>
      <c r="AW124" s="5"/>
      <c r="AX124" s="5"/>
    </row>
    <row r="125" spans="1:50" x14ac:dyDescent="0.25">
      <c r="A125" s="18">
        <v>45408</v>
      </c>
      <c r="B125" s="20">
        <v>1426</v>
      </c>
      <c r="C125" s="20">
        <v>1475</v>
      </c>
      <c r="D125" s="20">
        <v>1508</v>
      </c>
      <c r="E125" s="20">
        <v>1527</v>
      </c>
      <c r="F125" s="20">
        <v>1516</v>
      </c>
      <c r="G125" s="20">
        <v>1475</v>
      </c>
      <c r="H125" s="20">
        <v>1277</v>
      </c>
      <c r="I125" s="20">
        <v>313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51</v>
      </c>
      <c r="U125" s="20">
        <v>0</v>
      </c>
      <c r="V125" s="20">
        <v>1076</v>
      </c>
      <c r="W125" s="20">
        <v>1171</v>
      </c>
      <c r="X125" s="20">
        <v>1279</v>
      </c>
      <c r="Y125" s="20">
        <v>1343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3890</v>
      </c>
      <c r="AD125" s="5">
        <f t="shared" si="10"/>
        <v>11547</v>
      </c>
      <c r="AE125" s="5">
        <f t="shared" si="11"/>
        <v>15437</v>
      </c>
      <c r="AG125" s="2">
        <f t="shared" si="12"/>
        <v>4</v>
      </c>
      <c r="AH125" s="2">
        <f t="shared" si="13"/>
        <v>2024</v>
      </c>
      <c r="AJ125" s="5">
        <f t="shared" si="14"/>
        <v>1527</v>
      </c>
      <c r="AK125" s="2">
        <f t="shared" si="15"/>
        <v>4</v>
      </c>
      <c r="AT125" s="5"/>
      <c r="AU125" s="5"/>
      <c r="AV125" s="5"/>
      <c r="AW125" s="5"/>
      <c r="AX125" s="5"/>
    </row>
    <row r="126" spans="1:50" x14ac:dyDescent="0.25">
      <c r="A126" s="18">
        <v>45409</v>
      </c>
      <c r="B126" s="20">
        <v>1364</v>
      </c>
      <c r="C126" s="20">
        <v>1401</v>
      </c>
      <c r="D126" s="20">
        <v>1509</v>
      </c>
      <c r="E126" s="20">
        <v>1307</v>
      </c>
      <c r="F126" s="20">
        <v>1416</v>
      </c>
      <c r="G126" s="20">
        <v>1332</v>
      </c>
      <c r="H126" s="20">
        <v>1125</v>
      </c>
      <c r="I126" s="20">
        <v>228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5</v>
      </c>
      <c r="U126" s="20">
        <v>0</v>
      </c>
      <c r="V126" s="20">
        <v>1038</v>
      </c>
      <c r="W126" s="20">
        <v>1120</v>
      </c>
      <c r="X126" s="20">
        <v>1206</v>
      </c>
      <c r="Y126" s="20">
        <v>1268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14319</v>
      </c>
      <c r="AE126" s="5">
        <f t="shared" si="11"/>
        <v>14319</v>
      </c>
      <c r="AG126" s="2">
        <f t="shared" si="12"/>
        <v>4</v>
      </c>
      <c r="AH126" s="2">
        <f t="shared" si="13"/>
        <v>2024</v>
      </c>
      <c r="AJ126" s="5">
        <f t="shared" si="14"/>
        <v>1509</v>
      </c>
      <c r="AK126" s="2">
        <f t="shared" si="15"/>
        <v>3</v>
      </c>
      <c r="AT126" s="5"/>
      <c r="AU126" s="5"/>
      <c r="AV126" s="5"/>
      <c r="AW126" s="5"/>
      <c r="AX126" s="5"/>
    </row>
    <row r="127" spans="1:50" x14ac:dyDescent="0.25">
      <c r="A127" s="18">
        <v>45410</v>
      </c>
      <c r="B127" s="20">
        <v>1257</v>
      </c>
      <c r="C127" s="20">
        <v>1283</v>
      </c>
      <c r="D127" s="20">
        <v>1388</v>
      </c>
      <c r="E127" s="20">
        <v>1171</v>
      </c>
      <c r="F127" s="20">
        <v>1273</v>
      </c>
      <c r="G127" s="20">
        <v>1182</v>
      </c>
      <c r="H127" s="20">
        <v>998</v>
      </c>
      <c r="I127" s="20">
        <v>207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6</v>
      </c>
      <c r="U127" s="20">
        <v>0</v>
      </c>
      <c r="V127" s="20">
        <v>1090</v>
      </c>
      <c r="W127" s="20">
        <v>1133</v>
      </c>
      <c r="X127" s="20">
        <v>1188</v>
      </c>
      <c r="Y127" s="20">
        <v>1225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13401</v>
      </c>
      <c r="AE127" s="5">
        <f t="shared" si="11"/>
        <v>13401</v>
      </c>
      <c r="AG127" s="2">
        <f t="shared" si="12"/>
        <v>4</v>
      </c>
      <c r="AH127" s="2">
        <f t="shared" si="13"/>
        <v>2024</v>
      </c>
      <c r="AJ127" s="5">
        <f t="shared" si="14"/>
        <v>1388</v>
      </c>
      <c r="AK127" s="2">
        <f t="shared" si="15"/>
        <v>3</v>
      </c>
      <c r="AT127" s="5"/>
      <c r="AU127" s="5"/>
      <c r="AV127" s="5"/>
      <c r="AW127" s="5"/>
      <c r="AX127" s="5"/>
    </row>
    <row r="128" spans="1:50" x14ac:dyDescent="0.25">
      <c r="A128" s="18">
        <v>45411</v>
      </c>
      <c r="B128" s="20">
        <v>1229</v>
      </c>
      <c r="C128" s="20">
        <v>1254</v>
      </c>
      <c r="D128" s="20">
        <v>1280</v>
      </c>
      <c r="E128" s="20">
        <v>1286</v>
      </c>
      <c r="F128" s="20">
        <v>1278</v>
      </c>
      <c r="G128" s="20">
        <v>1266</v>
      </c>
      <c r="H128" s="20">
        <v>1130</v>
      </c>
      <c r="I128" s="20">
        <v>282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50</v>
      </c>
      <c r="U128" s="20">
        <v>0</v>
      </c>
      <c r="V128" s="20">
        <v>1056</v>
      </c>
      <c r="W128" s="20">
        <v>1101</v>
      </c>
      <c r="X128" s="20">
        <v>1176</v>
      </c>
      <c r="Y128" s="20">
        <v>1188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3665</v>
      </c>
      <c r="AD128" s="5">
        <f t="shared" si="10"/>
        <v>9911</v>
      </c>
      <c r="AE128" s="5">
        <f t="shared" si="11"/>
        <v>13576</v>
      </c>
      <c r="AG128" s="2">
        <f t="shared" si="12"/>
        <v>4</v>
      </c>
      <c r="AH128" s="2">
        <f t="shared" si="13"/>
        <v>2024</v>
      </c>
      <c r="AJ128" s="5">
        <f t="shared" si="14"/>
        <v>1286</v>
      </c>
      <c r="AK128" s="2">
        <f t="shared" si="15"/>
        <v>4</v>
      </c>
      <c r="AT128" s="5"/>
      <c r="AU128" s="5"/>
      <c r="AV128" s="5"/>
      <c r="AW128" s="5"/>
      <c r="AX128" s="5"/>
    </row>
    <row r="129" spans="1:50" x14ac:dyDescent="0.25">
      <c r="A129" s="18">
        <v>45412</v>
      </c>
      <c r="B129" s="20">
        <v>1206</v>
      </c>
      <c r="C129" s="20">
        <v>1229</v>
      </c>
      <c r="D129" s="20">
        <v>1268</v>
      </c>
      <c r="E129" s="20">
        <v>1264</v>
      </c>
      <c r="F129" s="20">
        <v>1293</v>
      </c>
      <c r="G129" s="20">
        <v>1259</v>
      </c>
      <c r="H129" s="20">
        <v>1129</v>
      </c>
      <c r="I129" s="20">
        <v>282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54</v>
      </c>
      <c r="U129" s="20">
        <v>0</v>
      </c>
      <c r="V129" s="20">
        <v>1050</v>
      </c>
      <c r="W129" s="20">
        <v>1112</v>
      </c>
      <c r="X129" s="20">
        <v>1151</v>
      </c>
      <c r="Y129" s="20">
        <v>1194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3649</v>
      </c>
      <c r="AD129" s="5">
        <f t="shared" si="10"/>
        <v>9842</v>
      </c>
      <c r="AE129" s="5">
        <f t="shared" si="11"/>
        <v>13491</v>
      </c>
      <c r="AG129" s="2">
        <f t="shared" si="12"/>
        <v>4</v>
      </c>
      <c r="AH129" s="2">
        <f t="shared" si="13"/>
        <v>2024</v>
      </c>
      <c r="AJ129" s="5">
        <f t="shared" si="14"/>
        <v>1293</v>
      </c>
      <c r="AK129" s="2">
        <f t="shared" si="15"/>
        <v>5</v>
      </c>
      <c r="AT129" s="5"/>
      <c r="AU129" s="5"/>
      <c r="AV129" s="5"/>
      <c r="AW129" s="5"/>
      <c r="AX129" s="5"/>
    </row>
    <row r="130" spans="1:50" x14ac:dyDescent="0.25">
      <c r="A130" s="18">
        <v>45413</v>
      </c>
      <c r="B130" s="20">
        <v>1278</v>
      </c>
      <c r="C130" s="20">
        <v>1319</v>
      </c>
      <c r="D130" s="20">
        <v>1358</v>
      </c>
      <c r="E130" s="20">
        <v>1344</v>
      </c>
      <c r="F130" s="20">
        <v>1362</v>
      </c>
      <c r="G130" s="20">
        <v>1317</v>
      </c>
      <c r="H130" s="20">
        <v>716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756</v>
      </c>
      <c r="W130" s="20">
        <v>1135</v>
      </c>
      <c r="X130" s="20">
        <v>1236</v>
      </c>
      <c r="Y130" s="20">
        <v>1274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3127</v>
      </c>
      <c r="AD130" s="5">
        <f t="shared" si="10"/>
        <v>9968</v>
      </c>
      <c r="AE130" s="5">
        <f t="shared" si="11"/>
        <v>13095</v>
      </c>
      <c r="AG130" s="2">
        <f t="shared" si="12"/>
        <v>5</v>
      </c>
      <c r="AH130" s="2">
        <f t="shared" si="13"/>
        <v>2024</v>
      </c>
      <c r="AJ130" s="5">
        <f t="shared" si="14"/>
        <v>1362</v>
      </c>
      <c r="AK130" s="2">
        <f t="shared" si="15"/>
        <v>5</v>
      </c>
      <c r="AT130" s="5"/>
      <c r="AU130" s="5"/>
      <c r="AV130" s="5"/>
      <c r="AW130" s="5"/>
      <c r="AX130" s="5"/>
    </row>
    <row r="131" spans="1:50" x14ac:dyDescent="0.25">
      <c r="A131" s="18">
        <v>45414</v>
      </c>
      <c r="B131" s="20">
        <v>1317</v>
      </c>
      <c r="C131" s="20">
        <v>1379</v>
      </c>
      <c r="D131" s="20">
        <v>1383</v>
      </c>
      <c r="E131" s="20">
        <v>1403</v>
      </c>
      <c r="F131" s="20">
        <v>1388</v>
      </c>
      <c r="G131" s="20">
        <v>1344</v>
      </c>
      <c r="H131" s="20">
        <v>716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777</v>
      </c>
      <c r="W131" s="20">
        <v>1172</v>
      </c>
      <c r="X131" s="20">
        <v>1264</v>
      </c>
      <c r="Y131" s="20">
        <v>1320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3213</v>
      </c>
      <c r="AD131" s="5">
        <f t="shared" si="10"/>
        <v>10250</v>
      </c>
      <c r="AE131" s="5">
        <f t="shared" si="11"/>
        <v>13463</v>
      </c>
      <c r="AG131" s="2">
        <f t="shared" si="12"/>
        <v>5</v>
      </c>
      <c r="AH131" s="2">
        <f t="shared" si="13"/>
        <v>2024</v>
      </c>
      <c r="AJ131" s="5">
        <f t="shared" si="14"/>
        <v>1403</v>
      </c>
      <c r="AK131" s="2">
        <f t="shared" si="15"/>
        <v>4</v>
      </c>
      <c r="AT131" s="5"/>
      <c r="AU131" s="5"/>
      <c r="AV131" s="5"/>
      <c r="AW131" s="5"/>
      <c r="AX131" s="5"/>
    </row>
    <row r="132" spans="1:50" x14ac:dyDescent="0.25">
      <c r="A132" s="18">
        <v>45415</v>
      </c>
      <c r="B132" s="20">
        <v>1356</v>
      </c>
      <c r="C132" s="20">
        <v>1401</v>
      </c>
      <c r="D132" s="20">
        <v>1441</v>
      </c>
      <c r="E132" s="20">
        <v>1438</v>
      </c>
      <c r="F132" s="20">
        <v>1424</v>
      </c>
      <c r="G132" s="20">
        <v>1383</v>
      </c>
      <c r="H132" s="20">
        <v>729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737</v>
      </c>
      <c r="W132" s="20">
        <v>1131</v>
      </c>
      <c r="X132" s="20">
        <v>1236</v>
      </c>
      <c r="Y132" s="20">
        <v>1294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3104</v>
      </c>
      <c r="AD132" s="5">
        <f t="shared" si="10"/>
        <v>10466</v>
      </c>
      <c r="AE132" s="5">
        <f t="shared" si="11"/>
        <v>13570</v>
      </c>
      <c r="AG132" s="2">
        <f t="shared" si="12"/>
        <v>5</v>
      </c>
      <c r="AH132" s="2">
        <f t="shared" si="13"/>
        <v>2024</v>
      </c>
      <c r="AJ132" s="5">
        <f t="shared" si="14"/>
        <v>1441</v>
      </c>
      <c r="AK132" s="2">
        <f t="shared" si="15"/>
        <v>3</v>
      </c>
      <c r="AT132" s="5"/>
      <c r="AU132" s="5"/>
      <c r="AV132" s="5"/>
      <c r="AW132" s="5"/>
      <c r="AX132" s="5"/>
    </row>
    <row r="133" spans="1:50" x14ac:dyDescent="0.25">
      <c r="A133" s="18">
        <v>45416</v>
      </c>
      <c r="B133" s="20">
        <v>1333</v>
      </c>
      <c r="C133" s="20">
        <v>1373</v>
      </c>
      <c r="D133" s="20">
        <v>1384</v>
      </c>
      <c r="E133" s="20">
        <v>1404</v>
      </c>
      <c r="F133" s="20">
        <v>1361</v>
      </c>
      <c r="G133" s="20">
        <v>1287</v>
      </c>
      <c r="H133" s="20">
        <v>612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593</v>
      </c>
      <c r="W133" s="20">
        <v>1123</v>
      </c>
      <c r="X133" s="20">
        <v>1246</v>
      </c>
      <c r="Y133" s="20">
        <v>1287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13003</v>
      </c>
      <c r="AE133" s="5">
        <f t="shared" si="11"/>
        <v>13003</v>
      </c>
      <c r="AG133" s="2">
        <f t="shared" si="12"/>
        <v>5</v>
      </c>
      <c r="AH133" s="2">
        <f t="shared" si="13"/>
        <v>2024</v>
      </c>
      <c r="AJ133" s="5">
        <f t="shared" si="14"/>
        <v>1404</v>
      </c>
      <c r="AK133" s="2">
        <f t="shared" si="15"/>
        <v>4</v>
      </c>
      <c r="AT133" s="5"/>
      <c r="AU133" s="5"/>
      <c r="AV133" s="5"/>
      <c r="AW133" s="5"/>
      <c r="AX133" s="5"/>
    </row>
    <row r="134" spans="1:50" x14ac:dyDescent="0.25">
      <c r="A134" s="18">
        <v>45417</v>
      </c>
      <c r="B134" s="20">
        <v>1308</v>
      </c>
      <c r="C134" s="20">
        <v>1338</v>
      </c>
      <c r="D134" s="20">
        <v>1355</v>
      </c>
      <c r="E134" s="20">
        <v>1353</v>
      </c>
      <c r="F134" s="20">
        <v>1319</v>
      </c>
      <c r="G134" s="20">
        <v>1220</v>
      </c>
      <c r="H134" s="20">
        <v>581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651</v>
      </c>
      <c r="W134" s="20">
        <v>1186</v>
      </c>
      <c r="X134" s="20">
        <v>1288</v>
      </c>
      <c r="Y134" s="20">
        <v>1308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12907</v>
      </c>
      <c r="AE134" s="5">
        <f t="shared" si="11"/>
        <v>12907</v>
      </c>
      <c r="AG134" s="2">
        <f t="shared" si="12"/>
        <v>5</v>
      </c>
      <c r="AH134" s="2">
        <f t="shared" si="13"/>
        <v>2024</v>
      </c>
      <c r="AJ134" s="5">
        <f t="shared" si="14"/>
        <v>1355</v>
      </c>
      <c r="AK134" s="2">
        <f t="shared" si="15"/>
        <v>3</v>
      </c>
      <c r="AT134" s="5"/>
      <c r="AU134" s="5"/>
      <c r="AV134" s="5"/>
      <c r="AW134" s="5"/>
      <c r="AX134" s="5"/>
    </row>
    <row r="135" spans="1:50" x14ac:dyDescent="0.25">
      <c r="A135" s="18">
        <v>45418</v>
      </c>
      <c r="B135" s="20">
        <v>1349</v>
      </c>
      <c r="C135" s="20">
        <v>1399</v>
      </c>
      <c r="D135" s="20">
        <v>1423</v>
      </c>
      <c r="E135" s="20">
        <v>1406</v>
      </c>
      <c r="F135" s="20">
        <v>1419</v>
      </c>
      <c r="G135" s="20">
        <v>1362</v>
      </c>
      <c r="H135" s="20">
        <v>737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766</v>
      </c>
      <c r="W135" s="20">
        <v>1148</v>
      </c>
      <c r="X135" s="20">
        <v>1245</v>
      </c>
      <c r="Y135" s="20">
        <v>1290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3159</v>
      </c>
      <c r="AD135" s="5">
        <f t="shared" si="10"/>
        <v>10385</v>
      </c>
      <c r="AE135" s="5">
        <f t="shared" si="11"/>
        <v>13544</v>
      </c>
      <c r="AG135" s="2">
        <f t="shared" si="12"/>
        <v>5</v>
      </c>
      <c r="AH135" s="2">
        <f t="shared" si="13"/>
        <v>2024</v>
      </c>
      <c r="AJ135" s="5">
        <f t="shared" si="14"/>
        <v>1423</v>
      </c>
      <c r="AK135" s="2">
        <f t="shared" si="15"/>
        <v>3</v>
      </c>
      <c r="AT135" s="5"/>
      <c r="AU135" s="5"/>
      <c r="AV135" s="5"/>
      <c r="AW135" s="5"/>
      <c r="AX135" s="5"/>
    </row>
    <row r="136" spans="1:50" x14ac:dyDescent="0.25">
      <c r="A136" s="18">
        <v>45419</v>
      </c>
      <c r="B136" s="20">
        <v>1301</v>
      </c>
      <c r="C136" s="20">
        <v>1361</v>
      </c>
      <c r="D136" s="20">
        <v>1379</v>
      </c>
      <c r="E136" s="20">
        <v>1370</v>
      </c>
      <c r="F136" s="20">
        <v>1373</v>
      </c>
      <c r="G136" s="20">
        <v>1322</v>
      </c>
      <c r="H136" s="20">
        <v>698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751</v>
      </c>
      <c r="W136" s="20">
        <v>1110</v>
      </c>
      <c r="X136" s="20">
        <v>1200</v>
      </c>
      <c r="Y136" s="20">
        <v>1238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3061</v>
      </c>
      <c r="AD136" s="5">
        <f t="shared" si="10"/>
        <v>10042</v>
      </c>
      <c r="AE136" s="5">
        <f t="shared" si="11"/>
        <v>13103</v>
      </c>
      <c r="AG136" s="2">
        <f t="shared" si="12"/>
        <v>5</v>
      </c>
      <c r="AH136" s="2">
        <f t="shared" si="13"/>
        <v>2024</v>
      </c>
      <c r="AJ136" s="5">
        <f t="shared" si="14"/>
        <v>1379</v>
      </c>
      <c r="AK136" s="2">
        <f t="shared" si="15"/>
        <v>3</v>
      </c>
      <c r="AT136" s="5"/>
      <c r="AU136" s="5"/>
      <c r="AV136" s="5"/>
      <c r="AW136" s="5"/>
      <c r="AX136" s="5"/>
    </row>
    <row r="137" spans="1:50" x14ac:dyDescent="0.25">
      <c r="A137" s="18">
        <v>45420</v>
      </c>
      <c r="B137" s="20">
        <v>1266</v>
      </c>
      <c r="C137" s="20">
        <v>1315</v>
      </c>
      <c r="D137" s="20">
        <v>1352</v>
      </c>
      <c r="E137" s="20">
        <v>1360</v>
      </c>
      <c r="F137" s="20">
        <v>1349</v>
      </c>
      <c r="G137" s="20">
        <v>1304</v>
      </c>
      <c r="H137" s="20">
        <v>702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775</v>
      </c>
      <c r="W137" s="20">
        <v>1159</v>
      </c>
      <c r="X137" s="20">
        <v>1268</v>
      </c>
      <c r="Y137" s="20">
        <v>1315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3202</v>
      </c>
      <c r="AD137" s="5">
        <f t="shared" si="10"/>
        <v>9963</v>
      </c>
      <c r="AE137" s="5">
        <f t="shared" si="11"/>
        <v>13165</v>
      </c>
      <c r="AG137" s="2">
        <f t="shared" si="12"/>
        <v>5</v>
      </c>
      <c r="AH137" s="2">
        <f t="shared" si="13"/>
        <v>2024</v>
      </c>
      <c r="AJ137" s="5">
        <f t="shared" si="14"/>
        <v>1360</v>
      </c>
      <c r="AK137" s="2">
        <f t="shared" si="15"/>
        <v>4</v>
      </c>
      <c r="AT137" s="5"/>
      <c r="AU137" s="5"/>
      <c r="AV137" s="5"/>
      <c r="AW137" s="5"/>
      <c r="AX137" s="5"/>
    </row>
    <row r="138" spans="1:50" x14ac:dyDescent="0.25">
      <c r="A138" s="18">
        <v>45421</v>
      </c>
      <c r="B138" s="20">
        <v>1354</v>
      </c>
      <c r="C138" s="20">
        <v>1382</v>
      </c>
      <c r="D138" s="20">
        <v>1431</v>
      </c>
      <c r="E138" s="20">
        <v>1420</v>
      </c>
      <c r="F138" s="20">
        <v>1429</v>
      </c>
      <c r="G138" s="20">
        <v>1352</v>
      </c>
      <c r="H138" s="20">
        <v>750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813</v>
      </c>
      <c r="W138" s="20">
        <v>1236</v>
      </c>
      <c r="X138" s="20">
        <v>1333</v>
      </c>
      <c r="Y138" s="20">
        <v>1415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3382</v>
      </c>
      <c r="AD138" s="5">
        <f t="shared" ref="AD138:AD201" si="18">AE138-AC138</f>
        <v>10533</v>
      </c>
      <c r="AE138" s="5">
        <f t="shared" ref="AE138:AE201" si="19">SUM(B138:Y138)</f>
        <v>13915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1431</v>
      </c>
      <c r="AK138" s="2">
        <f t="shared" ref="AK138:AK201" si="23">IF(AE138&gt;0,INDEX(B$8:Y$8,MATCH(AJ138,B138:Y138,0)),"")</f>
        <v>3</v>
      </c>
      <c r="AT138" s="5"/>
      <c r="AU138" s="5"/>
      <c r="AV138" s="5"/>
      <c r="AW138" s="5"/>
      <c r="AX138" s="5"/>
    </row>
    <row r="139" spans="1:50" x14ac:dyDescent="0.25">
      <c r="A139" s="18">
        <v>45422</v>
      </c>
      <c r="B139" s="20">
        <v>1453</v>
      </c>
      <c r="C139" s="20">
        <v>1531</v>
      </c>
      <c r="D139" s="20">
        <v>1557</v>
      </c>
      <c r="E139" s="20">
        <v>1573</v>
      </c>
      <c r="F139" s="20">
        <v>1560</v>
      </c>
      <c r="G139" s="20">
        <v>1496</v>
      </c>
      <c r="H139" s="20">
        <v>778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781</v>
      </c>
      <c r="W139" s="20">
        <v>1186</v>
      </c>
      <c r="X139" s="20">
        <v>1328</v>
      </c>
      <c r="Y139" s="20">
        <v>1371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3295</v>
      </c>
      <c r="AD139" s="5">
        <f t="shared" si="18"/>
        <v>11319</v>
      </c>
      <c r="AE139" s="5">
        <f t="shared" si="19"/>
        <v>14614</v>
      </c>
      <c r="AG139" s="2">
        <f t="shared" si="20"/>
        <v>5</v>
      </c>
      <c r="AH139" s="2">
        <f t="shared" si="21"/>
        <v>2024</v>
      </c>
      <c r="AJ139" s="5">
        <f t="shared" si="22"/>
        <v>1573</v>
      </c>
      <c r="AK139" s="2">
        <f t="shared" si="23"/>
        <v>4</v>
      </c>
      <c r="AT139" s="5"/>
      <c r="AU139" s="5"/>
      <c r="AV139" s="5"/>
      <c r="AW139" s="5"/>
      <c r="AX139" s="5"/>
    </row>
    <row r="140" spans="1:50" x14ac:dyDescent="0.25">
      <c r="A140" s="18">
        <v>45423</v>
      </c>
      <c r="B140" s="20">
        <v>1391</v>
      </c>
      <c r="C140" s="20">
        <v>1429</v>
      </c>
      <c r="D140" s="20">
        <v>1454</v>
      </c>
      <c r="E140" s="20">
        <v>1452</v>
      </c>
      <c r="F140" s="20">
        <v>1431</v>
      </c>
      <c r="G140" s="20">
        <v>1322</v>
      </c>
      <c r="H140" s="20">
        <v>632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623</v>
      </c>
      <c r="W140" s="20">
        <v>1184</v>
      </c>
      <c r="X140" s="20">
        <v>1310</v>
      </c>
      <c r="Y140" s="20">
        <v>1388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13616</v>
      </c>
      <c r="AE140" s="5">
        <f t="shared" si="19"/>
        <v>13616</v>
      </c>
      <c r="AG140" s="2">
        <f t="shared" si="20"/>
        <v>5</v>
      </c>
      <c r="AH140" s="2">
        <f t="shared" si="21"/>
        <v>2024</v>
      </c>
      <c r="AJ140" s="5">
        <f t="shared" si="22"/>
        <v>1454</v>
      </c>
      <c r="AK140" s="2">
        <f t="shared" si="23"/>
        <v>3</v>
      </c>
      <c r="AT140" s="5"/>
      <c r="AU140" s="5"/>
      <c r="AV140" s="5"/>
      <c r="AW140" s="5"/>
      <c r="AX140" s="5"/>
    </row>
    <row r="141" spans="1:50" x14ac:dyDescent="0.25">
      <c r="A141" s="18">
        <v>45424</v>
      </c>
      <c r="B141" s="20">
        <v>1407</v>
      </c>
      <c r="C141" s="20">
        <v>1462</v>
      </c>
      <c r="D141" s="20">
        <v>1495</v>
      </c>
      <c r="E141" s="20">
        <v>1479</v>
      </c>
      <c r="F141" s="20">
        <v>1475</v>
      </c>
      <c r="G141" s="20">
        <v>1336</v>
      </c>
      <c r="H141" s="20">
        <v>633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632</v>
      </c>
      <c r="W141" s="20">
        <v>1186</v>
      </c>
      <c r="X141" s="20">
        <v>1272</v>
      </c>
      <c r="Y141" s="20">
        <v>1317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13694</v>
      </c>
      <c r="AE141" s="5">
        <f t="shared" si="19"/>
        <v>13694</v>
      </c>
      <c r="AG141" s="2">
        <f t="shared" si="20"/>
        <v>5</v>
      </c>
      <c r="AH141" s="2">
        <f t="shared" si="21"/>
        <v>2024</v>
      </c>
      <c r="AJ141" s="5">
        <f t="shared" si="22"/>
        <v>1495</v>
      </c>
      <c r="AK141" s="2">
        <f t="shared" si="23"/>
        <v>3</v>
      </c>
      <c r="AT141" s="5"/>
      <c r="AU141" s="5"/>
      <c r="AV141" s="5"/>
      <c r="AW141" s="5"/>
      <c r="AX141" s="5"/>
    </row>
    <row r="142" spans="1:50" x14ac:dyDescent="0.25">
      <c r="A142" s="18">
        <v>45425</v>
      </c>
      <c r="B142" s="20">
        <v>1327</v>
      </c>
      <c r="C142" s="20">
        <v>1392</v>
      </c>
      <c r="D142" s="20">
        <v>1407</v>
      </c>
      <c r="E142" s="20">
        <v>1417</v>
      </c>
      <c r="F142" s="20">
        <v>1424</v>
      </c>
      <c r="G142" s="20">
        <v>1360</v>
      </c>
      <c r="H142" s="20">
        <v>737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783</v>
      </c>
      <c r="W142" s="20">
        <v>1165</v>
      </c>
      <c r="X142" s="20">
        <v>1258</v>
      </c>
      <c r="Y142" s="20">
        <v>1297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3206</v>
      </c>
      <c r="AD142" s="5">
        <f t="shared" si="18"/>
        <v>10361</v>
      </c>
      <c r="AE142" s="5">
        <f t="shared" si="19"/>
        <v>13567</v>
      </c>
      <c r="AG142" s="2">
        <f t="shared" si="20"/>
        <v>5</v>
      </c>
      <c r="AH142" s="2">
        <f t="shared" si="21"/>
        <v>2024</v>
      </c>
      <c r="AJ142" s="5">
        <f t="shared" si="22"/>
        <v>1424</v>
      </c>
      <c r="AK142" s="2">
        <f t="shared" si="23"/>
        <v>5</v>
      </c>
      <c r="AT142" s="5"/>
      <c r="AU142" s="5"/>
      <c r="AV142" s="5"/>
      <c r="AW142" s="5"/>
      <c r="AX142" s="5"/>
    </row>
    <row r="143" spans="1:50" x14ac:dyDescent="0.25">
      <c r="A143" s="18">
        <v>45426</v>
      </c>
      <c r="B143" s="20">
        <v>1338</v>
      </c>
      <c r="C143" s="20">
        <v>1387</v>
      </c>
      <c r="D143" s="20">
        <v>1415</v>
      </c>
      <c r="E143" s="20">
        <v>1435</v>
      </c>
      <c r="F143" s="20">
        <v>1440</v>
      </c>
      <c r="G143" s="20">
        <v>1362</v>
      </c>
      <c r="H143" s="20">
        <v>728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789</v>
      </c>
      <c r="W143" s="20">
        <v>1168</v>
      </c>
      <c r="X143" s="20">
        <v>1272</v>
      </c>
      <c r="Y143" s="20">
        <v>1297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3229</v>
      </c>
      <c r="AD143" s="5">
        <f t="shared" si="18"/>
        <v>10402</v>
      </c>
      <c r="AE143" s="5">
        <f t="shared" si="19"/>
        <v>13631</v>
      </c>
      <c r="AG143" s="2">
        <f t="shared" si="20"/>
        <v>5</v>
      </c>
      <c r="AH143" s="2">
        <f t="shared" si="21"/>
        <v>2024</v>
      </c>
      <c r="AJ143" s="5">
        <f t="shared" si="22"/>
        <v>1440</v>
      </c>
      <c r="AK143" s="2">
        <f t="shared" si="23"/>
        <v>5</v>
      </c>
      <c r="AT143" s="5"/>
      <c r="AU143" s="5"/>
      <c r="AV143" s="5"/>
      <c r="AW143" s="5"/>
      <c r="AX143" s="5"/>
    </row>
    <row r="144" spans="1:50" x14ac:dyDescent="0.25">
      <c r="A144" s="18">
        <v>45427</v>
      </c>
      <c r="B144" s="20">
        <v>1365</v>
      </c>
      <c r="C144" s="20">
        <v>1392</v>
      </c>
      <c r="D144" s="20">
        <v>1430</v>
      </c>
      <c r="E144" s="20">
        <v>1406</v>
      </c>
      <c r="F144" s="20">
        <v>1429</v>
      </c>
      <c r="G144" s="20">
        <v>1347</v>
      </c>
      <c r="H144" s="20">
        <v>731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823</v>
      </c>
      <c r="W144" s="20">
        <v>1225</v>
      </c>
      <c r="X144" s="20">
        <v>1304</v>
      </c>
      <c r="Y144" s="20">
        <v>1343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3352</v>
      </c>
      <c r="AD144" s="5">
        <f t="shared" si="18"/>
        <v>10443</v>
      </c>
      <c r="AE144" s="5">
        <f t="shared" si="19"/>
        <v>13795</v>
      </c>
      <c r="AG144" s="2">
        <f t="shared" si="20"/>
        <v>5</v>
      </c>
      <c r="AH144" s="2">
        <f t="shared" si="21"/>
        <v>2024</v>
      </c>
      <c r="AJ144" s="5">
        <f t="shared" si="22"/>
        <v>1430</v>
      </c>
      <c r="AK144" s="2">
        <f t="shared" si="23"/>
        <v>3</v>
      </c>
      <c r="AT144" s="5"/>
      <c r="AU144" s="5"/>
      <c r="AV144" s="5"/>
      <c r="AW144" s="5"/>
      <c r="AX144" s="5"/>
    </row>
    <row r="145" spans="1:50" x14ac:dyDescent="0.25">
      <c r="A145" s="18">
        <v>45428</v>
      </c>
      <c r="B145" s="20">
        <v>1356</v>
      </c>
      <c r="C145" s="20">
        <v>1391</v>
      </c>
      <c r="D145" s="20">
        <v>1402</v>
      </c>
      <c r="E145" s="20">
        <v>1395</v>
      </c>
      <c r="F145" s="20">
        <v>1402</v>
      </c>
      <c r="G145" s="20">
        <v>1328</v>
      </c>
      <c r="H145" s="20">
        <v>707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824</v>
      </c>
      <c r="W145" s="20">
        <v>1232</v>
      </c>
      <c r="X145" s="20">
        <v>1322</v>
      </c>
      <c r="Y145" s="20">
        <v>1350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3378</v>
      </c>
      <c r="AD145" s="5">
        <f t="shared" si="18"/>
        <v>10331</v>
      </c>
      <c r="AE145" s="5">
        <f t="shared" si="19"/>
        <v>13709</v>
      </c>
      <c r="AG145" s="2">
        <f t="shared" si="20"/>
        <v>5</v>
      </c>
      <c r="AH145" s="2">
        <f t="shared" si="21"/>
        <v>2024</v>
      </c>
      <c r="AJ145" s="5">
        <f t="shared" si="22"/>
        <v>1402</v>
      </c>
      <c r="AK145" s="2">
        <f t="shared" si="23"/>
        <v>3</v>
      </c>
      <c r="AT145" s="5"/>
      <c r="AU145" s="5"/>
      <c r="AV145" s="5"/>
      <c r="AW145" s="5"/>
      <c r="AX145" s="5"/>
    </row>
    <row r="146" spans="1:50" x14ac:dyDescent="0.25">
      <c r="A146" s="18">
        <v>45429</v>
      </c>
      <c r="B146" s="20">
        <v>1372</v>
      </c>
      <c r="C146" s="20">
        <v>1396</v>
      </c>
      <c r="D146" s="20">
        <v>1414</v>
      </c>
      <c r="E146" s="20">
        <v>1401</v>
      </c>
      <c r="F146" s="20">
        <v>1399</v>
      </c>
      <c r="G146" s="20">
        <v>1319</v>
      </c>
      <c r="H146" s="20">
        <v>706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795</v>
      </c>
      <c r="W146" s="20">
        <v>1217</v>
      </c>
      <c r="X146" s="20">
        <v>1330</v>
      </c>
      <c r="Y146" s="20">
        <v>1368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3342</v>
      </c>
      <c r="AD146" s="5">
        <f t="shared" si="18"/>
        <v>10375</v>
      </c>
      <c r="AE146" s="5">
        <f t="shared" si="19"/>
        <v>13717</v>
      </c>
      <c r="AG146" s="2">
        <f t="shared" si="20"/>
        <v>5</v>
      </c>
      <c r="AH146" s="2">
        <f t="shared" si="21"/>
        <v>2024</v>
      </c>
      <c r="AJ146" s="5">
        <f t="shared" si="22"/>
        <v>1414</v>
      </c>
      <c r="AK146" s="2">
        <f t="shared" si="23"/>
        <v>3</v>
      </c>
      <c r="AT146" s="5"/>
      <c r="AU146" s="5"/>
      <c r="AV146" s="5"/>
      <c r="AW146" s="5"/>
      <c r="AX146" s="5"/>
    </row>
    <row r="147" spans="1:50" x14ac:dyDescent="0.25">
      <c r="A147" s="18">
        <v>45430</v>
      </c>
      <c r="B147" s="20">
        <v>1364</v>
      </c>
      <c r="C147" s="20">
        <v>1395</v>
      </c>
      <c r="D147" s="20">
        <v>1402</v>
      </c>
      <c r="E147" s="20">
        <v>1396</v>
      </c>
      <c r="F147" s="20">
        <v>1357</v>
      </c>
      <c r="G147" s="20">
        <v>1262</v>
      </c>
      <c r="H147" s="20">
        <v>597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639</v>
      </c>
      <c r="W147" s="20">
        <v>1193</v>
      </c>
      <c r="X147" s="20">
        <v>1298</v>
      </c>
      <c r="Y147" s="20">
        <v>1340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13243</v>
      </c>
      <c r="AE147" s="5">
        <f t="shared" si="19"/>
        <v>13243</v>
      </c>
      <c r="AG147" s="2">
        <f t="shared" si="20"/>
        <v>5</v>
      </c>
      <c r="AH147" s="2">
        <f t="shared" si="21"/>
        <v>2024</v>
      </c>
      <c r="AJ147" s="5">
        <f t="shared" si="22"/>
        <v>1402</v>
      </c>
      <c r="AK147" s="2">
        <f t="shared" si="23"/>
        <v>3</v>
      </c>
      <c r="AT147" s="5"/>
      <c r="AU147" s="5"/>
      <c r="AV147" s="5"/>
      <c r="AW147" s="5"/>
      <c r="AX147" s="5"/>
    </row>
    <row r="148" spans="1:50" x14ac:dyDescent="0.25">
      <c r="A148" s="18">
        <v>45431</v>
      </c>
      <c r="B148" s="20">
        <v>1382</v>
      </c>
      <c r="C148" s="20">
        <v>1377</v>
      </c>
      <c r="D148" s="20">
        <v>1414</v>
      </c>
      <c r="E148" s="20">
        <v>1393</v>
      </c>
      <c r="F148" s="20">
        <v>1361</v>
      </c>
      <c r="G148" s="20">
        <v>1235</v>
      </c>
      <c r="H148" s="20">
        <v>596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676</v>
      </c>
      <c r="W148" s="20">
        <v>1247</v>
      </c>
      <c r="X148" s="20">
        <v>1339</v>
      </c>
      <c r="Y148" s="20">
        <v>1353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13373</v>
      </c>
      <c r="AE148" s="5">
        <f t="shared" si="19"/>
        <v>13373</v>
      </c>
      <c r="AG148" s="2">
        <f t="shared" si="20"/>
        <v>5</v>
      </c>
      <c r="AH148" s="2">
        <f t="shared" si="21"/>
        <v>2024</v>
      </c>
      <c r="AJ148" s="5">
        <f t="shared" si="22"/>
        <v>1414</v>
      </c>
      <c r="AK148" s="2">
        <f t="shared" si="23"/>
        <v>3</v>
      </c>
      <c r="AT148" s="5"/>
      <c r="AU148" s="5"/>
      <c r="AV148" s="5"/>
      <c r="AW148" s="5"/>
      <c r="AX148" s="5"/>
    </row>
    <row r="149" spans="1:50" x14ac:dyDescent="0.25">
      <c r="A149" s="18">
        <v>45432</v>
      </c>
      <c r="B149" s="20">
        <v>1393</v>
      </c>
      <c r="C149" s="20">
        <v>1410</v>
      </c>
      <c r="D149" s="20">
        <v>1427</v>
      </c>
      <c r="E149" s="20">
        <v>1417</v>
      </c>
      <c r="F149" s="20">
        <v>1436</v>
      </c>
      <c r="G149" s="20">
        <v>1350</v>
      </c>
      <c r="H149" s="20">
        <v>736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839</v>
      </c>
      <c r="W149" s="20">
        <v>1244</v>
      </c>
      <c r="X149" s="20">
        <v>1326</v>
      </c>
      <c r="Y149" s="20">
        <v>1372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3409</v>
      </c>
      <c r="AD149" s="5">
        <f t="shared" si="18"/>
        <v>10541</v>
      </c>
      <c r="AE149" s="5">
        <f t="shared" si="19"/>
        <v>13950</v>
      </c>
      <c r="AG149" s="2">
        <f t="shared" si="20"/>
        <v>5</v>
      </c>
      <c r="AH149" s="2">
        <f t="shared" si="21"/>
        <v>2024</v>
      </c>
      <c r="AJ149" s="5">
        <f t="shared" si="22"/>
        <v>1436</v>
      </c>
      <c r="AK149" s="2">
        <f t="shared" si="23"/>
        <v>5</v>
      </c>
      <c r="AT149" s="5"/>
      <c r="AU149" s="5"/>
      <c r="AV149" s="5"/>
      <c r="AW149" s="5"/>
      <c r="AX149" s="5"/>
    </row>
    <row r="150" spans="1:50" x14ac:dyDescent="0.25">
      <c r="A150" s="18">
        <v>45433</v>
      </c>
      <c r="B150" s="20">
        <v>1397</v>
      </c>
      <c r="C150" s="20">
        <v>1444</v>
      </c>
      <c r="D150" s="20">
        <v>1459</v>
      </c>
      <c r="E150" s="20">
        <v>1462</v>
      </c>
      <c r="F150" s="20">
        <v>1474</v>
      </c>
      <c r="G150" s="20">
        <v>1371</v>
      </c>
      <c r="H150" s="20">
        <v>751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867</v>
      </c>
      <c r="W150" s="20">
        <v>1295</v>
      </c>
      <c r="X150" s="20">
        <v>1379</v>
      </c>
      <c r="Y150" s="20">
        <v>1419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3541</v>
      </c>
      <c r="AD150" s="5">
        <f t="shared" si="18"/>
        <v>10777</v>
      </c>
      <c r="AE150" s="5">
        <f t="shared" si="19"/>
        <v>14318</v>
      </c>
      <c r="AG150" s="2">
        <f t="shared" si="20"/>
        <v>5</v>
      </c>
      <c r="AH150" s="2">
        <f t="shared" si="21"/>
        <v>2024</v>
      </c>
      <c r="AJ150" s="5">
        <f t="shared" si="22"/>
        <v>1474</v>
      </c>
      <c r="AK150" s="2">
        <f t="shared" si="23"/>
        <v>5</v>
      </c>
      <c r="AT150" s="5"/>
      <c r="AU150" s="5"/>
      <c r="AV150" s="5"/>
      <c r="AW150" s="5"/>
      <c r="AX150" s="5"/>
    </row>
    <row r="151" spans="1:50" x14ac:dyDescent="0.25">
      <c r="A151" s="18">
        <v>45434</v>
      </c>
      <c r="B151" s="20">
        <v>1470</v>
      </c>
      <c r="C151" s="20">
        <v>1457</v>
      </c>
      <c r="D151" s="20">
        <v>1516</v>
      </c>
      <c r="E151" s="20">
        <v>1485</v>
      </c>
      <c r="F151" s="20">
        <v>1491</v>
      </c>
      <c r="G151" s="20">
        <v>1402</v>
      </c>
      <c r="H151" s="20">
        <v>768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966</v>
      </c>
      <c r="W151" s="20">
        <v>1448</v>
      </c>
      <c r="X151" s="20">
        <v>1532</v>
      </c>
      <c r="Y151" s="20">
        <v>1561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3946</v>
      </c>
      <c r="AD151" s="5">
        <f t="shared" si="18"/>
        <v>11150</v>
      </c>
      <c r="AE151" s="5">
        <f t="shared" si="19"/>
        <v>15096</v>
      </c>
      <c r="AG151" s="2">
        <f t="shared" si="20"/>
        <v>5</v>
      </c>
      <c r="AH151" s="2">
        <f t="shared" si="21"/>
        <v>2024</v>
      </c>
      <c r="AJ151" s="5">
        <f t="shared" si="22"/>
        <v>1561</v>
      </c>
      <c r="AK151" s="2">
        <f t="shared" si="23"/>
        <v>24</v>
      </c>
      <c r="AT151" s="5"/>
      <c r="AU151" s="5"/>
      <c r="AV151" s="5"/>
      <c r="AW151" s="5"/>
      <c r="AX151" s="5"/>
    </row>
    <row r="152" spans="1:50" x14ac:dyDescent="0.25">
      <c r="A152" s="18">
        <v>45435</v>
      </c>
      <c r="B152" s="20">
        <v>1569</v>
      </c>
      <c r="C152" s="20">
        <v>1598</v>
      </c>
      <c r="D152" s="20">
        <v>1588</v>
      </c>
      <c r="E152" s="20">
        <v>1585</v>
      </c>
      <c r="F152" s="20">
        <v>1535</v>
      </c>
      <c r="G152" s="20">
        <v>1457</v>
      </c>
      <c r="H152" s="20">
        <v>775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922</v>
      </c>
      <c r="W152" s="20">
        <v>1387</v>
      </c>
      <c r="X152" s="20">
        <v>1502</v>
      </c>
      <c r="Y152" s="20">
        <v>1520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3811</v>
      </c>
      <c r="AD152" s="5">
        <f t="shared" si="18"/>
        <v>11627</v>
      </c>
      <c r="AE152" s="5">
        <f t="shared" si="19"/>
        <v>15438</v>
      </c>
      <c r="AG152" s="2">
        <f t="shared" si="20"/>
        <v>5</v>
      </c>
      <c r="AH152" s="2">
        <f t="shared" si="21"/>
        <v>2024</v>
      </c>
      <c r="AJ152" s="5">
        <f t="shared" si="22"/>
        <v>1598</v>
      </c>
      <c r="AK152" s="2">
        <f t="shared" si="23"/>
        <v>2</v>
      </c>
      <c r="AT152" s="5"/>
      <c r="AU152" s="5"/>
      <c r="AV152" s="5"/>
      <c r="AW152" s="5"/>
      <c r="AX152" s="5"/>
    </row>
    <row r="153" spans="1:50" x14ac:dyDescent="0.25">
      <c r="A153" s="18">
        <v>45436</v>
      </c>
      <c r="B153" s="20">
        <v>1533</v>
      </c>
      <c r="C153" s="20">
        <v>1566</v>
      </c>
      <c r="D153" s="20">
        <v>1586</v>
      </c>
      <c r="E153" s="20">
        <v>1552</v>
      </c>
      <c r="F153" s="20">
        <v>1548</v>
      </c>
      <c r="G153" s="20">
        <v>1408</v>
      </c>
      <c r="H153" s="20">
        <v>758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877</v>
      </c>
      <c r="W153" s="20">
        <v>1330</v>
      </c>
      <c r="X153" s="20">
        <v>1436</v>
      </c>
      <c r="Y153" s="20">
        <v>1492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3643</v>
      </c>
      <c r="AD153" s="5">
        <f t="shared" si="18"/>
        <v>11443</v>
      </c>
      <c r="AE153" s="5">
        <f t="shared" si="19"/>
        <v>15086</v>
      </c>
      <c r="AG153" s="2">
        <f t="shared" si="20"/>
        <v>5</v>
      </c>
      <c r="AH153" s="2">
        <f t="shared" si="21"/>
        <v>2024</v>
      </c>
      <c r="AJ153" s="5">
        <f t="shared" si="22"/>
        <v>1586</v>
      </c>
      <c r="AK153" s="2">
        <f t="shared" si="23"/>
        <v>3</v>
      </c>
      <c r="AT153" s="5"/>
      <c r="AU153" s="5"/>
      <c r="AV153" s="5"/>
      <c r="AW153" s="5"/>
      <c r="AX153" s="5"/>
    </row>
    <row r="154" spans="1:50" x14ac:dyDescent="0.25">
      <c r="A154" s="18">
        <v>45437</v>
      </c>
      <c r="B154" s="20">
        <v>1501</v>
      </c>
      <c r="C154" s="20">
        <v>1493</v>
      </c>
      <c r="D154" s="20">
        <v>1527</v>
      </c>
      <c r="E154" s="20">
        <v>1509</v>
      </c>
      <c r="F154" s="20">
        <v>1480</v>
      </c>
      <c r="G154" s="20">
        <v>1344</v>
      </c>
      <c r="H154" s="20">
        <v>641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699</v>
      </c>
      <c r="W154" s="20">
        <v>1344</v>
      </c>
      <c r="X154" s="20">
        <v>1453</v>
      </c>
      <c r="Y154" s="20">
        <v>1506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14497</v>
      </c>
      <c r="AE154" s="5">
        <f t="shared" si="19"/>
        <v>14497</v>
      </c>
      <c r="AG154" s="2">
        <f t="shared" si="20"/>
        <v>5</v>
      </c>
      <c r="AH154" s="2">
        <f t="shared" si="21"/>
        <v>2024</v>
      </c>
      <c r="AJ154" s="5">
        <f t="shared" si="22"/>
        <v>1527</v>
      </c>
      <c r="AK154" s="2">
        <f t="shared" si="23"/>
        <v>3</v>
      </c>
      <c r="AT154" s="5"/>
      <c r="AU154" s="5"/>
      <c r="AV154" s="5"/>
      <c r="AW154" s="5"/>
      <c r="AX154" s="5"/>
    </row>
    <row r="155" spans="1:50" x14ac:dyDescent="0.25">
      <c r="A155" s="18">
        <v>45438</v>
      </c>
      <c r="B155" s="20">
        <v>1483</v>
      </c>
      <c r="C155" s="20">
        <v>1517</v>
      </c>
      <c r="D155" s="20">
        <v>1515</v>
      </c>
      <c r="E155" s="20">
        <v>1514</v>
      </c>
      <c r="F155" s="20">
        <v>1447</v>
      </c>
      <c r="G155" s="20">
        <v>1325</v>
      </c>
      <c r="H155" s="20">
        <v>625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703</v>
      </c>
      <c r="W155" s="20">
        <v>1351</v>
      </c>
      <c r="X155" s="20">
        <v>1465</v>
      </c>
      <c r="Y155" s="20">
        <v>1499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14444</v>
      </c>
      <c r="AE155" s="5">
        <f t="shared" si="19"/>
        <v>14444</v>
      </c>
      <c r="AG155" s="2">
        <f t="shared" si="20"/>
        <v>5</v>
      </c>
      <c r="AH155" s="2">
        <f t="shared" si="21"/>
        <v>2024</v>
      </c>
      <c r="AJ155" s="5">
        <f t="shared" si="22"/>
        <v>1517</v>
      </c>
      <c r="AK155" s="2">
        <f t="shared" si="23"/>
        <v>2</v>
      </c>
      <c r="AT155" s="5"/>
      <c r="AU155" s="5"/>
      <c r="AV155" s="5"/>
      <c r="AW155" s="5"/>
      <c r="AX155" s="5"/>
    </row>
    <row r="156" spans="1:50" x14ac:dyDescent="0.25">
      <c r="A156" s="18">
        <v>45439</v>
      </c>
      <c r="B156" s="20">
        <v>1500</v>
      </c>
      <c r="C156" s="20">
        <v>1493</v>
      </c>
      <c r="D156" s="20">
        <v>1522</v>
      </c>
      <c r="E156" s="20">
        <v>1512</v>
      </c>
      <c r="F156" s="20">
        <v>1484</v>
      </c>
      <c r="G156" s="20">
        <v>1357</v>
      </c>
      <c r="H156" s="20">
        <v>648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736</v>
      </c>
      <c r="W156" s="20">
        <v>1339</v>
      </c>
      <c r="X156" s="20">
        <v>1436</v>
      </c>
      <c r="Y156" s="20">
        <v>1482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14509</v>
      </c>
      <c r="AE156" s="5">
        <f t="shared" si="19"/>
        <v>14509</v>
      </c>
      <c r="AG156" s="2">
        <f t="shared" si="20"/>
        <v>5</v>
      </c>
      <c r="AH156" s="2">
        <f t="shared" si="21"/>
        <v>2024</v>
      </c>
      <c r="AJ156" s="5">
        <f t="shared" si="22"/>
        <v>1522</v>
      </c>
      <c r="AK156" s="2">
        <f t="shared" si="23"/>
        <v>3</v>
      </c>
      <c r="AT156" s="5"/>
      <c r="AU156" s="5"/>
      <c r="AV156" s="5"/>
      <c r="AW156" s="5"/>
      <c r="AX156" s="5"/>
    </row>
    <row r="157" spans="1:50" x14ac:dyDescent="0.25">
      <c r="A157" s="18">
        <v>45440</v>
      </c>
      <c r="B157" s="20">
        <v>1475</v>
      </c>
      <c r="C157" s="20">
        <v>1510</v>
      </c>
      <c r="D157" s="20">
        <v>1565</v>
      </c>
      <c r="E157" s="20">
        <v>1545</v>
      </c>
      <c r="F157" s="20">
        <v>1555</v>
      </c>
      <c r="G157" s="20">
        <v>1476</v>
      </c>
      <c r="H157" s="20">
        <v>811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928</v>
      </c>
      <c r="W157" s="20">
        <v>1380</v>
      </c>
      <c r="X157" s="20">
        <v>1487</v>
      </c>
      <c r="Y157" s="20">
        <v>1530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3795</v>
      </c>
      <c r="AD157" s="5">
        <f t="shared" si="18"/>
        <v>11467</v>
      </c>
      <c r="AE157" s="5">
        <f t="shared" si="19"/>
        <v>15262</v>
      </c>
      <c r="AG157" s="2">
        <f t="shared" si="20"/>
        <v>5</v>
      </c>
      <c r="AH157" s="2">
        <f t="shared" si="21"/>
        <v>2024</v>
      </c>
      <c r="AJ157" s="5">
        <f t="shared" si="22"/>
        <v>1565</v>
      </c>
      <c r="AK157" s="2">
        <f t="shared" si="23"/>
        <v>3</v>
      </c>
      <c r="AT157" s="5"/>
      <c r="AU157" s="5"/>
      <c r="AV157" s="5"/>
      <c r="AW157" s="5"/>
      <c r="AX157" s="5"/>
    </row>
    <row r="158" spans="1:50" x14ac:dyDescent="0.25">
      <c r="A158" s="18">
        <v>45441</v>
      </c>
      <c r="B158" s="20">
        <v>1560</v>
      </c>
      <c r="C158" s="20">
        <v>1602</v>
      </c>
      <c r="D158" s="20">
        <v>1631</v>
      </c>
      <c r="E158" s="20">
        <v>1602</v>
      </c>
      <c r="F158" s="20">
        <v>1582</v>
      </c>
      <c r="G158" s="20">
        <v>1489</v>
      </c>
      <c r="H158" s="20">
        <v>802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937</v>
      </c>
      <c r="W158" s="20">
        <v>1406</v>
      </c>
      <c r="X158" s="20">
        <v>1498</v>
      </c>
      <c r="Y158" s="20">
        <v>1532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3841</v>
      </c>
      <c r="AD158" s="5">
        <f t="shared" si="18"/>
        <v>11800</v>
      </c>
      <c r="AE158" s="5">
        <f t="shared" si="19"/>
        <v>15641</v>
      </c>
      <c r="AG158" s="2">
        <f t="shared" si="20"/>
        <v>5</v>
      </c>
      <c r="AH158" s="2">
        <f t="shared" si="21"/>
        <v>2024</v>
      </c>
      <c r="AJ158" s="5">
        <f t="shared" si="22"/>
        <v>1631</v>
      </c>
      <c r="AK158" s="2">
        <f t="shared" si="23"/>
        <v>3</v>
      </c>
      <c r="AT158" s="5"/>
      <c r="AU158" s="5"/>
      <c r="AV158" s="5"/>
      <c r="AW158" s="5"/>
      <c r="AX158" s="5"/>
    </row>
    <row r="159" spans="1:50" x14ac:dyDescent="0.25">
      <c r="A159" s="18">
        <v>45442</v>
      </c>
      <c r="B159" s="20">
        <v>1528</v>
      </c>
      <c r="C159" s="20">
        <v>1583</v>
      </c>
      <c r="D159" s="20">
        <v>1588</v>
      </c>
      <c r="E159" s="20">
        <v>1588</v>
      </c>
      <c r="F159" s="20">
        <v>1558</v>
      </c>
      <c r="G159" s="20">
        <v>1477</v>
      </c>
      <c r="H159" s="20">
        <v>793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922</v>
      </c>
      <c r="W159" s="20">
        <v>1397</v>
      </c>
      <c r="X159" s="20">
        <v>1504</v>
      </c>
      <c r="Y159" s="20">
        <v>1532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3823</v>
      </c>
      <c r="AD159" s="5">
        <f t="shared" si="18"/>
        <v>11647</v>
      </c>
      <c r="AE159" s="5">
        <f t="shared" si="19"/>
        <v>15470</v>
      </c>
      <c r="AG159" s="2">
        <f t="shared" si="20"/>
        <v>5</v>
      </c>
      <c r="AH159" s="2">
        <f t="shared" si="21"/>
        <v>2024</v>
      </c>
      <c r="AJ159" s="5">
        <f t="shared" si="22"/>
        <v>1588</v>
      </c>
      <c r="AK159" s="2">
        <f t="shared" si="23"/>
        <v>3</v>
      </c>
      <c r="AT159" s="5"/>
      <c r="AU159" s="5"/>
      <c r="AV159" s="5"/>
      <c r="AW159" s="5"/>
      <c r="AX159" s="5"/>
    </row>
    <row r="160" spans="1:50" x14ac:dyDescent="0.25">
      <c r="A160" s="18">
        <v>45443</v>
      </c>
      <c r="B160" s="20">
        <v>1531</v>
      </c>
      <c r="C160" s="20">
        <v>1583</v>
      </c>
      <c r="D160" s="20">
        <v>1600</v>
      </c>
      <c r="E160" s="20">
        <v>1603</v>
      </c>
      <c r="F160" s="20">
        <v>1568</v>
      </c>
      <c r="G160" s="20">
        <v>1481</v>
      </c>
      <c r="H160" s="20">
        <v>796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897</v>
      </c>
      <c r="W160" s="20">
        <v>1369</v>
      </c>
      <c r="X160" s="20">
        <v>1493</v>
      </c>
      <c r="Y160" s="20">
        <v>1533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3759</v>
      </c>
      <c r="AD160" s="5">
        <f t="shared" si="18"/>
        <v>11695</v>
      </c>
      <c r="AE160" s="5">
        <f t="shared" si="19"/>
        <v>15454</v>
      </c>
      <c r="AG160" s="2">
        <f t="shared" si="20"/>
        <v>5</v>
      </c>
      <c r="AH160" s="2">
        <f t="shared" si="21"/>
        <v>2024</v>
      </c>
      <c r="AJ160" s="5">
        <f t="shared" si="22"/>
        <v>1603</v>
      </c>
      <c r="AK160" s="2">
        <f t="shared" si="23"/>
        <v>4</v>
      </c>
      <c r="AU160" s="5"/>
      <c r="AV160" s="5"/>
      <c r="AW160" s="5"/>
      <c r="AX160" s="5"/>
    </row>
    <row r="161" spans="1:50" x14ac:dyDescent="0.25">
      <c r="A161" s="18">
        <v>45444</v>
      </c>
      <c r="B161" s="20">
        <v>1555</v>
      </c>
      <c r="C161" s="20">
        <v>1578</v>
      </c>
      <c r="D161" s="20">
        <v>1591</v>
      </c>
      <c r="E161" s="20">
        <v>1607</v>
      </c>
      <c r="F161" s="20">
        <v>1582</v>
      </c>
      <c r="G161" s="20">
        <v>1499</v>
      </c>
      <c r="H161" s="20">
        <v>527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1345</v>
      </c>
      <c r="X161" s="20">
        <v>1431</v>
      </c>
      <c r="Y161" s="20">
        <v>1494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14209</v>
      </c>
      <c r="AE161" s="5">
        <f t="shared" si="19"/>
        <v>14209</v>
      </c>
      <c r="AG161" s="2">
        <f t="shared" si="20"/>
        <v>6</v>
      </c>
      <c r="AH161" s="2">
        <f t="shared" si="21"/>
        <v>2024</v>
      </c>
      <c r="AJ161" s="5">
        <f t="shared" si="22"/>
        <v>1607</v>
      </c>
      <c r="AK161" s="2">
        <f t="shared" si="23"/>
        <v>4</v>
      </c>
      <c r="AU161" s="5"/>
      <c r="AV161" s="5"/>
      <c r="AW161" s="5"/>
      <c r="AX161" s="5"/>
    </row>
    <row r="162" spans="1:50" x14ac:dyDescent="0.25">
      <c r="A162" s="18">
        <v>45445</v>
      </c>
      <c r="B162" s="20">
        <v>1546</v>
      </c>
      <c r="C162" s="20">
        <v>1597</v>
      </c>
      <c r="D162" s="20">
        <v>1613</v>
      </c>
      <c r="E162" s="20">
        <v>1617</v>
      </c>
      <c r="F162" s="20">
        <v>1588</v>
      </c>
      <c r="G162" s="20">
        <v>1467</v>
      </c>
      <c r="H162" s="20">
        <v>509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1459</v>
      </c>
      <c r="X162" s="20">
        <v>1519</v>
      </c>
      <c r="Y162" s="20">
        <v>1527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14442</v>
      </c>
      <c r="AE162" s="5">
        <f t="shared" si="19"/>
        <v>14442</v>
      </c>
      <c r="AG162" s="2">
        <f t="shared" si="20"/>
        <v>6</v>
      </c>
      <c r="AH162" s="2">
        <f t="shared" si="21"/>
        <v>2024</v>
      </c>
      <c r="AJ162" s="5">
        <f t="shared" si="22"/>
        <v>1617</v>
      </c>
      <c r="AK162" s="2">
        <f t="shared" si="23"/>
        <v>4</v>
      </c>
      <c r="AU162" s="5"/>
      <c r="AV162" s="5"/>
      <c r="AW162" s="5"/>
      <c r="AX162" s="5"/>
    </row>
    <row r="163" spans="1:50" x14ac:dyDescent="0.25">
      <c r="A163" s="18">
        <v>45446</v>
      </c>
      <c r="B163" s="20">
        <v>1595</v>
      </c>
      <c r="C163" s="20">
        <v>1621</v>
      </c>
      <c r="D163" s="20">
        <v>1652</v>
      </c>
      <c r="E163" s="20">
        <v>1614</v>
      </c>
      <c r="F163" s="20">
        <v>1619</v>
      </c>
      <c r="G163" s="20">
        <v>1564</v>
      </c>
      <c r="H163" s="20">
        <v>558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1436</v>
      </c>
      <c r="X163" s="20">
        <v>1541</v>
      </c>
      <c r="Y163" s="20">
        <v>1536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2977</v>
      </c>
      <c r="AD163" s="5">
        <f t="shared" si="18"/>
        <v>11759</v>
      </c>
      <c r="AE163" s="5">
        <f t="shared" si="19"/>
        <v>14736</v>
      </c>
      <c r="AG163" s="2">
        <f t="shared" si="20"/>
        <v>6</v>
      </c>
      <c r="AH163" s="2">
        <f t="shared" si="21"/>
        <v>2024</v>
      </c>
      <c r="AJ163" s="5">
        <f t="shared" si="22"/>
        <v>1652</v>
      </c>
      <c r="AK163" s="2">
        <f t="shared" si="23"/>
        <v>3</v>
      </c>
      <c r="AU163" s="5"/>
      <c r="AV163" s="5"/>
      <c r="AW163" s="5"/>
      <c r="AX163" s="5"/>
    </row>
    <row r="164" spans="1:50" x14ac:dyDescent="0.25">
      <c r="A164" s="18">
        <v>45447</v>
      </c>
      <c r="B164" s="20">
        <v>1614</v>
      </c>
      <c r="C164" s="20">
        <v>1648</v>
      </c>
      <c r="D164" s="20">
        <v>1669</v>
      </c>
      <c r="E164" s="20">
        <v>1665</v>
      </c>
      <c r="F164" s="20">
        <v>1639</v>
      </c>
      <c r="G164" s="20">
        <v>1609</v>
      </c>
      <c r="H164" s="20">
        <v>568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1467</v>
      </c>
      <c r="X164" s="20">
        <v>1604</v>
      </c>
      <c r="Y164" s="20">
        <v>1598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3071</v>
      </c>
      <c r="AD164" s="5">
        <f t="shared" si="18"/>
        <v>12010</v>
      </c>
      <c r="AE164" s="5">
        <f t="shared" si="19"/>
        <v>15081</v>
      </c>
      <c r="AG164" s="2">
        <f t="shared" si="20"/>
        <v>6</v>
      </c>
      <c r="AH164" s="2">
        <f t="shared" si="21"/>
        <v>2024</v>
      </c>
      <c r="AJ164" s="5">
        <f t="shared" si="22"/>
        <v>1669</v>
      </c>
      <c r="AK164" s="2">
        <f t="shared" si="23"/>
        <v>3</v>
      </c>
      <c r="AU164" s="5"/>
      <c r="AV164" s="5"/>
      <c r="AW164" s="5"/>
      <c r="AX164" s="5"/>
    </row>
    <row r="165" spans="1:50" x14ac:dyDescent="0.25">
      <c r="A165" s="18">
        <v>45448</v>
      </c>
      <c r="B165" s="20">
        <v>1706</v>
      </c>
      <c r="C165" s="20">
        <v>1709</v>
      </c>
      <c r="D165" s="20">
        <v>1753</v>
      </c>
      <c r="E165" s="20">
        <v>1710</v>
      </c>
      <c r="F165" s="20">
        <v>1708</v>
      </c>
      <c r="G165" s="20">
        <v>1609</v>
      </c>
      <c r="H165" s="20">
        <v>585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1492</v>
      </c>
      <c r="X165" s="20">
        <v>1612</v>
      </c>
      <c r="Y165" s="20">
        <v>1651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3104</v>
      </c>
      <c r="AD165" s="5">
        <f t="shared" si="18"/>
        <v>12431</v>
      </c>
      <c r="AE165" s="5">
        <f t="shared" si="19"/>
        <v>15535</v>
      </c>
      <c r="AG165" s="2">
        <f t="shared" si="20"/>
        <v>6</v>
      </c>
      <c r="AH165" s="2">
        <f t="shared" si="21"/>
        <v>2024</v>
      </c>
      <c r="AJ165" s="5">
        <f t="shared" si="22"/>
        <v>1753</v>
      </c>
      <c r="AK165" s="2">
        <f t="shared" si="23"/>
        <v>3</v>
      </c>
      <c r="AU165" s="5"/>
      <c r="AV165" s="5"/>
      <c r="AW165" s="5"/>
      <c r="AX165" s="5"/>
    </row>
    <row r="166" spans="1:50" x14ac:dyDescent="0.25">
      <c r="A166" s="18">
        <v>45449</v>
      </c>
      <c r="B166" s="20">
        <v>1714</v>
      </c>
      <c r="C166" s="20">
        <v>1780</v>
      </c>
      <c r="D166" s="20">
        <v>1781</v>
      </c>
      <c r="E166" s="20">
        <v>1770</v>
      </c>
      <c r="F166" s="20">
        <v>1725</v>
      </c>
      <c r="G166" s="20">
        <v>1672</v>
      </c>
      <c r="H166" s="20">
        <v>594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1507</v>
      </c>
      <c r="X166" s="20">
        <v>1641</v>
      </c>
      <c r="Y166" s="20">
        <v>1654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3148</v>
      </c>
      <c r="AD166" s="5">
        <f t="shared" si="18"/>
        <v>12690</v>
      </c>
      <c r="AE166" s="5">
        <f t="shared" si="19"/>
        <v>15838</v>
      </c>
      <c r="AG166" s="2">
        <f t="shared" si="20"/>
        <v>6</v>
      </c>
      <c r="AH166" s="2">
        <f t="shared" si="21"/>
        <v>2024</v>
      </c>
      <c r="AJ166" s="5">
        <f t="shared" si="22"/>
        <v>1781</v>
      </c>
      <c r="AK166" s="2">
        <f t="shared" si="23"/>
        <v>3</v>
      </c>
      <c r="AU166" s="5"/>
      <c r="AV166" s="5"/>
      <c r="AW166" s="5"/>
      <c r="AX166" s="5"/>
    </row>
    <row r="167" spans="1:50" x14ac:dyDescent="0.25">
      <c r="A167" s="18">
        <v>45450</v>
      </c>
      <c r="B167" s="20">
        <v>1733</v>
      </c>
      <c r="C167" s="20">
        <v>1757</v>
      </c>
      <c r="D167" s="20">
        <v>1787</v>
      </c>
      <c r="E167" s="20">
        <v>1778</v>
      </c>
      <c r="F167" s="20">
        <v>1750</v>
      </c>
      <c r="G167" s="20">
        <v>1690</v>
      </c>
      <c r="H167" s="20">
        <v>596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1416</v>
      </c>
      <c r="X167" s="20">
        <v>1552</v>
      </c>
      <c r="Y167" s="20">
        <v>1573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2968</v>
      </c>
      <c r="AD167" s="5">
        <f t="shared" si="18"/>
        <v>12664</v>
      </c>
      <c r="AE167" s="5">
        <f t="shared" si="19"/>
        <v>15632</v>
      </c>
      <c r="AG167" s="2">
        <f t="shared" si="20"/>
        <v>6</v>
      </c>
      <c r="AH167" s="2">
        <f t="shared" si="21"/>
        <v>2024</v>
      </c>
      <c r="AJ167" s="5">
        <f t="shared" si="22"/>
        <v>1787</v>
      </c>
      <c r="AK167" s="2">
        <f t="shared" si="23"/>
        <v>3</v>
      </c>
      <c r="AU167" s="5"/>
      <c r="AV167" s="5"/>
      <c r="AW167" s="5"/>
      <c r="AX167" s="5"/>
    </row>
    <row r="168" spans="1:50" x14ac:dyDescent="0.25">
      <c r="A168" s="18">
        <v>45451</v>
      </c>
      <c r="B168" s="20">
        <v>1668</v>
      </c>
      <c r="C168" s="20">
        <v>1687</v>
      </c>
      <c r="D168" s="20">
        <v>1720</v>
      </c>
      <c r="E168" s="20">
        <v>1709</v>
      </c>
      <c r="F168" s="20">
        <v>1676</v>
      </c>
      <c r="G168" s="20">
        <v>1580</v>
      </c>
      <c r="H168" s="20">
        <v>561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1450</v>
      </c>
      <c r="X168" s="20">
        <v>1568</v>
      </c>
      <c r="Y168" s="20">
        <v>1599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15218</v>
      </c>
      <c r="AE168" s="5">
        <f t="shared" si="19"/>
        <v>15218</v>
      </c>
      <c r="AG168" s="2">
        <f t="shared" si="20"/>
        <v>6</v>
      </c>
      <c r="AH168" s="2">
        <f t="shared" si="21"/>
        <v>2024</v>
      </c>
      <c r="AJ168" s="5">
        <f t="shared" si="22"/>
        <v>1720</v>
      </c>
      <c r="AK168" s="2">
        <f t="shared" si="23"/>
        <v>3</v>
      </c>
      <c r="AU168" s="5"/>
      <c r="AV168" s="5"/>
      <c r="AW168" s="5"/>
      <c r="AX168" s="5"/>
    </row>
    <row r="169" spans="1:50" x14ac:dyDescent="0.25">
      <c r="A169" s="18">
        <v>45452</v>
      </c>
      <c r="B169" s="20">
        <v>1660</v>
      </c>
      <c r="C169" s="20">
        <v>1701</v>
      </c>
      <c r="D169" s="20">
        <v>1702</v>
      </c>
      <c r="E169" s="20">
        <v>1701</v>
      </c>
      <c r="F169" s="20">
        <v>1641</v>
      </c>
      <c r="G169" s="20">
        <v>1535</v>
      </c>
      <c r="H169" s="20">
        <v>531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1442</v>
      </c>
      <c r="X169" s="20">
        <v>1539</v>
      </c>
      <c r="Y169" s="20">
        <v>1567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15019</v>
      </c>
      <c r="AE169" s="5">
        <f t="shared" si="19"/>
        <v>15019</v>
      </c>
      <c r="AG169" s="2">
        <f t="shared" si="20"/>
        <v>6</v>
      </c>
      <c r="AH169" s="2">
        <f t="shared" si="21"/>
        <v>2024</v>
      </c>
      <c r="AJ169" s="5">
        <f t="shared" si="22"/>
        <v>1702</v>
      </c>
      <c r="AK169" s="2">
        <f t="shared" si="23"/>
        <v>3</v>
      </c>
      <c r="AU169" s="5"/>
      <c r="AV169" s="5"/>
      <c r="AW169" s="5"/>
      <c r="AX169" s="5"/>
    </row>
    <row r="170" spans="1:50" x14ac:dyDescent="0.25">
      <c r="A170" s="18">
        <v>45453</v>
      </c>
      <c r="B170" s="20">
        <v>1559</v>
      </c>
      <c r="C170" s="20">
        <v>1585</v>
      </c>
      <c r="D170" s="20">
        <v>1627</v>
      </c>
      <c r="E170" s="20">
        <v>1618</v>
      </c>
      <c r="F170" s="20">
        <v>1611</v>
      </c>
      <c r="G170" s="20">
        <v>1593</v>
      </c>
      <c r="H170" s="20">
        <v>570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1439</v>
      </c>
      <c r="X170" s="20">
        <v>1535</v>
      </c>
      <c r="Y170" s="20">
        <v>1536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2974</v>
      </c>
      <c r="AD170" s="5">
        <f t="shared" si="18"/>
        <v>11699</v>
      </c>
      <c r="AE170" s="5">
        <f t="shared" si="19"/>
        <v>14673</v>
      </c>
      <c r="AG170" s="2">
        <f t="shared" si="20"/>
        <v>6</v>
      </c>
      <c r="AH170" s="2">
        <f t="shared" si="21"/>
        <v>2024</v>
      </c>
      <c r="AJ170" s="5">
        <f t="shared" si="22"/>
        <v>1627</v>
      </c>
      <c r="AK170" s="2">
        <f t="shared" si="23"/>
        <v>3</v>
      </c>
      <c r="AU170" s="5"/>
      <c r="AV170" s="5"/>
      <c r="AW170" s="5"/>
      <c r="AX170" s="5"/>
    </row>
    <row r="171" spans="1:50" x14ac:dyDescent="0.25">
      <c r="A171" s="18">
        <v>45454</v>
      </c>
      <c r="B171" s="20">
        <v>1623</v>
      </c>
      <c r="C171" s="20">
        <v>1664</v>
      </c>
      <c r="D171" s="20">
        <v>1693</v>
      </c>
      <c r="E171" s="20">
        <v>1697</v>
      </c>
      <c r="F171" s="20">
        <v>1661</v>
      </c>
      <c r="G171" s="20">
        <v>1618</v>
      </c>
      <c r="H171" s="20">
        <v>575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1503</v>
      </c>
      <c r="X171" s="20">
        <v>1590</v>
      </c>
      <c r="Y171" s="20">
        <v>1624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3093</v>
      </c>
      <c r="AD171" s="5">
        <f t="shared" si="18"/>
        <v>12155</v>
      </c>
      <c r="AE171" s="5">
        <f t="shared" si="19"/>
        <v>15248</v>
      </c>
      <c r="AG171" s="2">
        <f t="shared" si="20"/>
        <v>6</v>
      </c>
      <c r="AH171" s="2">
        <f t="shared" si="21"/>
        <v>2024</v>
      </c>
      <c r="AJ171" s="5">
        <f t="shared" si="22"/>
        <v>1697</v>
      </c>
      <c r="AK171" s="2">
        <f t="shared" si="23"/>
        <v>4</v>
      </c>
      <c r="AU171" s="5"/>
      <c r="AV171" s="5"/>
      <c r="AW171" s="5"/>
      <c r="AX171" s="5"/>
    </row>
    <row r="172" spans="1:50" x14ac:dyDescent="0.25">
      <c r="A172" s="18">
        <v>45455</v>
      </c>
      <c r="B172" s="20">
        <v>1675</v>
      </c>
      <c r="C172" s="20">
        <v>1732</v>
      </c>
      <c r="D172" s="20">
        <v>1724</v>
      </c>
      <c r="E172" s="20">
        <v>1743</v>
      </c>
      <c r="F172" s="20">
        <v>1689</v>
      </c>
      <c r="G172" s="20">
        <v>1648</v>
      </c>
      <c r="H172" s="20">
        <v>581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1496</v>
      </c>
      <c r="X172" s="20">
        <v>1597</v>
      </c>
      <c r="Y172" s="20">
        <v>1610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3093</v>
      </c>
      <c r="AD172" s="5">
        <f t="shared" si="18"/>
        <v>12402</v>
      </c>
      <c r="AE172" s="5">
        <f t="shared" si="19"/>
        <v>15495</v>
      </c>
      <c r="AG172" s="2">
        <f t="shared" si="20"/>
        <v>6</v>
      </c>
      <c r="AH172" s="2">
        <f t="shared" si="21"/>
        <v>2024</v>
      </c>
      <c r="AJ172" s="5">
        <f t="shared" si="22"/>
        <v>1743</v>
      </c>
      <c r="AK172" s="2">
        <f t="shared" si="23"/>
        <v>4</v>
      </c>
      <c r="AU172" s="5"/>
      <c r="AV172" s="5"/>
      <c r="AW172" s="5"/>
      <c r="AX172" s="5"/>
    </row>
    <row r="173" spans="1:50" x14ac:dyDescent="0.25">
      <c r="A173" s="18">
        <v>45456</v>
      </c>
      <c r="B173" s="20">
        <v>1680</v>
      </c>
      <c r="C173" s="20">
        <v>1734</v>
      </c>
      <c r="D173" s="20">
        <v>1744</v>
      </c>
      <c r="E173" s="20">
        <v>1722</v>
      </c>
      <c r="F173" s="20">
        <v>1697</v>
      </c>
      <c r="G173" s="20">
        <v>1630</v>
      </c>
      <c r="H173" s="20">
        <v>581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1565</v>
      </c>
      <c r="X173" s="20">
        <v>1685</v>
      </c>
      <c r="Y173" s="20">
        <v>1691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3250</v>
      </c>
      <c r="AD173" s="5">
        <f t="shared" si="18"/>
        <v>12479</v>
      </c>
      <c r="AE173" s="5">
        <f t="shared" si="19"/>
        <v>15729</v>
      </c>
      <c r="AG173" s="2">
        <f t="shared" si="20"/>
        <v>6</v>
      </c>
      <c r="AH173" s="2">
        <f t="shared" si="21"/>
        <v>2024</v>
      </c>
      <c r="AJ173" s="5">
        <f t="shared" si="22"/>
        <v>1744</v>
      </c>
      <c r="AK173" s="2">
        <f t="shared" si="23"/>
        <v>3</v>
      </c>
      <c r="AU173" s="5"/>
      <c r="AV173" s="5"/>
      <c r="AW173" s="5"/>
      <c r="AX173" s="5"/>
    </row>
    <row r="174" spans="1:50" x14ac:dyDescent="0.25">
      <c r="A174" s="18">
        <v>45457</v>
      </c>
      <c r="B174" s="20">
        <v>1747</v>
      </c>
      <c r="C174" s="20">
        <v>1792</v>
      </c>
      <c r="D174" s="20">
        <v>1832</v>
      </c>
      <c r="E174" s="20">
        <v>1804</v>
      </c>
      <c r="F174" s="20">
        <v>1771</v>
      </c>
      <c r="G174" s="20">
        <v>1684</v>
      </c>
      <c r="H174" s="20">
        <v>595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1518</v>
      </c>
      <c r="X174" s="20">
        <v>1689</v>
      </c>
      <c r="Y174" s="20">
        <v>1719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3207</v>
      </c>
      <c r="AD174" s="5">
        <f t="shared" si="18"/>
        <v>12944</v>
      </c>
      <c r="AE174" s="5">
        <f t="shared" si="19"/>
        <v>16151</v>
      </c>
      <c r="AG174" s="2">
        <f t="shared" si="20"/>
        <v>6</v>
      </c>
      <c r="AH174" s="2">
        <f t="shared" si="21"/>
        <v>2024</v>
      </c>
      <c r="AJ174" s="5">
        <f t="shared" si="22"/>
        <v>1832</v>
      </c>
      <c r="AK174" s="2">
        <f t="shared" si="23"/>
        <v>3</v>
      </c>
      <c r="AU174" s="5"/>
      <c r="AV174" s="5"/>
      <c r="AW174" s="5"/>
      <c r="AX174" s="5"/>
    </row>
    <row r="175" spans="1:50" x14ac:dyDescent="0.25">
      <c r="A175" s="18">
        <v>45458</v>
      </c>
      <c r="B175" s="20">
        <v>1815</v>
      </c>
      <c r="C175" s="20">
        <v>1827</v>
      </c>
      <c r="D175" s="20">
        <v>1825</v>
      </c>
      <c r="E175" s="20">
        <v>1832</v>
      </c>
      <c r="F175" s="20">
        <v>1767</v>
      </c>
      <c r="G175" s="20">
        <v>1662</v>
      </c>
      <c r="H175" s="20">
        <v>575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1441</v>
      </c>
      <c r="X175" s="20">
        <v>1587</v>
      </c>
      <c r="Y175" s="20">
        <v>1607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15938</v>
      </c>
      <c r="AE175" s="5">
        <f t="shared" si="19"/>
        <v>15938</v>
      </c>
      <c r="AG175" s="2">
        <f t="shared" si="20"/>
        <v>6</v>
      </c>
      <c r="AH175" s="2">
        <f t="shared" si="21"/>
        <v>2024</v>
      </c>
      <c r="AJ175" s="5">
        <f t="shared" si="22"/>
        <v>1832</v>
      </c>
      <c r="AK175" s="2">
        <f t="shared" si="23"/>
        <v>4</v>
      </c>
      <c r="AU175" s="5"/>
      <c r="AV175" s="5"/>
      <c r="AW175" s="5"/>
      <c r="AX175" s="5"/>
    </row>
    <row r="176" spans="1:50" x14ac:dyDescent="0.25">
      <c r="A176" s="18">
        <v>45459</v>
      </c>
      <c r="B176" s="20">
        <v>1652</v>
      </c>
      <c r="C176" s="20">
        <v>1681</v>
      </c>
      <c r="D176" s="20">
        <v>1692</v>
      </c>
      <c r="E176" s="20">
        <v>1693</v>
      </c>
      <c r="F176" s="20">
        <v>1640</v>
      </c>
      <c r="G176" s="20">
        <v>1513</v>
      </c>
      <c r="H176" s="20">
        <v>526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1514</v>
      </c>
      <c r="X176" s="20">
        <v>1592</v>
      </c>
      <c r="Y176" s="20">
        <v>1605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15108</v>
      </c>
      <c r="AE176" s="5">
        <f t="shared" si="19"/>
        <v>15108</v>
      </c>
      <c r="AG176" s="2">
        <f t="shared" si="20"/>
        <v>6</v>
      </c>
      <c r="AH176" s="2">
        <f t="shared" si="21"/>
        <v>2024</v>
      </c>
      <c r="AJ176" s="5">
        <f t="shared" si="22"/>
        <v>1693</v>
      </c>
      <c r="AK176" s="2">
        <f t="shared" si="23"/>
        <v>4</v>
      </c>
      <c r="AU176" s="5"/>
      <c r="AV176" s="5"/>
      <c r="AW176" s="5"/>
      <c r="AX176" s="5"/>
    </row>
    <row r="177" spans="1:50" x14ac:dyDescent="0.25">
      <c r="A177" s="18">
        <v>45460</v>
      </c>
      <c r="B177" s="20">
        <v>1670</v>
      </c>
      <c r="C177" s="20">
        <v>1675</v>
      </c>
      <c r="D177" s="20">
        <v>1727</v>
      </c>
      <c r="E177" s="20">
        <v>1696</v>
      </c>
      <c r="F177" s="20">
        <v>1682</v>
      </c>
      <c r="G177" s="20">
        <v>1604</v>
      </c>
      <c r="H177" s="20">
        <v>569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1489</v>
      </c>
      <c r="X177" s="20">
        <v>1603</v>
      </c>
      <c r="Y177" s="20">
        <v>1597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3092</v>
      </c>
      <c r="AD177" s="5">
        <f t="shared" si="18"/>
        <v>12220</v>
      </c>
      <c r="AE177" s="5">
        <f t="shared" si="19"/>
        <v>15312</v>
      </c>
      <c r="AG177" s="2">
        <f t="shared" si="20"/>
        <v>6</v>
      </c>
      <c r="AH177" s="2">
        <f t="shared" si="21"/>
        <v>2024</v>
      </c>
      <c r="AJ177" s="5">
        <f t="shared" si="22"/>
        <v>1727</v>
      </c>
      <c r="AK177" s="2">
        <f t="shared" si="23"/>
        <v>3</v>
      </c>
      <c r="AU177" s="5"/>
      <c r="AV177" s="5"/>
      <c r="AW177" s="5"/>
      <c r="AX177" s="5"/>
    </row>
    <row r="178" spans="1:50" x14ac:dyDescent="0.25">
      <c r="A178" s="18">
        <v>45461</v>
      </c>
      <c r="B178" s="20">
        <v>1708</v>
      </c>
      <c r="C178" s="20">
        <v>1734</v>
      </c>
      <c r="D178" s="20">
        <v>1772</v>
      </c>
      <c r="E178" s="20">
        <v>1744</v>
      </c>
      <c r="F178" s="20">
        <v>1730</v>
      </c>
      <c r="G178" s="20">
        <v>1651</v>
      </c>
      <c r="H178" s="20">
        <v>576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1870</v>
      </c>
      <c r="X178" s="20">
        <v>1973</v>
      </c>
      <c r="Y178" s="20">
        <v>1963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3843</v>
      </c>
      <c r="AD178" s="5">
        <f t="shared" si="18"/>
        <v>12878</v>
      </c>
      <c r="AE178" s="5">
        <f t="shared" si="19"/>
        <v>16721</v>
      </c>
      <c r="AG178" s="2">
        <f t="shared" si="20"/>
        <v>6</v>
      </c>
      <c r="AH178" s="2">
        <f t="shared" si="21"/>
        <v>2024</v>
      </c>
      <c r="AJ178" s="5">
        <f t="shared" si="22"/>
        <v>1973</v>
      </c>
      <c r="AK178" s="2">
        <f t="shared" si="23"/>
        <v>23</v>
      </c>
      <c r="AU178" s="5"/>
      <c r="AV178" s="5"/>
      <c r="AW178" s="5"/>
      <c r="AX178" s="5"/>
    </row>
    <row r="179" spans="1:50" x14ac:dyDescent="0.25">
      <c r="A179" s="18">
        <v>45462</v>
      </c>
      <c r="B179" s="20">
        <v>2066</v>
      </c>
      <c r="C179" s="20">
        <v>2083</v>
      </c>
      <c r="D179" s="20">
        <v>2107</v>
      </c>
      <c r="E179" s="20">
        <v>2049</v>
      </c>
      <c r="F179" s="20">
        <v>2002</v>
      </c>
      <c r="G179" s="20">
        <v>1878</v>
      </c>
      <c r="H179" s="20">
        <v>657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2056</v>
      </c>
      <c r="X179" s="20">
        <v>2201</v>
      </c>
      <c r="Y179" s="20">
        <v>2244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4257</v>
      </c>
      <c r="AD179" s="5">
        <f t="shared" si="18"/>
        <v>15086</v>
      </c>
      <c r="AE179" s="5">
        <f t="shared" si="19"/>
        <v>19343</v>
      </c>
      <c r="AG179" s="2">
        <f t="shared" si="20"/>
        <v>6</v>
      </c>
      <c r="AH179" s="2">
        <f t="shared" si="21"/>
        <v>2024</v>
      </c>
      <c r="AJ179" s="5">
        <f t="shared" si="22"/>
        <v>2244</v>
      </c>
      <c r="AK179" s="2">
        <f t="shared" si="23"/>
        <v>24</v>
      </c>
      <c r="AU179" s="5"/>
      <c r="AV179" s="5"/>
      <c r="AW179" s="5"/>
      <c r="AX179" s="5"/>
    </row>
    <row r="180" spans="1:50" x14ac:dyDescent="0.25">
      <c r="A180" s="18">
        <v>45463</v>
      </c>
      <c r="B180" s="20">
        <v>2303</v>
      </c>
      <c r="C180" s="20">
        <v>2359</v>
      </c>
      <c r="D180" s="20">
        <v>2383</v>
      </c>
      <c r="E180" s="20">
        <v>2344</v>
      </c>
      <c r="F180" s="20">
        <v>2269</v>
      </c>
      <c r="G180" s="20">
        <v>2131</v>
      </c>
      <c r="H180" s="20">
        <v>740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2015</v>
      </c>
      <c r="X180" s="20">
        <v>2198</v>
      </c>
      <c r="Y180" s="20">
        <v>2255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4213</v>
      </c>
      <c r="AD180" s="5">
        <f t="shared" si="18"/>
        <v>16784</v>
      </c>
      <c r="AE180" s="5">
        <f t="shared" si="19"/>
        <v>20997</v>
      </c>
      <c r="AG180" s="2">
        <f t="shared" si="20"/>
        <v>6</v>
      </c>
      <c r="AH180" s="2">
        <f t="shared" si="21"/>
        <v>2024</v>
      </c>
      <c r="AJ180" s="5">
        <f t="shared" si="22"/>
        <v>2383</v>
      </c>
      <c r="AK180" s="2">
        <f t="shared" si="23"/>
        <v>3</v>
      </c>
      <c r="AU180" s="5"/>
      <c r="AV180" s="5"/>
      <c r="AW180" s="5"/>
      <c r="AX180" s="5"/>
    </row>
    <row r="181" spans="1:50" x14ac:dyDescent="0.25">
      <c r="A181" s="18">
        <v>45464</v>
      </c>
      <c r="B181" s="20">
        <v>2364</v>
      </c>
      <c r="C181" s="20">
        <v>2386</v>
      </c>
      <c r="D181" s="20">
        <v>2400</v>
      </c>
      <c r="E181" s="20">
        <v>2330</v>
      </c>
      <c r="F181" s="20">
        <v>2226</v>
      </c>
      <c r="G181" s="20">
        <v>2071</v>
      </c>
      <c r="H181" s="20">
        <v>687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1732</v>
      </c>
      <c r="X181" s="20">
        <v>1914</v>
      </c>
      <c r="Y181" s="20">
        <v>1927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3646</v>
      </c>
      <c r="AD181" s="5">
        <f t="shared" si="18"/>
        <v>16391</v>
      </c>
      <c r="AE181" s="5">
        <f t="shared" si="19"/>
        <v>20037</v>
      </c>
      <c r="AG181" s="2">
        <f t="shared" si="20"/>
        <v>6</v>
      </c>
      <c r="AH181" s="2">
        <f t="shared" si="21"/>
        <v>2024</v>
      </c>
      <c r="AJ181" s="5">
        <f t="shared" si="22"/>
        <v>2400</v>
      </c>
      <c r="AK181" s="2">
        <f t="shared" si="23"/>
        <v>3</v>
      </c>
      <c r="AU181" s="5"/>
      <c r="AV181" s="5"/>
      <c r="AW181" s="5"/>
      <c r="AX181" s="5"/>
    </row>
    <row r="182" spans="1:50" x14ac:dyDescent="0.25">
      <c r="A182" s="18">
        <v>45465</v>
      </c>
      <c r="B182" s="20">
        <v>2016</v>
      </c>
      <c r="C182" s="20">
        <v>2034</v>
      </c>
      <c r="D182" s="20">
        <v>2014</v>
      </c>
      <c r="E182" s="20">
        <v>2011</v>
      </c>
      <c r="F182" s="20">
        <v>1958</v>
      </c>
      <c r="G182" s="20">
        <v>1776</v>
      </c>
      <c r="H182" s="20">
        <v>627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1577</v>
      </c>
      <c r="X182" s="20">
        <v>1719</v>
      </c>
      <c r="Y182" s="20">
        <v>1774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17506</v>
      </c>
      <c r="AE182" s="5">
        <f t="shared" si="19"/>
        <v>17506</v>
      </c>
      <c r="AG182" s="2">
        <f t="shared" si="20"/>
        <v>6</v>
      </c>
      <c r="AH182" s="2">
        <f t="shared" si="21"/>
        <v>2024</v>
      </c>
      <c r="AJ182" s="5">
        <f t="shared" si="22"/>
        <v>2034</v>
      </c>
      <c r="AK182" s="2">
        <f t="shared" si="23"/>
        <v>2</v>
      </c>
      <c r="AU182" s="5"/>
      <c r="AV182" s="5"/>
      <c r="AW182" s="5"/>
      <c r="AX182" s="5"/>
    </row>
    <row r="183" spans="1:50" x14ac:dyDescent="0.25">
      <c r="A183" s="18">
        <v>45466</v>
      </c>
      <c r="B183" s="20">
        <v>1807</v>
      </c>
      <c r="C183" s="20">
        <v>1870</v>
      </c>
      <c r="D183" s="20">
        <v>1833</v>
      </c>
      <c r="E183" s="20">
        <v>1849</v>
      </c>
      <c r="F183" s="20">
        <v>1776</v>
      </c>
      <c r="G183" s="20">
        <v>1654</v>
      </c>
      <c r="H183" s="20">
        <v>573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1533</v>
      </c>
      <c r="X183" s="20">
        <v>1659</v>
      </c>
      <c r="Y183" s="20">
        <v>1716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16270</v>
      </c>
      <c r="AE183" s="5">
        <f t="shared" si="19"/>
        <v>16270</v>
      </c>
      <c r="AG183" s="2">
        <f t="shared" si="20"/>
        <v>6</v>
      </c>
      <c r="AH183" s="2">
        <f t="shared" si="21"/>
        <v>2024</v>
      </c>
      <c r="AJ183" s="5">
        <f t="shared" si="22"/>
        <v>1870</v>
      </c>
      <c r="AK183" s="2">
        <f t="shared" si="23"/>
        <v>2</v>
      </c>
      <c r="AU183" s="5"/>
      <c r="AV183" s="5"/>
      <c r="AW183" s="5"/>
      <c r="AX183" s="5"/>
    </row>
    <row r="184" spans="1:50" x14ac:dyDescent="0.25">
      <c r="A184" s="18">
        <v>45467</v>
      </c>
      <c r="B184" s="20">
        <v>1792</v>
      </c>
      <c r="C184" s="20">
        <v>1822</v>
      </c>
      <c r="D184" s="20">
        <v>1865</v>
      </c>
      <c r="E184" s="20">
        <v>1876</v>
      </c>
      <c r="F184" s="20">
        <v>1820</v>
      </c>
      <c r="G184" s="20">
        <v>1751</v>
      </c>
      <c r="H184" s="20">
        <v>621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1576</v>
      </c>
      <c r="X184" s="20">
        <v>1724</v>
      </c>
      <c r="Y184" s="20">
        <v>1726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3300</v>
      </c>
      <c r="AD184" s="5">
        <f t="shared" si="18"/>
        <v>13273</v>
      </c>
      <c r="AE184" s="5">
        <f t="shared" si="19"/>
        <v>16573</v>
      </c>
      <c r="AG184" s="2">
        <f t="shared" si="20"/>
        <v>6</v>
      </c>
      <c r="AH184" s="2">
        <f t="shared" si="21"/>
        <v>2024</v>
      </c>
      <c r="AJ184" s="5">
        <f t="shared" si="22"/>
        <v>1876</v>
      </c>
      <c r="AK184" s="2">
        <f t="shared" si="23"/>
        <v>4</v>
      </c>
      <c r="AU184" s="5"/>
      <c r="AV184" s="5"/>
      <c r="AW184" s="5"/>
      <c r="AX184" s="5"/>
    </row>
    <row r="185" spans="1:50" x14ac:dyDescent="0.25">
      <c r="A185" s="18">
        <v>45468</v>
      </c>
      <c r="B185" s="20">
        <v>1835</v>
      </c>
      <c r="C185" s="20">
        <v>1857</v>
      </c>
      <c r="D185" s="20">
        <v>1871</v>
      </c>
      <c r="E185" s="20">
        <v>1846</v>
      </c>
      <c r="F185" s="20">
        <v>1824</v>
      </c>
      <c r="G185" s="20">
        <v>1719</v>
      </c>
      <c r="H185" s="20">
        <v>606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1830</v>
      </c>
      <c r="X185" s="20">
        <v>1973</v>
      </c>
      <c r="Y185" s="20">
        <v>1955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3803</v>
      </c>
      <c r="AD185" s="5">
        <f t="shared" si="18"/>
        <v>13513</v>
      </c>
      <c r="AE185" s="5">
        <f t="shared" si="19"/>
        <v>17316</v>
      </c>
      <c r="AG185" s="2">
        <f t="shared" si="20"/>
        <v>6</v>
      </c>
      <c r="AH185" s="2">
        <f t="shared" si="21"/>
        <v>2024</v>
      </c>
      <c r="AJ185" s="5">
        <f t="shared" si="22"/>
        <v>1973</v>
      </c>
      <c r="AK185" s="2">
        <f t="shared" si="23"/>
        <v>23</v>
      </c>
      <c r="AU185" s="5"/>
      <c r="AV185" s="5"/>
      <c r="AW185" s="5"/>
      <c r="AX185" s="5"/>
    </row>
    <row r="186" spans="1:50" x14ac:dyDescent="0.25">
      <c r="A186" s="18">
        <v>45469</v>
      </c>
      <c r="B186" s="20">
        <v>2040</v>
      </c>
      <c r="C186" s="20">
        <v>2030</v>
      </c>
      <c r="D186" s="20">
        <v>2046</v>
      </c>
      <c r="E186" s="20">
        <v>2024</v>
      </c>
      <c r="F186" s="20">
        <v>1988</v>
      </c>
      <c r="G186" s="20">
        <v>1897</v>
      </c>
      <c r="H186" s="20">
        <v>655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1810</v>
      </c>
      <c r="X186" s="20">
        <v>1938</v>
      </c>
      <c r="Y186" s="20">
        <v>1952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3748</v>
      </c>
      <c r="AD186" s="5">
        <f t="shared" si="18"/>
        <v>14632</v>
      </c>
      <c r="AE186" s="5">
        <f t="shared" si="19"/>
        <v>18380</v>
      </c>
      <c r="AG186" s="2">
        <f t="shared" si="20"/>
        <v>6</v>
      </c>
      <c r="AH186" s="2">
        <f t="shared" si="21"/>
        <v>2024</v>
      </c>
      <c r="AJ186" s="5">
        <f t="shared" si="22"/>
        <v>2046</v>
      </c>
      <c r="AK186" s="2">
        <f t="shared" si="23"/>
        <v>3</v>
      </c>
      <c r="AU186" s="5"/>
      <c r="AV186" s="5"/>
      <c r="AW186" s="5"/>
      <c r="AX186" s="5"/>
    </row>
    <row r="187" spans="1:50" x14ac:dyDescent="0.25">
      <c r="A187" s="18">
        <v>45470</v>
      </c>
      <c r="B187" s="20">
        <v>2040</v>
      </c>
      <c r="C187" s="20">
        <v>2061</v>
      </c>
      <c r="D187" s="20">
        <v>2101</v>
      </c>
      <c r="E187" s="20">
        <v>2065</v>
      </c>
      <c r="F187" s="20">
        <v>1999</v>
      </c>
      <c r="G187" s="20">
        <v>1900</v>
      </c>
      <c r="H187" s="20">
        <v>660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1700</v>
      </c>
      <c r="X187" s="20">
        <v>1820</v>
      </c>
      <c r="Y187" s="20">
        <v>1803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3520</v>
      </c>
      <c r="AD187" s="5">
        <f t="shared" si="18"/>
        <v>14629</v>
      </c>
      <c r="AE187" s="5">
        <f t="shared" si="19"/>
        <v>18149</v>
      </c>
      <c r="AG187" s="2">
        <f t="shared" si="20"/>
        <v>6</v>
      </c>
      <c r="AH187" s="2">
        <f t="shared" si="21"/>
        <v>2024</v>
      </c>
      <c r="AJ187" s="5">
        <f t="shared" si="22"/>
        <v>2101</v>
      </c>
      <c r="AK187" s="2">
        <f t="shared" si="23"/>
        <v>3</v>
      </c>
      <c r="AU187" s="5"/>
      <c r="AV187" s="5"/>
      <c r="AW187" s="5"/>
      <c r="AX187" s="5"/>
    </row>
    <row r="188" spans="1:50" x14ac:dyDescent="0.25">
      <c r="A188" s="18">
        <v>45471</v>
      </c>
      <c r="B188" s="20">
        <v>1879</v>
      </c>
      <c r="C188" s="20">
        <v>1847</v>
      </c>
      <c r="D188" s="20">
        <v>1903</v>
      </c>
      <c r="E188" s="20">
        <v>1834</v>
      </c>
      <c r="F188" s="20">
        <v>1810</v>
      </c>
      <c r="G188" s="20">
        <v>1693</v>
      </c>
      <c r="H188" s="20">
        <v>590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1590</v>
      </c>
      <c r="X188" s="20">
        <v>1711</v>
      </c>
      <c r="Y188" s="20">
        <v>1766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3301</v>
      </c>
      <c r="AD188" s="5">
        <f t="shared" si="18"/>
        <v>13322</v>
      </c>
      <c r="AE188" s="5">
        <f t="shared" si="19"/>
        <v>16623</v>
      </c>
      <c r="AG188" s="2">
        <f t="shared" si="20"/>
        <v>6</v>
      </c>
      <c r="AH188" s="2">
        <f t="shared" si="21"/>
        <v>2024</v>
      </c>
      <c r="AJ188" s="5">
        <f t="shared" si="22"/>
        <v>1903</v>
      </c>
      <c r="AK188" s="2">
        <f t="shared" si="23"/>
        <v>3</v>
      </c>
      <c r="AU188" s="5"/>
      <c r="AV188" s="5"/>
      <c r="AW188" s="5"/>
      <c r="AX188" s="5"/>
    </row>
    <row r="189" spans="1:50" x14ac:dyDescent="0.25">
      <c r="A189" s="18">
        <v>45472</v>
      </c>
      <c r="B189" s="20">
        <v>1763</v>
      </c>
      <c r="C189" s="20">
        <v>1804</v>
      </c>
      <c r="D189" s="20">
        <v>1787</v>
      </c>
      <c r="E189" s="20">
        <v>1799</v>
      </c>
      <c r="F189" s="20">
        <v>1781</v>
      </c>
      <c r="G189" s="20">
        <v>1605</v>
      </c>
      <c r="H189" s="20">
        <v>582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1458</v>
      </c>
      <c r="X189" s="20">
        <v>1566</v>
      </c>
      <c r="Y189" s="20">
        <v>1629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15774</v>
      </c>
      <c r="AE189" s="5">
        <f t="shared" si="19"/>
        <v>15774</v>
      </c>
      <c r="AG189" s="2">
        <f t="shared" si="20"/>
        <v>6</v>
      </c>
      <c r="AH189" s="2">
        <f t="shared" si="21"/>
        <v>2024</v>
      </c>
      <c r="AJ189" s="5">
        <f t="shared" si="22"/>
        <v>1804</v>
      </c>
      <c r="AK189" s="2">
        <f t="shared" si="23"/>
        <v>2</v>
      </c>
      <c r="AU189" s="5"/>
      <c r="AV189" s="5"/>
      <c r="AW189" s="5"/>
      <c r="AX189" s="5"/>
    </row>
    <row r="190" spans="1:50" x14ac:dyDescent="0.25">
      <c r="A190" s="18">
        <v>45473</v>
      </c>
      <c r="B190" s="20">
        <v>1747</v>
      </c>
      <c r="C190" s="20">
        <v>1787</v>
      </c>
      <c r="D190" s="20">
        <v>1808</v>
      </c>
      <c r="E190" s="20">
        <v>1806</v>
      </c>
      <c r="F190" s="20">
        <v>1747</v>
      </c>
      <c r="G190" s="20">
        <v>1649</v>
      </c>
      <c r="H190" s="20">
        <v>586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1772</v>
      </c>
      <c r="X190" s="20">
        <v>1874</v>
      </c>
      <c r="Y190" s="20">
        <v>1908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16684</v>
      </c>
      <c r="AE190" s="5">
        <f t="shared" si="19"/>
        <v>16684</v>
      </c>
      <c r="AG190" s="2">
        <f t="shared" si="20"/>
        <v>6</v>
      </c>
      <c r="AH190" s="2">
        <f t="shared" si="21"/>
        <v>2024</v>
      </c>
      <c r="AJ190" s="5">
        <f t="shared" si="22"/>
        <v>1908</v>
      </c>
      <c r="AK190" s="2">
        <f t="shared" si="23"/>
        <v>24</v>
      </c>
      <c r="AU190" s="5"/>
      <c r="AV190" s="5"/>
      <c r="AW190" s="5"/>
      <c r="AX190" s="5"/>
    </row>
    <row r="191" spans="1:50" x14ac:dyDescent="0.25">
      <c r="A191" s="18">
        <v>45474</v>
      </c>
      <c r="B191" s="20">
        <v>1739</v>
      </c>
      <c r="C191" s="20">
        <v>1781</v>
      </c>
      <c r="D191" s="20">
        <v>1741</v>
      </c>
      <c r="E191" s="20">
        <v>1801</v>
      </c>
      <c r="F191" s="20">
        <v>1747</v>
      </c>
      <c r="G191" s="20">
        <v>1684</v>
      </c>
      <c r="H191" s="20">
        <v>1564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1534</v>
      </c>
      <c r="X191" s="20">
        <v>1611</v>
      </c>
      <c r="Y191" s="20">
        <v>1666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3145</v>
      </c>
      <c r="AD191" s="5">
        <f t="shared" si="18"/>
        <v>13723</v>
      </c>
      <c r="AE191" s="5">
        <f t="shared" si="19"/>
        <v>16868</v>
      </c>
      <c r="AG191" s="2">
        <f t="shared" si="20"/>
        <v>7</v>
      </c>
      <c r="AH191" s="2">
        <f t="shared" si="21"/>
        <v>2024</v>
      </c>
      <c r="AJ191" s="5">
        <f t="shared" si="22"/>
        <v>1801</v>
      </c>
      <c r="AK191" s="2">
        <f t="shared" si="23"/>
        <v>4</v>
      </c>
      <c r="AU191" s="5"/>
      <c r="AV191" s="5"/>
      <c r="AW191" s="5"/>
      <c r="AX191" s="5"/>
    </row>
    <row r="192" spans="1:50" x14ac:dyDescent="0.25">
      <c r="A192" s="18">
        <v>45475</v>
      </c>
      <c r="B192" s="20">
        <v>1690</v>
      </c>
      <c r="C192" s="20">
        <v>1702</v>
      </c>
      <c r="D192" s="20">
        <v>1707</v>
      </c>
      <c r="E192" s="20">
        <v>1729</v>
      </c>
      <c r="F192" s="20">
        <v>1680</v>
      </c>
      <c r="G192" s="20">
        <v>1636</v>
      </c>
      <c r="H192" s="20">
        <v>1509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1623</v>
      </c>
      <c r="X192" s="20">
        <v>1716</v>
      </c>
      <c r="Y192" s="20">
        <v>1779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3339</v>
      </c>
      <c r="AD192" s="5">
        <f t="shared" si="18"/>
        <v>13432</v>
      </c>
      <c r="AE192" s="5">
        <f t="shared" si="19"/>
        <v>16771</v>
      </c>
      <c r="AG192" s="2">
        <f t="shared" si="20"/>
        <v>7</v>
      </c>
      <c r="AH192" s="2">
        <f t="shared" si="21"/>
        <v>2024</v>
      </c>
      <c r="AJ192" s="5">
        <f t="shared" si="22"/>
        <v>1779</v>
      </c>
      <c r="AK192" s="2">
        <f t="shared" si="23"/>
        <v>24</v>
      </c>
      <c r="AU192" s="5"/>
      <c r="AV192" s="5"/>
      <c r="AW192" s="5"/>
      <c r="AX192" s="5"/>
    </row>
    <row r="193" spans="1:50" x14ac:dyDescent="0.25">
      <c r="A193" s="18">
        <v>45476</v>
      </c>
      <c r="B193" s="20">
        <v>1790</v>
      </c>
      <c r="C193" s="20">
        <v>1803</v>
      </c>
      <c r="D193" s="20">
        <v>1781</v>
      </c>
      <c r="E193" s="20">
        <v>1833</v>
      </c>
      <c r="F193" s="20">
        <v>1735</v>
      </c>
      <c r="G193" s="20">
        <v>1681</v>
      </c>
      <c r="H193" s="20">
        <v>1558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1585</v>
      </c>
      <c r="X193" s="20">
        <v>1710</v>
      </c>
      <c r="Y193" s="20">
        <v>1774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3295</v>
      </c>
      <c r="AD193" s="5">
        <f t="shared" si="18"/>
        <v>13955</v>
      </c>
      <c r="AE193" s="5">
        <f t="shared" si="19"/>
        <v>17250</v>
      </c>
      <c r="AG193" s="2">
        <f t="shared" si="20"/>
        <v>7</v>
      </c>
      <c r="AH193" s="2">
        <f t="shared" si="21"/>
        <v>2024</v>
      </c>
      <c r="AJ193" s="5">
        <f t="shared" si="22"/>
        <v>1833</v>
      </c>
      <c r="AK193" s="2">
        <f t="shared" si="23"/>
        <v>4</v>
      </c>
      <c r="AU193" s="5"/>
      <c r="AV193" s="5"/>
      <c r="AW193" s="5"/>
      <c r="AX193" s="5"/>
    </row>
    <row r="194" spans="1:50" x14ac:dyDescent="0.25">
      <c r="A194" s="18">
        <v>45477</v>
      </c>
      <c r="B194" s="20">
        <v>1803</v>
      </c>
      <c r="C194" s="20">
        <v>1815</v>
      </c>
      <c r="D194" s="20">
        <v>1807</v>
      </c>
      <c r="E194" s="20">
        <v>1851</v>
      </c>
      <c r="F194" s="20">
        <v>1777</v>
      </c>
      <c r="G194" s="20">
        <v>1690</v>
      </c>
      <c r="H194" s="20">
        <v>1495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1445</v>
      </c>
      <c r="X194" s="20">
        <v>1639</v>
      </c>
      <c r="Y194" s="20">
        <v>1740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17062</v>
      </c>
      <c r="AE194" s="5">
        <f t="shared" si="19"/>
        <v>17062</v>
      </c>
      <c r="AG194" s="2">
        <f t="shared" si="20"/>
        <v>7</v>
      </c>
      <c r="AH194" s="2">
        <f t="shared" si="21"/>
        <v>2024</v>
      </c>
      <c r="AJ194" s="5">
        <f t="shared" si="22"/>
        <v>1851</v>
      </c>
      <c r="AK194" s="2">
        <f t="shared" si="23"/>
        <v>4</v>
      </c>
      <c r="AU194" s="5"/>
      <c r="AV194" s="5"/>
      <c r="AW194" s="5"/>
      <c r="AX194" s="5"/>
    </row>
    <row r="195" spans="1:50" x14ac:dyDescent="0.25">
      <c r="A195" s="18">
        <v>45478</v>
      </c>
      <c r="B195" s="20">
        <v>1745</v>
      </c>
      <c r="C195" s="20">
        <v>1757</v>
      </c>
      <c r="D195" s="20">
        <v>1754</v>
      </c>
      <c r="E195" s="20">
        <v>1794</v>
      </c>
      <c r="F195" s="20">
        <v>1739</v>
      </c>
      <c r="G195" s="20">
        <v>1625</v>
      </c>
      <c r="H195" s="20">
        <v>1491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1603</v>
      </c>
      <c r="X195" s="20">
        <v>1728</v>
      </c>
      <c r="Y195" s="20">
        <v>1835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3331</v>
      </c>
      <c r="AD195" s="5">
        <f t="shared" si="18"/>
        <v>13740</v>
      </c>
      <c r="AE195" s="5">
        <f t="shared" si="19"/>
        <v>17071</v>
      </c>
      <c r="AG195" s="2">
        <f t="shared" si="20"/>
        <v>7</v>
      </c>
      <c r="AH195" s="2">
        <f t="shared" si="21"/>
        <v>2024</v>
      </c>
      <c r="AJ195" s="5">
        <f t="shared" si="22"/>
        <v>1835</v>
      </c>
      <c r="AK195" s="2">
        <f t="shared" si="23"/>
        <v>24</v>
      </c>
      <c r="AU195" s="5"/>
      <c r="AV195" s="5"/>
      <c r="AW195" s="5"/>
      <c r="AX195" s="5"/>
    </row>
    <row r="196" spans="1:50" x14ac:dyDescent="0.25">
      <c r="A196" s="18">
        <v>45479</v>
      </c>
      <c r="B196" s="20">
        <v>1892</v>
      </c>
      <c r="C196" s="20">
        <v>1886</v>
      </c>
      <c r="D196" s="20">
        <v>1916</v>
      </c>
      <c r="E196" s="20">
        <v>1911</v>
      </c>
      <c r="F196" s="20">
        <v>1870</v>
      </c>
      <c r="G196" s="20">
        <v>1742</v>
      </c>
      <c r="H196" s="20">
        <v>1578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1614</v>
      </c>
      <c r="X196" s="20">
        <v>1732</v>
      </c>
      <c r="Y196" s="20">
        <v>1826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17967</v>
      </c>
      <c r="AE196" s="5">
        <f t="shared" si="19"/>
        <v>17967</v>
      </c>
      <c r="AG196" s="2">
        <f t="shared" si="20"/>
        <v>7</v>
      </c>
      <c r="AH196" s="2">
        <f t="shared" si="21"/>
        <v>2024</v>
      </c>
      <c r="AJ196" s="5">
        <f t="shared" si="22"/>
        <v>1916</v>
      </c>
      <c r="AK196" s="2">
        <f t="shared" si="23"/>
        <v>3</v>
      </c>
      <c r="AU196" s="5"/>
      <c r="AV196" s="5"/>
      <c r="AW196" s="5"/>
      <c r="AX196" s="5"/>
    </row>
    <row r="197" spans="1:50" x14ac:dyDescent="0.25">
      <c r="A197" s="18">
        <v>45480</v>
      </c>
      <c r="B197" s="20">
        <v>1876</v>
      </c>
      <c r="C197" s="20">
        <v>1907</v>
      </c>
      <c r="D197" s="20">
        <v>1907</v>
      </c>
      <c r="E197" s="20">
        <v>1924</v>
      </c>
      <c r="F197" s="20">
        <v>1881</v>
      </c>
      <c r="G197" s="20">
        <v>1718</v>
      </c>
      <c r="H197" s="20">
        <v>1560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1822</v>
      </c>
      <c r="X197" s="20">
        <v>1950</v>
      </c>
      <c r="Y197" s="20">
        <v>1967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18512</v>
      </c>
      <c r="AE197" s="5">
        <f t="shared" si="19"/>
        <v>18512</v>
      </c>
      <c r="AG197" s="2">
        <f t="shared" si="20"/>
        <v>7</v>
      </c>
      <c r="AH197" s="2">
        <f t="shared" si="21"/>
        <v>2024</v>
      </c>
      <c r="AJ197" s="5">
        <f t="shared" si="22"/>
        <v>1967</v>
      </c>
      <c r="AK197" s="2">
        <f t="shared" si="23"/>
        <v>24</v>
      </c>
      <c r="AU197" s="5"/>
      <c r="AV197" s="5"/>
      <c r="AW197" s="5"/>
      <c r="AX197" s="5"/>
    </row>
    <row r="198" spans="1:50" x14ac:dyDescent="0.25">
      <c r="A198" s="18">
        <v>45481</v>
      </c>
      <c r="B198" s="20">
        <v>1963</v>
      </c>
      <c r="C198" s="20">
        <v>1987</v>
      </c>
      <c r="D198" s="20">
        <v>1981</v>
      </c>
      <c r="E198" s="20">
        <v>2022</v>
      </c>
      <c r="F198" s="20">
        <v>1928</v>
      </c>
      <c r="G198" s="20">
        <v>1877</v>
      </c>
      <c r="H198" s="20">
        <v>1732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1846</v>
      </c>
      <c r="X198" s="20">
        <v>1951</v>
      </c>
      <c r="Y198" s="20">
        <v>2003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3797</v>
      </c>
      <c r="AD198" s="5">
        <f t="shared" si="18"/>
        <v>15493</v>
      </c>
      <c r="AE198" s="5">
        <f t="shared" si="19"/>
        <v>19290</v>
      </c>
      <c r="AG198" s="2">
        <f t="shared" si="20"/>
        <v>7</v>
      </c>
      <c r="AH198" s="2">
        <f t="shared" si="21"/>
        <v>2024</v>
      </c>
      <c r="AJ198" s="5">
        <f t="shared" si="22"/>
        <v>2022</v>
      </c>
      <c r="AK198" s="2">
        <f t="shared" si="23"/>
        <v>4</v>
      </c>
      <c r="AU198" s="5"/>
      <c r="AV198" s="5"/>
      <c r="AW198" s="5"/>
      <c r="AX198" s="5"/>
    </row>
    <row r="199" spans="1:50" x14ac:dyDescent="0.25">
      <c r="A199" s="18">
        <v>45482</v>
      </c>
      <c r="B199" s="20">
        <v>2040</v>
      </c>
      <c r="C199" s="20">
        <v>2057</v>
      </c>
      <c r="D199" s="20">
        <v>2073</v>
      </c>
      <c r="E199" s="20">
        <v>2088</v>
      </c>
      <c r="F199" s="20">
        <v>2009</v>
      </c>
      <c r="G199" s="20">
        <v>1923</v>
      </c>
      <c r="H199" s="20">
        <v>1755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1734</v>
      </c>
      <c r="X199" s="20">
        <v>1849</v>
      </c>
      <c r="Y199" s="20">
        <v>1932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3583</v>
      </c>
      <c r="AD199" s="5">
        <f t="shared" si="18"/>
        <v>15877</v>
      </c>
      <c r="AE199" s="5">
        <f t="shared" si="19"/>
        <v>19460</v>
      </c>
      <c r="AG199" s="2">
        <f t="shared" si="20"/>
        <v>7</v>
      </c>
      <c r="AH199" s="2">
        <f t="shared" si="21"/>
        <v>2024</v>
      </c>
      <c r="AJ199" s="5">
        <f t="shared" si="22"/>
        <v>2088</v>
      </c>
      <c r="AK199" s="2">
        <f t="shared" si="23"/>
        <v>4</v>
      </c>
      <c r="AU199" s="5"/>
      <c r="AV199" s="5"/>
      <c r="AW199" s="5"/>
      <c r="AX199" s="5"/>
    </row>
    <row r="200" spans="1:50" x14ac:dyDescent="0.25">
      <c r="A200" s="18">
        <v>45483</v>
      </c>
      <c r="B200" s="20">
        <v>1990</v>
      </c>
      <c r="C200" s="20">
        <v>2016</v>
      </c>
      <c r="D200" s="20">
        <v>2031</v>
      </c>
      <c r="E200" s="20">
        <v>2079</v>
      </c>
      <c r="F200" s="20">
        <v>2015</v>
      </c>
      <c r="G200" s="20">
        <v>1924</v>
      </c>
      <c r="H200" s="20">
        <v>1803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1803</v>
      </c>
      <c r="X200" s="20">
        <v>1882</v>
      </c>
      <c r="Y200" s="20">
        <v>2007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3685</v>
      </c>
      <c r="AD200" s="5">
        <f t="shared" si="18"/>
        <v>15865</v>
      </c>
      <c r="AE200" s="5">
        <f t="shared" si="19"/>
        <v>19550</v>
      </c>
      <c r="AG200" s="2">
        <f t="shared" si="20"/>
        <v>7</v>
      </c>
      <c r="AH200" s="2">
        <f t="shared" si="21"/>
        <v>2024</v>
      </c>
      <c r="AJ200" s="5">
        <f t="shared" si="22"/>
        <v>2079</v>
      </c>
      <c r="AK200" s="2">
        <f t="shared" si="23"/>
        <v>4</v>
      </c>
      <c r="AU200" s="5"/>
      <c r="AV200" s="5"/>
      <c r="AW200" s="5"/>
      <c r="AX200" s="5"/>
    </row>
    <row r="201" spans="1:50" x14ac:dyDescent="0.25">
      <c r="A201" s="18">
        <v>45484</v>
      </c>
      <c r="B201" s="20">
        <v>2064</v>
      </c>
      <c r="C201" s="20">
        <v>2102</v>
      </c>
      <c r="D201" s="20">
        <v>2119</v>
      </c>
      <c r="E201" s="20">
        <v>2140</v>
      </c>
      <c r="F201" s="20">
        <v>2095</v>
      </c>
      <c r="G201" s="20">
        <v>1996</v>
      </c>
      <c r="H201" s="20">
        <v>1854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1694</v>
      </c>
      <c r="X201" s="20">
        <v>1811</v>
      </c>
      <c r="Y201" s="20">
        <v>1931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3505</v>
      </c>
      <c r="AD201" s="5">
        <f t="shared" si="18"/>
        <v>16301</v>
      </c>
      <c r="AE201" s="5">
        <f t="shared" si="19"/>
        <v>19806</v>
      </c>
      <c r="AG201" s="2">
        <f t="shared" si="20"/>
        <v>7</v>
      </c>
      <c r="AH201" s="2">
        <f t="shared" si="21"/>
        <v>2024</v>
      </c>
      <c r="AJ201" s="5">
        <f t="shared" si="22"/>
        <v>2140</v>
      </c>
      <c r="AK201" s="2">
        <f t="shared" si="23"/>
        <v>4</v>
      </c>
      <c r="AU201" s="5"/>
      <c r="AV201" s="5"/>
      <c r="AW201" s="5"/>
      <c r="AX201" s="5"/>
    </row>
    <row r="202" spans="1:50" x14ac:dyDescent="0.25">
      <c r="A202" s="18">
        <v>45485</v>
      </c>
      <c r="B202" s="20">
        <v>1929</v>
      </c>
      <c r="C202" s="20">
        <v>1975</v>
      </c>
      <c r="D202" s="20">
        <v>1985</v>
      </c>
      <c r="E202" s="20">
        <v>2010</v>
      </c>
      <c r="F202" s="20">
        <v>1985</v>
      </c>
      <c r="G202" s="20">
        <v>1880</v>
      </c>
      <c r="H202" s="20">
        <v>1758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1783</v>
      </c>
      <c r="X202" s="20">
        <v>1901</v>
      </c>
      <c r="Y202" s="20">
        <v>2031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3684</v>
      </c>
      <c r="AD202" s="5">
        <f t="shared" ref="AD202:AD265" si="26">AE202-AC202</f>
        <v>15553</v>
      </c>
      <c r="AE202" s="5">
        <f t="shared" ref="AE202:AE265" si="27">SUM(B202:Y202)</f>
        <v>19237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2031</v>
      </c>
      <c r="AK202" s="2">
        <f t="shared" ref="AK202:AK265" si="31">IF(AE202&gt;0,INDEX(B$8:Y$8,MATCH(AJ202,B202:Y202,0)),"")</f>
        <v>24</v>
      </c>
      <c r="AU202" s="5"/>
      <c r="AV202" s="5"/>
      <c r="AW202" s="5"/>
      <c r="AX202" s="5"/>
    </row>
    <row r="203" spans="1:50" x14ac:dyDescent="0.25">
      <c r="A203" s="18">
        <v>45486</v>
      </c>
      <c r="B203" s="20">
        <v>2084</v>
      </c>
      <c r="C203" s="20">
        <v>2110</v>
      </c>
      <c r="D203" s="20">
        <v>2079</v>
      </c>
      <c r="E203" s="20">
        <v>2110</v>
      </c>
      <c r="F203" s="20">
        <v>2005</v>
      </c>
      <c r="G203" s="20">
        <v>1896</v>
      </c>
      <c r="H203" s="20">
        <v>1695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1684</v>
      </c>
      <c r="X203" s="20">
        <v>1782</v>
      </c>
      <c r="Y203" s="20">
        <v>1871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19316</v>
      </c>
      <c r="AE203" s="5">
        <f t="shared" si="27"/>
        <v>19316</v>
      </c>
      <c r="AG203" s="2">
        <f t="shared" si="28"/>
        <v>7</v>
      </c>
      <c r="AH203" s="2">
        <f t="shared" si="29"/>
        <v>2024</v>
      </c>
      <c r="AJ203" s="5">
        <f t="shared" si="30"/>
        <v>2110</v>
      </c>
      <c r="AK203" s="2">
        <f t="shared" si="31"/>
        <v>2</v>
      </c>
      <c r="AU203" s="5"/>
      <c r="AV203" s="5"/>
      <c r="AW203" s="5"/>
      <c r="AX203" s="5"/>
    </row>
    <row r="204" spans="1:50" x14ac:dyDescent="0.25">
      <c r="A204" s="18">
        <v>45487</v>
      </c>
      <c r="B204" s="20">
        <v>1941</v>
      </c>
      <c r="C204" s="20">
        <v>1957</v>
      </c>
      <c r="D204" s="20">
        <v>1920</v>
      </c>
      <c r="E204" s="20">
        <v>1964</v>
      </c>
      <c r="F204" s="20">
        <v>1864</v>
      </c>
      <c r="G204" s="20">
        <v>1746</v>
      </c>
      <c r="H204" s="20">
        <v>1559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1895</v>
      </c>
      <c r="X204" s="20">
        <v>2001</v>
      </c>
      <c r="Y204" s="20">
        <v>2070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18917</v>
      </c>
      <c r="AE204" s="5">
        <f t="shared" si="27"/>
        <v>18917</v>
      </c>
      <c r="AG204" s="2">
        <f t="shared" si="28"/>
        <v>7</v>
      </c>
      <c r="AH204" s="2">
        <f t="shared" si="29"/>
        <v>2024</v>
      </c>
      <c r="AJ204" s="5">
        <f t="shared" si="30"/>
        <v>2070</v>
      </c>
      <c r="AK204" s="2">
        <f t="shared" si="31"/>
        <v>24</v>
      </c>
      <c r="AU204" s="5"/>
      <c r="AV204" s="5"/>
      <c r="AW204" s="5"/>
      <c r="AX204" s="5"/>
    </row>
    <row r="205" spans="1:50" x14ac:dyDescent="0.25">
      <c r="A205" s="18">
        <v>45488</v>
      </c>
      <c r="B205" s="20">
        <v>2069</v>
      </c>
      <c r="C205" s="20">
        <v>2084</v>
      </c>
      <c r="D205" s="20">
        <v>2067</v>
      </c>
      <c r="E205" s="20">
        <v>2100</v>
      </c>
      <c r="F205" s="20">
        <v>2004</v>
      </c>
      <c r="G205" s="20">
        <v>1902</v>
      </c>
      <c r="H205" s="20">
        <v>1759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1819</v>
      </c>
      <c r="X205" s="20">
        <v>1975</v>
      </c>
      <c r="Y205" s="20">
        <v>2036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3794</v>
      </c>
      <c r="AD205" s="5">
        <f t="shared" si="26"/>
        <v>16021</v>
      </c>
      <c r="AE205" s="5">
        <f t="shared" si="27"/>
        <v>19815</v>
      </c>
      <c r="AG205" s="2">
        <f t="shared" si="28"/>
        <v>7</v>
      </c>
      <c r="AH205" s="2">
        <f t="shared" si="29"/>
        <v>2024</v>
      </c>
      <c r="AJ205" s="5">
        <f t="shared" si="30"/>
        <v>2100</v>
      </c>
      <c r="AK205" s="2">
        <f t="shared" si="31"/>
        <v>4</v>
      </c>
      <c r="AU205" s="5"/>
      <c r="AV205" s="5"/>
      <c r="AW205" s="5"/>
      <c r="AX205" s="5"/>
    </row>
    <row r="206" spans="1:50" x14ac:dyDescent="0.25">
      <c r="A206" s="18">
        <v>45489</v>
      </c>
      <c r="B206" s="20">
        <v>2041</v>
      </c>
      <c r="C206" s="20">
        <v>2087</v>
      </c>
      <c r="D206" s="20">
        <v>2096</v>
      </c>
      <c r="E206" s="20">
        <v>2126</v>
      </c>
      <c r="F206" s="20">
        <v>2042</v>
      </c>
      <c r="G206" s="20">
        <v>1959</v>
      </c>
      <c r="H206" s="20">
        <v>1798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1848</v>
      </c>
      <c r="X206" s="20">
        <v>1931</v>
      </c>
      <c r="Y206" s="20">
        <v>2027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3779</v>
      </c>
      <c r="AD206" s="5">
        <f t="shared" si="26"/>
        <v>16176</v>
      </c>
      <c r="AE206" s="5">
        <f t="shared" si="27"/>
        <v>19955</v>
      </c>
      <c r="AG206" s="2">
        <f t="shared" si="28"/>
        <v>7</v>
      </c>
      <c r="AH206" s="2">
        <f t="shared" si="29"/>
        <v>2024</v>
      </c>
      <c r="AJ206" s="5">
        <f t="shared" si="30"/>
        <v>2126</v>
      </c>
      <c r="AK206" s="2">
        <f t="shared" si="31"/>
        <v>4</v>
      </c>
      <c r="AU206" s="5"/>
      <c r="AV206" s="5"/>
      <c r="AW206" s="5"/>
      <c r="AX206" s="5"/>
    </row>
    <row r="207" spans="1:50" x14ac:dyDescent="0.25">
      <c r="A207" s="18">
        <v>45490</v>
      </c>
      <c r="B207" s="20">
        <v>2087</v>
      </c>
      <c r="C207" s="20">
        <v>2099</v>
      </c>
      <c r="D207" s="20">
        <v>2120</v>
      </c>
      <c r="E207" s="20">
        <v>2144</v>
      </c>
      <c r="F207" s="20">
        <v>2083</v>
      </c>
      <c r="G207" s="20">
        <v>1991</v>
      </c>
      <c r="H207" s="20">
        <v>1848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1769</v>
      </c>
      <c r="X207" s="20">
        <v>1887</v>
      </c>
      <c r="Y207" s="20">
        <v>1996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3656</v>
      </c>
      <c r="AD207" s="5">
        <f t="shared" si="26"/>
        <v>16368</v>
      </c>
      <c r="AE207" s="5">
        <f t="shared" si="27"/>
        <v>20024</v>
      </c>
      <c r="AG207" s="2">
        <f t="shared" si="28"/>
        <v>7</v>
      </c>
      <c r="AH207" s="2">
        <f t="shared" si="29"/>
        <v>2024</v>
      </c>
      <c r="AJ207" s="5">
        <f t="shared" si="30"/>
        <v>2144</v>
      </c>
      <c r="AK207" s="2">
        <f t="shared" si="31"/>
        <v>4</v>
      </c>
      <c r="AU207" s="5"/>
      <c r="AV207" s="5"/>
      <c r="AW207" s="5"/>
      <c r="AX207" s="5"/>
    </row>
    <row r="208" spans="1:50" x14ac:dyDescent="0.25">
      <c r="A208" s="18">
        <v>45491</v>
      </c>
      <c r="B208" s="20">
        <v>2048</v>
      </c>
      <c r="C208" s="20">
        <v>2071</v>
      </c>
      <c r="D208" s="20">
        <v>2100</v>
      </c>
      <c r="E208" s="20">
        <v>2129</v>
      </c>
      <c r="F208" s="20">
        <v>2072</v>
      </c>
      <c r="G208" s="20">
        <v>1983</v>
      </c>
      <c r="H208" s="20">
        <v>1824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1694</v>
      </c>
      <c r="X208" s="20">
        <v>1779</v>
      </c>
      <c r="Y208" s="20">
        <v>1845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3473</v>
      </c>
      <c r="AD208" s="5">
        <f t="shared" si="26"/>
        <v>16072</v>
      </c>
      <c r="AE208" s="5">
        <f t="shared" si="27"/>
        <v>19545</v>
      </c>
      <c r="AG208" s="2">
        <f t="shared" si="28"/>
        <v>7</v>
      </c>
      <c r="AH208" s="2">
        <f t="shared" si="29"/>
        <v>2024</v>
      </c>
      <c r="AJ208" s="5">
        <f t="shared" si="30"/>
        <v>2129</v>
      </c>
      <c r="AK208" s="2">
        <f t="shared" si="31"/>
        <v>4</v>
      </c>
      <c r="AU208" s="5"/>
      <c r="AV208" s="5"/>
      <c r="AW208" s="5"/>
      <c r="AX208" s="5"/>
    </row>
    <row r="209" spans="1:50" x14ac:dyDescent="0.25">
      <c r="A209" s="18">
        <v>45492</v>
      </c>
      <c r="B209" s="20">
        <v>1864</v>
      </c>
      <c r="C209" s="20">
        <v>1875</v>
      </c>
      <c r="D209" s="20">
        <v>1866</v>
      </c>
      <c r="E209" s="20">
        <v>1876</v>
      </c>
      <c r="F209" s="20">
        <v>1809</v>
      </c>
      <c r="G209" s="20">
        <v>1696</v>
      </c>
      <c r="H209" s="20">
        <v>1553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1554</v>
      </c>
      <c r="X209" s="20">
        <v>1676</v>
      </c>
      <c r="Y209" s="20">
        <v>1758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3230</v>
      </c>
      <c r="AD209" s="5">
        <f t="shared" si="26"/>
        <v>14297</v>
      </c>
      <c r="AE209" s="5">
        <f t="shared" si="27"/>
        <v>17527</v>
      </c>
      <c r="AG209" s="2">
        <f t="shared" si="28"/>
        <v>7</v>
      </c>
      <c r="AH209" s="2">
        <f t="shared" si="29"/>
        <v>2024</v>
      </c>
      <c r="AJ209" s="5">
        <f t="shared" si="30"/>
        <v>1876</v>
      </c>
      <c r="AK209" s="2">
        <f t="shared" si="31"/>
        <v>4</v>
      </c>
      <c r="AU209" s="5"/>
      <c r="AV209" s="5"/>
      <c r="AW209" s="5"/>
      <c r="AX209" s="5"/>
    </row>
    <row r="210" spans="1:50" x14ac:dyDescent="0.25">
      <c r="A210" s="18">
        <v>45493</v>
      </c>
      <c r="B210" s="20">
        <v>1825</v>
      </c>
      <c r="C210" s="20">
        <v>1812</v>
      </c>
      <c r="D210" s="20">
        <v>1818</v>
      </c>
      <c r="E210" s="20">
        <v>1827</v>
      </c>
      <c r="F210" s="20">
        <v>1746</v>
      </c>
      <c r="G210" s="20">
        <v>1642</v>
      </c>
      <c r="H210" s="20">
        <v>1462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1566</v>
      </c>
      <c r="X210" s="20">
        <v>1686</v>
      </c>
      <c r="Y210" s="20">
        <v>1761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17145</v>
      </c>
      <c r="AE210" s="5">
        <f t="shared" si="27"/>
        <v>17145</v>
      </c>
      <c r="AG210" s="2">
        <f t="shared" si="28"/>
        <v>7</v>
      </c>
      <c r="AH210" s="2">
        <f t="shared" si="29"/>
        <v>2024</v>
      </c>
      <c r="AJ210" s="5">
        <f t="shared" si="30"/>
        <v>1827</v>
      </c>
      <c r="AK210" s="2">
        <f t="shared" si="31"/>
        <v>4</v>
      </c>
      <c r="AU210" s="5"/>
      <c r="AV210" s="5"/>
      <c r="AW210" s="5"/>
      <c r="AX210" s="5"/>
    </row>
    <row r="211" spans="1:50" x14ac:dyDescent="0.25">
      <c r="A211" s="18">
        <v>45494</v>
      </c>
      <c r="B211" s="20">
        <v>1808</v>
      </c>
      <c r="C211" s="20">
        <v>1818</v>
      </c>
      <c r="D211" s="20">
        <v>1830</v>
      </c>
      <c r="E211" s="20">
        <v>1832</v>
      </c>
      <c r="F211" s="20">
        <v>1774</v>
      </c>
      <c r="G211" s="20">
        <v>1642</v>
      </c>
      <c r="H211" s="20">
        <v>1462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1432</v>
      </c>
      <c r="X211" s="20">
        <v>1526</v>
      </c>
      <c r="Y211" s="20">
        <v>1563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16687</v>
      </c>
      <c r="AE211" s="5">
        <f t="shared" si="27"/>
        <v>16687</v>
      </c>
      <c r="AG211" s="2">
        <f t="shared" si="28"/>
        <v>7</v>
      </c>
      <c r="AH211" s="2">
        <f t="shared" si="29"/>
        <v>2024</v>
      </c>
      <c r="AJ211" s="5">
        <f t="shared" si="30"/>
        <v>1832</v>
      </c>
      <c r="AK211" s="2">
        <f t="shared" si="31"/>
        <v>4</v>
      </c>
      <c r="AU211" s="5"/>
      <c r="AV211" s="5"/>
      <c r="AW211" s="5"/>
      <c r="AX211" s="5"/>
    </row>
    <row r="212" spans="1:50" x14ac:dyDescent="0.25">
      <c r="A212" s="18">
        <v>45495</v>
      </c>
      <c r="B212" s="20">
        <v>1607</v>
      </c>
      <c r="C212" s="20">
        <v>1593</v>
      </c>
      <c r="D212" s="20">
        <v>1618</v>
      </c>
      <c r="E212" s="20">
        <v>1641</v>
      </c>
      <c r="F212" s="20">
        <v>1629</v>
      </c>
      <c r="G212" s="20">
        <v>1550</v>
      </c>
      <c r="H212" s="20">
        <v>1433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1504</v>
      </c>
      <c r="X212" s="20">
        <v>1551</v>
      </c>
      <c r="Y212" s="20">
        <v>1657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3055</v>
      </c>
      <c r="AD212" s="5">
        <f t="shared" si="26"/>
        <v>12728</v>
      </c>
      <c r="AE212" s="5">
        <f t="shared" si="27"/>
        <v>15783</v>
      </c>
      <c r="AG212" s="2">
        <f t="shared" si="28"/>
        <v>7</v>
      </c>
      <c r="AH212" s="2">
        <f t="shared" si="29"/>
        <v>2024</v>
      </c>
      <c r="AJ212" s="5">
        <f t="shared" si="30"/>
        <v>1657</v>
      </c>
      <c r="AK212" s="2">
        <f t="shared" si="31"/>
        <v>24</v>
      </c>
      <c r="AU212" s="5"/>
      <c r="AV212" s="5"/>
      <c r="AW212" s="5"/>
      <c r="AX212" s="5"/>
    </row>
    <row r="213" spans="1:50" x14ac:dyDescent="0.25">
      <c r="A213" s="18">
        <v>45496</v>
      </c>
      <c r="B213" s="20">
        <v>1649</v>
      </c>
      <c r="C213" s="20">
        <v>1691</v>
      </c>
      <c r="D213" s="20">
        <v>1690</v>
      </c>
      <c r="E213" s="20">
        <v>1750</v>
      </c>
      <c r="F213" s="20">
        <v>1691</v>
      </c>
      <c r="G213" s="20">
        <v>1654</v>
      </c>
      <c r="H213" s="20">
        <v>1531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1351</v>
      </c>
      <c r="X213" s="20">
        <v>1443</v>
      </c>
      <c r="Y213" s="20">
        <v>1524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2794</v>
      </c>
      <c r="AD213" s="5">
        <f t="shared" si="26"/>
        <v>13180</v>
      </c>
      <c r="AE213" s="5">
        <f t="shared" si="27"/>
        <v>15974</v>
      </c>
      <c r="AG213" s="2">
        <f t="shared" si="28"/>
        <v>7</v>
      </c>
      <c r="AH213" s="2">
        <f t="shared" si="29"/>
        <v>2024</v>
      </c>
      <c r="AJ213" s="5">
        <f t="shared" si="30"/>
        <v>1750</v>
      </c>
      <c r="AK213" s="2">
        <f t="shared" si="31"/>
        <v>4</v>
      </c>
      <c r="AU213" s="5"/>
      <c r="AV213" s="5"/>
      <c r="AW213" s="5"/>
      <c r="AX213" s="5"/>
    </row>
    <row r="214" spans="1:50" x14ac:dyDescent="0.25">
      <c r="A214" s="18">
        <v>45497</v>
      </c>
      <c r="B214" s="20">
        <v>1568</v>
      </c>
      <c r="C214" s="20">
        <v>1617</v>
      </c>
      <c r="D214" s="20">
        <v>1629</v>
      </c>
      <c r="E214" s="20">
        <v>1674</v>
      </c>
      <c r="F214" s="20">
        <v>1640</v>
      </c>
      <c r="G214" s="20">
        <v>1586</v>
      </c>
      <c r="H214" s="20">
        <v>1459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1323</v>
      </c>
      <c r="X214" s="20">
        <v>1432</v>
      </c>
      <c r="Y214" s="20">
        <v>1513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2755</v>
      </c>
      <c r="AD214" s="5">
        <f t="shared" si="26"/>
        <v>12686</v>
      </c>
      <c r="AE214" s="5">
        <f t="shared" si="27"/>
        <v>15441</v>
      </c>
      <c r="AG214" s="2">
        <f t="shared" si="28"/>
        <v>7</v>
      </c>
      <c r="AH214" s="2">
        <f t="shared" si="29"/>
        <v>2024</v>
      </c>
      <c r="AJ214" s="5">
        <f t="shared" si="30"/>
        <v>1674</v>
      </c>
      <c r="AK214" s="2">
        <f t="shared" si="31"/>
        <v>4</v>
      </c>
      <c r="AU214" s="5"/>
      <c r="AV214" s="5"/>
      <c r="AW214" s="5"/>
      <c r="AX214" s="5"/>
    </row>
    <row r="215" spans="1:50" x14ac:dyDescent="0.25">
      <c r="A215" s="18">
        <v>45498</v>
      </c>
      <c r="B215" s="20">
        <v>1565</v>
      </c>
      <c r="C215" s="20">
        <v>1595</v>
      </c>
      <c r="D215" s="20">
        <v>1601</v>
      </c>
      <c r="E215" s="20">
        <v>1653</v>
      </c>
      <c r="F215" s="20">
        <v>1603</v>
      </c>
      <c r="G215" s="20">
        <v>1578</v>
      </c>
      <c r="H215" s="20">
        <v>1458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1335</v>
      </c>
      <c r="X215" s="20">
        <v>1417</v>
      </c>
      <c r="Y215" s="20">
        <v>1509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2752</v>
      </c>
      <c r="AD215" s="5">
        <f t="shared" si="26"/>
        <v>12562</v>
      </c>
      <c r="AE215" s="5">
        <f t="shared" si="27"/>
        <v>15314</v>
      </c>
      <c r="AG215" s="2">
        <f t="shared" si="28"/>
        <v>7</v>
      </c>
      <c r="AH215" s="2">
        <f t="shared" si="29"/>
        <v>2024</v>
      </c>
      <c r="AJ215" s="5">
        <f t="shared" si="30"/>
        <v>1653</v>
      </c>
      <c r="AK215" s="2">
        <f t="shared" si="31"/>
        <v>4</v>
      </c>
      <c r="AU215" s="5"/>
      <c r="AV215" s="5"/>
      <c r="AW215" s="5"/>
      <c r="AX215" s="5"/>
    </row>
    <row r="216" spans="1:50" x14ac:dyDescent="0.25">
      <c r="A216" s="18">
        <v>45499</v>
      </c>
      <c r="B216" s="20">
        <v>1528</v>
      </c>
      <c r="C216" s="20">
        <v>1566</v>
      </c>
      <c r="D216" s="20">
        <v>1556</v>
      </c>
      <c r="E216" s="20">
        <v>1610</v>
      </c>
      <c r="F216" s="20">
        <v>1544</v>
      </c>
      <c r="G216" s="20">
        <v>1521</v>
      </c>
      <c r="H216" s="20">
        <v>1376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1413</v>
      </c>
      <c r="X216" s="20">
        <v>1542</v>
      </c>
      <c r="Y216" s="20">
        <v>1619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2955</v>
      </c>
      <c r="AD216" s="5">
        <f t="shared" si="26"/>
        <v>12320</v>
      </c>
      <c r="AE216" s="5">
        <f t="shared" si="27"/>
        <v>15275</v>
      </c>
      <c r="AG216" s="2">
        <f t="shared" si="28"/>
        <v>7</v>
      </c>
      <c r="AH216" s="2">
        <f t="shared" si="29"/>
        <v>2024</v>
      </c>
      <c r="AJ216" s="5">
        <f t="shared" si="30"/>
        <v>1619</v>
      </c>
      <c r="AK216" s="2">
        <f t="shared" si="31"/>
        <v>24</v>
      </c>
      <c r="AU216" s="5"/>
      <c r="AV216" s="5"/>
      <c r="AW216" s="5"/>
      <c r="AX216" s="5"/>
    </row>
    <row r="217" spans="1:50" x14ac:dyDescent="0.25">
      <c r="A217" s="18">
        <v>45500</v>
      </c>
      <c r="B217" s="20">
        <v>1688</v>
      </c>
      <c r="C217" s="20">
        <v>1682</v>
      </c>
      <c r="D217" s="20">
        <v>1686</v>
      </c>
      <c r="E217" s="20">
        <v>1683</v>
      </c>
      <c r="F217" s="20">
        <v>1624</v>
      </c>
      <c r="G217" s="20">
        <v>1529</v>
      </c>
      <c r="H217" s="20">
        <v>1339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1491</v>
      </c>
      <c r="X217" s="20">
        <v>1588</v>
      </c>
      <c r="Y217" s="20">
        <v>1660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15970</v>
      </c>
      <c r="AE217" s="5">
        <f t="shared" si="27"/>
        <v>15970</v>
      </c>
      <c r="AG217" s="2">
        <f t="shared" si="28"/>
        <v>7</v>
      </c>
      <c r="AH217" s="2">
        <f t="shared" si="29"/>
        <v>2024</v>
      </c>
      <c r="AJ217" s="5">
        <f t="shared" si="30"/>
        <v>1688</v>
      </c>
      <c r="AK217" s="2">
        <f t="shared" si="31"/>
        <v>1</v>
      </c>
      <c r="AU217" s="5"/>
      <c r="AV217" s="5"/>
      <c r="AW217" s="5"/>
      <c r="AX217" s="5"/>
    </row>
    <row r="218" spans="1:50" x14ac:dyDescent="0.25">
      <c r="A218" s="18">
        <v>45501</v>
      </c>
      <c r="B218" s="20">
        <v>1709</v>
      </c>
      <c r="C218" s="20">
        <v>1704</v>
      </c>
      <c r="D218" s="20">
        <v>1697</v>
      </c>
      <c r="E218" s="20">
        <v>1701</v>
      </c>
      <c r="F218" s="20">
        <v>1633</v>
      </c>
      <c r="G218" s="20">
        <v>1519</v>
      </c>
      <c r="H218" s="20">
        <v>1324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1499</v>
      </c>
      <c r="X218" s="20">
        <v>1574</v>
      </c>
      <c r="Y218" s="20">
        <v>1629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15989</v>
      </c>
      <c r="AE218" s="5">
        <f t="shared" si="27"/>
        <v>15989</v>
      </c>
      <c r="AG218" s="2">
        <f t="shared" si="28"/>
        <v>7</v>
      </c>
      <c r="AH218" s="2">
        <f t="shared" si="29"/>
        <v>2024</v>
      </c>
      <c r="AJ218" s="5">
        <f t="shared" si="30"/>
        <v>1709</v>
      </c>
      <c r="AK218" s="2">
        <f t="shared" si="31"/>
        <v>1</v>
      </c>
      <c r="AU218" s="5"/>
      <c r="AV218" s="5"/>
      <c r="AW218" s="5"/>
      <c r="AX218" s="5"/>
    </row>
    <row r="219" spans="1:50" x14ac:dyDescent="0.25">
      <c r="A219" s="18">
        <v>45502</v>
      </c>
      <c r="B219" s="20">
        <v>1619</v>
      </c>
      <c r="C219" s="20">
        <v>1649</v>
      </c>
      <c r="D219" s="20">
        <v>1647</v>
      </c>
      <c r="E219" s="20">
        <v>1670</v>
      </c>
      <c r="F219" s="20">
        <v>1650</v>
      </c>
      <c r="G219" s="20">
        <v>1591</v>
      </c>
      <c r="H219" s="20">
        <v>1464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1306</v>
      </c>
      <c r="X219" s="20">
        <v>1391</v>
      </c>
      <c r="Y219" s="20">
        <v>1487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2697</v>
      </c>
      <c r="AD219" s="5">
        <f t="shared" si="26"/>
        <v>12777</v>
      </c>
      <c r="AE219" s="5">
        <f t="shared" si="27"/>
        <v>15474</v>
      </c>
      <c r="AG219" s="2">
        <f t="shared" si="28"/>
        <v>7</v>
      </c>
      <c r="AH219" s="2">
        <f t="shared" si="29"/>
        <v>2024</v>
      </c>
      <c r="AJ219" s="5">
        <f t="shared" si="30"/>
        <v>1670</v>
      </c>
      <c r="AK219" s="2">
        <f t="shared" si="31"/>
        <v>4</v>
      </c>
      <c r="AU219" s="5"/>
      <c r="AV219" s="5"/>
      <c r="AW219" s="5"/>
      <c r="AX219" s="5"/>
    </row>
    <row r="220" spans="1:50" x14ac:dyDescent="0.25">
      <c r="A220" s="18">
        <v>45503</v>
      </c>
      <c r="B220" s="20">
        <v>1537</v>
      </c>
      <c r="C220" s="20">
        <v>1569</v>
      </c>
      <c r="D220" s="20">
        <v>1605</v>
      </c>
      <c r="E220" s="20">
        <v>1636</v>
      </c>
      <c r="F220" s="20">
        <v>1618</v>
      </c>
      <c r="G220" s="20">
        <v>1581</v>
      </c>
      <c r="H220" s="20">
        <v>1465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1449</v>
      </c>
      <c r="X220" s="20">
        <v>1522</v>
      </c>
      <c r="Y220" s="20">
        <v>1622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2971</v>
      </c>
      <c r="AD220" s="5">
        <f t="shared" si="26"/>
        <v>12633</v>
      </c>
      <c r="AE220" s="5">
        <f t="shared" si="27"/>
        <v>15604</v>
      </c>
      <c r="AG220" s="2">
        <f t="shared" si="28"/>
        <v>7</v>
      </c>
      <c r="AH220" s="2">
        <f t="shared" si="29"/>
        <v>2024</v>
      </c>
      <c r="AJ220" s="5">
        <f t="shared" si="30"/>
        <v>1636</v>
      </c>
      <c r="AK220" s="2">
        <f t="shared" si="31"/>
        <v>4</v>
      </c>
      <c r="AU220" s="5"/>
      <c r="AV220" s="5"/>
      <c r="AW220" s="5"/>
      <c r="AX220" s="5"/>
    </row>
    <row r="221" spans="1:50" x14ac:dyDescent="0.25">
      <c r="A221" s="18">
        <v>45504</v>
      </c>
      <c r="B221" s="12">
        <v>1685</v>
      </c>
      <c r="C221" s="12">
        <v>1733</v>
      </c>
      <c r="D221" s="12">
        <v>1734</v>
      </c>
      <c r="E221" s="12">
        <v>1773</v>
      </c>
      <c r="F221" s="12">
        <v>1734</v>
      </c>
      <c r="G221" s="12">
        <v>1691</v>
      </c>
      <c r="H221" s="12">
        <v>1527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1538</v>
      </c>
      <c r="X221" s="12">
        <v>1616</v>
      </c>
      <c r="Y221" s="12">
        <v>1704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3154</v>
      </c>
      <c r="AD221" s="5">
        <f t="shared" si="26"/>
        <v>13581</v>
      </c>
      <c r="AE221" s="5">
        <f t="shared" si="27"/>
        <v>16735</v>
      </c>
      <c r="AG221" s="2">
        <f t="shared" si="28"/>
        <v>7</v>
      </c>
      <c r="AH221" s="2">
        <f t="shared" si="29"/>
        <v>2024</v>
      </c>
      <c r="AJ221" s="5">
        <f t="shared" si="30"/>
        <v>1773</v>
      </c>
      <c r="AK221" s="2">
        <f t="shared" si="31"/>
        <v>4</v>
      </c>
      <c r="AT221" s="5"/>
      <c r="AU221" s="5"/>
      <c r="AV221" s="5"/>
      <c r="AW221" s="5"/>
      <c r="AX221" s="5"/>
    </row>
    <row r="222" spans="1:50" x14ac:dyDescent="0.25">
      <c r="A222" s="18">
        <v>45505</v>
      </c>
      <c r="B222" s="12">
        <v>2122</v>
      </c>
      <c r="C222" s="12">
        <v>2134</v>
      </c>
      <c r="D222" s="12">
        <v>2167</v>
      </c>
      <c r="E222" s="12">
        <v>2191</v>
      </c>
      <c r="F222" s="12">
        <v>2149</v>
      </c>
      <c r="G222" s="12">
        <v>2017</v>
      </c>
      <c r="H222" s="12">
        <v>1892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1970</v>
      </c>
      <c r="W222" s="12">
        <v>2032</v>
      </c>
      <c r="X222" s="12">
        <v>2204</v>
      </c>
      <c r="Y222" s="12">
        <v>2259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6206</v>
      </c>
      <c r="AD222" s="5">
        <f t="shared" si="26"/>
        <v>16931</v>
      </c>
      <c r="AE222" s="5">
        <f t="shared" si="27"/>
        <v>23137</v>
      </c>
      <c r="AG222" s="2">
        <f t="shared" si="28"/>
        <v>8</v>
      </c>
      <c r="AH222" s="2">
        <f t="shared" si="29"/>
        <v>2024</v>
      </c>
      <c r="AJ222" s="5">
        <f t="shared" si="30"/>
        <v>2259</v>
      </c>
      <c r="AK222" s="2">
        <f t="shared" si="31"/>
        <v>24</v>
      </c>
      <c r="AT222" s="5"/>
      <c r="AU222" s="5"/>
      <c r="AV222" s="5"/>
      <c r="AW222" s="5"/>
      <c r="AX222" s="5"/>
    </row>
    <row r="223" spans="1:50" x14ac:dyDescent="0.25">
      <c r="A223" s="18">
        <v>45506</v>
      </c>
      <c r="B223" s="12">
        <v>2342</v>
      </c>
      <c r="C223" s="12">
        <v>2311</v>
      </c>
      <c r="D223" s="12">
        <v>2346</v>
      </c>
      <c r="E223" s="12">
        <v>2313</v>
      </c>
      <c r="F223" s="12">
        <v>2251</v>
      </c>
      <c r="G223" s="12">
        <v>2076</v>
      </c>
      <c r="H223" s="12">
        <v>1951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2014</v>
      </c>
      <c r="W223" s="12">
        <v>2073</v>
      </c>
      <c r="X223" s="12">
        <v>2223</v>
      </c>
      <c r="Y223" s="12">
        <v>2354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6310</v>
      </c>
      <c r="AD223" s="5">
        <f t="shared" si="26"/>
        <v>17944</v>
      </c>
      <c r="AE223" s="5">
        <f t="shared" si="27"/>
        <v>24254</v>
      </c>
      <c r="AG223" s="2">
        <f t="shared" si="28"/>
        <v>8</v>
      </c>
      <c r="AH223" s="2">
        <f t="shared" si="29"/>
        <v>2024</v>
      </c>
      <c r="AJ223" s="5">
        <f t="shared" si="30"/>
        <v>2354</v>
      </c>
      <c r="AK223" s="2">
        <f t="shared" si="31"/>
        <v>24</v>
      </c>
      <c r="AT223" s="5"/>
      <c r="AU223" s="5"/>
      <c r="AV223" s="5"/>
      <c r="AW223" s="5"/>
      <c r="AX223" s="5"/>
    </row>
    <row r="224" spans="1:50" x14ac:dyDescent="0.25">
      <c r="A224" s="18">
        <v>45507</v>
      </c>
      <c r="B224" s="12">
        <v>2422</v>
      </c>
      <c r="C224" s="12">
        <v>2412</v>
      </c>
      <c r="D224" s="12">
        <v>2451</v>
      </c>
      <c r="E224" s="12">
        <v>2447</v>
      </c>
      <c r="F224" s="12">
        <v>2335</v>
      </c>
      <c r="G224" s="12">
        <v>2190</v>
      </c>
      <c r="H224" s="12">
        <v>2009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1930</v>
      </c>
      <c r="W224" s="12">
        <v>1979</v>
      </c>
      <c r="X224" s="12">
        <v>2145</v>
      </c>
      <c r="Y224" s="12">
        <v>2258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24578</v>
      </c>
      <c r="AE224" s="5">
        <f t="shared" si="27"/>
        <v>24578</v>
      </c>
      <c r="AG224" s="2">
        <f t="shared" si="28"/>
        <v>8</v>
      </c>
      <c r="AH224" s="2">
        <f t="shared" si="29"/>
        <v>2024</v>
      </c>
      <c r="AJ224" s="5">
        <f t="shared" si="30"/>
        <v>2451</v>
      </c>
      <c r="AK224" s="2">
        <f t="shared" si="31"/>
        <v>3</v>
      </c>
      <c r="AT224" s="5"/>
      <c r="AU224" s="5"/>
      <c r="AV224" s="5"/>
      <c r="AW224" s="5"/>
      <c r="AX224" s="5"/>
    </row>
    <row r="225" spans="1:50" x14ac:dyDescent="0.25">
      <c r="A225" s="18">
        <v>45508</v>
      </c>
      <c r="B225" s="12">
        <v>2341</v>
      </c>
      <c r="C225" s="12">
        <v>2338</v>
      </c>
      <c r="D225" s="12">
        <v>2411</v>
      </c>
      <c r="E225" s="12">
        <v>2354</v>
      </c>
      <c r="F225" s="12">
        <v>2312</v>
      </c>
      <c r="G225" s="12">
        <v>2118</v>
      </c>
      <c r="H225" s="12">
        <v>1943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1832</v>
      </c>
      <c r="W225" s="12">
        <v>1886</v>
      </c>
      <c r="X225" s="12">
        <v>1982</v>
      </c>
      <c r="Y225" s="12">
        <v>2096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23613</v>
      </c>
      <c r="AE225" s="5">
        <f t="shared" si="27"/>
        <v>23613</v>
      </c>
      <c r="AG225" s="2">
        <f t="shared" si="28"/>
        <v>8</v>
      </c>
      <c r="AH225" s="2">
        <f t="shared" si="29"/>
        <v>2024</v>
      </c>
      <c r="AJ225" s="5">
        <f t="shared" si="30"/>
        <v>2411</v>
      </c>
      <c r="AK225" s="2">
        <f t="shared" si="31"/>
        <v>3</v>
      </c>
      <c r="AT225" s="5"/>
      <c r="AU225" s="5"/>
      <c r="AV225" s="5"/>
      <c r="AW225" s="5"/>
      <c r="AX225" s="5"/>
    </row>
    <row r="226" spans="1:50" x14ac:dyDescent="0.25">
      <c r="A226" s="18">
        <v>45509</v>
      </c>
      <c r="B226" s="12">
        <v>2164</v>
      </c>
      <c r="C226" s="12">
        <v>2160</v>
      </c>
      <c r="D226" s="12">
        <v>2184</v>
      </c>
      <c r="E226" s="12">
        <v>2188</v>
      </c>
      <c r="F226" s="12">
        <v>2163</v>
      </c>
      <c r="G226" s="12">
        <v>1980</v>
      </c>
      <c r="H226" s="12">
        <v>1887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1746</v>
      </c>
      <c r="W226" s="12">
        <v>1774</v>
      </c>
      <c r="X226" s="12">
        <v>1853</v>
      </c>
      <c r="Y226" s="12">
        <v>1956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5373</v>
      </c>
      <c r="AD226" s="5">
        <f t="shared" si="26"/>
        <v>16682</v>
      </c>
      <c r="AE226" s="5">
        <f t="shared" si="27"/>
        <v>22055</v>
      </c>
      <c r="AG226" s="2">
        <f t="shared" si="28"/>
        <v>8</v>
      </c>
      <c r="AH226" s="2">
        <f t="shared" si="29"/>
        <v>2024</v>
      </c>
      <c r="AJ226" s="5">
        <f t="shared" si="30"/>
        <v>2188</v>
      </c>
      <c r="AK226" s="2">
        <f t="shared" si="31"/>
        <v>4</v>
      </c>
      <c r="AT226" s="5"/>
      <c r="AU226" s="5"/>
      <c r="AV226" s="5"/>
      <c r="AW226" s="5"/>
      <c r="AX226" s="5"/>
    </row>
    <row r="227" spans="1:50" x14ac:dyDescent="0.25">
      <c r="A227" s="18">
        <v>45510</v>
      </c>
      <c r="B227" s="12">
        <v>2004</v>
      </c>
      <c r="C227" s="12">
        <v>2038</v>
      </c>
      <c r="D227" s="12">
        <v>2003</v>
      </c>
      <c r="E227" s="12">
        <v>2058</v>
      </c>
      <c r="F227" s="12">
        <v>1979</v>
      </c>
      <c r="G227" s="12">
        <v>1875</v>
      </c>
      <c r="H227" s="12">
        <v>1761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1576</v>
      </c>
      <c r="W227" s="12">
        <v>1605</v>
      </c>
      <c r="X227" s="12">
        <v>1718</v>
      </c>
      <c r="Y227" s="12">
        <v>1808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4899</v>
      </c>
      <c r="AD227" s="5">
        <f t="shared" si="26"/>
        <v>15526</v>
      </c>
      <c r="AE227" s="5">
        <f t="shared" si="27"/>
        <v>20425</v>
      </c>
      <c r="AG227" s="2">
        <f t="shared" si="28"/>
        <v>8</v>
      </c>
      <c r="AH227" s="2">
        <f t="shared" si="29"/>
        <v>2024</v>
      </c>
      <c r="AJ227" s="5">
        <f t="shared" si="30"/>
        <v>2058</v>
      </c>
      <c r="AK227" s="2">
        <f t="shared" si="31"/>
        <v>4</v>
      </c>
      <c r="AT227" s="5"/>
      <c r="AU227" s="5"/>
      <c r="AV227" s="5"/>
      <c r="AW227" s="5"/>
      <c r="AX227" s="5"/>
    </row>
    <row r="228" spans="1:50" x14ac:dyDescent="0.25">
      <c r="A228" s="18">
        <v>45511</v>
      </c>
      <c r="B228" s="12">
        <v>1888</v>
      </c>
      <c r="C228" s="12">
        <v>1864</v>
      </c>
      <c r="D228" s="12">
        <v>1881</v>
      </c>
      <c r="E228" s="12">
        <v>1934</v>
      </c>
      <c r="F228" s="12">
        <v>1889</v>
      </c>
      <c r="G228" s="12">
        <v>1796</v>
      </c>
      <c r="H228" s="12">
        <v>1679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1610</v>
      </c>
      <c r="W228" s="12">
        <v>1641</v>
      </c>
      <c r="X228" s="12">
        <v>1738</v>
      </c>
      <c r="Y228" s="12">
        <v>1754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4989</v>
      </c>
      <c r="AD228" s="5">
        <f t="shared" si="26"/>
        <v>14685</v>
      </c>
      <c r="AE228" s="5">
        <f t="shared" si="27"/>
        <v>19674</v>
      </c>
      <c r="AG228" s="2">
        <f t="shared" si="28"/>
        <v>8</v>
      </c>
      <c r="AH228" s="2">
        <f t="shared" si="29"/>
        <v>2024</v>
      </c>
      <c r="AJ228" s="5">
        <f t="shared" si="30"/>
        <v>1934</v>
      </c>
      <c r="AK228" s="2">
        <f t="shared" si="31"/>
        <v>4</v>
      </c>
      <c r="AT228" s="5"/>
      <c r="AU228" s="5"/>
      <c r="AV228" s="5"/>
      <c r="AW228" s="5"/>
      <c r="AX228" s="5"/>
    </row>
    <row r="229" spans="1:50" x14ac:dyDescent="0.25">
      <c r="A229" s="18">
        <v>45512</v>
      </c>
      <c r="B229" s="12">
        <v>1953</v>
      </c>
      <c r="C229" s="12">
        <v>1865</v>
      </c>
      <c r="D229" s="12">
        <v>1885</v>
      </c>
      <c r="E229" s="12">
        <v>1879</v>
      </c>
      <c r="F229" s="12">
        <v>1858</v>
      </c>
      <c r="G229" s="12">
        <v>1731</v>
      </c>
      <c r="H229" s="12">
        <v>1614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1569</v>
      </c>
      <c r="W229" s="12">
        <v>1613</v>
      </c>
      <c r="X229" s="12">
        <v>1744</v>
      </c>
      <c r="Y229" s="12">
        <v>1816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4926</v>
      </c>
      <c r="AD229" s="5">
        <f t="shared" si="26"/>
        <v>14601</v>
      </c>
      <c r="AE229" s="5">
        <f t="shared" si="27"/>
        <v>19527</v>
      </c>
      <c r="AG229" s="2">
        <f t="shared" si="28"/>
        <v>8</v>
      </c>
      <c r="AH229" s="2">
        <f t="shared" si="29"/>
        <v>2024</v>
      </c>
      <c r="AJ229" s="5">
        <f t="shared" si="30"/>
        <v>1953</v>
      </c>
      <c r="AK229" s="2">
        <f t="shared" si="31"/>
        <v>1</v>
      </c>
      <c r="AT229" s="5"/>
      <c r="AU229" s="5"/>
      <c r="AV229" s="5"/>
      <c r="AW229" s="5"/>
      <c r="AX229" s="5"/>
    </row>
    <row r="230" spans="1:50" x14ac:dyDescent="0.25">
      <c r="A230" s="18">
        <v>45513</v>
      </c>
      <c r="B230" s="12">
        <v>2213</v>
      </c>
      <c r="C230" s="12">
        <v>2537</v>
      </c>
      <c r="D230" s="12">
        <v>2545</v>
      </c>
      <c r="E230" s="12">
        <v>2274</v>
      </c>
      <c r="F230" s="12">
        <v>1949</v>
      </c>
      <c r="G230" s="12">
        <v>1934</v>
      </c>
      <c r="H230" s="12">
        <v>1564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1465</v>
      </c>
      <c r="W230" s="12">
        <v>1560</v>
      </c>
      <c r="X230" s="12">
        <v>1728</v>
      </c>
      <c r="Y230" s="12">
        <v>1879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4753</v>
      </c>
      <c r="AD230" s="5">
        <f t="shared" si="26"/>
        <v>16895</v>
      </c>
      <c r="AE230" s="5">
        <f t="shared" si="27"/>
        <v>21648</v>
      </c>
      <c r="AG230" s="2">
        <f t="shared" si="28"/>
        <v>8</v>
      </c>
      <c r="AH230" s="2">
        <f t="shared" si="29"/>
        <v>2024</v>
      </c>
      <c r="AJ230" s="5">
        <f t="shared" si="30"/>
        <v>2545</v>
      </c>
      <c r="AK230" s="2">
        <f t="shared" si="31"/>
        <v>3</v>
      </c>
      <c r="AT230" s="5"/>
      <c r="AU230" s="5"/>
      <c r="AV230" s="5"/>
      <c r="AW230" s="5"/>
      <c r="AX230" s="5"/>
    </row>
    <row r="231" spans="1:50" x14ac:dyDescent="0.25">
      <c r="A231" s="18">
        <v>45514</v>
      </c>
      <c r="B231" s="12">
        <v>1949</v>
      </c>
      <c r="C231" s="12">
        <v>1995</v>
      </c>
      <c r="D231" s="12">
        <v>2020</v>
      </c>
      <c r="E231" s="12">
        <v>2054</v>
      </c>
      <c r="F231" s="12">
        <v>2009</v>
      </c>
      <c r="G231" s="12">
        <v>1914</v>
      </c>
      <c r="H231" s="12">
        <v>1769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1827</v>
      </c>
      <c r="W231" s="12">
        <v>1853</v>
      </c>
      <c r="X231" s="12">
        <v>1968</v>
      </c>
      <c r="Y231" s="12">
        <v>2057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21415</v>
      </c>
      <c r="AE231" s="5">
        <f t="shared" si="27"/>
        <v>21415</v>
      </c>
      <c r="AG231" s="2">
        <f t="shared" si="28"/>
        <v>8</v>
      </c>
      <c r="AH231" s="2">
        <f t="shared" si="29"/>
        <v>2024</v>
      </c>
      <c r="AJ231" s="5">
        <f t="shared" si="30"/>
        <v>2057</v>
      </c>
      <c r="AK231" s="2">
        <f t="shared" si="31"/>
        <v>24</v>
      </c>
      <c r="AT231" s="5"/>
      <c r="AU231" s="5"/>
      <c r="AV231" s="5"/>
      <c r="AW231" s="5"/>
      <c r="AX231" s="5"/>
    </row>
    <row r="232" spans="1:50" x14ac:dyDescent="0.25">
      <c r="A232" s="18">
        <v>45515</v>
      </c>
      <c r="B232" s="12">
        <v>2098</v>
      </c>
      <c r="C232" s="12">
        <v>2072</v>
      </c>
      <c r="D232" s="12">
        <v>2058</v>
      </c>
      <c r="E232" s="12">
        <v>2046</v>
      </c>
      <c r="F232" s="12">
        <v>1968</v>
      </c>
      <c r="G232" s="12">
        <v>1813</v>
      </c>
      <c r="H232" s="12">
        <v>1641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1687</v>
      </c>
      <c r="W232" s="12">
        <v>1687</v>
      </c>
      <c r="X232" s="12">
        <v>1815</v>
      </c>
      <c r="Y232" s="12">
        <v>1895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20780</v>
      </c>
      <c r="AE232" s="5">
        <f t="shared" si="27"/>
        <v>20780</v>
      </c>
      <c r="AG232" s="2">
        <f t="shared" si="28"/>
        <v>8</v>
      </c>
      <c r="AH232" s="2">
        <f t="shared" si="29"/>
        <v>2024</v>
      </c>
      <c r="AJ232" s="5">
        <f t="shared" si="30"/>
        <v>2098</v>
      </c>
      <c r="AK232" s="2">
        <f t="shared" si="31"/>
        <v>1</v>
      </c>
      <c r="AT232" s="5"/>
      <c r="AU232" s="5"/>
      <c r="AV232" s="5"/>
      <c r="AW232" s="5"/>
      <c r="AX232" s="5"/>
    </row>
    <row r="233" spans="1:50" x14ac:dyDescent="0.25">
      <c r="A233" s="18">
        <v>45516</v>
      </c>
      <c r="B233" s="12">
        <v>1943</v>
      </c>
      <c r="C233" s="12">
        <v>1940</v>
      </c>
      <c r="D233" s="12">
        <v>1946</v>
      </c>
      <c r="E233" s="12">
        <v>1952</v>
      </c>
      <c r="F233" s="12">
        <v>1936</v>
      </c>
      <c r="G233" s="12">
        <v>1821</v>
      </c>
      <c r="H233" s="12">
        <v>1688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1586</v>
      </c>
      <c r="W233" s="12">
        <v>1614</v>
      </c>
      <c r="X233" s="12">
        <v>1708</v>
      </c>
      <c r="Y233" s="12">
        <v>1799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4908</v>
      </c>
      <c r="AD233" s="5">
        <f t="shared" si="26"/>
        <v>15025</v>
      </c>
      <c r="AE233" s="5">
        <f t="shared" si="27"/>
        <v>19933</v>
      </c>
      <c r="AG233" s="2">
        <f t="shared" si="28"/>
        <v>8</v>
      </c>
      <c r="AH233" s="2">
        <f t="shared" si="29"/>
        <v>2024</v>
      </c>
      <c r="AJ233" s="5">
        <f t="shared" si="30"/>
        <v>1952</v>
      </c>
      <c r="AK233" s="2">
        <f t="shared" si="31"/>
        <v>4</v>
      </c>
      <c r="AT233" s="5"/>
      <c r="AU233" s="5"/>
      <c r="AV233" s="5"/>
      <c r="AW233" s="5"/>
      <c r="AX233" s="5"/>
    </row>
    <row r="234" spans="1:50" x14ac:dyDescent="0.25">
      <c r="A234" s="18">
        <v>45517</v>
      </c>
      <c r="B234" s="12">
        <v>1897</v>
      </c>
      <c r="C234" s="12">
        <v>1901</v>
      </c>
      <c r="D234" s="12">
        <v>1887</v>
      </c>
      <c r="E234" s="12">
        <v>1957</v>
      </c>
      <c r="F234" s="12">
        <v>1909</v>
      </c>
      <c r="G234" s="12">
        <v>1799</v>
      </c>
      <c r="H234" s="12">
        <v>1687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1644</v>
      </c>
      <c r="W234" s="12">
        <v>1674</v>
      </c>
      <c r="X234" s="12">
        <v>1787</v>
      </c>
      <c r="Y234" s="12">
        <v>1867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5105</v>
      </c>
      <c r="AD234" s="5">
        <f t="shared" si="26"/>
        <v>14904</v>
      </c>
      <c r="AE234" s="5">
        <f t="shared" si="27"/>
        <v>20009</v>
      </c>
      <c r="AG234" s="2">
        <f t="shared" si="28"/>
        <v>8</v>
      </c>
      <c r="AH234" s="2">
        <f t="shared" si="29"/>
        <v>2024</v>
      </c>
      <c r="AJ234" s="5">
        <f t="shared" si="30"/>
        <v>1957</v>
      </c>
      <c r="AK234" s="2">
        <f t="shared" si="31"/>
        <v>4</v>
      </c>
      <c r="AT234" s="5"/>
      <c r="AU234" s="5"/>
      <c r="AV234" s="5"/>
      <c r="AW234" s="5"/>
      <c r="AX234" s="5"/>
    </row>
    <row r="235" spans="1:50" x14ac:dyDescent="0.25">
      <c r="A235" s="18">
        <v>45518</v>
      </c>
      <c r="B235" s="12">
        <v>1972</v>
      </c>
      <c r="C235" s="12">
        <v>1939</v>
      </c>
      <c r="D235" s="12">
        <v>1983</v>
      </c>
      <c r="E235" s="12">
        <v>1976</v>
      </c>
      <c r="F235" s="12">
        <v>1926</v>
      </c>
      <c r="G235" s="12">
        <v>1808</v>
      </c>
      <c r="H235" s="12">
        <v>1685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1593</v>
      </c>
      <c r="W235" s="12">
        <v>1625</v>
      </c>
      <c r="X235" s="12">
        <v>1741</v>
      </c>
      <c r="Y235" s="12">
        <v>1833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4959</v>
      </c>
      <c r="AD235" s="5">
        <f t="shared" si="26"/>
        <v>15122</v>
      </c>
      <c r="AE235" s="5">
        <f t="shared" si="27"/>
        <v>20081</v>
      </c>
      <c r="AG235" s="2">
        <f t="shared" si="28"/>
        <v>8</v>
      </c>
      <c r="AH235" s="2">
        <f t="shared" si="29"/>
        <v>2024</v>
      </c>
      <c r="AJ235" s="5">
        <f t="shared" si="30"/>
        <v>1983</v>
      </c>
      <c r="AK235" s="2">
        <f t="shared" si="31"/>
        <v>3</v>
      </c>
      <c r="AT235" s="5"/>
      <c r="AU235" s="5"/>
      <c r="AV235" s="5"/>
      <c r="AW235" s="5"/>
      <c r="AX235" s="5"/>
    </row>
    <row r="236" spans="1:50" x14ac:dyDescent="0.25">
      <c r="A236" s="18">
        <v>45519</v>
      </c>
      <c r="B236" s="12">
        <v>1904</v>
      </c>
      <c r="C236" s="12">
        <v>1899</v>
      </c>
      <c r="D236" s="12">
        <v>1926</v>
      </c>
      <c r="E236" s="12">
        <v>1930</v>
      </c>
      <c r="F236" s="12">
        <v>1926</v>
      </c>
      <c r="G236" s="12">
        <v>1776</v>
      </c>
      <c r="H236" s="12">
        <v>1687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1564</v>
      </c>
      <c r="W236" s="12">
        <v>1597</v>
      </c>
      <c r="X236" s="12">
        <v>1691</v>
      </c>
      <c r="Y236" s="12">
        <v>1817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4852</v>
      </c>
      <c r="AD236" s="5">
        <f t="shared" si="26"/>
        <v>14865</v>
      </c>
      <c r="AE236" s="5">
        <f t="shared" si="27"/>
        <v>19717</v>
      </c>
      <c r="AG236" s="2">
        <f t="shared" si="28"/>
        <v>8</v>
      </c>
      <c r="AH236" s="2">
        <f t="shared" si="29"/>
        <v>2024</v>
      </c>
      <c r="AJ236" s="5">
        <f t="shared" si="30"/>
        <v>1930</v>
      </c>
      <c r="AK236" s="2">
        <f t="shared" si="31"/>
        <v>4</v>
      </c>
      <c r="AT236" s="5"/>
      <c r="AU236" s="5"/>
      <c r="AV236" s="5"/>
      <c r="AW236" s="5"/>
      <c r="AX236" s="5"/>
    </row>
    <row r="237" spans="1:50" x14ac:dyDescent="0.25">
      <c r="A237" s="18">
        <v>45520</v>
      </c>
      <c r="B237" s="12">
        <v>1867</v>
      </c>
      <c r="C237" s="12">
        <v>1874</v>
      </c>
      <c r="D237" s="12">
        <v>1880</v>
      </c>
      <c r="E237" s="12">
        <v>1922</v>
      </c>
      <c r="F237" s="12">
        <v>1883</v>
      </c>
      <c r="G237" s="12">
        <v>1773</v>
      </c>
      <c r="H237" s="12">
        <v>1686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1551</v>
      </c>
      <c r="W237" s="12">
        <v>1585</v>
      </c>
      <c r="X237" s="12">
        <v>1724</v>
      </c>
      <c r="Y237" s="12">
        <v>1806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4860</v>
      </c>
      <c r="AD237" s="5">
        <f t="shared" si="26"/>
        <v>14691</v>
      </c>
      <c r="AE237" s="5">
        <f t="shared" si="27"/>
        <v>19551</v>
      </c>
      <c r="AG237" s="2">
        <f t="shared" si="28"/>
        <v>8</v>
      </c>
      <c r="AH237" s="2">
        <f t="shared" si="29"/>
        <v>2024</v>
      </c>
      <c r="AJ237" s="5">
        <f t="shared" si="30"/>
        <v>1922</v>
      </c>
      <c r="AK237" s="2">
        <f t="shared" si="31"/>
        <v>4</v>
      </c>
      <c r="AT237" s="5"/>
      <c r="AU237" s="5"/>
      <c r="AV237" s="5"/>
      <c r="AW237" s="5"/>
      <c r="AX237" s="5"/>
    </row>
    <row r="238" spans="1:50" x14ac:dyDescent="0.25">
      <c r="A238" s="18">
        <v>45521</v>
      </c>
      <c r="B238" s="12">
        <v>1856</v>
      </c>
      <c r="C238" s="12">
        <v>1861</v>
      </c>
      <c r="D238" s="12">
        <v>1871</v>
      </c>
      <c r="E238" s="12">
        <v>1897</v>
      </c>
      <c r="F238" s="12">
        <v>1819</v>
      </c>
      <c r="G238" s="12">
        <v>1728</v>
      </c>
      <c r="H238" s="12">
        <v>1594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1504</v>
      </c>
      <c r="W238" s="12">
        <v>1562</v>
      </c>
      <c r="X238" s="12">
        <v>1686</v>
      </c>
      <c r="Y238" s="12">
        <v>1777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19155</v>
      </c>
      <c r="AE238" s="5">
        <f t="shared" si="27"/>
        <v>19155</v>
      </c>
      <c r="AG238" s="2">
        <f t="shared" si="28"/>
        <v>8</v>
      </c>
      <c r="AH238" s="2">
        <f t="shared" si="29"/>
        <v>2024</v>
      </c>
      <c r="AJ238" s="5">
        <f t="shared" si="30"/>
        <v>1897</v>
      </c>
      <c r="AK238" s="2">
        <f t="shared" si="31"/>
        <v>4</v>
      </c>
      <c r="AT238" s="5"/>
      <c r="AU238" s="5"/>
      <c r="AV238" s="5"/>
      <c r="AW238" s="5"/>
      <c r="AX238" s="5"/>
    </row>
    <row r="239" spans="1:50" x14ac:dyDescent="0.25">
      <c r="A239" s="18">
        <v>45522</v>
      </c>
      <c r="B239" s="12">
        <v>1852</v>
      </c>
      <c r="C239" s="12">
        <v>1834</v>
      </c>
      <c r="D239" s="12">
        <v>1882</v>
      </c>
      <c r="E239" s="12">
        <v>1890</v>
      </c>
      <c r="F239" s="12">
        <v>1833</v>
      </c>
      <c r="G239" s="12">
        <v>1719</v>
      </c>
      <c r="H239" s="12">
        <v>1597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1511</v>
      </c>
      <c r="W239" s="12">
        <v>1552</v>
      </c>
      <c r="X239" s="12">
        <v>1636</v>
      </c>
      <c r="Y239" s="12">
        <v>1755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19061</v>
      </c>
      <c r="AE239" s="5">
        <f t="shared" si="27"/>
        <v>19061</v>
      </c>
      <c r="AG239" s="2">
        <f t="shared" si="28"/>
        <v>8</v>
      </c>
      <c r="AH239" s="2">
        <f t="shared" si="29"/>
        <v>2024</v>
      </c>
      <c r="AJ239" s="5">
        <f t="shared" si="30"/>
        <v>1890</v>
      </c>
      <c r="AK239" s="2">
        <f t="shared" si="31"/>
        <v>4</v>
      </c>
      <c r="AT239" s="5"/>
      <c r="AU239" s="5"/>
      <c r="AV239" s="5"/>
      <c r="AW239" s="5"/>
      <c r="AX239" s="5"/>
    </row>
    <row r="240" spans="1:50" x14ac:dyDescent="0.25">
      <c r="A240" s="18">
        <v>45523</v>
      </c>
      <c r="B240" s="12">
        <v>1835</v>
      </c>
      <c r="C240" s="12">
        <v>1854</v>
      </c>
      <c r="D240" s="12">
        <v>1868</v>
      </c>
      <c r="E240" s="12">
        <v>1930</v>
      </c>
      <c r="F240" s="12">
        <v>1895</v>
      </c>
      <c r="G240" s="12">
        <v>1804</v>
      </c>
      <c r="H240" s="12">
        <v>1723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1558</v>
      </c>
      <c r="W240" s="12">
        <v>1580</v>
      </c>
      <c r="X240" s="12">
        <v>1702</v>
      </c>
      <c r="Y240" s="12">
        <v>1842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4840</v>
      </c>
      <c r="AD240" s="5">
        <f t="shared" si="26"/>
        <v>14751</v>
      </c>
      <c r="AE240" s="5">
        <f t="shared" si="27"/>
        <v>19591</v>
      </c>
      <c r="AG240" s="2">
        <f t="shared" si="28"/>
        <v>8</v>
      </c>
      <c r="AH240" s="2">
        <f t="shared" si="29"/>
        <v>2024</v>
      </c>
      <c r="AJ240" s="5">
        <f t="shared" si="30"/>
        <v>1930</v>
      </c>
      <c r="AK240" s="2">
        <f t="shared" si="31"/>
        <v>4</v>
      </c>
      <c r="AT240" s="5"/>
      <c r="AU240" s="5"/>
      <c r="AV240" s="5"/>
      <c r="AW240" s="5"/>
      <c r="AX240" s="5"/>
    </row>
    <row r="241" spans="1:50" x14ac:dyDescent="0.25">
      <c r="A241" s="18">
        <v>45524</v>
      </c>
      <c r="B241" s="12">
        <v>1923</v>
      </c>
      <c r="C241" s="12">
        <v>1947</v>
      </c>
      <c r="D241" s="12">
        <v>1935</v>
      </c>
      <c r="E241" s="12">
        <v>2004</v>
      </c>
      <c r="F241" s="12">
        <v>1956</v>
      </c>
      <c r="G241" s="12">
        <v>1856</v>
      </c>
      <c r="H241" s="12">
        <v>1736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1491</v>
      </c>
      <c r="W241" s="12">
        <v>1507</v>
      </c>
      <c r="X241" s="12">
        <v>1618</v>
      </c>
      <c r="Y241" s="12">
        <v>1707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4616</v>
      </c>
      <c r="AD241" s="5">
        <f t="shared" si="26"/>
        <v>15064</v>
      </c>
      <c r="AE241" s="5">
        <f t="shared" si="27"/>
        <v>19680</v>
      </c>
      <c r="AG241" s="2">
        <f t="shared" si="28"/>
        <v>8</v>
      </c>
      <c r="AH241" s="2">
        <f t="shared" si="29"/>
        <v>2024</v>
      </c>
      <c r="AJ241" s="5">
        <f t="shared" si="30"/>
        <v>2004</v>
      </c>
      <c r="AK241" s="2">
        <f t="shared" si="31"/>
        <v>4</v>
      </c>
      <c r="AT241" s="5"/>
      <c r="AU241" s="5"/>
      <c r="AV241" s="5"/>
      <c r="AW241" s="5"/>
      <c r="AX241" s="5"/>
    </row>
    <row r="242" spans="1:50" x14ac:dyDescent="0.25">
      <c r="A242" s="18">
        <v>45525</v>
      </c>
      <c r="B242" s="12">
        <v>1800</v>
      </c>
      <c r="C242" s="12">
        <v>1795</v>
      </c>
      <c r="D242" s="12">
        <v>1825</v>
      </c>
      <c r="E242" s="12">
        <v>1851</v>
      </c>
      <c r="F242" s="12">
        <v>1824</v>
      </c>
      <c r="G242" s="12">
        <v>1756</v>
      </c>
      <c r="H242" s="12">
        <v>1654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1498</v>
      </c>
      <c r="W242" s="12">
        <v>1513</v>
      </c>
      <c r="X242" s="12">
        <v>1624</v>
      </c>
      <c r="Y242" s="12">
        <v>1709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4635</v>
      </c>
      <c r="AD242" s="5">
        <f t="shared" si="26"/>
        <v>14214</v>
      </c>
      <c r="AE242" s="5">
        <f t="shared" si="27"/>
        <v>18849</v>
      </c>
      <c r="AG242" s="2">
        <f t="shared" si="28"/>
        <v>8</v>
      </c>
      <c r="AH242" s="2">
        <f t="shared" si="29"/>
        <v>2024</v>
      </c>
      <c r="AJ242" s="5">
        <f t="shared" si="30"/>
        <v>1851</v>
      </c>
      <c r="AK242" s="2">
        <f t="shared" si="31"/>
        <v>4</v>
      </c>
      <c r="AT242" s="5"/>
      <c r="AU242" s="5"/>
      <c r="AV242" s="5"/>
      <c r="AW242" s="5"/>
      <c r="AX242" s="5"/>
    </row>
    <row r="243" spans="1:50" x14ac:dyDescent="0.25">
      <c r="A243" s="18">
        <v>45526</v>
      </c>
      <c r="B243" s="12">
        <v>1793</v>
      </c>
      <c r="C243" s="12">
        <v>1794</v>
      </c>
      <c r="D243" s="12">
        <v>1806</v>
      </c>
      <c r="E243" s="12">
        <v>1832</v>
      </c>
      <c r="F243" s="12">
        <v>1806</v>
      </c>
      <c r="G243" s="12">
        <v>1737</v>
      </c>
      <c r="H243" s="12">
        <v>1630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1467</v>
      </c>
      <c r="W243" s="12">
        <v>1492</v>
      </c>
      <c r="X243" s="12">
        <v>1594</v>
      </c>
      <c r="Y243" s="12">
        <v>1701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4553</v>
      </c>
      <c r="AD243" s="5">
        <f t="shared" si="26"/>
        <v>14099</v>
      </c>
      <c r="AE243" s="5">
        <f t="shared" si="27"/>
        <v>18652</v>
      </c>
      <c r="AG243" s="2">
        <f t="shared" si="28"/>
        <v>8</v>
      </c>
      <c r="AH243" s="2">
        <f t="shared" si="29"/>
        <v>2024</v>
      </c>
      <c r="AJ243" s="5">
        <f t="shared" si="30"/>
        <v>1832</v>
      </c>
      <c r="AK243" s="2">
        <f t="shared" si="31"/>
        <v>4</v>
      </c>
      <c r="AT243" s="5"/>
      <c r="AU243" s="5"/>
      <c r="AV243" s="5"/>
      <c r="AW243" s="5"/>
      <c r="AX243" s="5"/>
    </row>
    <row r="244" spans="1:50" x14ac:dyDescent="0.25">
      <c r="A244" s="18">
        <v>45527</v>
      </c>
      <c r="B244" s="12">
        <v>1780</v>
      </c>
      <c r="C244" s="12">
        <v>1762</v>
      </c>
      <c r="D244" s="12">
        <v>1788</v>
      </c>
      <c r="E244" s="12">
        <v>1841</v>
      </c>
      <c r="F244" s="12">
        <v>1793</v>
      </c>
      <c r="G244" s="12">
        <v>1672</v>
      </c>
      <c r="H244" s="12">
        <v>1617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1460</v>
      </c>
      <c r="W244" s="12">
        <v>1515</v>
      </c>
      <c r="X244" s="12">
        <v>1610</v>
      </c>
      <c r="Y244" s="12">
        <v>1704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4585</v>
      </c>
      <c r="AD244" s="5">
        <f t="shared" si="26"/>
        <v>13957</v>
      </c>
      <c r="AE244" s="5">
        <f t="shared" si="27"/>
        <v>18542</v>
      </c>
      <c r="AG244" s="2">
        <f t="shared" si="28"/>
        <v>8</v>
      </c>
      <c r="AH244" s="2">
        <f t="shared" si="29"/>
        <v>2024</v>
      </c>
      <c r="AJ244" s="5">
        <f t="shared" si="30"/>
        <v>1841</v>
      </c>
      <c r="AK244" s="2">
        <f t="shared" si="31"/>
        <v>4</v>
      </c>
      <c r="AT244" s="5"/>
      <c r="AU244" s="5"/>
      <c r="AV244" s="5"/>
      <c r="AW244" s="5"/>
      <c r="AX244" s="5"/>
    </row>
    <row r="245" spans="1:50" x14ac:dyDescent="0.25">
      <c r="A245" s="18">
        <v>45528</v>
      </c>
      <c r="B245" s="12">
        <v>1760</v>
      </c>
      <c r="C245" s="12">
        <v>1776</v>
      </c>
      <c r="D245" s="12">
        <v>1772</v>
      </c>
      <c r="E245" s="12">
        <v>1800</v>
      </c>
      <c r="F245" s="12">
        <v>1752</v>
      </c>
      <c r="G245" s="12">
        <v>1663</v>
      </c>
      <c r="H245" s="12">
        <v>1543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1580</v>
      </c>
      <c r="W245" s="12">
        <v>1606</v>
      </c>
      <c r="X245" s="12">
        <v>1733</v>
      </c>
      <c r="Y245" s="12">
        <v>1802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18787</v>
      </c>
      <c r="AE245" s="5">
        <f t="shared" si="27"/>
        <v>18787</v>
      </c>
      <c r="AG245" s="2">
        <f t="shared" si="28"/>
        <v>8</v>
      </c>
      <c r="AH245" s="2">
        <f t="shared" si="29"/>
        <v>2024</v>
      </c>
      <c r="AJ245" s="5">
        <f t="shared" si="30"/>
        <v>1802</v>
      </c>
      <c r="AK245" s="2">
        <f t="shared" si="31"/>
        <v>24</v>
      </c>
      <c r="AT245" s="5"/>
      <c r="AU245" s="5"/>
      <c r="AV245" s="5"/>
      <c r="AW245" s="5"/>
      <c r="AX245" s="5"/>
    </row>
    <row r="246" spans="1:50" x14ac:dyDescent="0.25">
      <c r="A246" s="18">
        <v>45529</v>
      </c>
      <c r="B246" s="12">
        <v>1858</v>
      </c>
      <c r="C246" s="12">
        <v>1869</v>
      </c>
      <c r="D246" s="12">
        <v>1888</v>
      </c>
      <c r="E246" s="12">
        <v>1893</v>
      </c>
      <c r="F246" s="12">
        <v>1813</v>
      </c>
      <c r="G246" s="12">
        <v>1690</v>
      </c>
      <c r="H246" s="12">
        <v>1542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1634</v>
      </c>
      <c r="W246" s="12">
        <v>1635</v>
      </c>
      <c r="X246" s="12">
        <v>1740</v>
      </c>
      <c r="Y246" s="12">
        <v>1820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19382</v>
      </c>
      <c r="AE246" s="5">
        <f t="shared" si="27"/>
        <v>19382</v>
      </c>
      <c r="AG246" s="2">
        <f t="shared" si="28"/>
        <v>8</v>
      </c>
      <c r="AH246" s="2">
        <f t="shared" si="29"/>
        <v>2024</v>
      </c>
      <c r="AJ246" s="5">
        <f t="shared" si="30"/>
        <v>1893</v>
      </c>
      <c r="AK246" s="2">
        <f t="shared" si="31"/>
        <v>4</v>
      </c>
      <c r="AT246" s="5"/>
      <c r="AU246" s="5"/>
      <c r="AV246" s="5"/>
      <c r="AW246" s="5"/>
      <c r="AX246" s="5"/>
    </row>
    <row r="247" spans="1:50" x14ac:dyDescent="0.25">
      <c r="A247" s="18">
        <v>45530</v>
      </c>
      <c r="B247" s="12">
        <v>1898</v>
      </c>
      <c r="C247" s="12">
        <v>1900</v>
      </c>
      <c r="D247" s="12">
        <v>1923</v>
      </c>
      <c r="E247" s="12">
        <v>1956</v>
      </c>
      <c r="F247" s="12">
        <v>1921</v>
      </c>
      <c r="G247" s="12">
        <v>1821</v>
      </c>
      <c r="H247" s="12">
        <v>1731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1574</v>
      </c>
      <c r="W247" s="12">
        <v>1583</v>
      </c>
      <c r="X247" s="12">
        <v>1677</v>
      </c>
      <c r="Y247" s="12">
        <v>1762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4834</v>
      </c>
      <c r="AD247" s="5">
        <f t="shared" si="26"/>
        <v>14912</v>
      </c>
      <c r="AE247" s="5">
        <f t="shared" si="27"/>
        <v>19746</v>
      </c>
      <c r="AG247" s="2">
        <f t="shared" si="28"/>
        <v>8</v>
      </c>
      <c r="AH247" s="2">
        <f t="shared" si="29"/>
        <v>2024</v>
      </c>
      <c r="AJ247" s="5">
        <f t="shared" si="30"/>
        <v>1956</v>
      </c>
      <c r="AK247" s="2">
        <f t="shared" si="31"/>
        <v>4</v>
      </c>
      <c r="AT247" s="5"/>
      <c r="AU247" s="5"/>
      <c r="AV247" s="5"/>
      <c r="AW247" s="5"/>
      <c r="AX247" s="5"/>
    </row>
    <row r="248" spans="1:50" x14ac:dyDescent="0.25">
      <c r="A248" s="18">
        <v>45531</v>
      </c>
      <c r="B248" s="12">
        <v>1843</v>
      </c>
      <c r="C248" s="12">
        <v>1832</v>
      </c>
      <c r="D248" s="12">
        <v>1843</v>
      </c>
      <c r="E248" s="12">
        <v>1870</v>
      </c>
      <c r="F248" s="12">
        <v>1834</v>
      </c>
      <c r="G248" s="12">
        <v>1756</v>
      </c>
      <c r="H248" s="12">
        <v>1653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1602</v>
      </c>
      <c r="W248" s="12">
        <v>1599</v>
      </c>
      <c r="X248" s="12">
        <v>1707</v>
      </c>
      <c r="Y248" s="12">
        <v>1792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4908</v>
      </c>
      <c r="AD248" s="5">
        <f t="shared" si="26"/>
        <v>14423</v>
      </c>
      <c r="AE248" s="5">
        <f t="shared" si="27"/>
        <v>19331</v>
      </c>
      <c r="AG248" s="2">
        <f t="shared" si="28"/>
        <v>8</v>
      </c>
      <c r="AH248" s="2">
        <f t="shared" si="29"/>
        <v>2024</v>
      </c>
      <c r="AJ248" s="5">
        <f t="shared" si="30"/>
        <v>1870</v>
      </c>
      <c r="AK248" s="2">
        <f t="shared" si="31"/>
        <v>4</v>
      </c>
      <c r="AT248" s="5"/>
      <c r="AU248" s="5"/>
      <c r="AV248" s="5"/>
      <c r="AW248" s="5"/>
      <c r="AX248" s="5"/>
    </row>
    <row r="249" spans="1:50" x14ac:dyDescent="0.25">
      <c r="A249" s="18">
        <v>45532</v>
      </c>
      <c r="B249" s="12">
        <v>1886</v>
      </c>
      <c r="C249" s="12">
        <v>1871</v>
      </c>
      <c r="D249" s="12">
        <v>1914</v>
      </c>
      <c r="E249" s="12">
        <v>1922</v>
      </c>
      <c r="F249" s="12">
        <v>1914</v>
      </c>
      <c r="G249" s="12">
        <v>1829</v>
      </c>
      <c r="H249" s="12">
        <v>1779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1491</v>
      </c>
      <c r="W249" s="12">
        <v>1475</v>
      </c>
      <c r="X249" s="12">
        <v>1565</v>
      </c>
      <c r="Y249" s="12">
        <v>1629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4531</v>
      </c>
      <c r="AD249" s="5">
        <f t="shared" si="26"/>
        <v>14744</v>
      </c>
      <c r="AE249" s="5">
        <f t="shared" si="27"/>
        <v>19275</v>
      </c>
      <c r="AG249" s="2">
        <f t="shared" si="28"/>
        <v>8</v>
      </c>
      <c r="AH249" s="2">
        <f t="shared" si="29"/>
        <v>2024</v>
      </c>
      <c r="AJ249" s="5">
        <f t="shared" si="30"/>
        <v>1922</v>
      </c>
      <c r="AK249" s="2">
        <f t="shared" si="31"/>
        <v>4</v>
      </c>
      <c r="AT249" s="5"/>
      <c r="AU249" s="5"/>
      <c r="AV249" s="5"/>
      <c r="AW249" s="5"/>
      <c r="AX249" s="5"/>
    </row>
    <row r="250" spans="1:50" x14ac:dyDescent="0.25">
      <c r="A250" s="18">
        <v>45533</v>
      </c>
      <c r="B250" s="12">
        <v>1637</v>
      </c>
      <c r="C250" s="12">
        <v>1730</v>
      </c>
      <c r="D250" s="12">
        <v>1724</v>
      </c>
      <c r="E250" s="12">
        <v>1733</v>
      </c>
      <c r="F250" s="12">
        <v>1729</v>
      </c>
      <c r="G250" s="12">
        <v>1645</v>
      </c>
      <c r="H250" s="12">
        <v>1612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1395</v>
      </c>
      <c r="W250" s="12">
        <v>1412</v>
      </c>
      <c r="X250" s="12">
        <v>1502</v>
      </c>
      <c r="Y250" s="12">
        <v>1565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4309</v>
      </c>
      <c r="AD250" s="5">
        <f t="shared" si="26"/>
        <v>13375</v>
      </c>
      <c r="AE250" s="5">
        <f t="shared" si="27"/>
        <v>17684</v>
      </c>
      <c r="AG250" s="2">
        <f t="shared" si="28"/>
        <v>8</v>
      </c>
      <c r="AH250" s="2">
        <f t="shared" si="29"/>
        <v>2024</v>
      </c>
      <c r="AJ250" s="5">
        <f t="shared" si="30"/>
        <v>1733</v>
      </c>
      <c r="AK250" s="2">
        <f t="shared" si="31"/>
        <v>4</v>
      </c>
      <c r="AT250" s="5"/>
      <c r="AU250" s="5"/>
      <c r="AV250" s="5"/>
      <c r="AW250" s="5"/>
      <c r="AX250" s="5"/>
    </row>
    <row r="251" spans="1:50" x14ac:dyDescent="0.25">
      <c r="A251" s="18">
        <v>45534</v>
      </c>
      <c r="B251" s="12">
        <v>1640</v>
      </c>
      <c r="C251" s="12">
        <v>1640</v>
      </c>
      <c r="D251" s="12">
        <v>1663</v>
      </c>
      <c r="E251" s="12">
        <v>1696</v>
      </c>
      <c r="F251" s="12">
        <v>1691</v>
      </c>
      <c r="G251" s="12">
        <v>1607</v>
      </c>
      <c r="H251" s="12">
        <v>1549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1348</v>
      </c>
      <c r="W251" s="12">
        <v>1400</v>
      </c>
      <c r="X251" s="12">
        <v>1502</v>
      </c>
      <c r="Y251" s="12">
        <v>1581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4250</v>
      </c>
      <c r="AD251" s="5">
        <f t="shared" si="26"/>
        <v>13067</v>
      </c>
      <c r="AE251" s="5">
        <f t="shared" si="27"/>
        <v>17317</v>
      </c>
      <c r="AG251" s="2">
        <f t="shared" si="28"/>
        <v>8</v>
      </c>
      <c r="AH251" s="2">
        <f t="shared" si="29"/>
        <v>2024</v>
      </c>
      <c r="AJ251" s="5">
        <f t="shared" si="30"/>
        <v>1696</v>
      </c>
      <c r="AK251" s="2">
        <f t="shared" si="31"/>
        <v>4</v>
      </c>
      <c r="AT251" s="5"/>
      <c r="AU251" s="5"/>
      <c r="AV251" s="5"/>
      <c r="AW251" s="5"/>
      <c r="AX251" s="5"/>
    </row>
    <row r="252" spans="1:50" x14ac:dyDescent="0.25">
      <c r="A252" s="18">
        <v>45535</v>
      </c>
      <c r="B252" s="12">
        <v>1658</v>
      </c>
      <c r="C252" s="12">
        <v>1679</v>
      </c>
      <c r="D252" s="12">
        <v>1710</v>
      </c>
      <c r="E252" s="12">
        <v>1714</v>
      </c>
      <c r="F252" s="12">
        <v>1672</v>
      </c>
      <c r="G252" s="12">
        <v>1596</v>
      </c>
      <c r="H252" s="12">
        <v>1484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1396</v>
      </c>
      <c r="W252" s="12">
        <v>1418</v>
      </c>
      <c r="X252" s="12">
        <v>1546</v>
      </c>
      <c r="Y252" s="12">
        <v>1643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17516</v>
      </c>
      <c r="AE252" s="5">
        <f t="shared" si="27"/>
        <v>17516</v>
      </c>
      <c r="AG252" s="2">
        <f t="shared" si="28"/>
        <v>8</v>
      </c>
      <c r="AH252" s="2">
        <f t="shared" si="29"/>
        <v>2024</v>
      </c>
      <c r="AJ252" s="5">
        <f t="shared" si="30"/>
        <v>1714</v>
      </c>
      <c r="AK252" s="2">
        <f t="shared" si="31"/>
        <v>4</v>
      </c>
      <c r="AS252" s="5"/>
      <c r="AT252" s="5"/>
      <c r="AU252" s="5"/>
      <c r="AV252" s="5"/>
      <c r="AW252" s="5"/>
      <c r="AX252" s="5"/>
    </row>
    <row r="253" spans="1:50" x14ac:dyDescent="0.25">
      <c r="A253" s="18">
        <v>45536</v>
      </c>
      <c r="B253" s="12">
        <v>1936</v>
      </c>
      <c r="C253" s="12">
        <v>1955</v>
      </c>
      <c r="D253" s="12">
        <v>2000</v>
      </c>
      <c r="E253" s="12">
        <v>1974</v>
      </c>
      <c r="F253" s="12">
        <v>1907</v>
      </c>
      <c r="G253" s="12">
        <v>1783</v>
      </c>
      <c r="H253" s="12">
        <v>1507</v>
      </c>
      <c r="I253" s="12">
        <v>1025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1122</v>
      </c>
      <c r="V253" s="12">
        <v>1650</v>
      </c>
      <c r="W253" s="12">
        <v>1804</v>
      </c>
      <c r="X253" s="12">
        <v>1973</v>
      </c>
      <c r="Y253" s="12">
        <v>2066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22702</v>
      </c>
      <c r="AE253" s="5">
        <f t="shared" si="27"/>
        <v>22702</v>
      </c>
      <c r="AG253" s="2">
        <f t="shared" si="28"/>
        <v>9</v>
      </c>
      <c r="AH253" s="2">
        <f t="shared" si="29"/>
        <v>2024</v>
      </c>
      <c r="AJ253" s="5">
        <f t="shared" si="30"/>
        <v>2066</v>
      </c>
      <c r="AK253" s="2">
        <f t="shared" si="31"/>
        <v>24</v>
      </c>
      <c r="AS253" s="5"/>
      <c r="AT253" s="5"/>
      <c r="AU253" s="5"/>
      <c r="AV253" s="5"/>
      <c r="AW253" s="5"/>
      <c r="AX253" s="5"/>
    </row>
    <row r="254" spans="1:50" x14ac:dyDescent="0.25">
      <c r="A254" s="18">
        <v>45537</v>
      </c>
      <c r="B254" s="12">
        <v>2085</v>
      </c>
      <c r="C254" s="12">
        <v>2070</v>
      </c>
      <c r="D254" s="12">
        <v>2079</v>
      </c>
      <c r="E254" s="12">
        <v>2023</v>
      </c>
      <c r="F254" s="12">
        <v>2004</v>
      </c>
      <c r="G254" s="12">
        <v>1806</v>
      </c>
      <c r="H254" s="12">
        <v>1519</v>
      </c>
      <c r="I254" s="12">
        <v>968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1076</v>
      </c>
      <c r="V254" s="12">
        <v>1556</v>
      </c>
      <c r="W254" s="12">
        <v>1660</v>
      </c>
      <c r="X254" s="12">
        <v>1707</v>
      </c>
      <c r="Y254" s="12">
        <v>1787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22340</v>
      </c>
      <c r="AE254" s="5">
        <f t="shared" si="27"/>
        <v>22340</v>
      </c>
      <c r="AG254" s="2">
        <f t="shared" si="28"/>
        <v>9</v>
      </c>
      <c r="AH254" s="2">
        <f t="shared" si="29"/>
        <v>2024</v>
      </c>
      <c r="AJ254" s="5">
        <f t="shared" si="30"/>
        <v>2085</v>
      </c>
      <c r="AK254" s="2">
        <f t="shared" si="31"/>
        <v>1</v>
      </c>
      <c r="AS254" s="5"/>
      <c r="AT254" s="5"/>
      <c r="AU254" s="5"/>
      <c r="AV254" s="5"/>
      <c r="AW254" s="5"/>
      <c r="AX254" s="5"/>
    </row>
    <row r="255" spans="1:50" x14ac:dyDescent="0.25">
      <c r="A255" s="18">
        <v>45538</v>
      </c>
      <c r="B255" s="12">
        <v>1796</v>
      </c>
      <c r="C255" s="12">
        <v>1813</v>
      </c>
      <c r="D255" s="12">
        <v>1834</v>
      </c>
      <c r="E255" s="12">
        <v>1818</v>
      </c>
      <c r="F255" s="12">
        <v>1816</v>
      </c>
      <c r="G255" s="12">
        <v>1777</v>
      </c>
      <c r="H255" s="12">
        <v>1576</v>
      </c>
      <c r="I255">
        <v>1248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 s="12">
        <v>1287</v>
      </c>
      <c r="V255" s="12">
        <v>1504</v>
      </c>
      <c r="W255" s="12">
        <v>1594</v>
      </c>
      <c r="X255" s="12">
        <v>1643</v>
      </c>
      <c r="Y255" s="12">
        <v>1725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7276</v>
      </c>
      <c r="AD255" s="5">
        <f t="shared" si="26"/>
        <v>14155</v>
      </c>
      <c r="AE255" s="5">
        <f t="shared" si="27"/>
        <v>21431</v>
      </c>
      <c r="AG255" s="2">
        <f t="shared" si="28"/>
        <v>9</v>
      </c>
      <c r="AH255" s="2">
        <f t="shared" si="29"/>
        <v>2024</v>
      </c>
      <c r="AJ255" s="5">
        <f t="shared" si="30"/>
        <v>1834</v>
      </c>
      <c r="AK255" s="2">
        <f t="shared" si="31"/>
        <v>3</v>
      </c>
      <c r="AS255" s="5"/>
      <c r="AT255" s="5"/>
      <c r="AU255" s="5"/>
      <c r="AV255" s="5"/>
      <c r="AW255" s="5"/>
      <c r="AX255" s="5"/>
    </row>
    <row r="256" spans="1:50" x14ac:dyDescent="0.25">
      <c r="A256" s="18">
        <v>45539</v>
      </c>
      <c r="B256" s="12">
        <v>1731</v>
      </c>
      <c r="C256" s="12">
        <v>1765</v>
      </c>
      <c r="D256" s="12">
        <v>1786</v>
      </c>
      <c r="E256" s="12">
        <v>1773</v>
      </c>
      <c r="F256" s="12">
        <v>1779</v>
      </c>
      <c r="G256" s="12">
        <v>1751</v>
      </c>
      <c r="H256" s="12">
        <v>1545</v>
      </c>
      <c r="I256">
        <v>1218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 s="12">
        <v>1343</v>
      </c>
      <c r="V256" s="12">
        <v>1581</v>
      </c>
      <c r="W256" s="12">
        <v>1667</v>
      </c>
      <c r="X256" s="12">
        <v>1749</v>
      </c>
      <c r="Y256" s="12">
        <v>1810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7558</v>
      </c>
      <c r="AD256" s="5">
        <f t="shared" si="26"/>
        <v>13940</v>
      </c>
      <c r="AE256" s="5">
        <f t="shared" si="27"/>
        <v>21498</v>
      </c>
      <c r="AG256" s="2">
        <f t="shared" si="28"/>
        <v>9</v>
      </c>
      <c r="AH256" s="2">
        <f t="shared" si="29"/>
        <v>2024</v>
      </c>
      <c r="AJ256" s="5">
        <f t="shared" si="30"/>
        <v>1810</v>
      </c>
      <c r="AK256" s="2">
        <f t="shared" si="31"/>
        <v>24</v>
      </c>
      <c r="AS256" s="5"/>
      <c r="AT256" s="5"/>
      <c r="AU256" s="5"/>
      <c r="AV256" s="5"/>
      <c r="AW256" s="5"/>
      <c r="AX256" s="5"/>
    </row>
    <row r="257" spans="1:50" x14ac:dyDescent="0.25">
      <c r="A257" s="18">
        <v>45540</v>
      </c>
      <c r="B257" s="12">
        <v>1837</v>
      </c>
      <c r="C257" s="12">
        <v>1855</v>
      </c>
      <c r="D257" s="12">
        <v>1868</v>
      </c>
      <c r="E257" s="12">
        <v>1844</v>
      </c>
      <c r="F257" s="12">
        <v>1815</v>
      </c>
      <c r="G257" s="12">
        <v>1767</v>
      </c>
      <c r="H257" s="12">
        <v>1546</v>
      </c>
      <c r="I257">
        <v>1235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 s="12">
        <v>1322</v>
      </c>
      <c r="V257" s="12">
        <v>1537</v>
      </c>
      <c r="W257" s="12">
        <v>1612</v>
      </c>
      <c r="X257" s="12">
        <v>1708</v>
      </c>
      <c r="Y257" s="12">
        <v>1772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7414</v>
      </c>
      <c r="AD257" s="5">
        <f t="shared" si="26"/>
        <v>14304</v>
      </c>
      <c r="AE257" s="5">
        <f t="shared" si="27"/>
        <v>21718</v>
      </c>
      <c r="AG257" s="2">
        <f t="shared" si="28"/>
        <v>9</v>
      </c>
      <c r="AH257" s="2">
        <f t="shared" si="29"/>
        <v>2024</v>
      </c>
      <c r="AJ257" s="5">
        <f t="shared" si="30"/>
        <v>1868</v>
      </c>
      <c r="AK257" s="2">
        <f t="shared" si="31"/>
        <v>3</v>
      </c>
      <c r="AS257" s="5"/>
      <c r="AT257" s="5"/>
      <c r="AU257" s="5"/>
      <c r="AV257" s="5"/>
      <c r="AW257" s="5"/>
      <c r="AX257" s="5"/>
    </row>
    <row r="258" spans="1:50" x14ac:dyDescent="0.25">
      <c r="A258" s="18">
        <v>45541</v>
      </c>
      <c r="B258" s="12">
        <v>1787</v>
      </c>
      <c r="C258" s="12">
        <v>1825</v>
      </c>
      <c r="D258" s="12">
        <v>1840</v>
      </c>
      <c r="E258" s="12">
        <v>1818</v>
      </c>
      <c r="F258" s="12">
        <v>1775</v>
      </c>
      <c r="G258" s="12">
        <v>1740</v>
      </c>
      <c r="H258" s="12">
        <v>1522</v>
      </c>
      <c r="I258">
        <v>1234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1224</v>
      </c>
      <c r="V258" s="12">
        <v>1457</v>
      </c>
      <c r="W258" s="12">
        <v>1561</v>
      </c>
      <c r="X258" s="12">
        <v>1666</v>
      </c>
      <c r="Y258" s="12">
        <v>1762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7142</v>
      </c>
      <c r="AD258" s="5">
        <f t="shared" si="26"/>
        <v>14069</v>
      </c>
      <c r="AE258" s="5">
        <f t="shared" si="27"/>
        <v>21211</v>
      </c>
      <c r="AG258" s="2">
        <f t="shared" si="28"/>
        <v>9</v>
      </c>
      <c r="AH258" s="2">
        <f t="shared" si="29"/>
        <v>2024</v>
      </c>
      <c r="AJ258" s="5">
        <f t="shared" si="30"/>
        <v>1840</v>
      </c>
      <c r="AK258" s="2">
        <f t="shared" si="31"/>
        <v>3</v>
      </c>
      <c r="AS258" s="5"/>
      <c r="AT258" s="5"/>
      <c r="AU258" s="5"/>
      <c r="AV258" s="5"/>
      <c r="AW258" s="5"/>
      <c r="AX258" s="5"/>
    </row>
    <row r="259" spans="1:50" x14ac:dyDescent="0.25">
      <c r="A259" s="18">
        <v>45542</v>
      </c>
      <c r="B259" s="12">
        <v>1795</v>
      </c>
      <c r="C259" s="12">
        <v>1815</v>
      </c>
      <c r="D259" s="12">
        <v>1824</v>
      </c>
      <c r="E259" s="12">
        <v>1785</v>
      </c>
      <c r="F259" s="12">
        <v>1806</v>
      </c>
      <c r="G259" s="12">
        <v>1638</v>
      </c>
      <c r="H259" s="12">
        <v>1434</v>
      </c>
      <c r="I259">
        <v>935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970</v>
      </c>
      <c r="V259" s="12">
        <v>1419</v>
      </c>
      <c r="W259" s="12">
        <v>1575</v>
      </c>
      <c r="X259" s="12">
        <v>1668</v>
      </c>
      <c r="Y259" s="12">
        <v>1815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20479</v>
      </c>
      <c r="AE259" s="5">
        <f t="shared" si="27"/>
        <v>20479</v>
      </c>
      <c r="AG259" s="2">
        <f t="shared" si="28"/>
        <v>9</v>
      </c>
      <c r="AH259" s="2">
        <f t="shared" si="29"/>
        <v>2024</v>
      </c>
      <c r="AJ259" s="5">
        <f t="shared" si="30"/>
        <v>1824</v>
      </c>
      <c r="AK259" s="2">
        <f t="shared" si="31"/>
        <v>3</v>
      </c>
      <c r="AS259" s="5"/>
      <c r="AT259" s="5"/>
      <c r="AU259" s="5"/>
      <c r="AV259" s="5"/>
      <c r="AW259" s="5"/>
      <c r="AX259" s="5"/>
    </row>
    <row r="260" spans="1:50" x14ac:dyDescent="0.25">
      <c r="A260" s="18">
        <v>45543</v>
      </c>
      <c r="B260" s="12">
        <v>1788</v>
      </c>
      <c r="C260" s="12">
        <v>1851</v>
      </c>
      <c r="D260" s="12">
        <v>1852</v>
      </c>
      <c r="E260" s="12">
        <v>1840</v>
      </c>
      <c r="F260" s="12">
        <v>1785</v>
      </c>
      <c r="G260" s="12">
        <v>1630</v>
      </c>
      <c r="H260" s="12">
        <v>1382</v>
      </c>
      <c r="I260">
        <v>900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997</v>
      </c>
      <c r="V260" s="12">
        <v>1465</v>
      </c>
      <c r="W260" s="12">
        <v>1543</v>
      </c>
      <c r="X260" s="12">
        <v>1619</v>
      </c>
      <c r="Y260" s="12">
        <v>1686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20338</v>
      </c>
      <c r="AE260" s="5">
        <f t="shared" si="27"/>
        <v>20338</v>
      </c>
      <c r="AG260" s="2">
        <f t="shared" si="28"/>
        <v>9</v>
      </c>
      <c r="AH260" s="2">
        <f t="shared" si="29"/>
        <v>2024</v>
      </c>
      <c r="AJ260" s="5">
        <f t="shared" si="30"/>
        <v>1852</v>
      </c>
      <c r="AK260" s="2">
        <f t="shared" si="31"/>
        <v>3</v>
      </c>
      <c r="AS260" s="5"/>
      <c r="AT260" s="5"/>
      <c r="AU260" s="5"/>
      <c r="AV260" s="5"/>
      <c r="AW260" s="5"/>
      <c r="AX260" s="5"/>
    </row>
    <row r="261" spans="1:50" x14ac:dyDescent="0.25">
      <c r="A261" s="18">
        <v>45544</v>
      </c>
      <c r="B261" s="12">
        <v>1691</v>
      </c>
      <c r="C261" s="12">
        <v>1703</v>
      </c>
      <c r="D261" s="12">
        <v>1755</v>
      </c>
      <c r="E261" s="12">
        <v>1733</v>
      </c>
      <c r="F261" s="12">
        <v>1742</v>
      </c>
      <c r="G261" s="12">
        <v>1739</v>
      </c>
      <c r="H261" s="12">
        <v>1527</v>
      </c>
      <c r="I261">
        <v>1228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1227</v>
      </c>
      <c r="V261" s="12">
        <v>1425</v>
      </c>
      <c r="W261" s="12">
        <v>1509</v>
      </c>
      <c r="X261" s="12">
        <v>1565</v>
      </c>
      <c r="Y261" s="12">
        <v>1650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6954</v>
      </c>
      <c r="AD261" s="5">
        <f t="shared" si="26"/>
        <v>13540</v>
      </c>
      <c r="AE261" s="5">
        <f t="shared" si="27"/>
        <v>20494</v>
      </c>
      <c r="AG261" s="2">
        <f t="shared" si="28"/>
        <v>9</v>
      </c>
      <c r="AH261" s="2">
        <f t="shared" si="29"/>
        <v>2024</v>
      </c>
      <c r="AJ261" s="5">
        <f t="shared" si="30"/>
        <v>1755</v>
      </c>
      <c r="AK261" s="2">
        <f t="shared" si="31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18">
        <v>45545</v>
      </c>
      <c r="B262" s="12">
        <v>1680</v>
      </c>
      <c r="C262" s="12">
        <v>1708</v>
      </c>
      <c r="D262" s="12">
        <v>1742</v>
      </c>
      <c r="E262" s="12">
        <v>1754</v>
      </c>
      <c r="F262" s="12">
        <v>1734</v>
      </c>
      <c r="G262" s="12">
        <v>1709</v>
      </c>
      <c r="H262" s="12">
        <v>1517</v>
      </c>
      <c r="I262">
        <v>1226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1221</v>
      </c>
      <c r="V262" s="12">
        <v>1431</v>
      </c>
      <c r="W262" s="12">
        <v>1469</v>
      </c>
      <c r="X262" s="12">
        <v>1572</v>
      </c>
      <c r="Y262" s="12">
        <v>1675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6919</v>
      </c>
      <c r="AD262" s="5">
        <f t="shared" si="26"/>
        <v>13519</v>
      </c>
      <c r="AE262" s="5">
        <f t="shared" si="27"/>
        <v>20438</v>
      </c>
      <c r="AG262" s="2">
        <f t="shared" si="28"/>
        <v>9</v>
      </c>
      <c r="AH262" s="2">
        <f t="shared" si="29"/>
        <v>2024</v>
      </c>
      <c r="AJ262" s="5">
        <f t="shared" si="30"/>
        <v>1754</v>
      </c>
      <c r="AK262" s="2">
        <f t="shared" si="31"/>
        <v>4</v>
      </c>
      <c r="AS262" s="5"/>
      <c r="AT262" s="5"/>
      <c r="AU262" s="5"/>
      <c r="AV262" s="5"/>
      <c r="AW262" s="5"/>
      <c r="AX262" s="5"/>
    </row>
    <row r="263" spans="1:50" x14ac:dyDescent="0.25">
      <c r="A263" s="18">
        <v>45546</v>
      </c>
      <c r="B263" s="12">
        <v>1692</v>
      </c>
      <c r="C263" s="12">
        <v>1725</v>
      </c>
      <c r="D263" s="12">
        <v>1763</v>
      </c>
      <c r="E263" s="12">
        <v>1736</v>
      </c>
      <c r="F263" s="12">
        <v>1752</v>
      </c>
      <c r="G263" s="12">
        <v>1730</v>
      </c>
      <c r="H263" s="12">
        <v>1543</v>
      </c>
      <c r="I263">
        <v>1218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1240</v>
      </c>
      <c r="V263" s="12">
        <v>1465</v>
      </c>
      <c r="W263" s="12">
        <v>1528</v>
      </c>
      <c r="X263" s="12">
        <v>1631</v>
      </c>
      <c r="Y263" s="12">
        <v>1671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7082</v>
      </c>
      <c r="AD263" s="5">
        <f t="shared" si="26"/>
        <v>13612</v>
      </c>
      <c r="AE263" s="5">
        <f t="shared" si="27"/>
        <v>20694</v>
      </c>
      <c r="AG263" s="2">
        <f t="shared" si="28"/>
        <v>9</v>
      </c>
      <c r="AH263" s="2">
        <f t="shared" si="29"/>
        <v>2024</v>
      </c>
      <c r="AJ263" s="5">
        <f t="shared" si="30"/>
        <v>1763</v>
      </c>
      <c r="AK263" s="2">
        <f t="shared" si="31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18">
        <v>45547</v>
      </c>
      <c r="B264" s="12">
        <v>1751</v>
      </c>
      <c r="C264" s="12">
        <v>1751</v>
      </c>
      <c r="D264" s="12">
        <v>1806</v>
      </c>
      <c r="E264" s="12">
        <v>1752</v>
      </c>
      <c r="F264" s="12">
        <v>1775</v>
      </c>
      <c r="G264" s="12">
        <v>1705</v>
      </c>
      <c r="H264" s="12">
        <v>1552</v>
      </c>
      <c r="I264">
        <v>1222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1272</v>
      </c>
      <c r="V264" s="12">
        <v>1481</v>
      </c>
      <c r="W264" s="12">
        <v>1588</v>
      </c>
      <c r="X264" s="12">
        <v>1652</v>
      </c>
      <c r="Y264" s="12">
        <v>1734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7215</v>
      </c>
      <c r="AD264" s="5">
        <f t="shared" si="26"/>
        <v>13826</v>
      </c>
      <c r="AE264" s="5">
        <f t="shared" si="27"/>
        <v>21041</v>
      </c>
      <c r="AG264" s="2">
        <f t="shared" si="28"/>
        <v>9</v>
      </c>
      <c r="AH264" s="2">
        <f t="shared" si="29"/>
        <v>2024</v>
      </c>
      <c r="AJ264" s="5">
        <f t="shared" si="30"/>
        <v>1806</v>
      </c>
      <c r="AK264" s="2">
        <f t="shared" si="31"/>
        <v>3</v>
      </c>
      <c r="AS264" s="5"/>
      <c r="AT264" s="5"/>
      <c r="AU264" s="5"/>
      <c r="AV264" s="5"/>
      <c r="AW264" s="5"/>
      <c r="AX264" s="5"/>
    </row>
    <row r="265" spans="1:50" x14ac:dyDescent="0.25">
      <c r="A265" s="18">
        <v>45548</v>
      </c>
      <c r="B265" s="12">
        <v>1796</v>
      </c>
      <c r="C265" s="12">
        <v>1808</v>
      </c>
      <c r="D265" s="12">
        <v>1822</v>
      </c>
      <c r="E265" s="12">
        <v>1805</v>
      </c>
      <c r="F265" s="12">
        <v>1784</v>
      </c>
      <c r="G265" s="12">
        <v>1725</v>
      </c>
      <c r="H265" s="12">
        <v>1531</v>
      </c>
      <c r="I265">
        <v>1233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 s="12">
        <v>1307</v>
      </c>
      <c r="V265" s="12">
        <v>1524</v>
      </c>
      <c r="W265" s="12">
        <v>1631</v>
      </c>
      <c r="X265" s="12">
        <v>1733</v>
      </c>
      <c r="Y265" s="12">
        <v>1830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7428</v>
      </c>
      <c r="AD265" s="5">
        <f t="shared" si="26"/>
        <v>14101</v>
      </c>
      <c r="AE265" s="5">
        <f t="shared" si="27"/>
        <v>21529</v>
      </c>
      <c r="AG265" s="2">
        <f t="shared" si="28"/>
        <v>9</v>
      </c>
      <c r="AH265" s="2">
        <f t="shared" si="29"/>
        <v>2024</v>
      </c>
      <c r="AJ265" s="5">
        <f t="shared" si="30"/>
        <v>1830</v>
      </c>
      <c r="AK265" s="2">
        <f t="shared" si="31"/>
        <v>24</v>
      </c>
      <c r="AS265" s="5"/>
      <c r="AT265" s="5"/>
      <c r="AU265" s="5"/>
      <c r="AV265" s="5"/>
      <c r="AW265" s="5"/>
      <c r="AX265" s="5"/>
    </row>
    <row r="266" spans="1:50" x14ac:dyDescent="0.25">
      <c r="A266" s="18">
        <v>45549</v>
      </c>
      <c r="B266" s="12">
        <v>1858</v>
      </c>
      <c r="C266" s="12">
        <v>1878</v>
      </c>
      <c r="D266" s="12">
        <v>1884</v>
      </c>
      <c r="E266" s="12">
        <v>1871</v>
      </c>
      <c r="F266" s="12">
        <v>1811</v>
      </c>
      <c r="G266" s="12">
        <v>1688</v>
      </c>
      <c r="H266" s="12">
        <v>1435</v>
      </c>
      <c r="I266">
        <v>945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990</v>
      </c>
      <c r="V266" s="12">
        <v>1447</v>
      </c>
      <c r="W266" s="12">
        <v>1585</v>
      </c>
      <c r="X266" s="12">
        <v>1655</v>
      </c>
      <c r="Y266" s="12">
        <v>1770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20817</v>
      </c>
      <c r="AE266" s="5">
        <f t="shared" ref="AE266:AE329" si="35">SUM(B266:Y266)</f>
        <v>20817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1884</v>
      </c>
      <c r="AK266" s="2">
        <f t="shared" ref="AK266:AK329" si="39">IF(AE266&gt;0,INDEX(B$8:Y$8,MATCH(AJ266,B266:Y266,0)),"")</f>
        <v>3</v>
      </c>
      <c r="AS266" s="5"/>
      <c r="AT266" s="5"/>
      <c r="AU266" s="5"/>
      <c r="AV266" s="5"/>
      <c r="AW266" s="5"/>
      <c r="AX266" s="5"/>
    </row>
    <row r="267" spans="1:50" x14ac:dyDescent="0.25">
      <c r="A267" s="18">
        <v>45550</v>
      </c>
      <c r="B267" s="12">
        <v>1784</v>
      </c>
      <c r="C267" s="12">
        <v>1798</v>
      </c>
      <c r="D267" s="12">
        <v>1802</v>
      </c>
      <c r="E267" s="12">
        <v>1795</v>
      </c>
      <c r="F267" s="12">
        <v>1736</v>
      </c>
      <c r="G267" s="12">
        <v>1627</v>
      </c>
      <c r="H267" s="12">
        <v>1385</v>
      </c>
      <c r="I267">
        <v>899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1062</v>
      </c>
      <c r="V267" s="12">
        <v>1548</v>
      </c>
      <c r="W267" s="12">
        <v>1631</v>
      </c>
      <c r="X267" s="12">
        <v>1695</v>
      </c>
      <c r="Y267" s="12">
        <v>1773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20535</v>
      </c>
      <c r="AE267" s="5">
        <f t="shared" si="35"/>
        <v>20535</v>
      </c>
      <c r="AG267" s="2">
        <f t="shared" si="36"/>
        <v>9</v>
      </c>
      <c r="AH267" s="2">
        <f t="shared" si="37"/>
        <v>2024</v>
      </c>
      <c r="AJ267" s="5">
        <f t="shared" si="38"/>
        <v>1802</v>
      </c>
      <c r="AK267" s="2">
        <f t="shared" si="39"/>
        <v>3</v>
      </c>
      <c r="AS267" s="5"/>
      <c r="AT267" s="5"/>
      <c r="AU267" s="5"/>
      <c r="AV267" s="5"/>
      <c r="AW267" s="5"/>
      <c r="AX267" s="5"/>
    </row>
    <row r="268" spans="1:50" x14ac:dyDescent="0.25">
      <c r="A268" s="18">
        <v>45551</v>
      </c>
      <c r="B268" s="12">
        <v>1791</v>
      </c>
      <c r="C268" s="12">
        <v>1819</v>
      </c>
      <c r="D268" s="12">
        <v>1813</v>
      </c>
      <c r="E268" s="12">
        <v>1824</v>
      </c>
      <c r="F268" s="12">
        <v>1792</v>
      </c>
      <c r="G268" s="12">
        <v>1748</v>
      </c>
      <c r="H268" s="12">
        <v>1550</v>
      </c>
      <c r="I268">
        <v>1255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 s="12">
        <v>1360</v>
      </c>
      <c r="V268" s="12">
        <v>1568</v>
      </c>
      <c r="W268" s="12">
        <v>1634</v>
      </c>
      <c r="X268" s="12">
        <v>1740</v>
      </c>
      <c r="Y268" s="12">
        <v>1810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7557</v>
      </c>
      <c r="AD268" s="5">
        <f t="shared" si="34"/>
        <v>14147</v>
      </c>
      <c r="AE268" s="5">
        <f t="shared" si="35"/>
        <v>21704</v>
      </c>
      <c r="AG268" s="2">
        <f t="shared" si="36"/>
        <v>9</v>
      </c>
      <c r="AH268" s="2">
        <f t="shared" si="37"/>
        <v>2024</v>
      </c>
      <c r="AJ268" s="5">
        <f t="shared" si="38"/>
        <v>1824</v>
      </c>
      <c r="AK268" s="2">
        <f t="shared" si="39"/>
        <v>4</v>
      </c>
      <c r="AS268" s="5"/>
      <c r="AT268" s="5"/>
      <c r="AU268" s="5"/>
      <c r="AV268" s="5"/>
      <c r="AW268" s="5"/>
      <c r="AX268" s="5"/>
    </row>
    <row r="269" spans="1:50" x14ac:dyDescent="0.25">
      <c r="A269" s="18">
        <v>45552</v>
      </c>
      <c r="B269" s="12">
        <v>1850</v>
      </c>
      <c r="C269" s="12">
        <v>1865</v>
      </c>
      <c r="D269" s="12">
        <v>1867</v>
      </c>
      <c r="E269" s="12">
        <v>1850</v>
      </c>
      <c r="F269" s="12">
        <v>1850</v>
      </c>
      <c r="G269" s="12">
        <v>1759</v>
      </c>
      <c r="H269" s="12">
        <v>1570</v>
      </c>
      <c r="I269">
        <v>1238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 s="12">
        <v>1433</v>
      </c>
      <c r="V269" s="12">
        <v>1632</v>
      </c>
      <c r="W269" s="12">
        <v>1718</v>
      </c>
      <c r="X269" s="12">
        <v>1794</v>
      </c>
      <c r="Y269" s="12">
        <v>1880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7815</v>
      </c>
      <c r="AD269" s="5">
        <f t="shared" si="34"/>
        <v>14491</v>
      </c>
      <c r="AE269" s="5">
        <f t="shared" si="35"/>
        <v>22306</v>
      </c>
      <c r="AG269" s="2">
        <f t="shared" si="36"/>
        <v>9</v>
      </c>
      <c r="AH269" s="2">
        <f t="shared" si="37"/>
        <v>2024</v>
      </c>
      <c r="AJ269" s="5">
        <f t="shared" si="38"/>
        <v>1880</v>
      </c>
      <c r="AK269" s="2">
        <f t="shared" si="39"/>
        <v>24</v>
      </c>
      <c r="AS269" s="5"/>
      <c r="AT269" s="5"/>
      <c r="AU269" s="5"/>
      <c r="AV269" s="5"/>
      <c r="AW269" s="5"/>
      <c r="AX269" s="5"/>
    </row>
    <row r="270" spans="1:50" x14ac:dyDescent="0.25">
      <c r="A270" s="18">
        <v>45553</v>
      </c>
      <c r="B270" s="12">
        <v>1929</v>
      </c>
      <c r="C270" s="12">
        <v>1933</v>
      </c>
      <c r="D270" s="12">
        <v>1944</v>
      </c>
      <c r="E270" s="12">
        <v>1903</v>
      </c>
      <c r="F270" s="12">
        <v>1898</v>
      </c>
      <c r="G270" s="12">
        <v>1823</v>
      </c>
      <c r="H270" s="12">
        <v>1593</v>
      </c>
      <c r="I270">
        <v>1266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 s="12">
        <v>1408</v>
      </c>
      <c r="V270" s="12">
        <v>1612</v>
      </c>
      <c r="W270" s="12">
        <v>1704</v>
      </c>
      <c r="X270" s="12">
        <v>1782</v>
      </c>
      <c r="Y270" s="12">
        <v>1857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7772</v>
      </c>
      <c r="AD270" s="5">
        <f t="shared" si="34"/>
        <v>14880</v>
      </c>
      <c r="AE270" s="5">
        <f t="shared" si="35"/>
        <v>22652</v>
      </c>
      <c r="AG270" s="2">
        <f t="shared" si="36"/>
        <v>9</v>
      </c>
      <c r="AH270" s="2">
        <f t="shared" si="37"/>
        <v>2024</v>
      </c>
      <c r="AJ270" s="5">
        <f t="shared" si="38"/>
        <v>1944</v>
      </c>
      <c r="AK270" s="2">
        <f t="shared" si="39"/>
        <v>3</v>
      </c>
      <c r="AS270" s="5"/>
      <c r="AT270" s="5"/>
      <c r="AU270" s="5"/>
      <c r="AV270" s="5"/>
      <c r="AW270" s="5"/>
      <c r="AX270" s="5"/>
    </row>
    <row r="271" spans="1:50" x14ac:dyDescent="0.25">
      <c r="A271" s="18">
        <v>45554</v>
      </c>
      <c r="B271" s="12">
        <v>1906</v>
      </c>
      <c r="C271" s="12">
        <v>1928</v>
      </c>
      <c r="D271" s="12">
        <v>1918</v>
      </c>
      <c r="E271" s="12">
        <v>1901</v>
      </c>
      <c r="F271" s="12">
        <v>1886</v>
      </c>
      <c r="G271" s="12">
        <v>1810</v>
      </c>
      <c r="H271" s="12">
        <v>1607</v>
      </c>
      <c r="I271" s="12">
        <v>1291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 s="12">
        <v>1368</v>
      </c>
      <c r="V271" s="12">
        <v>1581</v>
      </c>
      <c r="W271" s="12">
        <v>1697</v>
      </c>
      <c r="X271" s="12">
        <v>1754</v>
      </c>
      <c r="Y271" s="12">
        <v>1855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7691</v>
      </c>
      <c r="AD271" s="5">
        <f t="shared" si="34"/>
        <v>14811</v>
      </c>
      <c r="AE271" s="5">
        <f t="shared" si="35"/>
        <v>22502</v>
      </c>
      <c r="AG271" s="2">
        <f t="shared" si="36"/>
        <v>9</v>
      </c>
      <c r="AH271" s="2">
        <f t="shared" si="37"/>
        <v>2024</v>
      </c>
      <c r="AJ271" s="5">
        <f t="shared" si="38"/>
        <v>1928</v>
      </c>
      <c r="AK271" s="2">
        <f t="shared" si="39"/>
        <v>2</v>
      </c>
      <c r="AS271" s="5"/>
      <c r="AT271" s="5"/>
      <c r="AU271" s="5"/>
      <c r="AV271" s="5"/>
      <c r="AW271" s="5"/>
      <c r="AX271" s="5"/>
    </row>
    <row r="272" spans="1:50" x14ac:dyDescent="0.25">
      <c r="A272" s="18">
        <v>45555</v>
      </c>
      <c r="B272" s="12">
        <v>1946</v>
      </c>
      <c r="C272" s="12">
        <v>2044</v>
      </c>
      <c r="D272" s="12">
        <v>2016</v>
      </c>
      <c r="E272" s="12">
        <v>1964</v>
      </c>
      <c r="F272" s="12">
        <v>1949</v>
      </c>
      <c r="G272" s="12">
        <v>1861</v>
      </c>
      <c r="H272" s="12">
        <v>1643</v>
      </c>
      <c r="I272" s="12">
        <v>1303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1208</v>
      </c>
      <c r="V272" s="12">
        <v>1436</v>
      </c>
      <c r="W272" s="12">
        <v>1539</v>
      </c>
      <c r="X272" s="12">
        <v>1643</v>
      </c>
      <c r="Y272" s="12">
        <v>1731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7129</v>
      </c>
      <c r="AD272" s="5">
        <f t="shared" si="34"/>
        <v>15154</v>
      </c>
      <c r="AE272" s="5">
        <f t="shared" si="35"/>
        <v>22283</v>
      </c>
      <c r="AG272" s="2">
        <f t="shared" si="36"/>
        <v>9</v>
      </c>
      <c r="AH272" s="2">
        <f t="shared" si="37"/>
        <v>2024</v>
      </c>
      <c r="AJ272" s="5">
        <f t="shared" si="38"/>
        <v>2044</v>
      </c>
      <c r="AK272" s="2">
        <f t="shared" si="39"/>
        <v>2</v>
      </c>
      <c r="AS272" s="5"/>
      <c r="AT272" s="5"/>
      <c r="AU272" s="5"/>
      <c r="AV272" s="5"/>
      <c r="AW272" s="5"/>
      <c r="AX272" s="5"/>
    </row>
    <row r="273" spans="1:50" x14ac:dyDescent="0.25">
      <c r="A273" s="18">
        <v>45556</v>
      </c>
      <c r="B273" s="12">
        <v>1733</v>
      </c>
      <c r="C273" s="12">
        <v>1764</v>
      </c>
      <c r="D273" s="12">
        <v>1765</v>
      </c>
      <c r="E273" s="12">
        <v>1751</v>
      </c>
      <c r="F273" s="12">
        <v>1724</v>
      </c>
      <c r="G273" s="12">
        <v>1635</v>
      </c>
      <c r="H273" s="12">
        <v>1389</v>
      </c>
      <c r="I273">
        <v>917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929</v>
      </c>
      <c r="V273" s="12">
        <v>1377</v>
      </c>
      <c r="W273" s="12">
        <v>1492</v>
      </c>
      <c r="X273" s="12">
        <v>1607</v>
      </c>
      <c r="Y273" s="12">
        <v>1684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19767</v>
      </c>
      <c r="AE273" s="5">
        <f t="shared" si="35"/>
        <v>19767</v>
      </c>
      <c r="AG273" s="2">
        <f t="shared" si="36"/>
        <v>9</v>
      </c>
      <c r="AH273" s="2">
        <f t="shared" si="37"/>
        <v>2024</v>
      </c>
      <c r="AJ273" s="5">
        <f t="shared" si="38"/>
        <v>1765</v>
      </c>
      <c r="AK273" s="2">
        <f t="shared" si="39"/>
        <v>3</v>
      </c>
      <c r="AS273" s="5"/>
      <c r="AT273" s="5"/>
      <c r="AU273" s="5"/>
      <c r="AV273" s="5"/>
      <c r="AW273" s="5"/>
      <c r="AX273" s="5"/>
    </row>
    <row r="274" spans="1:50" x14ac:dyDescent="0.25">
      <c r="A274" s="18">
        <v>45557</v>
      </c>
      <c r="B274" s="12">
        <v>1705</v>
      </c>
      <c r="C274" s="12">
        <v>1726</v>
      </c>
      <c r="D274" s="12">
        <v>1747</v>
      </c>
      <c r="E274" s="12">
        <v>1754</v>
      </c>
      <c r="F274" s="12">
        <v>1675</v>
      </c>
      <c r="G274" s="12">
        <v>1590</v>
      </c>
      <c r="H274" s="12">
        <v>1346</v>
      </c>
      <c r="I274">
        <v>880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990</v>
      </c>
      <c r="V274" s="12">
        <v>1439</v>
      </c>
      <c r="W274" s="12">
        <v>1502</v>
      </c>
      <c r="X274" s="12">
        <v>1594</v>
      </c>
      <c r="Y274" s="12">
        <v>1646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19594</v>
      </c>
      <c r="AE274" s="5">
        <f t="shared" si="35"/>
        <v>19594</v>
      </c>
      <c r="AG274" s="2">
        <f t="shared" si="36"/>
        <v>9</v>
      </c>
      <c r="AH274" s="2">
        <f t="shared" si="37"/>
        <v>2024</v>
      </c>
      <c r="AJ274" s="5">
        <f t="shared" si="38"/>
        <v>1754</v>
      </c>
      <c r="AK274" s="2">
        <f t="shared" si="39"/>
        <v>4</v>
      </c>
      <c r="AS274" s="5"/>
      <c r="AT274" s="5"/>
      <c r="AU274" s="5"/>
      <c r="AV274" s="5"/>
      <c r="AW274" s="5"/>
      <c r="AX274" s="5"/>
    </row>
    <row r="275" spans="1:50" x14ac:dyDescent="0.25">
      <c r="A275" s="18">
        <v>45558</v>
      </c>
      <c r="B275" s="12">
        <v>1646</v>
      </c>
      <c r="C275" s="12">
        <v>1662</v>
      </c>
      <c r="D275" s="12">
        <v>1705</v>
      </c>
      <c r="E275" s="12">
        <v>1681</v>
      </c>
      <c r="F275" s="12">
        <v>1732</v>
      </c>
      <c r="G275" s="12">
        <v>1681</v>
      </c>
      <c r="H275" s="12">
        <v>1527</v>
      </c>
      <c r="I275">
        <v>1232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1210</v>
      </c>
      <c r="V275" s="12">
        <v>1391</v>
      </c>
      <c r="W275" s="12">
        <v>1466</v>
      </c>
      <c r="X275" s="12">
        <v>1521</v>
      </c>
      <c r="Y275" s="12">
        <v>1628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6820</v>
      </c>
      <c r="AD275" s="5">
        <f t="shared" si="34"/>
        <v>13262</v>
      </c>
      <c r="AE275" s="5">
        <f t="shared" si="35"/>
        <v>20082</v>
      </c>
      <c r="AG275" s="2">
        <f t="shared" si="36"/>
        <v>9</v>
      </c>
      <c r="AH275" s="2">
        <f t="shared" si="37"/>
        <v>2024</v>
      </c>
      <c r="AJ275" s="5">
        <f t="shared" si="38"/>
        <v>1732</v>
      </c>
      <c r="AK275" s="2">
        <f t="shared" si="39"/>
        <v>5</v>
      </c>
      <c r="AS275" s="5"/>
      <c r="AT275" s="5"/>
      <c r="AU275" s="5"/>
      <c r="AV275" s="5"/>
      <c r="AW275" s="5"/>
      <c r="AX275" s="5"/>
    </row>
    <row r="276" spans="1:50" x14ac:dyDescent="0.25">
      <c r="A276" s="18">
        <v>45559</v>
      </c>
      <c r="B276" s="12">
        <v>1670</v>
      </c>
      <c r="C276" s="12">
        <v>1708</v>
      </c>
      <c r="D276" s="12">
        <v>1736</v>
      </c>
      <c r="E276" s="12">
        <v>1736</v>
      </c>
      <c r="F276" s="12">
        <v>1747</v>
      </c>
      <c r="G276" s="12">
        <v>1719</v>
      </c>
      <c r="H276" s="12">
        <v>1538</v>
      </c>
      <c r="I276">
        <v>1220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1222</v>
      </c>
      <c r="V276" s="12">
        <v>1395</v>
      </c>
      <c r="W276" s="12">
        <v>1482</v>
      </c>
      <c r="X276" s="12">
        <v>1545</v>
      </c>
      <c r="Y276" s="12">
        <v>1626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6864</v>
      </c>
      <c r="AD276" s="5">
        <f t="shared" si="34"/>
        <v>13480</v>
      </c>
      <c r="AE276" s="5">
        <f t="shared" si="35"/>
        <v>20344</v>
      </c>
      <c r="AG276" s="2">
        <f t="shared" si="36"/>
        <v>9</v>
      </c>
      <c r="AH276" s="2">
        <f t="shared" si="37"/>
        <v>2024</v>
      </c>
      <c r="AJ276" s="5">
        <f t="shared" si="38"/>
        <v>1747</v>
      </c>
      <c r="AK276" s="2">
        <f t="shared" si="39"/>
        <v>5</v>
      </c>
      <c r="AS276" s="5"/>
      <c r="AT276" s="5"/>
      <c r="AU276" s="5"/>
      <c r="AV276" s="5"/>
      <c r="AW276" s="5"/>
      <c r="AX276" s="5"/>
    </row>
    <row r="277" spans="1:50" x14ac:dyDescent="0.25">
      <c r="A277" s="18">
        <v>45560</v>
      </c>
      <c r="B277" s="12">
        <v>1660</v>
      </c>
      <c r="C277" s="12">
        <v>1702</v>
      </c>
      <c r="D277" s="12">
        <v>1741</v>
      </c>
      <c r="E277" s="12">
        <v>1733</v>
      </c>
      <c r="F277" s="12">
        <v>1755</v>
      </c>
      <c r="G277" s="12">
        <v>1707</v>
      </c>
      <c r="H277" s="12">
        <v>1553</v>
      </c>
      <c r="I277">
        <v>1246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1221</v>
      </c>
      <c r="V277" s="12">
        <v>1401</v>
      </c>
      <c r="W277" s="12">
        <v>1469</v>
      </c>
      <c r="X277" s="12">
        <v>1548</v>
      </c>
      <c r="Y277" s="12">
        <v>1615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6885</v>
      </c>
      <c r="AD277" s="5">
        <f t="shared" si="34"/>
        <v>13466</v>
      </c>
      <c r="AE277" s="5">
        <f t="shared" si="35"/>
        <v>20351</v>
      </c>
      <c r="AG277" s="2">
        <f t="shared" si="36"/>
        <v>9</v>
      </c>
      <c r="AH277" s="2">
        <f t="shared" si="37"/>
        <v>2024</v>
      </c>
      <c r="AJ277" s="5">
        <f t="shared" si="38"/>
        <v>1755</v>
      </c>
      <c r="AK277" s="2">
        <f t="shared" si="39"/>
        <v>5</v>
      </c>
      <c r="AS277" s="5"/>
      <c r="AT277" s="5"/>
      <c r="AU277" s="5"/>
      <c r="AV277" s="5"/>
      <c r="AW277" s="5"/>
      <c r="AX277" s="5"/>
    </row>
    <row r="278" spans="1:50" x14ac:dyDescent="0.25">
      <c r="A278" s="18">
        <v>45561</v>
      </c>
      <c r="B278" s="12">
        <v>1676</v>
      </c>
      <c r="C278" s="12">
        <v>1702</v>
      </c>
      <c r="D278" s="12">
        <v>1743</v>
      </c>
      <c r="E278" s="12">
        <v>1714</v>
      </c>
      <c r="F278" s="12">
        <v>1717</v>
      </c>
      <c r="G278" s="12">
        <v>1720</v>
      </c>
      <c r="H278" s="12">
        <v>1551</v>
      </c>
      <c r="I278" s="12">
        <v>1290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1267</v>
      </c>
      <c r="V278" s="12">
        <v>1444</v>
      </c>
      <c r="W278" s="12">
        <v>1504</v>
      </c>
      <c r="X278" s="12">
        <v>1591</v>
      </c>
      <c r="Y278" s="12">
        <v>1654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7096</v>
      </c>
      <c r="AD278" s="5">
        <f t="shared" si="34"/>
        <v>13477</v>
      </c>
      <c r="AE278" s="5">
        <f t="shared" si="35"/>
        <v>20573</v>
      </c>
      <c r="AG278" s="2">
        <f t="shared" si="36"/>
        <v>9</v>
      </c>
      <c r="AH278" s="2">
        <f t="shared" si="37"/>
        <v>2024</v>
      </c>
      <c r="AJ278" s="5">
        <f t="shared" si="38"/>
        <v>1743</v>
      </c>
      <c r="AK278" s="2">
        <f t="shared" si="39"/>
        <v>3</v>
      </c>
      <c r="AS278" s="5"/>
      <c r="AT278" s="5"/>
      <c r="AU278" s="5"/>
      <c r="AV278" s="5"/>
      <c r="AW278" s="5"/>
      <c r="AX278" s="5"/>
    </row>
    <row r="279" spans="1:50" x14ac:dyDescent="0.25">
      <c r="A279" s="18">
        <v>45562</v>
      </c>
      <c r="B279" s="12">
        <v>1677</v>
      </c>
      <c r="C279" s="12">
        <v>1685</v>
      </c>
      <c r="D279" s="12">
        <v>1717</v>
      </c>
      <c r="E279" s="12">
        <v>1681</v>
      </c>
      <c r="F279" s="12">
        <v>1714</v>
      </c>
      <c r="G279" s="12">
        <v>1651</v>
      </c>
      <c r="H279" s="12">
        <v>1501</v>
      </c>
      <c r="I279">
        <v>1181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1144</v>
      </c>
      <c r="V279" s="12">
        <v>1341</v>
      </c>
      <c r="W279" s="12">
        <v>1437</v>
      </c>
      <c r="X279" s="12">
        <v>1531</v>
      </c>
      <c r="Y279" s="12">
        <v>1609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6634</v>
      </c>
      <c r="AD279" s="5">
        <f t="shared" si="34"/>
        <v>13235</v>
      </c>
      <c r="AE279" s="5">
        <f t="shared" si="35"/>
        <v>19869</v>
      </c>
      <c r="AG279" s="2">
        <f t="shared" si="36"/>
        <v>9</v>
      </c>
      <c r="AH279" s="2">
        <f t="shared" si="37"/>
        <v>2024</v>
      </c>
      <c r="AJ279" s="5">
        <f t="shared" si="38"/>
        <v>1717</v>
      </c>
      <c r="AK279" s="2">
        <f t="shared" si="39"/>
        <v>3</v>
      </c>
      <c r="AS279" s="5"/>
      <c r="AT279" s="5"/>
      <c r="AU279" s="5"/>
      <c r="AV279" s="5"/>
      <c r="AW279" s="5"/>
      <c r="AX279" s="5"/>
    </row>
    <row r="280" spans="1:50" x14ac:dyDescent="0.25">
      <c r="A280" s="18">
        <v>45563</v>
      </c>
      <c r="B280" s="12">
        <v>1665</v>
      </c>
      <c r="C280" s="12">
        <v>1655</v>
      </c>
      <c r="D280" s="12">
        <v>1696</v>
      </c>
      <c r="E280" s="12">
        <v>1683</v>
      </c>
      <c r="F280" s="12">
        <v>1670</v>
      </c>
      <c r="G280" s="12">
        <v>1551</v>
      </c>
      <c r="H280" s="12">
        <v>1368</v>
      </c>
      <c r="I280">
        <v>899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908</v>
      </c>
      <c r="V280" s="12">
        <v>1320</v>
      </c>
      <c r="W280" s="12">
        <v>1423</v>
      </c>
      <c r="X280" s="12">
        <v>1539</v>
      </c>
      <c r="Y280" s="12">
        <v>1623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19000</v>
      </c>
      <c r="AE280" s="5">
        <f t="shared" si="35"/>
        <v>19000</v>
      </c>
      <c r="AG280" s="2">
        <f t="shared" si="36"/>
        <v>9</v>
      </c>
      <c r="AH280" s="2">
        <f t="shared" si="37"/>
        <v>2024</v>
      </c>
      <c r="AJ280" s="5">
        <f t="shared" si="38"/>
        <v>1696</v>
      </c>
      <c r="AK280" s="2">
        <f t="shared" si="39"/>
        <v>3</v>
      </c>
      <c r="AS280" s="5"/>
      <c r="AT280" s="5"/>
      <c r="AU280" s="5"/>
      <c r="AV280" s="5"/>
      <c r="AW280" s="5"/>
      <c r="AX280" s="5"/>
    </row>
    <row r="281" spans="1:50" x14ac:dyDescent="0.25">
      <c r="A281" s="18">
        <v>45564</v>
      </c>
      <c r="B281" s="12">
        <v>1653</v>
      </c>
      <c r="C281" s="12">
        <v>1668</v>
      </c>
      <c r="D281" s="12">
        <v>1680</v>
      </c>
      <c r="E281" s="12">
        <v>1684</v>
      </c>
      <c r="F281" s="12">
        <v>1636</v>
      </c>
      <c r="G281" s="12">
        <v>1529</v>
      </c>
      <c r="H281" s="12">
        <v>1340</v>
      </c>
      <c r="I281">
        <v>861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954</v>
      </c>
      <c r="V281" s="12">
        <v>1370</v>
      </c>
      <c r="W281" s="12">
        <v>1476</v>
      </c>
      <c r="X281" s="12">
        <v>1510</v>
      </c>
      <c r="Y281" s="12">
        <v>1625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18986</v>
      </c>
      <c r="AE281" s="5">
        <f t="shared" si="35"/>
        <v>18986</v>
      </c>
      <c r="AG281" s="2">
        <f t="shared" si="36"/>
        <v>9</v>
      </c>
      <c r="AH281" s="2">
        <f t="shared" si="37"/>
        <v>2024</v>
      </c>
      <c r="AJ281" s="5">
        <f t="shared" si="38"/>
        <v>1684</v>
      </c>
      <c r="AK281" s="2">
        <f t="shared" si="39"/>
        <v>4</v>
      </c>
      <c r="AS281" s="5"/>
      <c r="AT281" s="5"/>
      <c r="AU281" s="5"/>
      <c r="AV281" s="5"/>
      <c r="AW281" s="5"/>
      <c r="AX281" s="5"/>
    </row>
    <row r="282" spans="1:50" x14ac:dyDescent="0.25">
      <c r="A282" s="18">
        <v>45565</v>
      </c>
      <c r="B282" s="12">
        <v>1600</v>
      </c>
      <c r="C282" s="12">
        <v>1655</v>
      </c>
      <c r="D282" s="12">
        <v>1664</v>
      </c>
      <c r="E282" s="12">
        <v>1682</v>
      </c>
      <c r="F282" s="12">
        <v>1652</v>
      </c>
      <c r="G282" s="12">
        <v>1645</v>
      </c>
      <c r="H282" s="12">
        <v>1487</v>
      </c>
      <c r="I282">
        <v>1175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1194</v>
      </c>
      <c r="V282" s="12">
        <v>1363</v>
      </c>
      <c r="W282" s="12">
        <v>1413</v>
      </c>
      <c r="X282" s="12">
        <v>1508</v>
      </c>
      <c r="Y282" s="12">
        <v>1557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6653</v>
      </c>
      <c r="AD282" s="5">
        <f t="shared" si="34"/>
        <v>12942</v>
      </c>
      <c r="AE282" s="5">
        <f t="shared" si="35"/>
        <v>19595</v>
      </c>
      <c r="AG282" s="2">
        <f t="shared" si="36"/>
        <v>9</v>
      </c>
      <c r="AH282" s="2">
        <f t="shared" si="37"/>
        <v>2024</v>
      </c>
      <c r="AJ282" s="5">
        <f t="shared" si="38"/>
        <v>1682</v>
      </c>
      <c r="AK282" s="2">
        <f t="shared" si="39"/>
        <v>4</v>
      </c>
      <c r="AR282" s="5"/>
      <c r="AS282" s="5"/>
      <c r="AT282" s="5"/>
      <c r="AU282" s="5"/>
      <c r="AV282" s="5"/>
      <c r="AW282" s="5"/>
      <c r="AX282" s="5"/>
    </row>
    <row r="283" spans="1:50" x14ac:dyDescent="0.25">
      <c r="A283" s="18">
        <v>45566</v>
      </c>
      <c r="B283" s="12">
        <v>1538</v>
      </c>
      <c r="C283" s="12">
        <v>1537</v>
      </c>
      <c r="D283" s="12">
        <v>1592</v>
      </c>
      <c r="E283" s="12">
        <v>1541</v>
      </c>
      <c r="F283" s="12">
        <v>1552</v>
      </c>
      <c r="G283" s="12">
        <v>1518</v>
      </c>
      <c r="H283" s="12">
        <v>1383</v>
      </c>
      <c r="I283" s="12">
        <v>1290</v>
      </c>
      <c r="J283">
        <v>308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947</v>
      </c>
      <c r="U283" s="12">
        <v>1317</v>
      </c>
      <c r="V283" s="12">
        <v>1338</v>
      </c>
      <c r="W283" s="12">
        <v>1356</v>
      </c>
      <c r="X283" s="12">
        <v>1487</v>
      </c>
      <c r="Y283" s="12">
        <v>1529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8043</v>
      </c>
      <c r="AD283" s="5">
        <f t="shared" si="34"/>
        <v>12190</v>
      </c>
      <c r="AE283" s="5">
        <f t="shared" si="35"/>
        <v>20233</v>
      </c>
      <c r="AG283" s="2">
        <f t="shared" si="36"/>
        <v>10</v>
      </c>
      <c r="AH283" s="2">
        <f t="shared" si="37"/>
        <v>2024</v>
      </c>
      <c r="AJ283" s="5">
        <f t="shared" si="38"/>
        <v>1592</v>
      </c>
      <c r="AK283" s="2">
        <f t="shared" si="39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18">
        <v>45567</v>
      </c>
      <c r="B284" s="12">
        <v>1561</v>
      </c>
      <c r="C284" s="12">
        <v>1568</v>
      </c>
      <c r="D284" s="12">
        <v>1617</v>
      </c>
      <c r="E284" s="12">
        <v>1576</v>
      </c>
      <c r="F284" s="12">
        <v>1598</v>
      </c>
      <c r="G284" s="12">
        <v>1504</v>
      </c>
      <c r="H284" s="12">
        <v>1395</v>
      </c>
      <c r="I284" s="12">
        <v>1322</v>
      </c>
      <c r="J284">
        <v>309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951</v>
      </c>
      <c r="U284" s="12">
        <v>1331</v>
      </c>
      <c r="V284" s="12">
        <v>1341</v>
      </c>
      <c r="W284" s="12">
        <v>1391</v>
      </c>
      <c r="X284" s="12">
        <v>1499</v>
      </c>
      <c r="Y284" s="12">
        <v>1537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8144</v>
      </c>
      <c r="AD284" s="5">
        <f t="shared" si="34"/>
        <v>12356</v>
      </c>
      <c r="AE284" s="5">
        <f t="shared" si="35"/>
        <v>20500</v>
      </c>
      <c r="AG284" s="2">
        <f t="shared" si="36"/>
        <v>10</v>
      </c>
      <c r="AH284" s="2">
        <f t="shared" si="37"/>
        <v>2024</v>
      </c>
      <c r="AJ284" s="5">
        <f t="shared" si="38"/>
        <v>1617</v>
      </c>
      <c r="AK284" s="2">
        <f t="shared" si="39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18">
        <v>45568</v>
      </c>
      <c r="B285" s="12">
        <v>1575</v>
      </c>
      <c r="C285" s="12">
        <v>1623</v>
      </c>
      <c r="D285" s="12">
        <v>1647</v>
      </c>
      <c r="E285" s="12">
        <v>1606</v>
      </c>
      <c r="F285" s="12">
        <v>1625</v>
      </c>
      <c r="G285" s="12">
        <v>1560</v>
      </c>
      <c r="H285" s="12">
        <v>1419</v>
      </c>
      <c r="I285" s="12">
        <v>1354</v>
      </c>
      <c r="J285">
        <v>334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962</v>
      </c>
      <c r="U285" s="12">
        <v>1334</v>
      </c>
      <c r="V285" s="12">
        <v>1368</v>
      </c>
      <c r="W285" s="12">
        <v>1400</v>
      </c>
      <c r="X285" s="12">
        <v>1508</v>
      </c>
      <c r="Y285" s="12">
        <v>1546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8260</v>
      </c>
      <c r="AD285" s="5">
        <f t="shared" si="34"/>
        <v>12601</v>
      </c>
      <c r="AE285" s="5">
        <f t="shared" si="35"/>
        <v>20861</v>
      </c>
      <c r="AG285" s="2">
        <f t="shared" si="36"/>
        <v>10</v>
      </c>
      <c r="AH285" s="2">
        <f t="shared" si="37"/>
        <v>2024</v>
      </c>
      <c r="AJ285" s="5">
        <f t="shared" si="38"/>
        <v>1647</v>
      </c>
      <c r="AK285" s="2">
        <f t="shared" si="39"/>
        <v>3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18">
        <v>45569</v>
      </c>
      <c r="B286" s="12">
        <v>1568</v>
      </c>
      <c r="C286" s="12">
        <v>1569</v>
      </c>
      <c r="D286" s="12">
        <v>1636</v>
      </c>
      <c r="E286" s="12">
        <v>1582</v>
      </c>
      <c r="F286" s="12">
        <v>1583</v>
      </c>
      <c r="G286" s="12">
        <v>1520</v>
      </c>
      <c r="H286" s="12">
        <v>1369</v>
      </c>
      <c r="I286" s="12">
        <v>1302</v>
      </c>
      <c r="J286">
        <v>324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931</v>
      </c>
      <c r="U286" s="12">
        <v>1279</v>
      </c>
      <c r="V286" s="12">
        <v>1320</v>
      </c>
      <c r="W286" s="12">
        <v>1371</v>
      </c>
      <c r="X286" s="12">
        <v>1512</v>
      </c>
      <c r="Y286" s="12">
        <v>1473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8039</v>
      </c>
      <c r="AD286" s="5">
        <f t="shared" si="34"/>
        <v>12300</v>
      </c>
      <c r="AE286" s="5">
        <f t="shared" si="35"/>
        <v>20339</v>
      </c>
      <c r="AG286" s="2">
        <f t="shared" si="36"/>
        <v>10</v>
      </c>
      <c r="AH286" s="2">
        <f t="shared" si="37"/>
        <v>2024</v>
      </c>
      <c r="AJ286" s="5">
        <f t="shared" si="38"/>
        <v>1636</v>
      </c>
      <c r="AK286" s="2">
        <f t="shared" si="39"/>
        <v>3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18">
        <v>45570</v>
      </c>
      <c r="B287" s="12">
        <v>1615</v>
      </c>
      <c r="C287" s="12">
        <v>1436</v>
      </c>
      <c r="D287" s="12">
        <v>1785</v>
      </c>
      <c r="E287" s="12">
        <v>1568</v>
      </c>
      <c r="F287" s="12">
        <v>1528</v>
      </c>
      <c r="G287" s="12">
        <v>1435</v>
      </c>
      <c r="H287" s="12">
        <v>1259</v>
      </c>
      <c r="I287" s="12">
        <v>1239</v>
      </c>
      <c r="J287">
        <v>34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213</v>
      </c>
      <c r="T287">
        <v>1062</v>
      </c>
      <c r="U287" s="12">
        <v>1262</v>
      </c>
      <c r="V287" s="12">
        <v>1302</v>
      </c>
      <c r="W287" s="12">
        <v>1390</v>
      </c>
      <c r="X287" s="12">
        <v>1518</v>
      </c>
      <c r="Y287" s="12">
        <v>1579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20225</v>
      </c>
      <c r="AE287" s="5">
        <f t="shared" si="35"/>
        <v>20225</v>
      </c>
      <c r="AG287" s="2">
        <f t="shared" si="36"/>
        <v>10</v>
      </c>
      <c r="AH287" s="2">
        <f t="shared" si="37"/>
        <v>2024</v>
      </c>
      <c r="AJ287" s="5">
        <f t="shared" si="38"/>
        <v>1785</v>
      </c>
      <c r="AK287" s="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18">
        <v>45571</v>
      </c>
      <c r="B288" s="12">
        <v>1583</v>
      </c>
      <c r="C288" s="12">
        <v>1449</v>
      </c>
      <c r="D288" s="12">
        <v>1790</v>
      </c>
      <c r="E288" s="12">
        <v>1579</v>
      </c>
      <c r="F288" s="12">
        <v>1533</v>
      </c>
      <c r="G288" s="12">
        <v>1413</v>
      </c>
      <c r="H288" s="12">
        <v>1248</v>
      </c>
      <c r="I288" s="12">
        <v>1231</v>
      </c>
      <c r="J288">
        <v>34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228</v>
      </c>
      <c r="T288">
        <v>1143</v>
      </c>
      <c r="U288" s="12">
        <v>1362</v>
      </c>
      <c r="V288" s="12">
        <v>1389</v>
      </c>
      <c r="W288" s="12">
        <v>1429</v>
      </c>
      <c r="X288" s="12">
        <v>1522</v>
      </c>
      <c r="Y288" s="12">
        <v>1552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20485</v>
      </c>
      <c r="AE288" s="5">
        <f t="shared" si="35"/>
        <v>20485</v>
      </c>
      <c r="AG288" s="2">
        <f t="shared" si="36"/>
        <v>10</v>
      </c>
      <c r="AH288" s="2">
        <f t="shared" si="37"/>
        <v>2024</v>
      </c>
      <c r="AJ288" s="5">
        <f t="shared" si="38"/>
        <v>1790</v>
      </c>
      <c r="AK288" s="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18">
        <v>45572</v>
      </c>
      <c r="B289" s="12">
        <v>1563</v>
      </c>
      <c r="C289" s="12">
        <v>1586</v>
      </c>
      <c r="D289" s="12">
        <v>1605</v>
      </c>
      <c r="E289" s="12">
        <v>1578</v>
      </c>
      <c r="F289" s="12">
        <v>1569</v>
      </c>
      <c r="G289" s="12">
        <v>1513</v>
      </c>
      <c r="H289" s="12">
        <v>1394</v>
      </c>
      <c r="I289" s="12">
        <v>1345</v>
      </c>
      <c r="J289">
        <v>344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1012</v>
      </c>
      <c r="U289" s="12">
        <v>1347</v>
      </c>
      <c r="V289" s="12">
        <v>1372</v>
      </c>
      <c r="W289" s="12">
        <v>1396</v>
      </c>
      <c r="X289" s="12">
        <v>1514</v>
      </c>
      <c r="Y289" s="12">
        <v>1564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8330</v>
      </c>
      <c r="AD289" s="5">
        <f t="shared" si="34"/>
        <v>12372</v>
      </c>
      <c r="AE289" s="5">
        <f t="shared" si="35"/>
        <v>20702</v>
      </c>
      <c r="AG289" s="2">
        <f t="shared" si="36"/>
        <v>10</v>
      </c>
      <c r="AH289" s="2">
        <f t="shared" si="37"/>
        <v>2024</v>
      </c>
      <c r="AJ289" s="5">
        <f t="shared" si="38"/>
        <v>1605</v>
      </c>
      <c r="AK289" s="2">
        <f t="shared" si="39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18">
        <v>45573</v>
      </c>
      <c r="B290" s="12">
        <v>1584</v>
      </c>
      <c r="C290" s="12">
        <v>1605</v>
      </c>
      <c r="D290" s="12">
        <v>1630</v>
      </c>
      <c r="E290" s="12">
        <v>1593</v>
      </c>
      <c r="F290" s="12">
        <v>1588</v>
      </c>
      <c r="G290" s="12">
        <v>1519</v>
      </c>
      <c r="H290" s="12">
        <v>1399</v>
      </c>
      <c r="I290" s="12">
        <v>1347</v>
      </c>
      <c r="J290">
        <v>339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982</v>
      </c>
      <c r="U290" s="12">
        <v>1360</v>
      </c>
      <c r="V290" s="12">
        <v>1396</v>
      </c>
      <c r="W290" s="12">
        <v>1420</v>
      </c>
      <c r="X290" s="12">
        <v>1561</v>
      </c>
      <c r="Y290" s="12">
        <v>1606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8405</v>
      </c>
      <c r="AD290" s="5">
        <f t="shared" si="34"/>
        <v>12524</v>
      </c>
      <c r="AE290" s="5">
        <f t="shared" si="35"/>
        <v>20929</v>
      </c>
      <c r="AG290" s="2">
        <f t="shared" si="36"/>
        <v>10</v>
      </c>
      <c r="AH290" s="2">
        <f t="shared" si="37"/>
        <v>2024</v>
      </c>
      <c r="AJ290" s="5">
        <f t="shared" si="38"/>
        <v>1630</v>
      </c>
      <c r="AK290" s="2">
        <f t="shared" si="39"/>
        <v>3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18">
        <v>45574</v>
      </c>
      <c r="B291" s="12">
        <v>1625</v>
      </c>
      <c r="C291" s="12">
        <v>1665</v>
      </c>
      <c r="D291" s="12">
        <v>1718</v>
      </c>
      <c r="E291" s="12">
        <v>1696</v>
      </c>
      <c r="F291" s="12">
        <v>1697</v>
      </c>
      <c r="G291" s="12">
        <v>1646</v>
      </c>
      <c r="H291" s="12">
        <v>1504</v>
      </c>
      <c r="I291" s="12">
        <v>1449</v>
      </c>
      <c r="J291">
        <v>359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955</v>
      </c>
      <c r="U291" s="12">
        <v>1301</v>
      </c>
      <c r="V291" s="12">
        <v>1368</v>
      </c>
      <c r="W291" s="12">
        <v>1394</v>
      </c>
      <c r="X291" s="12">
        <v>1568</v>
      </c>
      <c r="Y291" s="12">
        <v>1612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8394</v>
      </c>
      <c r="AD291" s="5">
        <f t="shared" si="34"/>
        <v>13163</v>
      </c>
      <c r="AE291" s="5">
        <f t="shared" si="35"/>
        <v>21557</v>
      </c>
      <c r="AG291" s="2">
        <f t="shared" si="36"/>
        <v>10</v>
      </c>
      <c r="AH291" s="2">
        <f t="shared" si="37"/>
        <v>2024</v>
      </c>
      <c r="AJ291" s="5">
        <f t="shared" si="38"/>
        <v>1718</v>
      </c>
      <c r="AK291" s="2">
        <f t="shared" si="39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18">
        <v>45575</v>
      </c>
      <c r="B292" s="12">
        <v>1630</v>
      </c>
      <c r="C292" s="12">
        <v>1670</v>
      </c>
      <c r="D292" s="12">
        <v>1702</v>
      </c>
      <c r="E292" s="12">
        <v>1677</v>
      </c>
      <c r="F292" s="12">
        <v>1678</v>
      </c>
      <c r="G292" s="12">
        <v>1632</v>
      </c>
      <c r="H292" s="12">
        <v>1503</v>
      </c>
      <c r="I292" s="12">
        <v>1430</v>
      </c>
      <c r="J292">
        <v>332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1016</v>
      </c>
      <c r="U292" s="12">
        <v>1394</v>
      </c>
      <c r="V292" s="12">
        <v>1421</v>
      </c>
      <c r="W292" s="12">
        <v>1485</v>
      </c>
      <c r="X292" s="12">
        <v>1615</v>
      </c>
      <c r="Y292" s="12">
        <v>1666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8693</v>
      </c>
      <c r="AD292" s="5">
        <f t="shared" si="34"/>
        <v>13158</v>
      </c>
      <c r="AE292" s="5">
        <f t="shared" si="35"/>
        <v>21851</v>
      </c>
      <c r="AG292" s="2">
        <f t="shared" si="36"/>
        <v>10</v>
      </c>
      <c r="AH292" s="2">
        <f t="shared" si="37"/>
        <v>2024</v>
      </c>
      <c r="AJ292" s="5">
        <f t="shared" si="38"/>
        <v>1702</v>
      </c>
      <c r="AK292" s="2">
        <f t="shared" si="39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18">
        <v>45576</v>
      </c>
      <c r="B293" s="12">
        <v>1667</v>
      </c>
      <c r="C293" s="12">
        <v>1705</v>
      </c>
      <c r="D293" s="12">
        <v>1735</v>
      </c>
      <c r="E293" s="12">
        <v>1702</v>
      </c>
      <c r="F293" s="12">
        <v>1702</v>
      </c>
      <c r="G293" s="12">
        <v>1641</v>
      </c>
      <c r="H293" s="12">
        <v>1477</v>
      </c>
      <c r="I293" s="12">
        <v>1393</v>
      </c>
      <c r="J293">
        <v>324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978</v>
      </c>
      <c r="U293" s="12">
        <v>1329</v>
      </c>
      <c r="V293" s="12">
        <v>1372</v>
      </c>
      <c r="W293" s="12">
        <v>1448</v>
      </c>
      <c r="X293" s="12">
        <v>1592</v>
      </c>
      <c r="Y293" s="12">
        <v>1650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8436</v>
      </c>
      <c r="AD293" s="5">
        <f t="shared" si="34"/>
        <v>13279</v>
      </c>
      <c r="AE293" s="5">
        <f t="shared" si="35"/>
        <v>21715</v>
      </c>
      <c r="AG293" s="2">
        <f t="shared" si="36"/>
        <v>10</v>
      </c>
      <c r="AH293" s="2">
        <f t="shared" si="37"/>
        <v>2024</v>
      </c>
      <c r="AJ293" s="5">
        <f t="shared" si="38"/>
        <v>1735</v>
      </c>
      <c r="AK293" s="2">
        <f t="shared" si="39"/>
        <v>3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18">
        <v>45577</v>
      </c>
      <c r="B294" s="12">
        <v>1657</v>
      </c>
      <c r="C294" s="12">
        <v>1523</v>
      </c>
      <c r="D294" s="12">
        <v>1869</v>
      </c>
      <c r="E294" s="12">
        <v>1641</v>
      </c>
      <c r="F294" s="12">
        <v>1612</v>
      </c>
      <c r="G294" s="12">
        <v>1519</v>
      </c>
      <c r="H294" s="12">
        <v>1328</v>
      </c>
      <c r="I294" s="12">
        <v>1299</v>
      </c>
      <c r="J294">
        <v>34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208</v>
      </c>
      <c r="T294">
        <v>1083</v>
      </c>
      <c r="U294" s="12">
        <v>1308</v>
      </c>
      <c r="V294" s="12">
        <v>1382</v>
      </c>
      <c r="W294" s="12">
        <v>1460</v>
      </c>
      <c r="X294" s="12">
        <v>1597</v>
      </c>
      <c r="Y294" s="12">
        <v>1658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21178</v>
      </c>
      <c r="AE294" s="5">
        <f t="shared" si="35"/>
        <v>21178</v>
      </c>
      <c r="AG294" s="2">
        <f t="shared" si="36"/>
        <v>10</v>
      </c>
      <c r="AH294" s="2">
        <f t="shared" si="37"/>
        <v>2024</v>
      </c>
      <c r="AJ294" s="5">
        <f t="shared" si="38"/>
        <v>1869</v>
      </c>
      <c r="AK294" s="2">
        <f t="shared" si="39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18">
        <v>45578</v>
      </c>
      <c r="B295" s="12">
        <v>1666</v>
      </c>
      <c r="C295" s="12">
        <v>1548</v>
      </c>
      <c r="D295" s="12">
        <v>1921</v>
      </c>
      <c r="E295" s="12">
        <v>1703</v>
      </c>
      <c r="F295" s="12">
        <v>1655</v>
      </c>
      <c r="G295" s="12">
        <v>1538</v>
      </c>
      <c r="H295" s="12">
        <v>1359</v>
      </c>
      <c r="I295" s="12">
        <v>1325</v>
      </c>
      <c r="J295">
        <v>35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232</v>
      </c>
      <c r="T295">
        <v>1143</v>
      </c>
      <c r="U295" s="12">
        <v>1338</v>
      </c>
      <c r="V295" s="12">
        <v>1388</v>
      </c>
      <c r="W295" s="12">
        <v>1424</v>
      </c>
      <c r="X295" s="12">
        <v>1538</v>
      </c>
      <c r="Y295" s="12">
        <v>1609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21422</v>
      </c>
      <c r="AE295" s="5">
        <f t="shared" si="35"/>
        <v>21422</v>
      </c>
      <c r="AG295" s="2">
        <f t="shared" si="36"/>
        <v>10</v>
      </c>
      <c r="AH295" s="2">
        <f t="shared" si="37"/>
        <v>2024</v>
      </c>
      <c r="AJ295" s="5">
        <f t="shared" si="38"/>
        <v>1921</v>
      </c>
      <c r="AK295" s="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18">
        <v>45579</v>
      </c>
      <c r="B296" s="12">
        <v>1626</v>
      </c>
      <c r="C296" s="12">
        <v>1505</v>
      </c>
      <c r="D296" s="12">
        <v>1892</v>
      </c>
      <c r="E296" s="12">
        <v>1668</v>
      </c>
      <c r="F296" s="12">
        <v>1676</v>
      </c>
      <c r="G296" s="12">
        <v>1600</v>
      </c>
      <c r="H296" s="12">
        <v>1420</v>
      </c>
      <c r="I296" s="12">
        <v>1411</v>
      </c>
      <c r="J296">
        <v>40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252</v>
      </c>
      <c r="T296">
        <v>1228</v>
      </c>
      <c r="U296" s="12">
        <v>1427</v>
      </c>
      <c r="V296" s="12">
        <v>1455</v>
      </c>
      <c r="W296" s="12">
        <v>1493</v>
      </c>
      <c r="X296" s="12">
        <v>1617</v>
      </c>
      <c r="Y296" s="12">
        <v>1668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21978</v>
      </c>
      <c r="AE296" s="5">
        <f t="shared" si="35"/>
        <v>21978</v>
      </c>
      <c r="AG296" s="2">
        <f t="shared" si="36"/>
        <v>10</v>
      </c>
      <c r="AH296" s="2">
        <f t="shared" si="37"/>
        <v>2024</v>
      </c>
      <c r="AJ296" s="5">
        <f t="shared" si="38"/>
        <v>1892</v>
      </c>
      <c r="AK296" s="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18">
        <v>45580</v>
      </c>
      <c r="B297" s="12">
        <v>1680</v>
      </c>
      <c r="C297" s="12">
        <v>1744</v>
      </c>
      <c r="D297" s="12">
        <v>1755</v>
      </c>
      <c r="E297" s="12">
        <v>1792</v>
      </c>
      <c r="F297" s="12">
        <v>1761</v>
      </c>
      <c r="G297" s="12">
        <v>1711</v>
      </c>
      <c r="H297" s="12">
        <v>1568</v>
      </c>
      <c r="I297" s="12">
        <v>1462</v>
      </c>
      <c r="J297">
        <v>337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1052</v>
      </c>
      <c r="U297" s="12">
        <v>1425</v>
      </c>
      <c r="V297" s="12">
        <v>1460</v>
      </c>
      <c r="W297" s="12">
        <v>1494</v>
      </c>
      <c r="X297" s="12">
        <v>1635</v>
      </c>
      <c r="Y297" s="12">
        <v>1697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8865</v>
      </c>
      <c r="AD297" s="5">
        <f t="shared" si="34"/>
        <v>13708</v>
      </c>
      <c r="AE297" s="5">
        <f t="shared" si="35"/>
        <v>22573</v>
      </c>
      <c r="AG297" s="2">
        <f t="shared" si="36"/>
        <v>10</v>
      </c>
      <c r="AH297" s="2">
        <f t="shared" si="37"/>
        <v>2024</v>
      </c>
      <c r="AJ297" s="5">
        <f t="shared" si="38"/>
        <v>1792</v>
      </c>
      <c r="AK297" s="2">
        <f t="shared" si="39"/>
        <v>4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18">
        <v>45581</v>
      </c>
      <c r="B298" s="12">
        <v>1727</v>
      </c>
      <c r="C298" s="12">
        <v>1765</v>
      </c>
      <c r="D298" s="12">
        <v>1820</v>
      </c>
      <c r="E298" s="12">
        <v>1790</v>
      </c>
      <c r="F298" s="12">
        <v>1820</v>
      </c>
      <c r="G298" s="12">
        <v>1745</v>
      </c>
      <c r="H298" s="12">
        <v>1582</v>
      </c>
      <c r="I298" s="12">
        <v>1504</v>
      </c>
      <c r="J298">
        <v>364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1067</v>
      </c>
      <c r="U298" s="12">
        <v>1463</v>
      </c>
      <c r="V298" s="12">
        <v>1509</v>
      </c>
      <c r="W298" s="12">
        <v>1569</v>
      </c>
      <c r="X298" s="12">
        <v>1714</v>
      </c>
      <c r="Y298" s="12">
        <v>1786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9190</v>
      </c>
      <c r="AD298" s="5">
        <f t="shared" si="34"/>
        <v>14035</v>
      </c>
      <c r="AE298" s="5">
        <f t="shared" si="35"/>
        <v>23225</v>
      </c>
      <c r="AG298" s="2">
        <f t="shared" si="36"/>
        <v>10</v>
      </c>
      <c r="AH298" s="2">
        <f t="shared" si="37"/>
        <v>2024</v>
      </c>
      <c r="AJ298" s="5">
        <f t="shared" si="38"/>
        <v>1820</v>
      </c>
      <c r="AK298" s="2">
        <f t="shared" si="39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18">
        <v>45582</v>
      </c>
      <c r="B299" s="12">
        <v>1835</v>
      </c>
      <c r="C299" s="12">
        <v>1898</v>
      </c>
      <c r="D299" s="12">
        <v>1941</v>
      </c>
      <c r="E299" s="12">
        <v>1926</v>
      </c>
      <c r="F299" s="12">
        <v>1921</v>
      </c>
      <c r="G299" s="12">
        <v>1842</v>
      </c>
      <c r="H299" s="12">
        <v>1690</v>
      </c>
      <c r="I299" s="12">
        <v>1539</v>
      </c>
      <c r="J299">
        <v>366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1007</v>
      </c>
      <c r="U299" s="12">
        <v>1393</v>
      </c>
      <c r="V299" s="12">
        <v>1452</v>
      </c>
      <c r="W299" s="12">
        <v>1510</v>
      </c>
      <c r="X299" s="12">
        <v>1681</v>
      </c>
      <c r="Y299" s="12">
        <v>1723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8948</v>
      </c>
      <c r="AD299" s="5">
        <f t="shared" si="34"/>
        <v>14776</v>
      </c>
      <c r="AE299" s="5">
        <f t="shared" si="35"/>
        <v>23724</v>
      </c>
      <c r="AG299" s="2">
        <f t="shared" si="36"/>
        <v>10</v>
      </c>
      <c r="AH299" s="2">
        <f t="shared" si="37"/>
        <v>2024</v>
      </c>
      <c r="AJ299" s="5">
        <f t="shared" si="38"/>
        <v>1941</v>
      </c>
      <c r="AK299" s="2">
        <f t="shared" si="39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18">
        <v>45583</v>
      </c>
      <c r="B300" s="12">
        <v>1779</v>
      </c>
      <c r="C300" s="12">
        <v>1824</v>
      </c>
      <c r="D300" s="12">
        <v>1888</v>
      </c>
      <c r="E300" s="12">
        <v>1850</v>
      </c>
      <c r="F300" s="12">
        <v>1857</v>
      </c>
      <c r="G300" s="12">
        <v>1780</v>
      </c>
      <c r="H300" s="12">
        <v>1611</v>
      </c>
      <c r="I300" s="12">
        <v>1445</v>
      </c>
      <c r="J300">
        <v>348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965</v>
      </c>
      <c r="U300" s="12">
        <v>1319</v>
      </c>
      <c r="V300" s="12">
        <v>1377</v>
      </c>
      <c r="W300" s="12">
        <v>1453</v>
      </c>
      <c r="X300" s="12">
        <v>1639</v>
      </c>
      <c r="Y300" s="12">
        <v>1708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8546</v>
      </c>
      <c r="AD300" s="5">
        <f t="shared" si="34"/>
        <v>14297</v>
      </c>
      <c r="AE300" s="5">
        <f t="shared" si="35"/>
        <v>22843</v>
      </c>
      <c r="AG300" s="2">
        <f t="shared" si="36"/>
        <v>10</v>
      </c>
      <c r="AH300" s="2">
        <f t="shared" si="37"/>
        <v>2024</v>
      </c>
      <c r="AJ300" s="5">
        <f t="shared" si="38"/>
        <v>1888</v>
      </c>
      <c r="AK300" s="2">
        <f t="shared" si="39"/>
        <v>3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18">
        <v>45584</v>
      </c>
      <c r="B301" s="12">
        <v>1753</v>
      </c>
      <c r="C301" s="12">
        <v>1607</v>
      </c>
      <c r="D301" s="12">
        <v>2049</v>
      </c>
      <c r="E301" s="12">
        <v>1780</v>
      </c>
      <c r="F301" s="12">
        <v>1786</v>
      </c>
      <c r="G301" s="12">
        <v>1660</v>
      </c>
      <c r="H301" s="12">
        <v>1495</v>
      </c>
      <c r="I301" s="12">
        <v>1399</v>
      </c>
      <c r="J301">
        <v>35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214</v>
      </c>
      <c r="T301">
        <v>1082</v>
      </c>
      <c r="U301" s="12">
        <v>1280</v>
      </c>
      <c r="V301" s="12">
        <v>1326</v>
      </c>
      <c r="W301" s="12">
        <v>1419</v>
      </c>
      <c r="X301" s="12">
        <v>1552</v>
      </c>
      <c r="Y301" s="12">
        <v>1617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22054</v>
      </c>
      <c r="AE301" s="5">
        <f t="shared" si="35"/>
        <v>22054</v>
      </c>
      <c r="AG301" s="2">
        <f t="shared" si="36"/>
        <v>10</v>
      </c>
      <c r="AH301" s="2">
        <f t="shared" si="37"/>
        <v>2024</v>
      </c>
      <c r="AJ301" s="5">
        <f t="shared" si="38"/>
        <v>2049</v>
      </c>
      <c r="AK301" s="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18">
        <v>45585</v>
      </c>
      <c r="B302" s="12">
        <v>1642</v>
      </c>
      <c r="C302" s="12">
        <v>1531</v>
      </c>
      <c r="D302" s="12">
        <v>1892</v>
      </c>
      <c r="E302" s="12">
        <v>1715</v>
      </c>
      <c r="F302" s="12">
        <v>1663</v>
      </c>
      <c r="G302" s="12">
        <v>1597</v>
      </c>
      <c r="H302" s="12">
        <v>1373</v>
      </c>
      <c r="I302" s="12">
        <v>1326</v>
      </c>
      <c r="J302">
        <v>33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222</v>
      </c>
      <c r="T302">
        <v>1144</v>
      </c>
      <c r="U302" s="12">
        <v>1338</v>
      </c>
      <c r="V302" s="12">
        <v>1362</v>
      </c>
      <c r="W302" s="12">
        <v>1408</v>
      </c>
      <c r="X302" s="12">
        <v>1506</v>
      </c>
      <c r="Y302" s="12">
        <v>1518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21270</v>
      </c>
      <c r="AE302" s="5">
        <f t="shared" si="35"/>
        <v>21270</v>
      </c>
      <c r="AG302" s="2">
        <f t="shared" si="36"/>
        <v>10</v>
      </c>
      <c r="AH302" s="2">
        <f t="shared" si="37"/>
        <v>2024</v>
      </c>
      <c r="AJ302" s="5">
        <f t="shared" si="38"/>
        <v>1892</v>
      </c>
      <c r="AK302" s="2">
        <f t="shared" si="39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18">
        <v>45586</v>
      </c>
      <c r="B303" s="12">
        <v>1559</v>
      </c>
      <c r="C303" s="12">
        <v>1598</v>
      </c>
      <c r="D303" s="12">
        <v>1615</v>
      </c>
      <c r="E303" s="12">
        <v>1608</v>
      </c>
      <c r="F303" s="12">
        <v>1638</v>
      </c>
      <c r="G303" s="12">
        <v>1592</v>
      </c>
      <c r="H303" s="12">
        <v>1453</v>
      </c>
      <c r="I303" s="12">
        <v>1364</v>
      </c>
      <c r="J303">
        <v>323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954</v>
      </c>
      <c r="U303" s="12">
        <v>1277</v>
      </c>
      <c r="V303" s="12">
        <v>1308</v>
      </c>
      <c r="W303" s="12">
        <v>1316</v>
      </c>
      <c r="X303" s="12">
        <v>1465</v>
      </c>
      <c r="Y303" s="12">
        <v>1495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8007</v>
      </c>
      <c r="AD303" s="5">
        <f t="shared" si="34"/>
        <v>12558</v>
      </c>
      <c r="AE303" s="5">
        <f t="shared" si="35"/>
        <v>20565</v>
      </c>
      <c r="AG303" s="2">
        <f t="shared" si="36"/>
        <v>10</v>
      </c>
      <c r="AH303" s="2">
        <f t="shared" si="37"/>
        <v>2024</v>
      </c>
      <c r="AJ303" s="5">
        <f t="shared" si="38"/>
        <v>1638</v>
      </c>
      <c r="AK303" s="2">
        <f t="shared" si="39"/>
        <v>5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18">
        <v>45587</v>
      </c>
      <c r="B304" s="12">
        <v>1503</v>
      </c>
      <c r="C304" s="12">
        <v>1523</v>
      </c>
      <c r="D304" s="12">
        <v>1561</v>
      </c>
      <c r="E304" s="12">
        <v>1531</v>
      </c>
      <c r="F304" s="12">
        <v>1544</v>
      </c>
      <c r="G304" s="12">
        <v>1511</v>
      </c>
      <c r="H304" s="12">
        <v>1390</v>
      </c>
      <c r="I304" s="12">
        <v>1318</v>
      </c>
      <c r="J304">
        <v>302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953</v>
      </c>
      <c r="U304" s="12">
        <v>1304</v>
      </c>
      <c r="V304" s="12">
        <v>1285</v>
      </c>
      <c r="W304" s="12">
        <v>1335</v>
      </c>
      <c r="X304" s="12">
        <v>1440</v>
      </c>
      <c r="Y304" s="12">
        <v>1498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7937</v>
      </c>
      <c r="AD304" s="5">
        <f t="shared" si="34"/>
        <v>12061</v>
      </c>
      <c r="AE304" s="5">
        <f t="shared" si="35"/>
        <v>19998</v>
      </c>
      <c r="AG304" s="2">
        <f t="shared" si="36"/>
        <v>10</v>
      </c>
      <c r="AH304" s="2">
        <f t="shared" si="37"/>
        <v>2024</v>
      </c>
      <c r="AJ304" s="5">
        <f t="shared" si="38"/>
        <v>1561</v>
      </c>
      <c r="AK304" s="2">
        <f t="shared" si="39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18">
        <v>45588</v>
      </c>
      <c r="B305" s="12">
        <v>1512</v>
      </c>
      <c r="C305" s="12">
        <v>1541</v>
      </c>
      <c r="D305" s="12">
        <v>1584</v>
      </c>
      <c r="E305" s="12">
        <v>1544</v>
      </c>
      <c r="F305" s="12">
        <v>1569</v>
      </c>
      <c r="G305" s="12">
        <v>1490</v>
      </c>
      <c r="H305" s="12">
        <v>1408</v>
      </c>
      <c r="I305" s="12">
        <v>1327</v>
      </c>
      <c r="J305">
        <v>329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940</v>
      </c>
      <c r="U305" s="12">
        <v>1273</v>
      </c>
      <c r="V305" s="12">
        <v>1284</v>
      </c>
      <c r="W305" s="12">
        <v>1323</v>
      </c>
      <c r="X305" s="12">
        <v>1443</v>
      </c>
      <c r="Y305" s="12">
        <v>1479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7919</v>
      </c>
      <c r="AD305" s="5">
        <f t="shared" si="34"/>
        <v>12127</v>
      </c>
      <c r="AE305" s="5">
        <f t="shared" si="35"/>
        <v>20046</v>
      </c>
      <c r="AG305" s="2">
        <f t="shared" si="36"/>
        <v>10</v>
      </c>
      <c r="AH305" s="2">
        <f t="shared" si="37"/>
        <v>2024</v>
      </c>
      <c r="AJ305" s="5">
        <f t="shared" si="38"/>
        <v>1584</v>
      </c>
      <c r="AK305" s="2">
        <f t="shared" si="39"/>
        <v>3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18">
        <v>45589</v>
      </c>
      <c r="B306" s="12">
        <v>1504</v>
      </c>
      <c r="C306" s="12">
        <v>1520</v>
      </c>
      <c r="D306" s="12">
        <v>1563</v>
      </c>
      <c r="E306" s="12">
        <v>1516</v>
      </c>
      <c r="F306" s="12">
        <v>1535</v>
      </c>
      <c r="G306" s="12">
        <v>1477</v>
      </c>
      <c r="H306" s="12">
        <v>1365</v>
      </c>
      <c r="I306" s="12">
        <v>1305</v>
      </c>
      <c r="J306">
        <v>313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928</v>
      </c>
      <c r="U306" s="12">
        <v>1276</v>
      </c>
      <c r="V306" s="12">
        <v>1286</v>
      </c>
      <c r="W306" s="12">
        <v>1353</v>
      </c>
      <c r="X306" s="12">
        <v>1449</v>
      </c>
      <c r="Y306" s="12">
        <v>1534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7910</v>
      </c>
      <c r="AD306" s="5">
        <f t="shared" si="34"/>
        <v>12014</v>
      </c>
      <c r="AE306" s="5">
        <f t="shared" si="35"/>
        <v>19924</v>
      </c>
      <c r="AG306" s="2">
        <f t="shared" si="36"/>
        <v>10</v>
      </c>
      <c r="AH306" s="2">
        <f t="shared" si="37"/>
        <v>2024</v>
      </c>
      <c r="AJ306" s="5">
        <f t="shared" si="38"/>
        <v>1563</v>
      </c>
      <c r="AK306" s="2">
        <f t="shared" si="39"/>
        <v>3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18">
        <v>45590</v>
      </c>
      <c r="B307" s="12">
        <v>1528</v>
      </c>
      <c r="C307" s="12">
        <v>1586</v>
      </c>
      <c r="D307" s="12">
        <v>1609</v>
      </c>
      <c r="E307" s="12">
        <v>1635</v>
      </c>
      <c r="F307" s="12">
        <v>1607</v>
      </c>
      <c r="G307" s="12">
        <v>1561</v>
      </c>
      <c r="H307" s="12">
        <v>1445</v>
      </c>
      <c r="I307" s="12">
        <v>1385</v>
      </c>
      <c r="J307">
        <v>318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940</v>
      </c>
      <c r="U307" s="12">
        <v>1286</v>
      </c>
      <c r="V307" s="12">
        <v>1337</v>
      </c>
      <c r="W307" s="12">
        <v>1403</v>
      </c>
      <c r="X307" s="12">
        <v>1571</v>
      </c>
      <c r="Y307" s="12">
        <v>1638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8240</v>
      </c>
      <c r="AD307" s="5">
        <f t="shared" si="34"/>
        <v>12609</v>
      </c>
      <c r="AE307" s="5">
        <f t="shared" si="35"/>
        <v>20849</v>
      </c>
      <c r="AG307" s="2">
        <f t="shared" si="36"/>
        <v>10</v>
      </c>
      <c r="AH307" s="2">
        <f t="shared" si="37"/>
        <v>2024</v>
      </c>
      <c r="AJ307" s="5">
        <f t="shared" si="38"/>
        <v>1638</v>
      </c>
      <c r="AK307" s="2">
        <f t="shared" si="39"/>
        <v>24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18">
        <v>45591</v>
      </c>
      <c r="B308" s="12">
        <v>1632</v>
      </c>
      <c r="C308" s="12">
        <v>1552</v>
      </c>
      <c r="D308" s="12">
        <v>1909</v>
      </c>
      <c r="E308" s="12">
        <v>1722</v>
      </c>
      <c r="F308" s="12">
        <v>1677</v>
      </c>
      <c r="G308" s="12">
        <v>1561</v>
      </c>
      <c r="H308" s="12">
        <v>1377</v>
      </c>
      <c r="I308" s="12">
        <v>1329</v>
      </c>
      <c r="J308">
        <v>35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219</v>
      </c>
      <c r="T308">
        <v>1096</v>
      </c>
      <c r="U308" s="12">
        <v>1286</v>
      </c>
      <c r="V308" s="12">
        <v>1358</v>
      </c>
      <c r="W308" s="12">
        <v>1422</v>
      </c>
      <c r="X308" s="12">
        <v>1579</v>
      </c>
      <c r="Y308" s="12">
        <v>1670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21424</v>
      </c>
      <c r="AE308" s="5">
        <f t="shared" si="35"/>
        <v>21424</v>
      </c>
      <c r="AG308" s="2">
        <f t="shared" si="36"/>
        <v>10</v>
      </c>
      <c r="AH308" s="2">
        <f t="shared" si="37"/>
        <v>2024</v>
      </c>
      <c r="AJ308" s="5">
        <f t="shared" si="38"/>
        <v>1909</v>
      </c>
      <c r="AK308" s="2">
        <f t="shared" si="39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18">
        <v>45592</v>
      </c>
      <c r="B309" s="12">
        <v>1672</v>
      </c>
      <c r="C309" s="12">
        <v>1572</v>
      </c>
      <c r="D309" s="12">
        <v>1981</v>
      </c>
      <c r="E309" s="12">
        <v>1734</v>
      </c>
      <c r="F309" s="12">
        <v>1745</v>
      </c>
      <c r="G309" s="12">
        <v>1596</v>
      </c>
      <c r="H309" s="12">
        <v>1412</v>
      </c>
      <c r="I309" s="12">
        <v>1369</v>
      </c>
      <c r="J309">
        <v>35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243</v>
      </c>
      <c r="T309">
        <v>1205</v>
      </c>
      <c r="U309" s="12">
        <v>1392</v>
      </c>
      <c r="V309" s="12">
        <v>1459</v>
      </c>
      <c r="W309" s="12">
        <v>1498</v>
      </c>
      <c r="X309" s="12">
        <v>1619</v>
      </c>
      <c r="Y309" s="12">
        <v>1721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22253</v>
      </c>
      <c r="AE309" s="5">
        <f t="shared" si="35"/>
        <v>22253</v>
      </c>
      <c r="AG309" s="2">
        <f t="shared" si="36"/>
        <v>10</v>
      </c>
      <c r="AH309" s="2">
        <f t="shared" si="37"/>
        <v>2024</v>
      </c>
      <c r="AJ309" s="5">
        <f t="shared" si="38"/>
        <v>1981</v>
      </c>
      <c r="AK309" s="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18">
        <v>45593</v>
      </c>
      <c r="B310" s="12">
        <v>1720</v>
      </c>
      <c r="C310" s="12">
        <v>1808</v>
      </c>
      <c r="D310" s="12">
        <v>1823</v>
      </c>
      <c r="E310" s="12">
        <v>1862</v>
      </c>
      <c r="F310" s="12">
        <v>1862</v>
      </c>
      <c r="G310" s="12">
        <v>1822</v>
      </c>
      <c r="H310" s="12">
        <v>1652</v>
      </c>
      <c r="I310" s="12">
        <v>1577</v>
      </c>
      <c r="J310">
        <v>360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1080</v>
      </c>
      <c r="U310" s="12">
        <v>1444</v>
      </c>
      <c r="V310" s="12">
        <v>1523</v>
      </c>
      <c r="W310" s="12">
        <v>1570</v>
      </c>
      <c r="X310" s="12">
        <v>1724</v>
      </c>
      <c r="Y310" s="12">
        <v>1829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9278</v>
      </c>
      <c r="AD310" s="5">
        <f t="shared" si="34"/>
        <v>14378</v>
      </c>
      <c r="AE310" s="5">
        <f t="shared" si="35"/>
        <v>23656</v>
      </c>
      <c r="AG310" s="2">
        <f t="shared" si="36"/>
        <v>10</v>
      </c>
      <c r="AH310" s="2">
        <f t="shared" si="37"/>
        <v>2024</v>
      </c>
      <c r="AJ310" s="5">
        <f t="shared" si="38"/>
        <v>1862</v>
      </c>
      <c r="AK310" s="2">
        <f t="shared" si="39"/>
        <v>4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18">
        <v>45594</v>
      </c>
      <c r="B311" s="12">
        <v>1819</v>
      </c>
      <c r="C311" s="12">
        <v>1907</v>
      </c>
      <c r="D311" s="12">
        <v>1951</v>
      </c>
      <c r="E311" s="12">
        <v>1951</v>
      </c>
      <c r="F311" s="12">
        <v>1933</v>
      </c>
      <c r="G311" s="12">
        <v>1882</v>
      </c>
      <c r="H311" s="12">
        <v>1683</v>
      </c>
      <c r="I311" s="12">
        <v>1608</v>
      </c>
      <c r="J311">
        <v>369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1024</v>
      </c>
      <c r="U311" s="12">
        <v>1392</v>
      </c>
      <c r="V311" s="12">
        <v>1413</v>
      </c>
      <c r="W311" s="12">
        <v>1453</v>
      </c>
      <c r="X311" s="12">
        <v>1573</v>
      </c>
      <c r="Y311" s="12">
        <v>1625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8832</v>
      </c>
      <c r="AD311" s="5">
        <f t="shared" si="34"/>
        <v>14751</v>
      </c>
      <c r="AE311" s="5">
        <f t="shared" si="35"/>
        <v>23583</v>
      </c>
      <c r="AG311" s="2">
        <f t="shared" si="36"/>
        <v>10</v>
      </c>
      <c r="AH311" s="2">
        <f t="shared" si="37"/>
        <v>2024</v>
      </c>
      <c r="AJ311" s="5">
        <f t="shared" si="38"/>
        <v>1951</v>
      </c>
      <c r="AK311" s="2">
        <f t="shared" si="39"/>
        <v>3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18">
        <v>45595</v>
      </c>
      <c r="B312" s="12">
        <v>1995</v>
      </c>
      <c r="C312" s="12">
        <v>2058</v>
      </c>
      <c r="D312" s="12">
        <v>2072</v>
      </c>
      <c r="E312" s="12">
        <v>2043</v>
      </c>
      <c r="F312" s="12">
        <v>2042</v>
      </c>
      <c r="G312" s="12">
        <v>1943</v>
      </c>
      <c r="H312" s="12">
        <v>1742</v>
      </c>
      <c r="I312" s="12">
        <v>1671</v>
      </c>
      <c r="J312">
        <v>425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1141</v>
      </c>
      <c r="U312" s="12">
        <v>1536</v>
      </c>
      <c r="V312" s="12">
        <v>1562</v>
      </c>
      <c r="W312" s="12">
        <v>1625</v>
      </c>
      <c r="X312" s="12">
        <v>1779</v>
      </c>
      <c r="Y312" s="12">
        <v>1874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9739</v>
      </c>
      <c r="AD312" s="5">
        <f t="shared" si="34"/>
        <v>15769</v>
      </c>
      <c r="AE312" s="5">
        <f t="shared" si="35"/>
        <v>25508</v>
      </c>
      <c r="AG312" s="2">
        <f t="shared" si="36"/>
        <v>10</v>
      </c>
      <c r="AH312" s="2">
        <f t="shared" si="37"/>
        <v>2024</v>
      </c>
      <c r="AJ312" s="5">
        <f t="shared" si="38"/>
        <v>2072</v>
      </c>
      <c r="AK312" s="2">
        <f t="shared" si="39"/>
        <v>3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18">
        <v>45596</v>
      </c>
      <c r="B313" s="20">
        <v>1528</v>
      </c>
      <c r="C313" s="20">
        <v>1562</v>
      </c>
      <c r="D313" s="20">
        <v>1575</v>
      </c>
      <c r="E313" s="20">
        <v>1535</v>
      </c>
      <c r="F313" s="20">
        <v>1551</v>
      </c>
      <c r="G313" s="20">
        <v>1481</v>
      </c>
      <c r="H313" s="20">
        <v>1357</v>
      </c>
      <c r="I313" s="20">
        <v>1299</v>
      </c>
      <c r="J313" s="20">
        <v>313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827</v>
      </c>
      <c r="U313" s="20">
        <v>1142</v>
      </c>
      <c r="V313" s="20">
        <v>1196</v>
      </c>
      <c r="W313" s="20">
        <v>1250</v>
      </c>
      <c r="X313" s="20">
        <v>1373</v>
      </c>
      <c r="Y313" s="20">
        <v>1427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7400</v>
      </c>
      <c r="AD313" s="5">
        <f t="shared" si="34"/>
        <v>12016</v>
      </c>
      <c r="AE313" s="5">
        <f t="shared" si="35"/>
        <v>19416</v>
      </c>
      <c r="AG313" s="2">
        <f t="shared" si="36"/>
        <v>10</v>
      </c>
      <c r="AH313" s="2">
        <f t="shared" si="37"/>
        <v>2024</v>
      </c>
      <c r="AJ313" s="5">
        <f t="shared" si="38"/>
        <v>1575</v>
      </c>
      <c r="AK313" s="2">
        <f t="shared" si="39"/>
        <v>3</v>
      </c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18">
        <v>45597</v>
      </c>
      <c r="B314" s="20">
        <v>1394</v>
      </c>
      <c r="C314" s="20">
        <v>1374</v>
      </c>
      <c r="D314" s="20">
        <v>1367</v>
      </c>
      <c r="E314" s="20">
        <v>1359</v>
      </c>
      <c r="F314" s="20">
        <v>1314</v>
      </c>
      <c r="G314" s="20">
        <v>1308</v>
      </c>
      <c r="H314" s="20">
        <v>1205</v>
      </c>
      <c r="I314" s="20">
        <v>118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260</v>
      </c>
      <c r="R314" s="20">
        <v>1001</v>
      </c>
      <c r="S314" s="20">
        <v>1121</v>
      </c>
      <c r="T314" s="20">
        <v>1149</v>
      </c>
      <c r="U314" s="20">
        <v>1168</v>
      </c>
      <c r="V314" s="20">
        <v>1161</v>
      </c>
      <c r="W314" s="20">
        <v>1229</v>
      </c>
      <c r="X314" s="20">
        <v>1345</v>
      </c>
      <c r="Y314" s="20">
        <v>1400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8552</v>
      </c>
      <c r="AD314" s="5">
        <f t="shared" si="34"/>
        <v>10721</v>
      </c>
      <c r="AE314" s="5">
        <f t="shared" si="35"/>
        <v>19273</v>
      </c>
      <c r="AG314" s="2">
        <f t="shared" si="36"/>
        <v>11</v>
      </c>
      <c r="AH314" s="2">
        <f t="shared" si="37"/>
        <v>2024</v>
      </c>
      <c r="AJ314" s="5">
        <f t="shared" si="38"/>
        <v>1400</v>
      </c>
      <c r="AK314" s="2">
        <f t="shared" si="39"/>
        <v>24</v>
      </c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18">
        <v>45598</v>
      </c>
      <c r="B315" s="20">
        <v>1388</v>
      </c>
      <c r="C315" s="20">
        <v>1435</v>
      </c>
      <c r="D315" s="20">
        <v>1440</v>
      </c>
      <c r="E315" s="20">
        <v>1428</v>
      </c>
      <c r="F315" s="20">
        <v>1394</v>
      </c>
      <c r="G315" s="20">
        <v>1332</v>
      </c>
      <c r="H315" s="20">
        <v>1243</v>
      </c>
      <c r="I315" s="20">
        <v>122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518</v>
      </c>
      <c r="R315" s="20">
        <v>1145</v>
      </c>
      <c r="S315" s="20">
        <v>1239</v>
      </c>
      <c r="T315" s="20">
        <v>1281</v>
      </c>
      <c r="U315" s="20">
        <v>1301</v>
      </c>
      <c r="V315" s="20">
        <v>1332</v>
      </c>
      <c r="W315" s="20">
        <v>1409</v>
      </c>
      <c r="X315" s="20">
        <v>1520</v>
      </c>
      <c r="Y315" s="20">
        <v>1660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21187</v>
      </c>
      <c r="AE315" s="5">
        <f t="shared" si="35"/>
        <v>21187</v>
      </c>
      <c r="AG315" s="2">
        <f t="shared" si="36"/>
        <v>11</v>
      </c>
      <c r="AH315" s="2">
        <f t="shared" si="37"/>
        <v>2024</v>
      </c>
      <c r="AJ315" s="5">
        <f t="shared" si="38"/>
        <v>1660</v>
      </c>
      <c r="AK315" s="2">
        <f t="shared" si="39"/>
        <v>24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18">
        <v>45599</v>
      </c>
      <c r="B316" s="20">
        <v>1604</v>
      </c>
      <c r="C316" s="20">
        <v>1609</v>
      </c>
      <c r="D316" s="20">
        <v>1619</v>
      </c>
      <c r="E316" s="20">
        <v>1627</v>
      </c>
      <c r="F316" s="20">
        <v>1589</v>
      </c>
      <c r="G316" s="20">
        <v>1506</v>
      </c>
      <c r="H316" s="20">
        <v>1415</v>
      </c>
      <c r="I316" s="20">
        <v>128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572</v>
      </c>
      <c r="R316" s="20">
        <v>1298</v>
      </c>
      <c r="S316" s="20">
        <v>1375</v>
      </c>
      <c r="T316" s="20">
        <v>1369</v>
      </c>
      <c r="U316" s="20">
        <v>1377</v>
      </c>
      <c r="V316" s="20">
        <v>1395</v>
      </c>
      <c r="W316" s="20">
        <v>1482</v>
      </c>
      <c r="X316" s="20">
        <v>1555</v>
      </c>
      <c r="Y316" s="20">
        <v>1696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23216</v>
      </c>
      <c r="AE316" s="5">
        <f t="shared" si="35"/>
        <v>23216</v>
      </c>
      <c r="AG316" s="2">
        <f t="shared" si="36"/>
        <v>11</v>
      </c>
      <c r="AH316" s="2">
        <f t="shared" si="37"/>
        <v>2024</v>
      </c>
      <c r="AJ316" s="5">
        <f t="shared" si="38"/>
        <v>1696</v>
      </c>
      <c r="AK316" s="2">
        <f t="shared" si="39"/>
        <v>24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18">
        <v>45600</v>
      </c>
      <c r="B317" s="20">
        <v>1540</v>
      </c>
      <c r="C317" s="20">
        <v>1686</v>
      </c>
      <c r="D317" s="20">
        <v>1673</v>
      </c>
      <c r="E317" s="20">
        <v>1719</v>
      </c>
      <c r="F317" s="20">
        <v>1701</v>
      </c>
      <c r="G317" s="20">
        <v>1714</v>
      </c>
      <c r="H317" s="20">
        <v>1545</v>
      </c>
      <c r="I317" s="20">
        <v>142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333</v>
      </c>
      <c r="R317" s="20">
        <v>1235</v>
      </c>
      <c r="S317" s="20">
        <v>1364</v>
      </c>
      <c r="T317" s="20">
        <v>1376</v>
      </c>
      <c r="U317" s="20">
        <v>1334</v>
      </c>
      <c r="V317" s="20">
        <v>1320</v>
      </c>
      <c r="W317" s="20">
        <v>1363</v>
      </c>
      <c r="X317" s="20">
        <v>1474</v>
      </c>
      <c r="Y317" s="20">
        <v>1497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9941</v>
      </c>
      <c r="AD317" s="5">
        <f t="shared" si="34"/>
        <v>13075</v>
      </c>
      <c r="AE317" s="5">
        <f t="shared" si="35"/>
        <v>23016</v>
      </c>
      <c r="AG317" s="2">
        <f t="shared" si="36"/>
        <v>11</v>
      </c>
      <c r="AH317" s="2">
        <f t="shared" si="37"/>
        <v>2024</v>
      </c>
      <c r="AJ317" s="5">
        <f t="shared" si="38"/>
        <v>1719</v>
      </c>
      <c r="AK317" s="2">
        <f t="shared" si="39"/>
        <v>4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18">
        <v>45601</v>
      </c>
      <c r="B318" s="20">
        <v>1516</v>
      </c>
      <c r="C318" s="20">
        <v>1527</v>
      </c>
      <c r="D318" s="20">
        <v>1516</v>
      </c>
      <c r="E318" s="20">
        <v>1504</v>
      </c>
      <c r="F318" s="20">
        <v>1477</v>
      </c>
      <c r="G318" s="20">
        <v>1466</v>
      </c>
      <c r="H318" s="20">
        <v>1337</v>
      </c>
      <c r="I318" s="20">
        <v>127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287</v>
      </c>
      <c r="R318" s="20">
        <v>1133</v>
      </c>
      <c r="S318" s="20">
        <v>1226</v>
      </c>
      <c r="T318" s="20">
        <v>1213</v>
      </c>
      <c r="U318" s="20">
        <v>1232</v>
      </c>
      <c r="V318" s="20">
        <v>1229</v>
      </c>
      <c r="W318" s="20">
        <v>1272</v>
      </c>
      <c r="X318" s="20">
        <v>1376</v>
      </c>
      <c r="Y318" s="20">
        <v>1388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9095</v>
      </c>
      <c r="AD318" s="5">
        <f t="shared" si="34"/>
        <v>11731</v>
      </c>
      <c r="AE318" s="5">
        <f t="shared" si="35"/>
        <v>20826</v>
      </c>
      <c r="AG318" s="2">
        <f t="shared" si="36"/>
        <v>11</v>
      </c>
      <c r="AH318" s="2">
        <f t="shared" si="37"/>
        <v>2024</v>
      </c>
      <c r="AJ318" s="5">
        <f t="shared" si="38"/>
        <v>1527</v>
      </c>
      <c r="AK318" s="2">
        <f t="shared" si="39"/>
        <v>2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18">
        <v>45602</v>
      </c>
      <c r="B319" s="20">
        <v>1428</v>
      </c>
      <c r="C319" s="20">
        <v>1415</v>
      </c>
      <c r="D319" s="20">
        <v>1417</v>
      </c>
      <c r="E319" s="20">
        <v>1412</v>
      </c>
      <c r="F319" s="20">
        <v>1361</v>
      </c>
      <c r="G319" s="20">
        <v>1365</v>
      </c>
      <c r="H319" s="20">
        <v>1227</v>
      </c>
      <c r="I319" s="20">
        <v>114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284</v>
      </c>
      <c r="R319" s="20">
        <v>1095</v>
      </c>
      <c r="S319" s="20">
        <v>1183</v>
      </c>
      <c r="T319" s="20">
        <v>1168</v>
      </c>
      <c r="U319" s="20">
        <v>1155</v>
      </c>
      <c r="V319" s="20">
        <v>1163</v>
      </c>
      <c r="W319" s="20">
        <v>1174</v>
      </c>
      <c r="X319" s="20">
        <v>1275</v>
      </c>
      <c r="Y319" s="20">
        <v>1284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8611</v>
      </c>
      <c r="AD319" s="5">
        <f t="shared" si="34"/>
        <v>10909</v>
      </c>
      <c r="AE319" s="5">
        <f t="shared" si="35"/>
        <v>19520</v>
      </c>
      <c r="AG319" s="2">
        <f t="shared" si="36"/>
        <v>11</v>
      </c>
      <c r="AH319" s="2">
        <f t="shared" si="37"/>
        <v>2024</v>
      </c>
      <c r="AJ319" s="5">
        <f t="shared" si="38"/>
        <v>1428</v>
      </c>
      <c r="AK319" s="2">
        <f t="shared" si="39"/>
        <v>1</v>
      </c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18">
        <v>45603</v>
      </c>
      <c r="B320" s="20">
        <v>1350</v>
      </c>
      <c r="C320" s="20">
        <v>1319</v>
      </c>
      <c r="D320" s="20">
        <v>1339</v>
      </c>
      <c r="E320" s="20">
        <v>1332</v>
      </c>
      <c r="F320" s="20">
        <v>1315</v>
      </c>
      <c r="G320" s="20">
        <v>1310</v>
      </c>
      <c r="H320" s="20">
        <v>1217</v>
      </c>
      <c r="I320" s="20">
        <v>114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282</v>
      </c>
      <c r="R320" s="20">
        <v>1114</v>
      </c>
      <c r="S320" s="20">
        <v>1215</v>
      </c>
      <c r="T320" s="20">
        <v>1221</v>
      </c>
      <c r="U320" s="20">
        <v>1258</v>
      </c>
      <c r="V320" s="20">
        <v>1258</v>
      </c>
      <c r="W320" s="20">
        <v>1326</v>
      </c>
      <c r="X320" s="20">
        <v>1423</v>
      </c>
      <c r="Y320" s="20">
        <v>1481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9211</v>
      </c>
      <c r="AD320" s="5">
        <f t="shared" si="34"/>
        <v>10663</v>
      </c>
      <c r="AE320" s="5">
        <f t="shared" si="35"/>
        <v>19874</v>
      </c>
      <c r="AG320" s="2">
        <f t="shared" si="36"/>
        <v>11</v>
      </c>
      <c r="AH320" s="2">
        <f t="shared" si="37"/>
        <v>2024</v>
      </c>
      <c r="AJ320" s="5">
        <f t="shared" si="38"/>
        <v>1481</v>
      </c>
      <c r="AK320" s="2">
        <f t="shared" si="39"/>
        <v>24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18">
        <v>45604</v>
      </c>
      <c r="B321" s="20">
        <v>1482</v>
      </c>
      <c r="C321" s="20">
        <v>1490</v>
      </c>
      <c r="D321" s="20">
        <v>1502</v>
      </c>
      <c r="E321" s="20">
        <v>1502</v>
      </c>
      <c r="F321" s="20">
        <v>1472</v>
      </c>
      <c r="G321" s="20">
        <v>1461</v>
      </c>
      <c r="H321" s="20">
        <v>1324</v>
      </c>
      <c r="I321" s="20">
        <v>121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298</v>
      </c>
      <c r="R321" s="20">
        <v>1148</v>
      </c>
      <c r="S321" s="20">
        <v>1225</v>
      </c>
      <c r="T321" s="20">
        <v>1214</v>
      </c>
      <c r="U321" s="20">
        <v>1235</v>
      </c>
      <c r="V321" s="20">
        <v>1245</v>
      </c>
      <c r="W321" s="20">
        <v>1310</v>
      </c>
      <c r="X321" s="20">
        <v>1461</v>
      </c>
      <c r="Y321" s="20">
        <v>1507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9257</v>
      </c>
      <c r="AD321" s="5">
        <f t="shared" si="34"/>
        <v>11740</v>
      </c>
      <c r="AE321" s="5">
        <f t="shared" si="35"/>
        <v>20997</v>
      </c>
      <c r="AG321" s="2">
        <f t="shared" si="36"/>
        <v>11</v>
      </c>
      <c r="AH321" s="2">
        <f t="shared" si="37"/>
        <v>2024</v>
      </c>
      <c r="AJ321" s="5">
        <f t="shared" si="38"/>
        <v>1507</v>
      </c>
      <c r="AK321" s="2">
        <f t="shared" si="39"/>
        <v>24</v>
      </c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18">
        <v>45605</v>
      </c>
      <c r="B322" s="20">
        <v>1518</v>
      </c>
      <c r="C322" s="20">
        <v>1555</v>
      </c>
      <c r="D322" s="20">
        <v>1549</v>
      </c>
      <c r="E322" s="20">
        <v>1537</v>
      </c>
      <c r="F322" s="20">
        <v>1502</v>
      </c>
      <c r="G322" s="20">
        <v>1434</v>
      </c>
      <c r="H322" s="20">
        <v>1300</v>
      </c>
      <c r="I322" s="20">
        <v>121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554</v>
      </c>
      <c r="R322" s="20">
        <v>1224</v>
      </c>
      <c r="S322" s="20">
        <v>1289</v>
      </c>
      <c r="T322" s="20">
        <v>1279</v>
      </c>
      <c r="U322" s="20">
        <v>1310</v>
      </c>
      <c r="V322" s="20">
        <v>1356</v>
      </c>
      <c r="W322" s="20">
        <v>1467</v>
      </c>
      <c r="X322" s="20">
        <v>1581</v>
      </c>
      <c r="Y322" s="20">
        <v>1721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22297</v>
      </c>
      <c r="AE322" s="5">
        <f t="shared" si="35"/>
        <v>22297</v>
      </c>
      <c r="AG322" s="2">
        <f t="shared" si="36"/>
        <v>11</v>
      </c>
      <c r="AH322" s="2">
        <f t="shared" si="37"/>
        <v>2024</v>
      </c>
      <c r="AJ322" s="5">
        <f t="shared" si="38"/>
        <v>1721</v>
      </c>
      <c r="AK322" s="2">
        <f t="shared" si="39"/>
        <v>24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18">
        <v>45606</v>
      </c>
      <c r="B323" s="20">
        <v>1698</v>
      </c>
      <c r="C323" s="20">
        <v>1730</v>
      </c>
      <c r="D323" s="20">
        <v>1726</v>
      </c>
      <c r="E323" s="20">
        <v>1732</v>
      </c>
      <c r="F323" s="20">
        <v>1669</v>
      </c>
      <c r="G323" s="20">
        <v>1572</v>
      </c>
      <c r="H323" s="20">
        <v>1409</v>
      </c>
      <c r="I323" s="20">
        <v>129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553</v>
      </c>
      <c r="R323" s="20">
        <v>1236</v>
      </c>
      <c r="S323" s="20">
        <v>1286</v>
      </c>
      <c r="T323" s="20">
        <v>1273</v>
      </c>
      <c r="U323" s="20">
        <v>1280</v>
      </c>
      <c r="V323" s="20">
        <v>1288</v>
      </c>
      <c r="W323" s="20">
        <v>1344</v>
      </c>
      <c r="X323" s="20">
        <v>1407</v>
      </c>
      <c r="Y323" s="20">
        <v>1501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22833</v>
      </c>
      <c r="AE323" s="5">
        <f t="shared" si="35"/>
        <v>22833</v>
      </c>
      <c r="AG323" s="2">
        <f t="shared" si="36"/>
        <v>11</v>
      </c>
      <c r="AH323" s="2">
        <f t="shared" si="37"/>
        <v>2024</v>
      </c>
      <c r="AJ323" s="5">
        <f t="shared" si="38"/>
        <v>1732</v>
      </c>
      <c r="AK323" s="2">
        <f t="shared" si="39"/>
        <v>4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18">
        <v>45607</v>
      </c>
      <c r="B324" s="20">
        <v>1475</v>
      </c>
      <c r="C324" s="20">
        <v>1482</v>
      </c>
      <c r="D324" s="20">
        <v>1459</v>
      </c>
      <c r="E324" s="20">
        <v>1458</v>
      </c>
      <c r="F324" s="20">
        <v>1428</v>
      </c>
      <c r="G324" s="20">
        <v>1398</v>
      </c>
      <c r="H324" s="20">
        <v>1311</v>
      </c>
      <c r="I324" s="20">
        <v>129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548</v>
      </c>
      <c r="R324" s="20">
        <v>1215</v>
      </c>
      <c r="S324" s="20">
        <v>1253</v>
      </c>
      <c r="T324" s="20">
        <v>1239</v>
      </c>
      <c r="U324" s="20">
        <v>1228</v>
      </c>
      <c r="V324" s="20">
        <v>1239</v>
      </c>
      <c r="W324" s="20">
        <v>1286</v>
      </c>
      <c r="X324" s="20">
        <v>1352</v>
      </c>
      <c r="Y324" s="20">
        <v>1446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20946</v>
      </c>
      <c r="AE324" s="5">
        <f t="shared" si="35"/>
        <v>20946</v>
      </c>
      <c r="AG324" s="2">
        <f t="shared" si="36"/>
        <v>11</v>
      </c>
      <c r="AH324" s="2">
        <f t="shared" si="37"/>
        <v>2024</v>
      </c>
      <c r="AJ324" s="5">
        <f t="shared" si="38"/>
        <v>1482</v>
      </c>
      <c r="AK324" s="2">
        <f t="shared" si="39"/>
        <v>2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18">
        <v>45608</v>
      </c>
      <c r="B325" s="20">
        <v>1430</v>
      </c>
      <c r="C325" s="20">
        <v>1410</v>
      </c>
      <c r="D325" s="20">
        <v>1413</v>
      </c>
      <c r="E325" s="20">
        <v>1402</v>
      </c>
      <c r="F325" s="20">
        <v>1404</v>
      </c>
      <c r="G325" s="20">
        <v>1386</v>
      </c>
      <c r="H325" s="20">
        <v>1287</v>
      </c>
      <c r="I325" s="20">
        <v>121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323</v>
      </c>
      <c r="R325" s="20">
        <v>1242</v>
      </c>
      <c r="S325" s="20">
        <v>1339</v>
      </c>
      <c r="T325" s="20">
        <v>1342</v>
      </c>
      <c r="U325" s="20">
        <v>1364</v>
      </c>
      <c r="V325" s="20">
        <v>1350</v>
      </c>
      <c r="W325" s="20">
        <v>1429</v>
      </c>
      <c r="X325" s="20">
        <v>1568</v>
      </c>
      <c r="Y325" s="20">
        <v>1614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10078</v>
      </c>
      <c r="AD325" s="5">
        <f t="shared" si="34"/>
        <v>11346</v>
      </c>
      <c r="AE325" s="5">
        <f t="shared" si="35"/>
        <v>21424</v>
      </c>
      <c r="AG325" s="2">
        <f t="shared" si="36"/>
        <v>11</v>
      </c>
      <c r="AH325" s="2">
        <f t="shared" si="37"/>
        <v>2024</v>
      </c>
      <c r="AJ325" s="5">
        <f t="shared" si="38"/>
        <v>1614</v>
      </c>
      <c r="AK325" s="2">
        <f t="shared" si="39"/>
        <v>24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18">
        <v>45609</v>
      </c>
      <c r="B326" s="20">
        <v>1695</v>
      </c>
      <c r="C326" s="20">
        <v>1696</v>
      </c>
      <c r="D326" s="20">
        <v>1731</v>
      </c>
      <c r="E326" s="20">
        <v>1730</v>
      </c>
      <c r="F326" s="20">
        <v>1721</v>
      </c>
      <c r="G326" s="20">
        <v>1707</v>
      </c>
      <c r="H326" s="20">
        <v>1533</v>
      </c>
      <c r="I326" s="20">
        <v>134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327</v>
      </c>
      <c r="R326" s="20">
        <v>1290</v>
      </c>
      <c r="S326" s="20">
        <v>1403</v>
      </c>
      <c r="T326" s="20">
        <v>1390</v>
      </c>
      <c r="U326" s="20">
        <v>1431</v>
      </c>
      <c r="V326" s="20">
        <v>1430</v>
      </c>
      <c r="W326" s="20">
        <v>1514</v>
      </c>
      <c r="X326" s="20">
        <v>1643</v>
      </c>
      <c r="Y326" s="20">
        <v>1699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10562</v>
      </c>
      <c r="AD326" s="5">
        <f t="shared" si="34"/>
        <v>13512</v>
      </c>
      <c r="AE326" s="5">
        <f t="shared" si="35"/>
        <v>24074</v>
      </c>
      <c r="AG326" s="2">
        <f t="shared" si="36"/>
        <v>11</v>
      </c>
      <c r="AH326" s="2">
        <f t="shared" si="37"/>
        <v>2024</v>
      </c>
      <c r="AJ326" s="5">
        <f t="shared" si="38"/>
        <v>1731</v>
      </c>
      <c r="AK326" s="2">
        <f t="shared" si="39"/>
        <v>3</v>
      </c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18">
        <v>45610</v>
      </c>
      <c r="B327" s="20">
        <v>1764</v>
      </c>
      <c r="C327" s="20">
        <v>1782</v>
      </c>
      <c r="D327" s="20">
        <v>1792</v>
      </c>
      <c r="E327" s="20">
        <v>1814</v>
      </c>
      <c r="F327" s="20">
        <v>1768</v>
      </c>
      <c r="G327" s="20">
        <v>1743</v>
      </c>
      <c r="H327" s="20">
        <v>1567</v>
      </c>
      <c r="I327" s="20">
        <v>138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320</v>
      </c>
      <c r="R327" s="20">
        <v>1230</v>
      </c>
      <c r="S327" s="20">
        <v>1350</v>
      </c>
      <c r="T327" s="20">
        <v>1418</v>
      </c>
      <c r="U327" s="20">
        <v>1407</v>
      </c>
      <c r="V327" s="20">
        <v>1415</v>
      </c>
      <c r="W327" s="20">
        <v>1503</v>
      </c>
      <c r="X327" s="20">
        <v>1635</v>
      </c>
      <c r="Y327" s="20">
        <v>1700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10416</v>
      </c>
      <c r="AD327" s="5">
        <f t="shared" si="34"/>
        <v>13930</v>
      </c>
      <c r="AE327" s="5">
        <f t="shared" si="35"/>
        <v>24346</v>
      </c>
      <c r="AG327" s="2">
        <f t="shared" si="36"/>
        <v>11</v>
      </c>
      <c r="AH327" s="2">
        <f t="shared" si="37"/>
        <v>2024</v>
      </c>
      <c r="AJ327" s="5">
        <f t="shared" si="38"/>
        <v>1814</v>
      </c>
      <c r="AK327" s="2">
        <f t="shared" si="39"/>
        <v>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18">
        <v>45611</v>
      </c>
      <c r="B328" s="20">
        <v>1753</v>
      </c>
      <c r="C328" s="20">
        <v>1771</v>
      </c>
      <c r="D328" s="20">
        <v>1802</v>
      </c>
      <c r="E328" s="20">
        <v>1807</v>
      </c>
      <c r="F328" s="20">
        <v>1769</v>
      </c>
      <c r="G328" s="20">
        <v>1727</v>
      </c>
      <c r="H328" s="20">
        <v>1542</v>
      </c>
      <c r="I328" s="20">
        <v>141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336</v>
      </c>
      <c r="R328" s="20">
        <v>1241</v>
      </c>
      <c r="S328" s="20">
        <v>1305</v>
      </c>
      <c r="T328" s="20">
        <v>1264</v>
      </c>
      <c r="U328" s="20">
        <v>1277</v>
      </c>
      <c r="V328" s="20">
        <v>1274</v>
      </c>
      <c r="W328" s="20">
        <v>1356</v>
      </c>
      <c r="X328" s="20">
        <v>1478</v>
      </c>
      <c r="Y328" s="20">
        <v>1527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9672</v>
      </c>
      <c r="AD328" s="5">
        <f t="shared" si="34"/>
        <v>13698</v>
      </c>
      <c r="AE328" s="5">
        <f t="shared" si="35"/>
        <v>23370</v>
      </c>
      <c r="AG328" s="2">
        <f t="shared" si="36"/>
        <v>11</v>
      </c>
      <c r="AH328" s="2">
        <f t="shared" si="37"/>
        <v>2024</v>
      </c>
      <c r="AJ328" s="5">
        <f t="shared" si="38"/>
        <v>1807</v>
      </c>
      <c r="AK328" s="2">
        <f t="shared" si="39"/>
        <v>4</v>
      </c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18">
        <v>45612</v>
      </c>
      <c r="B329" s="20">
        <v>1540</v>
      </c>
      <c r="C329" s="20">
        <v>1551</v>
      </c>
      <c r="D329" s="20">
        <v>1533</v>
      </c>
      <c r="E329" s="20">
        <v>1512</v>
      </c>
      <c r="F329" s="20">
        <v>1462</v>
      </c>
      <c r="G329" s="20">
        <v>1399</v>
      </c>
      <c r="H329" s="20">
        <v>1257</v>
      </c>
      <c r="I329" s="20">
        <v>120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562</v>
      </c>
      <c r="R329" s="20">
        <v>1219</v>
      </c>
      <c r="S329" s="20">
        <v>1234</v>
      </c>
      <c r="T329" s="20">
        <v>1222</v>
      </c>
      <c r="U329" s="20">
        <v>1225</v>
      </c>
      <c r="V329" s="20">
        <v>1243</v>
      </c>
      <c r="W329" s="20">
        <v>1326</v>
      </c>
      <c r="X329" s="20">
        <v>1417</v>
      </c>
      <c r="Y329" s="20">
        <v>1547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21369</v>
      </c>
      <c r="AE329" s="5">
        <f t="shared" si="35"/>
        <v>21369</v>
      </c>
      <c r="AG329" s="2">
        <f t="shared" si="36"/>
        <v>11</v>
      </c>
      <c r="AH329" s="2">
        <f t="shared" si="37"/>
        <v>2024</v>
      </c>
      <c r="AJ329" s="5">
        <f t="shared" si="38"/>
        <v>1551</v>
      </c>
      <c r="AK329" s="2">
        <f t="shared" si="39"/>
        <v>2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18">
        <v>45613</v>
      </c>
      <c r="B330" s="20">
        <v>1499</v>
      </c>
      <c r="C330" s="20">
        <v>1535</v>
      </c>
      <c r="D330" s="20">
        <v>1525</v>
      </c>
      <c r="E330" s="20">
        <v>1541</v>
      </c>
      <c r="F330" s="20">
        <v>1469</v>
      </c>
      <c r="G330" s="20">
        <v>1390</v>
      </c>
      <c r="H330" s="20">
        <v>1269</v>
      </c>
      <c r="I330" s="20">
        <v>120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548</v>
      </c>
      <c r="R330" s="20">
        <v>1246</v>
      </c>
      <c r="S330" s="20">
        <v>1298</v>
      </c>
      <c r="T330" s="20">
        <v>1289</v>
      </c>
      <c r="U330" s="20">
        <v>1302</v>
      </c>
      <c r="V330" s="20">
        <v>1319</v>
      </c>
      <c r="W330" s="20">
        <v>1368</v>
      </c>
      <c r="X330" s="20">
        <v>1448</v>
      </c>
      <c r="Y330" s="20">
        <v>1553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21719</v>
      </c>
      <c r="AE330" s="5">
        <f t="shared" ref="AE330:AE393" si="43">SUM(B330:Y330)</f>
        <v>21719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1553</v>
      </c>
      <c r="AK330" s="2">
        <f t="shared" ref="AK330:AK393" si="47">IF(AE330&gt;0,INDEX(B$8:Y$8,MATCH(AJ330,B330:Y330,0)),"")</f>
        <v>24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18">
        <v>45614</v>
      </c>
      <c r="B331" s="20">
        <v>1574</v>
      </c>
      <c r="C331" s="20">
        <v>1533</v>
      </c>
      <c r="D331" s="20">
        <v>1590</v>
      </c>
      <c r="E331" s="20">
        <v>1545</v>
      </c>
      <c r="F331" s="20">
        <v>1548</v>
      </c>
      <c r="G331" s="20">
        <v>1515</v>
      </c>
      <c r="H331" s="20">
        <v>1392</v>
      </c>
      <c r="I331" s="20">
        <v>124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315</v>
      </c>
      <c r="R331" s="20">
        <v>1202</v>
      </c>
      <c r="S331" s="20">
        <v>1294</v>
      </c>
      <c r="T331" s="20">
        <v>1270</v>
      </c>
      <c r="U331" s="20">
        <v>1287</v>
      </c>
      <c r="V331" s="20">
        <v>1273</v>
      </c>
      <c r="W331" s="20">
        <v>1321</v>
      </c>
      <c r="X331" s="20">
        <v>1423</v>
      </c>
      <c r="Y331" s="20">
        <v>1474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9509</v>
      </c>
      <c r="AD331" s="5">
        <f t="shared" si="42"/>
        <v>12171</v>
      </c>
      <c r="AE331" s="5">
        <f t="shared" si="43"/>
        <v>21680</v>
      </c>
      <c r="AG331" s="2">
        <f t="shared" si="44"/>
        <v>11</v>
      </c>
      <c r="AH331" s="2">
        <f t="shared" si="45"/>
        <v>2024</v>
      </c>
      <c r="AJ331" s="5">
        <f t="shared" si="46"/>
        <v>1590</v>
      </c>
      <c r="AK331" s="2">
        <f t="shared" si="47"/>
        <v>3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18">
        <v>45615</v>
      </c>
      <c r="B332" s="20">
        <v>1496</v>
      </c>
      <c r="C332" s="20">
        <v>1502</v>
      </c>
      <c r="D332" s="20">
        <v>1509</v>
      </c>
      <c r="E332" s="20">
        <v>1522</v>
      </c>
      <c r="F332" s="20">
        <v>1504</v>
      </c>
      <c r="G332" s="20">
        <v>1502</v>
      </c>
      <c r="H332" s="20">
        <v>1367</v>
      </c>
      <c r="I332" s="20">
        <v>125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303</v>
      </c>
      <c r="R332" s="20">
        <v>1177</v>
      </c>
      <c r="S332" s="20">
        <v>1239</v>
      </c>
      <c r="T332" s="20">
        <v>1280</v>
      </c>
      <c r="U332" s="20">
        <v>1275</v>
      </c>
      <c r="V332" s="20">
        <v>1260</v>
      </c>
      <c r="W332" s="20">
        <v>1307</v>
      </c>
      <c r="X332" s="20">
        <v>1419</v>
      </c>
      <c r="Y332" s="20">
        <v>1436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9385</v>
      </c>
      <c r="AD332" s="5">
        <f t="shared" si="42"/>
        <v>11838</v>
      </c>
      <c r="AE332" s="5">
        <f t="shared" si="43"/>
        <v>21223</v>
      </c>
      <c r="AG332" s="2">
        <f t="shared" si="44"/>
        <v>11</v>
      </c>
      <c r="AH332" s="2">
        <f t="shared" si="45"/>
        <v>2024</v>
      </c>
      <c r="AJ332" s="5">
        <f t="shared" si="46"/>
        <v>1522</v>
      </c>
      <c r="AK332" s="2">
        <f t="shared" si="47"/>
        <v>4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18">
        <v>45616</v>
      </c>
      <c r="B333" s="20">
        <v>1493</v>
      </c>
      <c r="C333" s="20">
        <v>1494</v>
      </c>
      <c r="D333" s="20">
        <v>1503</v>
      </c>
      <c r="E333" s="20">
        <v>1493</v>
      </c>
      <c r="F333" s="20">
        <v>1509</v>
      </c>
      <c r="G333" s="20">
        <v>1454</v>
      </c>
      <c r="H333" s="20">
        <v>1300</v>
      </c>
      <c r="I333" s="20">
        <v>127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307</v>
      </c>
      <c r="R333" s="20">
        <v>1150</v>
      </c>
      <c r="S333" s="20">
        <v>1266</v>
      </c>
      <c r="T333" s="20">
        <v>1280</v>
      </c>
      <c r="U333" s="20">
        <v>1270</v>
      </c>
      <c r="V333" s="20">
        <v>1253</v>
      </c>
      <c r="W333" s="20">
        <v>1318</v>
      </c>
      <c r="X333" s="20">
        <v>1414</v>
      </c>
      <c r="Y333" s="20">
        <v>1454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9385</v>
      </c>
      <c r="AD333" s="5">
        <f t="shared" si="42"/>
        <v>11700</v>
      </c>
      <c r="AE333" s="5">
        <f t="shared" si="43"/>
        <v>21085</v>
      </c>
      <c r="AG333" s="2">
        <f t="shared" si="44"/>
        <v>11</v>
      </c>
      <c r="AH333" s="2">
        <f t="shared" si="45"/>
        <v>2024</v>
      </c>
      <c r="AJ333" s="5">
        <f t="shared" si="46"/>
        <v>1509</v>
      </c>
      <c r="AK333" s="2">
        <f t="shared" si="47"/>
        <v>5</v>
      </c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18">
        <v>45617</v>
      </c>
      <c r="B334" s="20">
        <v>1465</v>
      </c>
      <c r="C334" s="20">
        <v>1487</v>
      </c>
      <c r="D334" s="20">
        <v>1485</v>
      </c>
      <c r="E334" s="20">
        <v>1465</v>
      </c>
      <c r="F334" s="20">
        <v>1465</v>
      </c>
      <c r="G334" s="20">
        <v>1444</v>
      </c>
      <c r="H334" s="20">
        <v>1355</v>
      </c>
      <c r="I334" s="20">
        <v>125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317</v>
      </c>
      <c r="R334" s="20">
        <v>1209</v>
      </c>
      <c r="S334" s="20">
        <v>1279</v>
      </c>
      <c r="T334" s="20">
        <v>1262</v>
      </c>
      <c r="U334" s="20">
        <v>1286</v>
      </c>
      <c r="V334" s="20">
        <v>1276</v>
      </c>
      <c r="W334" s="20">
        <v>1357</v>
      </c>
      <c r="X334" s="20">
        <v>1447</v>
      </c>
      <c r="Y334" s="20">
        <v>1487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9558</v>
      </c>
      <c r="AD334" s="5">
        <f t="shared" si="42"/>
        <v>11653</v>
      </c>
      <c r="AE334" s="5">
        <f t="shared" si="43"/>
        <v>21211</v>
      </c>
      <c r="AG334" s="2">
        <f t="shared" si="44"/>
        <v>11</v>
      </c>
      <c r="AH334" s="2">
        <f t="shared" si="45"/>
        <v>2024</v>
      </c>
      <c r="AJ334" s="5">
        <f t="shared" si="46"/>
        <v>1487</v>
      </c>
      <c r="AK334" s="2">
        <f t="shared" si="47"/>
        <v>2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18">
        <v>45618</v>
      </c>
      <c r="B335" s="20">
        <v>1484</v>
      </c>
      <c r="C335" s="20">
        <v>1536</v>
      </c>
      <c r="D335" s="20">
        <v>1525</v>
      </c>
      <c r="E335" s="20">
        <v>1507</v>
      </c>
      <c r="F335" s="20">
        <v>1489</v>
      </c>
      <c r="G335" s="20">
        <v>1474</v>
      </c>
      <c r="H335" s="20">
        <v>1437</v>
      </c>
      <c r="I335" s="20">
        <v>138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586</v>
      </c>
      <c r="R335" s="20">
        <v>1244</v>
      </c>
      <c r="S335" s="20">
        <v>1241</v>
      </c>
      <c r="T335" s="20">
        <v>1216</v>
      </c>
      <c r="U335" s="20">
        <v>1203</v>
      </c>
      <c r="V335" s="20">
        <v>1242</v>
      </c>
      <c r="W335" s="20">
        <v>1311</v>
      </c>
      <c r="X335" s="20">
        <v>1403</v>
      </c>
      <c r="Y335" s="20">
        <v>1535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9584</v>
      </c>
      <c r="AD335" s="5">
        <f t="shared" si="42"/>
        <v>11987</v>
      </c>
      <c r="AE335" s="5">
        <f t="shared" si="43"/>
        <v>21571</v>
      </c>
      <c r="AG335" s="2">
        <f t="shared" si="44"/>
        <v>11</v>
      </c>
      <c r="AH335" s="2">
        <f t="shared" si="45"/>
        <v>2024</v>
      </c>
      <c r="AJ335" s="5">
        <f t="shared" si="46"/>
        <v>1536</v>
      </c>
      <c r="AK335" s="2">
        <f t="shared" si="47"/>
        <v>2</v>
      </c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18">
        <v>45619</v>
      </c>
      <c r="B336" s="20">
        <v>1487</v>
      </c>
      <c r="C336" s="20">
        <v>1495</v>
      </c>
      <c r="D336" s="20">
        <v>1509</v>
      </c>
      <c r="E336" s="20">
        <v>1476</v>
      </c>
      <c r="F336" s="20">
        <v>1430</v>
      </c>
      <c r="G336" s="20">
        <v>1375</v>
      </c>
      <c r="H336" s="20">
        <v>1239</v>
      </c>
      <c r="I336" s="20">
        <v>123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605</v>
      </c>
      <c r="R336" s="20">
        <v>1270</v>
      </c>
      <c r="S336" s="20">
        <v>1281</v>
      </c>
      <c r="T336" s="20">
        <v>1263</v>
      </c>
      <c r="U336" s="20">
        <v>1279</v>
      </c>
      <c r="V336" s="20">
        <v>1313</v>
      </c>
      <c r="W336" s="20">
        <v>1402</v>
      </c>
      <c r="X336" s="20">
        <v>1514</v>
      </c>
      <c r="Y336" s="20">
        <v>1637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21698</v>
      </c>
      <c r="AE336" s="5">
        <f t="shared" si="43"/>
        <v>21698</v>
      </c>
      <c r="AG336" s="2">
        <f t="shared" si="44"/>
        <v>11</v>
      </c>
      <c r="AH336" s="2">
        <f t="shared" si="45"/>
        <v>2024</v>
      </c>
      <c r="AJ336" s="5">
        <f t="shared" si="46"/>
        <v>1637</v>
      </c>
      <c r="AK336" s="2">
        <f t="shared" si="47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18">
        <v>45620</v>
      </c>
      <c r="B337" s="20">
        <v>1582</v>
      </c>
      <c r="C337" s="20">
        <v>1600</v>
      </c>
      <c r="D337" s="20">
        <v>1587</v>
      </c>
      <c r="E337" s="20">
        <v>1578</v>
      </c>
      <c r="F337" s="20">
        <v>1511</v>
      </c>
      <c r="G337" s="20">
        <v>1419</v>
      </c>
      <c r="H337" s="20">
        <v>1276</v>
      </c>
      <c r="I337" s="20">
        <v>125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615</v>
      </c>
      <c r="R337" s="20">
        <v>1334</v>
      </c>
      <c r="S337" s="20">
        <v>1357</v>
      </c>
      <c r="T337" s="20">
        <v>1347</v>
      </c>
      <c r="U337" s="20">
        <v>1351</v>
      </c>
      <c r="V337" s="20">
        <v>1374</v>
      </c>
      <c r="W337" s="20">
        <v>1440</v>
      </c>
      <c r="X337" s="20">
        <v>1522</v>
      </c>
      <c r="Y337" s="20">
        <v>1640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22658</v>
      </c>
      <c r="AE337" s="5">
        <f t="shared" si="43"/>
        <v>22658</v>
      </c>
      <c r="AG337" s="2">
        <f t="shared" si="44"/>
        <v>11</v>
      </c>
      <c r="AH337" s="2">
        <f t="shared" si="45"/>
        <v>2024</v>
      </c>
      <c r="AJ337" s="5">
        <f t="shared" si="46"/>
        <v>1640</v>
      </c>
      <c r="AK337" s="2">
        <f t="shared" si="47"/>
        <v>24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18">
        <v>45621</v>
      </c>
      <c r="B338" s="20">
        <v>1593</v>
      </c>
      <c r="C338" s="20">
        <v>1617</v>
      </c>
      <c r="D338" s="20">
        <v>1613</v>
      </c>
      <c r="E338" s="20">
        <v>1622</v>
      </c>
      <c r="F338" s="20">
        <v>1622</v>
      </c>
      <c r="G338" s="20">
        <v>1577</v>
      </c>
      <c r="H338" s="20">
        <v>1426</v>
      </c>
      <c r="I338" s="20">
        <v>133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323</v>
      </c>
      <c r="R338" s="20">
        <v>1271</v>
      </c>
      <c r="S338" s="20">
        <v>1339</v>
      </c>
      <c r="T338" s="20">
        <v>1335</v>
      </c>
      <c r="U338" s="20">
        <v>1356</v>
      </c>
      <c r="V338" s="20">
        <v>1375</v>
      </c>
      <c r="W338" s="20">
        <v>1424</v>
      </c>
      <c r="X338" s="20">
        <v>1551</v>
      </c>
      <c r="Y338" s="20">
        <v>1605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10107</v>
      </c>
      <c r="AD338" s="5">
        <f t="shared" si="42"/>
        <v>12675</v>
      </c>
      <c r="AE338" s="5">
        <f t="shared" si="43"/>
        <v>22782</v>
      </c>
      <c r="AG338" s="2">
        <f t="shared" si="44"/>
        <v>11</v>
      </c>
      <c r="AH338" s="2">
        <f t="shared" si="45"/>
        <v>2024</v>
      </c>
      <c r="AJ338" s="5">
        <f t="shared" si="46"/>
        <v>1622</v>
      </c>
      <c r="AK338" s="2">
        <f t="shared" si="47"/>
        <v>4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18">
        <v>45622</v>
      </c>
      <c r="B339" s="20">
        <v>1660</v>
      </c>
      <c r="C339" s="20">
        <v>1656</v>
      </c>
      <c r="D339" s="20">
        <v>1668</v>
      </c>
      <c r="E339" s="20">
        <v>1662</v>
      </c>
      <c r="F339" s="20">
        <v>1639</v>
      </c>
      <c r="G339" s="20">
        <v>1605</v>
      </c>
      <c r="H339" s="20">
        <v>1448</v>
      </c>
      <c r="I339" s="20">
        <v>134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343</v>
      </c>
      <c r="R339" s="20">
        <v>1276</v>
      </c>
      <c r="S339" s="20">
        <v>1315</v>
      </c>
      <c r="T339" s="20">
        <v>1312</v>
      </c>
      <c r="U339" s="20">
        <v>1312</v>
      </c>
      <c r="V339" s="20">
        <v>1322</v>
      </c>
      <c r="W339" s="20">
        <v>1358</v>
      </c>
      <c r="X339" s="20">
        <v>1485</v>
      </c>
      <c r="Y339" s="20">
        <v>1491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9857</v>
      </c>
      <c r="AD339" s="5">
        <f t="shared" si="42"/>
        <v>12829</v>
      </c>
      <c r="AE339" s="5">
        <f t="shared" si="43"/>
        <v>22686</v>
      </c>
      <c r="AG339" s="2">
        <f t="shared" si="44"/>
        <v>11</v>
      </c>
      <c r="AH339" s="2">
        <f t="shared" si="45"/>
        <v>2024</v>
      </c>
      <c r="AJ339" s="5">
        <f t="shared" si="46"/>
        <v>1668</v>
      </c>
      <c r="AK339" s="2">
        <f t="shared" si="47"/>
        <v>3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18">
        <v>45623</v>
      </c>
      <c r="B340" s="20">
        <v>1561</v>
      </c>
      <c r="C340" s="20">
        <v>1557</v>
      </c>
      <c r="D340" s="20">
        <v>1562</v>
      </c>
      <c r="E340" s="20">
        <v>1565</v>
      </c>
      <c r="F340" s="20">
        <v>1540</v>
      </c>
      <c r="G340" s="20">
        <v>1481</v>
      </c>
      <c r="H340" s="20">
        <v>1347</v>
      </c>
      <c r="I340" s="20">
        <v>128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328</v>
      </c>
      <c r="R340" s="20">
        <v>1264</v>
      </c>
      <c r="S340" s="20">
        <v>1359</v>
      </c>
      <c r="T340" s="20">
        <v>1346</v>
      </c>
      <c r="U340" s="20">
        <v>1388</v>
      </c>
      <c r="V340" s="20">
        <v>1404</v>
      </c>
      <c r="W340" s="20">
        <v>1495</v>
      </c>
      <c r="X340" s="20">
        <v>1661</v>
      </c>
      <c r="Y340" s="20">
        <v>1685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10373</v>
      </c>
      <c r="AD340" s="5">
        <f t="shared" si="42"/>
        <v>12298</v>
      </c>
      <c r="AE340" s="5">
        <f t="shared" si="43"/>
        <v>22671</v>
      </c>
      <c r="AG340" s="2">
        <f t="shared" si="44"/>
        <v>11</v>
      </c>
      <c r="AH340" s="2">
        <f t="shared" si="45"/>
        <v>2024</v>
      </c>
      <c r="AJ340" s="5">
        <f t="shared" si="46"/>
        <v>1685</v>
      </c>
      <c r="AK340" s="2">
        <f t="shared" si="47"/>
        <v>24</v>
      </c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18">
        <v>45624</v>
      </c>
      <c r="B341" s="20">
        <v>1700</v>
      </c>
      <c r="C341" s="20">
        <v>1735</v>
      </c>
      <c r="D341" s="20">
        <v>1714</v>
      </c>
      <c r="E341" s="20">
        <v>1701</v>
      </c>
      <c r="F341" s="20">
        <v>1630</v>
      </c>
      <c r="G341" s="20">
        <v>1531</v>
      </c>
      <c r="H341" s="20">
        <v>1407</v>
      </c>
      <c r="I341" s="20">
        <v>137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604</v>
      </c>
      <c r="R341" s="20">
        <v>1226</v>
      </c>
      <c r="S341" s="20">
        <v>1211</v>
      </c>
      <c r="T341" s="20">
        <v>1219</v>
      </c>
      <c r="U341" s="20">
        <v>1251</v>
      </c>
      <c r="V341" s="20">
        <v>1294</v>
      </c>
      <c r="W341" s="20">
        <v>1366</v>
      </c>
      <c r="X341" s="20">
        <v>1421</v>
      </c>
      <c r="Y341" s="20">
        <v>1502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22649</v>
      </c>
      <c r="AE341" s="5">
        <f t="shared" si="43"/>
        <v>22649</v>
      </c>
      <c r="AG341" s="2">
        <f t="shared" si="44"/>
        <v>11</v>
      </c>
      <c r="AH341" s="2">
        <f t="shared" si="45"/>
        <v>2024</v>
      </c>
      <c r="AJ341" s="5">
        <f t="shared" si="46"/>
        <v>1735</v>
      </c>
      <c r="AK341" s="2">
        <f t="shared" si="47"/>
        <v>2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18">
        <v>45625</v>
      </c>
      <c r="B342" s="20">
        <v>1465</v>
      </c>
      <c r="C342" s="20">
        <v>1457</v>
      </c>
      <c r="D342" s="20">
        <v>1460</v>
      </c>
      <c r="E342" s="20">
        <v>1437</v>
      </c>
      <c r="F342" s="20">
        <v>1459</v>
      </c>
      <c r="G342" s="20">
        <v>1374</v>
      </c>
      <c r="H342" s="20">
        <v>1169</v>
      </c>
      <c r="I342" s="20">
        <v>107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302</v>
      </c>
      <c r="R342" s="20">
        <v>1203</v>
      </c>
      <c r="S342" s="20">
        <v>1272</v>
      </c>
      <c r="T342" s="20">
        <v>1274</v>
      </c>
      <c r="U342" s="20">
        <v>1318</v>
      </c>
      <c r="V342" s="20">
        <v>1339</v>
      </c>
      <c r="W342" s="20">
        <v>1440</v>
      </c>
      <c r="X342" s="20">
        <v>1596</v>
      </c>
      <c r="Y342" s="20">
        <v>1659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21331</v>
      </c>
      <c r="AE342" s="5">
        <f t="shared" si="43"/>
        <v>21331</v>
      </c>
      <c r="AG342" s="2">
        <f t="shared" si="44"/>
        <v>11</v>
      </c>
      <c r="AH342" s="2">
        <f t="shared" si="45"/>
        <v>2024</v>
      </c>
      <c r="AJ342" s="5">
        <f t="shared" si="46"/>
        <v>1659</v>
      </c>
      <c r="AK342" s="2">
        <f t="shared" si="47"/>
        <v>24</v>
      </c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18">
        <v>45626</v>
      </c>
      <c r="B343" s="20">
        <v>1674</v>
      </c>
      <c r="C343" s="20">
        <v>1706</v>
      </c>
      <c r="D343" s="20">
        <v>1732</v>
      </c>
      <c r="E343" s="20">
        <v>1708</v>
      </c>
      <c r="F343" s="20">
        <v>1650</v>
      </c>
      <c r="G343" s="20">
        <v>1556</v>
      </c>
      <c r="H343" s="20">
        <v>1415</v>
      </c>
      <c r="I343" s="20">
        <v>134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614</v>
      </c>
      <c r="R343" s="20">
        <v>1310</v>
      </c>
      <c r="S343" s="20">
        <v>1348</v>
      </c>
      <c r="T343" s="20">
        <v>1342</v>
      </c>
      <c r="U343" s="20">
        <v>1366</v>
      </c>
      <c r="V343" s="20">
        <v>1410</v>
      </c>
      <c r="W343" s="20">
        <v>1525</v>
      </c>
      <c r="X343" s="20">
        <v>1630</v>
      </c>
      <c r="Y343" s="20">
        <v>1782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23902</v>
      </c>
      <c r="AE343" s="5">
        <f t="shared" si="43"/>
        <v>23902</v>
      </c>
      <c r="AG343" s="2">
        <f t="shared" si="44"/>
        <v>11</v>
      </c>
      <c r="AH343" s="2">
        <f t="shared" si="45"/>
        <v>2024</v>
      </c>
      <c r="AJ343" s="5">
        <f t="shared" si="46"/>
        <v>1782</v>
      </c>
      <c r="AK343" s="2">
        <f t="shared" si="47"/>
        <v>24</v>
      </c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18">
        <v>45627</v>
      </c>
      <c r="B344" s="20">
        <v>1488</v>
      </c>
      <c r="C344" s="20">
        <v>1505</v>
      </c>
      <c r="D344" s="20">
        <v>1526</v>
      </c>
      <c r="E344" s="20">
        <v>1530</v>
      </c>
      <c r="F344" s="20">
        <v>1485</v>
      </c>
      <c r="G344" s="20">
        <v>1412</v>
      </c>
      <c r="H344" s="20">
        <v>1311</v>
      </c>
      <c r="I344" s="20">
        <v>754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1294</v>
      </c>
      <c r="R344" s="20">
        <v>1283</v>
      </c>
      <c r="S344" s="20">
        <v>1280</v>
      </c>
      <c r="T344" s="20">
        <v>1240</v>
      </c>
      <c r="U344" s="20">
        <v>1266</v>
      </c>
      <c r="V344" s="20">
        <v>1260</v>
      </c>
      <c r="W344" s="20">
        <v>1286</v>
      </c>
      <c r="X344" s="20">
        <v>1431</v>
      </c>
      <c r="Y344" s="20">
        <v>1415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22766</v>
      </c>
      <c r="AE344" s="5">
        <f t="shared" si="43"/>
        <v>22766</v>
      </c>
      <c r="AG344" s="2">
        <f t="shared" si="44"/>
        <v>12</v>
      </c>
      <c r="AH344" s="2">
        <f t="shared" si="45"/>
        <v>2024</v>
      </c>
      <c r="AJ344" s="5">
        <f t="shared" si="46"/>
        <v>1530</v>
      </c>
      <c r="AK344" s="2">
        <f t="shared" si="47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18">
        <v>45628</v>
      </c>
      <c r="B345" s="20">
        <v>1511</v>
      </c>
      <c r="C345" s="20">
        <v>1560</v>
      </c>
      <c r="D345" s="20">
        <v>1561</v>
      </c>
      <c r="E345" s="20">
        <v>1597</v>
      </c>
      <c r="F345" s="20">
        <v>1595</v>
      </c>
      <c r="G345" s="20">
        <v>1578</v>
      </c>
      <c r="H345" s="20">
        <v>1494</v>
      </c>
      <c r="I345" s="20">
        <v>885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1298</v>
      </c>
      <c r="R345" s="20">
        <v>1300</v>
      </c>
      <c r="S345" s="20">
        <v>1319</v>
      </c>
      <c r="T345" s="20">
        <v>1278</v>
      </c>
      <c r="U345" s="20">
        <v>1290</v>
      </c>
      <c r="V345" s="20">
        <v>1300</v>
      </c>
      <c r="W345" s="20">
        <v>1316</v>
      </c>
      <c r="X345" s="20">
        <v>1475</v>
      </c>
      <c r="Y345" s="20">
        <v>1460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11461</v>
      </c>
      <c r="AD345" s="5">
        <f t="shared" si="42"/>
        <v>12356</v>
      </c>
      <c r="AE345" s="5">
        <f t="shared" si="43"/>
        <v>23817</v>
      </c>
      <c r="AG345" s="2">
        <f t="shared" si="44"/>
        <v>12</v>
      </c>
      <c r="AH345" s="2">
        <f t="shared" si="45"/>
        <v>2024</v>
      </c>
      <c r="AJ345" s="5">
        <f t="shared" si="46"/>
        <v>1597</v>
      </c>
      <c r="AK345" s="2">
        <f t="shared" si="47"/>
        <v>4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18">
        <v>45629</v>
      </c>
      <c r="B346" s="20">
        <v>1518</v>
      </c>
      <c r="C346" s="20">
        <v>1555</v>
      </c>
      <c r="D346" s="20">
        <v>1569</v>
      </c>
      <c r="E346" s="20">
        <v>1595</v>
      </c>
      <c r="F346" s="20">
        <v>1589</v>
      </c>
      <c r="G346" s="20">
        <v>1566</v>
      </c>
      <c r="H346" s="20">
        <v>1463</v>
      </c>
      <c r="I346" s="20">
        <v>878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1304</v>
      </c>
      <c r="R346" s="20">
        <v>1295</v>
      </c>
      <c r="S346" s="20">
        <v>1315</v>
      </c>
      <c r="T346" s="20">
        <v>1277</v>
      </c>
      <c r="U346" s="20">
        <v>1294</v>
      </c>
      <c r="V346" s="20">
        <v>1305</v>
      </c>
      <c r="W346" s="20">
        <v>1318</v>
      </c>
      <c r="X346" s="20">
        <v>1495</v>
      </c>
      <c r="Y346" s="20">
        <v>1502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11481</v>
      </c>
      <c r="AD346" s="5">
        <f t="shared" si="42"/>
        <v>12357</v>
      </c>
      <c r="AE346" s="5">
        <f t="shared" si="43"/>
        <v>23838</v>
      </c>
      <c r="AG346" s="2">
        <f t="shared" si="44"/>
        <v>12</v>
      </c>
      <c r="AH346" s="2">
        <f t="shared" si="45"/>
        <v>2024</v>
      </c>
      <c r="AJ346" s="5">
        <f t="shared" si="46"/>
        <v>1595</v>
      </c>
      <c r="AK346" s="2">
        <f t="shared" si="47"/>
        <v>4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18">
        <v>45630</v>
      </c>
      <c r="B347" s="20">
        <v>1591</v>
      </c>
      <c r="C347" s="20">
        <v>1639</v>
      </c>
      <c r="D347" s="20">
        <v>1656</v>
      </c>
      <c r="E347" s="20">
        <v>1687</v>
      </c>
      <c r="F347" s="20">
        <v>1671</v>
      </c>
      <c r="G347" s="20">
        <v>1657</v>
      </c>
      <c r="H347" s="20">
        <v>1566</v>
      </c>
      <c r="I347" s="20">
        <v>915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1285</v>
      </c>
      <c r="R347" s="20">
        <v>1298</v>
      </c>
      <c r="S347" s="20">
        <v>1302</v>
      </c>
      <c r="T347" s="20">
        <v>1272</v>
      </c>
      <c r="U347" s="20">
        <v>1274</v>
      </c>
      <c r="V347" s="20">
        <v>1275</v>
      </c>
      <c r="W347" s="20">
        <v>1274</v>
      </c>
      <c r="X347" s="20">
        <v>1428</v>
      </c>
      <c r="Y347" s="20">
        <v>1406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11323</v>
      </c>
      <c r="AD347" s="5">
        <f t="shared" si="42"/>
        <v>12873</v>
      </c>
      <c r="AE347" s="5">
        <f t="shared" si="43"/>
        <v>24196</v>
      </c>
      <c r="AG347" s="2">
        <f t="shared" si="44"/>
        <v>12</v>
      </c>
      <c r="AH347" s="2">
        <f t="shared" si="45"/>
        <v>2024</v>
      </c>
      <c r="AJ347" s="5">
        <f t="shared" si="46"/>
        <v>1687</v>
      </c>
      <c r="AK347" s="2">
        <f t="shared" si="47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18">
        <v>45631</v>
      </c>
      <c r="B348" s="20">
        <v>1467</v>
      </c>
      <c r="C348" s="20">
        <v>1493</v>
      </c>
      <c r="D348" s="20">
        <v>1482</v>
      </c>
      <c r="E348" s="20">
        <v>1507</v>
      </c>
      <c r="F348" s="20">
        <v>1494</v>
      </c>
      <c r="G348" s="20">
        <v>1471</v>
      </c>
      <c r="H348" s="20">
        <v>1377</v>
      </c>
      <c r="I348" s="20">
        <v>833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1307</v>
      </c>
      <c r="R348" s="20">
        <v>1267</v>
      </c>
      <c r="S348" s="20">
        <v>1263</v>
      </c>
      <c r="T348" s="20">
        <v>1224</v>
      </c>
      <c r="U348" s="20">
        <v>1224</v>
      </c>
      <c r="V348" s="20">
        <v>1247</v>
      </c>
      <c r="W348" s="20">
        <v>1234</v>
      </c>
      <c r="X348" s="20">
        <v>1407</v>
      </c>
      <c r="Y348" s="20">
        <v>1377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11006</v>
      </c>
      <c r="AD348" s="5">
        <f t="shared" si="42"/>
        <v>11668</v>
      </c>
      <c r="AE348" s="5">
        <f t="shared" si="43"/>
        <v>22674</v>
      </c>
      <c r="AG348" s="2">
        <f t="shared" si="44"/>
        <v>12</v>
      </c>
      <c r="AH348" s="2">
        <f t="shared" si="45"/>
        <v>2024</v>
      </c>
      <c r="AJ348" s="5">
        <f t="shared" si="46"/>
        <v>1507</v>
      </c>
      <c r="AK348" s="2">
        <f t="shared" si="47"/>
        <v>4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18">
        <v>45632</v>
      </c>
      <c r="B349" s="20">
        <v>1464</v>
      </c>
      <c r="C349" s="20">
        <v>1497</v>
      </c>
      <c r="D349" s="20">
        <v>1510</v>
      </c>
      <c r="E349" s="20">
        <v>1550</v>
      </c>
      <c r="F349" s="20">
        <v>1529</v>
      </c>
      <c r="G349" s="20">
        <v>1521</v>
      </c>
      <c r="H349" s="20">
        <v>1442</v>
      </c>
      <c r="I349" s="20">
        <v>874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1349</v>
      </c>
      <c r="R349" s="20">
        <v>1348</v>
      </c>
      <c r="S349" s="20">
        <v>1343</v>
      </c>
      <c r="T349" s="20">
        <v>1300</v>
      </c>
      <c r="U349" s="20">
        <v>1311</v>
      </c>
      <c r="V349" s="20">
        <v>1345</v>
      </c>
      <c r="W349" s="20">
        <v>1382</v>
      </c>
      <c r="X349" s="20">
        <v>1587</v>
      </c>
      <c r="Y349" s="20">
        <v>1605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11839</v>
      </c>
      <c r="AD349" s="5">
        <f t="shared" si="42"/>
        <v>12118</v>
      </c>
      <c r="AE349" s="5">
        <f t="shared" si="43"/>
        <v>23957</v>
      </c>
      <c r="AG349" s="2">
        <f t="shared" si="44"/>
        <v>12</v>
      </c>
      <c r="AH349" s="2">
        <f t="shared" si="45"/>
        <v>2024</v>
      </c>
      <c r="AJ349" s="5">
        <f t="shared" si="46"/>
        <v>1605</v>
      </c>
      <c r="AK349" s="2">
        <f t="shared" si="47"/>
        <v>24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18">
        <v>45633</v>
      </c>
      <c r="B350" s="20">
        <v>1676</v>
      </c>
      <c r="C350" s="20">
        <v>1718</v>
      </c>
      <c r="D350" s="20">
        <v>1746</v>
      </c>
      <c r="E350" s="20">
        <v>1753</v>
      </c>
      <c r="F350" s="20">
        <v>1714</v>
      </c>
      <c r="G350" s="20">
        <v>1637</v>
      </c>
      <c r="H350" s="20">
        <v>1494</v>
      </c>
      <c r="I350" s="20">
        <v>858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1354</v>
      </c>
      <c r="R350" s="20">
        <v>1337</v>
      </c>
      <c r="S350" s="20">
        <v>1334</v>
      </c>
      <c r="T350" s="20">
        <v>1322</v>
      </c>
      <c r="U350" s="20">
        <v>1346</v>
      </c>
      <c r="V350" s="20">
        <v>1384</v>
      </c>
      <c r="W350" s="20">
        <v>1438</v>
      </c>
      <c r="X350" s="20">
        <v>1629</v>
      </c>
      <c r="Y350" s="20">
        <v>1611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25351</v>
      </c>
      <c r="AE350" s="5">
        <f t="shared" si="43"/>
        <v>25351</v>
      </c>
      <c r="AG350" s="2">
        <f t="shared" si="44"/>
        <v>12</v>
      </c>
      <c r="AH350" s="2">
        <f t="shared" si="45"/>
        <v>2024</v>
      </c>
      <c r="AJ350" s="5">
        <f t="shared" si="46"/>
        <v>1753</v>
      </c>
      <c r="AK350" s="2">
        <f t="shared" si="47"/>
        <v>4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18">
        <v>45634</v>
      </c>
      <c r="B351" s="20">
        <v>1711</v>
      </c>
      <c r="C351" s="20">
        <v>1731</v>
      </c>
      <c r="D351" s="20">
        <v>1716</v>
      </c>
      <c r="E351" s="20">
        <v>1691</v>
      </c>
      <c r="F351" s="20">
        <v>1622</v>
      </c>
      <c r="G351" s="20">
        <v>1529</v>
      </c>
      <c r="H351" s="20">
        <v>1378</v>
      </c>
      <c r="I351" s="20">
        <v>799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1366</v>
      </c>
      <c r="R351" s="20">
        <v>1330</v>
      </c>
      <c r="S351" s="20">
        <v>1308</v>
      </c>
      <c r="T351" s="20">
        <v>1270</v>
      </c>
      <c r="U351" s="20">
        <v>1274</v>
      </c>
      <c r="V351" s="20">
        <v>1273</v>
      </c>
      <c r="W351" s="20">
        <v>1281</v>
      </c>
      <c r="X351" s="20">
        <v>1432</v>
      </c>
      <c r="Y351" s="20">
        <v>1404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24115</v>
      </c>
      <c r="AE351" s="5">
        <f t="shared" si="43"/>
        <v>24115</v>
      </c>
      <c r="AG351" s="2">
        <f t="shared" si="44"/>
        <v>12</v>
      </c>
      <c r="AH351" s="2">
        <f t="shared" si="45"/>
        <v>2024</v>
      </c>
      <c r="AJ351" s="5">
        <f t="shared" si="46"/>
        <v>1731</v>
      </c>
      <c r="AK351" s="2">
        <f t="shared" si="47"/>
        <v>2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18">
        <v>45635</v>
      </c>
      <c r="B352" s="20">
        <v>1504</v>
      </c>
      <c r="C352" s="20">
        <v>1526</v>
      </c>
      <c r="D352" s="20">
        <v>1532</v>
      </c>
      <c r="E352" s="20">
        <v>1588</v>
      </c>
      <c r="F352" s="20">
        <v>1555</v>
      </c>
      <c r="G352" s="20">
        <v>1559</v>
      </c>
      <c r="H352" s="20">
        <v>1478</v>
      </c>
      <c r="I352" s="20">
        <v>873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1403</v>
      </c>
      <c r="R352" s="20">
        <v>1357</v>
      </c>
      <c r="S352" s="20">
        <v>1369</v>
      </c>
      <c r="T352" s="20">
        <v>1315</v>
      </c>
      <c r="U352" s="20">
        <v>1338</v>
      </c>
      <c r="V352" s="20">
        <v>1333</v>
      </c>
      <c r="W352" s="20">
        <v>1353</v>
      </c>
      <c r="X352" s="20">
        <v>1533</v>
      </c>
      <c r="Y352" s="20">
        <v>1529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11874</v>
      </c>
      <c r="AD352" s="5">
        <f t="shared" si="42"/>
        <v>12271</v>
      </c>
      <c r="AE352" s="5">
        <f t="shared" si="43"/>
        <v>24145</v>
      </c>
      <c r="AG352" s="2">
        <f t="shared" si="44"/>
        <v>12</v>
      </c>
      <c r="AH352" s="2">
        <f t="shared" si="45"/>
        <v>2024</v>
      </c>
      <c r="AJ352" s="5">
        <f t="shared" si="46"/>
        <v>1588</v>
      </c>
      <c r="AK352" s="2">
        <f t="shared" si="47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18">
        <v>45636</v>
      </c>
      <c r="B353" s="20">
        <v>1581</v>
      </c>
      <c r="C353" s="20">
        <v>1618</v>
      </c>
      <c r="D353" s="20">
        <v>1625</v>
      </c>
      <c r="E353" s="20">
        <v>1631</v>
      </c>
      <c r="F353" s="20">
        <v>1622</v>
      </c>
      <c r="G353" s="20">
        <v>1580</v>
      </c>
      <c r="H353" s="20">
        <v>1456</v>
      </c>
      <c r="I353" s="20">
        <v>882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1396</v>
      </c>
      <c r="R353" s="20">
        <v>1336</v>
      </c>
      <c r="S353" s="20">
        <v>1334</v>
      </c>
      <c r="T353" s="20">
        <v>1280</v>
      </c>
      <c r="U353" s="20">
        <v>1286</v>
      </c>
      <c r="V353" s="20">
        <v>1283</v>
      </c>
      <c r="W353" s="20">
        <v>1292</v>
      </c>
      <c r="X353" s="20">
        <v>1438</v>
      </c>
      <c r="Y353" s="20">
        <v>1414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11527</v>
      </c>
      <c r="AD353" s="5">
        <f t="shared" si="42"/>
        <v>12527</v>
      </c>
      <c r="AE353" s="5">
        <f t="shared" si="43"/>
        <v>24054</v>
      </c>
      <c r="AG353" s="2">
        <f t="shared" si="44"/>
        <v>12</v>
      </c>
      <c r="AH353" s="2">
        <f t="shared" si="45"/>
        <v>2024</v>
      </c>
      <c r="AJ353" s="5">
        <f t="shared" si="46"/>
        <v>1631</v>
      </c>
      <c r="AK353" s="2">
        <f t="shared" si="47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18">
        <v>45637</v>
      </c>
      <c r="B354" s="20">
        <v>1473</v>
      </c>
      <c r="C354" s="20">
        <v>1514</v>
      </c>
      <c r="D354" s="20">
        <v>1486</v>
      </c>
      <c r="E354" s="20">
        <v>1494</v>
      </c>
      <c r="F354" s="20">
        <v>1475</v>
      </c>
      <c r="G354" s="20">
        <v>1432</v>
      </c>
      <c r="H354" s="20">
        <v>1339</v>
      </c>
      <c r="I354" s="20">
        <v>824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1271</v>
      </c>
      <c r="R354" s="20">
        <v>1198</v>
      </c>
      <c r="S354" s="20">
        <v>1190</v>
      </c>
      <c r="T354" s="20">
        <v>1120</v>
      </c>
      <c r="U354" s="20">
        <v>1098</v>
      </c>
      <c r="V354" s="20">
        <v>1072</v>
      </c>
      <c r="W354" s="20">
        <v>1008</v>
      </c>
      <c r="X354" s="20">
        <v>1048</v>
      </c>
      <c r="Y354" s="20">
        <v>992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9829</v>
      </c>
      <c r="AD354" s="5">
        <f t="shared" si="42"/>
        <v>11205</v>
      </c>
      <c r="AE354" s="5">
        <f t="shared" si="43"/>
        <v>21034</v>
      </c>
      <c r="AG354" s="2">
        <f t="shared" si="44"/>
        <v>12</v>
      </c>
      <c r="AH354" s="2">
        <f t="shared" si="45"/>
        <v>2024</v>
      </c>
      <c r="AJ354" s="5">
        <f t="shared" si="46"/>
        <v>1514</v>
      </c>
      <c r="AK354" s="2">
        <f t="shared" si="47"/>
        <v>2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18">
        <v>45638</v>
      </c>
      <c r="B355" s="20">
        <v>992</v>
      </c>
      <c r="C355" s="20">
        <v>972</v>
      </c>
      <c r="D355" s="20">
        <v>930</v>
      </c>
      <c r="E355" s="20">
        <v>940</v>
      </c>
      <c r="F355" s="20">
        <v>945</v>
      </c>
      <c r="G355" s="20">
        <v>947</v>
      </c>
      <c r="H355" s="20">
        <v>905</v>
      </c>
      <c r="I355" s="20">
        <v>556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1065</v>
      </c>
      <c r="R355" s="20">
        <v>1102</v>
      </c>
      <c r="S355" s="20">
        <v>1126</v>
      </c>
      <c r="T355" s="20">
        <v>1111</v>
      </c>
      <c r="U355" s="20">
        <v>1150</v>
      </c>
      <c r="V355" s="20">
        <v>1163</v>
      </c>
      <c r="W355" s="20">
        <v>1187</v>
      </c>
      <c r="X355" s="20">
        <v>1332</v>
      </c>
      <c r="Y355" s="20">
        <v>1335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9792</v>
      </c>
      <c r="AD355" s="5">
        <f t="shared" si="42"/>
        <v>7966</v>
      </c>
      <c r="AE355" s="5">
        <f t="shared" si="43"/>
        <v>17758</v>
      </c>
      <c r="AG355" s="2">
        <f t="shared" si="44"/>
        <v>12</v>
      </c>
      <c r="AH355" s="2">
        <f t="shared" si="45"/>
        <v>2024</v>
      </c>
      <c r="AJ355" s="5">
        <f t="shared" si="46"/>
        <v>1335</v>
      </c>
      <c r="AK355" s="2">
        <f t="shared" si="47"/>
        <v>24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18">
        <v>45639</v>
      </c>
      <c r="B356" s="20">
        <v>1413</v>
      </c>
      <c r="C356" s="20">
        <v>1441</v>
      </c>
      <c r="D356" s="20">
        <v>1454</v>
      </c>
      <c r="E356" s="20">
        <v>1481</v>
      </c>
      <c r="F356" s="20">
        <v>1486</v>
      </c>
      <c r="G356" s="20">
        <v>1463</v>
      </c>
      <c r="H356" s="20">
        <v>1386</v>
      </c>
      <c r="I356" s="20">
        <v>831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1225</v>
      </c>
      <c r="R356" s="20">
        <v>1196</v>
      </c>
      <c r="S356" s="20">
        <v>1179</v>
      </c>
      <c r="T356" s="20">
        <v>1184</v>
      </c>
      <c r="U356" s="20">
        <v>1187</v>
      </c>
      <c r="V356" s="20">
        <v>1217</v>
      </c>
      <c r="W356" s="20">
        <v>1238</v>
      </c>
      <c r="X356" s="20">
        <v>1455</v>
      </c>
      <c r="Y356" s="20">
        <v>1463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10712</v>
      </c>
      <c r="AD356" s="5">
        <f t="shared" si="42"/>
        <v>11587</v>
      </c>
      <c r="AE356" s="5">
        <f t="shared" si="43"/>
        <v>22299</v>
      </c>
      <c r="AG356" s="2">
        <f t="shared" si="44"/>
        <v>12</v>
      </c>
      <c r="AH356" s="2">
        <f t="shared" si="45"/>
        <v>2024</v>
      </c>
      <c r="AJ356" s="5">
        <f t="shared" si="46"/>
        <v>1486</v>
      </c>
      <c r="AK356" s="2">
        <f t="shared" si="47"/>
        <v>5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18">
        <v>45640</v>
      </c>
      <c r="B357" s="20">
        <v>1547</v>
      </c>
      <c r="C357" s="20">
        <v>1592</v>
      </c>
      <c r="D357" s="20">
        <v>1575</v>
      </c>
      <c r="E357" s="20">
        <v>1513</v>
      </c>
      <c r="F357" s="20">
        <v>1487</v>
      </c>
      <c r="G357" s="20">
        <v>1463</v>
      </c>
      <c r="H357" s="20">
        <v>1360</v>
      </c>
      <c r="I357" s="20">
        <v>792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1264</v>
      </c>
      <c r="R357" s="20">
        <v>1234</v>
      </c>
      <c r="S357" s="20">
        <v>1202</v>
      </c>
      <c r="T357" s="20">
        <v>1152</v>
      </c>
      <c r="U357" s="20">
        <v>1175</v>
      </c>
      <c r="V357" s="20">
        <v>1227</v>
      </c>
      <c r="W357" s="20">
        <v>1279</v>
      </c>
      <c r="X357" s="20">
        <v>1471</v>
      </c>
      <c r="Y357" s="20">
        <v>1448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22781</v>
      </c>
      <c r="AE357" s="5">
        <f t="shared" si="43"/>
        <v>22781</v>
      </c>
      <c r="AG357" s="2">
        <f t="shared" si="44"/>
        <v>12</v>
      </c>
      <c r="AH357" s="2">
        <f t="shared" si="45"/>
        <v>2024</v>
      </c>
      <c r="AJ357" s="5">
        <f t="shared" si="46"/>
        <v>1592</v>
      </c>
      <c r="AK357" s="2">
        <f t="shared" si="47"/>
        <v>2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18">
        <v>45641</v>
      </c>
      <c r="B358" s="20">
        <v>1503</v>
      </c>
      <c r="C358" s="20">
        <v>1588</v>
      </c>
      <c r="D358" s="20">
        <v>1601</v>
      </c>
      <c r="E358" s="20">
        <v>1617</v>
      </c>
      <c r="F358" s="20">
        <v>1608</v>
      </c>
      <c r="G358" s="20">
        <v>1519</v>
      </c>
      <c r="H358" s="20">
        <v>1366</v>
      </c>
      <c r="I358" s="20">
        <v>819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1344</v>
      </c>
      <c r="R358" s="20">
        <v>1347</v>
      </c>
      <c r="S358" s="20">
        <v>1341</v>
      </c>
      <c r="T358" s="20">
        <v>1315</v>
      </c>
      <c r="U358" s="20">
        <v>1329</v>
      </c>
      <c r="V358" s="20">
        <v>1322</v>
      </c>
      <c r="W358" s="20">
        <v>1334</v>
      </c>
      <c r="X358" s="20">
        <v>1460</v>
      </c>
      <c r="Y358" s="20">
        <v>1454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23867</v>
      </c>
      <c r="AE358" s="5">
        <f t="shared" si="43"/>
        <v>23867</v>
      </c>
      <c r="AG358" s="2">
        <f t="shared" si="44"/>
        <v>12</v>
      </c>
      <c r="AH358" s="2">
        <f t="shared" si="45"/>
        <v>2024</v>
      </c>
      <c r="AJ358" s="5">
        <f t="shared" si="46"/>
        <v>1617</v>
      </c>
      <c r="AK358" s="2">
        <f t="shared" si="47"/>
        <v>4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18">
        <v>45642</v>
      </c>
      <c r="B359" s="20">
        <v>1550</v>
      </c>
      <c r="C359" s="20">
        <v>1621</v>
      </c>
      <c r="D359" s="20">
        <v>1640</v>
      </c>
      <c r="E359" s="20">
        <v>1658</v>
      </c>
      <c r="F359" s="20">
        <v>1619</v>
      </c>
      <c r="G359" s="20">
        <v>1584</v>
      </c>
      <c r="H359" s="20">
        <v>1486</v>
      </c>
      <c r="I359" s="20">
        <v>873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1224</v>
      </c>
      <c r="R359" s="20">
        <v>1196</v>
      </c>
      <c r="S359" s="20">
        <v>1205</v>
      </c>
      <c r="T359" s="20">
        <v>1157</v>
      </c>
      <c r="U359" s="20">
        <v>1133</v>
      </c>
      <c r="V359" s="20">
        <v>1127</v>
      </c>
      <c r="W359" s="20">
        <v>1118</v>
      </c>
      <c r="X359" s="20">
        <v>1211</v>
      </c>
      <c r="Y359" s="20">
        <v>1189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10244</v>
      </c>
      <c r="AD359" s="5">
        <f t="shared" si="42"/>
        <v>12347</v>
      </c>
      <c r="AE359" s="5">
        <f t="shared" si="43"/>
        <v>22591</v>
      </c>
      <c r="AG359" s="2">
        <f t="shared" si="44"/>
        <v>12</v>
      </c>
      <c r="AH359" s="2">
        <f t="shared" si="45"/>
        <v>2024</v>
      </c>
      <c r="AJ359" s="5">
        <f t="shared" si="46"/>
        <v>1658</v>
      </c>
      <c r="AK359" s="2">
        <f t="shared" si="47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18">
        <v>45643</v>
      </c>
      <c r="B360" s="20">
        <v>1240</v>
      </c>
      <c r="C360" s="20">
        <v>1245</v>
      </c>
      <c r="D360" s="20">
        <v>1188</v>
      </c>
      <c r="E360" s="20">
        <v>1203</v>
      </c>
      <c r="F360" s="20">
        <v>1189</v>
      </c>
      <c r="G360" s="20">
        <v>1196</v>
      </c>
      <c r="H360" s="20">
        <v>1145</v>
      </c>
      <c r="I360" s="20">
        <v>697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1041</v>
      </c>
      <c r="R360" s="20">
        <v>981</v>
      </c>
      <c r="S360" s="20">
        <v>995</v>
      </c>
      <c r="T360" s="20">
        <v>1000</v>
      </c>
      <c r="U360" s="20">
        <v>995</v>
      </c>
      <c r="V360" s="20">
        <v>1046</v>
      </c>
      <c r="W360" s="20">
        <v>1062</v>
      </c>
      <c r="X360" s="20">
        <v>1166</v>
      </c>
      <c r="Y360" s="20">
        <v>1115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8983</v>
      </c>
      <c r="AD360" s="5">
        <f t="shared" si="42"/>
        <v>9521</v>
      </c>
      <c r="AE360" s="5">
        <f t="shared" si="43"/>
        <v>18504</v>
      </c>
      <c r="AG360" s="2">
        <f t="shared" si="44"/>
        <v>12</v>
      </c>
      <c r="AH360" s="2">
        <f t="shared" si="45"/>
        <v>2024</v>
      </c>
      <c r="AJ360" s="5">
        <f t="shared" si="46"/>
        <v>1245</v>
      </c>
      <c r="AK360" s="2">
        <f t="shared" si="47"/>
        <v>2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18">
        <v>45644</v>
      </c>
      <c r="B361" s="20">
        <v>1154</v>
      </c>
      <c r="C361" s="20">
        <v>1157</v>
      </c>
      <c r="D361" s="20">
        <v>1166</v>
      </c>
      <c r="E361" s="20">
        <v>1221</v>
      </c>
      <c r="F361" s="20">
        <v>1242</v>
      </c>
      <c r="G361" s="20">
        <v>1262</v>
      </c>
      <c r="H361" s="20">
        <v>1205</v>
      </c>
      <c r="I361" s="20">
        <v>717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1138</v>
      </c>
      <c r="R361" s="20">
        <v>1115</v>
      </c>
      <c r="S361" s="20">
        <v>1111</v>
      </c>
      <c r="T361" s="20">
        <v>1047</v>
      </c>
      <c r="U361" s="20">
        <v>1053</v>
      </c>
      <c r="V361" s="20">
        <v>1092</v>
      </c>
      <c r="W361" s="20">
        <v>1126</v>
      </c>
      <c r="X361" s="20">
        <v>1277</v>
      </c>
      <c r="Y361" s="20">
        <v>1162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9676</v>
      </c>
      <c r="AD361" s="5">
        <f t="shared" si="42"/>
        <v>9569</v>
      </c>
      <c r="AE361" s="5">
        <f t="shared" si="43"/>
        <v>19245</v>
      </c>
      <c r="AG361" s="2">
        <f t="shared" si="44"/>
        <v>12</v>
      </c>
      <c r="AH361" s="2">
        <f t="shared" si="45"/>
        <v>2024</v>
      </c>
      <c r="AJ361" s="5">
        <f t="shared" si="46"/>
        <v>1277</v>
      </c>
      <c r="AK361" s="2">
        <f t="shared" si="47"/>
        <v>23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18">
        <v>45645</v>
      </c>
      <c r="B362" s="20">
        <v>1272</v>
      </c>
      <c r="C362" s="20">
        <v>1272</v>
      </c>
      <c r="D362" s="20">
        <v>1277</v>
      </c>
      <c r="E362" s="20">
        <v>1333</v>
      </c>
      <c r="F362" s="20">
        <v>1326</v>
      </c>
      <c r="G362" s="20">
        <v>1312</v>
      </c>
      <c r="H362" s="20">
        <v>1252</v>
      </c>
      <c r="I362" s="20">
        <v>735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1067</v>
      </c>
      <c r="R362" s="20">
        <v>1094</v>
      </c>
      <c r="S362" s="20">
        <v>1130</v>
      </c>
      <c r="T362" s="20">
        <v>1123</v>
      </c>
      <c r="U362" s="20">
        <v>1108</v>
      </c>
      <c r="V362" s="20">
        <v>1186</v>
      </c>
      <c r="W362" s="20">
        <v>1215</v>
      </c>
      <c r="X362" s="20">
        <v>1362</v>
      </c>
      <c r="Y362" s="20">
        <v>1343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10020</v>
      </c>
      <c r="AD362" s="5">
        <f t="shared" si="42"/>
        <v>10387</v>
      </c>
      <c r="AE362" s="5">
        <f t="shared" si="43"/>
        <v>20407</v>
      </c>
      <c r="AG362" s="2">
        <f t="shared" si="44"/>
        <v>12</v>
      </c>
      <c r="AH362" s="2">
        <f t="shared" si="45"/>
        <v>2024</v>
      </c>
      <c r="AJ362" s="5">
        <f t="shared" si="46"/>
        <v>1362</v>
      </c>
      <c r="AK362" s="2">
        <f t="shared" si="47"/>
        <v>23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18">
        <v>45646</v>
      </c>
      <c r="B363" s="20">
        <v>1446</v>
      </c>
      <c r="C363" s="20">
        <v>1468</v>
      </c>
      <c r="D363" s="20">
        <v>1428</v>
      </c>
      <c r="E363" s="20">
        <v>1447</v>
      </c>
      <c r="F363" s="20">
        <v>1488</v>
      </c>
      <c r="G363" s="20">
        <v>1472</v>
      </c>
      <c r="H363" s="20">
        <v>1402</v>
      </c>
      <c r="I363" s="20">
        <v>836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1277</v>
      </c>
      <c r="R363" s="20">
        <v>1229</v>
      </c>
      <c r="S363" s="20">
        <v>1230</v>
      </c>
      <c r="T363" s="20">
        <v>1157</v>
      </c>
      <c r="U363" s="20">
        <v>1186</v>
      </c>
      <c r="V363" s="20">
        <v>1201</v>
      </c>
      <c r="W363" s="20">
        <v>1184</v>
      </c>
      <c r="X363" s="20">
        <v>1347</v>
      </c>
      <c r="Y363" s="20">
        <v>1338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10647</v>
      </c>
      <c r="AD363" s="5">
        <f t="shared" si="42"/>
        <v>11489</v>
      </c>
      <c r="AE363" s="5">
        <f t="shared" si="43"/>
        <v>22136</v>
      </c>
      <c r="AG363" s="2">
        <f t="shared" si="44"/>
        <v>12</v>
      </c>
      <c r="AH363" s="2">
        <f t="shared" si="45"/>
        <v>2024</v>
      </c>
      <c r="AJ363" s="5">
        <f t="shared" si="46"/>
        <v>1488</v>
      </c>
      <c r="AK363" s="2">
        <f t="shared" si="47"/>
        <v>5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18">
        <v>45647</v>
      </c>
      <c r="B364" s="20">
        <v>1407</v>
      </c>
      <c r="C364" s="20">
        <v>1405</v>
      </c>
      <c r="D364" s="20">
        <v>1403</v>
      </c>
      <c r="E364" s="20">
        <v>1415</v>
      </c>
      <c r="F364" s="20">
        <v>1356</v>
      </c>
      <c r="G364" s="20">
        <v>1294</v>
      </c>
      <c r="H364" s="20">
        <v>1211</v>
      </c>
      <c r="I364" s="20">
        <v>716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1222</v>
      </c>
      <c r="R364" s="20">
        <v>1166</v>
      </c>
      <c r="S364" s="20">
        <v>1123</v>
      </c>
      <c r="T364" s="20">
        <v>1092</v>
      </c>
      <c r="U364" s="20">
        <v>1109</v>
      </c>
      <c r="V364" s="20">
        <v>1119</v>
      </c>
      <c r="W364" s="20">
        <v>1164</v>
      </c>
      <c r="X364" s="20">
        <v>1309</v>
      </c>
      <c r="Y364" s="20">
        <v>1363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20874</v>
      </c>
      <c r="AE364" s="5">
        <f t="shared" si="43"/>
        <v>20874</v>
      </c>
      <c r="AG364" s="2">
        <f t="shared" si="44"/>
        <v>12</v>
      </c>
      <c r="AH364" s="2">
        <f t="shared" si="45"/>
        <v>2024</v>
      </c>
      <c r="AJ364" s="5">
        <f t="shared" si="46"/>
        <v>1415</v>
      </c>
      <c r="AK364" s="2">
        <f t="shared" si="47"/>
        <v>4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18">
        <v>45648</v>
      </c>
      <c r="B365" s="20">
        <v>1861</v>
      </c>
      <c r="C365" s="20">
        <v>1516</v>
      </c>
      <c r="D365" s="20">
        <v>1531</v>
      </c>
      <c r="E365" s="20">
        <v>1538</v>
      </c>
      <c r="F365" s="20">
        <v>1505</v>
      </c>
      <c r="G365" s="20">
        <v>1489</v>
      </c>
      <c r="H365" s="20">
        <v>1366</v>
      </c>
      <c r="I365" s="20">
        <v>794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1328</v>
      </c>
      <c r="R365" s="20">
        <v>1299</v>
      </c>
      <c r="S365" s="20">
        <v>1288</v>
      </c>
      <c r="T365" s="20">
        <v>1256</v>
      </c>
      <c r="U365" s="20">
        <v>1290</v>
      </c>
      <c r="V365" s="20">
        <v>1281</v>
      </c>
      <c r="W365" s="20">
        <v>1360</v>
      </c>
      <c r="X365" s="20">
        <v>1508</v>
      </c>
      <c r="Y365" s="20">
        <v>1507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23717</v>
      </c>
      <c r="AE365" s="5">
        <f t="shared" si="43"/>
        <v>23717</v>
      </c>
      <c r="AG365" s="2">
        <f t="shared" si="44"/>
        <v>12</v>
      </c>
      <c r="AH365" s="2">
        <f t="shared" si="45"/>
        <v>2024</v>
      </c>
      <c r="AJ365" s="5">
        <f t="shared" si="46"/>
        <v>1861</v>
      </c>
      <c r="AK365" s="2">
        <f t="shared" si="47"/>
        <v>1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18">
        <v>45649</v>
      </c>
      <c r="B366" s="20">
        <v>1573</v>
      </c>
      <c r="C366" s="20">
        <v>1634</v>
      </c>
      <c r="D366" s="20">
        <v>1627</v>
      </c>
      <c r="E366" s="20">
        <v>1674</v>
      </c>
      <c r="F366" s="20">
        <v>1658</v>
      </c>
      <c r="G366" s="20">
        <v>1616</v>
      </c>
      <c r="H366" s="20">
        <v>1482</v>
      </c>
      <c r="I366" s="20">
        <v>902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1395</v>
      </c>
      <c r="R366" s="20">
        <v>1340</v>
      </c>
      <c r="S366" s="20">
        <v>1331</v>
      </c>
      <c r="T366" s="20">
        <v>1287</v>
      </c>
      <c r="U366" s="20">
        <v>1308</v>
      </c>
      <c r="V366" s="20">
        <v>1319</v>
      </c>
      <c r="W366" s="20">
        <v>1353</v>
      </c>
      <c r="X366" s="20">
        <v>1550</v>
      </c>
      <c r="Y366" s="20">
        <v>1522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11785</v>
      </c>
      <c r="AD366" s="5">
        <f t="shared" si="42"/>
        <v>12786</v>
      </c>
      <c r="AE366" s="5">
        <f t="shared" si="43"/>
        <v>24571</v>
      </c>
      <c r="AG366" s="2">
        <f t="shared" si="44"/>
        <v>12</v>
      </c>
      <c r="AH366" s="2">
        <f t="shared" si="45"/>
        <v>2024</v>
      </c>
      <c r="AJ366" s="5">
        <f t="shared" si="46"/>
        <v>1674</v>
      </c>
      <c r="AK366" s="2">
        <f t="shared" si="47"/>
        <v>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18">
        <v>45650</v>
      </c>
      <c r="B367" s="20">
        <v>1571</v>
      </c>
      <c r="C367" s="20">
        <v>1614</v>
      </c>
      <c r="D367" s="20">
        <v>1535</v>
      </c>
      <c r="E367" s="20">
        <v>1483</v>
      </c>
      <c r="F367" s="20">
        <v>1414</v>
      </c>
      <c r="G367" s="20">
        <v>1342</v>
      </c>
      <c r="H367" s="20">
        <v>1198</v>
      </c>
      <c r="I367" s="20">
        <v>749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1217</v>
      </c>
      <c r="R367" s="20">
        <v>1140</v>
      </c>
      <c r="S367" s="20">
        <v>1087</v>
      </c>
      <c r="T367" s="20">
        <v>1022</v>
      </c>
      <c r="U367" s="20">
        <v>1062</v>
      </c>
      <c r="V367" s="20">
        <v>1078</v>
      </c>
      <c r="W367" s="20">
        <v>1124</v>
      </c>
      <c r="X367" s="20">
        <v>1317</v>
      </c>
      <c r="Y367" s="20">
        <v>1310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9796</v>
      </c>
      <c r="AD367" s="5">
        <f t="shared" si="42"/>
        <v>11467</v>
      </c>
      <c r="AE367" s="5">
        <f t="shared" si="43"/>
        <v>21263</v>
      </c>
      <c r="AG367" s="2">
        <f t="shared" si="44"/>
        <v>12</v>
      </c>
      <c r="AH367" s="2">
        <f t="shared" si="45"/>
        <v>2024</v>
      </c>
      <c r="AJ367" s="5">
        <f t="shared" si="46"/>
        <v>1614</v>
      </c>
      <c r="AK367" s="2">
        <f t="shared" si="47"/>
        <v>2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18">
        <v>45651</v>
      </c>
      <c r="B368" s="20">
        <v>1367</v>
      </c>
      <c r="C368" s="20">
        <v>1394</v>
      </c>
      <c r="D368" s="20">
        <v>1407</v>
      </c>
      <c r="E368" s="20">
        <v>1416</v>
      </c>
      <c r="F368" s="20">
        <v>1393</v>
      </c>
      <c r="G368" s="20">
        <v>1327</v>
      </c>
      <c r="H368" s="20">
        <v>1209</v>
      </c>
      <c r="I368" s="20">
        <v>706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1206</v>
      </c>
      <c r="R368" s="20">
        <v>1129</v>
      </c>
      <c r="S368" s="20">
        <v>1089</v>
      </c>
      <c r="T368" s="20">
        <v>1056</v>
      </c>
      <c r="U368" s="20">
        <v>1098</v>
      </c>
      <c r="V368" s="20">
        <v>1124</v>
      </c>
      <c r="W368" s="20">
        <v>1182</v>
      </c>
      <c r="X368" s="20">
        <v>1327</v>
      </c>
      <c r="Y368" s="20">
        <v>1319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20749</v>
      </c>
      <c r="AE368" s="5">
        <f t="shared" si="43"/>
        <v>20749</v>
      </c>
      <c r="AG368" s="2">
        <f t="shared" si="44"/>
        <v>12</v>
      </c>
      <c r="AH368" s="2">
        <f t="shared" si="45"/>
        <v>2024</v>
      </c>
      <c r="AJ368" s="5">
        <f t="shared" si="46"/>
        <v>1416</v>
      </c>
      <c r="AK368" s="2">
        <f t="shared" si="47"/>
        <v>4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18">
        <v>45652</v>
      </c>
      <c r="B369" s="20">
        <v>1338</v>
      </c>
      <c r="C369" s="20">
        <v>1381</v>
      </c>
      <c r="D369" s="20">
        <v>1433</v>
      </c>
      <c r="E369" s="20">
        <v>1455</v>
      </c>
      <c r="F369" s="20">
        <v>1441</v>
      </c>
      <c r="G369" s="20">
        <v>1377</v>
      </c>
      <c r="H369" s="20">
        <v>1275</v>
      </c>
      <c r="I369" s="20">
        <v>736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1180</v>
      </c>
      <c r="R369" s="20">
        <v>1119</v>
      </c>
      <c r="S369" s="20">
        <v>1077</v>
      </c>
      <c r="T369" s="20">
        <v>1084</v>
      </c>
      <c r="U369" s="20">
        <v>1121</v>
      </c>
      <c r="V369" s="20">
        <v>1166</v>
      </c>
      <c r="W369" s="20">
        <v>1207</v>
      </c>
      <c r="X369" s="20">
        <v>1313</v>
      </c>
      <c r="Y369" s="20">
        <v>1323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10003</v>
      </c>
      <c r="AD369" s="5">
        <f t="shared" si="42"/>
        <v>11023</v>
      </c>
      <c r="AE369" s="5">
        <f t="shared" si="43"/>
        <v>21026</v>
      </c>
      <c r="AG369" s="2">
        <f t="shared" si="44"/>
        <v>12</v>
      </c>
      <c r="AH369" s="2">
        <f t="shared" si="45"/>
        <v>2024</v>
      </c>
      <c r="AJ369" s="5">
        <f t="shared" si="46"/>
        <v>1455</v>
      </c>
      <c r="AK369" s="2">
        <f t="shared" si="47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18">
        <v>45653</v>
      </c>
      <c r="B370" s="20">
        <v>1395</v>
      </c>
      <c r="C370" s="20">
        <v>1463</v>
      </c>
      <c r="D370" s="20">
        <v>1468</v>
      </c>
      <c r="E370" s="20">
        <v>1523</v>
      </c>
      <c r="F370" s="20">
        <v>1496</v>
      </c>
      <c r="G370" s="20">
        <v>1428</v>
      </c>
      <c r="H370" s="20">
        <v>1314</v>
      </c>
      <c r="I370" s="20">
        <v>819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1199</v>
      </c>
      <c r="R370" s="20">
        <v>1176</v>
      </c>
      <c r="S370" s="20">
        <v>1170</v>
      </c>
      <c r="T370" s="20">
        <v>1139</v>
      </c>
      <c r="U370" s="20">
        <v>1139</v>
      </c>
      <c r="V370" s="20">
        <v>1173</v>
      </c>
      <c r="W370" s="20">
        <v>1203</v>
      </c>
      <c r="X370" s="20">
        <v>1396</v>
      </c>
      <c r="Y370" s="20">
        <v>1393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10414</v>
      </c>
      <c r="AD370" s="5">
        <f t="shared" si="42"/>
        <v>11480</v>
      </c>
      <c r="AE370" s="5">
        <f t="shared" si="43"/>
        <v>21894</v>
      </c>
      <c r="AG370" s="2">
        <f t="shared" si="44"/>
        <v>12</v>
      </c>
      <c r="AH370" s="2">
        <f t="shared" si="45"/>
        <v>2024</v>
      </c>
      <c r="AJ370" s="5">
        <f t="shared" si="46"/>
        <v>1523</v>
      </c>
      <c r="AK370" s="2">
        <f t="shared" si="47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18">
        <v>45654</v>
      </c>
      <c r="B371" s="20">
        <v>1490</v>
      </c>
      <c r="C371" s="20">
        <v>1511</v>
      </c>
      <c r="D371" s="20">
        <v>1521</v>
      </c>
      <c r="E371" s="20">
        <v>1533</v>
      </c>
      <c r="F371" s="20">
        <v>1499</v>
      </c>
      <c r="G371" s="20">
        <v>1432</v>
      </c>
      <c r="H371" s="20">
        <v>1297</v>
      </c>
      <c r="I371" s="20">
        <v>750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1156</v>
      </c>
      <c r="R371" s="20">
        <v>1136</v>
      </c>
      <c r="S371" s="20">
        <v>1121</v>
      </c>
      <c r="T371" s="20">
        <v>1085</v>
      </c>
      <c r="U371" s="20">
        <v>1086</v>
      </c>
      <c r="V371" s="20">
        <v>1097</v>
      </c>
      <c r="W371" s="20">
        <v>1121</v>
      </c>
      <c r="X371" s="20">
        <v>1260</v>
      </c>
      <c r="Y371" s="20">
        <v>1247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21342</v>
      </c>
      <c r="AE371" s="5">
        <f t="shared" si="43"/>
        <v>21342</v>
      </c>
      <c r="AG371" s="2">
        <f t="shared" si="44"/>
        <v>12</v>
      </c>
      <c r="AH371" s="2">
        <f t="shared" si="45"/>
        <v>2024</v>
      </c>
      <c r="AJ371" s="5">
        <f t="shared" si="46"/>
        <v>1533</v>
      </c>
      <c r="AK371" s="2">
        <f t="shared" si="47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18">
        <v>45655</v>
      </c>
      <c r="B372" s="20">
        <v>1319</v>
      </c>
      <c r="C372" s="20">
        <v>1322</v>
      </c>
      <c r="D372" s="20">
        <v>1329</v>
      </c>
      <c r="E372" s="20">
        <v>1329</v>
      </c>
      <c r="F372" s="20">
        <v>1281</v>
      </c>
      <c r="G372" s="20">
        <v>1217</v>
      </c>
      <c r="H372" s="20">
        <v>1115</v>
      </c>
      <c r="I372" s="20">
        <v>639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1101</v>
      </c>
      <c r="R372" s="20">
        <v>1074</v>
      </c>
      <c r="S372" s="20">
        <v>1066</v>
      </c>
      <c r="T372" s="20">
        <v>1006</v>
      </c>
      <c r="U372" s="20">
        <v>978</v>
      </c>
      <c r="V372" s="20">
        <v>908</v>
      </c>
      <c r="W372" s="20">
        <v>898</v>
      </c>
      <c r="X372" s="20">
        <v>969</v>
      </c>
      <c r="Y372" s="20">
        <v>943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18494</v>
      </c>
      <c r="AE372" s="5">
        <f t="shared" si="43"/>
        <v>18494</v>
      </c>
      <c r="AG372" s="2">
        <f t="shared" si="44"/>
        <v>12</v>
      </c>
      <c r="AH372" s="2">
        <f t="shared" si="45"/>
        <v>2024</v>
      </c>
      <c r="AJ372" s="5">
        <f t="shared" si="46"/>
        <v>1329</v>
      </c>
      <c r="AK372" s="2">
        <f t="shared" si="47"/>
        <v>3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18">
        <v>45656</v>
      </c>
      <c r="B373" s="20">
        <v>979</v>
      </c>
      <c r="C373" s="20">
        <v>954</v>
      </c>
      <c r="D373" s="20">
        <v>960</v>
      </c>
      <c r="E373" s="20">
        <v>965</v>
      </c>
      <c r="F373" s="20">
        <v>892</v>
      </c>
      <c r="G373" s="20">
        <v>865</v>
      </c>
      <c r="H373" s="20">
        <v>822</v>
      </c>
      <c r="I373" s="20">
        <v>518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824</v>
      </c>
      <c r="R373" s="20">
        <v>801</v>
      </c>
      <c r="S373" s="20">
        <v>811</v>
      </c>
      <c r="T373" s="20">
        <v>763</v>
      </c>
      <c r="U373" s="20">
        <v>752</v>
      </c>
      <c r="V373" s="20">
        <v>767</v>
      </c>
      <c r="W373" s="20">
        <v>827</v>
      </c>
      <c r="X373" s="20">
        <v>935</v>
      </c>
      <c r="Y373" s="20">
        <v>1002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6998</v>
      </c>
      <c r="AD373" s="5">
        <f t="shared" si="42"/>
        <v>7439</v>
      </c>
      <c r="AE373" s="5">
        <f t="shared" si="43"/>
        <v>14437</v>
      </c>
      <c r="AG373" s="2">
        <f t="shared" si="44"/>
        <v>12</v>
      </c>
      <c r="AH373" s="2">
        <f t="shared" si="45"/>
        <v>2024</v>
      </c>
      <c r="AJ373" s="5">
        <f t="shared" si="46"/>
        <v>1002</v>
      </c>
      <c r="AK373" s="2">
        <f t="shared" si="47"/>
        <v>24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18">
        <v>45657</v>
      </c>
      <c r="B374" s="20">
        <v>1010</v>
      </c>
      <c r="C374" s="20">
        <v>1020</v>
      </c>
      <c r="D374" s="20">
        <v>967</v>
      </c>
      <c r="E374" s="20">
        <v>1011</v>
      </c>
      <c r="F374" s="20">
        <v>995</v>
      </c>
      <c r="G374" s="20">
        <v>995</v>
      </c>
      <c r="H374" s="20">
        <v>954</v>
      </c>
      <c r="I374" s="20">
        <v>563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986</v>
      </c>
      <c r="R374" s="20">
        <v>1016</v>
      </c>
      <c r="S374" s="20">
        <v>1023</v>
      </c>
      <c r="T374" s="20">
        <v>979</v>
      </c>
      <c r="U374" s="20">
        <v>977</v>
      </c>
      <c r="V374" s="20">
        <v>960</v>
      </c>
      <c r="W374" s="20">
        <v>995</v>
      </c>
      <c r="X374" s="20">
        <v>1192</v>
      </c>
      <c r="Y374" s="20">
        <v>1203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8691</v>
      </c>
      <c r="AD374" s="5">
        <f t="shared" si="42"/>
        <v>8155</v>
      </c>
      <c r="AE374" s="5">
        <f t="shared" si="43"/>
        <v>16846</v>
      </c>
      <c r="AG374" s="2">
        <f t="shared" si="44"/>
        <v>12</v>
      </c>
      <c r="AH374" s="2">
        <f t="shared" si="45"/>
        <v>2024</v>
      </c>
      <c r="AJ374" s="5">
        <f t="shared" si="46"/>
        <v>1203</v>
      </c>
      <c r="AK374" s="2">
        <f t="shared" si="47"/>
        <v>24</v>
      </c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18">
        <v>45658</v>
      </c>
      <c r="B375" s="20">
        <v>1151</v>
      </c>
      <c r="C375" s="20">
        <v>1176</v>
      </c>
      <c r="D375" s="20">
        <v>1053</v>
      </c>
      <c r="E375" s="20">
        <v>956</v>
      </c>
      <c r="F375" s="20">
        <v>892</v>
      </c>
      <c r="G375" s="20">
        <v>770</v>
      </c>
      <c r="H375" s="20">
        <v>701</v>
      </c>
      <c r="I375" s="20">
        <v>633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895</v>
      </c>
      <c r="S375" s="20">
        <v>886</v>
      </c>
      <c r="T375" s="20">
        <v>900</v>
      </c>
      <c r="U375" s="20">
        <v>885</v>
      </c>
      <c r="V375" s="20">
        <v>971</v>
      </c>
      <c r="W375" s="20">
        <v>1053</v>
      </c>
      <c r="X375" s="20">
        <v>1116</v>
      </c>
      <c r="Y375" s="20">
        <v>1001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15039</v>
      </c>
      <c r="AE375" s="5">
        <f t="shared" si="43"/>
        <v>15039</v>
      </c>
      <c r="AG375" s="2">
        <f t="shared" si="44"/>
        <v>1</v>
      </c>
      <c r="AH375" s="2">
        <f t="shared" si="45"/>
        <v>2025</v>
      </c>
      <c r="AJ375" s="5">
        <f t="shared" si="46"/>
        <v>1176</v>
      </c>
      <c r="AK375" s="2">
        <f t="shared" si="47"/>
        <v>2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18">
        <v>45659</v>
      </c>
      <c r="B376" s="20">
        <v>907</v>
      </c>
      <c r="C376" s="20">
        <v>858</v>
      </c>
      <c r="D376" s="20">
        <v>872</v>
      </c>
      <c r="E376" s="20">
        <v>831</v>
      </c>
      <c r="F376" s="20">
        <v>882</v>
      </c>
      <c r="G376" s="20">
        <v>895</v>
      </c>
      <c r="H376" s="20">
        <v>840</v>
      </c>
      <c r="I376" s="20">
        <v>606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921</v>
      </c>
      <c r="S376" s="20">
        <v>928</v>
      </c>
      <c r="T376" s="20">
        <v>912</v>
      </c>
      <c r="U376" s="20">
        <v>856</v>
      </c>
      <c r="V376" s="20">
        <v>867</v>
      </c>
      <c r="W376" s="20">
        <v>901</v>
      </c>
      <c r="X376" s="20">
        <v>983</v>
      </c>
      <c r="Y376" s="20">
        <v>967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6974</v>
      </c>
      <c r="AD376" s="5">
        <f t="shared" si="42"/>
        <v>7052</v>
      </c>
      <c r="AE376" s="5">
        <f t="shared" si="43"/>
        <v>14026</v>
      </c>
      <c r="AG376" s="2">
        <f t="shared" si="44"/>
        <v>1</v>
      </c>
      <c r="AH376" s="2">
        <f t="shared" si="45"/>
        <v>2025</v>
      </c>
      <c r="AJ376" s="5">
        <f t="shared" si="46"/>
        <v>983</v>
      </c>
      <c r="AK376" s="2">
        <f t="shared" si="47"/>
        <v>23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18">
        <v>45660</v>
      </c>
      <c r="B377" s="20">
        <v>972</v>
      </c>
      <c r="C377" s="20">
        <v>971</v>
      </c>
      <c r="D377" s="20">
        <v>983</v>
      </c>
      <c r="E377" s="20">
        <v>978</v>
      </c>
      <c r="F377" s="20">
        <v>1006</v>
      </c>
      <c r="G377" s="20">
        <v>968</v>
      </c>
      <c r="H377" s="20">
        <v>919</v>
      </c>
      <c r="I377" s="20">
        <v>654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952</v>
      </c>
      <c r="S377" s="20">
        <v>980</v>
      </c>
      <c r="T377" s="20">
        <v>924</v>
      </c>
      <c r="U377" s="20">
        <v>879</v>
      </c>
      <c r="V377" s="20">
        <v>921</v>
      </c>
      <c r="W377" s="20">
        <v>996</v>
      </c>
      <c r="X377" s="20">
        <v>1044</v>
      </c>
      <c r="Y377" s="20">
        <v>1066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7350</v>
      </c>
      <c r="AD377" s="5">
        <f t="shared" si="42"/>
        <v>7863</v>
      </c>
      <c r="AE377" s="5">
        <f t="shared" si="43"/>
        <v>15213</v>
      </c>
      <c r="AG377" s="2">
        <f t="shared" si="44"/>
        <v>1</v>
      </c>
      <c r="AH377" s="2">
        <f t="shared" si="45"/>
        <v>2025</v>
      </c>
      <c r="AJ377" s="5">
        <f t="shared" si="46"/>
        <v>1066</v>
      </c>
      <c r="AK377" s="2">
        <f t="shared" si="47"/>
        <v>24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18">
        <v>45661</v>
      </c>
      <c r="B378" s="20">
        <v>1128</v>
      </c>
      <c r="C378" s="20">
        <v>1109</v>
      </c>
      <c r="D378" s="20">
        <v>1153</v>
      </c>
      <c r="E378" s="20">
        <v>1208</v>
      </c>
      <c r="F378" s="20">
        <v>1204</v>
      </c>
      <c r="G378" s="20">
        <v>1138</v>
      </c>
      <c r="H378" s="20">
        <v>1097</v>
      </c>
      <c r="I378" s="20">
        <v>816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1062</v>
      </c>
      <c r="S378" s="20">
        <v>1035</v>
      </c>
      <c r="T378" s="20">
        <v>1078</v>
      </c>
      <c r="U378" s="20">
        <v>1071</v>
      </c>
      <c r="V378" s="20">
        <v>1140</v>
      </c>
      <c r="W378" s="20">
        <v>1257</v>
      </c>
      <c r="X378" s="20">
        <v>1377</v>
      </c>
      <c r="Y378" s="20">
        <v>1416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18289</v>
      </c>
      <c r="AE378" s="5">
        <f t="shared" si="43"/>
        <v>18289</v>
      </c>
      <c r="AG378" s="2">
        <f t="shared" si="44"/>
        <v>1</v>
      </c>
      <c r="AH378" s="2">
        <f t="shared" si="45"/>
        <v>2025</v>
      </c>
      <c r="AJ378" s="5">
        <f t="shared" si="46"/>
        <v>1416</v>
      </c>
      <c r="AK378" s="2">
        <f t="shared" si="47"/>
        <v>24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18">
        <v>45662</v>
      </c>
      <c r="B379" s="20">
        <v>1420</v>
      </c>
      <c r="C379" s="20">
        <v>1420</v>
      </c>
      <c r="D379" s="20">
        <v>1352</v>
      </c>
      <c r="E379" s="20">
        <v>1318</v>
      </c>
      <c r="F379" s="20">
        <v>1277</v>
      </c>
      <c r="G379" s="20">
        <v>1192</v>
      </c>
      <c r="H379" s="20">
        <v>1073</v>
      </c>
      <c r="I379" s="20">
        <v>805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1146</v>
      </c>
      <c r="S379" s="20">
        <v>1094</v>
      </c>
      <c r="T379" s="20">
        <v>1098</v>
      </c>
      <c r="U379" s="20">
        <v>1076</v>
      </c>
      <c r="V379" s="20">
        <v>1092</v>
      </c>
      <c r="W379" s="20">
        <v>1150</v>
      </c>
      <c r="X379" s="20">
        <v>1219</v>
      </c>
      <c r="Y379" s="20">
        <v>1225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18957</v>
      </c>
      <c r="AE379" s="5">
        <f t="shared" si="43"/>
        <v>18957</v>
      </c>
      <c r="AG379" s="2">
        <f t="shared" si="44"/>
        <v>1</v>
      </c>
      <c r="AH379" s="2">
        <f t="shared" si="45"/>
        <v>2025</v>
      </c>
      <c r="AJ379" s="5">
        <f t="shared" si="46"/>
        <v>1420</v>
      </c>
      <c r="AK379" s="2">
        <f t="shared" si="47"/>
        <v>1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18">
        <v>45663</v>
      </c>
      <c r="B380" s="20">
        <v>1218</v>
      </c>
      <c r="C380" s="20">
        <v>1251</v>
      </c>
      <c r="D380" s="20">
        <v>1281</v>
      </c>
      <c r="E380" s="20">
        <v>1267</v>
      </c>
      <c r="F380" s="20">
        <v>1297</v>
      </c>
      <c r="G380" s="20">
        <v>1305</v>
      </c>
      <c r="H380" s="20">
        <v>1312</v>
      </c>
      <c r="I380" s="20">
        <v>895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1209</v>
      </c>
      <c r="S380" s="20">
        <v>1201</v>
      </c>
      <c r="T380" s="20">
        <v>1190</v>
      </c>
      <c r="U380" s="20">
        <v>1145</v>
      </c>
      <c r="V380" s="20">
        <v>1212</v>
      </c>
      <c r="W380" s="20">
        <v>1280</v>
      </c>
      <c r="X380" s="20">
        <v>1338</v>
      </c>
      <c r="Y380" s="20">
        <v>1373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9470</v>
      </c>
      <c r="AD380" s="5">
        <f t="shared" si="42"/>
        <v>10304</v>
      </c>
      <c r="AE380" s="5">
        <f t="shared" si="43"/>
        <v>19774</v>
      </c>
      <c r="AG380" s="2">
        <f t="shared" si="44"/>
        <v>1</v>
      </c>
      <c r="AH380" s="2">
        <f t="shared" si="45"/>
        <v>2025</v>
      </c>
      <c r="AJ380" s="5">
        <f t="shared" si="46"/>
        <v>1373</v>
      </c>
      <c r="AK380" s="2">
        <f t="shared" si="47"/>
        <v>24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18">
        <v>45664</v>
      </c>
      <c r="B381" s="20">
        <v>1407</v>
      </c>
      <c r="C381" s="20">
        <v>1424</v>
      </c>
      <c r="D381" s="20">
        <v>1473</v>
      </c>
      <c r="E381" s="20">
        <v>1423</v>
      </c>
      <c r="F381" s="20">
        <v>1431</v>
      </c>
      <c r="G381" s="20">
        <v>1386</v>
      </c>
      <c r="H381" s="20">
        <v>1259</v>
      </c>
      <c r="I381" s="20">
        <v>872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1143</v>
      </c>
      <c r="S381" s="20">
        <v>1133</v>
      </c>
      <c r="T381" s="20">
        <v>1114</v>
      </c>
      <c r="U381" s="20">
        <v>1064</v>
      </c>
      <c r="V381" s="20">
        <v>1114</v>
      </c>
      <c r="W381" s="20">
        <v>1170</v>
      </c>
      <c r="X381" s="20">
        <v>1218</v>
      </c>
      <c r="Y381" s="20">
        <v>1253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8828</v>
      </c>
      <c r="AD381" s="5">
        <f t="shared" si="42"/>
        <v>11056</v>
      </c>
      <c r="AE381" s="5">
        <f t="shared" si="43"/>
        <v>19884</v>
      </c>
      <c r="AG381" s="2">
        <f t="shared" si="44"/>
        <v>1</v>
      </c>
      <c r="AH381" s="2">
        <f t="shared" si="45"/>
        <v>2025</v>
      </c>
      <c r="AJ381" s="5">
        <f t="shared" si="46"/>
        <v>1473</v>
      </c>
      <c r="AK381" s="2">
        <f t="shared" si="47"/>
        <v>3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18">
        <v>45665</v>
      </c>
      <c r="B382" s="20">
        <v>1240</v>
      </c>
      <c r="C382" s="20">
        <v>1264</v>
      </c>
      <c r="D382" s="20">
        <v>1289</v>
      </c>
      <c r="E382" s="20">
        <v>1299</v>
      </c>
      <c r="F382" s="20">
        <v>1326</v>
      </c>
      <c r="G382" s="20">
        <v>1251</v>
      </c>
      <c r="H382" s="20">
        <v>1186</v>
      </c>
      <c r="I382" s="20">
        <v>818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1227</v>
      </c>
      <c r="S382" s="20">
        <v>1188</v>
      </c>
      <c r="T382" s="20">
        <v>1170</v>
      </c>
      <c r="U382" s="20">
        <v>1134</v>
      </c>
      <c r="V382" s="20">
        <v>1189</v>
      </c>
      <c r="W382" s="20">
        <v>1232</v>
      </c>
      <c r="X382" s="20">
        <v>1305</v>
      </c>
      <c r="Y382" s="20">
        <v>1338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9263</v>
      </c>
      <c r="AD382" s="5">
        <f t="shared" si="42"/>
        <v>10193</v>
      </c>
      <c r="AE382" s="5">
        <f t="shared" si="43"/>
        <v>19456</v>
      </c>
      <c r="AG382" s="2">
        <f t="shared" si="44"/>
        <v>1</v>
      </c>
      <c r="AH382" s="2">
        <f t="shared" si="45"/>
        <v>2025</v>
      </c>
      <c r="AJ382" s="5">
        <f t="shared" si="46"/>
        <v>1338</v>
      </c>
      <c r="AK382" s="2">
        <f t="shared" si="47"/>
        <v>24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18">
        <v>45666</v>
      </c>
      <c r="B383" s="20">
        <v>1334</v>
      </c>
      <c r="C383" s="20">
        <v>1340</v>
      </c>
      <c r="D383" s="20">
        <v>1357</v>
      </c>
      <c r="E383" s="20">
        <v>1347</v>
      </c>
      <c r="F383" s="20">
        <v>1359</v>
      </c>
      <c r="G383" s="20">
        <v>1304</v>
      </c>
      <c r="H383" s="20">
        <v>1194</v>
      </c>
      <c r="I383" s="20">
        <v>825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1108</v>
      </c>
      <c r="S383" s="20">
        <v>1079</v>
      </c>
      <c r="T383" s="20">
        <v>1064</v>
      </c>
      <c r="U383" s="20">
        <v>1023</v>
      </c>
      <c r="V383" s="20">
        <v>1046</v>
      </c>
      <c r="W383" s="20">
        <v>1073</v>
      </c>
      <c r="X383" s="20">
        <v>1126</v>
      </c>
      <c r="Y383" s="20">
        <v>1121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8344</v>
      </c>
      <c r="AD383" s="5">
        <f t="shared" si="42"/>
        <v>10356</v>
      </c>
      <c r="AE383" s="5">
        <f t="shared" si="43"/>
        <v>18700</v>
      </c>
      <c r="AG383" s="2">
        <f t="shared" si="44"/>
        <v>1</v>
      </c>
      <c r="AH383" s="2">
        <f t="shared" si="45"/>
        <v>2025</v>
      </c>
      <c r="AJ383" s="5">
        <f t="shared" si="46"/>
        <v>1359</v>
      </c>
      <c r="AK383" s="2">
        <f t="shared" si="47"/>
        <v>5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18">
        <v>45667</v>
      </c>
      <c r="B384" s="20">
        <v>1134</v>
      </c>
      <c r="C384" s="20">
        <v>1147</v>
      </c>
      <c r="D384" s="20">
        <v>1165</v>
      </c>
      <c r="E384" s="20">
        <v>1165</v>
      </c>
      <c r="F384" s="20">
        <v>1185</v>
      </c>
      <c r="G384" s="20">
        <v>1140</v>
      </c>
      <c r="H384" s="20">
        <v>1065</v>
      </c>
      <c r="I384" s="20">
        <v>727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1032</v>
      </c>
      <c r="S384" s="20">
        <v>1050</v>
      </c>
      <c r="T384" s="20">
        <v>1040</v>
      </c>
      <c r="U384" s="20">
        <v>1016</v>
      </c>
      <c r="V384" s="20">
        <v>1057</v>
      </c>
      <c r="W384" s="20">
        <v>1171</v>
      </c>
      <c r="X384" s="20">
        <v>1255</v>
      </c>
      <c r="Y384" s="20">
        <v>1283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8348</v>
      </c>
      <c r="AD384" s="5">
        <f t="shared" si="42"/>
        <v>9284</v>
      </c>
      <c r="AE384" s="5">
        <f t="shared" si="43"/>
        <v>17632</v>
      </c>
      <c r="AG384" s="2">
        <f t="shared" si="44"/>
        <v>1</v>
      </c>
      <c r="AH384" s="2">
        <f t="shared" si="45"/>
        <v>2025</v>
      </c>
      <c r="AJ384" s="5">
        <f t="shared" si="46"/>
        <v>1283</v>
      </c>
      <c r="AK384" s="2">
        <f t="shared" si="47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18">
        <v>45668</v>
      </c>
      <c r="B385" s="20">
        <v>1279</v>
      </c>
      <c r="C385" s="20">
        <v>1310</v>
      </c>
      <c r="D385" s="20">
        <v>1319</v>
      </c>
      <c r="E385" s="20">
        <v>1316</v>
      </c>
      <c r="F385" s="20">
        <v>1322</v>
      </c>
      <c r="G385" s="20">
        <v>1239</v>
      </c>
      <c r="H385" s="20">
        <v>1086</v>
      </c>
      <c r="I385" s="20">
        <v>825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1119</v>
      </c>
      <c r="S385" s="20">
        <v>1064</v>
      </c>
      <c r="T385" s="20">
        <v>1056</v>
      </c>
      <c r="U385" s="20">
        <v>1026</v>
      </c>
      <c r="V385" s="20">
        <v>1036</v>
      </c>
      <c r="W385" s="20">
        <v>1099</v>
      </c>
      <c r="X385" s="20">
        <v>1169</v>
      </c>
      <c r="Y385" s="20">
        <v>1217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18482</v>
      </c>
      <c r="AE385" s="5">
        <f t="shared" si="43"/>
        <v>18482</v>
      </c>
      <c r="AG385" s="2">
        <f t="shared" si="44"/>
        <v>1</v>
      </c>
      <c r="AH385" s="2">
        <f t="shared" si="45"/>
        <v>2025</v>
      </c>
      <c r="AJ385" s="5">
        <f t="shared" si="46"/>
        <v>1322</v>
      </c>
      <c r="AK385" s="2">
        <f t="shared" si="47"/>
        <v>5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18">
        <v>45669</v>
      </c>
      <c r="B386" s="20">
        <v>1260</v>
      </c>
      <c r="C386" s="20">
        <v>1247</v>
      </c>
      <c r="D386" s="20">
        <v>1261</v>
      </c>
      <c r="E386" s="20">
        <v>1265</v>
      </c>
      <c r="F386" s="20">
        <v>1217</v>
      </c>
      <c r="G386" s="20">
        <v>1113</v>
      </c>
      <c r="H386" s="20">
        <v>1025</v>
      </c>
      <c r="I386" s="20">
        <v>780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1165</v>
      </c>
      <c r="S386" s="20">
        <v>1161</v>
      </c>
      <c r="T386" s="20">
        <v>1158</v>
      </c>
      <c r="U386" s="20">
        <v>1145</v>
      </c>
      <c r="V386" s="20">
        <v>1168</v>
      </c>
      <c r="W386" s="20">
        <v>1229</v>
      </c>
      <c r="X386" s="20">
        <v>1319</v>
      </c>
      <c r="Y386" s="20">
        <v>1358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18871</v>
      </c>
      <c r="AE386" s="5">
        <f t="shared" si="43"/>
        <v>18871</v>
      </c>
      <c r="AG386" s="2">
        <f t="shared" si="44"/>
        <v>1</v>
      </c>
      <c r="AH386" s="2">
        <f t="shared" si="45"/>
        <v>2025</v>
      </c>
      <c r="AJ386" s="5">
        <f t="shared" si="46"/>
        <v>1358</v>
      </c>
      <c r="AK386" s="2">
        <f t="shared" si="47"/>
        <v>24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18">
        <v>45670</v>
      </c>
      <c r="B387" s="20">
        <v>1390</v>
      </c>
      <c r="C387" s="20">
        <v>1400</v>
      </c>
      <c r="D387" s="20">
        <v>1446</v>
      </c>
      <c r="E387" s="20">
        <v>1431</v>
      </c>
      <c r="F387" s="20">
        <v>1431</v>
      </c>
      <c r="G387" s="20">
        <v>1366</v>
      </c>
      <c r="H387" s="20">
        <v>1253</v>
      </c>
      <c r="I387" s="20">
        <v>879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1147</v>
      </c>
      <c r="S387" s="20">
        <v>1154</v>
      </c>
      <c r="T387" s="20">
        <v>1139</v>
      </c>
      <c r="U387" s="20">
        <v>1091</v>
      </c>
      <c r="V387" s="20">
        <v>1129</v>
      </c>
      <c r="W387" s="20">
        <v>1186</v>
      </c>
      <c r="X387" s="20">
        <v>1271</v>
      </c>
      <c r="Y387" s="20">
        <v>1301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8996</v>
      </c>
      <c r="AD387" s="5">
        <f t="shared" si="42"/>
        <v>11018</v>
      </c>
      <c r="AE387" s="5">
        <f t="shared" si="43"/>
        <v>20014</v>
      </c>
      <c r="AG387" s="2">
        <f t="shared" si="44"/>
        <v>1</v>
      </c>
      <c r="AH387" s="2">
        <f t="shared" si="45"/>
        <v>2025</v>
      </c>
      <c r="AJ387" s="5">
        <f t="shared" si="46"/>
        <v>1446</v>
      </c>
      <c r="AK387" s="2">
        <f t="shared" si="47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18">
        <v>45671</v>
      </c>
      <c r="B388" s="20">
        <v>1307</v>
      </c>
      <c r="C388" s="20">
        <v>1330</v>
      </c>
      <c r="D388" s="20">
        <v>1364</v>
      </c>
      <c r="E388" s="20">
        <v>1344</v>
      </c>
      <c r="F388" s="20">
        <v>1358</v>
      </c>
      <c r="G388" s="20">
        <v>1299</v>
      </c>
      <c r="H388" s="20">
        <v>1201</v>
      </c>
      <c r="I388" s="20">
        <v>828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1090</v>
      </c>
      <c r="S388" s="20">
        <v>1073</v>
      </c>
      <c r="T388" s="20">
        <v>1061</v>
      </c>
      <c r="U388" s="20">
        <v>1040</v>
      </c>
      <c r="V388" s="20">
        <v>1047</v>
      </c>
      <c r="W388" s="20">
        <v>1082</v>
      </c>
      <c r="X388" s="20">
        <v>1145</v>
      </c>
      <c r="Y388" s="20">
        <v>1190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8366</v>
      </c>
      <c r="AD388" s="5">
        <f t="shared" si="42"/>
        <v>10393</v>
      </c>
      <c r="AE388" s="5">
        <f t="shared" si="43"/>
        <v>18759</v>
      </c>
      <c r="AG388" s="2">
        <f t="shared" si="44"/>
        <v>1</v>
      </c>
      <c r="AH388" s="2">
        <f t="shared" si="45"/>
        <v>2025</v>
      </c>
      <c r="AJ388" s="5">
        <f t="shared" si="46"/>
        <v>1364</v>
      </c>
      <c r="AK388" s="2">
        <f t="shared" si="47"/>
        <v>3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18">
        <v>45672</v>
      </c>
      <c r="B389" s="20">
        <v>1204</v>
      </c>
      <c r="C389" s="20">
        <v>1241</v>
      </c>
      <c r="D389" s="20">
        <v>1267</v>
      </c>
      <c r="E389" s="20">
        <v>1256</v>
      </c>
      <c r="F389" s="20">
        <v>1308</v>
      </c>
      <c r="G389" s="20">
        <v>1252</v>
      </c>
      <c r="H389" s="20">
        <v>1143</v>
      </c>
      <c r="I389" s="20">
        <v>783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1161</v>
      </c>
      <c r="S389" s="20">
        <v>1179</v>
      </c>
      <c r="T389" s="20">
        <v>1151</v>
      </c>
      <c r="U389" s="20">
        <v>1119</v>
      </c>
      <c r="V389" s="20">
        <v>1169</v>
      </c>
      <c r="W389" s="20">
        <v>1264</v>
      </c>
      <c r="X389" s="20">
        <v>1335</v>
      </c>
      <c r="Y389" s="20">
        <v>1343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9161</v>
      </c>
      <c r="AD389" s="5">
        <f t="shared" si="42"/>
        <v>10014</v>
      </c>
      <c r="AE389" s="5">
        <f t="shared" si="43"/>
        <v>19175</v>
      </c>
      <c r="AG389" s="2">
        <f t="shared" si="44"/>
        <v>1</v>
      </c>
      <c r="AH389" s="2">
        <f t="shared" si="45"/>
        <v>2025</v>
      </c>
      <c r="AJ389" s="5">
        <f t="shared" si="46"/>
        <v>1343</v>
      </c>
      <c r="AK389" s="2">
        <f t="shared" si="47"/>
        <v>24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18">
        <v>45673</v>
      </c>
      <c r="B390" s="20">
        <v>1385</v>
      </c>
      <c r="C390" s="20">
        <v>1375</v>
      </c>
      <c r="D390" s="20">
        <v>1405</v>
      </c>
      <c r="E390" s="20">
        <v>1433</v>
      </c>
      <c r="F390" s="20">
        <v>1472</v>
      </c>
      <c r="G390" s="20">
        <v>1398</v>
      </c>
      <c r="H390" s="20">
        <v>1284</v>
      </c>
      <c r="I390" s="20">
        <v>883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1180</v>
      </c>
      <c r="S390" s="20">
        <v>1197</v>
      </c>
      <c r="T390" s="20">
        <v>1198</v>
      </c>
      <c r="U390" s="20">
        <v>1170</v>
      </c>
      <c r="V390" s="20">
        <v>1204</v>
      </c>
      <c r="W390" s="20">
        <v>1290</v>
      </c>
      <c r="X390" s="20">
        <v>1392</v>
      </c>
      <c r="Y390" s="20">
        <v>1430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9514</v>
      </c>
      <c r="AD390" s="5">
        <f t="shared" si="42"/>
        <v>11182</v>
      </c>
      <c r="AE390" s="5">
        <f t="shared" si="43"/>
        <v>20696</v>
      </c>
      <c r="AG390" s="2">
        <f t="shared" si="44"/>
        <v>1</v>
      </c>
      <c r="AH390" s="2">
        <f t="shared" si="45"/>
        <v>2025</v>
      </c>
      <c r="AJ390" s="5">
        <f t="shared" si="46"/>
        <v>1472</v>
      </c>
      <c r="AK390" s="2">
        <f t="shared" si="47"/>
        <v>5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18">
        <v>45674</v>
      </c>
      <c r="B391" s="20">
        <v>1469</v>
      </c>
      <c r="C391" s="20">
        <v>1516</v>
      </c>
      <c r="D391" s="20">
        <v>1536</v>
      </c>
      <c r="E391" s="20">
        <v>1537</v>
      </c>
      <c r="F391" s="20">
        <v>1555</v>
      </c>
      <c r="G391" s="20">
        <v>1475</v>
      </c>
      <c r="H391" s="20">
        <v>1343</v>
      </c>
      <c r="I391" s="20">
        <v>897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1121</v>
      </c>
      <c r="S391" s="20">
        <v>1118</v>
      </c>
      <c r="T391" s="20">
        <v>1096</v>
      </c>
      <c r="U391" s="20">
        <v>1056</v>
      </c>
      <c r="V391" s="20">
        <v>1104</v>
      </c>
      <c r="W391" s="20">
        <v>1184</v>
      </c>
      <c r="X391" s="20">
        <v>1330</v>
      </c>
      <c r="Y391" s="20">
        <v>1367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8906</v>
      </c>
      <c r="AD391" s="5">
        <f t="shared" si="42"/>
        <v>11798</v>
      </c>
      <c r="AE391" s="5">
        <f t="shared" si="43"/>
        <v>20704</v>
      </c>
      <c r="AG391" s="2">
        <f t="shared" si="44"/>
        <v>1</v>
      </c>
      <c r="AH391" s="2">
        <f t="shared" si="45"/>
        <v>2025</v>
      </c>
      <c r="AJ391" s="5">
        <f t="shared" si="46"/>
        <v>1555</v>
      </c>
      <c r="AK391" s="2">
        <f t="shared" si="47"/>
        <v>5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18">
        <v>45675</v>
      </c>
      <c r="B392" s="20">
        <v>1389</v>
      </c>
      <c r="C392" s="20">
        <v>1399</v>
      </c>
      <c r="D392" s="20">
        <v>1367</v>
      </c>
      <c r="E392" s="20">
        <v>1263</v>
      </c>
      <c r="F392" s="20">
        <v>1212</v>
      </c>
      <c r="G392" s="20">
        <v>1137</v>
      </c>
      <c r="H392" s="20">
        <v>1012</v>
      </c>
      <c r="I392" s="20">
        <v>759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1000</v>
      </c>
      <c r="S392" s="20">
        <v>952</v>
      </c>
      <c r="T392" s="20">
        <v>938</v>
      </c>
      <c r="U392" s="20">
        <v>894</v>
      </c>
      <c r="V392" s="20">
        <v>916</v>
      </c>
      <c r="W392" s="20">
        <v>978</v>
      </c>
      <c r="X392" s="20">
        <v>1067</v>
      </c>
      <c r="Y392" s="20">
        <v>1067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17350</v>
      </c>
      <c r="AE392" s="5">
        <f t="shared" si="43"/>
        <v>17350</v>
      </c>
      <c r="AG392" s="2">
        <f t="shared" si="44"/>
        <v>1</v>
      </c>
      <c r="AH392" s="2">
        <f t="shared" si="45"/>
        <v>2025</v>
      </c>
      <c r="AJ392" s="5">
        <f t="shared" si="46"/>
        <v>1399</v>
      </c>
      <c r="AK392" s="2">
        <f t="shared" si="47"/>
        <v>2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18">
        <v>45676</v>
      </c>
      <c r="B393" s="20">
        <v>1008</v>
      </c>
      <c r="C393" s="20">
        <v>1001</v>
      </c>
      <c r="D393" s="20">
        <v>1037</v>
      </c>
      <c r="E393" s="20">
        <v>1066</v>
      </c>
      <c r="F393" s="20">
        <v>1114</v>
      </c>
      <c r="G393" s="20">
        <v>1038</v>
      </c>
      <c r="H393" s="20">
        <v>899</v>
      </c>
      <c r="I393" s="20">
        <v>669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1016</v>
      </c>
      <c r="S393" s="20">
        <v>992</v>
      </c>
      <c r="T393" s="20">
        <v>969</v>
      </c>
      <c r="U393" s="20">
        <v>949</v>
      </c>
      <c r="V393" s="20">
        <v>965</v>
      </c>
      <c r="W393" s="20">
        <v>1036</v>
      </c>
      <c r="X393" s="20">
        <v>1102</v>
      </c>
      <c r="Y393" s="20">
        <v>1124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15985</v>
      </c>
      <c r="AE393" s="5">
        <f t="shared" si="43"/>
        <v>15985</v>
      </c>
      <c r="AG393" s="2">
        <f t="shared" si="44"/>
        <v>1</v>
      </c>
      <c r="AH393" s="2">
        <f t="shared" si="45"/>
        <v>2025</v>
      </c>
      <c r="AJ393" s="5">
        <f t="shared" si="46"/>
        <v>1124</v>
      </c>
      <c r="AK393" s="2">
        <f t="shared" si="47"/>
        <v>24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18">
        <v>45677</v>
      </c>
      <c r="B394" s="20">
        <v>1140</v>
      </c>
      <c r="C394" s="20">
        <v>1178</v>
      </c>
      <c r="D394" s="20">
        <v>1223</v>
      </c>
      <c r="E394" s="20">
        <v>1241</v>
      </c>
      <c r="F394" s="20">
        <v>1234</v>
      </c>
      <c r="G394" s="20">
        <v>1204</v>
      </c>
      <c r="H394" s="20">
        <v>1192</v>
      </c>
      <c r="I394" s="20">
        <v>915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1248</v>
      </c>
      <c r="S394" s="20">
        <v>1248</v>
      </c>
      <c r="T394" s="20">
        <v>1256</v>
      </c>
      <c r="U394" s="20">
        <v>1235</v>
      </c>
      <c r="V394" s="20">
        <v>1276</v>
      </c>
      <c r="W394" s="20">
        <v>1361</v>
      </c>
      <c r="X394" s="20">
        <v>1477</v>
      </c>
      <c r="Y394" s="20">
        <v>1537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10016</v>
      </c>
      <c r="AD394" s="5">
        <f t="shared" ref="AD394:AD457" si="50">AE394-AC394</f>
        <v>9949</v>
      </c>
      <c r="AE394" s="5">
        <f t="shared" ref="AE394:AE457" si="51">SUM(B394:Y394)</f>
        <v>19965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1537</v>
      </c>
      <c r="AK394" s="2">
        <f t="shared" ref="AK394:AK457" si="55">IF(AE394&gt;0,INDEX(B$8:Y$8,MATCH(AJ394,B394:Y394,0)),"")</f>
        <v>24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18">
        <v>45678</v>
      </c>
      <c r="B395" s="20">
        <v>1578</v>
      </c>
      <c r="C395" s="20">
        <v>1625</v>
      </c>
      <c r="D395" s="20">
        <v>1671</v>
      </c>
      <c r="E395" s="20">
        <v>1661</v>
      </c>
      <c r="F395" s="20">
        <v>1665</v>
      </c>
      <c r="G395" s="20">
        <v>1620</v>
      </c>
      <c r="H395" s="20">
        <v>1456</v>
      </c>
      <c r="I395" s="20">
        <v>1006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1263</v>
      </c>
      <c r="S395" s="20">
        <v>1285</v>
      </c>
      <c r="T395" s="20">
        <v>1285</v>
      </c>
      <c r="U395" s="20">
        <v>1242</v>
      </c>
      <c r="V395" s="20">
        <v>1303</v>
      </c>
      <c r="W395" s="20">
        <v>1407</v>
      </c>
      <c r="X395" s="20">
        <v>1548</v>
      </c>
      <c r="Y395" s="20">
        <v>1600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10339</v>
      </c>
      <c r="AD395" s="5">
        <f t="shared" si="50"/>
        <v>12876</v>
      </c>
      <c r="AE395" s="5">
        <f t="shared" si="51"/>
        <v>23215</v>
      </c>
      <c r="AG395" s="2">
        <f t="shared" si="52"/>
        <v>1</v>
      </c>
      <c r="AH395" s="2">
        <f t="shared" si="53"/>
        <v>2025</v>
      </c>
      <c r="AJ395" s="5">
        <f t="shared" si="54"/>
        <v>1671</v>
      </c>
      <c r="AK395" s="2">
        <f t="shared" si="55"/>
        <v>3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18">
        <v>45679</v>
      </c>
      <c r="B396" s="20">
        <v>1634</v>
      </c>
      <c r="C396" s="20">
        <v>1681</v>
      </c>
      <c r="D396" s="20">
        <v>1739</v>
      </c>
      <c r="E396" s="20">
        <v>1729</v>
      </c>
      <c r="F396" s="20">
        <v>1734</v>
      </c>
      <c r="G396" s="20">
        <v>1647</v>
      </c>
      <c r="H396" s="20">
        <v>1483</v>
      </c>
      <c r="I396" s="20">
        <v>1014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1260</v>
      </c>
      <c r="S396" s="20">
        <v>1294</v>
      </c>
      <c r="T396" s="20">
        <v>1304</v>
      </c>
      <c r="U396" s="20">
        <v>1272</v>
      </c>
      <c r="V396" s="20">
        <v>1337</v>
      </c>
      <c r="W396" s="20">
        <v>1418</v>
      </c>
      <c r="X396" s="20">
        <v>1551</v>
      </c>
      <c r="Y396" s="20">
        <v>1584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10450</v>
      </c>
      <c r="AD396" s="5">
        <f t="shared" si="50"/>
        <v>13231</v>
      </c>
      <c r="AE396" s="5">
        <f t="shared" si="51"/>
        <v>23681</v>
      </c>
      <c r="AG396" s="2">
        <f t="shared" si="52"/>
        <v>1</v>
      </c>
      <c r="AH396" s="2">
        <f t="shared" si="53"/>
        <v>2025</v>
      </c>
      <c r="AJ396" s="5">
        <f t="shared" si="54"/>
        <v>1739</v>
      </c>
      <c r="AK396" s="2">
        <f t="shared" si="55"/>
        <v>3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18">
        <v>45680</v>
      </c>
      <c r="B397" s="20">
        <v>1608</v>
      </c>
      <c r="C397" s="20">
        <v>1645</v>
      </c>
      <c r="D397" s="20">
        <v>1674</v>
      </c>
      <c r="E397" s="20">
        <v>1659</v>
      </c>
      <c r="F397" s="20">
        <v>1657</v>
      </c>
      <c r="G397" s="20">
        <v>1560</v>
      </c>
      <c r="H397" s="20">
        <v>1409</v>
      </c>
      <c r="I397" s="20">
        <v>968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1214</v>
      </c>
      <c r="S397" s="20">
        <v>1200</v>
      </c>
      <c r="T397" s="20">
        <v>1175</v>
      </c>
      <c r="U397" s="20">
        <v>1076</v>
      </c>
      <c r="V397" s="20">
        <v>1099</v>
      </c>
      <c r="W397" s="20">
        <v>1203</v>
      </c>
      <c r="X397" s="20">
        <v>1340</v>
      </c>
      <c r="Y397" s="20">
        <v>1399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9275</v>
      </c>
      <c r="AD397" s="5">
        <f t="shared" si="50"/>
        <v>12611</v>
      </c>
      <c r="AE397" s="5">
        <f t="shared" si="51"/>
        <v>21886</v>
      </c>
      <c r="AG397" s="2">
        <f t="shared" si="52"/>
        <v>1</v>
      </c>
      <c r="AH397" s="2">
        <f t="shared" si="53"/>
        <v>2025</v>
      </c>
      <c r="AJ397" s="5">
        <f t="shared" si="54"/>
        <v>1674</v>
      </c>
      <c r="AK397" s="2">
        <f t="shared" si="55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18">
        <v>45681</v>
      </c>
      <c r="B398" s="20">
        <v>1415</v>
      </c>
      <c r="C398" s="20">
        <v>1494</v>
      </c>
      <c r="D398" s="20">
        <v>1556</v>
      </c>
      <c r="E398" s="20">
        <v>1579</v>
      </c>
      <c r="F398" s="20">
        <v>1568</v>
      </c>
      <c r="G398" s="20">
        <v>1486</v>
      </c>
      <c r="H398" s="20">
        <v>1327</v>
      </c>
      <c r="I398" s="20">
        <v>902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1105</v>
      </c>
      <c r="S398" s="20">
        <v>1116</v>
      </c>
      <c r="T398" s="20">
        <v>1075</v>
      </c>
      <c r="U398" s="20">
        <v>1041</v>
      </c>
      <c r="V398" s="20">
        <v>1095</v>
      </c>
      <c r="W398" s="20">
        <v>1173</v>
      </c>
      <c r="X398" s="20">
        <v>1309</v>
      </c>
      <c r="Y398" s="20">
        <v>1336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8816</v>
      </c>
      <c r="AD398" s="5">
        <f t="shared" si="50"/>
        <v>11761</v>
      </c>
      <c r="AE398" s="5">
        <f t="shared" si="51"/>
        <v>20577</v>
      </c>
      <c r="AG398" s="2">
        <f t="shared" si="52"/>
        <v>1</v>
      </c>
      <c r="AH398" s="2">
        <f t="shared" si="53"/>
        <v>2025</v>
      </c>
      <c r="AJ398" s="5">
        <f t="shared" si="54"/>
        <v>1579</v>
      </c>
      <c r="AK398" s="2">
        <f t="shared" si="55"/>
        <v>4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18">
        <v>45682</v>
      </c>
      <c r="B399" s="20">
        <v>1356</v>
      </c>
      <c r="C399" s="20">
        <v>1390</v>
      </c>
      <c r="D399" s="20">
        <v>1440</v>
      </c>
      <c r="E399" s="20">
        <v>1462</v>
      </c>
      <c r="F399" s="20">
        <v>1460</v>
      </c>
      <c r="G399" s="20">
        <v>1364</v>
      </c>
      <c r="H399" s="20">
        <v>1228</v>
      </c>
      <c r="I399" s="20">
        <v>912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1128</v>
      </c>
      <c r="S399" s="20">
        <v>1138</v>
      </c>
      <c r="T399" s="20">
        <v>1137</v>
      </c>
      <c r="U399" s="20">
        <v>1129</v>
      </c>
      <c r="V399" s="20">
        <v>1141</v>
      </c>
      <c r="W399" s="20">
        <v>1255</v>
      </c>
      <c r="X399" s="20">
        <v>1388</v>
      </c>
      <c r="Y399" s="20">
        <v>1484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20412</v>
      </c>
      <c r="AE399" s="5">
        <f t="shared" si="51"/>
        <v>20412</v>
      </c>
      <c r="AG399" s="2">
        <f t="shared" si="52"/>
        <v>1</v>
      </c>
      <c r="AH399" s="2">
        <f t="shared" si="53"/>
        <v>2025</v>
      </c>
      <c r="AJ399" s="5">
        <f t="shared" si="54"/>
        <v>1484</v>
      </c>
      <c r="AK399" s="2">
        <f t="shared" si="55"/>
        <v>24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18">
        <v>45683</v>
      </c>
      <c r="B400" s="20">
        <v>1551</v>
      </c>
      <c r="C400" s="20">
        <v>1553</v>
      </c>
      <c r="D400" s="20">
        <v>1573</v>
      </c>
      <c r="E400" s="20">
        <v>1505</v>
      </c>
      <c r="F400" s="20">
        <v>1436</v>
      </c>
      <c r="G400" s="20">
        <v>1327</v>
      </c>
      <c r="H400" s="20">
        <v>1177</v>
      </c>
      <c r="I400" s="20">
        <v>847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1041</v>
      </c>
      <c r="S400" s="20">
        <v>1044</v>
      </c>
      <c r="T400" s="20">
        <v>1044</v>
      </c>
      <c r="U400" s="20">
        <v>994</v>
      </c>
      <c r="V400" s="20">
        <v>1031</v>
      </c>
      <c r="W400" s="20">
        <v>1082</v>
      </c>
      <c r="X400" s="20">
        <v>1171</v>
      </c>
      <c r="Y400" s="20">
        <v>1244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19620</v>
      </c>
      <c r="AE400" s="5">
        <f t="shared" si="51"/>
        <v>19620</v>
      </c>
      <c r="AG400" s="2">
        <f t="shared" si="52"/>
        <v>1</v>
      </c>
      <c r="AH400" s="2">
        <f t="shared" si="53"/>
        <v>2025</v>
      </c>
      <c r="AJ400" s="5">
        <f t="shared" si="54"/>
        <v>1573</v>
      </c>
      <c r="AK400" s="2">
        <f t="shared" si="55"/>
        <v>3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18">
        <v>45684</v>
      </c>
      <c r="B401" s="20">
        <v>1206</v>
      </c>
      <c r="C401" s="20">
        <v>1313</v>
      </c>
      <c r="D401" s="20">
        <v>1387</v>
      </c>
      <c r="E401" s="20">
        <v>1375</v>
      </c>
      <c r="F401" s="20">
        <v>1420</v>
      </c>
      <c r="G401" s="20">
        <v>1371</v>
      </c>
      <c r="H401" s="20">
        <v>1238</v>
      </c>
      <c r="I401" s="20">
        <v>836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968</v>
      </c>
      <c r="S401" s="20">
        <v>997</v>
      </c>
      <c r="T401" s="20">
        <v>975</v>
      </c>
      <c r="U401" s="20">
        <v>937</v>
      </c>
      <c r="V401" s="20">
        <v>943</v>
      </c>
      <c r="W401" s="20">
        <v>968</v>
      </c>
      <c r="X401" s="20">
        <v>1015</v>
      </c>
      <c r="Y401" s="20">
        <v>1026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7639</v>
      </c>
      <c r="AD401" s="5">
        <f t="shared" si="50"/>
        <v>10336</v>
      </c>
      <c r="AE401" s="5">
        <f t="shared" si="51"/>
        <v>17975</v>
      </c>
      <c r="AG401" s="2">
        <f t="shared" si="52"/>
        <v>1</v>
      </c>
      <c r="AH401" s="2">
        <f t="shared" si="53"/>
        <v>2025</v>
      </c>
      <c r="AJ401" s="5">
        <f t="shared" si="54"/>
        <v>1420</v>
      </c>
      <c r="AK401" s="2">
        <f t="shared" si="55"/>
        <v>5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18">
        <v>45685</v>
      </c>
      <c r="B402" s="20">
        <v>1020</v>
      </c>
      <c r="C402" s="20">
        <v>1038</v>
      </c>
      <c r="D402" s="20">
        <v>1082</v>
      </c>
      <c r="E402" s="20">
        <v>1084</v>
      </c>
      <c r="F402" s="20">
        <v>1138</v>
      </c>
      <c r="G402" s="20">
        <v>1147</v>
      </c>
      <c r="H402" s="20">
        <v>1059</v>
      </c>
      <c r="I402" s="20">
        <v>715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1032</v>
      </c>
      <c r="S402" s="20">
        <v>1105</v>
      </c>
      <c r="T402" s="20">
        <v>1084</v>
      </c>
      <c r="U402" s="20">
        <v>1081</v>
      </c>
      <c r="V402" s="20">
        <v>1158</v>
      </c>
      <c r="W402" s="20">
        <v>1249</v>
      </c>
      <c r="X402" s="20">
        <v>1348</v>
      </c>
      <c r="Y402" s="20">
        <v>1390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8772</v>
      </c>
      <c r="AD402" s="5">
        <f t="shared" si="50"/>
        <v>8958</v>
      </c>
      <c r="AE402" s="5">
        <f t="shared" si="51"/>
        <v>17730</v>
      </c>
      <c r="AG402" s="2">
        <f t="shared" si="52"/>
        <v>1</v>
      </c>
      <c r="AH402" s="2">
        <f t="shared" si="53"/>
        <v>2025</v>
      </c>
      <c r="AJ402" s="5">
        <f t="shared" si="54"/>
        <v>1390</v>
      </c>
      <c r="AK402" s="2">
        <f t="shared" si="55"/>
        <v>24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18">
        <v>45686</v>
      </c>
      <c r="B403" s="20">
        <v>1459</v>
      </c>
      <c r="C403" s="20">
        <v>1510</v>
      </c>
      <c r="D403" s="20">
        <v>1570</v>
      </c>
      <c r="E403" s="20">
        <v>1552</v>
      </c>
      <c r="F403" s="20">
        <v>1555</v>
      </c>
      <c r="G403" s="20">
        <v>1464</v>
      </c>
      <c r="H403" s="20">
        <v>1292</v>
      </c>
      <c r="I403" s="20">
        <v>871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1218</v>
      </c>
      <c r="S403" s="20">
        <v>1219</v>
      </c>
      <c r="T403" s="20">
        <v>1212</v>
      </c>
      <c r="U403" s="20">
        <v>1168</v>
      </c>
      <c r="V403" s="20">
        <v>1186</v>
      </c>
      <c r="W403" s="20">
        <v>1231</v>
      </c>
      <c r="X403" s="20">
        <v>1327</v>
      </c>
      <c r="Y403" s="20">
        <v>1340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9432</v>
      </c>
      <c r="AD403" s="5">
        <f t="shared" si="50"/>
        <v>11742</v>
      </c>
      <c r="AE403" s="5">
        <f t="shared" si="51"/>
        <v>21174</v>
      </c>
      <c r="AG403" s="2">
        <f t="shared" si="52"/>
        <v>1</v>
      </c>
      <c r="AH403" s="2">
        <f t="shared" si="53"/>
        <v>2025</v>
      </c>
      <c r="AJ403" s="5">
        <f t="shared" si="54"/>
        <v>1570</v>
      </c>
      <c r="AK403" s="2">
        <f t="shared" si="55"/>
        <v>3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18">
        <v>45687</v>
      </c>
      <c r="B404" s="20">
        <v>1385</v>
      </c>
      <c r="C404" s="20">
        <v>1458</v>
      </c>
      <c r="D404" s="20">
        <v>1442</v>
      </c>
      <c r="E404" s="20">
        <v>1497</v>
      </c>
      <c r="F404" s="20">
        <v>1482</v>
      </c>
      <c r="G404" s="20">
        <v>1415</v>
      </c>
      <c r="H404" s="20">
        <v>1287</v>
      </c>
      <c r="I404" s="20">
        <v>890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1169</v>
      </c>
      <c r="S404" s="20">
        <v>1233</v>
      </c>
      <c r="T404" s="20">
        <v>1218</v>
      </c>
      <c r="U404" s="20">
        <v>1161</v>
      </c>
      <c r="V404" s="20">
        <v>1205</v>
      </c>
      <c r="W404" s="20">
        <v>1282</v>
      </c>
      <c r="X404" s="20">
        <v>1402</v>
      </c>
      <c r="Y404" s="20">
        <v>1441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9560</v>
      </c>
      <c r="AD404" s="5">
        <f t="shared" si="50"/>
        <v>11407</v>
      </c>
      <c r="AE404" s="5">
        <f t="shared" si="51"/>
        <v>20967</v>
      </c>
      <c r="AG404" s="2">
        <f t="shared" si="52"/>
        <v>1</v>
      </c>
      <c r="AH404" s="2">
        <f t="shared" si="53"/>
        <v>2025</v>
      </c>
      <c r="AJ404" s="5">
        <f t="shared" si="54"/>
        <v>1497</v>
      </c>
      <c r="AK404" s="2">
        <f t="shared" si="55"/>
        <v>4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18">
        <v>45688</v>
      </c>
      <c r="B405" s="20">
        <v>1515</v>
      </c>
      <c r="C405" s="20">
        <v>1556</v>
      </c>
      <c r="D405" s="20">
        <v>1528</v>
      </c>
      <c r="E405" s="20">
        <v>1499</v>
      </c>
      <c r="F405" s="20">
        <v>1409</v>
      </c>
      <c r="G405" s="20">
        <v>1335</v>
      </c>
      <c r="H405" s="20">
        <v>1186</v>
      </c>
      <c r="I405" s="20">
        <v>834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1092</v>
      </c>
      <c r="S405" s="20">
        <v>1096</v>
      </c>
      <c r="T405" s="20">
        <v>1055</v>
      </c>
      <c r="U405" s="20">
        <v>1033</v>
      </c>
      <c r="V405" s="20">
        <v>1072</v>
      </c>
      <c r="W405" s="20">
        <v>1163</v>
      </c>
      <c r="X405" s="20">
        <v>1284</v>
      </c>
      <c r="Y405" s="20">
        <v>1278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8629</v>
      </c>
      <c r="AD405" s="5">
        <f t="shared" si="50"/>
        <v>11306</v>
      </c>
      <c r="AE405" s="5">
        <f t="shared" si="51"/>
        <v>19935</v>
      </c>
      <c r="AG405" s="2">
        <f t="shared" si="52"/>
        <v>1</v>
      </c>
      <c r="AH405" s="2">
        <f t="shared" si="53"/>
        <v>2025</v>
      </c>
      <c r="AJ405" s="5">
        <f t="shared" si="54"/>
        <v>1556</v>
      </c>
      <c r="AK405" s="2">
        <f t="shared" si="55"/>
        <v>2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18">
        <v>45689</v>
      </c>
      <c r="B406" s="20">
        <v>1386</v>
      </c>
      <c r="C406" s="20">
        <v>1420</v>
      </c>
      <c r="D406" s="20">
        <v>1435</v>
      </c>
      <c r="E406" s="20">
        <v>1450</v>
      </c>
      <c r="F406" s="20">
        <v>1406</v>
      </c>
      <c r="G406" s="20">
        <v>1391</v>
      </c>
      <c r="H406" s="20">
        <v>1194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689</v>
      </c>
      <c r="S406" s="20">
        <v>1229</v>
      </c>
      <c r="T406" s="20">
        <v>1200</v>
      </c>
      <c r="U406" s="20">
        <v>1179</v>
      </c>
      <c r="V406" s="20">
        <v>1275</v>
      </c>
      <c r="W406" s="20">
        <v>1430</v>
      </c>
      <c r="X406" s="20">
        <v>1517</v>
      </c>
      <c r="Y406" s="20">
        <v>1591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19792</v>
      </c>
      <c r="AE406" s="5">
        <f t="shared" si="51"/>
        <v>19792</v>
      </c>
      <c r="AG406" s="2">
        <f t="shared" si="52"/>
        <v>2</v>
      </c>
      <c r="AH406" s="2">
        <f t="shared" si="53"/>
        <v>2025</v>
      </c>
      <c r="AJ406" s="5">
        <f t="shared" si="54"/>
        <v>1591</v>
      </c>
      <c r="AK406" s="2">
        <f t="shared" si="55"/>
        <v>24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18">
        <v>45690</v>
      </c>
      <c r="B407" s="20">
        <v>1648</v>
      </c>
      <c r="C407" s="20">
        <v>1673</v>
      </c>
      <c r="D407" s="20">
        <v>1697</v>
      </c>
      <c r="E407" s="20">
        <v>1698</v>
      </c>
      <c r="F407" s="20">
        <v>1634</v>
      </c>
      <c r="G407" s="20">
        <v>1578</v>
      </c>
      <c r="H407" s="20">
        <v>1364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778</v>
      </c>
      <c r="S407" s="20">
        <v>1347</v>
      </c>
      <c r="T407" s="20">
        <v>1340</v>
      </c>
      <c r="U407" s="20">
        <v>1285</v>
      </c>
      <c r="V407" s="20">
        <v>1358</v>
      </c>
      <c r="W407" s="20">
        <v>1451</v>
      </c>
      <c r="X407" s="20">
        <v>1476</v>
      </c>
      <c r="Y407" s="20">
        <v>1516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21843</v>
      </c>
      <c r="AE407" s="5">
        <f t="shared" si="51"/>
        <v>21843</v>
      </c>
      <c r="AG407" s="2">
        <f t="shared" si="52"/>
        <v>2</v>
      </c>
      <c r="AH407" s="2">
        <f t="shared" si="53"/>
        <v>2025</v>
      </c>
      <c r="AJ407" s="5">
        <f t="shared" si="54"/>
        <v>1698</v>
      </c>
      <c r="AK407" s="2">
        <f t="shared" si="55"/>
        <v>4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18">
        <v>45691</v>
      </c>
      <c r="B408" s="20">
        <v>1552</v>
      </c>
      <c r="C408" s="20">
        <v>1507</v>
      </c>
      <c r="D408" s="20">
        <v>1492</v>
      </c>
      <c r="E408" s="20">
        <v>1478</v>
      </c>
      <c r="F408" s="20">
        <v>1446</v>
      </c>
      <c r="G408" s="20">
        <v>1383</v>
      </c>
      <c r="H408" s="20">
        <v>1201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636</v>
      </c>
      <c r="S408" s="20">
        <v>1170</v>
      </c>
      <c r="T408" s="20">
        <v>1132</v>
      </c>
      <c r="U408" s="20">
        <v>1085</v>
      </c>
      <c r="V408" s="20">
        <v>1134</v>
      </c>
      <c r="W408" s="20">
        <v>1215</v>
      </c>
      <c r="X408" s="20">
        <v>1299</v>
      </c>
      <c r="Y408" s="20">
        <v>1305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7671</v>
      </c>
      <c r="AD408" s="5">
        <f t="shared" si="50"/>
        <v>11364</v>
      </c>
      <c r="AE408" s="5">
        <f t="shared" si="51"/>
        <v>19035</v>
      </c>
      <c r="AG408" s="2">
        <f t="shared" si="52"/>
        <v>2</v>
      </c>
      <c r="AH408" s="2">
        <f t="shared" si="53"/>
        <v>2025</v>
      </c>
      <c r="AJ408" s="5">
        <f t="shared" si="54"/>
        <v>1552</v>
      </c>
      <c r="AK408" s="2">
        <f t="shared" si="55"/>
        <v>1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18">
        <v>45692</v>
      </c>
      <c r="B409" s="20">
        <v>1309</v>
      </c>
      <c r="C409" s="20">
        <v>1318</v>
      </c>
      <c r="D409" s="20">
        <v>1341</v>
      </c>
      <c r="E409" s="20">
        <v>1352</v>
      </c>
      <c r="F409" s="20">
        <v>1295</v>
      </c>
      <c r="G409" s="20">
        <v>1306</v>
      </c>
      <c r="H409" s="20">
        <v>1181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631</v>
      </c>
      <c r="S409" s="20">
        <v>1219</v>
      </c>
      <c r="T409" s="20">
        <v>1204</v>
      </c>
      <c r="U409" s="20">
        <v>1161</v>
      </c>
      <c r="V409" s="20">
        <v>1226</v>
      </c>
      <c r="W409" s="20">
        <v>1320</v>
      </c>
      <c r="X409" s="20">
        <v>1417</v>
      </c>
      <c r="Y409" s="20">
        <v>1468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8178</v>
      </c>
      <c r="AD409" s="5">
        <f t="shared" si="50"/>
        <v>10570</v>
      </c>
      <c r="AE409" s="5">
        <f t="shared" si="51"/>
        <v>18748</v>
      </c>
      <c r="AG409" s="2">
        <f t="shared" si="52"/>
        <v>2</v>
      </c>
      <c r="AH409" s="2">
        <f t="shared" si="53"/>
        <v>2025</v>
      </c>
      <c r="AJ409" s="5">
        <f t="shared" si="54"/>
        <v>1468</v>
      </c>
      <c r="AK409" s="2">
        <f t="shared" si="55"/>
        <v>24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18">
        <v>45693</v>
      </c>
      <c r="B410" s="20">
        <v>1532</v>
      </c>
      <c r="C410" s="20">
        <v>1570</v>
      </c>
      <c r="D410" s="20">
        <v>1599</v>
      </c>
      <c r="E410" s="20">
        <v>1644</v>
      </c>
      <c r="F410" s="20">
        <v>1607</v>
      </c>
      <c r="G410" s="20">
        <v>1593</v>
      </c>
      <c r="H410" s="20">
        <v>1381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699</v>
      </c>
      <c r="S410" s="20">
        <v>1356</v>
      </c>
      <c r="T410" s="20">
        <v>1326</v>
      </c>
      <c r="U410" s="20">
        <v>1258</v>
      </c>
      <c r="V410" s="20">
        <v>1320</v>
      </c>
      <c r="W410" s="20">
        <v>1432</v>
      </c>
      <c r="X410" s="20">
        <v>1558</v>
      </c>
      <c r="Y410" s="20">
        <v>1625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8949</v>
      </c>
      <c r="AD410" s="5">
        <f t="shared" si="50"/>
        <v>12551</v>
      </c>
      <c r="AE410" s="5">
        <f t="shared" si="51"/>
        <v>21500</v>
      </c>
      <c r="AG410" s="2">
        <f t="shared" si="52"/>
        <v>2</v>
      </c>
      <c r="AH410" s="2">
        <f t="shared" si="53"/>
        <v>2025</v>
      </c>
      <c r="AJ410" s="5">
        <f t="shared" si="54"/>
        <v>1644</v>
      </c>
      <c r="AK410" s="2">
        <f t="shared" si="55"/>
        <v>4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18">
        <v>45694</v>
      </c>
      <c r="B411" s="20">
        <v>1730</v>
      </c>
      <c r="C411" s="20">
        <v>1758</v>
      </c>
      <c r="D411" s="20">
        <v>1801</v>
      </c>
      <c r="E411" s="20">
        <v>1880</v>
      </c>
      <c r="F411" s="20">
        <v>1847</v>
      </c>
      <c r="G411" s="20">
        <v>1800</v>
      </c>
      <c r="H411" s="20">
        <v>1551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674</v>
      </c>
      <c r="S411" s="20">
        <v>1240</v>
      </c>
      <c r="T411" s="20">
        <v>1170</v>
      </c>
      <c r="U411" s="20">
        <v>1113</v>
      </c>
      <c r="V411" s="20">
        <v>1205</v>
      </c>
      <c r="W411" s="20">
        <v>1300</v>
      </c>
      <c r="X411" s="20">
        <v>1401</v>
      </c>
      <c r="Y411" s="20">
        <v>1436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8103</v>
      </c>
      <c r="AD411" s="5">
        <f t="shared" si="50"/>
        <v>13803</v>
      </c>
      <c r="AE411" s="5">
        <f t="shared" si="51"/>
        <v>21906</v>
      </c>
      <c r="AG411" s="2">
        <f t="shared" si="52"/>
        <v>2</v>
      </c>
      <c r="AH411" s="2">
        <f t="shared" si="53"/>
        <v>2025</v>
      </c>
      <c r="AJ411" s="5">
        <f t="shared" si="54"/>
        <v>1880</v>
      </c>
      <c r="AK411" s="2">
        <f t="shared" si="55"/>
        <v>4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18">
        <v>45695</v>
      </c>
      <c r="B412" s="20">
        <v>1349</v>
      </c>
      <c r="C412" s="20">
        <v>1322</v>
      </c>
      <c r="D412" s="20">
        <v>1305</v>
      </c>
      <c r="E412" s="20">
        <v>1360</v>
      </c>
      <c r="F412" s="20">
        <v>1419</v>
      </c>
      <c r="G412" s="20">
        <v>1426</v>
      </c>
      <c r="H412" s="20">
        <v>1268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637</v>
      </c>
      <c r="S412" s="20">
        <v>1215</v>
      </c>
      <c r="T412" s="20">
        <v>1183</v>
      </c>
      <c r="U412" s="20">
        <v>1147</v>
      </c>
      <c r="V412" s="20">
        <v>1231</v>
      </c>
      <c r="W412" s="20">
        <v>1345</v>
      </c>
      <c r="X412" s="20">
        <v>1450</v>
      </c>
      <c r="Y412" s="20">
        <v>1499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8208</v>
      </c>
      <c r="AD412" s="5">
        <f t="shared" si="50"/>
        <v>10948</v>
      </c>
      <c r="AE412" s="5">
        <f t="shared" si="51"/>
        <v>19156</v>
      </c>
      <c r="AG412" s="2">
        <f t="shared" si="52"/>
        <v>2</v>
      </c>
      <c r="AH412" s="2">
        <f t="shared" si="53"/>
        <v>2025</v>
      </c>
      <c r="AJ412" s="5">
        <f t="shared" si="54"/>
        <v>1499</v>
      </c>
      <c r="AK412" s="2">
        <f t="shared" si="55"/>
        <v>24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18">
        <v>45696</v>
      </c>
      <c r="B413" s="20">
        <v>1517</v>
      </c>
      <c r="C413" s="20">
        <v>1565</v>
      </c>
      <c r="D413" s="20">
        <v>1577</v>
      </c>
      <c r="E413" s="20">
        <v>1591</v>
      </c>
      <c r="F413" s="20">
        <v>1540</v>
      </c>
      <c r="G413" s="20">
        <v>1486</v>
      </c>
      <c r="H413" s="20">
        <v>1295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680</v>
      </c>
      <c r="S413" s="20">
        <v>1240</v>
      </c>
      <c r="T413" s="20">
        <v>1193</v>
      </c>
      <c r="U413" s="20">
        <v>1168</v>
      </c>
      <c r="V413" s="20">
        <v>1239</v>
      </c>
      <c r="W413" s="20">
        <v>1383</v>
      </c>
      <c r="X413" s="20">
        <v>1462</v>
      </c>
      <c r="Y413" s="20">
        <v>1517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20453</v>
      </c>
      <c r="AE413" s="5">
        <f t="shared" si="51"/>
        <v>20453</v>
      </c>
      <c r="AG413" s="2">
        <f t="shared" si="52"/>
        <v>2</v>
      </c>
      <c r="AH413" s="2">
        <f t="shared" si="53"/>
        <v>2025</v>
      </c>
      <c r="AJ413" s="5">
        <f t="shared" si="54"/>
        <v>1591</v>
      </c>
      <c r="AK413" s="2">
        <f t="shared" si="55"/>
        <v>4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18">
        <v>45697</v>
      </c>
      <c r="B414" s="20">
        <v>1521</v>
      </c>
      <c r="C414" s="20">
        <v>1548</v>
      </c>
      <c r="D414" s="20">
        <v>1566</v>
      </c>
      <c r="E414" s="20">
        <v>1579</v>
      </c>
      <c r="F414" s="20">
        <v>1533</v>
      </c>
      <c r="G414" s="20">
        <v>1449</v>
      </c>
      <c r="H414" s="20">
        <v>1249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743</v>
      </c>
      <c r="S414" s="20">
        <v>1354</v>
      </c>
      <c r="T414" s="20">
        <v>1304</v>
      </c>
      <c r="U414" s="20">
        <v>1245</v>
      </c>
      <c r="V414" s="20">
        <v>1335</v>
      </c>
      <c r="W414" s="20">
        <v>1471</v>
      </c>
      <c r="X414" s="20">
        <v>1583</v>
      </c>
      <c r="Y414" s="20">
        <v>1659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21139</v>
      </c>
      <c r="AE414" s="5">
        <f t="shared" si="51"/>
        <v>21139</v>
      </c>
      <c r="AG414" s="2">
        <f t="shared" si="52"/>
        <v>2</v>
      </c>
      <c r="AH414" s="2">
        <f t="shared" si="53"/>
        <v>2025</v>
      </c>
      <c r="AJ414" s="5">
        <f t="shared" si="54"/>
        <v>1659</v>
      </c>
      <c r="AK414" s="2">
        <f t="shared" si="55"/>
        <v>24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18">
        <v>45698</v>
      </c>
      <c r="B415" s="20">
        <v>1686</v>
      </c>
      <c r="C415" s="20">
        <v>1703</v>
      </c>
      <c r="D415" s="20">
        <v>1743</v>
      </c>
      <c r="E415" s="20">
        <v>1757</v>
      </c>
      <c r="F415" s="20">
        <v>1689</v>
      </c>
      <c r="G415" s="20">
        <v>1649</v>
      </c>
      <c r="H415" s="20">
        <v>1451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670</v>
      </c>
      <c r="S415" s="20">
        <v>1302</v>
      </c>
      <c r="T415" s="20">
        <v>1287</v>
      </c>
      <c r="U415" s="20">
        <v>1247</v>
      </c>
      <c r="V415" s="20">
        <v>1334</v>
      </c>
      <c r="W415" s="20">
        <v>1458</v>
      </c>
      <c r="X415" s="20">
        <v>1586</v>
      </c>
      <c r="Y415" s="20">
        <v>1619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8884</v>
      </c>
      <c r="AD415" s="5">
        <f t="shared" si="50"/>
        <v>13297</v>
      </c>
      <c r="AE415" s="5">
        <f t="shared" si="51"/>
        <v>22181</v>
      </c>
      <c r="AG415" s="2">
        <f t="shared" si="52"/>
        <v>2</v>
      </c>
      <c r="AH415" s="2">
        <f t="shared" si="53"/>
        <v>2025</v>
      </c>
      <c r="AJ415" s="5">
        <f t="shared" si="54"/>
        <v>1757</v>
      </c>
      <c r="AK415" s="2">
        <f t="shared" si="55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18">
        <v>45699</v>
      </c>
      <c r="B416" s="20">
        <v>1696</v>
      </c>
      <c r="C416" s="20">
        <v>1715</v>
      </c>
      <c r="D416" s="20">
        <v>1756</v>
      </c>
      <c r="E416" s="20">
        <v>1806</v>
      </c>
      <c r="F416" s="20">
        <v>1789</v>
      </c>
      <c r="G416" s="20">
        <v>1740</v>
      </c>
      <c r="H416" s="20">
        <v>1515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610</v>
      </c>
      <c r="S416" s="20">
        <v>1184</v>
      </c>
      <c r="T416" s="20">
        <v>1142</v>
      </c>
      <c r="U416" s="20">
        <v>1107</v>
      </c>
      <c r="V416" s="20">
        <v>1181</v>
      </c>
      <c r="W416" s="20">
        <v>1284</v>
      </c>
      <c r="X416" s="20">
        <v>1366</v>
      </c>
      <c r="Y416" s="20">
        <v>1421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7874</v>
      </c>
      <c r="AD416" s="5">
        <f t="shared" si="50"/>
        <v>13438</v>
      </c>
      <c r="AE416" s="5">
        <f t="shared" si="51"/>
        <v>21312</v>
      </c>
      <c r="AG416" s="2">
        <f t="shared" si="52"/>
        <v>2</v>
      </c>
      <c r="AH416" s="2">
        <f t="shared" si="53"/>
        <v>2025</v>
      </c>
      <c r="AJ416" s="5">
        <f t="shared" si="54"/>
        <v>1806</v>
      </c>
      <c r="AK416" s="2">
        <f t="shared" si="55"/>
        <v>4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18">
        <v>45700</v>
      </c>
      <c r="B417" s="20">
        <v>1483</v>
      </c>
      <c r="C417" s="20">
        <v>1511</v>
      </c>
      <c r="D417" s="20">
        <v>1508</v>
      </c>
      <c r="E417" s="20">
        <v>1567</v>
      </c>
      <c r="F417" s="20">
        <v>1495</v>
      </c>
      <c r="G417" s="20">
        <v>1534</v>
      </c>
      <c r="H417" s="20">
        <v>1405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657</v>
      </c>
      <c r="S417" s="20">
        <v>1267</v>
      </c>
      <c r="T417" s="20">
        <v>1248</v>
      </c>
      <c r="U417" s="20">
        <v>1212</v>
      </c>
      <c r="V417" s="20">
        <v>1290</v>
      </c>
      <c r="W417" s="20">
        <v>1390</v>
      </c>
      <c r="X417" s="20">
        <v>1483</v>
      </c>
      <c r="Y417" s="20">
        <v>1547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8547</v>
      </c>
      <c r="AD417" s="5">
        <f t="shared" si="50"/>
        <v>12050</v>
      </c>
      <c r="AE417" s="5">
        <f t="shared" si="51"/>
        <v>20597</v>
      </c>
      <c r="AG417" s="2">
        <f t="shared" si="52"/>
        <v>2</v>
      </c>
      <c r="AH417" s="2">
        <f t="shared" si="53"/>
        <v>2025</v>
      </c>
      <c r="AJ417" s="5">
        <f t="shared" si="54"/>
        <v>1567</v>
      </c>
      <c r="AK417" s="2">
        <f t="shared" si="55"/>
        <v>4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18">
        <v>45701</v>
      </c>
      <c r="B418" s="20">
        <v>1546</v>
      </c>
      <c r="C418" s="20">
        <v>1552</v>
      </c>
      <c r="D418" s="20">
        <v>1524</v>
      </c>
      <c r="E418" s="20">
        <v>1531</v>
      </c>
      <c r="F418" s="20">
        <v>1438</v>
      </c>
      <c r="G418" s="20">
        <v>1415</v>
      </c>
      <c r="H418" s="20">
        <v>1230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684</v>
      </c>
      <c r="S418" s="20">
        <v>1262</v>
      </c>
      <c r="T418" s="20">
        <v>1252</v>
      </c>
      <c r="U418" s="20">
        <v>1188</v>
      </c>
      <c r="V418" s="20">
        <v>1258</v>
      </c>
      <c r="W418" s="20">
        <v>1346</v>
      </c>
      <c r="X418" s="20">
        <v>1461</v>
      </c>
      <c r="Y418" s="20">
        <v>1532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8451</v>
      </c>
      <c r="AD418" s="5">
        <f t="shared" si="50"/>
        <v>11768</v>
      </c>
      <c r="AE418" s="5">
        <f t="shared" si="51"/>
        <v>20219</v>
      </c>
      <c r="AG418" s="2">
        <f t="shared" si="52"/>
        <v>2</v>
      </c>
      <c r="AH418" s="2">
        <f t="shared" si="53"/>
        <v>2025</v>
      </c>
      <c r="AJ418" s="5">
        <f t="shared" si="54"/>
        <v>1552</v>
      </c>
      <c r="AK418" s="2">
        <f t="shared" si="55"/>
        <v>2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18">
        <v>45702</v>
      </c>
      <c r="B419" s="20">
        <v>1533</v>
      </c>
      <c r="C419" s="20">
        <v>1475</v>
      </c>
      <c r="D419" s="20">
        <v>1450</v>
      </c>
      <c r="E419" s="20">
        <v>1477</v>
      </c>
      <c r="F419" s="20">
        <v>1427</v>
      </c>
      <c r="G419" s="20">
        <v>1389</v>
      </c>
      <c r="H419" s="20">
        <v>1232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622</v>
      </c>
      <c r="S419" s="20">
        <v>1181</v>
      </c>
      <c r="T419" s="20">
        <v>1165</v>
      </c>
      <c r="U419" s="20">
        <v>1115</v>
      </c>
      <c r="V419" s="20">
        <v>1184</v>
      </c>
      <c r="W419" s="20">
        <v>1305</v>
      </c>
      <c r="X419" s="20">
        <v>1437</v>
      </c>
      <c r="Y419" s="20">
        <v>1495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8009</v>
      </c>
      <c r="AD419" s="5">
        <f t="shared" si="50"/>
        <v>11478</v>
      </c>
      <c r="AE419" s="5">
        <f t="shared" si="51"/>
        <v>19487</v>
      </c>
      <c r="AG419" s="2">
        <f t="shared" si="52"/>
        <v>2</v>
      </c>
      <c r="AH419" s="2">
        <f t="shared" si="53"/>
        <v>2025</v>
      </c>
      <c r="AJ419" s="5">
        <f t="shared" si="54"/>
        <v>1533</v>
      </c>
      <c r="AK419" s="2">
        <f t="shared" si="55"/>
        <v>1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18">
        <v>45703</v>
      </c>
      <c r="B420" s="20">
        <v>1522</v>
      </c>
      <c r="C420" s="20">
        <v>1552</v>
      </c>
      <c r="D420" s="20">
        <v>1597</v>
      </c>
      <c r="E420" s="20">
        <v>1596</v>
      </c>
      <c r="F420" s="20">
        <v>1522</v>
      </c>
      <c r="G420" s="20">
        <v>1451</v>
      </c>
      <c r="H420" s="20">
        <v>1266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651</v>
      </c>
      <c r="S420" s="20">
        <v>1200</v>
      </c>
      <c r="T420" s="20">
        <v>1161</v>
      </c>
      <c r="U420" s="20">
        <v>1139</v>
      </c>
      <c r="V420" s="20">
        <v>1210</v>
      </c>
      <c r="W420" s="20">
        <v>1339</v>
      </c>
      <c r="X420" s="20">
        <v>1436</v>
      </c>
      <c r="Y420" s="20">
        <v>1489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20131</v>
      </c>
      <c r="AE420" s="5">
        <f t="shared" si="51"/>
        <v>20131</v>
      </c>
      <c r="AG420" s="2">
        <f t="shared" si="52"/>
        <v>2</v>
      </c>
      <c r="AH420" s="2">
        <f t="shared" si="53"/>
        <v>2025</v>
      </c>
      <c r="AJ420" s="5">
        <f t="shared" si="54"/>
        <v>1597</v>
      </c>
      <c r="AK420" s="2">
        <f t="shared" si="55"/>
        <v>3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18">
        <v>45704</v>
      </c>
      <c r="B421" s="20">
        <v>1537</v>
      </c>
      <c r="C421" s="20">
        <v>1550</v>
      </c>
      <c r="D421" s="20">
        <v>1541</v>
      </c>
      <c r="E421" s="20">
        <v>1546</v>
      </c>
      <c r="F421" s="20">
        <v>1471</v>
      </c>
      <c r="G421" s="20">
        <v>1411</v>
      </c>
      <c r="H421" s="20">
        <v>1202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722</v>
      </c>
      <c r="S421" s="20">
        <v>1243</v>
      </c>
      <c r="T421" s="20">
        <v>1171</v>
      </c>
      <c r="U421" s="20">
        <v>1115</v>
      </c>
      <c r="V421" s="20">
        <v>1184</v>
      </c>
      <c r="W421" s="20">
        <v>1305</v>
      </c>
      <c r="X421" s="20">
        <v>1422</v>
      </c>
      <c r="Y421" s="20">
        <v>1433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19853</v>
      </c>
      <c r="AE421" s="5">
        <f t="shared" si="51"/>
        <v>19853</v>
      </c>
      <c r="AG421" s="2">
        <f t="shared" si="52"/>
        <v>2</v>
      </c>
      <c r="AH421" s="2">
        <f t="shared" si="53"/>
        <v>2025</v>
      </c>
      <c r="AJ421" s="5">
        <f t="shared" si="54"/>
        <v>1550</v>
      </c>
      <c r="AK421" s="2">
        <f t="shared" si="55"/>
        <v>2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18">
        <v>45705</v>
      </c>
      <c r="B422" s="20">
        <v>1460</v>
      </c>
      <c r="C422" s="20">
        <v>1447</v>
      </c>
      <c r="D422" s="20">
        <v>1437</v>
      </c>
      <c r="E422" s="20">
        <v>1475</v>
      </c>
      <c r="F422" s="20">
        <v>1420</v>
      </c>
      <c r="G422" s="20">
        <v>1403</v>
      </c>
      <c r="H422" s="20">
        <v>1216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669</v>
      </c>
      <c r="S422" s="20">
        <v>1238</v>
      </c>
      <c r="T422" s="20">
        <v>1217</v>
      </c>
      <c r="U422" s="20">
        <v>1186</v>
      </c>
      <c r="V422" s="20">
        <v>1230</v>
      </c>
      <c r="W422" s="20">
        <v>1336</v>
      </c>
      <c r="X422" s="20">
        <v>1407</v>
      </c>
      <c r="Y422" s="20">
        <v>1463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19604</v>
      </c>
      <c r="AE422" s="5">
        <f t="shared" si="51"/>
        <v>19604</v>
      </c>
      <c r="AG422" s="2">
        <f t="shared" si="52"/>
        <v>2</v>
      </c>
      <c r="AH422" s="2">
        <f t="shared" si="53"/>
        <v>2025</v>
      </c>
      <c r="AJ422" s="5">
        <f t="shared" si="54"/>
        <v>1475</v>
      </c>
      <c r="AK422" s="2">
        <f t="shared" si="55"/>
        <v>4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18">
        <v>45706</v>
      </c>
      <c r="B423" s="20">
        <v>1533</v>
      </c>
      <c r="C423" s="20">
        <v>1533</v>
      </c>
      <c r="D423" s="20">
        <v>1568</v>
      </c>
      <c r="E423" s="20">
        <v>1588</v>
      </c>
      <c r="F423" s="20">
        <v>1538</v>
      </c>
      <c r="G423" s="20">
        <v>1509</v>
      </c>
      <c r="H423" s="20">
        <v>1308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644</v>
      </c>
      <c r="S423" s="20">
        <v>1242</v>
      </c>
      <c r="T423" s="20">
        <v>1242</v>
      </c>
      <c r="U423" s="20">
        <v>1197</v>
      </c>
      <c r="V423" s="20">
        <v>1272</v>
      </c>
      <c r="W423" s="20">
        <v>1368</v>
      </c>
      <c r="X423" s="20">
        <v>1491</v>
      </c>
      <c r="Y423" s="20">
        <v>1562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8456</v>
      </c>
      <c r="AD423" s="5">
        <f t="shared" si="50"/>
        <v>12139</v>
      </c>
      <c r="AE423" s="5">
        <f t="shared" si="51"/>
        <v>20595</v>
      </c>
      <c r="AG423" s="2">
        <f t="shared" si="52"/>
        <v>2</v>
      </c>
      <c r="AH423" s="2">
        <f t="shared" si="53"/>
        <v>2025</v>
      </c>
      <c r="AJ423" s="5">
        <f t="shared" si="54"/>
        <v>1588</v>
      </c>
      <c r="AK423" s="2">
        <f t="shared" si="55"/>
        <v>4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18">
        <v>45707</v>
      </c>
      <c r="B424" s="20">
        <v>1610</v>
      </c>
      <c r="C424" s="20">
        <v>1607</v>
      </c>
      <c r="D424" s="20">
        <v>1603</v>
      </c>
      <c r="E424" s="20">
        <v>1646</v>
      </c>
      <c r="F424" s="20">
        <v>1589</v>
      </c>
      <c r="G424" s="20">
        <v>1535</v>
      </c>
      <c r="H424" s="20">
        <v>1306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617</v>
      </c>
      <c r="S424" s="20">
        <v>1199</v>
      </c>
      <c r="T424" s="20">
        <v>1162</v>
      </c>
      <c r="U424" s="20">
        <v>1114</v>
      </c>
      <c r="V424" s="20">
        <v>1182</v>
      </c>
      <c r="W424" s="20">
        <v>1314</v>
      </c>
      <c r="X424" s="20">
        <v>1400</v>
      </c>
      <c r="Y424" s="20">
        <v>1464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7988</v>
      </c>
      <c r="AD424" s="5">
        <f t="shared" si="50"/>
        <v>12360</v>
      </c>
      <c r="AE424" s="5">
        <f t="shared" si="51"/>
        <v>20348</v>
      </c>
      <c r="AG424" s="2">
        <f t="shared" si="52"/>
        <v>2</v>
      </c>
      <c r="AH424" s="2">
        <f t="shared" si="53"/>
        <v>2025</v>
      </c>
      <c r="AJ424" s="5">
        <f t="shared" si="54"/>
        <v>1646</v>
      </c>
      <c r="AK424" s="2">
        <f t="shared" si="55"/>
        <v>4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18">
        <v>45708</v>
      </c>
      <c r="B425" s="20">
        <v>1506</v>
      </c>
      <c r="C425" s="20">
        <v>1535</v>
      </c>
      <c r="D425" s="20">
        <v>1530</v>
      </c>
      <c r="E425" s="20">
        <v>1599</v>
      </c>
      <c r="F425" s="20">
        <v>1614</v>
      </c>
      <c r="G425" s="20">
        <v>1545</v>
      </c>
      <c r="H425" s="20">
        <v>1327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601</v>
      </c>
      <c r="S425" s="20">
        <v>1157</v>
      </c>
      <c r="T425" s="20">
        <v>1140</v>
      </c>
      <c r="U425" s="20">
        <v>1085</v>
      </c>
      <c r="V425" s="20">
        <v>1133</v>
      </c>
      <c r="W425" s="20">
        <v>1188</v>
      </c>
      <c r="X425" s="20">
        <v>1267</v>
      </c>
      <c r="Y425" s="20">
        <v>1313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7571</v>
      </c>
      <c r="AD425" s="5">
        <f t="shared" si="50"/>
        <v>11969</v>
      </c>
      <c r="AE425" s="5">
        <f t="shared" si="51"/>
        <v>19540</v>
      </c>
      <c r="AG425" s="2">
        <f t="shared" si="52"/>
        <v>2</v>
      </c>
      <c r="AH425" s="2">
        <f t="shared" si="53"/>
        <v>2025</v>
      </c>
      <c r="AJ425" s="5">
        <f t="shared" si="54"/>
        <v>1614</v>
      </c>
      <c r="AK425" s="2">
        <f t="shared" si="55"/>
        <v>5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18">
        <v>45709</v>
      </c>
      <c r="B426" s="20">
        <v>1348</v>
      </c>
      <c r="C426" s="20">
        <v>1301</v>
      </c>
      <c r="D426" s="20">
        <v>1312</v>
      </c>
      <c r="E426" s="20">
        <v>1342</v>
      </c>
      <c r="F426" s="20">
        <v>1308</v>
      </c>
      <c r="G426" s="20">
        <v>1259</v>
      </c>
      <c r="H426" s="20">
        <v>1096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583</v>
      </c>
      <c r="S426" s="20">
        <v>1053</v>
      </c>
      <c r="T426" s="20">
        <v>1039</v>
      </c>
      <c r="U426" s="20">
        <v>1001</v>
      </c>
      <c r="V426" s="20">
        <v>1063</v>
      </c>
      <c r="W426" s="20">
        <v>1182</v>
      </c>
      <c r="X426" s="20">
        <v>1289</v>
      </c>
      <c r="Y426" s="20">
        <v>1330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7210</v>
      </c>
      <c r="AD426" s="5">
        <f t="shared" si="50"/>
        <v>10296</v>
      </c>
      <c r="AE426" s="5">
        <f t="shared" si="51"/>
        <v>17506</v>
      </c>
      <c r="AG426" s="2">
        <f t="shared" si="52"/>
        <v>2</v>
      </c>
      <c r="AH426" s="2">
        <f t="shared" si="53"/>
        <v>2025</v>
      </c>
      <c r="AJ426" s="5">
        <f t="shared" si="54"/>
        <v>1348</v>
      </c>
      <c r="AK426" s="2">
        <f t="shared" si="55"/>
        <v>1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18">
        <v>45710</v>
      </c>
      <c r="B427" s="20">
        <v>1342</v>
      </c>
      <c r="C427" s="20">
        <v>1368</v>
      </c>
      <c r="D427" s="20">
        <v>1375</v>
      </c>
      <c r="E427" s="20">
        <v>1427</v>
      </c>
      <c r="F427" s="20">
        <v>1375</v>
      </c>
      <c r="G427" s="20">
        <v>1347</v>
      </c>
      <c r="H427" s="20">
        <v>1188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625</v>
      </c>
      <c r="S427" s="20">
        <v>1146</v>
      </c>
      <c r="T427" s="20">
        <v>1138</v>
      </c>
      <c r="U427" s="20">
        <v>1112</v>
      </c>
      <c r="V427" s="20">
        <v>1181</v>
      </c>
      <c r="W427" s="20">
        <v>1297</v>
      </c>
      <c r="X427" s="20">
        <v>1361</v>
      </c>
      <c r="Y427" s="20">
        <v>1466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18748</v>
      </c>
      <c r="AE427" s="5">
        <f t="shared" si="51"/>
        <v>18748</v>
      </c>
      <c r="AG427" s="2">
        <f t="shared" si="52"/>
        <v>2</v>
      </c>
      <c r="AH427" s="2">
        <f t="shared" si="53"/>
        <v>2025</v>
      </c>
      <c r="AJ427" s="5">
        <f t="shared" si="54"/>
        <v>1466</v>
      </c>
      <c r="AK427" s="2">
        <f t="shared" si="55"/>
        <v>24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18">
        <v>45711</v>
      </c>
      <c r="B428" s="20">
        <v>1535</v>
      </c>
      <c r="C428" s="20">
        <v>1543</v>
      </c>
      <c r="D428" s="20">
        <v>1546</v>
      </c>
      <c r="E428" s="20">
        <v>1545</v>
      </c>
      <c r="F428" s="20">
        <v>1446</v>
      </c>
      <c r="G428" s="20">
        <v>1374</v>
      </c>
      <c r="H428" s="20">
        <v>1171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635</v>
      </c>
      <c r="S428" s="20">
        <v>1180</v>
      </c>
      <c r="T428" s="20">
        <v>1144</v>
      </c>
      <c r="U428" s="20">
        <v>1105</v>
      </c>
      <c r="V428" s="20">
        <v>1132</v>
      </c>
      <c r="W428" s="20">
        <v>1194</v>
      </c>
      <c r="X428" s="20">
        <v>1282</v>
      </c>
      <c r="Y428" s="20">
        <v>1311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19143</v>
      </c>
      <c r="AE428" s="5">
        <f t="shared" si="51"/>
        <v>19143</v>
      </c>
      <c r="AG428" s="2">
        <f t="shared" si="52"/>
        <v>2</v>
      </c>
      <c r="AH428" s="2">
        <f t="shared" si="53"/>
        <v>2025</v>
      </c>
      <c r="AJ428" s="5">
        <f t="shared" si="54"/>
        <v>1546</v>
      </c>
      <c r="AK428" s="2">
        <f t="shared" si="55"/>
        <v>3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18">
        <v>45712</v>
      </c>
      <c r="B429" s="20">
        <v>1399</v>
      </c>
      <c r="C429" s="20">
        <v>1468</v>
      </c>
      <c r="D429" s="20">
        <v>1512</v>
      </c>
      <c r="E429" s="20">
        <v>1543</v>
      </c>
      <c r="F429" s="20">
        <v>1509</v>
      </c>
      <c r="G429" s="20">
        <v>1492</v>
      </c>
      <c r="H429" s="20">
        <v>1343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592</v>
      </c>
      <c r="S429" s="20">
        <v>1093</v>
      </c>
      <c r="T429" s="20">
        <v>1041</v>
      </c>
      <c r="U429" s="20">
        <v>983</v>
      </c>
      <c r="V429" s="20">
        <v>1008</v>
      </c>
      <c r="W429" s="20">
        <v>1094</v>
      </c>
      <c r="X429" s="20">
        <v>1104</v>
      </c>
      <c r="Y429" s="20">
        <v>1119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6915</v>
      </c>
      <c r="AD429" s="5">
        <f t="shared" si="50"/>
        <v>11385</v>
      </c>
      <c r="AE429" s="5">
        <f t="shared" si="51"/>
        <v>18300</v>
      </c>
      <c r="AG429" s="2">
        <f t="shared" si="52"/>
        <v>2</v>
      </c>
      <c r="AH429" s="2">
        <f t="shared" si="53"/>
        <v>2025</v>
      </c>
      <c r="AJ429" s="5">
        <f t="shared" si="54"/>
        <v>1543</v>
      </c>
      <c r="AK429" s="2">
        <f t="shared" si="55"/>
        <v>4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18">
        <v>45713</v>
      </c>
      <c r="B430" s="20">
        <v>1135</v>
      </c>
      <c r="C430" s="20">
        <v>1127</v>
      </c>
      <c r="D430" s="20">
        <v>1140</v>
      </c>
      <c r="E430" s="20">
        <v>1162</v>
      </c>
      <c r="F430" s="20">
        <v>1152</v>
      </c>
      <c r="G430" s="20">
        <v>1168</v>
      </c>
      <c r="H430" s="20">
        <v>1081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548</v>
      </c>
      <c r="S430" s="20">
        <v>1038</v>
      </c>
      <c r="T430" s="20">
        <v>1047</v>
      </c>
      <c r="U430" s="20">
        <v>966</v>
      </c>
      <c r="V430" s="20">
        <v>1032</v>
      </c>
      <c r="W430" s="20">
        <v>1073</v>
      </c>
      <c r="X430" s="20">
        <v>1171</v>
      </c>
      <c r="Y430" s="20">
        <v>1243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6875</v>
      </c>
      <c r="AD430" s="5">
        <f t="shared" si="50"/>
        <v>9208</v>
      </c>
      <c r="AE430" s="5">
        <f t="shared" si="51"/>
        <v>16083</v>
      </c>
      <c r="AG430" s="2">
        <f t="shared" si="52"/>
        <v>2</v>
      </c>
      <c r="AH430" s="2">
        <f t="shared" si="53"/>
        <v>2025</v>
      </c>
      <c r="AJ430" s="5">
        <f t="shared" si="54"/>
        <v>1243</v>
      </c>
      <c r="AK430" s="2">
        <f t="shared" si="55"/>
        <v>24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18">
        <v>45714</v>
      </c>
      <c r="B431" s="20">
        <v>1278</v>
      </c>
      <c r="C431" s="20">
        <v>1281</v>
      </c>
      <c r="D431" s="20">
        <v>1292</v>
      </c>
      <c r="E431" s="20">
        <v>1307</v>
      </c>
      <c r="F431" s="20">
        <v>1292</v>
      </c>
      <c r="G431" s="20">
        <v>1250</v>
      </c>
      <c r="H431" s="20">
        <v>1054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521</v>
      </c>
      <c r="S431" s="20">
        <v>1073</v>
      </c>
      <c r="T431" s="20">
        <v>1092</v>
      </c>
      <c r="U431" s="20">
        <v>1029</v>
      </c>
      <c r="V431" s="20">
        <v>1095</v>
      </c>
      <c r="W431" s="20">
        <v>1183</v>
      </c>
      <c r="X431" s="20">
        <v>1264</v>
      </c>
      <c r="Y431" s="20">
        <v>1305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7257</v>
      </c>
      <c r="AD431" s="5">
        <f t="shared" si="50"/>
        <v>10059</v>
      </c>
      <c r="AE431" s="5">
        <f t="shared" si="51"/>
        <v>17316</v>
      </c>
      <c r="AG431" s="2">
        <f t="shared" si="52"/>
        <v>2</v>
      </c>
      <c r="AH431" s="2">
        <f t="shared" si="53"/>
        <v>2025</v>
      </c>
      <c r="AJ431" s="5">
        <f t="shared" si="54"/>
        <v>1307</v>
      </c>
      <c r="AK431" s="2">
        <f t="shared" si="55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18">
        <v>45715</v>
      </c>
      <c r="B432" s="20">
        <v>1387</v>
      </c>
      <c r="C432" s="20">
        <v>1430</v>
      </c>
      <c r="D432" s="20">
        <v>1442</v>
      </c>
      <c r="E432" s="20">
        <v>1486</v>
      </c>
      <c r="F432" s="20">
        <v>1462</v>
      </c>
      <c r="G432" s="20">
        <v>1450</v>
      </c>
      <c r="H432" s="20">
        <v>1258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596</v>
      </c>
      <c r="S432" s="20">
        <v>1088</v>
      </c>
      <c r="T432" s="20">
        <v>1059</v>
      </c>
      <c r="U432" s="20">
        <v>1000</v>
      </c>
      <c r="V432" s="20">
        <v>1035</v>
      </c>
      <c r="W432" s="20">
        <v>1102</v>
      </c>
      <c r="X432" s="20">
        <v>1172</v>
      </c>
      <c r="Y432" s="20">
        <v>1244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7052</v>
      </c>
      <c r="AD432" s="5">
        <f t="shared" si="50"/>
        <v>11159</v>
      </c>
      <c r="AE432" s="5">
        <f t="shared" si="51"/>
        <v>18211</v>
      </c>
      <c r="AG432" s="2">
        <f t="shared" si="52"/>
        <v>2</v>
      </c>
      <c r="AH432" s="2">
        <f t="shared" si="53"/>
        <v>2025</v>
      </c>
      <c r="AJ432" s="5">
        <f t="shared" si="54"/>
        <v>1486</v>
      </c>
      <c r="AK432" s="2">
        <f t="shared" si="55"/>
        <v>4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18">
        <v>45716</v>
      </c>
      <c r="B433" s="20">
        <v>1270</v>
      </c>
      <c r="C433" s="20">
        <v>1291</v>
      </c>
      <c r="D433" s="20">
        <v>1306</v>
      </c>
      <c r="E433" s="20">
        <v>1313</v>
      </c>
      <c r="F433" s="20">
        <v>1319</v>
      </c>
      <c r="G433" s="20">
        <v>1274</v>
      </c>
      <c r="H433" s="20">
        <v>1110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496</v>
      </c>
      <c r="S433" s="20">
        <v>1010</v>
      </c>
      <c r="T433" s="20">
        <v>1026</v>
      </c>
      <c r="U433" s="20">
        <v>992</v>
      </c>
      <c r="V433" s="20">
        <v>1071</v>
      </c>
      <c r="W433" s="20">
        <v>1237</v>
      </c>
      <c r="X433" s="20">
        <v>1383</v>
      </c>
      <c r="Y433" s="20">
        <v>1445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7215</v>
      </c>
      <c r="AD433" s="5">
        <f t="shared" si="50"/>
        <v>10328</v>
      </c>
      <c r="AE433" s="5">
        <f t="shared" si="51"/>
        <v>17543</v>
      </c>
      <c r="AG433" s="2">
        <f t="shared" si="52"/>
        <v>2</v>
      </c>
      <c r="AH433" s="2">
        <f t="shared" si="53"/>
        <v>2025</v>
      </c>
      <c r="AJ433" s="5">
        <f t="shared" si="54"/>
        <v>1445</v>
      </c>
      <c r="AK433" s="2">
        <f t="shared" si="55"/>
        <v>24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18">
        <v>45717</v>
      </c>
      <c r="B434" s="20">
        <v>1505</v>
      </c>
      <c r="C434" s="20">
        <v>1661</v>
      </c>
      <c r="D434" s="20">
        <v>1563</v>
      </c>
      <c r="E434" s="20">
        <v>1527</v>
      </c>
      <c r="F434" s="20">
        <v>1377</v>
      </c>
      <c r="G434" s="20">
        <v>1239</v>
      </c>
      <c r="H434" s="20">
        <v>769</v>
      </c>
      <c r="I434" s="20">
        <v>84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358</v>
      </c>
      <c r="T434" s="20">
        <v>1036</v>
      </c>
      <c r="U434" s="20">
        <v>979</v>
      </c>
      <c r="V434" s="20">
        <v>985</v>
      </c>
      <c r="W434" s="20">
        <v>1018</v>
      </c>
      <c r="X434" s="20">
        <v>1128</v>
      </c>
      <c r="Y434" s="20">
        <v>1161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16390</v>
      </c>
      <c r="AE434" s="5">
        <f t="shared" si="51"/>
        <v>16390</v>
      </c>
      <c r="AG434" s="2">
        <f t="shared" si="52"/>
        <v>3</v>
      </c>
      <c r="AH434" s="2">
        <f t="shared" si="53"/>
        <v>2025</v>
      </c>
      <c r="AJ434" s="5">
        <f t="shared" si="54"/>
        <v>1661</v>
      </c>
      <c r="AK434" s="2">
        <f t="shared" si="55"/>
        <v>2</v>
      </c>
      <c r="AR434" s="5"/>
      <c r="AS434" s="5"/>
      <c r="AT434" s="5"/>
      <c r="AU434" s="5"/>
      <c r="AV434" s="5"/>
      <c r="AW434" s="5"/>
      <c r="AX434" s="5"/>
    </row>
    <row r="435" spans="1:50" x14ac:dyDescent="0.25">
      <c r="A435" s="18">
        <v>45718</v>
      </c>
      <c r="B435" s="20">
        <v>1172</v>
      </c>
      <c r="C435" s="20">
        <v>1324</v>
      </c>
      <c r="D435" s="20">
        <v>1273</v>
      </c>
      <c r="E435" s="20">
        <v>1283</v>
      </c>
      <c r="F435" s="20">
        <v>1271</v>
      </c>
      <c r="G435" s="20">
        <v>1241</v>
      </c>
      <c r="H435" s="20">
        <v>783</v>
      </c>
      <c r="I435" s="20">
        <v>77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443</v>
      </c>
      <c r="T435" s="20">
        <v>1340</v>
      </c>
      <c r="U435" s="20">
        <v>1219</v>
      </c>
      <c r="V435" s="20">
        <v>1228</v>
      </c>
      <c r="W435" s="20">
        <v>1385</v>
      </c>
      <c r="X435" s="20">
        <v>1525</v>
      </c>
      <c r="Y435" s="20">
        <v>1579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17143</v>
      </c>
      <c r="AE435" s="5">
        <f t="shared" si="51"/>
        <v>17143</v>
      </c>
      <c r="AG435" s="2">
        <f t="shared" si="52"/>
        <v>3</v>
      </c>
      <c r="AH435" s="2">
        <f t="shared" si="53"/>
        <v>2025</v>
      </c>
      <c r="AJ435" s="5">
        <f t="shared" si="54"/>
        <v>1579</v>
      </c>
      <c r="AK435" s="2">
        <f t="shared" si="55"/>
        <v>24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18">
        <v>45719</v>
      </c>
      <c r="B436" s="20">
        <v>1763</v>
      </c>
      <c r="C436" s="20">
        <v>1844</v>
      </c>
      <c r="D436" s="20">
        <v>1878</v>
      </c>
      <c r="E436" s="20">
        <v>1866</v>
      </c>
      <c r="F436" s="20">
        <v>1883</v>
      </c>
      <c r="G436" s="20">
        <v>1788</v>
      </c>
      <c r="H436" s="20">
        <v>1130</v>
      </c>
      <c r="I436" s="20">
        <v>185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455</v>
      </c>
      <c r="T436" s="20">
        <v>1445</v>
      </c>
      <c r="U436" s="20">
        <v>1328</v>
      </c>
      <c r="V436" s="20">
        <v>1332</v>
      </c>
      <c r="W436" s="20">
        <v>1477</v>
      </c>
      <c r="X436" s="20">
        <v>1627</v>
      </c>
      <c r="Y436" s="20">
        <v>1677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7849</v>
      </c>
      <c r="AD436" s="5">
        <f t="shared" si="50"/>
        <v>13829</v>
      </c>
      <c r="AE436" s="5">
        <f t="shared" si="51"/>
        <v>21678</v>
      </c>
      <c r="AG436" s="2">
        <f t="shared" si="52"/>
        <v>3</v>
      </c>
      <c r="AH436" s="2">
        <f t="shared" si="53"/>
        <v>2025</v>
      </c>
      <c r="AJ436" s="5">
        <f t="shared" si="54"/>
        <v>1883</v>
      </c>
      <c r="AK436" s="2">
        <f t="shared" si="55"/>
        <v>5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18">
        <v>45720</v>
      </c>
      <c r="B437" s="20">
        <v>1711</v>
      </c>
      <c r="C437" s="20">
        <v>1789</v>
      </c>
      <c r="D437" s="20">
        <v>1819</v>
      </c>
      <c r="E437" s="20">
        <v>1805</v>
      </c>
      <c r="F437" s="20">
        <v>1814</v>
      </c>
      <c r="G437" s="20">
        <v>1738</v>
      </c>
      <c r="H437" s="20">
        <v>1104</v>
      </c>
      <c r="I437" s="20">
        <v>190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419</v>
      </c>
      <c r="T437" s="20">
        <v>1302</v>
      </c>
      <c r="U437" s="20">
        <v>1185</v>
      </c>
      <c r="V437" s="20">
        <v>1161</v>
      </c>
      <c r="W437" s="20">
        <v>1261</v>
      </c>
      <c r="X437" s="20">
        <v>1372</v>
      </c>
      <c r="Y437" s="20">
        <v>1398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6890</v>
      </c>
      <c r="AD437" s="5">
        <f t="shared" si="50"/>
        <v>13178</v>
      </c>
      <c r="AE437" s="5">
        <f t="shared" si="51"/>
        <v>20068</v>
      </c>
      <c r="AG437" s="2">
        <f t="shared" si="52"/>
        <v>3</v>
      </c>
      <c r="AH437" s="2">
        <f t="shared" si="53"/>
        <v>2025</v>
      </c>
      <c r="AJ437" s="5">
        <f t="shared" si="54"/>
        <v>1819</v>
      </c>
      <c r="AK437" s="2">
        <f t="shared" si="55"/>
        <v>3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18">
        <v>45721</v>
      </c>
      <c r="B438" s="20">
        <v>1423</v>
      </c>
      <c r="C438" s="20">
        <v>1474</v>
      </c>
      <c r="D438" s="20">
        <v>1482</v>
      </c>
      <c r="E438" s="20">
        <v>1455</v>
      </c>
      <c r="F438" s="20">
        <v>1467</v>
      </c>
      <c r="G438" s="20">
        <v>1413</v>
      </c>
      <c r="H438" s="20">
        <v>926</v>
      </c>
      <c r="I438" s="20">
        <v>160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401</v>
      </c>
      <c r="T438" s="20">
        <v>1225</v>
      </c>
      <c r="U438" s="20">
        <v>1096</v>
      </c>
      <c r="V438" s="20">
        <v>1078</v>
      </c>
      <c r="W438" s="20">
        <v>1174</v>
      </c>
      <c r="X438" s="20">
        <v>1249</v>
      </c>
      <c r="Y438" s="20">
        <v>1277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6383</v>
      </c>
      <c r="AD438" s="5">
        <f t="shared" si="50"/>
        <v>10917</v>
      </c>
      <c r="AE438" s="5">
        <f t="shared" si="51"/>
        <v>17300</v>
      </c>
      <c r="AG438" s="2">
        <f t="shared" si="52"/>
        <v>3</v>
      </c>
      <c r="AH438" s="2">
        <f t="shared" si="53"/>
        <v>2025</v>
      </c>
      <c r="AJ438" s="5">
        <f t="shared" si="54"/>
        <v>1482</v>
      </c>
      <c r="AK438" s="2">
        <f t="shared" si="55"/>
        <v>3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18">
        <v>45722</v>
      </c>
      <c r="B439" s="20">
        <v>1288</v>
      </c>
      <c r="C439" s="20">
        <v>1336</v>
      </c>
      <c r="D439" s="20">
        <v>1358</v>
      </c>
      <c r="E439" s="20">
        <v>1326</v>
      </c>
      <c r="F439" s="20">
        <v>1340</v>
      </c>
      <c r="G439" s="20">
        <v>1277</v>
      </c>
      <c r="H439" s="20">
        <v>857</v>
      </c>
      <c r="I439" s="20">
        <v>155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382</v>
      </c>
      <c r="T439" s="20">
        <v>1188</v>
      </c>
      <c r="U439" s="20">
        <v>1077</v>
      </c>
      <c r="V439" s="20">
        <v>1064</v>
      </c>
      <c r="W439" s="20">
        <v>1172</v>
      </c>
      <c r="X439" s="20">
        <v>1268</v>
      </c>
      <c r="Y439" s="20">
        <v>1294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6306</v>
      </c>
      <c r="AD439" s="5">
        <f t="shared" si="50"/>
        <v>10076</v>
      </c>
      <c r="AE439" s="5">
        <f t="shared" si="51"/>
        <v>16382</v>
      </c>
      <c r="AG439" s="2">
        <f t="shared" si="52"/>
        <v>3</v>
      </c>
      <c r="AH439" s="2">
        <f t="shared" si="53"/>
        <v>2025</v>
      </c>
      <c r="AJ439" s="5">
        <f t="shared" si="54"/>
        <v>1358</v>
      </c>
      <c r="AK439" s="2">
        <f t="shared" si="55"/>
        <v>3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18">
        <v>45723</v>
      </c>
      <c r="B440" s="20">
        <v>1310</v>
      </c>
      <c r="C440" s="20">
        <v>1363</v>
      </c>
      <c r="D440" s="20">
        <v>1408</v>
      </c>
      <c r="E440" s="20">
        <v>1420</v>
      </c>
      <c r="F440" s="20">
        <v>1454</v>
      </c>
      <c r="G440" s="20">
        <v>1400</v>
      </c>
      <c r="H440" s="20">
        <v>935</v>
      </c>
      <c r="I440" s="20">
        <v>175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427</v>
      </c>
      <c r="T440" s="20">
        <v>1339</v>
      </c>
      <c r="U440" s="20">
        <v>1211</v>
      </c>
      <c r="V440" s="20">
        <v>1199</v>
      </c>
      <c r="W440" s="20">
        <v>1338</v>
      </c>
      <c r="X440" s="20">
        <v>1480</v>
      </c>
      <c r="Y440" s="20">
        <v>1531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7169</v>
      </c>
      <c r="AD440" s="5">
        <f t="shared" si="50"/>
        <v>10821</v>
      </c>
      <c r="AE440" s="5">
        <f t="shared" si="51"/>
        <v>17990</v>
      </c>
      <c r="AG440" s="2">
        <f t="shared" si="52"/>
        <v>3</v>
      </c>
      <c r="AH440" s="2">
        <f t="shared" si="53"/>
        <v>2025</v>
      </c>
      <c r="AJ440" s="5">
        <f t="shared" si="54"/>
        <v>1531</v>
      </c>
      <c r="AK440" s="2">
        <f t="shared" si="55"/>
        <v>24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18">
        <v>45724</v>
      </c>
      <c r="B441" s="20">
        <v>1549</v>
      </c>
      <c r="C441" s="20">
        <v>1692</v>
      </c>
      <c r="D441" s="20">
        <v>1615</v>
      </c>
      <c r="E441" s="20">
        <v>1604</v>
      </c>
      <c r="F441" s="20">
        <v>1575</v>
      </c>
      <c r="G441" s="20">
        <v>1493</v>
      </c>
      <c r="H441" s="20">
        <v>894</v>
      </c>
      <c r="I441" s="20">
        <v>85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461</v>
      </c>
      <c r="T441" s="20">
        <v>1370</v>
      </c>
      <c r="U441" s="20">
        <v>1238</v>
      </c>
      <c r="V441" s="20">
        <v>1231</v>
      </c>
      <c r="W441" s="20">
        <v>1394</v>
      </c>
      <c r="X441" s="20">
        <v>1527</v>
      </c>
      <c r="Y441" s="20">
        <v>1576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19304</v>
      </c>
      <c r="AE441" s="5">
        <f t="shared" si="51"/>
        <v>19304</v>
      </c>
      <c r="AG441" s="2">
        <f t="shared" si="52"/>
        <v>3</v>
      </c>
      <c r="AH441" s="2">
        <f t="shared" si="53"/>
        <v>2025</v>
      </c>
      <c r="AJ441" s="5">
        <f t="shared" si="54"/>
        <v>1692</v>
      </c>
      <c r="AK441" s="2">
        <f t="shared" si="55"/>
        <v>2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18">
        <v>45725</v>
      </c>
      <c r="B442" s="20">
        <v>1585</v>
      </c>
      <c r="C442" s="20">
        <v>0</v>
      </c>
      <c r="D442" s="20">
        <v>1351</v>
      </c>
      <c r="E442" s="20">
        <v>1710</v>
      </c>
      <c r="F442" s="20">
        <v>1600</v>
      </c>
      <c r="G442" s="20">
        <v>1488</v>
      </c>
      <c r="H442" s="20">
        <v>918</v>
      </c>
      <c r="I442" s="20">
        <v>96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398</v>
      </c>
      <c r="T442" s="20">
        <v>1254</v>
      </c>
      <c r="U442" s="20">
        <v>1203</v>
      </c>
      <c r="V442" s="20">
        <v>1194</v>
      </c>
      <c r="W442" s="20">
        <v>1320</v>
      </c>
      <c r="X442" s="20">
        <v>1422</v>
      </c>
      <c r="Y442" s="20">
        <v>1455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16994</v>
      </c>
      <c r="AE442" s="5">
        <f t="shared" si="51"/>
        <v>16994</v>
      </c>
      <c r="AG442" s="2">
        <f t="shared" si="52"/>
        <v>3</v>
      </c>
      <c r="AH442" s="2">
        <f t="shared" si="53"/>
        <v>2025</v>
      </c>
      <c r="AJ442" s="5">
        <f t="shared" si="54"/>
        <v>1710</v>
      </c>
      <c r="AK442" s="2">
        <f t="shared" si="55"/>
        <v>4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18">
        <v>45726</v>
      </c>
      <c r="B443" s="20">
        <v>1470</v>
      </c>
      <c r="C443" s="20">
        <v>1540</v>
      </c>
      <c r="D443" s="20">
        <v>1545</v>
      </c>
      <c r="E443" s="20">
        <v>1521</v>
      </c>
      <c r="F443" s="20">
        <v>1522</v>
      </c>
      <c r="G443" s="20">
        <v>1461</v>
      </c>
      <c r="H443" s="20">
        <v>978</v>
      </c>
      <c r="I443" s="20">
        <v>181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349</v>
      </c>
      <c r="T443" s="20">
        <v>1201</v>
      </c>
      <c r="U443" s="20">
        <v>1109</v>
      </c>
      <c r="V443" s="20">
        <v>1116</v>
      </c>
      <c r="W443" s="20">
        <v>1237</v>
      </c>
      <c r="X443" s="20">
        <v>1346</v>
      </c>
      <c r="Y443" s="20">
        <v>1401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6539</v>
      </c>
      <c r="AD443" s="5">
        <f t="shared" si="50"/>
        <v>11438</v>
      </c>
      <c r="AE443" s="5">
        <f t="shared" si="51"/>
        <v>17977</v>
      </c>
      <c r="AG443" s="2">
        <f t="shared" si="52"/>
        <v>3</v>
      </c>
      <c r="AH443" s="2">
        <f t="shared" si="53"/>
        <v>2025</v>
      </c>
      <c r="AJ443" s="5">
        <f t="shared" si="54"/>
        <v>1545</v>
      </c>
      <c r="AK443" s="2">
        <f t="shared" si="55"/>
        <v>3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18">
        <v>45727</v>
      </c>
      <c r="B444" s="20">
        <v>1457</v>
      </c>
      <c r="C444" s="20">
        <v>1522</v>
      </c>
      <c r="D444" s="20">
        <v>1547</v>
      </c>
      <c r="E444" s="20">
        <v>1516</v>
      </c>
      <c r="F444" s="20">
        <v>1528</v>
      </c>
      <c r="G444" s="20">
        <v>1463</v>
      </c>
      <c r="H444" s="20">
        <v>973</v>
      </c>
      <c r="I444" s="20">
        <v>176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332</v>
      </c>
      <c r="T444" s="20">
        <v>1125</v>
      </c>
      <c r="U444" s="20">
        <v>1091</v>
      </c>
      <c r="V444" s="20">
        <v>1080</v>
      </c>
      <c r="W444" s="20">
        <v>1182</v>
      </c>
      <c r="X444" s="20">
        <v>1252</v>
      </c>
      <c r="Y444" s="20">
        <v>1264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6238</v>
      </c>
      <c r="AD444" s="5">
        <f t="shared" si="50"/>
        <v>11270</v>
      </c>
      <c r="AE444" s="5">
        <f t="shared" si="51"/>
        <v>17508</v>
      </c>
      <c r="AG444" s="2">
        <f t="shared" si="52"/>
        <v>3</v>
      </c>
      <c r="AH444" s="2">
        <f t="shared" si="53"/>
        <v>2025</v>
      </c>
      <c r="AJ444" s="5">
        <f t="shared" si="54"/>
        <v>1547</v>
      </c>
      <c r="AK444" s="2">
        <f t="shared" si="55"/>
        <v>3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18">
        <v>45728</v>
      </c>
      <c r="B445" s="20">
        <v>1279</v>
      </c>
      <c r="C445" s="20">
        <v>1335</v>
      </c>
      <c r="D445" s="20">
        <v>1341</v>
      </c>
      <c r="E445" s="20">
        <v>1341</v>
      </c>
      <c r="F445" s="20">
        <v>1380</v>
      </c>
      <c r="G445" s="20">
        <v>1351</v>
      </c>
      <c r="H445" s="20">
        <v>926</v>
      </c>
      <c r="I445" s="20">
        <v>164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356</v>
      </c>
      <c r="T445" s="20">
        <v>1222</v>
      </c>
      <c r="U445" s="20">
        <v>1159</v>
      </c>
      <c r="V445" s="20">
        <v>1156</v>
      </c>
      <c r="W445" s="20">
        <v>1274</v>
      </c>
      <c r="X445" s="20">
        <v>1399</v>
      </c>
      <c r="Y445" s="20">
        <v>1442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6730</v>
      </c>
      <c r="AD445" s="5">
        <f t="shared" si="50"/>
        <v>10395</v>
      </c>
      <c r="AE445" s="5">
        <f t="shared" si="51"/>
        <v>17125</v>
      </c>
      <c r="AG445" s="2">
        <f t="shared" si="52"/>
        <v>3</v>
      </c>
      <c r="AH445" s="2">
        <f t="shared" si="53"/>
        <v>2025</v>
      </c>
      <c r="AJ445" s="5">
        <f t="shared" si="54"/>
        <v>1442</v>
      </c>
      <c r="AK445" s="2">
        <f t="shared" si="55"/>
        <v>24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18">
        <v>45729</v>
      </c>
      <c r="B446" s="20">
        <v>1472</v>
      </c>
      <c r="C446" s="20">
        <v>1540</v>
      </c>
      <c r="D446" s="20">
        <v>1582</v>
      </c>
      <c r="E446" s="20">
        <v>1562</v>
      </c>
      <c r="F446" s="20">
        <v>1581</v>
      </c>
      <c r="G446" s="20">
        <v>1525</v>
      </c>
      <c r="H446" s="20">
        <v>1027</v>
      </c>
      <c r="I446" s="20">
        <v>183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354</v>
      </c>
      <c r="T446" s="20">
        <v>1221</v>
      </c>
      <c r="U446" s="20">
        <v>1169</v>
      </c>
      <c r="V446" s="20">
        <v>1177</v>
      </c>
      <c r="W446" s="20">
        <v>1302</v>
      </c>
      <c r="X446" s="20">
        <v>1422</v>
      </c>
      <c r="Y446" s="20">
        <v>1468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6828</v>
      </c>
      <c r="AD446" s="5">
        <f t="shared" si="50"/>
        <v>11757</v>
      </c>
      <c r="AE446" s="5">
        <f t="shared" si="51"/>
        <v>18585</v>
      </c>
      <c r="AG446" s="2">
        <f t="shared" si="52"/>
        <v>3</v>
      </c>
      <c r="AH446" s="2">
        <f t="shared" si="53"/>
        <v>2025</v>
      </c>
      <c r="AJ446" s="5">
        <f t="shared" si="54"/>
        <v>1582</v>
      </c>
      <c r="AK446" s="2">
        <f t="shared" si="55"/>
        <v>3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18">
        <v>45730</v>
      </c>
      <c r="B447" s="20">
        <v>1479</v>
      </c>
      <c r="C447" s="20">
        <v>1538</v>
      </c>
      <c r="D447" s="20">
        <v>1570</v>
      </c>
      <c r="E447" s="20">
        <v>1560</v>
      </c>
      <c r="F447" s="20">
        <v>1562</v>
      </c>
      <c r="G447" s="20">
        <v>1483</v>
      </c>
      <c r="H447" s="20">
        <v>978</v>
      </c>
      <c r="I447" s="20">
        <v>172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290</v>
      </c>
      <c r="T447" s="20">
        <v>1065</v>
      </c>
      <c r="U447" s="20">
        <v>1046</v>
      </c>
      <c r="V447" s="20">
        <v>1050</v>
      </c>
      <c r="W447" s="20">
        <v>1187</v>
      </c>
      <c r="X447" s="20">
        <v>1319</v>
      </c>
      <c r="Y447" s="20">
        <v>1358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6129</v>
      </c>
      <c r="AD447" s="5">
        <f t="shared" si="50"/>
        <v>11528</v>
      </c>
      <c r="AE447" s="5">
        <f t="shared" si="51"/>
        <v>17657</v>
      </c>
      <c r="AG447" s="2">
        <f t="shared" si="52"/>
        <v>3</v>
      </c>
      <c r="AH447" s="2">
        <f t="shared" si="53"/>
        <v>2025</v>
      </c>
      <c r="AJ447" s="5">
        <f t="shared" si="54"/>
        <v>1570</v>
      </c>
      <c r="AK447" s="2">
        <f t="shared" si="55"/>
        <v>3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18">
        <v>45731</v>
      </c>
      <c r="B448" s="20">
        <v>1370</v>
      </c>
      <c r="C448" s="20">
        <v>1483</v>
      </c>
      <c r="D448" s="20">
        <v>1419</v>
      </c>
      <c r="E448" s="20">
        <v>1411</v>
      </c>
      <c r="F448" s="20">
        <v>1378</v>
      </c>
      <c r="G448" s="20">
        <v>1310</v>
      </c>
      <c r="H448" s="20">
        <v>829</v>
      </c>
      <c r="I448" s="20">
        <v>90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328</v>
      </c>
      <c r="T448" s="20">
        <v>1090</v>
      </c>
      <c r="U448" s="20">
        <v>1036</v>
      </c>
      <c r="V448" s="20">
        <v>1032</v>
      </c>
      <c r="W448" s="20">
        <v>1174</v>
      </c>
      <c r="X448" s="20">
        <v>1257</v>
      </c>
      <c r="Y448" s="20">
        <v>1294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16501</v>
      </c>
      <c r="AE448" s="5">
        <f t="shared" si="51"/>
        <v>16501</v>
      </c>
      <c r="AG448" s="2">
        <f t="shared" si="52"/>
        <v>3</v>
      </c>
      <c r="AH448" s="2">
        <f t="shared" si="53"/>
        <v>2025</v>
      </c>
      <c r="AJ448" s="5">
        <f t="shared" si="54"/>
        <v>1483</v>
      </c>
      <c r="AK448" s="2">
        <f t="shared" si="55"/>
        <v>2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18">
        <v>45732</v>
      </c>
      <c r="B449" s="20">
        <v>1295</v>
      </c>
      <c r="C449" s="20">
        <v>1392</v>
      </c>
      <c r="D449" s="20">
        <v>1322</v>
      </c>
      <c r="E449" s="20">
        <v>1298</v>
      </c>
      <c r="F449" s="20">
        <v>1270</v>
      </c>
      <c r="G449" s="20">
        <v>1192</v>
      </c>
      <c r="H449" s="20">
        <v>749</v>
      </c>
      <c r="I449" s="20">
        <v>83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371</v>
      </c>
      <c r="T449" s="20">
        <v>1131</v>
      </c>
      <c r="U449" s="20">
        <v>1054</v>
      </c>
      <c r="V449" s="20">
        <v>1041</v>
      </c>
      <c r="W449" s="20">
        <v>1120</v>
      </c>
      <c r="X449" s="20">
        <v>1190</v>
      </c>
      <c r="Y449" s="20">
        <v>1190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15698</v>
      </c>
      <c r="AE449" s="5">
        <f t="shared" si="51"/>
        <v>15698</v>
      </c>
      <c r="AG449" s="2">
        <f t="shared" si="52"/>
        <v>3</v>
      </c>
      <c r="AH449" s="2">
        <f t="shared" si="53"/>
        <v>2025</v>
      </c>
      <c r="AJ449" s="5">
        <f t="shared" si="54"/>
        <v>1392</v>
      </c>
      <c r="AK449" s="2">
        <f t="shared" si="55"/>
        <v>2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18">
        <v>45733</v>
      </c>
      <c r="B450" s="20">
        <v>1182</v>
      </c>
      <c r="C450" s="20">
        <v>1215</v>
      </c>
      <c r="D450" s="20">
        <v>1229</v>
      </c>
      <c r="E450" s="20">
        <v>1193</v>
      </c>
      <c r="F450" s="20">
        <v>1206</v>
      </c>
      <c r="G450" s="20">
        <v>1185</v>
      </c>
      <c r="H450" s="20">
        <v>812</v>
      </c>
      <c r="I450" s="20">
        <v>152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364</v>
      </c>
      <c r="T450" s="20">
        <v>1141</v>
      </c>
      <c r="U450" s="20">
        <v>1052</v>
      </c>
      <c r="V450" s="20">
        <v>1038</v>
      </c>
      <c r="W450" s="20">
        <v>1145</v>
      </c>
      <c r="X450" s="20">
        <v>1239</v>
      </c>
      <c r="Y450" s="20">
        <v>1262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6131</v>
      </c>
      <c r="AD450" s="5">
        <f t="shared" si="50"/>
        <v>9284</v>
      </c>
      <c r="AE450" s="5">
        <f t="shared" si="51"/>
        <v>15415</v>
      </c>
      <c r="AG450" s="2">
        <f t="shared" si="52"/>
        <v>3</v>
      </c>
      <c r="AH450" s="2">
        <f t="shared" si="53"/>
        <v>2025</v>
      </c>
      <c r="AJ450" s="5">
        <f t="shared" si="54"/>
        <v>1262</v>
      </c>
      <c r="AK450" s="2">
        <f t="shared" si="55"/>
        <v>24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18">
        <v>45734</v>
      </c>
      <c r="B451" s="20">
        <v>1281</v>
      </c>
      <c r="C451" s="20">
        <v>1330</v>
      </c>
      <c r="D451" s="20">
        <v>1350</v>
      </c>
      <c r="E451" s="20">
        <v>1343</v>
      </c>
      <c r="F451" s="20">
        <v>1375</v>
      </c>
      <c r="G451" s="20">
        <v>1331</v>
      </c>
      <c r="H451" s="20">
        <v>905</v>
      </c>
      <c r="I451" s="20">
        <v>161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340</v>
      </c>
      <c r="T451" s="20">
        <v>1142</v>
      </c>
      <c r="U451" s="20">
        <v>1130</v>
      </c>
      <c r="V451" s="20">
        <v>1136</v>
      </c>
      <c r="W451" s="20">
        <v>1243</v>
      </c>
      <c r="X451" s="20">
        <v>1356</v>
      </c>
      <c r="Y451" s="20">
        <v>1384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6508</v>
      </c>
      <c r="AD451" s="5">
        <f t="shared" si="50"/>
        <v>10299</v>
      </c>
      <c r="AE451" s="5">
        <f t="shared" si="51"/>
        <v>16807</v>
      </c>
      <c r="AG451" s="2">
        <f t="shared" si="52"/>
        <v>3</v>
      </c>
      <c r="AH451" s="2">
        <f t="shared" si="53"/>
        <v>2025</v>
      </c>
      <c r="AJ451" s="5">
        <f t="shared" si="54"/>
        <v>1384</v>
      </c>
      <c r="AK451" s="2">
        <f t="shared" si="55"/>
        <v>24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18">
        <v>45735</v>
      </c>
      <c r="B452" s="20">
        <v>1398</v>
      </c>
      <c r="C452" s="20">
        <v>1461</v>
      </c>
      <c r="D452" s="20">
        <v>1492</v>
      </c>
      <c r="E452" s="20">
        <v>1470</v>
      </c>
      <c r="F452" s="20">
        <v>1481</v>
      </c>
      <c r="G452" s="20">
        <v>1428</v>
      </c>
      <c r="H452" s="20">
        <v>929</v>
      </c>
      <c r="I452" s="20">
        <v>175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289</v>
      </c>
      <c r="T452" s="20">
        <v>1082</v>
      </c>
      <c r="U452" s="20">
        <v>1069</v>
      </c>
      <c r="V452" s="20">
        <v>1079</v>
      </c>
      <c r="W452" s="20">
        <v>1184</v>
      </c>
      <c r="X452" s="20">
        <v>1278</v>
      </c>
      <c r="Y452" s="20">
        <v>1295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6156</v>
      </c>
      <c r="AD452" s="5">
        <f t="shared" si="50"/>
        <v>10954</v>
      </c>
      <c r="AE452" s="5">
        <f t="shared" si="51"/>
        <v>17110</v>
      </c>
      <c r="AG452" s="2">
        <f t="shared" si="52"/>
        <v>3</v>
      </c>
      <c r="AH452" s="2">
        <f t="shared" si="53"/>
        <v>2025</v>
      </c>
      <c r="AJ452" s="5">
        <f t="shared" si="54"/>
        <v>1492</v>
      </c>
      <c r="AK452" s="2">
        <f t="shared" si="55"/>
        <v>3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18">
        <v>45736</v>
      </c>
      <c r="B453" s="20">
        <v>1308</v>
      </c>
      <c r="C453" s="20">
        <v>1356</v>
      </c>
      <c r="D453" s="20">
        <v>1362</v>
      </c>
      <c r="E453" s="20">
        <v>1354</v>
      </c>
      <c r="F453" s="20">
        <v>1369</v>
      </c>
      <c r="G453" s="20">
        <v>1327</v>
      </c>
      <c r="H453" s="20">
        <v>892</v>
      </c>
      <c r="I453" s="20">
        <v>166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360</v>
      </c>
      <c r="T453" s="20">
        <v>1189</v>
      </c>
      <c r="U453" s="20">
        <v>1114</v>
      </c>
      <c r="V453" s="20">
        <v>1104</v>
      </c>
      <c r="W453" s="20">
        <v>1198</v>
      </c>
      <c r="X453" s="20">
        <v>1294</v>
      </c>
      <c r="Y453" s="20">
        <v>1299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6425</v>
      </c>
      <c r="AD453" s="5">
        <f t="shared" si="50"/>
        <v>10267</v>
      </c>
      <c r="AE453" s="5">
        <f t="shared" si="51"/>
        <v>16692</v>
      </c>
      <c r="AG453" s="2">
        <f t="shared" si="52"/>
        <v>3</v>
      </c>
      <c r="AH453" s="2">
        <f t="shared" si="53"/>
        <v>2025</v>
      </c>
      <c r="AJ453" s="5">
        <f t="shared" si="54"/>
        <v>1369</v>
      </c>
      <c r="AK453" s="2">
        <f t="shared" si="55"/>
        <v>5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18">
        <v>45737</v>
      </c>
      <c r="B454" s="20">
        <v>1321</v>
      </c>
      <c r="C454" s="20">
        <v>1343</v>
      </c>
      <c r="D454" s="20">
        <v>1364</v>
      </c>
      <c r="E454" s="20">
        <v>1339</v>
      </c>
      <c r="F454" s="20">
        <v>1348</v>
      </c>
      <c r="G454" s="20">
        <v>1307</v>
      </c>
      <c r="H454" s="20">
        <v>877</v>
      </c>
      <c r="I454" s="20">
        <v>165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399</v>
      </c>
      <c r="T454" s="20">
        <v>1247</v>
      </c>
      <c r="U454" s="20">
        <v>1165</v>
      </c>
      <c r="V454" s="20">
        <v>1155</v>
      </c>
      <c r="W454" s="20">
        <v>1285</v>
      </c>
      <c r="X454" s="20">
        <v>1411</v>
      </c>
      <c r="Y454" s="20">
        <v>1452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6827</v>
      </c>
      <c r="AD454" s="5">
        <f t="shared" si="50"/>
        <v>10351</v>
      </c>
      <c r="AE454" s="5">
        <f t="shared" si="51"/>
        <v>17178</v>
      </c>
      <c r="AG454" s="2">
        <f t="shared" si="52"/>
        <v>3</v>
      </c>
      <c r="AH454" s="2">
        <f t="shared" si="53"/>
        <v>2025</v>
      </c>
      <c r="AJ454" s="5">
        <f t="shared" si="54"/>
        <v>1452</v>
      </c>
      <c r="AK454" s="2">
        <f t="shared" si="55"/>
        <v>24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18">
        <v>45738</v>
      </c>
      <c r="B455" s="20">
        <v>1450</v>
      </c>
      <c r="C455" s="20">
        <v>1570</v>
      </c>
      <c r="D455" s="20">
        <v>1493</v>
      </c>
      <c r="E455" s="20">
        <v>1484</v>
      </c>
      <c r="F455" s="20">
        <v>1465</v>
      </c>
      <c r="G455" s="20">
        <v>1384</v>
      </c>
      <c r="H455" s="20">
        <v>863</v>
      </c>
      <c r="I455" s="20">
        <v>87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317</v>
      </c>
      <c r="T455" s="20">
        <v>1076</v>
      </c>
      <c r="U455" s="20">
        <v>1034</v>
      </c>
      <c r="V455" s="20">
        <v>1034</v>
      </c>
      <c r="W455" s="20">
        <v>1145</v>
      </c>
      <c r="X455" s="20">
        <v>1253</v>
      </c>
      <c r="Y455" s="20">
        <v>1286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16941</v>
      </c>
      <c r="AE455" s="5">
        <f t="shared" si="51"/>
        <v>16941</v>
      </c>
      <c r="AG455" s="2">
        <f t="shared" si="52"/>
        <v>3</v>
      </c>
      <c r="AH455" s="2">
        <f t="shared" si="53"/>
        <v>2025</v>
      </c>
      <c r="AJ455" s="5">
        <f t="shared" si="54"/>
        <v>1570</v>
      </c>
      <c r="AK455" s="2">
        <f t="shared" si="55"/>
        <v>2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18">
        <v>45739</v>
      </c>
      <c r="B456" s="20">
        <v>1295</v>
      </c>
      <c r="C456" s="20">
        <v>1397</v>
      </c>
      <c r="D456" s="20">
        <v>1346</v>
      </c>
      <c r="E456" s="20">
        <v>1359</v>
      </c>
      <c r="F456" s="20">
        <v>1374</v>
      </c>
      <c r="G456" s="20">
        <v>1326</v>
      </c>
      <c r="H456" s="20">
        <v>845</v>
      </c>
      <c r="I456" s="20">
        <v>87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341</v>
      </c>
      <c r="T456" s="20">
        <v>1235</v>
      </c>
      <c r="U456" s="20">
        <v>1223</v>
      </c>
      <c r="V456" s="20">
        <v>1220</v>
      </c>
      <c r="W456" s="20">
        <v>1369</v>
      </c>
      <c r="X456" s="20">
        <v>1448</v>
      </c>
      <c r="Y456" s="20">
        <v>1498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17363</v>
      </c>
      <c r="AE456" s="5">
        <f t="shared" si="51"/>
        <v>17363</v>
      </c>
      <c r="AG456" s="2">
        <f t="shared" si="52"/>
        <v>3</v>
      </c>
      <c r="AH456" s="2">
        <f t="shared" si="53"/>
        <v>2025</v>
      </c>
      <c r="AJ456" s="5">
        <f t="shared" si="54"/>
        <v>1498</v>
      </c>
      <c r="AK456" s="2">
        <f t="shared" si="55"/>
        <v>24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18">
        <v>45740</v>
      </c>
      <c r="B457" s="20">
        <v>1516</v>
      </c>
      <c r="C457" s="20">
        <v>1588</v>
      </c>
      <c r="D457" s="20">
        <v>1630</v>
      </c>
      <c r="E457" s="20">
        <v>1608</v>
      </c>
      <c r="F457" s="20">
        <v>1635</v>
      </c>
      <c r="G457" s="20">
        <v>1577</v>
      </c>
      <c r="H457" s="20">
        <v>1045</v>
      </c>
      <c r="I457" s="20">
        <v>181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442</v>
      </c>
      <c r="T457" s="20">
        <v>1359</v>
      </c>
      <c r="U457" s="20">
        <v>1252</v>
      </c>
      <c r="V457" s="20">
        <v>1226</v>
      </c>
      <c r="W457" s="20">
        <v>1297</v>
      </c>
      <c r="X457" s="20">
        <v>1396</v>
      </c>
      <c r="Y457" s="20">
        <v>1450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7153</v>
      </c>
      <c r="AD457" s="5">
        <f t="shared" si="50"/>
        <v>12049</v>
      </c>
      <c r="AE457" s="5">
        <f t="shared" si="51"/>
        <v>19202</v>
      </c>
      <c r="AG457" s="2">
        <f t="shared" si="52"/>
        <v>3</v>
      </c>
      <c r="AH457" s="2">
        <f t="shared" si="53"/>
        <v>2025</v>
      </c>
      <c r="AJ457" s="5">
        <f t="shared" si="54"/>
        <v>1635</v>
      </c>
      <c r="AK457" s="2">
        <f t="shared" si="55"/>
        <v>5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18">
        <v>45741</v>
      </c>
      <c r="B458" s="20">
        <v>1483</v>
      </c>
      <c r="C458" s="20">
        <v>1518</v>
      </c>
      <c r="D458" s="20">
        <v>1555</v>
      </c>
      <c r="E458" s="20">
        <v>1518</v>
      </c>
      <c r="F458" s="20">
        <v>1538</v>
      </c>
      <c r="G458" s="20">
        <v>1486</v>
      </c>
      <c r="H458" s="20">
        <v>966</v>
      </c>
      <c r="I458" s="20">
        <v>183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372</v>
      </c>
      <c r="T458" s="20">
        <v>1224</v>
      </c>
      <c r="U458" s="20">
        <v>1177</v>
      </c>
      <c r="V458" s="20">
        <v>1176</v>
      </c>
      <c r="W458" s="20">
        <v>1279</v>
      </c>
      <c r="X458" s="20">
        <v>1389</v>
      </c>
      <c r="Y458" s="20">
        <v>1412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6800</v>
      </c>
      <c r="AD458" s="5">
        <f t="shared" ref="AD458:AD521" si="58">AE458-AC458</f>
        <v>11476</v>
      </c>
      <c r="AE458" s="5">
        <f t="shared" ref="AE458:AE521" si="59">SUM(B458:Y458)</f>
        <v>18276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1555</v>
      </c>
      <c r="AK458" s="2">
        <f t="shared" ref="AK458:AK521" si="63">IF(AE458&gt;0,INDEX(B$8:Y$8,MATCH(AJ458,B458:Y458,0)),"")</f>
        <v>3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18">
        <v>45742</v>
      </c>
      <c r="B459" s="20">
        <v>1435</v>
      </c>
      <c r="C459" s="20">
        <v>1511</v>
      </c>
      <c r="D459" s="20">
        <v>1530</v>
      </c>
      <c r="E459" s="20">
        <v>1526</v>
      </c>
      <c r="F459" s="20">
        <v>1551</v>
      </c>
      <c r="G459" s="20">
        <v>1498</v>
      </c>
      <c r="H459" s="20">
        <v>1004</v>
      </c>
      <c r="I459" s="20">
        <v>168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348</v>
      </c>
      <c r="T459" s="20">
        <v>1188</v>
      </c>
      <c r="U459" s="20">
        <v>1144</v>
      </c>
      <c r="V459" s="20">
        <v>1135</v>
      </c>
      <c r="W459" s="20">
        <v>1241</v>
      </c>
      <c r="X459" s="20">
        <v>1347</v>
      </c>
      <c r="Y459" s="20">
        <v>1368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6571</v>
      </c>
      <c r="AD459" s="5">
        <f t="shared" si="58"/>
        <v>11423</v>
      </c>
      <c r="AE459" s="5">
        <f t="shared" si="59"/>
        <v>17994</v>
      </c>
      <c r="AG459" s="2">
        <f t="shared" si="60"/>
        <v>3</v>
      </c>
      <c r="AH459" s="2">
        <f t="shared" si="61"/>
        <v>2025</v>
      </c>
      <c r="AJ459" s="5">
        <f t="shared" si="62"/>
        <v>1551</v>
      </c>
      <c r="AK459" s="2">
        <f t="shared" si="63"/>
        <v>5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18">
        <v>45743</v>
      </c>
      <c r="B460" s="20">
        <v>1399</v>
      </c>
      <c r="C460" s="20">
        <v>1462</v>
      </c>
      <c r="D460" s="20">
        <v>1472</v>
      </c>
      <c r="E460" s="20">
        <v>1464</v>
      </c>
      <c r="F460" s="20">
        <v>1486</v>
      </c>
      <c r="G460" s="20">
        <v>1446</v>
      </c>
      <c r="H460" s="20">
        <v>972</v>
      </c>
      <c r="I460" s="20">
        <v>164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325</v>
      </c>
      <c r="T460" s="20">
        <v>1150</v>
      </c>
      <c r="U460" s="20">
        <v>1143</v>
      </c>
      <c r="V460" s="20">
        <v>1163</v>
      </c>
      <c r="W460" s="20">
        <v>1287</v>
      </c>
      <c r="X460" s="20">
        <v>1407</v>
      </c>
      <c r="Y460" s="20">
        <v>1447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6639</v>
      </c>
      <c r="AD460" s="5">
        <f t="shared" si="58"/>
        <v>11148</v>
      </c>
      <c r="AE460" s="5">
        <f t="shared" si="59"/>
        <v>17787</v>
      </c>
      <c r="AG460" s="2">
        <f t="shared" si="60"/>
        <v>3</v>
      </c>
      <c r="AH460" s="2">
        <f t="shared" si="61"/>
        <v>2025</v>
      </c>
      <c r="AJ460" s="5">
        <f t="shared" si="62"/>
        <v>1486</v>
      </c>
      <c r="AK460" s="2">
        <f t="shared" si="63"/>
        <v>5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18">
        <v>45744</v>
      </c>
      <c r="B461" s="20">
        <v>1508</v>
      </c>
      <c r="C461" s="20">
        <v>1569</v>
      </c>
      <c r="D461" s="20">
        <v>1604</v>
      </c>
      <c r="E461" s="20">
        <v>1589</v>
      </c>
      <c r="F461" s="20">
        <v>1602</v>
      </c>
      <c r="G461" s="20">
        <v>1526</v>
      </c>
      <c r="H461" s="20">
        <v>1008</v>
      </c>
      <c r="I461" s="20">
        <v>177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293</v>
      </c>
      <c r="T461" s="20">
        <v>1139</v>
      </c>
      <c r="U461" s="20">
        <v>1141</v>
      </c>
      <c r="V461" s="20">
        <v>1147</v>
      </c>
      <c r="W461" s="20">
        <v>1299</v>
      </c>
      <c r="X461" s="20">
        <v>1442</v>
      </c>
      <c r="Y461" s="20">
        <v>1484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6638</v>
      </c>
      <c r="AD461" s="5">
        <f t="shared" si="58"/>
        <v>11890</v>
      </c>
      <c r="AE461" s="5">
        <f t="shared" si="59"/>
        <v>18528</v>
      </c>
      <c r="AG461" s="2">
        <f t="shared" si="60"/>
        <v>3</v>
      </c>
      <c r="AH461" s="2">
        <f t="shared" si="61"/>
        <v>2025</v>
      </c>
      <c r="AJ461" s="5">
        <f t="shared" si="62"/>
        <v>1604</v>
      </c>
      <c r="AK461" s="2">
        <f t="shared" si="63"/>
        <v>3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18">
        <v>45745</v>
      </c>
      <c r="B462" s="20">
        <v>1489</v>
      </c>
      <c r="C462" s="20">
        <v>1609</v>
      </c>
      <c r="D462" s="20">
        <v>1540</v>
      </c>
      <c r="E462" s="20">
        <v>1532</v>
      </c>
      <c r="F462" s="20">
        <v>1530</v>
      </c>
      <c r="G462" s="20">
        <v>1469</v>
      </c>
      <c r="H462" s="20">
        <v>925</v>
      </c>
      <c r="I462" s="20">
        <v>102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340</v>
      </c>
      <c r="T462" s="20">
        <v>1205</v>
      </c>
      <c r="U462" s="20">
        <v>1206</v>
      </c>
      <c r="V462" s="20">
        <v>1226</v>
      </c>
      <c r="W462" s="20">
        <v>1383</v>
      </c>
      <c r="X462" s="20">
        <v>1518</v>
      </c>
      <c r="Y462" s="20">
        <v>1569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18643</v>
      </c>
      <c r="AE462" s="5">
        <f t="shared" si="59"/>
        <v>18643</v>
      </c>
      <c r="AG462" s="2">
        <f t="shared" si="60"/>
        <v>3</v>
      </c>
      <c r="AH462" s="2">
        <f t="shared" si="61"/>
        <v>2025</v>
      </c>
      <c r="AJ462" s="5">
        <f t="shared" si="62"/>
        <v>1609</v>
      </c>
      <c r="AK462" s="2">
        <f t="shared" si="63"/>
        <v>2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18">
        <v>45746</v>
      </c>
      <c r="B463" s="20">
        <v>1580</v>
      </c>
      <c r="C463" s="20">
        <v>1738</v>
      </c>
      <c r="D463" s="20">
        <v>1653</v>
      </c>
      <c r="E463" s="20">
        <v>1654</v>
      </c>
      <c r="F463" s="20">
        <v>1629</v>
      </c>
      <c r="G463" s="20">
        <v>1519</v>
      </c>
      <c r="H463" s="20">
        <v>935</v>
      </c>
      <c r="I463" s="20">
        <v>96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493</v>
      </c>
      <c r="T463" s="20">
        <v>1421</v>
      </c>
      <c r="U463" s="20">
        <v>1314</v>
      </c>
      <c r="V463" s="20">
        <v>1288</v>
      </c>
      <c r="W463" s="20">
        <v>1409</v>
      </c>
      <c r="X463" s="20">
        <v>1496</v>
      </c>
      <c r="Y463" s="20">
        <v>1527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19752</v>
      </c>
      <c r="AE463" s="5">
        <f t="shared" si="59"/>
        <v>19752</v>
      </c>
      <c r="AG463" s="2">
        <f t="shared" si="60"/>
        <v>3</v>
      </c>
      <c r="AH463" s="2">
        <f t="shared" si="61"/>
        <v>2025</v>
      </c>
      <c r="AJ463" s="5">
        <f t="shared" si="62"/>
        <v>1738</v>
      </c>
      <c r="AK463" s="2">
        <f t="shared" si="63"/>
        <v>2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18">
        <v>45747</v>
      </c>
      <c r="B464" s="20">
        <v>1553</v>
      </c>
      <c r="C464" s="20">
        <v>1602</v>
      </c>
      <c r="D464" s="20">
        <v>1605</v>
      </c>
      <c r="E464" s="20">
        <v>1593</v>
      </c>
      <c r="F464" s="20">
        <v>1591</v>
      </c>
      <c r="G464" s="20">
        <v>1527</v>
      </c>
      <c r="H464" s="20">
        <v>1021</v>
      </c>
      <c r="I464" s="20">
        <v>192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411</v>
      </c>
      <c r="T464" s="20">
        <v>1281</v>
      </c>
      <c r="U464" s="20">
        <v>1205</v>
      </c>
      <c r="V464" s="20">
        <v>1177</v>
      </c>
      <c r="W464" s="20">
        <v>1252</v>
      </c>
      <c r="X464" s="20">
        <v>1373</v>
      </c>
      <c r="Y464" s="20">
        <v>1356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6891</v>
      </c>
      <c r="AD464" s="5">
        <f t="shared" si="58"/>
        <v>11848</v>
      </c>
      <c r="AE464" s="5">
        <f t="shared" si="59"/>
        <v>18739</v>
      </c>
      <c r="AG464" s="2">
        <f t="shared" si="60"/>
        <v>3</v>
      </c>
      <c r="AH464" s="2">
        <f t="shared" si="61"/>
        <v>2025</v>
      </c>
      <c r="AJ464" s="5">
        <f t="shared" si="62"/>
        <v>1605</v>
      </c>
      <c r="AK464" s="2">
        <f t="shared" si="63"/>
        <v>3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18">
        <v>45748</v>
      </c>
      <c r="B465" s="5">
        <v>1536</v>
      </c>
      <c r="C465" s="5">
        <v>1559</v>
      </c>
      <c r="D465" s="5">
        <v>1604</v>
      </c>
      <c r="E465" s="5">
        <v>1607</v>
      </c>
      <c r="F465" s="5">
        <v>1593</v>
      </c>
      <c r="G465" s="5">
        <v>1553</v>
      </c>
      <c r="H465" s="5">
        <v>1395</v>
      </c>
      <c r="I465" s="2">
        <v>368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64</v>
      </c>
      <c r="U465" s="2">
        <v>0</v>
      </c>
      <c r="V465" s="5">
        <v>1385</v>
      </c>
      <c r="W465" s="5">
        <v>1495</v>
      </c>
      <c r="X465" s="5">
        <v>1631</v>
      </c>
      <c r="Y465" s="5">
        <v>1709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4943</v>
      </c>
      <c r="AD465" s="5">
        <f t="shared" si="58"/>
        <v>12556</v>
      </c>
      <c r="AE465" s="5">
        <f t="shared" si="59"/>
        <v>17499</v>
      </c>
      <c r="AG465" s="2">
        <f t="shared" si="60"/>
        <v>4</v>
      </c>
      <c r="AH465" s="2">
        <f t="shared" si="61"/>
        <v>2025</v>
      </c>
      <c r="AJ465" s="5">
        <f t="shared" si="62"/>
        <v>1709</v>
      </c>
      <c r="AK465" s="2">
        <f t="shared" si="63"/>
        <v>24</v>
      </c>
      <c r="AT465" s="5"/>
      <c r="AU465" s="5"/>
      <c r="AV465" s="5"/>
      <c r="AW465" s="5"/>
      <c r="AX465" s="5"/>
    </row>
    <row r="466" spans="1:50" x14ac:dyDescent="0.25">
      <c r="A466" s="18">
        <v>45749</v>
      </c>
      <c r="B466" s="5">
        <v>1788</v>
      </c>
      <c r="C466" s="5">
        <v>1847</v>
      </c>
      <c r="D466" s="5">
        <v>1890</v>
      </c>
      <c r="E466" s="5">
        <v>1920</v>
      </c>
      <c r="F466" s="5">
        <v>1924</v>
      </c>
      <c r="G466" s="5">
        <v>1870</v>
      </c>
      <c r="H466" s="5">
        <v>1620</v>
      </c>
      <c r="I466" s="2">
        <v>374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67</v>
      </c>
      <c r="U466" s="2">
        <v>0</v>
      </c>
      <c r="V466" s="5">
        <v>1424</v>
      </c>
      <c r="W466" s="5">
        <v>1509</v>
      </c>
      <c r="X466" s="5">
        <v>1636</v>
      </c>
      <c r="Y466" s="5">
        <v>1705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5010</v>
      </c>
      <c r="AD466" s="5">
        <f t="shared" si="58"/>
        <v>14564</v>
      </c>
      <c r="AE466" s="5">
        <f t="shared" si="59"/>
        <v>19574</v>
      </c>
      <c r="AG466" s="2">
        <f t="shared" si="60"/>
        <v>4</v>
      </c>
      <c r="AH466" s="2">
        <f t="shared" si="61"/>
        <v>2025</v>
      </c>
      <c r="AJ466" s="5">
        <f t="shared" si="62"/>
        <v>1924</v>
      </c>
      <c r="AK466" s="2">
        <f t="shared" si="63"/>
        <v>5</v>
      </c>
      <c r="AT466" s="5"/>
      <c r="AU466" s="5"/>
      <c r="AV466" s="5"/>
      <c r="AW466" s="5"/>
      <c r="AX466" s="5"/>
    </row>
    <row r="467" spans="1:50" x14ac:dyDescent="0.25">
      <c r="A467" s="18">
        <v>45750</v>
      </c>
      <c r="B467" s="5">
        <v>1743</v>
      </c>
      <c r="C467" s="5">
        <v>1765</v>
      </c>
      <c r="D467" s="5">
        <v>1829</v>
      </c>
      <c r="E467" s="5">
        <v>1789</v>
      </c>
      <c r="F467" s="5">
        <v>1791</v>
      </c>
      <c r="G467" s="5">
        <v>1735</v>
      </c>
      <c r="H467" s="5">
        <v>1509</v>
      </c>
      <c r="I467" s="2">
        <v>405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70</v>
      </c>
      <c r="U467" s="2">
        <v>0</v>
      </c>
      <c r="V467" s="5">
        <v>1385</v>
      </c>
      <c r="W467" s="5">
        <v>1443</v>
      </c>
      <c r="X467" s="5">
        <v>1545</v>
      </c>
      <c r="Y467" s="5">
        <v>1609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4848</v>
      </c>
      <c r="AD467" s="5">
        <f t="shared" si="58"/>
        <v>13770</v>
      </c>
      <c r="AE467" s="5">
        <f t="shared" si="59"/>
        <v>18618</v>
      </c>
      <c r="AG467" s="2">
        <f t="shared" si="60"/>
        <v>4</v>
      </c>
      <c r="AH467" s="2">
        <f t="shared" si="61"/>
        <v>2025</v>
      </c>
      <c r="AJ467" s="5">
        <f t="shared" si="62"/>
        <v>1829</v>
      </c>
      <c r="AK467" s="2">
        <f t="shared" si="63"/>
        <v>3</v>
      </c>
      <c r="AT467" s="5"/>
      <c r="AU467" s="5"/>
      <c r="AV467" s="5"/>
      <c r="AW467" s="5"/>
      <c r="AX467" s="5"/>
    </row>
    <row r="468" spans="1:50" x14ac:dyDescent="0.25">
      <c r="A468" s="18">
        <v>45751</v>
      </c>
      <c r="B468" s="5">
        <v>1607</v>
      </c>
      <c r="C468" s="5">
        <v>1647</v>
      </c>
      <c r="D468" s="5">
        <v>1678</v>
      </c>
      <c r="E468" s="5">
        <v>1668</v>
      </c>
      <c r="F468" s="5">
        <v>1654</v>
      </c>
      <c r="G468" s="5">
        <v>1621</v>
      </c>
      <c r="H468" s="5">
        <v>1424</v>
      </c>
      <c r="I468" s="2">
        <v>344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60</v>
      </c>
      <c r="U468" s="2">
        <v>0</v>
      </c>
      <c r="V468" s="5">
        <v>1314</v>
      </c>
      <c r="W468" s="5">
        <v>1430</v>
      </c>
      <c r="X468" s="5">
        <v>1556</v>
      </c>
      <c r="Y468" s="5">
        <v>1651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4704</v>
      </c>
      <c r="AD468" s="5">
        <f t="shared" si="58"/>
        <v>12950</v>
      </c>
      <c r="AE468" s="5">
        <f t="shared" si="59"/>
        <v>17654</v>
      </c>
      <c r="AG468" s="2">
        <f t="shared" si="60"/>
        <v>4</v>
      </c>
      <c r="AH468" s="2">
        <f t="shared" si="61"/>
        <v>2025</v>
      </c>
      <c r="AJ468" s="5">
        <f t="shared" si="62"/>
        <v>1678</v>
      </c>
      <c r="AK468" s="2">
        <f t="shared" si="63"/>
        <v>3</v>
      </c>
      <c r="AT468" s="5"/>
      <c r="AU468" s="5"/>
      <c r="AV468" s="5"/>
      <c r="AW468" s="5"/>
      <c r="AX468" s="5"/>
    </row>
    <row r="469" spans="1:50" x14ac:dyDescent="0.25">
      <c r="A469" s="18">
        <v>45752</v>
      </c>
      <c r="B469" s="5">
        <v>1686</v>
      </c>
      <c r="C469" s="5">
        <v>1755</v>
      </c>
      <c r="D469" s="5">
        <v>1869</v>
      </c>
      <c r="E469" s="5">
        <v>1618</v>
      </c>
      <c r="F469" s="5">
        <v>1762</v>
      </c>
      <c r="G469" s="5">
        <v>1673</v>
      </c>
      <c r="H469" s="5">
        <v>1410</v>
      </c>
      <c r="I469" s="2">
        <v>271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6</v>
      </c>
      <c r="U469" s="2">
        <v>0</v>
      </c>
      <c r="V469" s="5">
        <v>1431</v>
      </c>
      <c r="W469" s="5">
        <v>1526</v>
      </c>
      <c r="X469" s="5">
        <v>1658</v>
      </c>
      <c r="Y469" s="5">
        <v>1757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18422</v>
      </c>
      <c r="AE469" s="5">
        <f t="shared" si="59"/>
        <v>18422</v>
      </c>
      <c r="AG469" s="2">
        <f t="shared" si="60"/>
        <v>4</v>
      </c>
      <c r="AH469" s="2">
        <f t="shared" si="61"/>
        <v>2025</v>
      </c>
      <c r="AJ469" s="5">
        <f t="shared" si="62"/>
        <v>1869</v>
      </c>
      <c r="AK469" s="2">
        <f t="shared" si="63"/>
        <v>3</v>
      </c>
      <c r="AT469" s="5"/>
      <c r="AU469" s="5"/>
      <c r="AV469" s="5"/>
      <c r="AW469" s="5"/>
      <c r="AX469" s="5"/>
    </row>
    <row r="470" spans="1:50" x14ac:dyDescent="0.25">
      <c r="A470" s="18">
        <v>45753</v>
      </c>
      <c r="B470" s="5">
        <v>1765</v>
      </c>
      <c r="C470" s="5">
        <v>1786</v>
      </c>
      <c r="D470" s="5">
        <v>1886</v>
      </c>
      <c r="E470" s="5">
        <v>1585</v>
      </c>
      <c r="F470" s="5">
        <v>1673</v>
      </c>
      <c r="G470" s="5">
        <v>1563</v>
      </c>
      <c r="H470" s="5">
        <v>1330</v>
      </c>
      <c r="I470" s="2">
        <v>282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6</v>
      </c>
      <c r="U470" s="2">
        <v>0</v>
      </c>
      <c r="V470" s="5">
        <v>1388</v>
      </c>
      <c r="W470" s="5">
        <v>1465</v>
      </c>
      <c r="X470" s="5">
        <v>1552</v>
      </c>
      <c r="Y470" s="5">
        <v>1630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17911</v>
      </c>
      <c r="AE470" s="5">
        <f t="shared" si="59"/>
        <v>17911</v>
      </c>
      <c r="AG470" s="2">
        <f t="shared" si="60"/>
        <v>4</v>
      </c>
      <c r="AH470" s="2">
        <f t="shared" si="61"/>
        <v>2025</v>
      </c>
      <c r="AJ470" s="5">
        <f t="shared" si="62"/>
        <v>1886</v>
      </c>
      <c r="AK470" s="2">
        <f t="shared" si="63"/>
        <v>3</v>
      </c>
      <c r="AT470" s="5"/>
      <c r="AU470" s="5"/>
      <c r="AV470" s="5"/>
      <c r="AW470" s="5"/>
      <c r="AX470" s="5"/>
    </row>
    <row r="471" spans="1:50" x14ac:dyDescent="0.25">
      <c r="A471" s="18">
        <v>45754</v>
      </c>
      <c r="B471" s="5">
        <v>1645</v>
      </c>
      <c r="C471" s="5">
        <v>1692</v>
      </c>
      <c r="D471" s="5">
        <v>1728</v>
      </c>
      <c r="E471" s="5">
        <v>1729</v>
      </c>
      <c r="F471" s="5">
        <v>1731</v>
      </c>
      <c r="G471" s="5">
        <v>1686</v>
      </c>
      <c r="H471" s="5">
        <v>1534</v>
      </c>
      <c r="I471" s="2">
        <v>377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69</v>
      </c>
      <c r="U471" s="2">
        <v>0</v>
      </c>
      <c r="V471" s="5">
        <v>1406</v>
      </c>
      <c r="W471" s="5">
        <v>1488</v>
      </c>
      <c r="X471" s="5">
        <v>1620</v>
      </c>
      <c r="Y471" s="5">
        <v>1692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4960</v>
      </c>
      <c r="AD471" s="5">
        <f t="shared" si="58"/>
        <v>13437</v>
      </c>
      <c r="AE471" s="5">
        <f t="shared" si="59"/>
        <v>18397</v>
      </c>
      <c r="AG471" s="2">
        <f t="shared" si="60"/>
        <v>4</v>
      </c>
      <c r="AH471" s="2">
        <f t="shared" si="61"/>
        <v>2025</v>
      </c>
      <c r="AJ471" s="5">
        <f t="shared" si="62"/>
        <v>1731</v>
      </c>
      <c r="AK471" s="2">
        <f t="shared" si="63"/>
        <v>5</v>
      </c>
      <c r="AT471" s="5"/>
      <c r="AU471" s="5"/>
      <c r="AV471" s="5"/>
      <c r="AW471" s="5"/>
      <c r="AX471" s="5"/>
    </row>
    <row r="472" spans="1:50" x14ac:dyDescent="0.25">
      <c r="A472" s="18">
        <v>45755</v>
      </c>
      <c r="B472" s="5">
        <v>1745</v>
      </c>
      <c r="C472" s="5">
        <v>1748</v>
      </c>
      <c r="D472" s="5">
        <v>1815</v>
      </c>
      <c r="E472" s="5">
        <v>1799</v>
      </c>
      <c r="F472" s="5">
        <v>1793</v>
      </c>
      <c r="G472" s="5">
        <v>1741</v>
      </c>
      <c r="H472" s="5">
        <v>1542</v>
      </c>
      <c r="I472" s="2">
        <v>376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77</v>
      </c>
      <c r="U472" s="2">
        <v>0</v>
      </c>
      <c r="V472" s="5">
        <v>1476</v>
      </c>
      <c r="W472" s="5">
        <v>1589</v>
      </c>
      <c r="X472" s="5">
        <v>1724</v>
      </c>
      <c r="Y472" s="5">
        <v>1809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5242</v>
      </c>
      <c r="AD472" s="5">
        <f t="shared" si="58"/>
        <v>13992</v>
      </c>
      <c r="AE472" s="5">
        <f t="shared" si="59"/>
        <v>19234</v>
      </c>
      <c r="AG472" s="2">
        <f t="shared" si="60"/>
        <v>4</v>
      </c>
      <c r="AH472" s="2">
        <f t="shared" si="61"/>
        <v>2025</v>
      </c>
      <c r="AJ472" s="5">
        <f t="shared" si="62"/>
        <v>1815</v>
      </c>
      <c r="AK472" s="2">
        <f t="shared" si="63"/>
        <v>3</v>
      </c>
      <c r="AT472" s="5"/>
      <c r="AU472" s="5"/>
      <c r="AV472" s="5"/>
      <c r="AW472" s="5"/>
      <c r="AX472" s="5"/>
    </row>
    <row r="473" spans="1:50" x14ac:dyDescent="0.25">
      <c r="A473" s="18">
        <v>45756</v>
      </c>
      <c r="B473" s="5">
        <v>1841</v>
      </c>
      <c r="C473" s="5">
        <v>1917</v>
      </c>
      <c r="D473" s="5">
        <v>1954</v>
      </c>
      <c r="E473" s="5">
        <v>1967</v>
      </c>
      <c r="F473" s="5">
        <v>1923</v>
      </c>
      <c r="G473" s="5">
        <v>1888</v>
      </c>
      <c r="H473" s="5">
        <v>1663</v>
      </c>
      <c r="I473" s="2">
        <v>445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71</v>
      </c>
      <c r="U473" s="2">
        <v>0</v>
      </c>
      <c r="V473" s="5">
        <v>1513</v>
      </c>
      <c r="W473" s="5">
        <v>1629</v>
      </c>
      <c r="X473" s="5">
        <v>1767</v>
      </c>
      <c r="Y473" s="5">
        <v>1867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5425</v>
      </c>
      <c r="AD473" s="5">
        <f t="shared" si="58"/>
        <v>15020</v>
      </c>
      <c r="AE473" s="5">
        <f t="shared" si="59"/>
        <v>20445</v>
      </c>
      <c r="AG473" s="2">
        <f t="shared" si="60"/>
        <v>4</v>
      </c>
      <c r="AH473" s="2">
        <f t="shared" si="61"/>
        <v>2025</v>
      </c>
      <c r="AJ473" s="5">
        <f t="shared" si="62"/>
        <v>1967</v>
      </c>
      <c r="AK473" s="2">
        <f t="shared" si="63"/>
        <v>4</v>
      </c>
      <c r="AT473" s="5"/>
      <c r="AU473" s="5"/>
      <c r="AV473" s="5"/>
      <c r="AW473" s="5"/>
      <c r="AX473" s="5"/>
    </row>
    <row r="474" spans="1:50" x14ac:dyDescent="0.25">
      <c r="A474" s="18">
        <v>45757</v>
      </c>
      <c r="B474" s="5">
        <v>1922</v>
      </c>
      <c r="C474" s="5">
        <v>1976</v>
      </c>
      <c r="D474" s="5">
        <v>2047</v>
      </c>
      <c r="E474" s="5">
        <v>2008</v>
      </c>
      <c r="F474" s="5">
        <v>2023</v>
      </c>
      <c r="G474" s="5">
        <v>1978</v>
      </c>
      <c r="H474" s="5">
        <v>1690</v>
      </c>
      <c r="I474" s="2">
        <v>367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66</v>
      </c>
      <c r="U474" s="2">
        <v>0</v>
      </c>
      <c r="V474" s="5">
        <v>1468</v>
      </c>
      <c r="W474" s="5">
        <v>1565</v>
      </c>
      <c r="X474" s="5">
        <v>1708</v>
      </c>
      <c r="Y474" s="5">
        <v>1796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5174</v>
      </c>
      <c r="AD474" s="5">
        <f t="shared" si="58"/>
        <v>15440</v>
      </c>
      <c r="AE474" s="5">
        <f t="shared" si="59"/>
        <v>20614</v>
      </c>
      <c r="AG474" s="2">
        <f t="shared" si="60"/>
        <v>4</v>
      </c>
      <c r="AH474" s="2">
        <f t="shared" si="61"/>
        <v>2025</v>
      </c>
      <c r="AJ474" s="5">
        <f t="shared" si="62"/>
        <v>2047</v>
      </c>
      <c r="AK474" s="2">
        <f t="shared" si="63"/>
        <v>3</v>
      </c>
      <c r="AT474" s="5"/>
      <c r="AU474" s="5"/>
      <c r="AV474" s="5"/>
      <c r="AW474" s="5"/>
      <c r="AX474" s="5"/>
    </row>
    <row r="475" spans="1:50" x14ac:dyDescent="0.25">
      <c r="A475" s="18">
        <v>45758</v>
      </c>
      <c r="B475" s="5">
        <v>1828</v>
      </c>
      <c r="C475" s="5">
        <v>1898</v>
      </c>
      <c r="D475" s="5">
        <v>1930</v>
      </c>
      <c r="E475" s="5">
        <v>1933</v>
      </c>
      <c r="F475" s="5">
        <v>1903</v>
      </c>
      <c r="G475" s="5">
        <v>1837</v>
      </c>
      <c r="H475" s="5">
        <v>1609</v>
      </c>
      <c r="I475" s="2">
        <v>411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70</v>
      </c>
      <c r="U475" s="2">
        <v>0</v>
      </c>
      <c r="V475" s="5">
        <v>1397</v>
      </c>
      <c r="W475" s="5">
        <v>1503</v>
      </c>
      <c r="X475" s="5">
        <v>1648</v>
      </c>
      <c r="Y475" s="5">
        <v>1721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5029</v>
      </c>
      <c r="AD475" s="5">
        <f t="shared" si="58"/>
        <v>14659</v>
      </c>
      <c r="AE475" s="5">
        <f t="shared" si="59"/>
        <v>19688</v>
      </c>
      <c r="AG475" s="2">
        <f t="shared" si="60"/>
        <v>4</v>
      </c>
      <c r="AH475" s="2">
        <f t="shared" si="61"/>
        <v>2025</v>
      </c>
      <c r="AJ475" s="5">
        <f t="shared" si="62"/>
        <v>1933</v>
      </c>
      <c r="AK475" s="2">
        <f t="shared" si="63"/>
        <v>4</v>
      </c>
      <c r="AT475" s="5"/>
      <c r="AU475" s="5"/>
      <c r="AV475" s="5"/>
      <c r="AW475" s="5"/>
      <c r="AX475" s="5"/>
    </row>
    <row r="476" spans="1:50" x14ac:dyDescent="0.25">
      <c r="A476" s="18">
        <v>45759</v>
      </c>
      <c r="B476" s="5">
        <v>1782</v>
      </c>
      <c r="C476" s="5">
        <v>1807</v>
      </c>
      <c r="D476" s="5">
        <v>1923</v>
      </c>
      <c r="E476" s="5">
        <v>1647</v>
      </c>
      <c r="F476" s="5">
        <v>1793</v>
      </c>
      <c r="G476" s="5">
        <v>1641</v>
      </c>
      <c r="H476" s="5">
        <v>1441</v>
      </c>
      <c r="I476" s="2">
        <v>304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6</v>
      </c>
      <c r="U476" s="2">
        <v>0</v>
      </c>
      <c r="V476" s="5">
        <v>1464</v>
      </c>
      <c r="W476" s="5">
        <v>1590</v>
      </c>
      <c r="X476" s="5">
        <v>1708</v>
      </c>
      <c r="Y476" s="5">
        <v>1790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18896</v>
      </c>
      <c r="AE476" s="5">
        <f t="shared" si="59"/>
        <v>18896</v>
      </c>
      <c r="AG476" s="2">
        <f t="shared" si="60"/>
        <v>4</v>
      </c>
      <c r="AH476" s="2">
        <f t="shared" si="61"/>
        <v>2025</v>
      </c>
      <c r="AJ476" s="5">
        <f t="shared" si="62"/>
        <v>1923</v>
      </c>
      <c r="AK476" s="2">
        <f t="shared" si="63"/>
        <v>3</v>
      </c>
      <c r="AT476" s="5"/>
      <c r="AU476" s="5"/>
      <c r="AV476" s="5"/>
      <c r="AW476" s="5"/>
      <c r="AX476" s="5"/>
    </row>
    <row r="477" spans="1:50" x14ac:dyDescent="0.25">
      <c r="A477" s="18">
        <v>45760</v>
      </c>
      <c r="B477" s="5">
        <v>1837</v>
      </c>
      <c r="C477" s="5">
        <v>1877</v>
      </c>
      <c r="D477" s="5">
        <v>1989</v>
      </c>
      <c r="E477" s="5">
        <v>1686</v>
      </c>
      <c r="F477" s="5">
        <v>1813</v>
      </c>
      <c r="G477" s="5">
        <v>1679</v>
      </c>
      <c r="H477" s="5">
        <v>1460</v>
      </c>
      <c r="I477" s="2">
        <v>307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7</v>
      </c>
      <c r="U477" s="2">
        <v>0</v>
      </c>
      <c r="V477" s="5">
        <v>1578</v>
      </c>
      <c r="W477" s="5">
        <v>1666</v>
      </c>
      <c r="X477" s="5">
        <v>1773</v>
      </c>
      <c r="Y477" s="5">
        <v>1849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19521</v>
      </c>
      <c r="AE477" s="5">
        <f t="shared" si="59"/>
        <v>19521</v>
      </c>
      <c r="AG477" s="2">
        <f t="shared" si="60"/>
        <v>4</v>
      </c>
      <c r="AH477" s="2">
        <f t="shared" si="61"/>
        <v>2025</v>
      </c>
      <c r="AJ477" s="5">
        <f t="shared" si="62"/>
        <v>1989</v>
      </c>
      <c r="AK477" s="2">
        <f t="shared" si="63"/>
        <v>3</v>
      </c>
      <c r="AT477" s="5"/>
      <c r="AU477" s="5"/>
      <c r="AV477" s="5"/>
      <c r="AW477" s="5"/>
      <c r="AX477" s="5"/>
    </row>
    <row r="478" spans="1:50" x14ac:dyDescent="0.25">
      <c r="A478" s="18">
        <v>45761</v>
      </c>
      <c r="B478" s="5">
        <v>1854</v>
      </c>
      <c r="C478" s="5">
        <v>1889</v>
      </c>
      <c r="D478" s="5">
        <v>1931</v>
      </c>
      <c r="E478" s="5">
        <v>1917</v>
      </c>
      <c r="F478" s="5">
        <v>1908</v>
      </c>
      <c r="G478" s="5">
        <v>1853</v>
      </c>
      <c r="H478" s="5">
        <v>1620</v>
      </c>
      <c r="I478" s="2">
        <v>405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66</v>
      </c>
      <c r="U478" s="2">
        <v>0</v>
      </c>
      <c r="V478" s="5">
        <v>1413</v>
      </c>
      <c r="W478" s="5">
        <v>1528</v>
      </c>
      <c r="X478" s="5">
        <v>1634</v>
      </c>
      <c r="Y478" s="5">
        <v>1731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5046</v>
      </c>
      <c r="AD478" s="5">
        <f t="shared" si="58"/>
        <v>14703</v>
      </c>
      <c r="AE478" s="5">
        <f t="shared" si="59"/>
        <v>19749</v>
      </c>
      <c r="AG478" s="2">
        <f t="shared" si="60"/>
        <v>4</v>
      </c>
      <c r="AH478" s="2">
        <f t="shared" si="61"/>
        <v>2025</v>
      </c>
      <c r="AJ478" s="5">
        <f t="shared" si="62"/>
        <v>1931</v>
      </c>
      <c r="AK478" s="2">
        <f t="shared" si="63"/>
        <v>3</v>
      </c>
      <c r="AT478" s="5"/>
      <c r="AU478" s="5"/>
      <c r="AV478" s="5"/>
      <c r="AW478" s="5"/>
      <c r="AX478" s="5"/>
    </row>
    <row r="479" spans="1:50" x14ac:dyDescent="0.25">
      <c r="A479" s="18">
        <v>45762</v>
      </c>
      <c r="B479" s="5">
        <v>1722</v>
      </c>
      <c r="C479" s="5">
        <v>1775</v>
      </c>
      <c r="D479" s="5">
        <v>1812</v>
      </c>
      <c r="E479" s="5">
        <v>1793</v>
      </c>
      <c r="F479" s="5">
        <v>1761</v>
      </c>
      <c r="G479" s="5">
        <v>1732</v>
      </c>
      <c r="H479" s="5">
        <v>1544</v>
      </c>
      <c r="I479" s="2">
        <v>396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74</v>
      </c>
      <c r="U479" s="2">
        <v>0</v>
      </c>
      <c r="V479" s="5">
        <v>1427</v>
      </c>
      <c r="W479" s="5">
        <v>1531</v>
      </c>
      <c r="X479" s="5">
        <v>1598</v>
      </c>
      <c r="Y479" s="5">
        <v>1624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5026</v>
      </c>
      <c r="AD479" s="5">
        <f t="shared" si="58"/>
        <v>13763</v>
      </c>
      <c r="AE479" s="5">
        <f t="shared" si="59"/>
        <v>18789</v>
      </c>
      <c r="AG479" s="2">
        <f t="shared" si="60"/>
        <v>4</v>
      </c>
      <c r="AH479" s="2">
        <f t="shared" si="61"/>
        <v>2025</v>
      </c>
      <c r="AJ479" s="5">
        <f t="shared" si="62"/>
        <v>1812</v>
      </c>
      <c r="AK479" s="2">
        <f t="shared" si="63"/>
        <v>3</v>
      </c>
      <c r="AT479" s="5"/>
      <c r="AU479" s="5"/>
      <c r="AV479" s="5"/>
      <c r="AW479" s="5"/>
      <c r="AX479" s="5"/>
    </row>
    <row r="480" spans="1:50" x14ac:dyDescent="0.25">
      <c r="A480" s="18">
        <v>45763</v>
      </c>
      <c r="B480" s="5">
        <v>1695</v>
      </c>
      <c r="C480" s="5">
        <v>1768</v>
      </c>
      <c r="D480" s="5">
        <v>1790</v>
      </c>
      <c r="E480" s="5">
        <v>1795</v>
      </c>
      <c r="F480" s="5">
        <v>1783</v>
      </c>
      <c r="G480" s="5">
        <v>1745</v>
      </c>
      <c r="H480" s="5">
        <v>1513</v>
      </c>
      <c r="I480" s="2">
        <v>347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72</v>
      </c>
      <c r="U480" s="2">
        <v>0</v>
      </c>
      <c r="V480" s="5">
        <v>1489</v>
      </c>
      <c r="W480" s="5">
        <v>1587</v>
      </c>
      <c r="X480" s="5">
        <v>1708</v>
      </c>
      <c r="Y480" s="5">
        <v>1789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5203</v>
      </c>
      <c r="AD480" s="5">
        <f t="shared" si="58"/>
        <v>13878</v>
      </c>
      <c r="AE480" s="5">
        <f t="shared" si="59"/>
        <v>19081</v>
      </c>
      <c r="AG480" s="2">
        <f t="shared" si="60"/>
        <v>4</v>
      </c>
      <c r="AH480" s="2">
        <f t="shared" si="61"/>
        <v>2025</v>
      </c>
      <c r="AJ480" s="5">
        <f t="shared" si="62"/>
        <v>1795</v>
      </c>
      <c r="AK480" s="2">
        <f t="shared" si="63"/>
        <v>4</v>
      </c>
      <c r="AT480" s="5"/>
      <c r="AU480" s="5"/>
      <c r="AV480" s="5"/>
      <c r="AW480" s="5"/>
      <c r="AX480" s="5"/>
    </row>
    <row r="481" spans="1:50" x14ac:dyDescent="0.25">
      <c r="A481" s="18">
        <v>45764</v>
      </c>
      <c r="B481" s="5">
        <v>1777</v>
      </c>
      <c r="C481" s="5">
        <v>1820</v>
      </c>
      <c r="D481" s="5">
        <v>1853</v>
      </c>
      <c r="E481" s="5">
        <v>1860</v>
      </c>
      <c r="F481" s="5">
        <v>1841</v>
      </c>
      <c r="G481" s="5">
        <v>1813</v>
      </c>
      <c r="H481" s="5">
        <v>1569</v>
      </c>
      <c r="I481" s="2">
        <v>368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66</v>
      </c>
      <c r="U481" s="2">
        <v>0</v>
      </c>
      <c r="V481" s="5">
        <v>1457</v>
      </c>
      <c r="W481" s="5">
        <v>1579</v>
      </c>
      <c r="X481" s="5">
        <v>1721</v>
      </c>
      <c r="Y481" s="5">
        <v>1796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5191</v>
      </c>
      <c r="AD481" s="5">
        <f t="shared" si="58"/>
        <v>14329</v>
      </c>
      <c r="AE481" s="5">
        <f t="shared" si="59"/>
        <v>19520</v>
      </c>
      <c r="AG481" s="2">
        <f t="shared" si="60"/>
        <v>4</v>
      </c>
      <c r="AH481" s="2">
        <f t="shared" si="61"/>
        <v>2025</v>
      </c>
      <c r="AJ481" s="5">
        <f t="shared" si="62"/>
        <v>1860</v>
      </c>
      <c r="AK481" s="2">
        <f t="shared" si="63"/>
        <v>4</v>
      </c>
      <c r="AT481" s="5"/>
      <c r="AU481" s="5"/>
      <c r="AV481" s="5"/>
      <c r="AW481" s="5"/>
      <c r="AX481" s="5"/>
    </row>
    <row r="482" spans="1:50" x14ac:dyDescent="0.25">
      <c r="A482" s="18">
        <v>45765</v>
      </c>
      <c r="B482" s="5">
        <v>1826</v>
      </c>
      <c r="C482" s="5">
        <v>1872</v>
      </c>
      <c r="D482" s="5">
        <v>1929</v>
      </c>
      <c r="E482" s="5">
        <v>1923</v>
      </c>
      <c r="F482" s="5">
        <v>1921</v>
      </c>
      <c r="G482" s="5">
        <v>1879</v>
      </c>
      <c r="H482" s="5">
        <v>1575</v>
      </c>
      <c r="I482" s="2">
        <v>337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67</v>
      </c>
      <c r="U482" s="2">
        <v>0</v>
      </c>
      <c r="V482" s="5">
        <v>1385</v>
      </c>
      <c r="W482" s="5">
        <v>1484</v>
      </c>
      <c r="X482" s="5">
        <v>1607</v>
      </c>
      <c r="Y482" s="5">
        <v>1674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4880</v>
      </c>
      <c r="AD482" s="5">
        <f t="shared" si="58"/>
        <v>14599</v>
      </c>
      <c r="AE482" s="5">
        <f t="shared" si="59"/>
        <v>19479</v>
      </c>
      <c r="AG482" s="2">
        <f t="shared" si="60"/>
        <v>4</v>
      </c>
      <c r="AH482" s="2">
        <f t="shared" si="61"/>
        <v>2025</v>
      </c>
      <c r="AJ482" s="5">
        <f t="shared" si="62"/>
        <v>1929</v>
      </c>
      <c r="AK482" s="2">
        <f t="shared" si="63"/>
        <v>3</v>
      </c>
      <c r="AT482" s="5"/>
      <c r="AU482" s="5"/>
      <c r="AV482" s="5"/>
      <c r="AW482" s="5"/>
      <c r="AX482" s="5"/>
    </row>
    <row r="483" spans="1:50" x14ac:dyDescent="0.25">
      <c r="A483" s="18">
        <v>45766</v>
      </c>
      <c r="B483" s="5">
        <v>1685</v>
      </c>
      <c r="C483" s="5">
        <v>1702</v>
      </c>
      <c r="D483" s="5">
        <v>1815</v>
      </c>
      <c r="E483" s="5">
        <v>1543</v>
      </c>
      <c r="F483" s="5">
        <v>1672</v>
      </c>
      <c r="G483" s="5">
        <v>1548</v>
      </c>
      <c r="H483" s="5">
        <v>1362</v>
      </c>
      <c r="I483" s="2">
        <v>294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6</v>
      </c>
      <c r="U483" s="2">
        <v>0</v>
      </c>
      <c r="V483" s="5">
        <v>1365</v>
      </c>
      <c r="W483" s="5">
        <v>1462</v>
      </c>
      <c r="X483" s="5">
        <v>1556</v>
      </c>
      <c r="Y483" s="5">
        <v>1596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17606</v>
      </c>
      <c r="AE483" s="5">
        <f t="shared" si="59"/>
        <v>17606</v>
      </c>
      <c r="AG483" s="2">
        <f t="shared" si="60"/>
        <v>4</v>
      </c>
      <c r="AH483" s="2">
        <f t="shared" si="61"/>
        <v>2025</v>
      </c>
      <c r="AJ483" s="5">
        <f t="shared" si="62"/>
        <v>1815</v>
      </c>
      <c r="AK483" s="2">
        <f t="shared" si="63"/>
        <v>3</v>
      </c>
      <c r="AT483" s="5"/>
      <c r="AU483" s="5"/>
      <c r="AV483" s="5"/>
      <c r="AW483" s="5"/>
      <c r="AX483" s="5"/>
    </row>
    <row r="484" spans="1:50" x14ac:dyDescent="0.25">
      <c r="A484" s="18">
        <v>45767</v>
      </c>
      <c r="B484" s="5">
        <v>1596</v>
      </c>
      <c r="C484" s="5">
        <v>1588</v>
      </c>
      <c r="D484" s="5">
        <v>1689</v>
      </c>
      <c r="E484" s="5">
        <v>1417</v>
      </c>
      <c r="F484" s="5">
        <v>1546</v>
      </c>
      <c r="G484" s="5">
        <v>1434</v>
      </c>
      <c r="H484" s="5">
        <v>1178</v>
      </c>
      <c r="I484" s="2">
        <v>212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6</v>
      </c>
      <c r="U484" s="2">
        <v>0</v>
      </c>
      <c r="V484" s="5">
        <v>1398</v>
      </c>
      <c r="W484" s="5">
        <v>1496</v>
      </c>
      <c r="X484" s="5">
        <v>1598</v>
      </c>
      <c r="Y484" s="5">
        <v>1668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16826</v>
      </c>
      <c r="AE484" s="5">
        <f t="shared" si="59"/>
        <v>16826</v>
      </c>
      <c r="AG484" s="2">
        <f t="shared" si="60"/>
        <v>4</v>
      </c>
      <c r="AH484" s="2">
        <f t="shared" si="61"/>
        <v>2025</v>
      </c>
      <c r="AJ484" s="5">
        <f t="shared" si="62"/>
        <v>1689</v>
      </c>
      <c r="AK484" s="2">
        <f t="shared" si="63"/>
        <v>3</v>
      </c>
      <c r="AT484" s="5"/>
      <c r="AU484" s="5"/>
      <c r="AV484" s="5"/>
      <c r="AW484" s="5"/>
      <c r="AX484" s="5"/>
    </row>
    <row r="485" spans="1:50" x14ac:dyDescent="0.25">
      <c r="A485" s="18">
        <v>45768</v>
      </c>
      <c r="B485" s="5">
        <v>1689</v>
      </c>
      <c r="C485" s="5">
        <v>1748</v>
      </c>
      <c r="D485" s="5">
        <v>1875</v>
      </c>
      <c r="E485" s="5">
        <v>1642</v>
      </c>
      <c r="F485" s="5">
        <v>1829</v>
      </c>
      <c r="G485" s="5">
        <v>1764</v>
      </c>
      <c r="H485" s="5">
        <v>1490</v>
      </c>
      <c r="I485" s="2">
        <v>251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6</v>
      </c>
      <c r="U485" s="2">
        <v>0</v>
      </c>
      <c r="V485" s="5">
        <v>1365</v>
      </c>
      <c r="W485" s="5">
        <v>1444</v>
      </c>
      <c r="X485" s="5">
        <v>1535</v>
      </c>
      <c r="Y485" s="5">
        <v>1602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18240</v>
      </c>
      <c r="AE485" s="5">
        <f t="shared" si="59"/>
        <v>18240</v>
      </c>
      <c r="AG485" s="2">
        <f t="shared" si="60"/>
        <v>4</v>
      </c>
      <c r="AH485" s="2">
        <f t="shared" si="61"/>
        <v>2025</v>
      </c>
      <c r="AJ485" s="5">
        <f t="shared" si="62"/>
        <v>1875</v>
      </c>
      <c r="AK485" s="2">
        <f t="shared" si="63"/>
        <v>3</v>
      </c>
      <c r="AT485" s="5"/>
      <c r="AU485" s="5"/>
      <c r="AV485" s="5"/>
      <c r="AW485" s="5"/>
      <c r="AX485" s="5"/>
    </row>
    <row r="486" spans="1:50" x14ac:dyDescent="0.25">
      <c r="A486" s="18">
        <v>45769</v>
      </c>
      <c r="B486" s="5">
        <v>1623</v>
      </c>
      <c r="C486" s="5">
        <v>1649</v>
      </c>
      <c r="D486" s="5">
        <v>1670</v>
      </c>
      <c r="E486" s="5">
        <v>1700</v>
      </c>
      <c r="F486" s="5">
        <v>1669</v>
      </c>
      <c r="G486" s="5">
        <v>1624</v>
      </c>
      <c r="H486" s="5">
        <v>1449</v>
      </c>
      <c r="I486" s="2">
        <v>389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73</v>
      </c>
      <c r="U486" s="2">
        <v>0</v>
      </c>
      <c r="V486" s="5">
        <v>1441</v>
      </c>
      <c r="W486" s="5">
        <v>1518</v>
      </c>
      <c r="X486" s="5">
        <v>1618</v>
      </c>
      <c r="Y486" s="5">
        <v>1684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5039</v>
      </c>
      <c r="AD486" s="5">
        <f t="shared" si="58"/>
        <v>13068</v>
      </c>
      <c r="AE486" s="5">
        <f t="shared" si="59"/>
        <v>18107</v>
      </c>
      <c r="AG486" s="2">
        <f t="shared" si="60"/>
        <v>4</v>
      </c>
      <c r="AH486" s="2">
        <f t="shared" si="61"/>
        <v>2025</v>
      </c>
      <c r="AJ486" s="5">
        <f t="shared" si="62"/>
        <v>1700</v>
      </c>
      <c r="AK486" s="2">
        <f t="shared" si="63"/>
        <v>4</v>
      </c>
      <c r="AT486" s="5"/>
      <c r="AU486" s="5"/>
      <c r="AV486" s="5"/>
      <c r="AW486" s="5"/>
      <c r="AX486" s="5"/>
    </row>
    <row r="487" spans="1:50" x14ac:dyDescent="0.25">
      <c r="A487" s="18">
        <v>45770</v>
      </c>
      <c r="B487" s="5">
        <v>1678</v>
      </c>
      <c r="C487" s="5">
        <v>1715</v>
      </c>
      <c r="D487" s="5">
        <v>1761</v>
      </c>
      <c r="E487" s="5">
        <v>1746</v>
      </c>
      <c r="F487" s="5">
        <v>1733</v>
      </c>
      <c r="G487" s="5">
        <v>1678</v>
      </c>
      <c r="H487" s="5">
        <v>1413</v>
      </c>
      <c r="I487" s="2">
        <v>325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60</v>
      </c>
      <c r="U487" s="2">
        <v>0</v>
      </c>
      <c r="V487" s="5">
        <v>1360</v>
      </c>
      <c r="W487" s="5">
        <v>1455</v>
      </c>
      <c r="X487" s="5">
        <v>1545</v>
      </c>
      <c r="Y487" s="5">
        <v>1625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4745</v>
      </c>
      <c r="AD487" s="5">
        <f t="shared" si="58"/>
        <v>13349</v>
      </c>
      <c r="AE487" s="5">
        <f t="shared" si="59"/>
        <v>18094</v>
      </c>
      <c r="AG487" s="2">
        <f t="shared" si="60"/>
        <v>4</v>
      </c>
      <c r="AH487" s="2">
        <f t="shared" si="61"/>
        <v>2025</v>
      </c>
      <c r="AJ487" s="5">
        <f t="shared" si="62"/>
        <v>1761</v>
      </c>
      <c r="AK487" s="2">
        <f t="shared" si="63"/>
        <v>3</v>
      </c>
      <c r="AT487" s="5"/>
      <c r="AU487" s="5"/>
      <c r="AV487" s="5"/>
      <c r="AW487" s="5"/>
      <c r="AX487" s="5"/>
    </row>
    <row r="488" spans="1:50" x14ac:dyDescent="0.25">
      <c r="A488" s="18">
        <v>45771</v>
      </c>
      <c r="B488" s="5">
        <v>1641</v>
      </c>
      <c r="C488" s="5">
        <v>1675</v>
      </c>
      <c r="D488" s="5">
        <v>1756</v>
      </c>
      <c r="E488" s="5">
        <v>1752</v>
      </c>
      <c r="F488" s="5">
        <v>1746</v>
      </c>
      <c r="G488" s="5">
        <v>1703</v>
      </c>
      <c r="H488" s="5">
        <v>1389</v>
      </c>
      <c r="I488" s="2">
        <v>292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59</v>
      </c>
      <c r="U488" s="2">
        <v>0</v>
      </c>
      <c r="V488" s="5">
        <v>1330</v>
      </c>
      <c r="W488" s="5">
        <v>1425</v>
      </c>
      <c r="X488" s="5">
        <v>1501</v>
      </c>
      <c r="Y488" s="5">
        <v>1582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4607</v>
      </c>
      <c r="AD488" s="5">
        <f t="shared" si="58"/>
        <v>13244</v>
      </c>
      <c r="AE488" s="5">
        <f t="shared" si="59"/>
        <v>17851</v>
      </c>
      <c r="AG488" s="2">
        <f t="shared" si="60"/>
        <v>4</v>
      </c>
      <c r="AH488" s="2">
        <f t="shared" si="61"/>
        <v>2025</v>
      </c>
      <c r="AJ488" s="5">
        <f t="shared" si="62"/>
        <v>1756</v>
      </c>
      <c r="AK488" s="2">
        <f t="shared" si="63"/>
        <v>3</v>
      </c>
      <c r="AT488" s="5"/>
      <c r="AU488" s="5"/>
      <c r="AV488" s="5"/>
      <c r="AW488" s="5"/>
      <c r="AX488" s="5"/>
    </row>
    <row r="489" spans="1:50" x14ac:dyDescent="0.25">
      <c r="A489" s="18">
        <v>45772</v>
      </c>
      <c r="B489" s="5">
        <v>1559</v>
      </c>
      <c r="C489" s="5">
        <v>1580</v>
      </c>
      <c r="D489" s="5">
        <v>1622</v>
      </c>
      <c r="E489" s="5">
        <v>1593</v>
      </c>
      <c r="F489" s="5">
        <v>1625</v>
      </c>
      <c r="G489" s="5">
        <v>1565</v>
      </c>
      <c r="H489" s="5">
        <v>1280</v>
      </c>
      <c r="I489" s="2">
        <v>256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57</v>
      </c>
      <c r="U489" s="2">
        <v>0</v>
      </c>
      <c r="V489" s="5">
        <v>1293</v>
      </c>
      <c r="W489" s="5">
        <v>1383</v>
      </c>
      <c r="X489" s="5">
        <v>1486</v>
      </c>
      <c r="Y489" s="5">
        <v>1533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4475</v>
      </c>
      <c r="AD489" s="5">
        <f t="shared" si="58"/>
        <v>12357</v>
      </c>
      <c r="AE489" s="5">
        <f t="shared" si="59"/>
        <v>16832</v>
      </c>
      <c r="AG489" s="2">
        <f t="shared" si="60"/>
        <v>4</v>
      </c>
      <c r="AH489" s="2">
        <f t="shared" si="61"/>
        <v>2025</v>
      </c>
      <c r="AJ489" s="5">
        <f t="shared" si="62"/>
        <v>1625</v>
      </c>
      <c r="AK489" s="2">
        <f t="shared" si="63"/>
        <v>5</v>
      </c>
      <c r="AT489" s="5"/>
      <c r="AU489" s="5"/>
      <c r="AV489" s="5"/>
      <c r="AW489" s="5"/>
      <c r="AX489" s="5"/>
    </row>
    <row r="490" spans="1:50" x14ac:dyDescent="0.25">
      <c r="A490" s="18">
        <v>45773</v>
      </c>
      <c r="B490" s="5">
        <v>1542</v>
      </c>
      <c r="C490" s="5">
        <v>1564</v>
      </c>
      <c r="D490" s="5">
        <v>1667</v>
      </c>
      <c r="E490" s="5">
        <v>1434</v>
      </c>
      <c r="F490" s="5">
        <v>1516</v>
      </c>
      <c r="G490" s="5">
        <v>1462</v>
      </c>
      <c r="H490" s="5">
        <v>1241</v>
      </c>
      <c r="I490" s="2">
        <v>271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6</v>
      </c>
      <c r="U490" s="2">
        <v>0</v>
      </c>
      <c r="V490" s="5">
        <v>1364</v>
      </c>
      <c r="W490" s="5">
        <v>1446</v>
      </c>
      <c r="X490" s="5">
        <v>1567</v>
      </c>
      <c r="Y490" s="5">
        <v>1622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16702</v>
      </c>
      <c r="AE490" s="5">
        <f t="shared" si="59"/>
        <v>16702</v>
      </c>
      <c r="AG490" s="2">
        <f t="shared" si="60"/>
        <v>4</v>
      </c>
      <c r="AH490" s="2">
        <f t="shared" si="61"/>
        <v>2025</v>
      </c>
      <c r="AJ490" s="5">
        <f t="shared" si="62"/>
        <v>1667</v>
      </c>
      <c r="AK490" s="2">
        <f t="shared" si="63"/>
        <v>3</v>
      </c>
      <c r="AT490" s="5"/>
      <c r="AU490" s="5"/>
      <c r="AV490" s="5"/>
      <c r="AW490" s="5"/>
      <c r="AX490" s="5"/>
    </row>
    <row r="491" spans="1:50" x14ac:dyDescent="0.25">
      <c r="A491" s="18">
        <v>45774</v>
      </c>
      <c r="B491" s="5">
        <v>1595</v>
      </c>
      <c r="C491" s="5">
        <v>1644</v>
      </c>
      <c r="D491" s="5">
        <v>1737</v>
      </c>
      <c r="E491" s="5">
        <v>1464</v>
      </c>
      <c r="F491" s="5">
        <v>1601</v>
      </c>
      <c r="G491" s="5">
        <v>1483</v>
      </c>
      <c r="H491" s="5">
        <v>1285</v>
      </c>
      <c r="I491" s="2">
        <v>270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6</v>
      </c>
      <c r="U491" s="2">
        <v>0</v>
      </c>
      <c r="V491" s="5">
        <v>1515</v>
      </c>
      <c r="W491" s="5">
        <v>1580</v>
      </c>
      <c r="X491" s="5">
        <v>1664</v>
      </c>
      <c r="Y491" s="5">
        <v>1699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17543</v>
      </c>
      <c r="AE491" s="5">
        <f t="shared" si="59"/>
        <v>17543</v>
      </c>
      <c r="AG491" s="2">
        <f t="shared" si="60"/>
        <v>4</v>
      </c>
      <c r="AH491" s="2">
        <f t="shared" si="61"/>
        <v>2025</v>
      </c>
      <c r="AJ491" s="5">
        <f t="shared" si="62"/>
        <v>1737</v>
      </c>
      <c r="AK491" s="2">
        <f t="shared" si="63"/>
        <v>3</v>
      </c>
      <c r="AT491" s="5"/>
      <c r="AU491" s="5"/>
      <c r="AV491" s="5"/>
      <c r="AW491" s="5"/>
      <c r="AX491" s="5"/>
    </row>
    <row r="492" spans="1:50" x14ac:dyDescent="0.25">
      <c r="A492" s="18">
        <v>45775</v>
      </c>
      <c r="B492" s="5">
        <v>1693</v>
      </c>
      <c r="C492" s="5">
        <v>1715</v>
      </c>
      <c r="D492" s="5">
        <v>1733</v>
      </c>
      <c r="E492" s="5">
        <v>1738</v>
      </c>
      <c r="F492" s="5">
        <v>1744</v>
      </c>
      <c r="G492" s="5">
        <v>1711</v>
      </c>
      <c r="H492" s="5">
        <v>1417</v>
      </c>
      <c r="I492" s="2">
        <v>281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58</v>
      </c>
      <c r="U492" s="2">
        <v>0</v>
      </c>
      <c r="V492" s="5">
        <v>1316</v>
      </c>
      <c r="W492" s="5">
        <v>1403</v>
      </c>
      <c r="X492" s="5">
        <v>1489</v>
      </c>
      <c r="Y492" s="5">
        <v>1522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4547</v>
      </c>
      <c r="AD492" s="5">
        <f t="shared" si="58"/>
        <v>13273</v>
      </c>
      <c r="AE492" s="5">
        <f t="shared" si="59"/>
        <v>17820</v>
      </c>
      <c r="AG492" s="2">
        <f t="shared" si="60"/>
        <v>4</v>
      </c>
      <c r="AH492" s="2">
        <f t="shared" si="61"/>
        <v>2025</v>
      </c>
      <c r="AJ492" s="5">
        <f t="shared" si="62"/>
        <v>1744</v>
      </c>
      <c r="AK492" s="2">
        <f t="shared" si="63"/>
        <v>5</v>
      </c>
      <c r="AT492" s="5"/>
      <c r="AU492" s="5"/>
      <c r="AV492" s="5"/>
      <c r="AW492" s="5"/>
      <c r="AX492" s="5"/>
    </row>
    <row r="493" spans="1:50" x14ac:dyDescent="0.25">
      <c r="A493" s="18">
        <v>45776</v>
      </c>
      <c r="B493" s="5">
        <v>1542</v>
      </c>
      <c r="C493" s="5">
        <v>1546</v>
      </c>
      <c r="D493" s="5">
        <v>1598</v>
      </c>
      <c r="E493" s="5">
        <v>1610</v>
      </c>
      <c r="F493" s="5">
        <v>1627</v>
      </c>
      <c r="G493" s="5">
        <v>1593</v>
      </c>
      <c r="H493" s="5">
        <v>1322</v>
      </c>
      <c r="I493" s="2">
        <v>279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62</v>
      </c>
      <c r="U493" s="2">
        <v>0</v>
      </c>
      <c r="V493" s="5">
        <v>1334</v>
      </c>
      <c r="W493" s="5">
        <v>1406</v>
      </c>
      <c r="X493" s="5">
        <v>1471</v>
      </c>
      <c r="Y493" s="5">
        <v>1511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4552</v>
      </c>
      <c r="AD493" s="5">
        <f t="shared" si="58"/>
        <v>12349</v>
      </c>
      <c r="AE493" s="5">
        <f t="shared" si="59"/>
        <v>16901</v>
      </c>
      <c r="AG493" s="2">
        <f t="shared" si="60"/>
        <v>4</v>
      </c>
      <c r="AH493" s="2">
        <f t="shared" si="61"/>
        <v>2025</v>
      </c>
      <c r="AJ493" s="5">
        <f t="shared" si="62"/>
        <v>1627</v>
      </c>
      <c r="AK493" s="2">
        <f t="shared" si="63"/>
        <v>5</v>
      </c>
      <c r="AT493" s="5"/>
      <c r="AU493" s="5"/>
      <c r="AV493" s="5"/>
      <c r="AW493" s="5"/>
      <c r="AX493" s="5"/>
    </row>
    <row r="494" spans="1:50" x14ac:dyDescent="0.25">
      <c r="A494" s="18">
        <v>45777</v>
      </c>
      <c r="B494" s="5">
        <v>1528</v>
      </c>
      <c r="C494" s="5">
        <v>1507</v>
      </c>
      <c r="D494" s="5">
        <v>1555</v>
      </c>
      <c r="E494" s="5">
        <v>1543</v>
      </c>
      <c r="F494" s="5">
        <v>1526</v>
      </c>
      <c r="G494" s="5">
        <v>1504</v>
      </c>
      <c r="H494" s="5">
        <v>1267</v>
      </c>
      <c r="I494" s="2">
        <v>256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59</v>
      </c>
      <c r="U494" s="2">
        <v>0</v>
      </c>
      <c r="V494" s="5">
        <v>1395</v>
      </c>
      <c r="W494" s="5">
        <v>1466</v>
      </c>
      <c r="X494" s="5">
        <v>1544</v>
      </c>
      <c r="Y494" s="5">
        <v>1604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4720</v>
      </c>
      <c r="AD494" s="5">
        <f t="shared" si="58"/>
        <v>12034</v>
      </c>
      <c r="AE494" s="5">
        <f t="shared" si="59"/>
        <v>16754</v>
      </c>
      <c r="AG494" s="2">
        <f t="shared" si="60"/>
        <v>4</v>
      </c>
      <c r="AH494" s="2">
        <f t="shared" si="61"/>
        <v>2025</v>
      </c>
      <c r="AJ494" s="5">
        <f t="shared" si="62"/>
        <v>1604</v>
      </c>
      <c r="AK494" s="2">
        <f t="shared" si="63"/>
        <v>24</v>
      </c>
      <c r="AT494" s="5"/>
      <c r="AU494" s="5"/>
      <c r="AV494" s="5"/>
      <c r="AW494" s="5"/>
      <c r="AX494" s="5"/>
    </row>
    <row r="495" spans="1:50" x14ac:dyDescent="0.25">
      <c r="A495" s="18">
        <v>45778</v>
      </c>
      <c r="B495" s="5">
        <v>1686</v>
      </c>
      <c r="C495" s="5">
        <v>1748</v>
      </c>
      <c r="D495" s="5">
        <v>1811</v>
      </c>
      <c r="E495" s="5">
        <v>1839</v>
      </c>
      <c r="F495" s="5">
        <v>1850</v>
      </c>
      <c r="G495" s="5">
        <v>1761</v>
      </c>
      <c r="H495" s="2">
        <v>882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963</v>
      </c>
      <c r="W495" s="5">
        <v>1447</v>
      </c>
      <c r="X495" s="5">
        <v>1596</v>
      </c>
      <c r="Y495" s="5">
        <v>1638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4006</v>
      </c>
      <c r="AD495" s="5">
        <f t="shared" si="58"/>
        <v>13215</v>
      </c>
      <c r="AE495" s="5">
        <f t="shared" si="59"/>
        <v>17221</v>
      </c>
      <c r="AG495" s="2">
        <f t="shared" si="60"/>
        <v>5</v>
      </c>
      <c r="AH495" s="2">
        <f t="shared" si="61"/>
        <v>2025</v>
      </c>
      <c r="AJ495" s="5">
        <f t="shared" si="62"/>
        <v>1850</v>
      </c>
      <c r="AK495" s="2">
        <f t="shared" si="63"/>
        <v>5</v>
      </c>
      <c r="AT495" s="5"/>
      <c r="AU495" s="5"/>
      <c r="AV495" s="5"/>
      <c r="AW495" s="5"/>
      <c r="AX495" s="5"/>
    </row>
    <row r="496" spans="1:50" x14ac:dyDescent="0.25">
      <c r="A496" s="18">
        <v>45779</v>
      </c>
      <c r="B496" s="5">
        <v>1693</v>
      </c>
      <c r="C496" s="5">
        <v>1771</v>
      </c>
      <c r="D496" s="5">
        <v>1823</v>
      </c>
      <c r="E496" s="5">
        <v>1785</v>
      </c>
      <c r="F496" s="5">
        <v>1761</v>
      </c>
      <c r="G496" s="5">
        <v>1691</v>
      </c>
      <c r="H496" s="2">
        <v>929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1002</v>
      </c>
      <c r="W496" s="5">
        <v>1514</v>
      </c>
      <c r="X496" s="5">
        <v>1670</v>
      </c>
      <c r="Y496" s="5">
        <v>1773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4186</v>
      </c>
      <c r="AD496" s="5">
        <f t="shared" si="58"/>
        <v>13226</v>
      </c>
      <c r="AE496" s="5">
        <f t="shared" si="59"/>
        <v>17412</v>
      </c>
      <c r="AG496" s="2">
        <f t="shared" si="60"/>
        <v>5</v>
      </c>
      <c r="AH496" s="2">
        <f t="shared" si="61"/>
        <v>2025</v>
      </c>
      <c r="AJ496" s="5">
        <f t="shared" si="62"/>
        <v>1823</v>
      </c>
      <c r="AK496" s="2">
        <f t="shared" si="63"/>
        <v>3</v>
      </c>
      <c r="AT496" s="5"/>
      <c r="AU496" s="5"/>
      <c r="AV496" s="5"/>
      <c r="AW496" s="5"/>
      <c r="AX496" s="5"/>
    </row>
    <row r="497" spans="1:50" x14ac:dyDescent="0.25">
      <c r="A497" s="18">
        <v>45780</v>
      </c>
      <c r="B497" s="5">
        <v>1785</v>
      </c>
      <c r="C497" s="5">
        <v>1830</v>
      </c>
      <c r="D497" s="5">
        <v>1848</v>
      </c>
      <c r="E497" s="5">
        <v>1826</v>
      </c>
      <c r="F497" s="5">
        <v>1809</v>
      </c>
      <c r="G497" s="5">
        <v>1659</v>
      </c>
      <c r="H497" s="2">
        <v>771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781</v>
      </c>
      <c r="W497" s="5">
        <v>1464</v>
      </c>
      <c r="X497" s="5">
        <v>1604</v>
      </c>
      <c r="Y497" s="5">
        <v>1704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17081</v>
      </c>
      <c r="AE497" s="5">
        <f t="shared" si="59"/>
        <v>17081</v>
      </c>
      <c r="AG497" s="2">
        <f t="shared" si="60"/>
        <v>5</v>
      </c>
      <c r="AH497" s="2">
        <f t="shared" si="61"/>
        <v>2025</v>
      </c>
      <c r="AJ497" s="5">
        <f t="shared" si="62"/>
        <v>1848</v>
      </c>
      <c r="AK497" s="2">
        <f t="shared" si="63"/>
        <v>3</v>
      </c>
      <c r="AT497" s="5"/>
      <c r="AU497" s="5"/>
      <c r="AV497" s="5"/>
      <c r="AW497" s="5"/>
      <c r="AX497" s="5"/>
    </row>
    <row r="498" spans="1:50" x14ac:dyDescent="0.25">
      <c r="A498" s="18">
        <v>45781</v>
      </c>
      <c r="B498" s="5">
        <v>1696</v>
      </c>
      <c r="C498" s="5">
        <v>1761</v>
      </c>
      <c r="D498" s="5">
        <v>1777</v>
      </c>
      <c r="E498" s="5">
        <v>1745</v>
      </c>
      <c r="F498" s="5">
        <v>1694</v>
      </c>
      <c r="G498" s="5">
        <v>1586</v>
      </c>
      <c r="H498" s="2">
        <v>743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822</v>
      </c>
      <c r="W498" s="5">
        <v>1527</v>
      </c>
      <c r="X498" s="5">
        <v>1647</v>
      </c>
      <c r="Y498" s="5">
        <v>1688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16686</v>
      </c>
      <c r="AE498" s="5">
        <f t="shared" si="59"/>
        <v>16686</v>
      </c>
      <c r="AG498" s="2">
        <f t="shared" si="60"/>
        <v>5</v>
      </c>
      <c r="AH498" s="2">
        <f t="shared" si="61"/>
        <v>2025</v>
      </c>
      <c r="AJ498" s="5">
        <f t="shared" si="62"/>
        <v>1777</v>
      </c>
      <c r="AK498" s="2">
        <f t="shared" si="63"/>
        <v>3</v>
      </c>
      <c r="AT498" s="5"/>
      <c r="AU498" s="5"/>
      <c r="AV498" s="5"/>
      <c r="AW498" s="5"/>
      <c r="AX498" s="5"/>
    </row>
    <row r="499" spans="1:50" x14ac:dyDescent="0.25">
      <c r="A499" s="18">
        <v>45782</v>
      </c>
      <c r="B499" s="5">
        <v>1710</v>
      </c>
      <c r="C499" s="5">
        <v>1763</v>
      </c>
      <c r="D499" s="5">
        <v>1822</v>
      </c>
      <c r="E499" s="5">
        <v>1805</v>
      </c>
      <c r="F499" s="5">
        <v>1814</v>
      </c>
      <c r="G499" s="5">
        <v>1699</v>
      </c>
      <c r="H499" s="2">
        <v>860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986</v>
      </c>
      <c r="W499" s="5">
        <v>1467</v>
      </c>
      <c r="X499" s="5">
        <v>1573</v>
      </c>
      <c r="Y499" s="5">
        <v>1630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4026</v>
      </c>
      <c r="AD499" s="5">
        <f t="shared" si="58"/>
        <v>13103</v>
      </c>
      <c r="AE499" s="5">
        <f t="shared" si="59"/>
        <v>17129</v>
      </c>
      <c r="AG499" s="2">
        <f t="shared" si="60"/>
        <v>5</v>
      </c>
      <c r="AH499" s="2">
        <f t="shared" si="61"/>
        <v>2025</v>
      </c>
      <c r="AJ499" s="5">
        <f t="shared" si="62"/>
        <v>1822</v>
      </c>
      <c r="AK499" s="2">
        <f t="shared" si="63"/>
        <v>3</v>
      </c>
      <c r="AT499" s="5"/>
      <c r="AU499" s="5"/>
      <c r="AV499" s="5"/>
      <c r="AW499" s="5"/>
      <c r="AX499" s="5"/>
    </row>
    <row r="500" spans="1:50" x14ac:dyDescent="0.25">
      <c r="A500" s="18">
        <v>45783</v>
      </c>
      <c r="B500" s="5">
        <v>1637</v>
      </c>
      <c r="C500" s="5">
        <v>1713</v>
      </c>
      <c r="D500" s="5">
        <v>1739</v>
      </c>
      <c r="E500" s="5">
        <v>1724</v>
      </c>
      <c r="F500" s="5">
        <v>1726</v>
      </c>
      <c r="G500" s="5">
        <v>1687</v>
      </c>
      <c r="H500" s="2">
        <v>901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1008</v>
      </c>
      <c r="W500" s="5">
        <v>1473</v>
      </c>
      <c r="X500" s="5">
        <v>1629</v>
      </c>
      <c r="Y500" s="5">
        <v>1695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4110</v>
      </c>
      <c r="AD500" s="5">
        <f t="shared" si="58"/>
        <v>12822</v>
      </c>
      <c r="AE500" s="5">
        <f t="shared" si="59"/>
        <v>16932</v>
      </c>
      <c r="AG500" s="2">
        <f t="shared" si="60"/>
        <v>5</v>
      </c>
      <c r="AH500" s="2">
        <f t="shared" si="61"/>
        <v>2025</v>
      </c>
      <c r="AJ500" s="5">
        <f t="shared" si="62"/>
        <v>1739</v>
      </c>
      <c r="AK500" s="2">
        <f t="shared" si="63"/>
        <v>3</v>
      </c>
      <c r="AT500" s="5"/>
      <c r="AU500" s="5"/>
      <c r="AV500" s="5"/>
      <c r="AW500" s="5"/>
      <c r="AX500" s="5"/>
    </row>
    <row r="501" spans="1:50" x14ac:dyDescent="0.25">
      <c r="A501" s="18">
        <v>45784</v>
      </c>
      <c r="B501" s="5">
        <v>1735</v>
      </c>
      <c r="C501" s="5">
        <v>1769</v>
      </c>
      <c r="D501" s="5">
        <v>1816</v>
      </c>
      <c r="E501" s="5">
        <v>1790</v>
      </c>
      <c r="F501" s="5">
        <v>1797</v>
      </c>
      <c r="G501" s="5">
        <v>1710</v>
      </c>
      <c r="H501" s="2">
        <v>920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1012</v>
      </c>
      <c r="W501" s="5">
        <v>1477</v>
      </c>
      <c r="X501" s="5">
        <v>1624</v>
      </c>
      <c r="Y501" s="5">
        <v>1684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4113</v>
      </c>
      <c r="AD501" s="5">
        <f t="shared" si="58"/>
        <v>13221</v>
      </c>
      <c r="AE501" s="5">
        <f t="shared" si="59"/>
        <v>17334</v>
      </c>
      <c r="AG501" s="2">
        <f t="shared" si="60"/>
        <v>5</v>
      </c>
      <c r="AH501" s="2">
        <f t="shared" si="61"/>
        <v>2025</v>
      </c>
      <c r="AJ501" s="5">
        <f t="shared" si="62"/>
        <v>1816</v>
      </c>
      <c r="AK501" s="2">
        <f t="shared" si="63"/>
        <v>3</v>
      </c>
      <c r="AT501" s="5"/>
      <c r="AU501" s="5"/>
      <c r="AV501" s="5"/>
      <c r="AW501" s="5"/>
      <c r="AX501" s="5"/>
    </row>
    <row r="502" spans="1:50" x14ac:dyDescent="0.25">
      <c r="A502" s="18">
        <v>45785</v>
      </c>
      <c r="B502" s="5">
        <v>1707</v>
      </c>
      <c r="C502" s="5">
        <v>1729</v>
      </c>
      <c r="D502" s="5">
        <v>1788</v>
      </c>
      <c r="E502" s="5">
        <v>1758</v>
      </c>
      <c r="F502" s="5">
        <v>1796</v>
      </c>
      <c r="G502" s="5">
        <v>1693</v>
      </c>
      <c r="H502" s="2">
        <v>881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1000</v>
      </c>
      <c r="W502" s="5">
        <v>1491</v>
      </c>
      <c r="X502" s="5">
        <v>1605</v>
      </c>
      <c r="Y502" s="5">
        <v>1676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4096</v>
      </c>
      <c r="AD502" s="5">
        <f t="shared" si="58"/>
        <v>13028</v>
      </c>
      <c r="AE502" s="5">
        <f t="shared" si="59"/>
        <v>17124</v>
      </c>
      <c r="AG502" s="2">
        <f t="shared" si="60"/>
        <v>5</v>
      </c>
      <c r="AH502" s="2">
        <f t="shared" si="61"/>
        <v>2025</v>
      </c>
      <c r="AJ502" s="5">
        <f t="shared" si="62"/>
        <v>1796</v>
      </c>
      <c r="AK502" s="2">
        <f t="shared" si="63"/>
        <v>5</v>
      </c>
      <c r="AT502" s="5"/>
      <c r="AU502" s="5"/>
      <c r="AV502" s="5"/>
      <c r="AW502" s="5"/>
      <c r="AX502" s="5"/>
    </row>
    <row r="503" spans="1:50" x14ac:dyDescent="0.25">
      <c r="A503" s="18">
        <v>45786</v>
      </c>
      <c r="B503" s="5">
        <v>1657</v>
      </c>
      <c r="C503" s="5">
        <v>1755</v>
      </c>
      <c r="D503" s="5">
        <v>1779</v>
      </c>
      <c r="E503" s="5">
        <v>1787</v>
      </c>
      <c r="F503" s="5">
        <v>1782</v>
      </c>
      <c r="G503" s="5">
        <v>1685</v>
      </c>
      <c r="H503" s="2">
        <v>909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1000</v>
      </c>
      <c r="W503" s="5">
        <v>1518</v>
      </c>
      <c r="X503" s="5">
        <v>1688</v>
      </c>
      <c r="Y503" s="5">
        <v>1747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4206</v>
      </c>
      <c r="AD503" s="5">
        <f t="shared" si="58"/>
        <v>13101</v>
      </c>
      <c r="AE503" s="5">
        <f t="shared" si="59"/>
        <v>17307</v>
      </c>
      <c r="AG503" s="2">
        <f t="shared" si="60"/>
        <v>5</v>
      </c>
      <c r="AH503" s="2">
        <f t="shared" si="61"/>
        <v>2025</v>
      </c>
      <c r="AJ503" s="5">
        <f t="shared" si="62"/>
        <v>1787</v>
      </c>
      <c r="AK503" s="2">
        <f t="shared" si="63"/>
        <v>4</v>
      </c>
      <c r="AT503" s="5"/>
      <c r="AU503" s="5"/>
      <c r="AV503" s="5"/>
      <c r="AW503" s="5"/>
      <c r="AX503" s="5"/>
    </row>
    <row r="504" spans="1:50" x14ac:dyDescent="0.25">
      <c r="A504" s="18">
        <v>45787</v>
      </c>
      <c r="B504" s="5">
        <v>1794</v>
      </c>
      <c r="C504" s="5">
        <v>1838</v>
      </c>
      <c r="D504" s="5">
        <v>1879</v>
      </c>
      <c r="E504" s="5">
        <v>1841</v>
      </c>
      <c r="F504" s="5">
        <v>1837</v>
      </c>
      <c r="G504" s="5">
        <v>1711</v>
      </c>
      <c r="H504" s="2">
        <v>822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854</v>
      </c>
      <c r="W504" s="5">
        <v>1616</v>
      </c>
      <c r="X504" s="5">
        <v>1766</v>
      </c>
      <c r="Y504" s="5">
        <v>1849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17807</v>
      </c>
      <c r="AE504" s="5">
        <f t="shared" si="59"/>
        <v>17807</v>
      </c>
      <c r="AG504" s="2">
        <f t="shared" si="60"/>
        <v>5</v>
      </c>
      <c r="AH504" s="2">
        <f t="shared" si="61"/>
        <v>2025</v>
      </c>
      <c r="AJ504" s="5">
        <f t="shared" si="62"/>
        <v>1879</v>
      </c>
      <c r="AK504" s="2">
        <f t="shared" si="63"/>
        <v>3</v>
      </c>
      <c r="AT504" s="5"/>
      <c r="AU504" s="5"/>
      <c r="AV504" s="5"/>
      <c r="AW504" s="5"/>
      <c r="AX504" s="5"/>
    </row>
    <row r="505" spans="1:50" x14ac:dyDescent="0.25">
      <c r="A505" s="18">
        <v>45788</v>
      </c>
      <c r="B505" s="5">
        <v>1846</v>
      </c>
      <c r="C505" s="5">
        <v>1881</v>
      </c>
      <c r="D505" s="5">
        <v>1908</v>
      </c>
      <c r="E505" s="5">
        <v>1880</v>
      </c>
      <c r="F505" s="5">
        <v>1849</v>
      </c>
      <c r="G505" s="5">
        <v>1655</v>
      </c>
      <c r="H505" s="2">
        <v>735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840</v>
      </c>
      <c r="W505" s="5">
        <v>1580</v>
      </c>
      <c r="X505" s="5">
        <v>1688</v>
      </c>
      <c r="Y505" s="5">
        <v>1742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17604</v>
      </c>
      <c r="AE505" s="5">
        <f t="shared" si="59"/>
        <v>17604</v>
      </c>
      <c r="AG505" s="2">
        <f t="shared" si="60"/>
        <v>5</v>
      </c>
      <c r="AH505" s="2">
        <f t="shared" si="61"/>
        <v>2025</v>
      </c>
      <c r="AJ505" s="5">
        <f t="shared" si="62"/>
        <v>1908</v>
      </c>
      <c r="AK505" s="2">
        <f t="shared" si="63"/>
        <v>3</v>
      </c>
      <c r="AT505" s="5"/>
      <c r="AU505" s="5"/>
      <c r="AV505" s="5"/>
      <c r="AW505" s="5"/>
      <c r="AX505" s="5"/>
    </row>
    <row r="506" spans="1:50" x14ac:dyDescent="0.25">
      <c r="A506" s="18">
        <v>45789</v>
      </c>
      <c r="B506" s="5">
        <v>1819</v>
      </c>
      <c r="C506" s="5">
        <v>1875</v>
      </c>
      <c r="D506" s="5">
        <v>1952</v>
      </c>
      <c r="E506" s="5">
        <v>1938</v>
      </c>
      <c r="F506" s="5">
        <v>1952</v>
      </c>
      <c r="G506" s="5">
        <v>1850</v>
      </c>
      <c r="H506" s="2">
        <v>953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1037</v>
      </c>
      <c r="W506" s="5">
        <v>1564</v>
      </c>
      <c r="X506" s="5">
        <v>1719</v>
      </c>
      <c r="Y506" s="5">
        <v>1766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4320</v>
      </c>
      <c r="AD506" s="5">
        <f t="shared" si="58"/>
        <v>14105</v>
      </c>
      <c r="AE506" s="5">
        <f t="shared" si="59"/>
        <v>18425</v>
      </c>
      <c r="AG506" s="2">
        <f t="shared" si="60"/>
        <v>5</v>
      </c>
      <c r="AH506" s="2">
        <f t="shared" si="61"/>
        <v>2025</v>
      </c>
      <c r="AJ506" s="5">
        <f t="shared" si="62"/>
        <v>1952</v>
      </c>
      <c r="AK506" s="2">
        <f t="shared" si="63"/>
        <v>3</v>
      </c>
      <c r="AT506" s="5"/>
      <c r="AU506" s="5"/>
      <c r="AV506" s="5"/>
      <c r="AW506" s="5"/>
      <c r="AX506" s="5"/>
    </row>
    <row r="507" spans="1:50" x14ac:dyDescent="0.25">
      <c r="A507" s="18">
        <v>45790</v>
      </c>
      <c r="B507" s="5">
        <v>1822</v>
      </c>
      <c r="C507" s="5">
        <v>1869</v>
      </c>
      <c r="D507" s="5">
        <v>1919</v>
      </c>
      <c r="E507" s="5">
        <v>1939</v>
      </c>
      <c r="F507" s="5">
        <v>1946</v>
      </c>
      <c r="G507" s="5">
        <v>1839</v>
      </c>
      <c r="H507" s="2">
        <v>869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1005</v>
      </c>
      <c r="W507" s="5">
        <v>1543</v>
      </c>
      <c r="X507" s="5">
        <v>1613</v>
      </c>
      <c r="Y507" s="5">
        <v>1662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4161</v>
      </c>
      <c r="AD507" s="5">
        <f t="shared" si="58"/>
        <v>13865</v>
      </c>
      <c r="AE507" s="5">
        <f t="shared" si="59"/>
        <v>18026</v>
      </c>
      <c r="AG507" s="2">
        <f t="shared" si="60"/>
        <v>5</v>
      </c>
      <c r="AH507" s="2">
        <f t="shared" si="61"/>
        <v>2025</v>
      </c>
      <c r="AJ507" s="5">
        <f t="shared" si="62"/>
        <v>1946</v>
      </c>
      <c r="AK507" s="2">
        <f t="shared" si="63"/>
        <v>5</v>
      </c>
      <c r="AT507" s="5"/>
      <c r="AU507" s="5"/>
      <c r="AV507" s="5"/>
      <c r="AW507" s="5"/>
      <c r="AX507" s="5"/>
    </row>
    <row r="508" spans="1:50" x14ac:dyDescent="0.25">
      <c r="A508" s="18">
        <v>45791</v>
      </c>
      <c r="B508" s="5">
        <v>1711</v>
      </c>
      <c r="C508" s="5">
        <v>1769</v>
      </c>
      <c r="D508" s="5">
        <v>1818</v>
      </c>
      <c r="E508" s="5">
        <v>1833</v>
      </c>
      <c r="F508" s="5">
        <v>1844</v>
      </c>
      <c r="G508" s="5">
        <v>1732</v>
      </c>
      <c r="H508" s="2">
        <v>845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1011</v>
      </c>
      <c r="W508" s="5">
        <v>1520</v>
      </c>
      <c r="X508" s="5">
        <v>1625</v>
      </c>
      <c r="Y508" s="5">
        <v>1679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4156</v>
      </c>
      <c r="AD508" s="5">
        <f t="shared" si="58"/>
        <v>13231</v>
      </c>
      <c r="AE508" s="5">
        <f t="shared" si="59"/>
        <v>17387</v>
      </c>
      <c r="AG508" s="2">
        <f t="shared" si="60"/>
        <v>5</v>
      </c>
      <c r="AH508" s="2">
        <f t="shared" si="61"/>
        <v>2025</v>
      </c>
      <c r="AJ508" s="5">
        <f t="shared" si="62"/>
        <v>1844</v>
      </c>
      <c r="AK508" s="2">
        <f t="shared" si="63"/>
        <v>5</v>
      </c>
      <c r="AT508" s="5"/>
      <c r="AU508" s="5"/>
      <c r="AV508" s="5"/>
      <c r="AW508" s="5"/>
      <c r="AX508" s="5"/>
    </row>
    <row r="509" spans="1:50" x14ac:dyDescent="0.25">
      <c r="A509" s="18">
        <v>45792</v>
      </c>
      <c r="B509" s="5">
        <v>1708</v>
      </c>
      <c r="C509" s="5">
        <v>1733</v>
      </c>
      <c r="D509" s="5">
        <v>1765</v>
      </c>
      <c r="E509" s="5">
        <v>1771</v>
      </c>
      <c r="F509" s="5">
        <v>1766</v>
      </c>
      <c r="G509" s="5">
        <v>1655</v>
      </c>
      <c r="H509" s="2">
        <v>806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1055</v>
      </c>
      <c r="W509" s="5">
        <v>1570</v>
      </c>
      <c r="X509" s="5">
        <v>1699</v>
      </c>
      <c r="Y509" s="5">
        <v>1719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4324</v>
      </c>
      <c r="AD509" s="5">
        <f t="shared" si="58"/>
        <v>12923</v>
      </c>
      <c r="AE509" s="5">
        <f t="shared" si="59"/>
        <v>17247</v>
      </c>
      <c r="AG509" s="2">
        <f t="shared" si="60"/>
        <v>5</v>
      </c>
      <c r="AH509" s="2">
        <f t="shared" si="61"/>
        <v>2025</v>
      </c>
      <c r="AJ509" s="5">
        <f t="shared" si="62"/>
        <v>1771</v>
      </c>
      <c r="AK509" s="2">
        <f t="shared" si="63"/>
        <v>4</v>
      </c>
      <c r="AT509" s="5"/>
      <c r="AU509" s="5"/>
      <c r="AV509" s="5"/>
      <c r="AW509" s="5"/>
      <c r="AX509" s="5"/>
    </row>
    <row r="510" spans="1:50" x14ac:dyDescent="0.25">
      <c r="A510" s="18">
        <v>45793</v>
      </c>
      <c r="B510" s="5">
        <v>1739</v>
      </c>
      <c r="C510" s="5">
        <v>1768</v>
      </c>
      <c r="D510" s="5">
        <v>1801</v>
      </c>
      <c r="E510" s="5">
        <v>1767</v>
      </c>
      <c r="F510" s="5">
        <v>1774</v>
      </c>
      <c r="G510" s="5">
        <v>1657</v>
      </c>
      <c r="H510" s="2">
        <v>865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1042</v>
      </c>
      <c r="W510" s="5">
        <v>1595</v>
      </c>
      <c r="X510" s="5">
        <v>1722</v>
      </c>
      <c r="Y510" s="5">
        <v>1771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4359</v>
      </c>
      <c r="AD510" s="5">
        <f t="shared" si="58"/>
        <v>13142</v>
      </c>
      <c r="AE510" s="5">
        <f t="shared" si="59"/>
        <v>17501</v>
      </c>
      <c r="AG510" s="2">
        <f t="shared" si="60"/>
        <v>5</v>
      </c>
      <c r="AH510" s="2">
        <f t="shared" si="61"/>
        <v>2025</v>
      </c>
      <c r="AJ510" s="5">
        <f t="shared" si="62"/>
        <v>1801</v>
      </c>
      <c r="AK510" s="2">
        <f t="shared" si="63"/>
        <v>3</v>
      </c>
      <c r="AT510" s="5"/>
      <c r="AU510" s="5"/>
      <c r="AV510" s="5"/>
      <c r="AW510" s="5"/>
      <c r="AX510" s="5"/>
    </row>
    <row r="511" spans="1:50" x14ac:dyDescent="0.25">
      <c r="A511" s="18">
        <v>45794</v>
      </c>
      <c r="B511" s="5">
        <v>1768</v>
      </c>
      <c r="C511" s="5">
        <v>1817</v>
      </c>
      <c r="D511" s="5">
        <v>1802</v>
      </c>
      <c r="E511" s="5">
        <v>1802</v>
      </c>
      <c r="F511" s="5">
        <v>1774</v>
      </c>
      <c r="G511" s="5">
        <v>1619</v>
      </c>
      <c r="H511" s="2">
        <v>779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835</v>
      </c>
      <c r="W511" s="5">
        <v>1571</v>
      </c>
      <c r="X511" s="5">
        <v>1718</v>
      </c>
      <c r="Y511" s="5">
        <v>1751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17236</v>
      </c>
      <c r="AE511" s="5">
        <f t="shared" si="59"/>
        <v>17236</v>
      </c>
      <c r="AG511" s="2">
        <f t="shared" si="60"/>
        <v>5</v>
      </c>
      <c r="AH511" s="2">
        <f t="shared" si="61"/>
        <v>2025</v>
      </c>
      <c r="AJ511" s="5">
        <f t="shared" si="62"/>
        <v>1817</v>
      </c>
      <c r="AK511" s="2">
        <f t="shared" si="63"/>
        <v>2</v>
      </c>
      <c r="AT511" s="5"/>
      <c r="AU511" s="5"/>
      <c r="AV511" s="5"/>
      <c r="AW511" s="5"/>
      <c r="AX511" s="5"/>
    </row>
    <row r="512" spans="1:50" x14ac:dyDescent="0.25">
      <c r="A512" s="18">
        <v>45795</v>
      </c>
      <c r="B512" s="5">
        <v>1789</v>
      </c>
      <c r="C512" s="5">
        <v>1844</v>
      </c>
      <c r="D512" s="5">
        <v>1838</v>
      </c>
      <c r="E512" s="5">
        <v>1812</v>
      </c>
      <c r="F512" s="5">
        <v>1767</v>
      </c>
      <c r="G512" s="5">
        <v>1625</v>
      </c>
      <c r="H512" s="2">
        <v>776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867</v>
      </c>
      <c r="W512" s="5">
        <v>1596</v>
      </c>
      <c r="X512" s="5">
        <v>1688</v>
      </c>
      <c r="Y512" s="5">
        <v>1745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17347</v>
      </c>
      <c r="AE512" s="5">
        <f t="shared" si="59"/>
        <v>17347</v>
      </c>
      <c r="AG512" s="2">
        <f t="shared" si="60"/>
        <v>5</v>
      </c>
      <c r="AH512" s="2">
        <f t="shared" si="61"/>
        <v>2025</v>
      </c>
      <c r="AJ512" s="5">
        <f t="shared" si="62"/>
        <v>1844</v>
      </c>
      <c r="AK512" s="2">
        <f t="shared" si="63"/>
        <v>2</v>
      </c>
      <c r="AT512" s="5"/>
      <c r="AU512" s="5"/>
      <c r="AV512" s="5"/>
      <c r="AW512" s="5"/>
      <c r="AX512" s="5"/>
    </row>
    <row r="513" spans="1:50" x14ac:dyDescent="0.25">
      <c r="A513" s="18">
        <v>45796</v>
      </c>
      <c r="B513" s="5">
        <v>1760</v>
      </c>
      <c r="C513" s="5">
        <v>1775</v>
      </c>
      <c r="D513" s="5">
        <v>1846</v>
      </c>
      <c r="E513" s="5">
        <v>1841</v>
      </c>
      <c r="F513" s="5">
        <v>1846</v>
      </c>
      <c r="G513" s="5">
        <v>1748</v>
      </c>
      <c r="H513" s="2">
        <v>941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1113</v>
      </c>
      <c r="W513" s="5">
        <v>1656</v>
      </c>
      <c r="X513" s="5">
        <v>1791</v>
      </c>
      <c r="Y513" s="5">
        <v>1855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4560</v>
      </c>
      <c r="AD513" s="5">
        <f t="shared" si="58"/>
        <v>13612</v>
      </c>
      <c r="AE513" s="5">
        <f t="shared" si="59"/>
        <v>18172</v>
      </c>
      <c r="AG513" s="2">
        <f t="shared" si="60"/>
        <v>5</v>
      </c>
      <c r="AH513" s="2">
        <f t="shared" si="61"/>
        <v>2025</v>
      </c>
      <c r="AJ513" s="5">
        <f t="shared" si="62"/>
        <v>1855</v>
      </c>
      <c r="AK513" s="2">
        <f t="shared" si="63"/>
        <v>24</v>
      </c>
      <c r="AT513" s="5"/>
      <c r="AU513" s="5"/>
      <c r="AV513" s="5"/>
      <c r="AW513" s="5"/>
      <c r="AX513" s="5"/>
    </row>
    <row r="514" spans="1:50" x14ac:dyDescent="0.25">
      <c r="A514" s="18">
        <v>45797</v>
      </c>
      <c r="B514" s="5">
        <v>1944</v>
      </c>
      <c r="C514" s="5">
        <v>1990</v>
      </c>
      <c r="D514" s="5">
        <v>2028</v>
      </c>
      <c r="E514" s="5">
        <v>1996</v>
      </c>
      <c r="F514" s="5">
        <v>2006</v>
      </c>
      <c r="G514" s="5">
        <v>1918</v>
      </c>
      <c r="H514" s="2">
        <v>1040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1156</v>
      </c>
      <c r="W514" s="5">
        <v>1740</v>
      </c>
      <c r="X514" s="5">
        <v>1892</v>
      </c>
      <c r="Y514" s="5">
        <v>1969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4788</v>
      </c>
      <c r="AD514" s="5">
        <f t="shared" si="58"/>
        <v>14891</v>
      </c>
      <c r="AE514" s="5">
        <f t="shared" si="59"/>
        <v>19679</v>
      </c>
      <c r="AG514" s="2">
        <f t="shared" si="60"/>
        <v>5</v>
      </c>
      <c r="AH514" s="2">
        <f t="shared" si="61"/>
        <v>2025</v>
      </c>
      <c r="AJ514" s="5">
        <f t="shared" si="62"/>
        <v>2028</v>
      </c>
      <c r="AK514" s="2">
        <f t="shared" si="63"/>
        <v>3</v>
      </c>
      <c r="AT514" s="5"/>
      <c r="AU514" s="5"/>
      <c r="AV514" s="5"/>
      <c r="AW514" s="5"/>
      <c r="AX514" s="5"/>
    </row>
    <row r="515" spans="1:50" x14ac:dyDescent="0.25">
      <c r="A515" s="18">
        <v>45798</v>
      </c>
      <c r="B515" s="5">
        <v>2023</v>
      </c>
      <c r="C515" s="5">
        <v>2092</v>
      </c>
      <c r="D515" s="5">
        <v>2118</v>
      </c>
      <c r="E515" s="5">
        <v>2106</v>
      </c>
      <c r="F515" s="5">
        <v>2104</v>
      </c>
      <c r="G515" s="5">
        <v>1964</v>
      </c>
      <c r="H515" s="2">
        <v>941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1140</v>
      </c>
      <c r="W515" s="5">
        <v>1715</v>
      </c>
      <c r="X515" s="5">
        <v>1855</v>
      </c>
      <c r="Y515" s="5">
        <v>1942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4710</v>
      </c>
      <c r="AD515" s="5">
        <f t="shared" si="58"/>
        <v>15290</v>
      </c>
      <c r="AE515" s="5">
        <f t="shared" si="59"/>
        <v>20000</v>
      </c>
      <c r="AG515" s="2">
        <f t="shared" si="60"/>
        <v>5</v>
      </c>
      <c r="AH515" s="2">
        <f t="shared" si="61"/>
        <v>2025</v>
      </c>
      <c r="AJ515" s="5">
        <f t="shared" si="62"/>
        <v>2118</v>
      </c>
      <c r="AK515" s="2">
        <f t="shared" si="63"/>
        <v>3</v>
      </c>
      <c r="AT515" s="5"/>
      <c r="AU515" s="5"/>
      <c r="AV515" s="5"/>
      <c r="AW515" s="5"/>
      <c r="AX515" s="5"/>
    </row>
    <row r="516" spans="1:50" x14ac:dyDescent="0.25">
      <c r="A516" s="18">
        <v>45799</v>
      </c>
      <c r="B516" s="5">
        <v>1971</v>
      </c>
      <c r="C516" s="5">
        <v>2028</v>
      </c>
      <c r="D516" s="5">
        <v>2076</v>
      </c>
      <c r="E516" s="5">
        <v>2047</v>
      </c>
      <c r="F516" s="5">
        <v>2082</v>
      </c>
      <c r="G516" s="5">
        <v>1921</v>
      </c>
      <c r="H516" s="2">
        <v>1021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1155</v>
      </c>
      <c r="W516" s="5">
        <v>1730</v>
      </c>
      <c r="X516" s="5">
        <v>1893</v>
      </c>
      <c r="Y516" s="5">
        <v>1949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4778</v>
      </c>
      <c r="AD516" s="5">
        <f t="shared" si="58"/>
        <v>15095</v>
      </c>
      <c r="AE516" s="5">
        <f t="shared" si="59"/>
        <v>19873</v>
      </c>
      <c r="AG516" s="2">
        <f t="shared" si="60"/>
        <v>5</v>
      </c>
      <c r="AH516" s="2">
        <f t="shared" si="61"/>
        <v>2025</v>
      </c>
      <c r="AJ516" s="5">
        <f t="shared" si="62"/>
        <v>2082</v>
      </c>
      <c r="AK516" s="2">
        <f t="shared" si="63"/>
        <v>5</v>
      </c>
      <c r="AT516" s="5"/>
      <c r="AU516" s="5"/>
      <c r="AV516" s="5"/>
      <c r="AW516" s="5"/>
      <c r="AX516" s="5"/>
    </row>
    <row r="517" spans="1:50" x14ac:dyDescent="0.25">
      <c r="A517" s="18">
        <v>45800</v>
      </c>
      <c r="B517" s="5">
        <v>1980</v>
      </c>
      <c r="C517" s="5">
        <v>2045</v>
      </c>
      <c r="D517" s="5">
        <v>2117</v>
      </c>
      <c r="E517" s="5">
        <v>2105</v>
      </c>
      <c r="F517" s="5">
        <v>2101</v>
      </c>
      <c r="G517" s="5">
        <v>2006</v>
      </c>
      <c r="H517" s="2">
        <v>1078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1182</v>
      </c>
      <c r="W517" s="5">
        <v>1794</v>
      </c>
      <c r="X517" s="5">
        <v>1995</v>
      </c>
      <c r="Y517" s="5">
        <v>2082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4971</v>
      </c>
      <c r="AD517" s="5">
        <f t="shared" si="58"/>
        <v>15514</v>
      </c>
      <c r="AE517" s="5">
        <f t="shared" si="59"/>
        <v>20485</v>
      </c>
      <c r="AG517" s="2">
        <f t="shared" si="60"/>
        <v>5</v>
      </c>
      <c r="AH517" s="2">
        <f t="shared" si="61"/>
        <v>2025</v>
      </c>
      <c r="AJ517" s="5">
        <f t="shared" si="62"/>
        <v>2117</v>
      </c>
      <c r="AK517" s="2">
        <f t="shared" si="63"/>
        <v>3</v>
      </c>
      <c r="AT517" s="5"/>
      <c r="AU517" s="5"/>
      <c r="AV517" s="5"/>
      <c r="AW517" s="5"/>
      <c r="AX517" s="5"/>
    </row>
    <row r="518" spans="1:50" x14ac:dyDescent="0.25">
      <c r="A518" s="18">
        <v>45801</v>
      </c>
      <c r="B518" s="5">
        <v>2065</v>
      </c>
      <c r="C518" s="5">
        <v>2144</v>
      </c>
      <c r="D518" s="5">
        <v>2176</v>
      </c>
      <c r="E518" s="5">
        <v>2153</v>
      </c>
      <c r="F518" s="5">
        <v>2117</v>
      </c>
      <c r="G518" s="5">
        <v>1909</v>
      </c>
      <c r="H518" s="2">
        <v>876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939</v>
      </c>
      <c r="W518" s="5">
        <v>1787</v>
      </c>
      <c r="X518" s="5">
        <v>1957</v>
      </c>
      <c r="Y518" s="5">
        <v>2036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20159</v>
      </c>
      <c r="AE518" s="5">
        <f t="shared" si="59"/>
        <v>20159</v>
      </c>
      <c r="AG518" s="2">
        <f t="shared" si="60"/>
        <v>5</v>
      </c>
      <c r="AH518" s="2">
        <f t="shared" si="61"/>
        <v>2025</v>
      </c>
      <c r="AJ518" s="5">
        <f t="shared" si="62"/>
        <v>2176</v>
      </c>
      <c r="AK518" s="2">
        <f t="shared" si="63"/>
        <v>3</v>
      </c>
      <c r="AT518" s="5"/>
      <c r="AU518" s="5"/>
      <c r="AV518" s="5"/>
      <c r="AW518" s="5"/>
      <c r="AX518" s="5"/>
    </row>
    <row r="519" spans="1:50" x14ac:dyDescent="0.25">
      <c r="A519" s="18">
        <v>45802</v>
      </c>
      <c r="B519" s="5">
        <v>2042</v>
      </c>
      <c r="C519" s="5">
        <v>2093</v>
      </c>
      <c r="D519" s="5">
        <v>2110</v>
      </c>
      <c r="E519" s="5">
        <v>2118</v>
      </c>
      <c r="F519" s="5">
        <v>2062</v>
      </c>
      <c r="G519" s="5">
        <v>1861</v>
      </c>
      <c r="H519" s="2">
        <v>859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907</v>
      </c>
      <c r="W519" s="5">
        <v>1751</v>
      </c>
      <c r="X519" s="5">
        <v>1928</v>
      </c>
      <c r="Y519" s="5">
        <v>1999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19730</v>
      </c>
      <c r="AE519" s="5">
        <f t="shared" si="59"/>
        <v>19730</v>
      </c>
      <c r="AG519" s="2">
        <f t="shared" si="60"/>
        <v>5</v>
      </c>
      <c r="AH519" s="2">
        <f t="shared" si="61"/>
        <v>2025</v>
      </c>
      <c r="AJ519" s="5">
        <f t="shared" si="62"/>
        <v>2118</v>
      </c>
      <c r="AK519" s="2">
        <f t="shared" si="63"/>
        <v>4</v>
      </c>
      <c r="AT519" s="5"/>
      <c r="AU519" s="5"/>
      <c r="AV519" s="5"/>
      <c r="AW519" s="5"/>
      <c r="AX519" s="5"/>
    </row>
    <row r="520" spans="1:50" x14ac:dyDescent="0.25">
      <c r="A520" s="18">
        <v>45803</v>
      </c>
      <c r="B520" s="5">
        <v>2003</v>
      </c>
      <c r="C520" s="5">
        <v>2029</v>
      </c>
      <c r="D520" s="5">
        <v>2065</v>
      </c>
      <c r="E520" s="5">
        <v>2055</v>
      </c>
      <c r="F520" s="5">
        <v>2030</v>
      </c>
      <c r="G520" s="5">
        <v>1806</v>
      </c>
      <c r="H520" s="2">
        <v>790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918</v>
      </c>
      <c r="W520" s="5">
        <v>1723</v>
      </c>
      <c r="X520" s="5">
        <v>1818</v>
      </c>
      <c r="Y520" s="5">
        <v>1847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19084</v>
      </c>
      <c r="AE520" s="5">
        <f t="shared" si="59"/>
        <v>19084</v>
      </c>
      <c r="AG520" s="2">
        <f t="shared" si="60"/>
        <v>5</v>
      </c>
      <c r="AH520" s="2">
        <f t="shared" si="61"/>
        <v>2025</v>
      </c>
      <c r="AJ520" s="5">
        <f t="shared" si="62"/>
        <v>2065</v>
      </c>
      <c r="AK520" s="2">
        <f t="shared" si="63"/>
        <v>3</v>
      </c>
      <c r="AT520" s="5"/>
      <c r="AU520" s="5"/>
      <c r="AV520" s="5"/>
      <c r="AW520" s="5"/>
      <c r="AX520" s="5"/>
    </row>
    <row r="521" spans="1:50" x14ac:dyDescent="0.25">
      <c r="A521" s="18">
        <v>45804</v>
      </c>
      <c r="B521" s="5">
        <v>1854</v>
      </c>
      <c r="C521" s="5">
        <v>1889</v>
      </c>
      <c r="D521" s="5">
        <v>1909</v>
      </c>
      <c r="E521" s="5">
        <v>1912</v>
      </c>
      <c r="F521" s="5">
        <v>1928</v>
      </c>
      <c r="G521" s="5">
        <v>1791</v>
      </c>
      <c r="H521" s="2">
        <v>873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1130</v>
      </c>
      <c r="W521" s="5">
        <v>1695</v>
      </c>
      <c r="X521" s="5">
        <v>1810</v>
      </c>
      <c r="Y521" s="5">
        <v>1837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4635</v>
      </c>
      <c r="AD521" s="5">
        <f t="shared" si="58"/>
        <v>13993</v>
      </c>
      <c r="AE521" s="5">
        <f t="shared" si="59"/>
        <v>18628</v>
      </c>
      <c r="AG521" s="2">
        <f t="shared" si="60"/>
        <v>5</v>
      </c>
      <c r="AH521" s="2">
        <f t="shared" si="61"/>
        <v>2025</v>
      </c>
      <c r="AJ521" s="5">
        <f t="shared" si="62"/>
        <v>1928</v>
      </c>
      <c r="AK521" s="2">
        <f t="shared" si="63"/>
        <v>5</v>
      </c>
      <c r="AT521" s="5"/>
      <c r="AU521" s="5"/>
      <c r="AV521" s="5"/>
      <c r="AW521" s="5"/>
      <c r="AX521" s="5"/>
    </row>
    <row r="522" spans="1:50" x14ac:dyDescent="0.25">
      <c r="A522" s="18">
        <v>45805</v>
      </c>
      <c r="B522" s="5">
        <v>1843</v>
      </c>
      <c r="C522" s="5">
        <v>1889</v>
      </c>
      <c r="D522" s="5">
        <v>1899</v>
      </c>
      <c r="E522" s="5">
        <v>1906</v>
      </c>
      <c r="F522" s="5">
        <v>1902</v>
      </c>
      <c r="G522" s="5">
        <v>1750</v>
      </c>
      <c r="H522" s="2">
        <v>852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1178</v>
      </c>
      <c r="W522" s="5">
        <v>1765</v>
      </c>
      <c r="X522" s="5">
        <v>1902</v>
      </c>
      <c r="Y522" s="5">
        <v>1937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4845</v>
      </c>
      <c r="AD522" s="5">
        <f t="shared" ref="AD522:AD585" si="66">AE522-AC522</f>
        <v>13978</v>
      </c>
      <c r="AE522" s="5">
        <f t="shared" ref="AE522:AE585" si="67">SUM(B522:Y522)</f>
        <v>18823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1937</v>
      </c>
      <c r="AK522" s="2">
        <f t="shared" ref="AK522:AK585" si="71">IF(AE522&gt;0,INDEX(B$8:Y$8,MATCH(AJ522,B522:Y522,0)),"")</f>
        <v>24</v>
      </c>
      <c r="AT522" s="5"/>
      <c r="AU522" s="5"/>
      <c r="AV522" s="5"/>
      <c r="AW522" s="5"/>
      <c r="AX522" s="5"/>
    </row>
    <row r="523" spans="1:50" x14ac:dyDescent="0.25">
      <c r="A523" s="18">
        <v>45806</v>
      </c>
      <c r="B523" s="5">
        <v>1997</v>
      </c>
      <c r="C523" s="5">
        <v>2027</v>
      </c>
      <c r="D523" s="5">
        <v>2027</v>
      </c>
      <c r="E523" s="5">
        <v>1981</v>
      </c>
      <c r="F523" s="5">
        <v>1971</v>
      </c>
      <c r="G523" s="5">
        <v>1805</v>
      </c>
      <c r="H523" s="2">
        <v>912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1180</v>
      </c>
      <c r="W523" s="5">
        <v>1786</v>
      </c>
      <c r="X523" s="5">
        <v>1881</v>
      </c>
      <c r="Y523" s="5">
        <v>1952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4847</v>
      </c>
      <c r="AD523" s="5">
        <f t="shared" si="66"/>
        <v>14672</v>
      </c>
      <c r="AE523" s="5">
        <f t="shared" si="67"/>
        <v>19519</v>
      </c>
      <c r="AG523" s="2">
        <f t="shared" si="68"/>
        <v>5</v>
      </c>
      <c r="AH523" s="2">
        <f t="shared" si="69"/>
        <v>2025</v>
      </c>
      <c r="AJ523" s="5">
        <f t="shared" si="70"/>
        <v>2027</v>
      </c>
      <c r="AK523" s="2">
        <f t="shared" si="71"/>
        <v>2</v>
      </c>
      <c r="AT523" s="5"/>
      <c r="AU523" s="5"/>
      <c r="AV523" s="5"/>
      <c r="AW523" s="5"/>
      <c r="AX523" s="5"/>
    </row>
    <row r="524" spans="1:50" x14ac:dyDescent="0.25">
      <c r="A524" s="18">
        <v>45807</v>
      </c>
      <c r="B524" s="5">
        <v>1934</v>
      </c>
      <c r="C524" s="5">
        <v>1992</v>
      </c>
      <c r="D524" s="5">
        <v>2002</v>
      </c>
      <c r="E524" s="5">
        <v>1975</v>
      </c>
      <c r="F524" s="5">
        <v>1985</v>
      </c>
      <c r="G524" s="5">
        <v>1874</v>
      </c>
      <c r="H524" s="2">
        <v>953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1168</v>
      </c>
      <c r="W524" s="5">
        <v>1766</v>
      </c>
      <c r="X524" s="5">
        <v>1934</v>
      </c>
      <c r="Y524" s="5">
        <v>2024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4868</v>
      </c>
      <c r="AD524" s="5">
        <f t="shared" si="66"/>
        <v>14739</v>
      </c>
      <c r="AE524" s="5">
        <f t="shared" si="67"/>
        <v>19607</v>
      </c>
      <c r="AG524" s="2">
        <f t="shared" si="68"/>
        <v>5</v>
      </c>
      <c r="AH524" s="2">
        <f t="shared" si="69"/>
        <v>2025</v>
      </c>
      <c r="AJ524" s="5">
        <f t="shared" si="70"/>
        <v>2024</v>
      </c>
      <c r="AK524" s="2">
        <f t="shared" si="71"/>
        <v>24</v>
      </c>
      <c r="AT524" s="5"/>
      <c r="AU524" s="5"/>
      <c r="AV524" s="5"/>
      <c r="AW524" s="5"/>
      <c r="AX524" s="5"/>
    </row>
    <row r="525" spans="1:50" x14ac:dyDescent="0.25">
      <c r="A525" s="18">
        <v>45808</v>
      </c>
      <c r="B525" s="5">
        <v>1810</v>
      </c>
      <c r="C525" s="5">
        <v>1837</v>
      </c>
      <c r="D525" s="5">
        <v>2111</v>
      </c>
      <c r="E525" s="5">
        <v>2285</v>
      </c>
      <c r="F525" s="5">
        <v>2448</v>
      </c>
      <c r="G525" s="5">
        <v>2203</v>
      </c>
      <c r="H525" s="2">
        <v>949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889</v>
      </c>
      <c r="W525" s="5">
        <v>1690</v>
      </c>
      <c r="X525" s="5">
        <v>1802</v>
      </c>
      <c r="Y525" s="5">
        <v>2032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20056</v>
      </c>
      <c r="AE525" s="5">
        <f t="shared" si="67"/>
        <v>20056</v>
      </c>
      <c r="AG525" s="2">
        <f t="shared" si="68"/>
        <v>5</v>
      </c>
      <c r="AH525" s="2">
        <f t="shared" si="69"/>
        <v>2025</v>
      </c>
      <c r="AJ525" s="5">
        <f t="shared" si="70"/>
        <v>2448</v>
      </c>
      <c r="AK525" s="2">
        <f t="shared" si="71"/>
        <v>5</v>
      </c>
      <c r="AT525" s="5"/>
      <c r="AU525" s="5"/>
      <c r="AV525" s="5"/>
      <c r="AW525" s="5"/>
      <c r="AX525" s="5"/>
    </row>
    <row r="526" spans="1:50" x14ac:dyDescent="0.25">
      <c r="A526" s="18">
        <v>45809</v>
      </c>
      <c r="B526" s="5">
        <v>1929</v>
      </c>
      <c r="C526" s="5">
        <v>2024</v>
      </c>
      <c r="D526" s="5">
        <v>2065</v>
      </c>
      <c r="E526" s="5">
        <v>2062</v>
      </c>
      <c r="F526" s="5">
        <v>1996</v>
      </c>
      <c r="G526" s="5">
        <v>1849</v>
      </c>
      <c r="H526" s="2">
        <v>625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5">
        <v>1746</v>
      </c>
      <c r="X526" s="5">
        <v>1863</v>
      </c>
      <c r="Y526" s="5">
        <v>1868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18027</v>
      </c>
      <c r="AE526" s="5">
        <f t="shared" si="67"/>
        <v>18027</v>
      </c>
      <c r="AG526" s="2">
        <f t="shared" si="68"/>
        <v>6</v>
      </c>
      <c r="AH526" s="2">
        <f t="shared" si="69"/>
        <v>2025</v>
      </c>
      <c r="AJ526" s="5">
        <f t="shared" si="70"/>
        <v>2065</v>
      </c>
      <c r="AK526" s="2">
        <f t="shared" si="71"/>
        <v>3</v>
      </c>
      <c r="AU526" s="5"/>
      <c r="AV526" s="5"/>
      <c r="AW526" s="5"/>
      <c r="AX526" s="5"/>
    </row>
    <row r="527" spans="1:50" x14ac:dyDescent="0.25">
      <c r="A527" s="18">
        <v>45810</v>
      </c>
      <c r="B527" s="5">
        <v>1994</v>
      </c>
      <c r="C527" s="5">
        <v>2022</v>
      </c>
      <c r="D527" s="5">
        <v>2088</v>
      </c>
      <c r="E527" s="5">
        <v>2100</v>
      </c>
      <c r="F527" s="5">
        <v>2116</v>
      </c>
      <c r="G527" s="5">
        <v>2017</v>
      </c>
      <c r="H527" s="2">
        <v>647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5">
        <v>1709</v>
      </c>
      <c r="X527" s="5">
        <v>1828</v>
      </c>
      <c r="Y527" s="5">
        <v>1867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3537</v>
      </c>
      <c r="AD527" s="5">
        <f t="shared" si="66"/>
        <v>14851</v>
      </c>
      <c r="AE527" s="5">
        <f t="shared" si="67"/>
        <v>18388</v>
      </c>
      <c r="AG527" s="2">
        <f t="shared" si="68"/>
        <v>6</v>
      </c>
      <c r="AH527" s="2">
        <f t="shared" si="69"/>
        <v>2025</v>
      </c>
      <c r="AJ527" s="5">
        <f t="shared" si="70"/>
        <v>2116</v>
      </c>
      <c r="AK527" s="2">
        <f t="shared" si="71"/>
        <v>5</v>
      </c>
      <c r="AU527" s="5"/>
      <c r="AV527" s="5"/>
      <c r="AW527" s="5"/>
      <c r="AX527" s="5"/>
    </row>
    <row r="528" spans="1:50" x14ac:dyDescent="0.25">
      <c r="A528" s="18">
        <v>45811</v>
      </c>
      <c r="B528" s="5">
        <v>2003</v>
      </c>
      <c r="C528" s="5">
        <v>2076</v>
      </c>
      <c r="D528" s="5">
        <v>2109</v>
      </c>
      <c r="E528" s="5">
        <v>2152</v>
      </c>
      <c r="F528" s="5">
        <v>2122</v>
      </c>
      <c r="G528" s="5">
        <v>2018</v>
      </c>
      <c r="H528" s="2">
        <v>636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5">
        <v>1791</v>
      </c>
      <c r="X528" s="5">
        <v>1917</v>
      </c>
      <c r="Y528" s="5">
        <v>1925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3708</v>
      </c>
      <c r="AD528" s="5">
        <f t="shared" si="66"/>
        <v>15041</v>
      </c>
      <c r="AE528" s="5">
        <f t="shared" si="67"/>
        <v>18749</v>
      </c>
      <c r="AG528" s="2">
        <f t="shared" si="68"/>
        <v>6</v>
      </c>
      <c r="AH528" s="2">
        <f t="shared" si="69"/>
        <v>2025</v>
      </c>
      <c r="AJ528" s="5">
        <f t="shared" si="70"/>
        <v>2152</v>
      </c>
      <c r="AK528" s="2">
        <f t="shared" si="71"/>
        <v>4</v>
      </c>
      <c r="AU528" s="5"/>
      <c r="AV528" s="5"/>
      <c r="AW528" s="5"/>
      <c r="AX528" s="5"/>
    </row>
    <row r="529" spans="1:50" x14ac:dyDescent="0.25">
      <c r="A529" s="18">
        <v>45812</v>
      </c>
      <c r="B529" s="5">
        <v>2019</v>
      </c>
      <c r="C529" s="5">
        <v>2078</v>
      </c>
      <c r="D529" s="5">
        <v>2147</v>
      </c>
      <c r="E529" s="5">
        <v>2103</v>
      </c>
      <c r="F529" s="5">
        <v>2105</v>
      </c>
      <c r="G529" s="5">
        <v>1989</v>
      </c>
      <c r="H529" s="2">
        <v>650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5">
        <v>1847</v>
      </c>
      <c r="X529" s="5">
        <v>1929</v>
      </c>
      <c r="Y529" s="5">
        <v>1968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3776</v>
      </c>
      <c r="AD529" s="5">
        <f t="shared" si="66"/>
        <v>15059</v>
      </c>
      <c r="AE529" s="5">
        <f t="shared" si="67"/>
        <v>18835</v>
      </c>
      <c r="AG529" s="2">
        <f t="shared" si="68"/>
        <v>6</v>
      </c>
      <c r="AH529" s="2">
        <f t="shared" si="69"/>
        <v>2025</v>
      </c>
      <c r="AJ529" s="5">
        <f t="shared" si="70"/>
        <v>2147</v>
      </c>
      <c r="AK529" s="2">
        <f t="shared" si="71"/>
        <v>3</v>
      </c>
      <c r="AU529" s="5"/>
      <c r="AV529" s="5"/>
      <c r="AW529" s="5"/>
      <c r="AX529" s="5"/>
    </row>
    <row r="530" spans="1:50" x14ac:dyDescent="0.25">
      <c r="A530" s="18">
        <v>45813</v>
      </c>
      <c r="B530" s="5">
        <v>2011</v>
      </c>
      <c r="C530" s="5">
        <v>2096</v>
      </c>
      <c r="D530" s="5">
        <v>2116</v>
      </c>
      <c r="E530" s="5">
        <v>2106</v>
      </c>
      <c r="F530" s="5">
        <v>2056</v>
      </c>
      <c r="G530" s="5">
        <v>1944</v>
      </c>
      <c r="H530" s="2">
        <v>639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5">
        <v>1969</v>
      </c>
      <c r="X530" s="5">
        <v>2240</v>
      </c>
      <c r="Y530" s="5">
        <v>2081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4209</v>
      </c>
      <c r="AD530" s="5">
        <f t="shared" si="66"/>
        <v>15049</v>
      </c>
      <c r="AE530" s="5">
        <f t="shared" si="67"/>
        <v>19258</v>
      </c>
      <c r="AG530" s="2">
        <f t="shared" si="68"/>
        <v>6</v>
      </c>
      <c r="AH530" s="2">
        <f t="shared" si="69"/>
        <v>2025</v>
      </c>
      <c r="AJ530" s="5">
        <f t="shared" si="70"/>
        <v>2240</v>
      </c>
      <c r="AK530" s="2">
        <f t="shared" si="71"/>
        <v>23</v>
      </c>
      <c r="AU530" s="5"/>
      <c r="AV530" s="5"/>
      <c r="AW530" s="5"/>
      <c r="AX530" s="5"/>
    </row>
    <row r="531" spans="1:50" x14ac:dyDescent="0.25">
      <c r="A531" s="18">
        <v>45814</v>
      </c>
      <c r="B531" s="5">
        <v>2278</v>
      </c>
      <c r="C531" s="5">
        <v>2411</v>
      </c>
      <c r="D531" s="5">
        <v>2347</v>
      </c>
      <c r="E531" s="5">
        <v>2271</v>
      </c>
      <c r="F531" s="5">
        <v>2281</v>
      </c>
      <c r="G531" s="5">
        <v>2097</v>
      </c>
      <c r="H531" s="2">
        <v>684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5">
        <v>1937</v>
      </c>
      <c r="X531" s="5">
        <v>2136</v>
      </c>
      <c r="Y531" s="5">
        <v>2146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4073</v>
      </c>
      <c r="AD531" s="5">
        <f t="shared" si="66"/>
        <v>16515</v>
      </c>
      <c r="AE531" s="5">
        <f t="shared" si="67"/>
        <v>20588</v>
      </c>
      <c r="AG531" s="2">
        <f t="shared" si="68"/>
        <v>6</v>
      </c>
      <c r="AH531" s="2">
        <f t="shared" si="69"/>
        <v>2025</v>
      </c>
      <c r="AJ531" s="5">
        <f t="shared" si="70"/>
        <v>2411</v>
      </c>
      <c r="AK531" s="2">
        <f t="shared" si="71"/>
        <v>2</v>
      </c>
      <c r="AU531" s="5"/>
      <c r="AV531" s="5"/>
      <c r="AW531" s="5"/>
      <c r="AX531" s="5"/>
    </row>
    <row r="532" spans="1:50" x14ac:dyDescent="0.25">
      <c r="A532" s="18">
        <v>45815</v>
      </c>
      <c r="B532" s="5">
        <v>2235</v>
      </c>
      <c r="C532" s="5">
        <v>2296</v>
      </c>
      <c r="D532" s="5">
        <v>2320</v>
      </c>
      <c r="E532" s="5">
        <v>2297</v>
      </c>
      <c r="F532" s="5">
        <v>2243</v>
      </c>
      <c r="G532" s="5">
        <v>2063</v>
      </c>
      <c r="H532" s="2">
        <v>705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5">
        <v>1857</v>
      </c>
      <c r="X532" s="5">
        <v>1999</v>
      </c>
      <c r="Y532" s="5">
        <v>2073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20088</v>
      </c>
      <c r="AE532" s="5">
        <f t="shared" si="67"/>
        <v>20088</v>
      </c>
      <c r="AG532" s="2">
        <f t="shared" si="68"/>
        <v>6</v>
      </c>
      <c r="AH532" s="2">
        <f t="shared" si="69"/>
        <v>2025</v>
      </c>
      <c r="AJ532" s="5">
        <f t="shared" si="70"/>
        <v>2320</v>
      </c>
      <c r="AK532" s="2">
        <f t="shared" si="71"/>
        <v>3</v>
      </c>
      <c r="AU532" s="5"/>
      <c r="AV532" s="5"/>
      <c r="AW532" s="5"/>
      <c r="AX532" s="5"/>
    </row>
    <row r="533" spans="1:50" x14ac:dyDescent="0.25">
      <c r="A533" s="18">
        <v>45816</v>
      </c>
      <c r="B533" s="5">
        <v>2180</v>
      </c>
      <c r="C533" s="5">
        <v>2198</v>
      </c>
      <c r="D533" s="5">
        <v>2203</v>
      </c>
      <c r="E533" s="5">
        <v>2201</v>
      </c>
      <c r="F533" s="5">
        <v>2090</v>
      </c>
      <c r="G533" s="5">
        <v>1892</v>
      </c>
      <c r="H533" s="2">
        <v>598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5">
        <v>1928</v>
      </c>
      <c r="X533" s="5">
        <v>2015</v>
      </c>
      <c r="Y533" s="5">
        <v>2023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19328</v>
      </c>
      <c r="AE533" s="5">
        <f t="shared" si="67"/>
        <v>19328</v>
      </c>
      <c r="AG533" s="2">
        <f t="shared" si="68"/>
        <v>6</v>
      </c>
      <c r="AH533" s="2">
        <f t="shared" si="69"/>
        <v>2025</v>
      </c>
      <c r="AJ533" s="5">
        <f t="shared" si="70"/>
        <v>2203</v>
      </c>
      <c r="AK533" s="2">
        <f t="shared" si="71"/>
        <v>3</v>
      </c>
      <c r="AU533" s="5"/>
      <c r="AV533" s="5"/>
      <c r="AW533" s="5"/>
      <c r="AX533" s="5"/>
    </row>
    <row r="534" spans="1:50" x14ac:dyDescent="0.25">
      <c r="A534" s="18">
        <v>45817</v>
      </c>
      <c r="B534" s="5">
        <v>2095</v>
      </c>
      <c r="C534" s="5">
        <v>2132</v>
      </c>
      <c r="D534" s="5">
        <v>2134</v>
      </c>
      <c r="E534" s="5">
        <v>2113</v>
      </c>
      <c r="F534" s="5">
        <v>2116</v>
      </c>
      <c r="G534" s="5">
        <v>2039</v>
      </c>
      <c r="H534" s="2">
        <v>679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5">
        <v>1814</v>
      </c>
      <c r="X534" s="5">
        <v>1955</v>
      </c>
      <c r="Y534" s="5">
        <v>1968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3769</v>
      </c>
      <c r="AD534" s="5">
        <f t="shared" si="66"/>
        <v>15276</v>
      </c>
      <c r="AE534" s="5">
        <f t="shared" si="67"/>
        <v>19045</v>
      </c>
      <c r="AG534" s="2">
        <f t="shared" si="68"/>
        <v>6</v>
      </c>
      <c r="AH534" s="2">
        <f t="shared" si="69"/>
        <v>2025</v>
      </c>
      <c r="AJ534" s="5">
        <f t="shared" si="70"/>
        <v>2134</v>
      </c>
      <c r="AK534" s="2">
        <f t="shared" si="71"/>
        <v>3</v>
      </c>
      <c r="AU534" s="5"/>
      <c r="AV534" s="5"/>
      <c r="AW534" s="5"/>
      <c r="AX534" s="5"/>
    </row>
    <row r="535" spans="1:50" x14ac:dyDescent="0.25">
      <c r="A535" s="18">
        <v>45818</v>
      </c>
      <c r="B535" s="5">
        <v>2074</v>
      </c>
      <c r="C535" s="5">
        <v>2084</v>
      </c>
      <c r="D535" s="5">
        <v>2139</v>
      </c>
      <c r="E535" s="5">
        <v>2132</v>
      </c>
      <c r="F535" s="5">
        <v>2138</v>
      </c>
      <c r="G535" s="5">
        <v>2074</v>
      </c>
      <c r="H535" s="2">
        <v>738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5">
        <v>1814</v>
      </c>
      <c r="X535" s="5">
        <v>1951</v>
      </c>
      <c r="Y535" s="5">
        <v>1967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3765</v>
      </c>
      <c r="AD535" s="5">
        <f t="shared" si="66"/>
        <v>15346</v>
      </c>
      <c r="AE535" s="5">
        <f t="shared" si="67"/>
        <v>19111</v>
      </c>
      <c r="AG535" s="2">
        <f t="shared" si="68"/>
        <v>6</v>
      </c>
      <c r="AH535" s="2">
        <f t="shared" si="69"/>
        <v>2025</v>
      </c>
      <c r="AJ535" s="5">
        <f t="shared" si="70"/>
        <v>2139</v>
      </c>
      <c r="AK535" s="2">
        <f t="shared" si="71"/>
        <v>3</v>
      </c>
      <c r="AU535" s="5"/>
      <c r="AV535" s="5"/>
      <c r="AW535" s="5"/>
      <c r="AX535" s="5"/>
    </row>
    <row r="536" spans="1:50" x14ac:dyDescent="0.25">
      <c r="A536" s="18">
        <v>45819</v>
      </c>
      <c r="B536" s="5">
        <v>2079</v>
      </c>
      <c r="C536" s="5">
        <v>2148</v>
      </c>
      <c r="D536" s="5">
        <v>2171</v>
      </c>
      <c r="E536" s="5">
        <v>2183</v>
      </c>
      <c r="F536" s="5">
        <v>2193</v>
      </c>
      <c r="G536" s="5">
        <v>2076</v>
      </c>
      <c r="H536" s="2">
        <v>667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5">
        <v>1951</v>
      </c>
      <c r="X536" s="5">
        <v>2087</v>
      </c>
      <c r="Y536" s="5">
        <v>2094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4038</v>
      </c>
      <c r="AD536" s="5">
        <f t="shared" si="66"/>
        <v>15611</v>
      </c>
      <c r="AE536" s="5">
        <f t="shared" si="67"/>
        <v>19649</v>
      </c>
      <c r="AG536" s="2">
        <f t="shared" si="68"/>
        <v>6</v>
      </c>
      <c r="AH536" s="2">
        <f t="shared" si="69"/>
        <v>2025</v>
      </c>
      <c r="AJ536" s="5">
        <f t="shared" si="70"/>
        <v>2193</v>
      </c>
      <c r="AK536" s="2">
        <f t="shared" si="71"/>
        <v>5</v>
      </c>
      <c r="AU536" s="5"/>
      <c r="AV536" s="5"/>
      <c r="AW536" s="5"/>
      <c r="AX536" s="5"/>
    </row>
    <row r="537" spans="1:50" x14ac:dyDescent="0.25">
      <c r="A537" s="18">
        <v>45820</v>
      </c>
      <c r="B537" s="5">
        <v>2165</v>
      </c>
      <c r="C537" s="5">
        <v>2227</v>
      </c>
      <c r="D537" s="5">
        <v>2241</v>
      </c>
      <c r="E537" s="5">
        <v>2213</v>
      </c>
      <c r="F537" s="5">
        <v>2217</v>
      </c>
      <c r="G537" s="5">
        <v>2095</v>
      </c>
      <c r="H537" s="2">
        <v>740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5">
        <v>1878</v>
      </c>
      <c r="X537" s="5">
        <v>2057</v>
      </c>
      <c r="Y537" s="5">
        <v>2053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3935</v>
      </c>
      <c r="AD537" s="5">
        <f t="shared" si="66"/>
        <v>15951</v>
      </c>
      <c r="AE537" s="5">
        <f t="shared" si="67"/>
        <v>19886</v>
      </c>
      <c r="AG537" s="2">
        <f t="shared" si="68"/>
        <v>6</v>
      </c>
      <c r="AH537" s="2">
        <f t="shared" si="69"/>
        <v>2025</v>
      </c>
      <c r="AJ537" s="5">
        <f t="shared" si="70"/>
        <v>2241</v>
      </c>
      <c r="AK537" s="2">
        <f t="shared" si="71"/>
        <v>3</v>
      </c>
      <c r="AU537" s="5"/>
      <c r="AV537" s="5"/>
      <c r="AW537" s="5"/>
      <c r="AX537" s="5"/>
    </row>
    <row r="538" spans="1:50" x14ac:dyDescent="0.25">
      <c r="A538" s="18">
        <v>45821</v>
      </c>
      <c r="B538" s="5">
        <v>2147</v>
      </c>
      <c r="C538" s="5">
        <v>2154</v>
      </c>
      <c r="D538" s="5">
        <v>2175</v>
      </c>
      <c r="E538" s="5">
        <v>2146</v>
      </c>
      <c r="F538" s="5">
        <v>2088</v>
      </c>
      <c r="G538" s="5">
        <v>1971</v>
      </c>
      <c r="H538" s="2">
        <v>609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5">
        <v>1808</v>
      </c>
      <c r="X538" s="5">
        <v>1993</v>
      </c>
      <c r="Y538" s="5">
        <v>2000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3801</v>
      </c>
      <c r="AD538" s="5">
        <f t="shared" si="66"/>
        <v>15290</v>
      </c>
      <c r="AE538" s="5">
        <f t="shared" si="67"/>
        <v>19091</v>
      </c>
      <c r="AG538" s="2">
        <f t="shared" si="68"/>
        <v>6</v>
      </c>
      <c r="AH538" s="2">
        <f t="shared" si="69"/>
        <v>2025</v>
      </c>
      <c r="AJ538" s="5">
        <f t="shared" si="70"/>
        <v>2175</v>
      </c>
      <c r="AK538" s="2">
        <f t="shared" si="71"/>
        <v>3</v>
      </c>
      <c r="AU538" s="5"/>
      <c r="AV538" s="5"/>
      <c r="AW538" s="5"/>
      <c r="AX538" s="5"/>
    </row>
    <row r="539" spans="1:50" x14ac:dyDescent="0.25">
      <c r="A539" s="18">
        <v>45822</v>
      </c>
      <c r="B539" s="5">
        <v>2073</v>
      </c>
      <c r="C539" s="5">
        <v>2123</v>
      </c>
      <c r="D539" s="5">
        <v>2149</v>
      </c>
      <c r="E539" s="5">
        <v>2142</v>
      </c>
      <c r="F539" s="5">
        <v>2096</v>
      </c>
      <c r="G539" s="5">
        <v>1950</v>
      </c>
      <c r="H539" s="2">
        <v>671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5">
        <v>1839</v>
      </c>
      <c r="X539" s="5">
        <v>1999</v>
      </c>
      <c r="Y539" s="5">
        <v>2043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19085</v>
      </c>
      <c r="AE539" s="5">
        <f t="shared" si="67"/>
        <v>19085</v>
      </c>
      <c r="AG539" s="2">
        <f t="shared" si="68"/>
        <v>6</v>
      </c>
      <c r="AH539" s="2">
        <f t="shared" si="69"/>
        <v>2025</v>
      </c>
      <c r="AJ539" s="5">
        <f t="shared" si="70"/>
        <v>2149</v>
      </c>
      <c r="AK539" s="2">
        <f t="shared" si="71"/>
        <v>3</v>
      </c>
      <c r="AU539" s="5"/>
      <c r="AV539" s="5"/>
      <c r="AW539" s="5"/>
      <c r="AX539" s="5"/>
    </row>
    <row r="540" spans="1:50" x14ac:dyDescent="0.25">
      <c r="A540" s="18">
        <v>45823</v>
      </c>
      <c r="B540" s="5">
        <v>2107</v>
      </c>
      <c r="C540" s="5">
        <v>2146</v>
      </c>
      <c r="D540" s="5">
        <v>2173</v>
      </c>
      <c r="E540" s="5">
        <v>2165</v>
      </c>
      <c r="F540" s="5">
        <v>2119</v>
      </c>
      <c r="G540" s="5">
        <v>1906</v>
      </c>
      <c r="H540" s="2">
        <v>604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5">
        <v>1859</v>
      </c>
      <c r="X540" s="5">
        <v>1972</v>
      </c>
      <c r="Y540" s="5">
        <v>2000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19051</v>
      </c>
      <c r="AE540" s="5">
        <f t="shared" si="67"/>
        <v>19051</v>
      </c>
      <c r="AG540" s="2">
        <f t="shared" si="68"/>
        <v>6</v>
      </c>
      <c r="AH540" s="2">
        <f t="shared" si="69"/>
        <v>2025</v>
      </c>
      <c r="AJ540" s="5">
        <f t="shared" si="70"/>
        <v>2173</v>
      </c>
      <c r="AK540" s="2">
        <f t="shared" si="71"/>
        <v>3</v>
      </c>
      <c r="AU540" s="5"/>
      <c r="AV540" s="5"/>
      <c r="AW540" s="5"/>
      <c r="AX540" s="5"/>
    </row>
    <row r="541" spans="1:50" x14ac:dyDescent="0.25">
      <c r="A541" s="18">
        <v>45824</v>
      </c>
      <c r="B541" s="5">
        <v>2050</v>
      </c>
      <c r="C541" s="5">
        <v>2104</v>
      </c>
      <c r="D541" s="5">
        <v>2136</v>
      </c>
      <c r="E541" s="5">
        <v>2123</v>
      </c>
      <c r="F541" s="5">
        <v>2116</v>
      </c>
      <c r="G541" s="5">
        <v>1994</v>
      </c>
      <c r="H541" s="2">
        <v>665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5">
        <v>1877</v>
      </c>
      <c r="X541" s="5">
        <v>1997</v>
      </c>
      <c r="Y541" s="5">
        <v>1981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3874</v>
      </c>
      <c r="AD541" s="5">
        <f t="shared" si="66"/>
        <v>15169</v>
      </c>
      <c r="AE541" s="5">
        <f t="shared" si="67"/>
        <v>19043</v>
      </c>
      <c r="AG541" s="2">
        <f t="shared" si="68"/>
        <v>6</v>
      </c>
      <c r="AH541" s="2">
        <f t="shared" si="69"/>
        <v>2025</v>
      </c>
      <c r="AJ541" s="5">
        <f t="shared" si="70"/>
        <v>2136</v>
      </c>
      <c r="AK541" s="2">
        <f t="shared" si="71"/>
        <v>3</v>
      </c>
      <c r="AU541" s="5"/>
      <c r="AV541" s="5"/>
      <c r="AW541" s="5"/>
      <c r="AX541" s="5"/>
    </row>
    <row r="542" spans="1:50" x14ac:dyDescent="0.25">
      <c r="A542" s="18">
        <v>45825</v>
      </c>
      <c r="B542" s="5">
        <v>2106</v>
      </c>
      <c r="C542" s="5">
        <v>2129</v>
      </c>
      <c r="D542" s="5">
        <v>2161</v>
      </c>
      <c r="E542" s="5">
        <v>2164</v>
      </c>
      <c r="F542" s="5">
        <v>2137</v>
      </c>
      <c r="G542" s="5">
        <v>2009</v>
      </c>
      <c r="H542" s="2">
        <v>673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5">
        <v>1873</v>
      </c>
      <c r="X542" s="5">
        <v>2034</v>
      </c>
      <c r="Y542" s="5">
        <v>2056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3907</v>
      </c>
      <c r="AD542" s="5">
        <f t="shared" si="66"/>
        <v>15435</v>
      </c>
      <c r="AE542" s="5">
        <f t="shared" si="67"/>
        <v>19342</v>
      </c>
      <c r="AG542" s="2">
        <f t="shared" si="68"/>
        <v>6</v>
      </c>
      <c r="AH542" s="2">
        <f t="shared" si="69"/>
        <v>2025</v>
      </c>
      <c r="AJ542" s="5">
        <f t="shared" si="70"/>
        <v>2164</v>
      </c>
      <c r="AK542" s="2">
        <f t="shared" si="71"/>
        <v>4</v>
      </c>
      <c r="AU542" s="5"/>
      <c r="AV542" s="5"/>
      <c r="AW542" s="5"/>
      <c r="AX542" s="5"/>
    </row>
    <row r="543" spans="1:50" x14ac:dyDescent="0.25">
      <c r="A543" s="18">
        <v>45826</v>
      </c>
      <c r="B543" s="5">
        <v>2138</v>
      </c>
      <c r="C543" s="5">
        <v>2190</v>
      </c>
      <c r="D543" s="5">
        <v>2218</v>
      </c>
      <c r="E543" s="5">
        <v>2215</v>
      </c>
      <c r="F543" s="5">
        <v>2180</v>
      </c>
      <c r="G543" s="5">
        <v>2106</v>
      </c>
      <c r="H543" s="2">
        <v>733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5">
        <v>1934</v>
      </c>
      <c r="X543" s="5">
        <v>2089</v>
      </c>
      <c r="Y543" s="5">
        <v>2090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4023</v>
      </c>
      <c r="AD543" s="5">
        <f t="shared" si="66"/>
        <v>15870</v>
      </c>
      <c r="AE543" s="5">
        <f t="shared" si="67"/>
        <v>19893</v>
      </c>
      <c r="AG543" s="2">
        <f t="shared" si="68"/>
        <v>6</v>
      </c>
      <c r="AH543" s="2">
        <f t="shared" si="69"/>
        <v>2025</v>
      </c>
      <c r="AJ543" s="5">
        <f t="shared" si="70"/>
        <v>2218</v>
      </c>
      <c r="AK543" s="2">
        <f t="shared" si="71"/>
        <v>3</v>
      </c>
      <c r="AU543" s="5"/>
      <c r="AV543" s="5"/>
      <c r="AW543" s="5"/>
      <c r="AX543" s="5"/>
    </row>
    <row r="544" spans="1:50" x14ac:dyDescent="0.25">
      <c r="A544" s="18">
        <v>45827</v>
      </c>
      <c r="B544" s="5">
        <v>2231</v>
      </c>
      <c r="C544" s="5">
        <v>2286</v>
      </c>
      <c r="D544" s="5">
        <v>2303</v>
      </c>
      <c r="E544" s="5">
        <v>2279</v>
      </c>
      <c r="F544" s="5">
        <v>2271</v>
      </c>
      <c r="G544" s="5">
        <v>2149</v>
      </c>
      <c r="H544" s="2">
        <v>728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5">
        <v>2050</v>
      </c>
      <c r="X544" s="5">
        <v>2267</v>
      </c>
      <c r="Y544" s="5">
        <v>2197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4317</v>
      </c>
      <c r="AD544" s="5">
        <f t="shared" si="66"/>
        <v>16444</v>
      </c>
      <c r="AE544" s="5">
        <f t="shared" si="67"/>
        <v>20761</v>
      </c>
      <c r="AG544" s="2">
        <f t="shared" si="68"/>
        <v>6</v>
      </c>
      <c r="AH544" s="2">
        <f t="shared" si="69"/>
        <v>2025</v>
      </c>
      <c r="AJ544" s="5">
        <f t="shared" si="70"/>
        <v>2303</v>
      </c>
      <c r="AK544" s="2">
        <f t="shared" si="71"/>
        <v>3</v>
      </c>
      <c r="AU544" s="5"/>
      <c r="AV544" s="5"/>
      <c r="AW544" s="5"/>
      <c r="AX544" s="5"/>
    </row>
    <row r="545" spans="1:50" x14ac:dyDescent="0.25">
      <c r="A545" s="18">
        <v>45828</v>
      </c>
      <c r="B545" s="5">
        <v>2283</v>
      </c>
      <c r="C545" s="5">
        <v>2329</v>
      </c>
      <c r="D545" s="5">
        <v>2348</v>
      </c>
      <c r="E545" s="5">
        <v>2326</v>
      </c>
      <c r="F545" s="5">
        <v>2266</v>
      </c>
      <c r="G545" s="5">
        <v>2160</v>
      </c>
      <c r="H545" s="2">
        <v>741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5">
        <v>1946</v>
      </c>
      <c r="X545" s="5">
        <v>2124</v>
      </c>
      <c r="Y545" s="5">
        <v>2124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4070</v>
      </c>
      <c r="AD545" s="5">
        <f t="shared" si="66"/>
        <v>16577</v>
      </c>
      <c r="AE545" s="5">
        <f t="shared" si="67"/>
        <v>20647</v>
      </c>
      <c r="AG545" s="2">
        <f t="shared" si="68"/>
        <v>6</v>
      </c>
      <c r="AH545" s="2">
        <f t="shared" si="69"/>
        <v>2025</v>
      </c>
      <c r="AJ545" s="5">
        <f t="shared" si="70"/>
        <v>2348</v>
      </c>
      <c r="AK545" s="2">
        <f t="shared" si="71"/>
        <v>3</v>
      </c>
      <c r="AU545" s="5"/>
      <c r="AV545" s="5"/>
      <c r="AW545" s="5"/>
      <c r="AX545" s="5"/>
    </row>
    <row r="546" spans="1:50" x14ac:dyDescent="0.25">
      <c r="A546" s="18">
        <v>45829</v>
      </c>
      <c r="B546" s="5">
        <v>2208</v>
      </c>
      <c r="C546" s="5">
        <v>2208</v>
      </c>
      <c r="D546" s="5">
        <v>2232</v>
      </c>
      <c r="E546" s="5">
        <v>2222</v>
      </c>
      <c r="F546" s="5">
        <v>2152</v>
      </c>
      <c r="G546" s="5">
        <v>1949</v>
      </c>
      <c r="H546" s="2">
        <v>612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5">
        <v>2016</v>
      </c>
      <c r="X546" s="5">
        <v>2185</v>
      </c>
      <c r="Y546" s="5">
        <v>2218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20002</v>
      </c>
      <c r="AE546" s="5">
        <f t="shared" si="67"/>
        <v>20002</v>
      </c>
      <c r="AG546" s="2">
        <f t="shared" si="68"/>
        <v>6</v>
      </c>
      <c r="AH546" s="2">
        <f t="shared" si="69"/>
        <v>2025</v>
      </c>
      <c r="AJ546" s="5">
        <f t="shared" si="70"/>
        <v>2232</v>
      </c>
      <c r="AK546" s="2">
        <f t="shared" si="71"/>
        <v>3</v>
      </c>
      <c r="AU546" s="5"/>
      <c r="AV546" s="5"/>
      <c r="AW546" s="5"/>
      <c r="AX546" s="5"/>
    </row>
    <row r="547" spans="1:50" x14ac:dyDescent="0.25">
      <c r="A547" s="18">
        <v>45830</v>
      </c>
      <c r="B547" s="5">
        <v>1821</v>
      </c>
      <c r="C547" s="5">
        <v>1821</v>
      </c>
      <c r="D547" s="5">
        <v>1821</v>
      </c>
      <c r="E547" s="5">
        <v>1821</v>
      </c>
      <c r="F547" s="5">
        <v>1821</v>
      </c>
      <c r="G547" s="5">
        <v>1821</v>
      </c>
      <c r="H547" s="2">
        <v>682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5">
        <v>1821</v>
      </c>
      <c r="X547" s="5">
        <v>1821</v>
      </c>
      <c r="Y547" s="5">
        <v>1821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17071</v>
      </c>
      <c r="AE547" s="5">
        <f t="shared" si="67"/>
        <v>17071</v>
      </c>
      <c r="AG547" s="2">
        <f t="shared" si="68"/>
        <v>6</v>
      </c>
      <c r="AH547" s="2">
        <f t="shared" si="69"/>
        <v>2025</v>
      </c>
      <c r="AJ547" s="5">
        <f t="shared" si="70"/>
        <v>1821</v>
      </c>
      <c r="AK547" s="2">
        <f t="shared" si="71"/>
        <v>1</v>
      </c>
      <c r="AU547" s="5"/>
      <c r="AV547" s="5"/>
      <c r="AW547" s="5"/>
      <c r="AX547" s="5"/>
    </row>
    <row r="548" spans="1:50" x14ac:dyDescent="0.25">
      <c r="A548" s="18">
        <v>45831</v>
      </c>
      <c r="B548" s="5">
        <v>2442</v>
      </c>
      <c r="C548" s="5">
        <v>2459</v>
      </c>
      <c r="D548" s="5">
        <v>2483</v>
      </c>
      <c r="E548" s="5">
        <v>2405</v>
      </c>
      <c r="F548" s="5">
        <v>2391</v>
      </c>
      <c r="G548" s="5">
        <v>2193</v>
      </c>
      <c r="H548" s="2">
        <v>715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5">
        <v>2510</v>
      </c>
      <c r="X548" s="5">
        <v>2602</v>
      </c>
      <c r="Y548" s="5">
        <v>2581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5112</v>
      </c>
      <c r="AD548" s="5">
        <f t="shared" si="66"/>
        <v>17669</v>
      </c>
      <c r="AE548" s="5">
        <f t="shared" si="67"/>
        <v>22781</v>
      </c>
      <c r="AG548" s="2">
        <f t="shared" si="68"/>
        <v>6</v>
      </c>
      <c r="AH548" s="2">
        <f t="shared" si="69"/>
        <v>2025</v>
      </c>
      <c r="AJ548" s="5">
        <f t="shared" si="70"/>
        <v>2602</v>
      </c>
      <c r="AK548" s="2">
        <f t="shared" si="71"/>
        <v>23</v>
      </c>
      <c r="AU548" s="5"/>
      <c r="AV548" s="5"/>
      <c r="AW548" s="5"/>
      <c r="AX548" s="5"/>
    </row>
    <row r="549" spans="1:50" x14ac:dyDescent="0.25">
      <c r="A549" s="18">
        <v>45832</v>
      </c>
      <c r="B549" s="5">
        <v>2986</v>
      </c>
      <c r="C549" s="5">
        <v>3019</v>
      </c>
      <c r="D549" s="5">
        <v>3036</v>
      </c>
      <c r="E549" s="5">
        <v>2976</v>
      </c>
      <c r="F549" s="5">
        <v>2882</v>
      </c>
      <c r="G549" s="5">
        <v>2695</v>
      </c>
      <c r="H549" s="2">
        <v>878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5">
        <v>3174</v>
      </c>
      <c r="X549" s="5">
        <v>3509</v>
      </c>
      <c r="Y549" s="5">
        <v>3442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6683</v>
      </c>
      <c r="AD549" s="5">
        <f t="shared" si="66"/>
        <v>21914</v>
      </c>
      <c r="AE549" s="5">
        <f t="shared" si="67"/>
        <v>28597</v>
      </c>
      <c r="AG549" s="2">
        <f t="shared" si="68"/>
        <v>6</v>
      </c>
      <c r="AH549" s="2">
        <f t="shared" si="69"/>
        <v>2025</v>
      </c>
      <c r="AJ549" s="5">
        <f t="shared" si="70"/>
        <v>3509</v>
      </c>
      <c r="AK549" s="2">
        <f t="shared" si="71"/>
        <v>23</v>
      </c>
      <c r="AU549" s="5"/>
      <c r="AV549" s="5"/>
      <c r="AW549" s="5"/>
      <c r="AX549" s="5"/>
    </row>
    <row r="550" spans="1:50" x14ac:dyDescent="0.25">
      <c r="A550" s="18">
        <v>45833</v>
      </c>
      <c r="B550" s="5">
        <v>3656</v>
      </c>
      <c r="C550" s="5">
        <v>3701</v>
      </c>
      <c r="D550" s="5">
        <v>3749</v>
      </c>
      <c r="E550" s="5">
        <v>3691</v>
      </c>
      <c r="F550" s="5">
        <v>3513</v>
      </c>
      <c r="G550" s="5">
        <v>3170</v>
      </c>
      <c r="H550" s="2">
        <v>1040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5">
        <v>2722</v>
      </c>
      <c r="X550" s="5">
        <v>2899</v>
      </c>
      <c r="Y550" s="5">
        <v>2945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5621</v>
      </c>
      <c r="AD550" s="5">
        <f t="shared" si="66"/>
        <v>25465</v>
      </c>
      <c r="AE550" s="5">
        <f t="shared" si="67"/>
        <v>31086</v>
      </c>
      <c r="AG550" s="2">
        <f t="shared" si="68"/>
        <v>6</v>
      </c>
      <c r="AH550" s="2">
        <f t="shared" si="69"/>
        <v>2025</v>
      </c>
      <c r="AJ550" s="5">
        <f t="shared" si="70"/>
        <v>3749</v>
      </c>
      <c r="AK550" s="2">
        <f t="shared" si="71"/>
        <v>3</v>
      </c>
      <c r="AU550" s="5"/>
      <c r="AV550" s="5"/>
      <c r="AW550" s="5"/>
      <c r="AX550" s="5"/>
    </row>
    <row r="551" spans="1:50" x14ac:dyDescent="0.25">
      <c r="A551" s="18">
        <v>45834</v>
      </c>
      <c r="B551" s="5">
        <v>2898</v>
      </c>
      <c r="C551" s="5">
        <v>2949</v>
      </c>
      <c r="D551" s="5">
        <v>2913</v>
      </c>
      <c r="E551" s="5">
        <v>2845</v>
      </c>
      <c r="F551" s="5">
        <v>2706</v>
      </c>
      <c r="G551" s="5">
        <v>2546</v>
      </c>
      <c r="H551" s="2">
        <v>841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5">
        <v>2161</v>
      </c>
      <c r="X551" s="5">
        <v>2324</v>
      </c>
      <c r="Y551" s="5">
        <v>2370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4485</v>
      </c>
      <c r="AD551" s="5">
        <f t="shared" si="66"/>
        <v>20068</v>
      </c>
      <c r="AE551" s="5">
        <f t="shared" si="67"/>
        <v>24553</v>
      </c>
      <c r="AG551" s="2">
        <f t="shared" si="68"/>
        <v>6</v>
      </c>
      <c r="AH551" s="2">
        <f t="shared" si="69"/>
        <v>2025</v>
      </c>
      <c r="AJ551" s="5">
        <f t="shared" si="70"/>
        <v>2949</v>
      </c>
      <c r="AK551" s="2">
        <f t="shared" si="71"/>
        <v>2</v>
      </c>
      <c r="AU551" s="5"/>
      <c r="AV551" s="5"/>
      <c r="AW551" s="5"/>
      <c r="AX551" s="5"/>
    </row>
    <row r="552" spans="1:50" x14ac:dyDescent="0.25">
      <c r="A552" s="18">
        <v>45835</v>
      </c>
      <c r="B552" s="5">
        <v>1851</v>
      </c>
      <c r="C552" s="5">
        <v>1851</v>
      </c>
      <c r="D552" s="5">
        <v>1851</v>
      </c>
      <c r="E552" s="5">
        <v>1851</v>
      </c>
      <c r="F552" s="5">
        <v>1851</v>
      </c>
      <c r="G552" s="5">
        <v>1851</v>
      </c>
      <c r="H552" s="2">
        <v>674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5">
        <v>1851</v>
      </c>
      <c r="X552" s="5">
        <v>1851</v>
      </c>
      <c r="Y552" s="5">
        <v>1851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3702</v>
      </c>
      <c r="AD552" s="5">
        <f t="shared" si="66"/>
        <v>13631</v>
      </c>
      <c r="AE552" s="5">
        <f t="shared" si="67"/>
        <v>17333</v>
      </c>
      <c r="AG552" s="2">
        <f t="shared" si="68"/>
        <v>6</v>
      </c>
      <c r="AH552" s="2">
        <f t="shared" si="69"/>
        <v>2025</v>
      </c>
      <c r="AJ552" s="5">
        <f t="shared" si="70"/>
        <v>1851</v>
      </c>
      <c r="AK552" s="2">
        <f t="shared" si="71"/>
        <v>1</v>
      </c>
      <c r="AU552" s="5"/>
      <c r="AV552" s="5"/>
      <c r="AW552" s="5"/>
      <c r="AX552" s="5"/>
    </row>
    <row r="553" spans="1:50" x14ac:dyDescent="0.25">
      <c r="A553" s="18">
        <v>45836</v>
      </c>
      <c r="B553" s="5">
        <v>1851</v>
      </c>
      <c r="C553" s="5">
        <v>1851</v>
      </c>
      <c r="D553" s="5">
        <v>1851</v>
      </c>
      <c r="E553" s="5">
        <v>1851</v>
      </c>
      <c r="F553" s="5">
        <v>1851</v>
      </c>
      <c r="G553" s="5">
        <v>1851</v>
      </c>
      <c r="H553" s="2">
        <v>694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5">
        <v>1851</v>
      </c>
      <c r="X553" s="5">
        <v>1851</v>
      </c>
      <c r="Y553" s="5">
        <v>1851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17353</v>
      </c>
      <c r="AE553" s="5">
        <f t="shared" si="67"/>
        <v>17353</v>
      </c>
      <c r="AG553" s="2">
        <f t="shared" si="68"/>
        <v>6</v>
      </c>
      <c r="AH553" s="2">
        <f t="shared" si="69"/>
        <v>2025</v>
      </c>
      <c r="AJ553" s="5">
        <f t="shared" si="70"/>
        <v>1851</v>
      </c>
      <c r="AK553" s="2">
        <f t="shared" si="71"/>
        <v>1</v>
      </c>
      <c r="AU553" s="5"/>
      <c r="AV553" s="5"/>
      <c r="AW553" s="5"/>
      <c r="AX553" s="5"/>
    </row>
    <row r="554" spans="1:50" x14ac:dyDescent="0.25">
      <c r="A554" s="18">
        <v>45837</v>
      </c>
      <c r="B554" s="5">
        <v>1851</v>
      </c>
      <c r="C554" s="5">
        <v>1851</v>
      </c>
      <c r="D554" s="5">
        <v>1851</v>
      </c>
      <c r="E554" s="5">
        <v>1851</v>
      </c>
      <c r="F554" s="5">
        <v>1851</v>
      </c>
      <c r="G554" s="5">
        <v>1851</v>
      </c>
      <c r="H554" s="2">
        <v>694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5">
        <v>1851</v>
      </c>
      <c r="X554" s="5">
        <v>1851</v>
      </c>
      <c r="Y554" s="5">
        <v>1851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17353</v>
      </c>
      <c r="AE554" s="5">
        <f t="shared" si="67"/>
        <v>17353</v>
      </c>
      <c r="AG554" s="2">
        <f t="shared" si="68"/>
        <v>6</v>
      </c>
      <c r="AH554" s="2">
        <f t="shared" si="69"/>
        <v>2025</v>
      </c>
      <c r="AJ554" s="5">
        <f t="shared" si="70"/>
        <v>1851</v>
      </c>
      <c r="AK554" s="2">
        <f t="shared" si="71"/>
        <v>1</v>
      </c>
      <c r="AU554" s="5"/>
      <c r="AV554" s="5"/>
      <c r="AW554" s="5"/>
      <c r="AX554" s="5"/>
    </row>
    <row r="555" spans="1:50" x14ac:dyDescent="0.25">
      <c r="A555" s="18">
        <v>45838</v>
      </c>
      <c r="B555" s="5">
        <v>2102</v>
      </c>
      <c r="C555" s="5">
        <v>2147</v>
      </c>
      <c r="D555" s="5">
        <v>2180</v>
      </c>
      <c r="E555" s="5">
        <v>2134</v>
      </c>
      <c r="F555" s="5">
        <v>2099</v>
      </c>
      <c r="G555" s="5">
        <v>1922</v>
      </c>
      <c r="H555" s="2">
        <v>625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5">
        <v>2115</v>
      </c>
      <c r="X555" s="5">
        <v>2305</v>
      </c>
      <c r="Y555" s="5">
        <v>2281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4420</v>
      </c>
      <c r="AD555" s="5">
        <f t="shared" si="66"/>
        <v>15490</v>
      </c>
      <c r="AE555" s="5">
        <f t="shared" si="67"/>
        <v>19910</v>
      </c>
      <c r="AG555" s="2">
        <f t="shared" si="68"/>
        <v>6</v>
      </c>
      <c r="AH555" s="2">
        <f t="shared" si="69"/>
        <v>2025</v>
      </c>
      <c r="AJ555" s="5">
        <f t="shared" si="70"/>
        <v>2305</v>
      </c>
      <c r="AK555" s="2">
        <f t="shared" si="71"/>
        <v>23</v>
      </c>
      <c r="AU555" s="5"/>
      <c r="AV555" s="5"/>
      <c r="AW555" s="5"/>
      <c r="AX555" s="5"/>
    </row>
    <row r="556" spans="1:50" x14ac:dyDescent="0.25">
      <c r="A556" s="18">
        <v>45839</v>
      </c>
      <c r="B556" s="5">
        <v>2025.38</v>
      </c>
      <c r="C556" s="5">
        <v>2145.3000000000002</v>
      </c>
      <c r="D556" s="5">
        <v>2193.08</v>
      </c>
      <c r="E556" s="5">
        <v>2223.04</v>
      </c>
      <c r="F556" s="5">
        <v>2368.0500000000002</v>
      </c>
      <c r="G556" s="5">
        <v>2403.61</v>
      </c>
      <c r="H556" s="5">
        <v>2175.1999999999998</v>
      </c>
      <c r="I556" s="5">
        <v>2013.68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5">
        <v>1833.05</v>
      </c>
      <c r="Y556" s="5">
        <v>1990.35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3846.73</v>
      </c>
      <c r="AD556" s="5">
        <f t="shared" si="66"/>
        <v>17524.009999999998</v>
      </c>
      <c r="AE556" s="5">
        <f t="shared" si="67"/>
        <v>21370.739999999998</v>
      </c>
      <c r="AG556" s="2">
        <f t="shared" si="68"/>
        <v>7</v>
      </c>
      <c r="AH556" s="2">
        <f t="shared" si="69"/>
        <v>2025</v>
      </c>
      <c r="AJ556" s="5">
        <f t="shared" si="70"/>
        <v>2403.61</v>
      </c>
      <c r="AK556" s="2">
        <f t="shared" si="71"/>
        <v>6</v>
      </c>
      <c r="AU556" s="5"/>
      <c r="AV556" s="5"/>
      <c r="AW556" s="5"/>
      <c r="AX556" s="5"/>
    </row>
    <row r="557" spans="1:50" x14ac:dyDescent="0.25">
      <c r="A557" s="18">
        <v>45840</v>
      </c>
      <c r="B557" s="5">
        <v>2156.2800000000002</v>
      </c>
      <c r="C557" s="5">
        <v>2255.48</v>
      </c>
      <c r="D557" s="5">
        <v>2319.33</v>
      </c>
      <c r="E557" s="5">
        <v>2420.9699999999998</v>
      </c>
      <c r="F557" s="5">
        <v>2569.89</v>
      </c>
      <c r="G557" s="5">
        <v>2542.7399999999998</v>
      </c>
      <c r="H557" s="5">
        <v>2357.5500000000002</v>
      </c>
      <c r="I557" s="5">
        <v>1858.93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5">
        <v>2081.5</v>
      </c>
      <c r="Y557" s="5">
        <v>2151.12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3940.4300000000003</v>
      </c>
      <c r="AD557" s="5">
        <f t="shared" si="66"/>
        <v>18773.359999999997</v>
      </c>
      <c r="AE557" s="5">
        <f t="shared" si="67"/>
        <v>22713.789999999997</v>
      </c>
      <c r="AG557" s="2">
        <f t="shared" si="68"/>
        <v>7</v>
      </c>
      <c r="AH557" s="2">
        <f t="shared" si="69"/>
        <v>2025</v>
      </c>
      <c r="AJ557" s="5">
        <f t="shared" si="70"/>
        <v>2569.89</v>
      </c>
      <c r="AK557" s="2">
        <f t="shared" si="71"/>
        <v>5</v>
      </c>
      <c r="AU557" s="5"/>
      <c r="AV557" s="5"/>
      <c r="AW557" s="5"/>
      <c r="AX557" s="5"/>
    </row>
    <row r="558" spans="1:50" x14ac:dyDescent="0.25">
      <c r="A558" s="18">
        <v>45841</v>
      </c>
      <c r="B558" s="5">
        <v>2328.88</v>
      </c>
      <c r="C558" s="5">
        <v>2347.77</v>
      </c>
      <c r="D558" s="5">
        <v>2403.69</v>
      </c>
      <c r="E558" s="5">
        <v>2420</v>
      </c>
      <c r="F558" s="5">
        <v>2579.69</v>
      </c>
      <c r="G558" s="5">
        <v>2445.71</v>
      </c>
      <c r="H558" s="5">
        <v>2290.91</v>
      </c>
      <c r="I558" s="5">
        <v>1846.02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5">
        <v>1802.62</v>
      </c>
      <c r="Y558" s="5">
        <v>1912.05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3648.64</v>
      </c>
      <c r="AD558" s="5">
        <f t="shared" si="66"/>
        <v>18728.7</v>
      </c>
      <c r="AE558" s="5">
        <f t="shared" si="67"/>
        <v>22377.34</v>
      </c>
      <c r="AG558" s="2">
        <f t="shared" si="68"/>
        <v>7</v>
      </c>
      <c r="AH558" s="2">
        <f t="shared" si="69"/>
        <v>2025</v>
      </c>
      <c r="AJ558" s="5">
        <f t="shared" si="70"/>
        <v>2579.69</v>
      </c>
      <c r="AK558" s="2">
        <f t="shared" si="71"/>
        <v>5</v>
      </c>
      <c r="AU558" s="5"/>
      <c r="AV558" s="5"/>
      <c r="AW558" s="5"/>
      <c r="AX558" s="5"/>
    </row>
    <row r="559" spans="1:50" x14ac:dyDescent="0.25">
      <c r="A559" s="18">
        <v>45842</v>
      </c>
      <c r="B559" s="5">
        <v>2061.7600000000002</v>
      </c>
      <c r="C559" s="5">
        <v>2145.1</v>
      </c>
      <c r="D559" s="5">
        <v>2196.21</v>
      </c>
      <c r="E559" s="5">
        <v>2230.54</v>
      </c>
      <c r="F559" s="5">
        <v>2308.2800000000002</v>
      </c>
      <c r="G559" s="5">
        <v>2151.29</v>
      </c>
      <c r="H559" s="5">
        <v>1968.85</v>
      </c>
      <c r="I559" s="5">
        <v>1541.98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5">
        <v>1567.33</v>
      </c>
      <c r="Y559" s="5">
        <v>1747.31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19918.650000000005</v>
      </c>
      <c r="AE559" s="5">
        <f t="shared" si="67"/>
        <v>19918.650000000005</v>
      </c>
      <c r="AG559" s="2">
        <f t="shared" si="68"/>
        <v>7</v>
      </c>
      <c r="AH559" s="2">
        <f t="shared" si="69"/>
        <v>2025</v>
      </c>
      <c r="AJ559" s="5">
        <f t="shared" si="70"/>
        <v>2308.2800000000002</v>
      </c>
      <c r="AK559" s="2">
        <f t="shared" si="71"/>
        <v>5</v>
      </c>
      <c r="AU559" s="5"/>
      <c r="AV559" s="5"/>
      <c r="AW559" s="5"/>
      <c r="AX559" s="5"/>
    </row>
    <row r="560" spans="1:50" x14ac:dyDescent="0.25">
      <c r="A560" s="18">
        <v>45843</v>
      </c>
      <c r="B560" s="5">
        <v>1867.45</v>
      </c>
      <c r="C560" s="5">
        <v>1959.37</v>
      </c>
      <c r="D560" s="5">
        <v>2042.2</v>
      </c>
      <c r="E560" s="5">
        <v>2066.4299999999998</v>
      </c>
      <c r="F560" s="5">
        <v>2119.1</v>
      </c>
      <c r="G560" s="5">
        <v>1959.57</v>
      </c>
      <c r="H560" s="5">
        <v>1761.64</v>
      </c>
      <c r="I560" s="5">
        <v>1339.21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5">
        <v>1757.69</v>
      </c>
      <c r="Y560" s="5">
        <v>1866.73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18739.389999999996</v>
      </c>
      <c r="AE560" s="5">
        <f t="shared" si="67"/>
        <v>18739.389999999996</v>
      </c>
      <c r="AG560" s="2">
        <f t="shared" si="68"/>
        <v>7</v>
      </c>
      <c r="AH560" s="2">
        <f t="shared" si="69"/>
        <v>2025</v>
      </c>
      <c r="AJ560" s="5">
        <f t="shared" si="70"/>
        <v>2119.1</v>
      </c>
      <c r="AK560" s="2">
        <f t="shared" si="71"/>
        <v>5</v>
      </c>
      <c r="AU560" s="5"/>
      <c r="AV560" s="5"/>
      <c r="AW560" s="5"/>
      <c r="AX560" s="5"/>
    </row>
    <row r="561" spans="1:50" x14ac:dyDescent="0.25">
      <c r="A561" s="18">
        <v>45844</v>
      </c>
      <c r="B561" s="5">
        <v>2029.17</v>
      </c>
      <c r="C561" s="5">
        <v>2166.91</v>
      </c>
      <c r="D561" s="5">
        <v>2250.7600000000002</v>
      </c>
      <c r="E561" s="5">
        <v>2278</v>
      </c>
      <c r="F561" s="5">
        <v>2329.63</v>
      </c>
      <c r="G561" s="5">
        <v>2162.67</v>
      </c>
      <c r="H561" s="5">
        <v>2045.45</v>
      </c>
      <c r="I561" s="5">
        <v>1659.72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5">
        <v>2083.4699999999998</v>
      </c>
      <c r="Y561" s="5">
        <v>2217.02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21222.800000000003</v>
      </c>
      <c r="AE561" s="5">
        <f t="shared" si="67"/>
        <v>21222.800000000003</v>
      </c>
      <c r="AG561" s="2">
        <f t="shared" si="68"/>
        <v>7</v>
      </c>
      <c r="AH561" s="2">
        <f t="shared" si="69"/>
        <v>2025</v>
      </c>
      <c r="AJ561" s="5">
        <f t="shared" si="70"/>
        <v>2329.63</v>
      </c>
      <c r="AK561" s="2">
        <f t="shared" si="71"/>
        <v>5</v>
      </c>
      <c r="AU561" s="5"/>
      <c r="AV561" s="5"/>
      <c r="AW561" s="5"/>
      <c r="AX561" s="5"/>
    </row>
    <row r="562" spans="1:50" x14ac:dyDescent="0.25">
      <c r="A562" s="18">
        <v>45845</v>
      </c>
      <c r="B562" s="5">
        <v>2345</v>
      </c>
      <c r="C562" s="5">
        <v>2455.0500000000002</v>
      </c>
      <c r="D562" s="5">
        <v>2527.31</v>
      </c>
      <c r="E562" s="5">
        <v>2570.98</v>
      </c>
      <c r="F562" s="5">
        <v>2686.44</v>
      </c>
      <c r="G562" s="5">
        <v>2659.22</v>
      </c>
      <c r="H562" s="5">
        <v>2488.2800000000002</v>
      </c>
      <c r="I562" s="5">
        <v>2035.21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5">
        <v>2010.5</v>
      </c>
      <c r="Y562" s="5">
        <v>2146.35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4045.71</v>
      </c>
      <c r="AD562" s="5">
        <f t="shared" si="66"/>
        <v>19878.629999999997</v>
      </c>
      <c r="AE562" s="5">
        <f t="shared" si="67"/>
        <v>23924.339999999997</v>
      </c>
      <c r="AG562" s="2">
        <f t="shared" si="68"/>
        <v>7</v>
      </c>
      <c r="AH562" s="2">
        <f t="shared" si="69"/>
        <v>2025</v>
      </c>
      <c r="AJ562" s="5">
        <f t="shared" si="70"/>
        <v>2686.44</v>
      </c>
      <c r="AK562" s="2">
        <f t="shared" si="71"/>
        <v>5</v>
      </c>
      <c r="AU562" s="5"/>
      <c r="AV562" s="5"/>
      <c r="AW562" s="5"/>
      <c r="AX562" s="5"/>
    </row>
    <row r="563" spans="1:50" x14ac:dyDescent="0.25">
      <c r="A563" s="18">
        <v>45846</v>
      </c>
      <c r="B563" s="5">
        <v>2328.3000000000002</v>
      </c>
      <c r="C563" s="5">
        <v>2482.0100000000002</v>
      </c>
      <c r="D563" s="5">
        <v>2542.35</v>
      </c>
      <c r="E563" s="5">
        <v>2545.92</v>
      </c>
      <c r="F563" s="5">
        <v>2737.11</v>
      </c>
      <c r="G563" s="5">
        <v>2641.57</v>
      </c>
      <c r="H563" s="5">
        <v>2662.68</v>
      </c>
      <c r="I563" s="5">
        <v>2305.5100000000002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5">
        <v>1793.87</v>
      </c>
      <c r="Y563" s="5">
        <v>1880.66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4099.38</v>
      </c>
      <c r="AD563" s="5">
        <f t="shared" si="66"/>
        <v>19820.599999999995</v>
      </c>
      <c r="AE563" s="5">
        <f t="shared" si="67"/>
        <v>23919.979999999996</v>
      </c>
      <c r="AG563" s="2">
        <f t="shared" si="68"/>
        <v>7</v>
      </c>
      <c r="AH563" s="2">
        <f t="shared" si="69"/>
        <v>2025</v>
      </c>
      <c r="AJ563" s="5">
        <f t="shared" si="70"/>
        <v>2737.11</v>
      </c>
      <c r="AK563" s="2">
        <f t="shared" si="71"/>
        <v>5</v>
      </c>
      <c r="AU563" s="5"/>
      <c r="AV563" s="5"/>
      <c r="AW563" s="5"/>
      <c r="AX563" s="5"/>
    </row>
    <row r="564" spans="1:50" x14ac:dyDescent="0.25">
      <c r="A564" s="18">
        <v>45847</v>
      </c>
      <c r="B564" s="5">
        <v>2057.48</v>
      </c>
      <c r="C564" s="5">
        <v>2117.6</v>
      </c>
      <c r="D564" s="5">
        <v>2218.87</v>
      </c>
      <c r="E564" s="5">
        <v>2253.23</v>
      </c>
      <c r="F564" s="5">
        <v>2444.91</v>
      </c>
      <c r="G564" s="5">
        <v>2358.5300000000002</v>
      </c>
      <c r="H564" s="5">
        <v>2299.0500000000002</v>
      </c>
      <c r="I564" s="5">
        <v>1855.58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5">
        <v>1841.77</v>
      </c>
      <c r="Y564" s="5">
        <v>1962.27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3697.35</v>
      </c>
      <c r="AD564" s="5">
        <f t="shared" si="66"/>
        <v>17711.940000000002</v>
      </c>
      <c r="AE564" s="5">
        <f t="shared" si="67"/>
        <v>21409.29</v>
      </c>
      <c r="AG564" s="2">
        <f t="shared" si="68"/>
        <v>7</v>
      </c>
      <c r="AH564" s="2">
        <f t="shared" si="69"/>
        <v>2025</v>
      </c>
      <c r="AJ564" s="5">
        <f t="shared" si="70"/>
        <v>2444.91</v>
      </c>
      <c r="AK564" s="2">
        <f t="shared" si="71"/>
        <v>5</v>
      </c>
      <c r="AU564" s="5"/>
      <c r="AV564" s="5"/>
      <c r="AW564" s="5"/>
      <c r="AX564" s="5"/>
    </row>
    <row r="565" spans="1:50" x14ac:dyDescent="0.25">
      <c r="A565" s="18">
        <v>45848</v>
      </c>
      <c r="B565" s="5">
        <v>2065.4899999999998</v>
      </c>
      <c r="C565" s="5">
        <v>2219.59</v>
      </c>
      <c r="D565" s="5">
        <v>2297.04</v>
      </c>
      <c r="E565" s="5">
        <v>2337.71</v>
      </c>
      <c r="F565" s="5">
        <v>2471.2399999999998</v>
      </c>
      <c r="G565" s="5">
        <v>2510.13</v>
      </c>
      <c r="H565" s="5">
        <v>2475.1799999999998</v>
      </c>
      <c r="I565" s="5">
        <v>2155.91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5">
        <v>1721.39</v>
      </c>
      <c r="Y565" s="5">
        <v>1853.94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3877.3</v>
      </c>
      <c r="AD565" s="5">
        <f t="shared" si="66"/>
        <v>18230.32</v>
      </c>
      <c r="AE565" s="5">
        <f t="shared" si="67"/>
        <v>22107.62</v>
      </c>
      <c r="AG565" s="2">
        <f t="shared" si="68"/>
        <v>7</v>
      </c>
      <c r="AH565" s="2">
        <f t="shared" si="69"/>
        <v>2025</v>
      </c>
      <c r="AJ565" s="5">
        <f t="shared" si="70"/>
        <v>2510.13</v>
      </c>
      <c r="AK565" s="2">
        <f t="shared" si="71"/>
        <v>6</v>
      </c>
      <c r="AU565" s="5"/>
      <c r="AV565" s="5"/>
      <c r="AW565" s="5"/>
      <c r="AX565" s="5"/>
    </row>
    <row r="566" spans="1:50" x14ac:dyDescent="0.25">
      <c r="A566" s="18">
        <v>45849</v>
      </c>
      <c r="B566" s="5">
        <v>2012.06</v>
      </c>
      <c r="C566" s="5">
        <v>2098.11</v>
      </c>
      <c r="D566" s="5">
        <v>2207.0100000000002</v>
      </c>
      <c r="E566" s="5">
        <v>2256.62</v>
      </c>
      <c r="F566" s="5">
        <v>2429.7399999999998</v>
      </c>
      <c r="G566" s="5">
        <v>2393.6799999999998</v>
      </c>
      <c r="H566" s="5">
        <v>2361.48</v>
      </c>
      <c r="I566" s="5">
        <v>2083.0300000000002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5">
        <v>1821.89</v>
      </c>
      <c r="Y566" s="5">
        <v>1923.43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3904.92</v>
      </c>
      <c r="AD566" s="5">
        <f t="shared" si="66"/>
        <v>17682.129999999997</v>
      </c>
      <c r="AE566" s="5">
        <f t="shared" si="67"/>
        <v>21587.05</v>
      </c>
      <c r="AG566" s="2">
        <f t="shared" si="68"/>
        <v>7</v>
      </c>
      <c r="AH566" s="2">
        <f t="shared" si="69"/>
        <v>2025</v>
      </c>
      <c r="AJ566" s="5">
        <f t="shared" si="70"/>
        <v>2429.7399999999998</v>
      </c>
      <c r="AK566" s="2">
        <f t="shared" si="71"/>
        <v>5</v>
      </c>
      <c r="AU566" s="5"/>
      <c r="AV566" s="5"/>
      <c r="AW566" s="5"/>
      <c r="AX566" s="5"/>
    </row>
    <row r="567" spans="1:50" x14ac:dyDescent="0.25">
      <c r="A567" s="18">
        <v>45850</v>
      </c>
      <c r="B567" s="5">
        <v>2113.6</v>
      </c>
      <c r="C567" s="5">
        <v>2145.65</v>
      </c>
      <c r="D567" s="5">
        <v>2218.21</v>
      </c>
      <c r="E567" s="5">
        <v>2234.67</v>
      </c>
      <c r="F567" s="5">
        <v>2313.84</v>
      </c>
      <c r="G567" s="5">
        <v>2213</v>
      </c>
      <c r="H567" s="5">
        <v>2140.9</v>
      </c>
      <c r="I567" s="5">
        <v>1834.72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5">
        <v>1686.21</v>
      </c>
      <c r="Y567" s="5">
        <v>1798.66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20699.46</v>
      </c>
      <c r="AE567" s="5">
        <f t="shared" si="67"/>
        <v>20699.46</v>
      </c>
      <c r="AG567" s="2">
        <f t="shared" si="68"/>
        <v>7</v>
      </c>
      <c r="AH567" s="2">
        <f t="shared" si="69"/>
        <v>2025</v>
      </c>
      <c r="AJ567" s="5">
        <f t="shared" si="70"/>
        <v>2313.84</v>
      </c>
      <c r="AK567" s="2">
        <f t="shared" si="71"/>
        <v>5</v>
      </c>
      <c r="AU567" s="5"/>
      <c r="AV567" s="5"/>
      <c r="AW567" s="5"/>
      <c r="AX567" s="5"/>
    </row>
    <row r="568" spans="1:50" x14ac:dyDescent="0.25">
      <c r="A568" s="18">
        <v>45851</v>
      </c>
      <c r="B568" s="5">
        <v>1990.09</v>
      </c>
      <c r="C568" s="5">
        <v>2086.39</v>
      </c>
      <c r="D568" s="5">
        <v>2188.33</v>
      </c>
      <c r="E568" s="5">
        <v>2173.4899999999998</v>
      </c>
      <c r="F568" s="5">
        <v>2257.2399999999998</v>
      </c>
      <c r="G568" s="5">
        <v>2208.39</v>
      </c>
      <c r="H568" s="5">
        <v>2100.06</v>
      </c>
      <c r="I568" s="5">
        <v>1867.86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5">
        <v>1713.11</v>
      </c>
      <c r="Y568" s="5">
        <v>1809.42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20394.379999999997</v>
      </c>
      <c r="AE568" s="5">
        <f t="shared" si="67"/>
        <v>20394.379999999997</v>
      </c>
      <c r="AG568" s="2">
        <f t="shared" si="68"/>
        <v>7</v>
      </c>
      <c r="AH568" s="2">
        <f t="shared" si="69"/>
        <v>2025</v>
      </c>
      <c r="AJ568" s="5">
        <f t="shared" si="70"/>
        <v>2257.2399999999998</v>
      </c>
      <c r="AK568" s="2">
        <f t="shared" si="71"/>
        <v>5</v>
      </c>
      <c r="AU568" s="5"/>
      <c r="AV568" s="5"/>
      <c r="AW568" s="5"/>
      <c r="AX568" s="5"/>
    </row>
    <row r="569" spans="1:50" x14ac:dyDescent="0.25">
      <c r="A569" s="18">
        <v>45852</v>
      </c>
      <c r="B569" s="5">
        <v>1946.74</v>
      </c>
      <c r="C569" s="5">
        <v>1986.53</v>
      </c>
      <c r="D569" s="5">
        <v>2086.9899999999998</v>
      </c>
      <c r="E569" s="5">
        <v>2172.5500000000002</v>
      </c>
      <c r="F569" s="5">
        <v>2337.41</v>
      </c>
      <c r="G569" s="5">
        <v>2364.2800000000002</v>
      </c>
      <c r="H569" s="5">
        <v>2321.58</v>
      </c>
      <c r="I569" s="5">
        <v>2037.31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5">
        <v>1708.48</v>
      </c>
      <c r="Y569" s="5">
        <v>1832.39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3745.79</v>
      </c>
      <c r="AD569" s="5">
        <f t="shared" si="66"/>
        <v>17048.47</v>
      </c>
      <c r="AE569" s="5">
        <f t="shared" si="67"/>
        <v>20794.260000000002</v>
      </c>
      <c r="AG569" s="2">
        <f t="shared" si="68"/>
        <v>7</v>
      </c>
      <c r="AH569" s="2">
        <f t="shared" si="69"/>
        <v>2025</v>
      </c>
      <c r="AJ569" s="5">
        <f t="shared" si="70"/>
        <v>2364.2800000000002</v>
      </c>
      <c r="AK569" s="2">
        <f t="shared" si="71"/>
        <v>6</v>
      </c>
      <c r="AU569" s="5"/>
      <c r="AV569" s="5"/>
      <c r="AW569" s="5"/>
      <c r="AX569" s="5"/>
    </row>
    <row r="570" spans="1:50" x14ac:dyDescent="0.25">
      <c r="A570" s="18">
        <v>45853</v>
      </c>
      <c r="B570" s="5">
        <v>2006.84</v>
      </c>
      <c r="C570" s="5">
        <v>2092.21</v>
      </c>
      <c r="D570" s="5">
        <v>2181.19</v>
      </c>
      <c r="E570" s="5">
        <v>2245.15</v>
      </c>
      <c r="F570" s="5">
        <v>2438.85</v>
      </c>
      <c r="G570" s="5">
        <v>2431.8000000000002</v>
      </c>
      <c r="H570" s="5">
        <v>2416.71</v>
      </c>
      <c r="I570" s="5">
        <v>2034.46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5">
        <v>2035.66</v>
      </c>
      <c r="Y570" s="5">
        <v>2204.4499999999998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4070.12</v>
      </c>
      <c r="AD570" s="5">
        <f t="shared" si="66"/>
        <v>18017.2</v>
      </c>
      <c r="AE570" s="5">
        <f t="shared" si="67"/>
        <v>22087.32</v>
      </c>
      <c r="AG570" s="2">
        <f t="shared" si="68"/>
        <v>7</v>
      </c>
      <c r="AH570" s="2">
        <f t="shared" si="69"/>
        <v>2025</v>
      </c>
      <c r="AJ570" s="5">
        <f t="shared" si="70"/>
        <v>2438.85</v>
      </c>
      <c r="AK570" s="2">
        <f t="shared" si="71"/>
        <v>5</v>
      </c>
      <c r="AU570" s="5"/>
      <c r="AV570" s="5"/>
      <c r="AW570" s="5"/>
      <c r="AX570" s="5"/>
    </row>
    <row r="571" spans="1:50" x14ac:dyDescent="0.25">
      <c r="A571" s="18">
        <v>45854</v>
      </c>
      <c r="B571" s="5">
        <v>2332.6999999999998</v>
      </c>
      <c r="C571" s="5">
        <v>2443.15</v>
      </c>
      <c r="D571" s="5">
        <v>2517.0500000000002</v>
      </c>
      <c r="E571" s="5">
        <v>2553.9899999999998</v>
      </c>
      <c r="F571" s="5">
        <v>2696.01</v>
      </c>
      <c r="G571" s="5">
        <v>2623.73</v>
      </c>
      <c r="H571" s="5">
        <v>2486.09</v>
      </c>
      <c r="I571" s="5">
        <v>2022.42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5">
        <v>2101.2399999999998</v>
      </c>
      <c r="Y571" s="5">
        <v>2234.06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4123.66</v>
      </c>
      <c r="AD571" s="5">
        <f t="shared" si="66"/>
        <v>19886.78</v>
      </c>
      <c r="AE571" s="5">
        <f t="shared" si="67"/>
        <v>24010.44</v>
      </c>
      <c r="AG571" s="2">
        <f t="shared" si="68"/>
        <v>7</v>
      </c>
      <c r="AH571" s="2">
        <f t="shared" si="69"/>
        <v>2025</v>
      </c>
      <c r="AJ571" s="5">
        <f t="shared" si="70"/>
        <v>2696.01</v>
      </c>
      <c r="AK571" s="2">
        <f t="shared" si="71"/>
        <v>5</v>
      </c>
      <c r="AU571" s="5"/>
      <c r="AV571" s="5"/>
      <c r="AW571" s="5"/>
      <c r="AX571" s="5"/>
    </row>
    <row r="572" spans="1:50" x14ac:dyDescent="0.25">
      <c r="A572" s="18">
        <v>45855</v>
      </c>
      <c r="B572" s="5">
        <v>2361.88</v>
      </c>
      <c r="C572" s="5">
        <v>2481.09</v>
      </c>
      <c r="D572" s="5">
        <v>2533.92</v>
      </c>
      <c r="E572" s="5">
        <v>2607.48</v>
      </c>
      <c r="F572" s="5">
        <v>2727.88</v>
      </c>
      <c r="G572" s="5">
        <v>2723.59</v>
      </c>
      <c r="H572" s="5">
        <v>2644.88</v>
      </c>
      <c r="I572" s="5">
        <v>2289.3200000000002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5">
        <v>1900.6</v>
      </c>
      <c r="Y572" s="5">
        <v>2016.17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4189.92</v>
      </c>
      <c r="AD572" s="5">
        <f t="shared" si="66"/>
        <v>20096.89</v>
      </c>
      <c r="AE572" s="5">
        <f t="shared" si="67"/>
        <v>24286.809999999998</v>
      </c>
      <c r="AG572" s="2">
        <f t="shared" si="68"/>
        <v>7</v>
      </c>
      <c r="AH572" s="2">
        <f t="shared" si="69"/>
        <v>2025</v>
      </c>
      <c r="AJ572" s="5">
        <f t="shared" si="70"/>
        <v>2727.88</v>
      </c>
      <c r="AK572" s="2">
        <f t="shared" si="71"/>
        <v>5</v>
      </c>
      <c r="AU572" s="5"/>
      <c r="AV572" s="5"/>
      <c r="AW572" s="5"/>
      <c r="AX572" s="5"/>
    </row>
    <row r="573" spans="1:50" x14ac:dyDescent="0.25">
      <c r="A573" s="18">
        <v>45856</v>
      </c>
      <c r="B573" s="5">
        <v>2230.31</v>
      </c>
      <c r="C573" s="5">
        <v>2299.79</v>
      </c>
      <c r="D573" s="5">
        <v>2432.7800000000002</v>
      </c>
      <c r="E573" s="5">
        <v>2497.0100000000002</v>
      </c>
      <c r="F573" s="5">
        <v>2618.5</v>
      </c>
      <c r="G573" s="5">
        <v>2469.87</v>
      </c>
      <c r="H573" s="5">
        <v>2307.89</v>
      </c>
      <c r="I573" s="5">
        <v>1781.06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5">
        <v>1686.62</v>
      </c>
      <c r="Y573" s="5">
        <v>1788.99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3467.68</v>
      </c>
      <c r="AD573" s="5">
        <f t="shared" si="66"/>
        <v>18645.140000000003</v>
      </c>
      <c r="AE573" s="5">
        <f t="shared" si="67"/>
        <v>22112.820000000003</v>
      </c>
      <c r="AG573" s="2">
        <f t="shared" si="68"/>
        <v>7</v>
      </c>
      <c r="AH573" s="2">
        <f t="shared" si="69"/>
        <v>2025</v>
      </c>
      <c r="AJ573" s="5">
        <f t="shared" si="70"/>
        <v>2618.5</v>
      </c>
      <c r="AK573" s="2">
        <f t="shared" si="71"/>
        <v>5</v>
      </c>
      <c r="AU573" s="5"/>
      <c r="AV573" s="5"/>
      <c r="AW573" s="5"/>
      <c r="AX573" s="5"/>
    </row>
    <row r="574" spans="1:50" x14ac:dyDescent="0.25">
      <c r="A574" s="18">
        <v>45857</v>
      </c>
      <c r="B574" s="5">
        <v>1914.68</v>
      </c>
      <c r="C574" s="5">
        <v>1982.36</v>
      </c>
      <c r="D574" s="5">
        <v>2077.02</v>
      </c>
      <c r="E574" s="5">
        <v>2080.62</v>
      </c>
      <c r="F574" s="5">
        <v>2161.2600000000002</v>
      </c>
      <c r="G574" s="5">
        <v>2041.1</v>
      </c>
      <c r="H574" s="5">
        <v>1851.54</v>
      </c>
      <c r="I574" s="5">
        <v>1415.82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5">
        <v>1674.53</v>
      </c>
      <c r="Y574" s="5">
        <v>1777.9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18976.829999999998</v>
      </c>
      <c r="AE574" s="5">
        <f t="shared" si="67"/>
        <v>18976.829999999998</v>
      </c>
      <c r="AG574" s="2">
        <f t="shared" si="68"/>
        <v>7</v>
      </c>
      <c r="AH574" s="2">
        <f t="shared" si="69"/>
        <v>2025</v>
      </c>
      <c r="AJ574" s="5">
        <f t="shared" si="70"/>
        <v>2161.2600000000002</v>
      </c>
      <c r="AK574" s="2">
        <f t="shared" si="71"/>
        <v>5</v>
      </c>
      <c r="AU574" s="5"/>
      <c r="AV574" s="5"/>
      <c r="AW574" s="5"/>
      <c r="AX574" s="5"/>
    </row>
    <row r="575" spans="1:50" x14ac:dyDescent="0.25">
      <c r="A575" s="18">
        <v>45858</v>
      </c>
      <c r="B575" s="5">
        <v>1927.77</v>
      </c>
      <c r="C575" s="5">
        <v>2065.27</v>
      </c>
      <c r="D575" s="5">
        <v>2130.7800000000002</v>
      </c>
      <c r="E575" s="5">
        <v>2184.6799999999998</v>
      </c>
      <c r="F575" s="5">
        <v>2251.5500000000002</v>
      </c>
      <c r="G575" s="5">
        <v>2196.58</v>
      </c>
      <c r="H575" s="5">
        <v>2110.12</v>
      </c>
      <c r="I575" s="5">
        <v>1909.03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5">
        <v>1611.75</v>
      </c>
      <c r="Y575" s="5">
        <v>1730.24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20117.77</v>
      </c>
      <c r="AE575" s="5">
        <f t="shared" si="67"/>
        <v>20117.77</v>
      </c>
      <c r="AG575" s="2">
        <f t="shared" si="68"/>
        <v>7</v>
      </c>
      <c r="AH575" s="2">
        <f t="shared" si="69"/>
        <v>2025</v>
      </c>
      <c r="AJ575" s="5">
        <f t="shared" si="70"/>
        <v>2251.5500000000002</v>
      </c>
      <c r="AK575" s="2">
        <f t="shared" si="71"/>
        <v>5</v>
      </c>
      <c r="AU575" s="5"/>
      <c r="AV575" s="5"/>
      <c r="AW575" s="5"/>
      <c r="AX575" s="5"/>
    </row>
    <row r="576" spans="1:50" x14ac:dyDescent="0.25">
      <c r="A576" s="18">
        <v>45859</v>
      </c>
      <c r="B576" s="5">
        <v>1893.03</v>
      </c>
      <c r="C576" s="5">
        <v>2004.53</v>
      </c>
      <c r="D576" s="5">
        <v>2087.77</v>
      </c>
      <c r="E576" s="5">
        <v>2135.38</v>
      </c>
      <c r="F576" s="5">
        <v>2325.84</v>
      </c>
      <c r="G576" s="5">
        <v>2274.9299999999998</v>
      </c>
      <c r="H576" s="5">
        <v>2132.4899999999998</v>
      </c>
      <c r="I576" s="5">
        <v>1672.69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5">
        <v>1555.09</v>
      </c>
      <c r="Y576" s="5">
        <v>1628.24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3227.7799999999997</v>
      </c>
      <c r="AD576" s="5">
        <f t="shared" si="66"/>
        <v>16482.210000000003</v>
      </c>
      <c r="AE576" s="5">
        <f t="shared" si="67"/>
        <v>19709.990000000002</v>
      </c>
      <c r="AG576" s="2">
        <f t="shared" si="68"/>
        <v>7</v>
      </c>
      <c r="AH576" s="2">
        <f t="shared" si="69"/>
        <v>2025</v>
      </c>
      <c r="AJ576" s="5">
        <f t="shared" si="70"/>
        <v>2325.84</v>
      </c>
      <c r="AK576" s="2">
        <f t="shared" si="71"/>
        <v>5</v>
      </c>
      <c r="AU576" s="5"/>
      <c r="AV576" s="5"/>
      <c r="AW576" s="5"/>
      <c r="AX576" s="5"/>
    </row>
    <row r="577" spans="1:50" x14ac:dyDescent="0.25">
      <c r="A577" s="18">
        <v>45860</v>
      </c>
      <c r="B577" s="5">
        <v>1761.46</v>
      </c>
      <c r="C577" s="5">
        <v>1860.63</v>
      </c>
      <c r="D577" s="5">
        <v>1926.54</v>
      </c>
      <c r="E577" s="5">
        <v>1996.26</v>
      </c>
      <c r="F577" s="5">
        <v>2132.33</v>
      </c>
      <c r="G577" s="5">
        <v>2123.11</v>
      </c>
      <c r="H577" s="5">
        <v>2029.73</v>
      </c>
      <c r="I577" s="5">
        <v>1494.34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5">
        <v>1562.42</v>
      </c>
      <c r="Y577" s="5">
        <v>1678.4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3056.76</v>
      </c>
      <c r="AD577" s="5">
        <f t="shared" si="66"/>
        <v>15508.460000000001</v>
      </c>
      <c r="AE577" s="5">
        <f t="shared" si="67"/>
        <v>18565.22</v>
      </c>
      <c r="AG577" s="2">
        <f t="shared" si="68"/>
        <v>7</v>
      </c>
      <c r="AH577" s="2">
        <f t="shared" si="69"/>
        <v>2025</v>
      </c>
      <c r="AJ577" s="5">
        <f t="shared" si="70"/>
        <v>2132.33</v>
      </c>
      <c r="AK577" s="2">
        <f t="shared" si="71"/>
        <v>5</v>
      </c>
      <c r="AU577" s="5"/>
      <c r="AV577" s="5"/>
      <c r="AW577" s="5"/>
      <c r="AX577" s="5"/>
    </row>
    <row r="578" spans="1:50" x14ac:dyDescent="0.25">
      <c r="A578" s="18">
        <v>45861</v>
      </c>
      <c r="B578" s="5">
        <v>1807.89</v>
      </c>
      <c r="C578" s="5">
        <v>1888.68</v>
      </c>
      <c r="D578" s="5">
        <v>1940.77</v>
      </c>
      <c r="E578" s="5">
        <v>2037.46</v>
      </c>
      <c r="F578" s="5">
        <v>2157.96</v>
      </c>
      <c r="G578" s="5">
        <v>2126.7199999999998</v>
      </c>
      <c r="H578" s="5">
        <v>1971.81</v>
      </c>
      <c r="I578" s="5">
        <v>1534.08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5">
        <v>1677.07</v>
      </c>
      <c r="Y578" s="5">
        <v>1767.39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3211.1499999999996</v>
      </c>
      <c r="AD578" s="5">
        <f t="shared" si="66"/>
        <v>15698.679999999998</v>
      </c>
      <c r="AE578" s="5">
        <f t="shared" si="67"/>
        <v>18909.829999999998</v>
      </c>
      <c r="AG578" s="2">
        <f t="shared" si="68"/>
        <v>7</v>
      </c>
      <c r="AH578" s="2">
        <f t="shared" si="69"/>
        <v>2025</v>
      </c>
      <c r="AJ578" s="5">
        <f t="shared" si="70"/>
        <v>2157.96</v>
      </c>
      <c r="AK578" s="2">
        <f t="shared" si="71"/>
        <v>5</v>
      </c>
      <c r="AU578" s="5"/>
      <c r="AV578" s="5"/>
      <c r="AW578" s="5"/>
      <c r="AX578" s="5"/>
    </row>
    <row r="579" spans="1:50" x14ac:dyDescent="0.25">
      <c r="A579" s="18">
        <v>45862</v>
      </c>
      <c r="B579" s="5">
        <v>1934.7</v>
      </c>
      <c r="C579" s="5">
        <v>2008.58</v>
      </c>
      <c r="D579" s="5">
        <v>2081.6</v>
      </c>
      <c r="E579" s="5">
        <v>2170.9499999999998</v>
      </c>
      <c r="F579" s="5">
        <v>2268.25</v>
      </c>
      <c r="G579" s="5">
        <v>2264.5</v>
      </c>
      <c r="H579" s="5">
        <v>2216.91</v>
      </c>
      <c r="I579" s="5">
        <v>1792.58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5">
        <v>1792.32</v>
      </c>
      <c r="Y579" s="5">
        <v>1926.24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3584.8999999999996</v>
      </c>
      <c r="AD579" s="5">
        <f t="shared" si="66"/>
        <v>16871.730000000003</v>
      </c>
      <c r="AE579" s="5">
        <f t="shared" si="67"/>
        <v>20456.63</v>
      </c>
      <c r="AG579" s="2">
        <f t="shared" si="68"/>
        <v>7</v>
      </c>
      <c r="AH579" s="2">
        <f t="shared" si="69"/>
        <v>2025</v>
      </c>
      <c r="AJ579" s="5">
        <f t="shared" si="70"/>
        <v>2268.25</v>
      </c>
      <c r="AK579" s="2">
        <f t="shared" si="71"/>
        <v>5</v>
      </c>
      <c r="AU579" s="5"/>
      <c r="AV579" s="5"/>
      <c r="AW579" s="5"/>
      <c r="AX579" s="5"/>
    </row>
    <row r="580" spans="1:50" x14ac:dyDescent="0.25">
      <c r="A580" s="18">
        <v>45863</v>
      </c>
      <c r="B580" s="5">
        <v>2110.5</v>
      </c>
      <c r="C580" s="5">
        <v>2209.77</v>
      </c>
      <c r="D580" s="5">
        <v>2318.4899999999998</v>
      </c>
      <c r="E580" s="5">
        <v>2346.1799999999998</v>
      </c>
      <c r="F580" s="5">
        <v>2462.4299999999998</v>
      </c>
      <c r="G580" s="5">
        <v>2429.14</v>
      </c>
      <c r="H580" s="5">
        <v>2353.41</v>
      </c>
      <c r="I580" s="5">
        <v>1986.57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5">
        <v>0</v>
      </c>
      <c r="X580" s="5">
        <v>1865.13</v>
      </c>
      <c r="Y580" s="5">
        <v>1944.5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3851.7</v>
      </c>
      <c r="AD580" s="5">
        <f t="shared" si="66"/>
        <v>18174.420000000002</v>
      </c>
      <c r="AE580" s="5">
        <f t="shared" si="67"/>
        <v>22026.120000000003</v>
      </c>
      <c r="AG580" s="2">
        <f t="shared" si="68"/>
        <v>7</v>
      </c>
      <c r="AH580" s="2">
        <f t="shared" si="69"/>
        <v>2025</v>
      </c>
      <c r="AJ580" s="5">
        <f t="shared" si="70"/>
        <v>2462.4299999999998</v>
      </c>
      <c r="AK580" s="2">
        <f t="shared" si="71"/>
        <v>5</v>
      </c>
      <c r="AU580" s="5"/>
      <c r="AV580" s="5"/>
      <c r="AW580" s="5"/>
      <c r="AX580" s="5"/>
    </row>
    <row r="581" spans="1:50" x14ac:dyDescent="0.25">
      <c r="A581" s="18">
        <v>45864</v>
      </c>
      <c r="B581" s="5">
        <v>2077.69</v>
      </c>
      <c r="C581" s="5">
        <v>2118.86</v>
      </c>
      <c r="D581" s="5">
        <v>2181.4899999999998</v>
      </c>
      <c r="E581" s="5">
        <v>2170.04</v>
      </c>
      <c r="F581" s="5">
        <v>2277.5300000000002</v>
      </c>
      <c r="G581" s="5">
        <v>2109.71</v>
      </c>
      <c r="H581" s="5">
        <v>1920.4</v>
      </c>
      <c r="I581" s="5">
        <v>1417.35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5">
        <v>0</v>
      </c>
      <c r="X581" s="5">
        <v>1698.85</v>
      </c>
      <c r="Y581" s="5">
        <v>1812.23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19784.149999999998</v>
      </c>
      <c r="AE581" s="5">
        <f t="shared" si="67"/>
        <v>19784.149999999998</v>
      </c>
      <c r="AG581" s="2">
        <f t="shared" si="68"/>
        <v>7</v>
      </c>
      <c r="AH581" s="2">
        <f t="shared" si="69"/>
        <v>2025</v>
      </c>
      <c r="AJ581" s="5">
        <f t="shared" si="70"/>
        <v>2277.5300000000002</v>
      </c>
      <c r="AK581" s="2">
        <f t="shared" si="71"/>
        <v>5</v>
      </c>
      <c r="AU581" s="5"/>
      <c r="AV581" s="5"/>
      <c r="AW581" s="5"/>
      <c r="AX581" s="5"/>
    </row>
    <row r="582" spans="1:50" x14ac:dyDescent="0.25">
      <c r="A582" s="18">
        <v>45865</v>
      </c>
      <c r="B582" s="5">
        <v>1954.13</v>
      </c>
      <c r="C582" s="5">
        <v>2057</v>
      </c>
      <c r="D582" s="5">
        <v>2073.4499999999998</v>
      </c>
      <c r="E582" s="5">
        <v>2136.7199999999998</v>
      </c>
      <c r="F582" s="5">
        <v>2178.36</v>
      </c>
      <c r="G582" s="5">
        <v>2076.4499999999998</v>
      </c>
      <c r="H582" s="5">
        <v>1883.25</v>
      </c>
      <c r="I582" s="5">
        <v>1489.93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5">
        <v>0</v>
      </c>
      <c r="X582" s="5">
        <v>1683.3</v>
      </c>
      <c r="Y582" s="5">
        <v>1766.88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19299.47</v>
      </c>
      <c r="AE582" s="5">
        <f t="shared" si="67"/>
        <v>19299.47</v>
      </c>
      <c r="AG582" s="2">
        <f t="shared" si="68"/>
        <v>7</v>
      </c>
      <c r="AH582" s="2">
        <f t="shared" si="69"/>
        <v>2025</v>
      </c>
      <c r="AJ582" s="5">
        <f t="shared" si="70"/>
        <v>2178.36</v>
      </c>
      <c r="AK582" s="2">
        <f t="shared" si="71"/>
        <v>5</v>
      </c>
      <c r="AU582" s="5"/>
      <c r="AV582" s="5"/>
      <c r="AW582" s="5"/>
      <c r="AX582" s="5"/>
    </row>
    <row r="583" spans="1:50" x14ac:dyDescent="0.25">
      <c r="A583" s="18">
        <v>45866</v>
      </c>
      <c r="B583" s="5">
        <v>1934.52</v>
      </c>
      <c r="C583" s="5">
        <v>1990.05</v>
      </c>
      <c r="D583" s="5">
        <v>2061.7600000000002</v>
      </c>
      <c r="E583" s="5">
        <v>2158.69</v>
      </c>
      <c r="F583" s="5">
        <v>2290.4299999999998</v>
      </c>
      <c r="G583" s="5">
        <v>2329.0100000000002</v>
      </c>
      <c r="H583" s="5">
        <v>2296.12</v>
      </c>
      <c r="I583" s="5">
        <v>2021.03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5">
        <v>1838</v>
      </c>
      <c r="Y583" s="5">
        <v>1966.79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3859.0299999999997</v>
      </c>
      <c r="AD583" s="5">
        <f t="shared" si="66"/>
        <v>17027.370000000003</v>
      </c>
      <c r="AE583" s="5">
        <f t="shared" si="67"/>
        <v>20886.400000000001</v>
      </c>
      <c r="AG583" s="2">
        <f t="shared" si="68"/>
        <v>7</v>
      </c>
      <c r="AH583" s="2">
        <f t="shared" si="69"/>
        <v>2025</v>
      </c>
      <c r="AJ583" s="5">
        <f t="shared" si="70"/>
        <v>2329.0100000000002</v>
      </c>
      <c r="AK583" s="2">
        <f t="shared" si="71"/>
        <v>6</v>
      </c>
      <c r="AU583" s="5"/>
      <c r="AV583" s="5"/>
      <c r="AW583" s="5"/>
      <c r="AX583" s="5"/>
    </row>
    <row r="584" spans="1:50" x14ac:dyDescent="0.25">
      <c r="A584" s="18">
        <v>45867</v>
      </c>
      <c r="B584" s="2">
        <v>2122.61</v>
      </c>
      <c r="C584" s="2">
        <v>2231.13</v>
      </c>
      <c r="D584" s="2">
        <v>2305.29</v>
      </c>
      <c r="E584" s="2">
        <v>2335.3200000000002</v>
      </c>
      <c r="F584" s="2">
        <v>2506.9</v>
      </c>
      <c r="G584" s="2">
        <v>2479.37</v>
      </c>
      <c r="H584" s="2">
        <v>2322.84</v>
      </c>
      <c r="I584" s="2">
        <v>1862.45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2000.5</v>
      </c>
      <c r="Y584" s="2">
        <v>2113.37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3862.95</v>
      </c>
      <c r="AD584" s="5">
        <f t="shared" si="66"/>
        <v>18416.829999999998</v>
      </c>
      <c r="AE584" s="5">
        <f t="shared" si="67"/>
        <v>22279.78</v>
      </c>
      <c r="AG584" s="2">
        <f t="shared" si="68"/>
        <v>7</v>
      </c>
      <c r="AH584" s="2">
        <f t="shared" si="69"/>
        <v>2025</v>
      </c>
      <c r="AJ584" s="5">
        <f t="shared" si="70"/>
        <v>2506.9</v>
      </c>
      <c r="AK584" s="2">
        <f t="shared" si="71"/>
        <v>5</v>
      </c>
      <c r="AU584" s="5"/>
      <c r="AV584" s="5"/>
      <c r="AW584" s="5"/>
      <c r="AX584" s="5"/>
    </row>
    <row r="585" spans="1:50" x14ac:dyDescent="0.25">
      <c r="A585" s="18">
        <v>45868</v>
      </c>
      <c r="B585" s="2">
        <v>2281.98</v>
      </c>
      <c r="C585" s="2">
        <v>2370.02</v>
      </c>
      <c r="D585" s="2">
        <v>2414.33</v>
      </c>
      <c r="E585" s="2">
        <v>2437.71</v>
      </c>
      <c r="F585" s="2">
        <v>2539.33</v>
      </c>
      <c r="G585" s="2">
        <v>2511.2399999999998</v>
      </c>
      <c r="H585" s="2">
        <v>2363.64</v>
      </c>
      <c r="I585" s="2">
        <v>1971.44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1876.83</v>
      </c>
      <c r="Y585" s="2">
        <v>2029.72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3848.27</v>
      </c>
      <c r="AD585" s="5">
        <f t="shared" si="66"/>
        <v>18947.969999999998</v>
      </c>
      <c r="AE585" s="5">
        <f t="shared" si="67"/>
        <v>22796.239999999998</v>
      </c>
      <c r="AG585" s="2">
        <f t="shared" si="68"/>
        <v>7</v>
      </c>
      <c r="AH585" s="2">
        <f t="shared" si="69"/>
        <v>2025</v>
      </c>
      <c r="AJ585" s="5">
        <f t="shared" si="70"/>
        <v>2539.33</v>
      </c>
      <c r="AK585" s="2">
        <f t="shared" si="71"/>
        <v>5</v>
      </c>
      <c r="AU585" s="5"/>
      <c r="AV585" s="5"/>
      <c r="AW585" s="5"/>
      <c r="AX585" s="5"/>
    </row>
    <row r="586" spans="1:50" x14ac:dyDescent="0.25">
      <c r="A586" s="18">
        <v>45869</v>
      </c>
      <c r="B586" s="2">
        <v>2246.86</v>
      </c>
      <c r="C586" s="2">
        <v>2332.69</v>
      </c>
      <c r="D586" s="2">
        <v>2420.9699999999998</v>
      </c>
      <c r="E586" s="2">
        <v>2472.34</v>
      </c>
      <c r="F586" s="2">
        <v>2601.4899999999998</v>
      </c>
      <c r="G586" s="2">
        <v>2618.75</v>
      </c>
      <c r="H586" s="2">
        <v>2553.06</v>
      </c>
      <c r="I586" s="2">
        <v>2222.87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1574.83</v>
      </c>
      <c r="Y586" s="2">
        <v>1720.13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3797.7</v>
      </c>
      <c r="AD586" s="5">
        <f t="shared" ref="AD586:AD647" si="74">AE586-AC586</f>
        <v>18966.29</v>
      </c>
      <c r="AE586" s="5">
        <f t="shared" ref="AE586:AE647" si="75">SUM(B586:Y586)</f>
        <v>22763.99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2618.75</v>
      </c>
      <c r="AK586" s="2">
        <f t="shared" ref="AK586:AK647" si="79">IF(AE586&gt;0,INDEX(B$8:Y$8,MATCH(AJ586,B586:Y586,0)),"")</f>
        <v>6</v>
      </c>
      <c r="AU586" s="5"/>
      <c r="AV586" s="5"/>
      <c r="AW586" s="5"/>
      <c r="AX586" s="5"/>
    </row>
    <row r="587" spans="1:50" x14ac:dyDescent="0.25">
      <c r="A587" s="18">
        <v>45870</v>
      </c>
      <c r="B587" s="2">
        <v>1946.01</v>
      </c>
      <c r="C587" s="2">
        <v>2259.35</v>
      </c>
      <c r="D587" s="2">
        <v>2318.46</v>
      </c>
      <c r="E587" s="2">
        <v>2382.27</v>
      </c>
      <c r="F587" s="2">
        <v>2515.2399999999998</v>
      </c>
      <c r="G587" s="2">
        <v>2503.8000000000002</v>
      </c>
      <c r="H587" s="2">
        <v>2262.86</v>
      </c>
      <c r="I587" s="2">
        <v>1752.99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1770.5</v>
      </c>
      <c r="X587" s="2">
        <v>1756.62</v>
      </c>
      <c r="Y587" s="2">
        <v>1890.73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5280.11</v>
      </c>
      <c r="AD587" s="5">
        <f t="shared" si="74"/>
        <v>18078.72</v>
      </c>
      <c r="AE587" s="5">
        <f t="shared" si="75"/>
        <v>23358.83</v>
      </c>
      <c r="AG587" s="2">
        <f t="shared" si="76"/>
        <v>8</v>
      </c>
      <c r="AH587" s="2">
        <f t="shared" si="77"/>
        <v>2025</v>
      </c>
      <c r="AJ587" s="5">
        <f t="shared" si="78"/>
        <v>2515.2399999999998</v>
      </c>
      <c r="AK587" s="2">
        <f t="shared" si="79"/>
        <v>5</v>
      </c>
    </row>
    <row r="588" spans="1:50" x14ac:dyDescent="0.25">
      <c r="A588" s="18">
        <v>45871</v>
      </c>
      <c r="B588" s="2">
        <v>2008.66</v>
      </c>
      <c r="C588" s="2">
        <v>2154.3000000000002</v>
      </c>
      <c r="D588" s="2">
        <v>2171.34</v>
      </c>
      <c r="E588" s="2">
        <v>2236.2800000000002</v>
      </c>
      <c r="F588" s="2">
        <v>2264.8000000000002</v>
      </c>
      <c r="G588" s="2">
        <v>2234.9299999999998</v>
      </c>
      <c r="H588" s="2">
        <v>1953.15</v>
      </c>
      <c r="I588" s="2">
        <v>1470.08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1760.88</v>
      </c>
      <c r="X588" s="2">
        <v>1772.59</v>
      </c>
      <c r="Y588" s="2">
        <v>1931.46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21958.47</v>
      </c>
      <c r="AE588" s="5">
        <f t="shared" si="75"/>
        <v>21958.47</v>
      </c>
      <c r="AG588" s="2">
        <f t="shared" si="76"/>
        <v>8</v>
      </c>
      <c r="AH588" s="2">
        <f t="shared" si="77"/>
        <v>2025</v>
      </c>
      <c r="AJ588" s="5">
        <f t="shared" si="78"/>
        <v>2264.8000000000002</v>
      </c>
      <c r="AK588" s="2">
        <f t="shared" si="79"/>
        <v>5</v>
      </c>
    </row>
    <row r="589" spans="1:50" x14ac:dyDescent="0.25">
      <c r="A589" s="18">
        <v>45872</v>
      </c>
      <c r="B589" s="2">
        <v>2082.35</v>
      </c>
      <c r="C589" s="2">
        <v>2144.86</v>
      </c>
      <c r="D589" s="2">
        <v>2131.12</v>
      </c>
      <c r="E589" s="2">
        <v>2204.52</v>
      </c>
      <c r="F589" s="2">
        <v>2286.37</v>
      </c>
      <c r="G589" s="2">
        <v>2205.94</v>
      </c>
      <c r="H589" s="2">
        <v>2007.59</v>
      </c>
      <c r="I589" s="2">
        <v>1647.43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1871.11</v>
      </c>
      <c r="X589" s="2">
        <v>1863.79</v>
      </c>
      <c r="Y589" s="2">
        <v>1948.77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22393.850000000002</v>
      </c>
      <c r="AE589" s="5">
        <f t="shared" si="75"/>
        <v>22393.850000000002</v>
      </c>
      <c r="AG589" s="2">
        <f t="shared" si="76"/>
        <v>8</v>
      </c>
      <c r="AH589" s="2">
        <f t="shared" si="77"/>
        <v>2025</v>
      </c>
      <c r="AJ589" s="5">
        <f t="shared" si="78"/>
        <v>2286.37</v>
      </c>
      <c r="AK589" s="2">
        <f t="shared" si="79"/>
        <v>5</v>
      </c>
    </row>
    <row r="590" spans="1:50" x14ac:dyDescent="0.25">
      <c r="A590" s="18">
        <v>45873</v>
      </c>
      <c r="B590" s="2">
        <v>2137.08</v>
      </c>
      <c r="C590" s="2">
        <v>2329.92</v>
      </c>
      <c r="D590" s="2">
        <v>2377.86</v>
      </c>
      <c r="E590" s="2">
        <v>2443.69</v>
      </c>
      <c r="F590" s="2">
        <v>2582.14</v>
      </c>
      <c r="G590" s="2">
        <v>2612.88</v>
      </c>
      <c r="H590" s="2">
        <v>2406.96</v>
      </c>
      <c r="I590" s="2">
        <v>2036.79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2050.81</v>
      </c>
      <c r="X590" s="2">
        <v>2020.43</v>
      </c>
      <c r="Y590" s="2">
        <v>2158.04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6108.03</v>
      </c>
      <c r="AD590" s="5">
        <f t="shared" si="74"/>
        <v>19048.570000000003</v>
      </c>
      <c r="AE590" s="5">
        <f t="shared" si="75"/>
        <v>25156.600000000002</v>
      </c>
      <c r="AG590" s="2">
        <f t="shared" si="76"/>
        <v>8</v>
      </c>
      <c r="AH590" s="2">
        <f t="shared" si="77"/>
        <v>2025</v>
      </c>
      <c r="AJ590" s="5">
        <f t="shared" si="78"/>
        <v>2612.88</v>
      </c>
      <c r="AK590" s="2">
        <f t="shared" si="79"/>
        <v>6</v>
      </c>
    </row>
    <row r="591" spans="1:50" x14ac:dyDescent="0.25">
      <c r="A591" s="18">
        <v>45874</v>
      </c>
      <c r="B591" s="2">
        <v>2279</v>
      </c>
      <c r="C591" s="2">
        <v>2351.2399999999998</v>
      </c>
      <c r="D591" s="2">
        <v>2382.58</v>
      </c>
      <c r="E591" s="2">
        <v>2422.02</v>
      </c>
      <c r="F591" s="2">
        <v>2523.87</v>
      </c>
      <c r="G591" s="2">
        <v>2521.7800000000002</v>
      </c>
      <c r="H591" s="2">
        <v>2295.17</v>
      </c>
      <c r="I591" s="2">
        <v>1885.75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1832.53</v>
      </c>
      <c r="X591" s="2">
        <v>1774.25</v>
      </c>
      <c r="Y591" s="2">
        <v>1906.52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5492.53</v>
      </c>
      <c r="AD591" s="5">
        <f t="shared" si="74"/>
        <v>18682.18</v>
      </c>
      <c r="AE591" s="5">
        <f t="shared" si="75"/>
        <v>24174.71</v>
      </c>
      <c r="AG591" s="2">
        <f t="shared" si="76"/>
        <v>8</v>
      </c>
      <c r="AH591" s="2">
        <f t="shared" si="77"/>
        <v>2025</v>
      </c>
      <c r="AJ591" s="5">
        <f t="shared" si="78"/>
        <v>2523.87</v>
      </c>
      <c r="AK591" s="2">
        <f t="shared" si="79"/>
        <v>5</v>
      </c>
    </row>
    <row r="592" spans="1:50" x14ac:dyDescent="0.25">
      <c r="A592" s="18">
        <v>45875</v>
      </c>
      <c r="B592" s="2">
        <v>2072.14</v>
      </c>
      <c r="C592" s="2">
        <v>1986.44</v>
      </c>
      <c r="D592" s="2">
        <v>1980.48</v>
      </c>
      <c r="E592" s="2">
        <v>2063.7199999999998</v>
      </c>
      <c r="F592" s="2">
        <v>2172.5700000000002</v>
      </c>
      <c r="G592" s="2">
        <v>2128.08</v>
      </c>
      <c r="H592" s="2">
        <v>1962.04</v>
      </c>
      <c r="I592" s="2">
        <v>1546.48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1692.27</v>
      </c>
      <c r="X592" s="2">
        <v>1637.03</v>
      </c>
      <c r="Y592" s="2">
        <v>1760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4875.78</v>
      </c>
      <c r="AD592" s="5">
        <f t="shared" si="74"/>
        <v>16125.469999999998</v>
      </c>
      <c r="AE592" s="5">
        <f t="shared" si="75"/>
        <v>21001.249999999996</v>
      </c>
      <c r="AG592" s="2">
        <f t="shared" si="76"/>
        <v>8</v>
      </c>
      <c r="AH592" s="2">
        <f t="shared" si="77"/>
        <v>2025</v>
      </c>
      <c r="AJ592" s="5">
        <f t="shared" si="78"/>
        <v>2172.5700000000002</v>
      </c>
      <c r="AK592" s="2">
        <f t="shared" si="79"/>
        <v>5</v>
      </c>
    </row>
    <row r="593" spans="1:37" x14ac:dyDescent="0.25">
      <c r="A593" s="18">
        <v>45876</v>
      </c>
      <c r="B593" s="2">
        <v>1881.34</v>
      </c>
      <c r="C593" s="2">
        <v>2055.2199999999998</v>
      </c>
      <c r="D593" s="2">
        <v>2089.44</v>
      </c>
      <c r="E593" s="2">
        <v>2149.73</v>
      </c>
      <c r="F593" s="2">
        <v>2241.15</v>
      </c>
      <c r="G593" s="2">
        <v>2227.6</v>
      </c>
      <c r="H593" s="2">
        <v>2075.35</v>
      </c>
      <c r="I593" s="2">
        <v>1621.34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1815.39</v>
      </c>
      <c r="X593" s="2">
        <v>1793.2</v>
      </c>
      <c r="Y593" s="2">
        <v>1865.1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5229.93</v>
      </c>
      <c r="AD593" s="5">
        <f t="shared" si="74"/>
        <v>16584.93</v>
      </c>
      <c r="AE593" s="5">
        <f t="shared" si="75"/>
        <v>21814.86</v>
      </c>
      <c r="AG593" s="2">
        <f t="shared" si="76"/>
        <v>8</v>
      </c>
      <c r="AH593" s="2">
        <f t="shared" si="77"/>
        <v>2025</v>
      </c>
      <c r="AJ593" s="5">
        <f t="shared" si="78"/>
        <v>2241.15</v>
      </c>
      <c r="AK593" s="2">
        <f t="shared" si="79"/>
        <v>5</v>
      </c>
    </row>
    <row r="594" spans="1:37" x14ac:dyDescent="0.25">
      <c r="A594" s="18">
        <v>45877</v>
      </c>
      <c r="B594" s="2">
        <v>2052.89</v>
      </c>
      <c r="C594" s="2">
        <v>2093.0700000000002</v>
      </c>
      <c r="D594" s="2">
        <v>2118.6</v>
      </c>
      <c r="E594" s="2">
        <v>2157</v>
      </c>
      <c r="F594" s="2">
        <v>2249.84</v>
      </c>
      <c r="G594" s="2">
        <v>2252.64</v>
      </c>
      <c r="H594" s="2">
        <v>2067.27</v>
      </c>
      <c r="I594" s="2">
        <v>1633.13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1757.3</v>
      </c>
      <c r="X594" s="2">
        <v>1724.66</v>
      </c>
      <c r="Y594" s="2">
        <v>1854.33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5115.09</v>
      </c>
      <c r="AD594" s="5">
        <f t="shared" si="74"/>
        <v>16845.639999999996</v>
      </c>
      <c r="AE594" s="5">
        <f t="shared" si="75"/>
        <v>21960.729999999996</v>
      </c>
      <c r="AG594" s="2">
        <f t="shared" si="76"/>
        <v>8</v>
      </c>
      <c r="AH594" s="2">
        <f t="shared" si="77"/>
        <v>2025</v>
      </c>
      <c r="AJ594" s="5">
        <f t="shared" si="78"/>
        <v>2252.64</v>
      </c>
      <c r="AK594" s="2">
        <f t="shared" si="79"/>
        <v>6</v>
      </c>
    </row>
    <row r="595" spans="1:37" x14ac:dyDescent="0.25">
      <c r="A595" s="18">
        <v>45878</v>
      </c>
      <c r="B595" s="2">
        <v>1974.43</v>
      </c>
      <c r="C595" s="2">
        <v>2053.13</v>
      </c>
      <c r="D595" s="2">
        <v>2038.32</v>
      </c>
      <c r="E595" s="2">
        <v>2102.98</v>
      </c>
      <c r="F595" s="2">
        <v>2162.52</v>
      </c>
      <c r="G595" s="2">
        <v>2102.14</v>
      </c>
      <c r="H595" s="2">
        <v>1847.45</v>
      </c>
      <c r="I595" s="2">
        <v>1466.74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1611.35</v>
      </c>
      <c r="X595" s="2">
        <v>1605.38</v>
      </c>
      <c r="Y595" s="2">
        <v>1730.26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20694.7</v>
      </c>
      <c r="AE595" s="5">
        <f t="shared" si="75"/>
        <v>20694.7</v>
      </c>
      <c r="AG595" s="2">
        <f t="shared" si="76"/>
        <v>8</v>
      </c>
      <c r="AH595" s="2">
        <f t="shared" si="77"/>
        <v>2025</v>
      </c>
      <c r="AJ595" s="5">
        <f t="shared" si="78"/>
        <v>2162.52</v>
      </c>
      <c r="AK595" s="2">
        <f t="shared" si="79"/>
        <v>5</v>
      </c>
    </row>
    <row r="596" spans="1:37" x14ac:dyDescent="0.25">
      <c r="A596" s="18">
        <v>45879</v>
      </c>
      <c r="B596" s="2">
        <v>1860.04</v>
      </c>
      <c r="C596" s="2">
        <v>2114.2199999999998</v>
      </c>
      <c r="D596" s="2">
        <v>2154.69</v>
      </c>
      <c r="E596" s="2">
        <v>2207.94</v>
      </c>
      <c r="F596" s="2">
        <v>2274.34</v>
      </c>
      <c r="G596" s="2">
        <v>2206.16</v>
      </c>
      <c r="H596" s="2">
        <v>2009.27</v>
      </c>
      <c r="I596" s="2">
        <v>1671.11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2003.54</v>
      </c>
      <c r="X596" s="2">
        <v>1980.57</v>
      </c>
      <c r="Y596" s="2">
        <v>2088.38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22570.260000000002</v>
      </c>
      <c r="AE596" s="5">
        <f t="shared" si="75"/>
        <v>22570.260000000002</v>
      </c>
      <c r="AG596" s="2">
        <f t="shared" si="76"/>
        <v>8</v>
      </c>
      <c r="AH596" s="2">
        <f t="shared" si="77"/>
        <v>2025</v>
      </c>
      <c r="AJ596" s="5">
        <f t="shared" si="78"/>
        <v>2274.34</v>
      </c>
      <c r="AK596" s="2">
        <f t="shared" si="79"/>
        <v>5</v>
      </c>
    </row>
    <row r="597" spans="1:37" x14ac:dyDescent="0.25">
      <c r="A597" s="18">
        <v>45880</v>
      </c>
      <c r="B597" s="2">
        <v>1123.97</v>
      </c>
      <c r="C597" s="2">
        <v>1165.3499999999999</v>
      </c>
      <c r="D597" s="2">
        <v>1172.05</v>
      </c>
      <c r="E597" s="2">
        <v>1209.75</v>
      </c>
      <c r="F597" s="2">
        <v>1255.375</v>
      </c>
      <c r="G597" s="2">
        <v>1256.835</v>
      </c>
      <c r="H597" s="2">
        <v>1186.2449999999999</v>
      </c>
      <c r="I597" s="2">
        <v>992.94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1062.22</v>
      </c>
      <c r="X597" s="2">
        <v>1059.21</v>
      </c>
      <c r="Y597" s="2">
        <v>1127.83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3114.37</v>
      </c>
      <c r="AD597" s="5">
        <f t="shared" si="74"/>
        <v>9497.4049999999988</v>
      </c>
      <c r="AE597" s="5">
        <f t="shared" si="75"/>
        <v>12611.775</v>
      </c>
      <c r="AG597" s="2">
        <f t="shared" si="76"/>
        <v>8</v>
      </c>
      <c r="AH597" s="2">
        <f t="shared" si="77"/>
        <v>2025</v>
      </c>
      <c r="AJ597" s="5">
        <f t="shared" si="78"/>
        <v>1256.835</v>
      </c>
      <c r="AK597" s="2">
        <f t="shared" si="79"/>
        <v>6</v>
      </c>
    </row>
    <row r="598" spans="1:37" x14ac:dyDescent="0.25">
      <c r="A598" s="18">
        <v>45881</v>
      </c>
      <c r="B598" s="2">
        <v>1228.5150000000001</v>
      </c>
      <c r="C598" s="2">
        <v>1361.88</v>
      </c>
      <c r="D598" s="2">
        <v>1381.4549999999999</v>
      </c>
      <c r="E598" s="2">
        <v>1405.9649999999999</v>
      </c>
      <c r="F598" s="2">
        <v>1445.7850000000001</v>
      </c>
      <c r="G598" s="2">
        <v>1433.34</v>
      </c>
      <c r="H598" s="2">
        <v>1311.93</v>
      </c>
      <c r="I598" s="2">
        <v>1121.68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1166.2349999999999</v>
      </c>
      <c r="X598" s="2">
        <v>1141.42</v>
      </c>
      <c r="Y598" s="2">
        <v>1240.32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3429.335</v>
      </c>
      <c r="AD598" s="5">
        <f t="shared" si="74"/>
        <v>10809.190000000002</v>
      </c>
      <c r="AE598" s="5">
        <f t="shared" si="75"/>
        <v>14238.525000000001</v>
      </c>
      <c r="AG598" s="2">
        <f t="shared" si="76"/>
        <v>8</v>
      </c>
      <c r="AH598" s="2">
        <f t="shared" si="77"/>
        <v>2025</v>
      </c>
      <c r="AJ598" s="5">
        <f t="shared" si="78"/>
        <v>1445.7850000000001</v>
      </c>
      <c r="AK598" s="2">
        <f t="shared" si="79"/>
        <v>5</v>
      </c>
    </row>
    <row r="599" spans="1:37" x14ac:dyDescent="0.25">
      <c r="A599" s="18">
        <v>45882</v>
      </c>
      <c r="B599" s="2">
        <v>1317.2449999999999</v>
      </c>
      <c r="C599" s="2">
        <v>1478.24</v>
      </c>
      <c r="D599" s="2">
        <v>1478.325</v>
      </c>
      <c r="E599" s="2">
        <v>1498.4</v>
      </c>
      <c r="F599" s="2">
        <v>1530.325</v>
      </c>
      <c r="G599" s="2">
        <v>1543.23</v>
      </c>
      <c r="H599" s="2">
        <v>1400.395</v>
      </c>
      <c r="I599" s="2">
        <v>1173.46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1140.46</v>
      </c>
      <c r="X599" s="2">
        <v>1111.1400000000001</v>
      </c>
      <c r="Y599" s="2">
        <v>1210.83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3425.0600000000004</v>
      </c>
      <c r="AD599" s="5">
        <f t="shared" si="74"/>
        <v>11456.989999999998</v>
      </c>
      <c r="AE599" s="5">
        <f t="shared" si="75"/>
        <v>14882.049999999997</v>
      </c>
      <c r="AG599" s="2">
        <f t="shared" si="76"/>
        <v>8</v>
      </c>
      <c r="AH599" s="2">
        <f t="shared" si="77"/>
        <v>2025</v>
      </c>
      <c r="AJ599" s="5">
        <f t="shared" si="78"/>
        <v>1543.23</v>
      </c>
      <c r="AK599" s="2">
        <f t="shared" si="79"/>
        <v>6</v>
      </c>
    </row>
    <row r="600" spans="1:37" x14ac:dyDescent="0.25">
      <c r="A600" s="18">
        <v>45883</v>
      </c>
      <c r="B600" s="2">
        <v>1327.645</v>
      </c>
      <c r="C600" s="2">
        <v>1506.02</v>
      </c>
      <c r="D600" s="2">
        <v>1538.5250000000001</v>
      </c>
      <c r="E600" s="2">
        <v>1565.47</v>
      </c>
      <c r="F600" s="2">
        <v>1609.5</v>
      </c>
      <c r="G600" s="2">
        <v>1582.94</v>
      </c>
      <c r="H600" s="2">
        <v>1565.31</v>
      </c>
      <c r="I600" s="2">
        <v>1702.64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1159.8399999999999</v>
      </c>
      <c r="X600" s="2">
        <v>1150.4849999999999</v>
      </c>
      <c r="Y600" s="2">
        <v>1272.74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4012.9650000000001</v>
      </c>
      <c r="AD600" s="5">
        <f t="shared" si="74"/>
        <v>11968.15</v>
      </c>
      <c r="AE600" s="5">
        <f t="shared" si="75"/>
        <v>15981.115</v>
      </c>
      <c r="AG600" s="2">
        <f t="shared" si="76"/>
        <v>8</v>
      </c>
      <c r="AH600" s="2">
        <f t="shared" si="77"/>
        <v>2025</v>
      </c>
      <c r="AJ600" s="5">
        <f t="shared" si="78"/>
        <v>1702.64</v>
      </c>
      <c r="AK600" s="2">
        <f t="shared" si="79"/>
        <v>8</v>
      </c>
    </row>
    <row r="601" spans="1:37" x14ac:dyDescent="0.25">
      <c r="A601" s="18">
        <v>45884</v>
      </c>
      <c r="B601" s="2">
        <v>1356.845</v>
      </c>
      <c r="C601" s="2">
        <v>1463.84</v>
      </c>
      <c r="D601" s="2">
        <v>1479.01</v>
      </c>
      <c r="E601" s="2">
        <v>1493.5</v>
      </c>
      <c r="F601" s="2">
        <v>1521.395</v>
      </c>
      <c r="G601" s="2">
        <v>1524.335</v>
      </c>
      <c r="H601" s="2">
        <v>1370.29</v>
      </c>
      <c r="I601" s="2">
        <v>968.65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1032.2650000000001</v>
      </c>
      <c r="X601" s="2">
        <v>1014.19</v>
      </c>
      <c r="Y601" s="2">
        <v>1075.8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3015.105</v>
      </c>
      <c r="AD601" s="5">
        <f t="shared" si="74"/>
        <v>11285.014999999999</v>
      </c>
      <c r="AE601" s="5">
        <f t="shared" si="75"/>
        <v>14300.119999999999</v>
      </c>
      <c r="AG601" s="2">
        <f t="shared" si="76"/>
        <v>8</v>
      </c>
      <c r="AH601" s="2">
        <f t="shared" si="77"/>
        <v>2025</v>
      </c>
      <c r="AJ601" s="5">
        <f t="shared" si="78"/>
        <v>1524.335</v>
      </c>
      <c r="AK601" s="2">
        <f t="shared" si="79"/>
        <v>6</v>
      </c>
    </row>
    <row r="602" spans="1:37" x14ac:dyDescent="0.25">
      <c r="A602" s="18">
        <v>45885</v>
      </c>
      <c r="B602" s="2">
        <v>1192.615</v>
      </c>
      <c r="C602" s="2">
        <v>1238.83</v>
      </c>
      <c r="D602" s="2">
        <v>1250.98</v>
      </c>
      <c r="E602" s="2">
        <v>1278.1500000000001</v>
      </c>
      <c r="F602" s="2">
        <v>1294.105</v>
      </c>
      <c r="G602" s="2">
        <v>1282.085</v>
      </c>
      <c r="H602" s="2">
        <v>1129.7249999999999</v>
      </c>
      <c r="I602" s="2">
        <v>819.11500000000001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1019.45</v>
      </c>
      <c r="X602" s="2">
        <v>1011.13</v>
      </c>
      <c r="Y602" s="2">
        <v>1115.175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12631.359999999999</v>
      </c>
      <c r="AE602" s="5">
        <f t="shared" si="75"/>
        <v>12631.359999999999</v>
      </c>
      <c r="AG602" s="2">
        <f t="shared" si="76"/>
        <v>8</v>
      </c>
      <c r="AH602" s="2">
        <f t="shared" si="77"/>
        <v>2025</v>
      </c>
      <c r="AJ602" s="5">
        <f t="shared" si="78"/>
        <v>1294.105</v>
      </c>
      <c r="AK602" s="2">
        <f t="shared" si="79"/>
        <v>5</v>
      </c>
    </row>
    <row r="603" spans="1:37" x14ac:dyDescent="0.25">
      <c r="A603" s="18">
        <v>45886</v>
      </c>
      <c r="B603" s="2">
        <v>1183.7</v>
      </c>
      <c r="C603" s="2">
        <v>1315.52</v>
      </c>
      <c r="D603" s="2">
        <v>1333.7049999999999</v>
      </c>
      <c r="E603" s="2">
        <v>1362.885</v>
      </c>
      <c r="F603" s="2">
        <v>1411.5050000000001</v>
      </c>
      <c r="G603" s="2">
        <v>1381.06</v>
      </c>
      <c r="H603" s="2">
        <v>1231.1849999999999</v>
      </c>
      <c r="I603" s="2">
        <v>1044.9649999999999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1003.78</v>
      </c>
      <c r="X603" s="2">
        <v>992.74</v>
      </c>
      <c r="Y603" s="2">
        <v>1058.4749999999999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13319.52</v>
      </c>
      <c r="AE603" s="5">
        <f t="shared" si="75"/>
        <v>13319.52</v>
      </c>
      <c r="AG603" s="2">
        <f t="shared" si="76"/>
        <v>8</v>
      </c>
      <c r="AH603" s="2">
        <f t="shared" si="77"/>
        <v>2025</v>
      </c>
      <c r="AJ603" s="5">
        <f t="shared" si="78"/>
        <v>1411.5050000000001</v>
      </c>
      <c r="AK603" s="2">
        <f t="shared" si="79"/>
        <v>5</v>
      </c>
    </row>
    <row r="604" spans="1:37" x14ac:dyDescent="0.25">
      <c r="A604" s="18">
        <v>45887</v>
      </c>
      <c r="B604" s="2">
        <v>1142.2950000000001</v>
      </c>
      <c r="C604" s="2">
        <v>1324.36</v>
      </c>
      <c r="D604" s="2">
        <v>1331.175</v>
      </c>
      <c r="E604" s="2">
        <v>1377.9</v>
      </c>
      <c r="F604" s="2">
        <v>1463.095</v>
      </c>
      <c r="G604" s="2">
        <v>1475.38</v>
      </c>
      <c r="H604" s="2">
        <v>1386.66</v>
      </c>
      <c r="I604" s="2">
        <v>1029.7349999999999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1035.3399999999999</v>
      </c>
      <c r="X604" s="2">
        <v>1014.925</v>
      </c>
      <c r="Y604" s="2">
        <v>1069.7650000000001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3080</v>
      </c>
      <c r="AD604" s="5">
        <f t="shared" si="74"/>
        <v>10570.63</v>
      </c>
      <c r="AE604" s="5">
        <f t="shared" si="75"/>
        <v>13650.63</v>
      </c>
      <c r="AG604" s="2">
        <f t="shared" si="76"/>
        <v>8</v>
      </c>
      <c r="AH604" s="2">
        <f t="shared" si="77"/>
        <v>2025</v>
      </c>
      <c r="AJ604" s="5">
        <f t="shared" si="78"/>
        <v>1475.38</v>
      </c>
      <c r="AK604" s="2">
        <f t="shared" si="79"/>
        <v>6</v>
      </c>
    </row>
    <row r="605" spans="1:37" x14ac:dyDescent="0.25">
      <c r="A605" s="18">
        <v>45888</v>
      </c>
      <c r="B605" s="2">
        <v>1127.51</v>
      </c>
      <c r="C605" s="2">
        <v>1266.0250000000001</v>
      </c>
      <c r="D605" s="2">
        <v>1301.9100000000001</v>
      </c>
      <c r="E605" s="2">
        <v>1358.835</v>
      </c>
      <c r="F605" s="2">
        <v>1443.2750000000001</v>
      </c>
      <c r="G605" s="2">
        <v>1476.2049999999999</v>
      </c>
      <c r="H605" s="2">
        <v>1388.71</v>
      </c>
      <c r="I605" s="2">
        <v>1063.675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1057.625</v>
      </c>
      <c r="X605" s="2">
        <v>1029.44</v>
      </c>
      <c r="Y605" s="2">
        <v>1114.0450000000001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3150.7400000000002</v>
      </c>
      <c r="AD605" s="5">
        <f t="shared" si="74"/>
        <v>10476.515000000001</v>
      </c>
      <c r="AE605" s="5">
        <f t="shared" si="75"/>
        <v>13627.255000000001</v>
      </c>
      <c r="AG605" s="2">
        <f t="shared" si="76"/>
        <v>8</v>
      </c>
      <c r="AH605" s="2">
        <f t="shared" si="77"/>
        <v>2025</v>
      </c>
      <c r="AJ605" s="5">
        <f t="shared" si="78"/>
        <v>1476.2049999999999</v>
      </c>
      <c r="AK605" s="2">
        <f t="shared" si="79"/>
        <v>6</v>
      </c>
    </row>
    <row r="606" spans="1:37" x14ac:dyDescent="0.25">
      <c r="A606" s="18">
        <v>45889</v>
      </c>
      <c r="B606" s="2">
        <v>1223.365</v>
      </c>
      <c r="C606" s="2">
        <v>1359.69</v>
      </c>
      <c r="D606" s="2">
        <v>1403.37</v>
      </c>
      <c r="E606" s="2">
        <v>1462.345</v>
      </c>
      <c r="F606" s="2">
        <v>1555.7449999999999</v>
      </c>
      <c r="G606" s="2">
        <v>1565.21</v>
      </c>
      <c r="H606" s="2">
        <v>1494.0350000000001</v>
      </c>
      <c r="I606" s="2">
        <v>1283.0050000000001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1112.7349999999999</v>
      </c>
      <c r="X606" s="2">
        <v>1103.3699999999999</v>
      </c>
      <c r="Y606" s="2">
        <v>1163.6949999999999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3499.1099999999997</v>
      </c>
      <c r="AD606" s="5">
        <f t="shared" si="74"/>
        <v>11227.454999999998</v>
      </c>
      <c r="AE606" s="5">
        <f t="shared" si="75"/>
        <v>14726.564999999999</v>
      </c>
      <c r="AG606" s="2">
        <f t="shared" si="76"/>
        <v>8</v>
      </c>
      <c r="AH606" s="2">
        <f t="shared" si="77"/>
        <v>2025</v>
      </c>
      <c r="AJ606" s="5">
        <f t="shared" si="78"/>
        <v>1565.21</v>
      </c>
      <c r="AK606" s="2">
        <f t="shared" si="79"/>
        <v>6</v>
      </c>
    </row>
    <row r="607" spans="1:37" x14ac:dyDescent="0.25">
      <c r="A607" s="18">
        <v>45890</v>
      </c>
      <c r="B607" s="2">
        <v>1270.94</v>
      </c>
      <c r="C607" s="2">
        <v>1441.58</v>
      </c>
      <c r="D607" s="2">
        <v>1473.61</v>
      </c>
      <c r="E607" s="2">
        <v>1530.56</v>
      </c>
      <c r="F607" s="2">
        <v>1619.9649999999999</v>
      </c>
      <c r="G607" s="2">
        <v>1678</v>
      </c>
      <c r="H607" s="2">
        <v>1562.6849999999999</v>
      </c>
      <c r="I607" s="2">
        <v>1189.6849999999999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1199.2249999999999</v>
      </c>
      <c r="X607" s="2">
        <v>1170.7650000000001</v>
      </c>
      <c r="Y607" s="2">
        <v>1255.0550000000001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3559.6750000000002</v>
      </c>
      <c r="AD607" s="5">
        <f t="shared" si="74"/>
        <v>11832.395</v>
      </c>
      <c r="AE607" s="5">
        <f t="shared" si="75"/>
        <v>15392.07</v>
      </c>
      <c r="AG607" s="2">
        <f t="shared" si="76"/>
        <v>8</v>
      </c>
      <c r="AH607" s="2">
        <f t="shared" si="77"/>
        <v>2025</v>
      </c>
      <c r="AJ607" s="5">
        <f t="shared" si="78"/>
        <v>1678</v>
      </c>
      <c r="AK607" s="2">
        <f t="shared" si="79"/>
        <v>6</v>
      </c>
    </row>
    <row r="608" spans="1:37" x14ac:dyDescent="0.25">
      <c r="A608" s="18">
        <v>45891</v>
      </c>
      <c r="B608" s="2">
        <v>1345.7449999999999</v>
      </c>
      <c r="C608" s="2">
        <v>1503.34</v>
      </c>
      <c r="D608" s="2">
        <v>1512.355</v>
      </c>
      <c r="E608" s="2">
        <v>1583.0250000000001</v>
      </c>
      <c r="F608" s="2">
        <v>1657.71</v>
      </c>
      <c r="G608" s="2">
        <v>1692.4</v>
      </c>
      <c r="H608" s="2">
        <v>1627.2349999999999</v>
      </c>
      <c r="I608" s="2">
        <v>1224.0250000000001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1249.93</v>
      </c>
      <c r="X608" s="2">
        <v>1244.5550000000001</v>
      </c>
      <c r="Y608" s="2">
        <v>1345.18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3718.51</v>
      </c>
      <c r="AD608" s="5">
        <f t="shared" si="74"/>
        <v>12266.990000000002</v>
      </c>
      <c r="AE608" s="5">
        <f t="shared" si="75"/>
        <v>15985.500000000002</v>
      </c>
      <c r="AG608" s="2">
        <f t="shared" si="76"/>
        <v>8</v>
      </c>
      <c r="AH608" s="2">
        <f t="shared" si="77"/>
        <v>2025</v>
      </c>
      <c r="AJ608" s="5">
        <f t="shared" si="78"/>
        <v>1692.4</v>
      </c>
      <c r="AK608" s="2">
        <f t="shared" si="79"/>
        <v>6</v>
      </c>
    </row>
    <row r="609" spans="1:37" x14ac:dyDescent="0.25">
      <c r="A609" s="18">
        <v>45892</v>
      </c>
      <c r="B609" s="2">
        <v>1447.615</v>
      </c>
      <c r="C609" s="2">
        <v>1553.0050000000001</v>
      </c>
      <c r="D609" s="2">
        <v>1573.2049999999999</v>
      </c>
      <c r="E609" s="2">
        <v>1583.97</v>
      </c>
      <c r="F609" s="2">
        <v>1659.8</v>
      </c>
      <c r="G609" s="2">
        <v>1641.425</v>
      </c>
      <c r="H609" s="2">
        <v>1456.4</v>
      </c>
      <c r="I609" s="2">
        <v>1191.05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1270.865</v>
      </c>
      <c r="X609" s="2">
        <v>1254.57</v>
      </c>
      <c r="Y609" s="2">
        <v>1352.87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15984.774999999998</v>
      </c>
      <c r="AE609" s="5">
        <f t="shared" si="75"/>
        <v>15984.774999999998</v>
      </c>
      <c r="AG609" s="2">
        <f t="shared" si="76"/>
        <v>8</v>
      </c>
      <c r="AH609" s="2">
        <f t="shared" si="77"/>
        <v>2025</v>
      </c>
      <c r="AJ609" s="5">
        <f t="shared" si="78"/>
        <v>1659.8</v>
      </c>
      <c r="AK609" s="2">
        <f t="shared" si="79"/>
        <v>5</v>
      </c>
    </row>
    <row r="610" spans="1:37" x14ac:dyDescent="0.25">
      <c r="A610" s="18">
        <v>45893</v>
      </c>
      <c r="B610" s="2">
        <v>1484.82</v>
      </c>
      <c r="C610" s="2">
        <v>1592.905</v>
      </c>
      <c r="D610" s="2">
        <v>1627.95</v>
      </c>
      <c r="E610" s="2">
        <v>1653.69</v>
      </c>
      <c r="F610" s="2">
        <v>1705.53</v>
      </c>
      <c r="G610" s="2">
        <v>1684.82</v>
      </c>
      <c r="H610" s="2">
        <v>1534.7449999999999</v>
      </c>
      <c r="I610" s="2">
        <v>1163.1400000000001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1297.1949999999999</v>
      </c>
      <c r="X610" s="2">
        <v>1281.175</v>
      </c>
      <c r="Y610" s="2">
        <v>1396.28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16422.249999999996</v>
      </c>
      <c r="AE610" s="5">
        <f t="shared" si="75"/>
        <v>16422.249999999996</v>
      </c>
      <c r="AG610" s="2">
        <f t="shared" si="76"/>
        <v>8</v>
      </c>
      <c r="AH610" s="2">
        <f t="shared" si="77"/>
        <v>2025</v>
      </c>
      <c r="AJ610" s="5">
        <f t="shared" si="78"/>
        <v>1705.53</v>
      </c>
      <c r="AK610" s="2">
        <f t="shared" si="79"/>
        <v>5</v>
      </c>
    </row>
    <row r="611" spans="1:37" x14ac:dyDescent="0.25">
      <c r="A611" s="18">
        <v>45894</v>
      </c>
      <c r="B611" s="2">
        <v>1528.65</v>
      </c>
      <c r="C611" s="2">
        <v>1647.94</v>
      </c>
      <c r="D611" s="2">
        <v>1686.89</v>
      </c>
      <c r="E611" s="2">
        <v>1769.7850000000001</v>
      </c>
      <c r="F611" s="2">
        <v>1859.335</v>
      </c>
      <c r="G611" s="2">
        <v>1909.9549999999999</v>
      </c>
      <c r="H611" s="2">
        <v>1857.115</v>
      </c>
      <c r="I611" s="2">
        <v>1728.18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1266.1849999999999</v>
      </c>
      <c r="X611" s="2">
        <v>1260.085</v>
      </c>
      <c r="Y611" s="2">
        <v>1363.9449999999999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4254.45</v>
      </c>
      <c r="AD611" s="5">
        <f t="shared" si="74"/>
        <v>13623.614999999998</v>
      </c>
      <c r="AE611" s="5">
        <f t="shared" si="75"/>
        <v>17878.064999999999</v>
      </c>
      <c r="AG611" s="2">
        <f t="shared" si="76"/>
        <v>8</v>
      </c>
      <c r="AH611" s="2">
        <f t="shared" si="77"/>
        <v>2025</v>
      </c>
      <c r="AJ611" s="5">
        <f t="shared" si="78"/>
        <v>1909.9549999999999</v>
      </c>
      <c r="AK611" s="2">
        <f t="shared" si="79"/>
        <v>6</v>
      </c>
    </row>
    <row r="612" spans="1:37" x14ac:dyDescent="0.25">
      <c r="A612" s="18">
        <v>45895</v>
      </c>
      <c r="B612" s="2">
        <v>1499.0150000000001</v>
      </c>
      <c r="C612" s="2">
        <v>1667.53</v>
      </c>
      <c r="D612" s="2">
        <v>1699.8050000000001</v>
      </c>
      <c r="E612" s="2">
        <v>1756.2850000000001</v>
      </c>
      <c r="F612" s="2">
        <v>1864.5050000000001</v>
      </c>
      <c r="G612" s="2">
        <v>1909.655</v>
      </c>
      <c r="H612" s="2">
        <v>1776.9649999999999</v>
      </c>
      <c r="I612" s="2">
        <v>1522.2249999999999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1329.24</v>
      </c>
      <c r="X612" s="2">
        <v>1290.32</v>
      </c>
      <c r="Y612" s="2">
        <v>1363.075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4141.7849999999999</v>
      </c>
      <c r="AD612" s="5">
        <f t="shared" si="74"/>
        <v>13536.834999999999</v>
      </c>
      <c r="AE612" s="5">
        <f t="shared" si="75"/>
        <v>17678.62</v>
      </c>
      <c r="AG612" s="2">
        <f t="shared" si="76"/>
        <v>8</v>
      </c>
      <c r="AH612" s="2">
        <f t="shared" si="77"/>
        <v>2025</v>
      </c>
      <c r="AJ612" s="5">
        <f t="shared" si="78"/>
        <v>1909.655</v>
      </c>
      <c r="AK612" s="2">
        <f t="shared" si="79"/>
        <v>6</v>
      </c>
    </row>
    <row r="613" spans="1:37" x14ac:dyDescent="0.25">
      <c r="A613" s="18">
        <v>45896</v>
      </c>
      <c r="B613" s="2">
        <v>1473.24</v>
      </c>
      <c r="C613" s="2">
        <v>1650.4749999999999</v>
      </c>
      <c r="D613" s="2">
        <v>1681.0650000000001</v>
      </c>
      <c r="E613" s="2">
        <v>1737.64</v>
      </c>
      <c r="F613" s="2">
        <v>1821.3150000000001</v>
      </c>
      <c r="G613" s="2">
        <v>1893.4349999999999</v>
      </c>
      <c r="H613" s="2">
        <v>1842.7349999999999</v>
      </c>
      <c r="I613" s="2">
        <v>1372.86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1334.7349999999999</v>
      </c>
      <c r="X613" s="2">
        <v>1294.21</v>
      </c>
      <c r="Y613" s="2">
        <v>1391.0250000000001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4001.8049999999998</v>
      </c>
      <c r="AD613" s="5">
        <f t="shared" si="74"/>
        <v>13490.930000000004</v>
      </c>
      <c r="AE613" s="5">
        <f t="shared" si="75"/>
        <v>17492.735000000004</v>
      </c>
      <c r="AG613" s="2">
        <f t="shared" si="76"/>
        <v>8</v>
      </c>
      <c r="AH613" s="2">
        <f t="shared" si="77"/>
        <v>2025</v>
      </c>
      <c r="AJ613" s="5">
        <f t="shared" si="78"/>
        <v>1893.4349999999999</v>
      </c>
      <c r="AK613" s="2">
        <f t="shared" si="79"/>
        <v>6</v>
      </c>
    </row>
    <row r="614" spans="1:37" x14ac:dyDescent="0.25">
      <c r="A614" s="18">
        <v>45897</v>
      </c>
      <c r="B614" s="2">
        <v>1506.325</v>
      </c>
      <c r="C614" s="2">
        <v>1692.17</v>
      </c>
      <c r="D614" s="2">
        <v>1714.53</v>
      </c>
      <c r="E614" s="2">
        <v>1769.7249999999999</v>
      </c>
      <c r="F614" s="2">
        <v>1884.9949999999999</v>
      </c>
      <c r="G614" s="2">
        <v>1942.0550000000001</v>
      </c>
      <c r="H614" s="2">
        <v>1882.585</v>
      </c>
      <c r="I614" s="2">
        <v>1387.635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1355.94</v>
      </c>
      <c r="X614" s="2">
        <v>1356.075</v>
      </c>
      <c r="Y614" s="2">
        <v>1441.7750000000001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4099.6499999999996</v>
      </c>
      <c r="AD614" s="5">
        <f t="shared" si="74"/>
        <v>13834.160000000002</v>
      </c>
      <c r="AE614" s="5">
        <f t="shared" si="75"/>
        <v>17933.810000000001</v>
      </c>
      <c r="AG614" s="2">
        <f t="shared" si="76"/>
        <v>8</v>
      </c>
      <c r="AH614" s="2">
        <f t="shared" si="77"/>
        <v>2025</v>
      </c>
      <c r="AJ614" s="5">
        <f t="shared" si="78"/>
        <v>1942.0550000000001</v>
      </c>
      <c r="AK614" s="2">
        <f t="shared" si="79"/>
        <v>6</v>
      </c>
    </row>
    <row r="615" spans="1:37" x14ac:dyDescent="0.25">
      <c r="A615" s="18">
        <v>45898</v>
      </c>
      <c r="B615" s="2">
        <v>1578.9549999999999</v>
      </c>
      <c r="C615" s="2">
        <v>1697.0350000000001</v>
      </c>
      <c r="D615" s="2">
        <v>1720.835</v>
      </c>
      <c r="E615" s="2">
        <v>1801.77</v>
      </c>
      <c r="F615" s="2">
        <v>1884.9749999999999</v>
      </c>
      <c r="G615" s="2">
        <v>1957.21</v>
      </c>
      <c r="H615" s="2">
        <v>1890.97</v>
      </c>
      <c r="I615" s="2">
        <v>1661.26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1335.76</v>
      </c>
      <c r="X615" s="2">
        <v>1339.355</v>
      </c>
      <c r="Y615" s="2">
        <v>1466.73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4336.375</v>
      </c>
      <c r="AD615" s="5">
        <f t="shared" si="74"/>
        <v>13998.48</v>
      </c>
      <c r="AE615" s="5">
        <f t="shared" si="75"/>
        <v>18334.855</v>
      </c>
      <c r="AG615" s="2">
        <f t="shared" si="76"/>
        <v>8</v>
      </c>
      <c r="AH615" s="2">
        <f t="shared" si="77"/>
        <v>2025</v>
      </c>
      <c r="AJ615" s="5">
        <f t="shared" si="78"/>
        <v>1957.21</v>
      </c>
      <c r="AK615" s="2">
        <f t="shared" si="79"/>
        <v>6</v>
      </c>
    </row>
    <row r="616" spans="1:37" x14ac:dyDescent="0.25">
      <c r="A616" s="18">
        <v>45899</v>
      </c>
      <c r="B616" s="2">
        <v>1584.4549999999999</v>
      </c>
      <c r="C616" s="2">
        <v>1687.19</v>
      </c>
      <c r="D616" s="2">
        <v>1746.12</v>
      </c>
      <c r="E616" s="2">
        <v>1764.95</v>
      </c>
      <c r="F616" s="2">
        <v>1854.09</v>
      </c>
      <c r="G616" s="2">
        <v>1830.655</v>
      </c>
      <c r="H616" s="2">
        <v>1705.47</v>
      </c>
      <c r="I616" s="2">
        <v>1541.425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1319.8050000000001</v>
      </c>
      <c r="X616" s="2">
        <v>1321.5350000000001</v>
      </c>
      <c r="Y616" s="2">
        <v>1435.62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17791.314999999999</v>
      </c>
      <c r="AE616" s="5">
        <f t="shared" si="75"/>
        <v>17791.314999999999</v>
      </c>
      <c r="AG616" s="2">
        <f t="shared" si="76"/>
        <v>8</v>
      </c>
      <c r="AH616" s="2">
        <f t="shared" si="77"/>
        <v>2025</v>
      </c>
      <c r="AJ616" s="5">
        <f t="shared" si="78"/>
        <v>1854.09</v>
      </c>
      <c r="AK616" s="2">
        <f t="shared" si="79"/>
        <v>5</v>
      </c>
    </row>
    <row r="617" spans="1:37" x14ac:dyDescent="0.25">
      <c r="A617" s="18">
        <v>45900</v>
      </c>
      <c r="B617" s="2">
        <v>1543.08</v>
      </c>
      <c r="C617" s="2">
        <v>1640.47</v>
      </c>
      <c r="D617" s="2">
        <v>1680.72</v>
      </c>
      <c r="E617" s="2">
        <v>1735.6849999999999</v>
      </c>
      <c r="F617" s="2">
        <v>1778.925</v>
      </c>
      <c r="G617" s="2">
        <v>1773.65</v>
      </c>
      <c r="H617" s="2">
        <v>1666.3050000000001</v>
      </c>
      <c r="I617" s="2">
        <v>1282.7550000000001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1377.76</v>
      </c>
      <c r="X617" s="2">
        <v>1367.915</v>
      </c>
      <c r="Y617" s="2">
        <v>1494.15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17341.415000000001</v>
      </c>
      <c r="AE617" s="5">
        <f t="shared" si="75"/>
        <v>17341.415000000001</v>
      </c>
      <c r="AG617" s="2">
        <f t="shared" si="76"/>
        <v>8</v>
      </c>
      <c r="AH617" s="2">
        <f t="shared" si="77"/>
        <v>2025</v>
      </c>
      <c r="AJ617" s="5">
        <f t="shared" si="78"/>
        <v>1778.925</v>
      </c>
      <c r="AK617" s="2">
        <f t="shared" si="79"/>
        <v>5</v>
      </c>
    </row>
    <row r="618" spans="1:37" x14ac:dyDescent="0.25">
      <c r="A618" s="18">
        <v>45901</v>
      </c>
      <c r="B618" s="2">
        <v>1831.875</v>
      </c>
      <c r="C618" s="2">
        <v>1909.16</v>
      </c>
      <c r="D618" s="2">
        <v>1936.48</v>
      </c>
      <c r="E618" s="2">
        <v>1984.675</v>
      </c>
      <c r="F618" s="2">
        <v>1990.425</v>
      </c>
      <c r="G618" s="2">
        <v>2008.5050000000001</v>
      </c>
      <c r="H618" s="2">
        <v>1799.05</v>
      </c>
      <c r="I618" s="2">
        <v>1227.895</v>
      </c>
      <c r="J618" s="2">
        <v>687.72500000000002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1457.7650000000001</v>
      </c>
      <c r="W618" s="2">
        <v>1608.12</v>
      </c>
      <c r="X618" s="2">
        <v>1642.54</v>
      </c>
      <c r="Y618" s="2">
        <v>1728.395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21812.61</v>
      </c>
      <c r="AE618" s="5">
        <f t="shared" si="75"/>
        <v>21812.61</v>
      </c>
      <c r="AG618" s="2">
        <f t="shared" si="76"/>
        <v>9</v>
      </c>
      <c r="AH618" s="2">
        <f t="shared" si="77"/>
        <v>2025</v>
      </c>
      <c r="AJ618" s="5">
        <f t="shared" si="78"/>
        <v>2008.5050000000001</v>
      </c>
      <c r="AK618" s="2">
        <f t="shared" si="79"/>
        <v>6</v>
      </c>
    </row>
    <row r="619" spans="1:37" x14ac:dyDescent="0.25">
      <c r="A619" s="18">
        <v>45902</v>
      </c>
      <c r="B619" s="2">
        <v>1853.95</v>
      </c>
      <c r="C619" s="2">
        <v>1836.06</v>
      </c>
      <c r="D619" s="2">
        <v>1870.63</v>
      </c>
      <c r="E619" s="2">
        <v>1943.9649999999999</v>
      </c>
      <c r="F619" s="2">
        <v>1973.7650000000001</v>
      </c>
      <c r="G619" s="2">
        <v>2087.2649999999999</v>
      </c>
      <c r="H619" s="2">
        <v>2042.165</v>
      </c>
      <c r="I619" s="2">
        <v>1549.5650000000001</v>
      </c>
      <c r="J619" s="2">
        <v>943.67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1339.43</v>
      </c>
      <c r="W619" s="2">
        <v>1508.4449999999999</v>
      </c>
      <c r="X619" s="2">
        <v>1550.615</v>
      </c>
      <c r="Y619" s="2">
        <v>1626.29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6891.7249999999995</v>
      </c>
      <c r="AD619" s="5">
        <f t="shared" si="74"/>
        <v>15234.090000000004</v>
      </c>
      <c r="AE619" s="5">
        <f t="shared" si="75"/>
        <v>22125.815000000002</v>
      </c>
      <c r="AG619" s="2">
        <f t="shared" si="76"/>
        <v>9</v>
      </c>
      <c r="AH619" s="2">
        <f t="shared" si="77"/>
        <v>2025</v>
      </c>
      <c r="AJ619" s="5">
        <f t="shared" si="78"/>
        <v>2087.2649999999999</v>
      </c>
      <c r="AK619" s="2">
        <f t="shared" si="79"/>
        <v>6</v>
      </c>
    </row>
    <row r="620" spans="1:37" x14ac:dyDescent="0.25">
      <c r="A620" s="18">
        <v>45903</v>
      </c>
      <c r="B620" s="2">
        <v>1106.6849999999999</v>
      </c>
      <c r="C620" s="2">
        <v>1431.4949999999999</v>
      </c>
      <c r="D620" s="2">
        <v>1503.135</v>
      </c>
      <c r="E620" s="2">
        <v>1751.5350000000001</v>
      </c>
      <c r="F620" s="2">
        <v>1976.2449999999999</v>
      </c>
      <c r="G620" s="2">
        <v>2117.2600000000002</v>
      </c>
      <c r="H620" s="2">
        <v>2116.9699999999998</v>
      </c>
      <c r="I620" s="2">
        <v>1664.175</v>
      </c>
      <c r="J620" s="2">
        <v>986.56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1411.63</v>
      </c>
      <c r="W620" s="2">
        <v>1575.56</v>
      </c>
      <c r="X620" s="2">
        <v>1631.4</v>
      </c>
      <c r="Y620" s="2">
        <v>1700.365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7269.3249999999989</v>
      </c>
      <c r="AD620" s="5">
        <f t="shared" si="74"/>
        <v>13703.690000000004</v>
      </c>
      <c r="AE620" s="5">
        <f t="shared" si="75"/>
        <v>20973.015000000003</v>
      </c>
      <c r="AG620" s="2">
        <f t="shared" si="76"/>
        <v>9</v>
      </c>
      <c r="AH620" s="2">
        <f t="shared" si="77"/>
        <v>2025</v>
      </c>
      <c r="AJ620" s="5">
        <f t="shared" si="78"/>
        <v>2117.2600000000002</v>
      </c>
      <c r="AK620" s="2">
        <f t="shared" si="79"/>
        <v>6</v>
      </c>
    </row>
    <row r="621" spans="1:37" x14ac:dyDescent="0.25">
      <c r="A621" s="18">
        <v>45904</v>
      </c>
      <c r="B621" s="2">
        <v>1827.87</v>
      </c>
      <c r="C621" s="2">
        <v>1979.73</v>
      </c>
      <c r="D621" s="2">
        <v>2072.2800000000002</v>
      </c>
      <c r="E621" s="2">
        <v>2111.8649999999998</v>
      </c>
      <c r="F621" s="2">
        <v>2165.3000000000002</v>
      </c>
      <c r="G621" s="2">
        <v>2289.25</v>
      </c>
      <c r="H621" s="2">
        <v>2303.0450000000001</v>
      </c>
      <c r="I621" s="2">
        <v>1843.2</v>
      </c>
      <c r="J621" s="2">
        <v>1308.2349999999999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1451.375</v>
      </c>
      <c r="W621" s="2">
        <v>1635.79</v>
      </c>
      <c r="X621" s="2">
        <v>1695.425</v>
      </c>
      <c r="Y621" s="2">
        <v>1800.62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7934.0249999999996</v>
      </c>
      <c r="AD621" s="5">
        <f t="shared" si="74"/>
        <v>16549.96</v>
      </c>
      <c r="AE621" s="5">
        <f t="shared" si="75"/>
        <v>24483.985000000001</v>
      </c>
      <c r="AG621" s="2">
        <f t="shared" si="76"/>
        <v>9</v>
      </c>
      <c r="AH621" s="2">
        <f t="shared" si="77"/>
        <v>2025</v>
      </c>
      <c r="AJ621" s="5">
        <f t="shared" si="78"/>
        <v>2303.0450000000001</v>
      </c>
      <c r="AK621" s="2">
        <f t="shared" si="79"/>
        <v>7</v>
      </c>
    </row>
    <row r="622" spans="1:37" x14ac:dyDescent="0.25">
      <c r="A622" s="18">
        <v>45905</v>
      </c>
      <c r="B622" s="2">
        <v>1909.4</v>
      </c>
      <c r="C622" s="2">
        <v>2079.87</v>
      </c>
      <c r="D622" s="2">
        <v>2108.0100000000002</v>
      </c>
      <c r="E622" s="2">
        <v>2194.81</v>
      </c>
      <c r="F622" s="2">
        <v>2251.3449999999998</v>
      </c>
      <c r="G622" s="2">
        <v>2361.2600000000002</v>
      </c>
      <c r="H622" s="2">
        <v>2302.83</v>
      </c>
      <c r="I622" s="2">
        <v>1950.5450000000001</v>
      </c>
      <c r="J622" s="2">
        <v>1475.84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1418.135</v>
      </c>
      <c r="W622" s="2">
        <v>1635.38</v>
      </c>
      <c r="X622" s="2">
        <v>1750.36</v>
      </c>
      <c r="Y622" s="2">
        <v>1854.5350000000001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8230.26</v>
      </c>
      <c r="AD622" s="5">
        <f t="shared" si="74"/>
        <v>17062.059999999998</v>
      </c>
      <c r="AE622" s="5">
        <f t="shared" si="75"/>
        <v>25292.32</v>
      </c>
      <c r="AG622" s="2">
        <f t="shared" si="76"/>
        <v>9</v>
      </c>
      <c r="AH622" s="2">
        <f t="shared" si="77"/>
        <v>2025</v>
      </c>
      <c r="AJ622" s="5">
        <f t="shared" si="78"/>
        <v>2361.2600000000002</v>
      </c>
      <c r="AK622" s="2">
        <f t="shared" si="79"/>
        <v>6</v>
      </c>
    </row>
    <row r="623" spans="1:37" x14ac:dyDescent="0.25">
      <c r="A623" s="18">
        <v>45906</v>
      </c>
      <c r="B623" s="2">
        <v>1998.41</v>
      </c>
      <c r="C623" s="2">
        <v>2115.83</v>
      </c>
      <c r="D623" s="2">
        <v>2192.38</v>
      </c>
      <c r="E623" s="2">
        <v>2242.92</v>
      </c>
      <c r="F623" s="2">
        <v>2244.6</v>
      </c>
      <c r="G623" s="2">
        <v>2215.6149999999998</v>
      </c>
      <c r="H623" s="2">
        <v>2076.4949999999999</v>
      </c>
      <c r="I623" s="2">
        <v>1759.355</v>
      </c>
      <c r="J623" s="2">
        <v>1391.7550000000001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1402.85</v>
      </c>
      <c r="W623" s="2">
        <v>1609.41</v>
      </c>
      <c r="X623" s="2">
        <v>1690.345</v>
      </c>
      <c r="Y623" s="2">
        <v>1819.925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24759.89</v>
      </c>
      <c r="AE623" s="5">
        <f t="shared" si="75"/>
        <v>24759.89</v>
      </c>
      <c r="AG623" s="2">
        <f t="shared" si="76"/>
        <v>9</v>
      </c>
      <c r="AH623" s="2">
        <f t="shared" si="77"/>
        <v>2025</v>
      </c>
      <c r="AJ623" s="5">
        <f t="shared" si="78"/>
        <v>2244.6</v>
      </c>
      <c r="AK623" s="2">
        <f t="shared" si="79"/>
        <v>5</v>
      </c>
    </row>
    <row r="624" spans="1:37" x14ac:dyDescent="0.25">
      <c r="A624" s="18">
        <v>45907</v>
      </c>
      <c r="B624" s="2">
        <v>1931.1</v>
      </c>
      <c r="C624" s="2">
        <v>2059.145</v>
      </c>
      <c r="D624" s="2">
        <v>2110.31</v>
      </c>
      <c r="E624" s="2">
        <v>2133.0700000000002</v>
      </c>
      <c r="F624" s="2">
        <v>2175.65</v>
      </c>
      <c r="G624" s="2">
        <v>2166.7649999999999</v>
      </c>
      <c r="H624" s="2">
        <v>2051.4450000000002</v>
      </c>
      <c r="I624" s="2">
        <v>1776.405</v>
      </c>
      <c r="J624" s="2">
        <v>1172.6099999999999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1156.74</v>
      </c>
      <c r="W624" s="2">
        <v>1617.2149999999999</v>
      </c>
      <c r="X624" s="2">
        <v>1694.93</v>
      </c>
      <c r="Y624" s="2">
        <v>1806.95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23852.335000000003</v>
      </c>
      <c r="AE624" s="5">
        <f t="shared" si="75"/>
        <v>23852.335000000003</v>
      </c>
      <c r="AG624" s="2">
        <f t="shared" si="76"/>
        <v>9</v>
      </c>
      <c r="AH624" s="2">
        <f t="shared" si="77"/>
        <v>2025</v>
      </c>
      <c r="AJ624" s="5">
        <f t="shared" si="78"/>
        <v>2175.65</v>
      </c>
      <c r="AK624" s="2">
        <f t="shared" si="79"/>
        <v>5</v>
      </c>
    </row>
    <row r="625" spans="1:37" x14ac:dyDescent="0.25">
      <c r="A625" s="18">
        <v>45908</v>
      </c>
      <c r="B625" s="2">
        <v>1929.23</v>
      </c>
      <c r="C625" s="2">
        <v>2041</v>
      </c>
      <c r="D625" s="2">
        <v>2125.5</v>
      </c>
      <c r="E625" s="2">
        <v>2201.9050000000002</v>
      </c>
      <c r="F625" s="2">
        <v>2222.4850000000001</v>
      </c>
      <c r="G625" s="2">
        <v>2324.8200000000002</v>
      </c>
      <c r="H625" s="2">
        <v>2349.7600000000002</v>
      </c>
      <c r="I625" s="2">
        <v>1670.7449999999999</v>
      </c>
      <c r="J625" s="2">
        <v>879.5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1461.92</v>
      </c>
      <c r="W625" s="2">
        <v>1624.3050000000001</v>
      </c>
      <c r="X625" s="2">
        <v>1677.57</v>
      </c>
      <c r="Y625" s="2">
        <v>1803.4649999999999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7314.04</v>
      </c>
      <c r="AD625" s="5">
        <f t="shared" si="74"/>
        <v>16998.164999999997</v>
      </c>
      <c r="AE625" s="5">
        <f t="shared" si="75"/>
        <v>24312.204999999998</v>
      </c>
      <c r="AG625" s="2">
        <f t="shared" si="76"/>
        <v>9</v>
      </c>
      <c r="AH625" s="2">
        <f t="shared" si="77"/>
        <v>2025</v>
      </c>
      <c r="AJ625" s="5">
        <f t="shared" si="78"/>
        <v>2349.7600000000002</v>
      </c>
      <c r="AK625" s="2">
        <f t="shared" si="79"/>
        <v>7</v>
      </c>
    </row>
    <row r="626" spans="1:37" x14ac:dyDescent="0.25">
      <c r="A626" s="18">
        <v>45909</v>
      </c>
      <c r="B626" s="2">
        <v>1910.45</v>
      </c>
      <c r="C626" s="2">
        <v>2053.4450000000002</v>
      </c>
      <c r="D626" s="2">
        <v>2134.2849999999999</v>
      </c>
      <c r="E626" s="2">
        <v>2215.8249999999998</v>
      </c>
      <c r="F626" s="2">
        <v>2274.5549999999998</v>
      </c>
      <c r="G626" s="2">
        <v>2437.5450000000001</v>
      </c>
      <c r="H626" s="2">
        <v>2421.145</v>
      </c>
      <c r="I626" s="2">
        <v>1709.345</v>
      </c>
      <c r="J626" s="2">
        <v>898.21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1492.2950000000001</v>
      </c>
      <c r="W626" s="2">
        <v>1662.7149999999999</v>
      </c>
      <c r="X626" s="2">
        <v>1711.63</v>
      </c>
      <c r="Y626" s="2">
        <v>1822.9649999999999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7474.1950000000006</v>
      </c>
      <c r="AD626" s="5">
        <f t="shared" si="74"/>
        <v>17270.215</v>
      </c>
      <c r="AE626" s="5">
        <f t="shared" si="75"/>
        <v>24744.41</v>
      </c>
      <c r="AG626" s="2">
        <f t="shared" si="76"/>
        <v>9</v>
      </c>
      <c r="AH626" s="2">
        <f t="shared" si="77"/>
        <v>2025</v>
      </c>
      <c r="AJ626" s="5">
        <f t="shared" si="78"/>
        <v>2437.5450000000001</v>
      </c>
      <c r="AK626" s="2">
        <f t="shared" si="79"/>
        <v>6</v>
      </c>
    </row>
    <row r="627" spans="1:37" x14ac:dyDescent="0.25">
      <c r="A627" s="18">
        <v>45910</v>
      </c>
      <c r="B627" s="2">
        <v>1945.5050000000001</v>
      </c>
      <c r="C627" s="2">
        <v>2094.4899999999998</v>
      </c>
      <c r="D627" s="2">
        <v>2154.0149999999999</v>
      </c>
      <c r="E627" s="2">
        <v>2239.2600000000002</v>
      </c>
      <c r="F627" s="2">
        <v>2315.3249999999998</v>
      </c>
      <c r="G627" s="2">
        <v>2481.75</v>
      </c>
      <c r="H627" s="2">
        <v>2507.4650000000001</v>
      </c>
      <c r="I627" s="2">
        <v>1844.0150000000001</v>
      </c>
      <c r="J627" s="2">
        <v>1072.93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1531.105</v>
      </c>
      <c r="W627" s="2">
        <v>1700.53</v>
      </c>
      <c r="X627" s="2">
        <v>1751.135</v>
      </c>
      <c r="Y627" s="2">
        <v>1854.635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7899.7150000000001</v>
      </c>
      <c r="AD627" s="5">
        <f t="shared" si="74"/>
        <v>17592.444999999996</v>
      </c>
      <c r="AE627" s="5">
        <f t="shared" si="75"/>
        <v>25492.159999999996</v>
      </c>
      <c r="AG627" s="2">
        <f t="shared" si="76"/>
        <v>9</v>
      </c>
      <c r="AH627" s="2">
        <f t="shared" si="77"/>
        <v>2025</v>
      </c>
      <c r="AJ627" s="5">
        <f t="shared" si="78"/>
        <v>2507.4650000000001</v>
      </c>
      <c r="AK627" s="2">
        <f t="shared" si="79"/>
        <v>7</v>
      </c>
    </row>
    <row r="628" spans="1:37" x14ac:dyDescent="0.25">
      <c r="A628" s="18">
        <v>45911</v>
      </c>
      <c r="B628" s="2">
        <v>1975.57</v>
      </c>
      <c r="C628" s="2">
        <v>2067.41</v>
      </c>
      <c r="D628" s="2">
        <v>2120.5349999999999</v>
      </c>
      <c r="E628" s="2">
        <v>2246.5050000000001</v>
      </c>
      <c r="F628" s="2">
        <v>2314.2249999999999</v>
      </c>
      <c r="G628" s="2">
        <v>2460.2049999999999</v>
      </c>
      <c r="H628" s="2">
        <v>2482.2800000000002</v>
      </c>
      <c r="I628" s="2">
        <v>1756.865</v>
      </c>
      <c r="J628" s="2">
        <v>930.22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1532.39</v>
      </c>
      <c r="W628" s="2">
        <v>1720.12</v>
      </c>
      <c r="X628" s="2">
        <v>1764.9649999999999</v>
      </c>
      <c r="Y628" s="2">
        <v>1839.32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7704.56</v>
      </c>
      <c r="AD628" s="5">
        <f t="shared" si="74"/>
        <v>17506.05</v>
      </c>
      <c r="AE628" s="5">
        <f t="shared" si="75"/>
        <v>25210.61</v>
      </c>
      <c r="AG628" s="2">
        <f t="shared" si="76"/>
        <v>9</v>
      </c>
      <c r="AH628" s="2">
        <f t="shared" si="77"/>
        <v>2025</v>
      </c>
      <c r="AJ628" s="5">
        <f t="shared" si="78"/>
        <v>2482.2800000000002</v>
      </c>
      <c r="AK628" s="2">
        <f t="shared" si="79"/>
        <v>7</v>
      </c>
    </row>
    <row r="629" spans="1:37" x14ac:dyDescent="0.25">
      <c r="A629" s="18">
        <v>45912</v>
      </c>
      <c r="B629" s="2">
        <v>1997.44</v>
      </c>
      <c r="C629" s="2">
        <v>2093.89</v>
      </c>
      <c r="D629" s="2">
        <v>2138.39</v>
      </c>
      <c r="E629" s="2">
        <v>2218.3449999999998</v>
      </c>
      <c r="F629" s="2">
        <v>2296.35</v>
      </c>
      <c r="G629" s="2">
        <v>2446.9850000000001</v>
      </c>
      <c r="H629" s="2">
        <v>2444.1849999999999</v>
      </c>
      <c r="I629" s="2">
        <v>1694.145</v>
      </c>
      <c r="J629" s="2">
        <v>887.53499999999997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1450.655</v>
      </c>
      <c r="W629" s="2">
        <v>1654.6949999999999</v>
      </c>
      <c r="X629" s="2">
        <v>1737.5150000000001</v>
      </c>
      <c r="Y629" s="2">
        <v>1863.115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7424.5450000000001</v>
      </c>
      <c r="AD629" s="5">
        <f t="shared" si="74"/>
        <v>17498.699999999997</v>
      </c>
      <c r="AE629" s="5">
        <f t="shared" si="75"/>
        <v>24923.244999999999</v>
      </c>
      <c r="AG629" s="2">
        <f t="shared" si="76"/>
        <v>9</v>
      </c>
      <c r="AH629" s="2">
        <f t="shared" si="77"/>
        <v>2025</v>
      </c>
      <c r="AJ629" s="5">
        <f t="shared" si="78"/>
        <v>2446.9850000000001</v>
      </c>
      <c r="AK629" s="2">
        <f t="shared" si="79"/>
        <v>6</v>
      </c>
    </row>
    <row r="630" spans="1:37" x14ac:dyDescent="0.25">
      <c r="A630" s="18">
        <v>45913</v>
      </c>
      <c r="B630" s="2">
        <v>1981.075</v>
      </c>
      <c r="C630" s="2">
        <v>2089.4850000000001</v>
      </c>
      <c r="D630" s="2">
        <v>2144.2649999999999</v>
      </c>
      <c r="E630" s="2">
        <v>2220.5500000000002</v>
      </c>
      <c r="F630" s="2">
        <v>2239.3449999999998</v>
      </c>
      <c r="G630" s="2">
        <v>2279.85</v>
      </c>
      <c r="H630" s="2">
        <v>2137.4949999999999</v>
      </c>
      <c r="I630" s="2">
        <v>1572.145</v>
      </c>
      <c r="J630" s="2">
        <v>962.245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1437.38</v>
      </c>
      <c r="W630" s="2">
        <v>1633.97</v>
      </c>
      <c r="X630" s="2">
        <v>1750.37</v>
      </c>
      <c r="Y630" s="2">
        <v>1882.19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24330.364999999998</v>
      </c>
      <c r="AE630" s="5">
        <f t="shared" si="75"/>
        <v>24330.364999999998</v>
      </c>
      <c r="AG630" s="2">
        <f t="shared" si="76"/>
        <v>9</v>
      </c>
      <c r="AH630" s="2">
        <f t="shared" si="77"/>
        <v>2025</v>
      </c>
      <c r="AJ630" s="5">
        <f t="shared" si="78"/>
        <v>2279.85</v>
      </c>
      <c r="AK630" s="2">
        <f t="shared" si="79"/>
        <v>6</v>
      </c>
    </row>
    <row r="631" spans="1:37" x14ac:dyDescent="0.25">
      <c r="A631" s="18">
        <v>45914</v>
      </c>
      <c r="B631" s="2">
        <v>2001.11</v>
      </c>
      <c r="C631" s="2">
        <v>2078.2399999999998</v>
      </c>
      <c r="D631" s="2">
        <v>2138.5050000000001</v>
      </c>
      <c r="E631" s="2">
        <v>2184.8850000000002</v>
      </c>
      <c r="F631" s="2">
        <v>2227.64</v>
      </c>
      <c r="G631" s="2">
        <v>2227.2049999999999</v>
      </c>
      <c r="H631" s="2">
        <v>2125.2649999999999</v>
      </c>
      <c r="I631" s="2">
        <v>1722.9449999999999</v>
      </c>
      <c r="J631" s="2">
        <v>898.58500000000004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1243.26</v>
      </c>
      <c r="W631" s="2">
        <v>1749.4949999999999</v>
      </c>
      <c r="X631" s="2">
        <v>1828.28</v>
      </c>
      <c r="Y631" s="2">
        <v>1937.15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24362.564999999995</v>
      </c>
      <c r="AE631" s="5">
        <f t="shared" si="75"/>
        <v>24362.564999999995</v>
      </c>
      <c r="AG631" s="2">
        <f t="shared" si="76"/>
        <v>9</v>
      </c>
      <c r="AH631" s="2">
        <f t="shared" si="77"/>
        <v>2025</v>
      </c>
      <c r="AJ631" s="5">
        <f t="shared" si="78"/>
        <v>2227.64</v>
      </c>
      <c r="AK631" s="2">
        <f t="shared" si="79"/>
        <v>5</v>
      </c>
    </row>
    <row r="632" spans="1:37" x14ac:dyDescent="0.25">
      <c r="A632" s="18">
        <v>45915</v>
      </c>
      <c r="B632" s="2">
        <v>2037.52</v>
      </c>
      <c r="C632" s="2">
        <v>2091.605</v>
      </c>
      <c r="D632" s="2">
        <v>2151.085</v>
      </c>
      <c r="E632" s="2">
        <v>2201.0650000000001</v>
      </c>
      <c r="F632" s="2">
        <v>2309.585</v>
      </c>
      <c r="G632" s="2">
        <v>2458.66</v>
      </c>
      <c r="H632" s="2">
        <v>2440.86</v>
      </c>
      <c r="I632" s="2">
        <v>1761.92</v>
      </c>
      <c r="J632" s="2">
        <v>948.87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1533.095</v>
      </c>
      <c r="W632" s="2">
        <v>1710.88</v>
      </c>
      <c r="X632" s="2">
        <v>1766.69</v>
      </c>
      <c r="Y632" s="2">
        <v>1880.625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7721.4549999999999</v>
      </c>
      <c r="AD632" s="5">
        <f t="shared" si="74"/>
        <v>17571.005000000005</v>
      </c>
      <c r="AE632" s="5">
        <f t="shared" si="75"/>
        <v>25292.460000000003</v>
      </c>
      <c r="AG632" s="2">
        <f t="shared" si="76"/>
        <v>9</v>
      </c>
      <c r="AH632" s="2">
        <f t="shared" si="77"/>
        <v>2025</v>
      </c>
      <c r="AJ632" s="5">
        <f t="shared" si="78"/>
        <v>2458.66</v>
      </c>
      <c r="AK632" s="2">
        <f t="shared" si="79"/>
        <v>6</v>
      </c>
    </row>
    <row r="633" spans="1:37" x14ac:dyDescent="0.25">
      <c r="A633" s="18">
        <v>45916</v>
      </c>
      <c r="B633" s="2">
        <v>2014.835</v>
      </c>
      <c r="C633" s="2">
        <v>2111.75</v>
      </c>
      <c r="D633" s="2">
        <v>2148.59</v>
      </c>
      <c r="E633" s="2">
        <v>2233.3449999999998</v>
      </c>
      <c r="F633" s="2">
        <v>2335.7399999999998</v>
      </c>
      <c r="G633" s="2">
        <v>2462.9499999999998</v>
      </c>
      <c r="H633" s="2">
        <v>2474.0300000000002</v>
      </c>
      <c r="I633" s="2">
        <v>1799.7049999999999</v>
      </c>
      <c r="J633" s="2">
        <v>966.65499999999997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1547.63</v>
      </c>
      <c r="W633" s="2">
        <v>1716.415</v>
      </c>
      <c r="X633" s="2">
        <v>1781.42</v>
      </c>
      <c r="Y633" s="2">
        <v>1882.58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7811.8249999999998</v>
      </c>
      <c r="AD633" s="5">
        <f t="shared" si="74"/>
        <v>17663.820000000003</v>
      </c>
      <c r="AE633" s="5">
        <f t="shared" si="75"/>
        <v>25475.645000000004</v>
      </c>
      <c r="AG633" s="2">
        <f t="shared" si="76"/>
        <v>9</v>
      </c>
      <c r="AH633" s="2">
        <f t="shared" si="77"/>
        <v>2025</v>
      </c>
      <c r="AJ633" s="5">
        <f t="shared" si="78"/>
        <v>2474.0300000000002</v>
      </c>
      <c r="AK633" s="2">
        <f t="shared" si="79"/>
        <v>7</v>
      </c>
    </row>
    <row r="634" spans="1:37" x14ac:dyDescent="0.25">
      <c r="A634" s="18">
        <v>45917</v>
      </c>
      <c r="B634" s="2">
        <v>2029.7449999999999</v>
      </c>
      <c r="C634" s="2">
        <v>2099.4349999999999</v>
      </c>
      <c r="D634" s="2">
        <v>2203.3649999999998</v>
      </c>
      <c r="E634" s="2">
        <v>2235.5749999999998</v>
      </c>
      <c r="F634" s="2">
        <v>2325.0149999999999</v>
      </c>
      <c r="G634" s="2">
        <v>2481.5349999999999</v>
      </c>
      <c r="H634" s="2">
        <v>2458.84</v>
      </c>
      <c r="I634" s="2">
        <v>1829.7</v>
      </c>
      <c r="J634" s="2">
        <v>1057.5350000000001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1525.41</v>
      </c>
      <c r="W634" s="2">
        <v>1690.58</v>
      </c>
      <c r="X634" s="2">
        <v>1778.165</v>
      </c>
      <c r="Y634" s="2">
        <v>1886.1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7881.39</v>
      </c>
      <c r="AD634" s="5">
        <f t="shared" si="74"/>
        <v>17719.61</v>
      </c>
      <c r="AE634" s="5">
        <f t="shared" si="75"/>
        <v>25601</v>
      </c>
      <c r="AG634" s="2">
        <f t="shared" si="76"/>
        <v>9</v>
      </c>
      <c r="AH634" s="2">
        <f t="shared" si="77"/>
        <v>2025</v>
      </c>
      <c r="AJ634" s="5">
        <f t="shared" si="78"/>
        <v>2481.5349999999999</v>
      </c>
      <c r="AK634" s="2">
        <f t="shared" si="79"/>
        <v>6</v>
      </c>
    </row>
    <row r="635" spans="1:37" x14ac:dyDescent="0.25">
      <c r="A635" s="18">
        <v>45918</v>
      </c>
      <c r="B635" s="2">
        <v>1823.88</v>
      </c>
      <c r="C635" s="2">
        <v>2032.93</v>
      </c>
      <c r="D635" s="2">
        <v>2113.6849999999999</v>
      </c>
      <c r="E635" s="2">
        <v>2187.7049999999999</v>
      </c>
      <c r="F635" s="2">
        <v>2255.46</v>
      </c>
      <c r="G635" s="2">
        <v>2387.895</v>
      </c>
      <c r="H635" s="2">
        <v>2438.9650000000001</v>
      </c>
      <c r="I635" s="2">
        <v>1997.93</v>
      </c>
      <c r="J635" s="2">
        <v>1329.4349999999999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1518.2850000000001</v>
      </c>
      <c r="W635" s="2">
        <v>1692.865</v>
      </c>
      <c r="X635" s="2">
        <v>1760.8150000000001</v>
      </c>
      <c r="Y635" s="2">
        <v>1882.46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8299.33</v>
      </c>
      <c r="AD635" s="5">
        <f t="shared" si="74"/>
        <v>17122.980000000003</v>
      </c>
      <c r="AE635" s="5">
        <f t="shared" si="75"/>
        <v>25422.31</v>
      </c>
      <c r="AG635" s="2">
        <f t="shared" si="76"/>
        <v>9</v>
      </c>
      <c r="AH635" s="2">
        <f t="shared" si="77"/>
        <v>2025</v>
      </c>
      <c r="AJ635" s="5">
        <f t="shared" si="78"/>
        <v>2438.9650000000001</v>
      </c>
      <c r="AK635" s="2">
        <f t="shared" si="79"/>
        <v>7</v>
      </c>
    </row>
    <row r="636" spans="1:37" x14ac:dyDescent="0.25">
      <c r="A636" s="18">
        <v>45919</v>
      </c>
      <c r="B636" s="2">
        <v>2862.53</v>
      </c>
      <c r="C636" s="2">
        <v>1995.34</v>
      </c>
      <c r="D636" s="2">
        <v>2093.5</v>
      </c>
      <c r="E636" s="2">
        <v>2152.83</v>
      </c>
      <c r="F636" s="2">
        <v>2190.27</v>
      </c>
      <c r="G636" s="2">
        <v>2307.7800000000002</v>
      </c>
      <c r="H636" s="2">
        <v>2296.33</v>
      </c>
      <c r="I636" s="2">
        <v>1794.89</v>
      </c>
      <c r="J636" s="2">
        <v>1027.21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1308.3599999999999</v>
      </c>
      <c r="W636" s="2">
        <v>1496.17</v>
      </c>
      <c r="X636" s="2">
        <v>1586.33</v>
      </c>
      <c r="Y636" s="2">
        <v>1708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7212.96</v>
      </c>
      <c r="AD636" s="5">
        <f t="shared" si="74"/>
        <v>17606.580000000002</v>
      </c>
      <c r="AE636" s="5">
        <f t="shared" si="75"/>
        <v>24819.54</v>
      </c>
      <c r="AG636" s="2">
        <f t="shared" si="76"/>
        <v>9</v>
      </c>
      <c r="AH636" s="2">
        <f t="shared" si="77"/>
        <v>2025</v>
      </c>
      <c r="AJ636" s="5">
        <f t="shared" si="78"/>
        <v>2862.53</v>
      </c>
      <c r="AK636" s="2">
        <f t="shared" si="79"/>
        <v>1</v>
      </c>
    </row>
    <row r="637" spans="1:37" x14ac:dyDescent="0.25">
      <c r="A637" s="18">
        <v>45920</v>
      </c>
      <c r="B637" s="2">
        <v>1820.34</v>
      </c>
      <c r="C637" s="2">
        <v>1783.38</v>
      </c>
      <c r="D637" s="2">
        <v>1827.53</v>
      </c>
      <c r="E637" s="2">
        <v>1892.76</v>
      </c>
      <c r="F637" s="2">
        <v>1926.36</v>
      </c>
      <c r="G637" s="2">
        <v>1954.07</v>
      </c>
      <c r="H637" s="2">
        <v>1849.69</v>
      </c>
      <c r="I637" s="2">
        <v>1312.26</v>
      </c>
      <c r="J637" s="2">
        <v>677.77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1180.58</v>
      </c>
      <c r="W637" s="2">
        <v>1368.82</v>
      </c>
      <c r="X637" s="2">
        <v>1433.05</v>
      </c>
      <c r="Y637" s="2">
        <v>1572.93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20599.54</v>
      </c>
      <c r="AE637" s="5">
        <f t="shared" si="75"/>
        <v>20599.54</v>
      </c>
      <c r="AG637" s="2">
        <f t="shared" si="76"/>
        <v>9</v>
      </c>
      <c r="AH637" s="2">
        <f t="shared" si="77"/>
        <v>2025</v>
      </c>
      <c r="AJ637" s="5">
        <f t="shared" si="78"/>
        <v>1954.07</v>
      </c>
      <c r="AK637" s="2">
        <f t="shared" si="79"/>
        <v>6</v>
      </c>
    </row>
    <row r="638" spans="1:37" x14ac:dyDescent="0.25">
      <c r="A638" s="18">
        <v>45921</v>
      </c>
      <c r="B638" s="2">
        <v>1701.19</v>
      </c>
      <c r="C638" s="2">
        <v>1797.62</v>
      </c>
      <c r="D638" s="2">
        <v>1869.86</v>
      </c>
      <c r="E638" s="2">
        <v>1921.1</v>
      </c>
      <c r="F638" s="2">
        <v>1961</v>
      </c>
      <c r="G638" s="2">
        <v>1992.58</v>
      </c>
      <c r="H638" s="2">
        <v>1917.14</v>
      </c>
      <c r="I638" s="2">
        <v>1422.57</v>
      </c>
      <c r="J638" s="2">
        <v>606.30999999999995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1003.93</v>
      </c>
      <c r="W638" s="2">
        <v>1399.59</v>
      </c>
      <c r="X638" s="2">
        <v>1476.73</v>
      </c>
      <c r="Y638" s="2">
        <v>1549.58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20619.199999999997</v>
      </c>
      <c r="AE638" s="5">
        <f t="shared" si="75"/>
        <v>20619.199999999997</v>
      </c>
      <c r="AG638" s="2">
        <f t="shared" si="76"/>
        <v>9</v>
      </c>
      <c r="AH638" s="2">
        <f t="shared" si="77"/>
        <v>2025</v>
      </c>
      <c r="AJ638" s="5">
        <f t="shared" si="78"/>
        <v>1992.58</v>
      </c>
      <c r="AK638" s="2">
        <f t="shared" si="79"/>
        <v>6</v>
      </c>
    </row>
    <row r="639" spans="1:37" x14ac:dyDescent="0.25">
      <c r="A639" s="18">
        <v>45922</v>
      </c>
      <c r="B639" s="2">
        <v>1692.36</v>
      </c>
      <c r="C639" s="2">
        <v>1761.02</v>
      </c>
      <c r="D639" s="2">
        <v>1849.97</v>
      </c>
      <c r="E639" s="2">
        <v>1919.45</v>
      </c>
      <c r="F639" s="2">
        <v>1987.76</v>
      </c>
      <c r="G639" s="2">
        <v>2124.6799999999998</v>
      </c>
      <c r="H639" s="2">
        <v>2156.62</v>
      </c>
      <c r="I639" s="2">
        <v>1618.8</v>
      </c>
      <c r="J639" s="2">
        <v>927.35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1239.57</v>
      </c>
      <c r="W639" s="2">
        <v>1394.03</v>
      </c>
      <c r="X639" s="2">
        <v>1445.38</v>
      </c>
      <c r="Y639" s="2">
        <v>1522.64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6625.13</v>
      </c>
      <c r="AD639" s="5">
        <f t="shared" si="74"/>
        <v>15014.5</v>
      </c>
      <c r="AE639" s="5">
        <f t="shared" si="75"/>
        <v>21639.63</v>
      </c>
      <c r="AG639" s="2">
        <f t="shared" si="76"/>
        <v>9</v>
      </c>
      <c r="AH639" s="2">
        <f t="shared" si="77"/>
        <v>2025</v>
      </c>
      <c r="AJ639" s="5">
        <f t="shared" si="78"/>
        <v>2156.62</v>
      </c>
      <c r="AK639" s="2">
        <f t="shared" si="79"/>
        <v>7</v>
      </c>
    </row>
    <row r="640" spans="1:37" x14ac:dyDescent="0.25">
      <c r="A640" s="18">
        <v>45923</v>
      </c>
      <c r="B640" s="2">
        <v>1644.05</v>
      </c>
      <c r="C640" s="2">
        <v>1766.1</v>
      </c>
      <c r="D640" s="2">
        <v>1835.01</v>
      </c>
      <c r="E640" s="2">
        <v>1893</v>
      </c>
      <c r="F640" s="2">
        <v>1962.46</v>
      </c>
      <c r="G640" s="2">
        <v>2075.14</v>
      </c>
      <c r="H640" s="2">
        <v>2131.1999999999998</v>
      </c>
      <c r="I640" s="2">
        <v>1703.48</v>
      </c>
      <c r="J640" s="2">
        <v>1209.55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1252.21</v>
      </c>
      <c r="W640" s="2">
        <v>1422.64</v>
      </c>
      <c r="X640" s="2">
        <v>1463</v>
      </c>
      <c r="Y640" s="2">
        <v>1568.11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7050.88</v>
      </c>
      <c r="AD640" s="5">
        <f t="shared" si="74"/>
        <v>14875.069999999996</v>
      </c>
      <c r="AE640" s="5">
        <f t="shared" si="75"/>
        <v>21925.949999999997</v>
      </c>
      <c r="AG640" s="2">
        <f t="shared" si="76"/>
        <v>9</v>
      </c>
      <c r="AH640" s="2">
        <f t="shared" si="77"/>
        <v>2025</v>
      </c>
      <c r="AJ640" s="5">
        <f t="shared" si="78"/>
        <v>2131.1999999999998</v>
      </c>
      <c r="AK640" s="2">
        <f t="shared" si="79"/>
        <v>7</v>
      </c>
    </row>
    <row r="641" spans="1:37" x14ac:dyDescent="0.25">
      <c r="A641" s="18">
        <v>45924</v>
      </c>
      <c r="B641" s="2">
        <v>1741.69</v>
      </c>
      <c r="C641" s="2">
        <v>1872.55</v>
      </c>
      <c r="D641" s="2">
        <v>1934.07</v>
      </c>
      <c r="E641" s="2">
        <v>2002.72</v>
      </c>
      <c r="F641" s="2">
        <v>2076.2600000000002</v>
      </c>
      <c r="G641" s="2">
        <v>2183.11</v>
      </c>
      <c r="H641" s="2">
        <v>2215.0100000000002</v>
      </c>
      <c r="I641" s="2">
        <v>1780.07</v>
      </c>
      <c r="J641" s="2">
        <v>1366.96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1251.1600000000001</v>
      </c>
      <c r="W641" s="2">
        <v>1397.85</v>
      </c>
      <c r="X641" s="2">
        <v>1473.48</v>
      </c>
      <c r="Y641" s="2">
        <v>1544.12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7269.5199999999986</v>
      </c>
      <c r="AD641" s="5">
        <f t="shared" si="74"/>
        <v>15569.53</v>
      </c>
      <c r="AE641" s="5">
        <f t="shared" si="75"/>
        <v>22839.05</v>
      </c>
      <c r="AG641" s="2">
        <f t="shared" si="76"/>
        <v>9</v>
      </c>
      <c r="AH641" s="2">
        <f t="shared" si="77"/>
        <v>2025</v>
      </c>
      <c r="AJ641" s="5">
        <f t="shared" si="78"/>
        <v>2215.0100000000002</v>
      </c>
      <c r="AK641" s="2">
        <f t="shared" si="79"/>
        <v>7</v>
      </c>
    </row>
    <row r="642" spans="1:37" x14ac:dyDescent="0.25">
      <c r="A642" s="18">
        <v>45925</v>
      </c>
      <c r="B642" s="2">
        <v>1694.65</v>
      </c>
      <c r="C642" s="2">
        <v>1798.27</v>
      </c>
      <c r="D642" s="2">
        <v>1855.21</v>
      </c>
      <c r="E642" s="2">
        <v>1912.07</v>
      </c>
      <c r="F642" s="2">
        <v>1982.97</v>
      </c>
      <c r="G642" s="2">
        <v>2103.66</v>
      </c>
      <c r="H642" s="2">
        <v>2135.6999999999998</v>
      </c>
      <c r="I642" s="2">
        <v>1685.77</v>
      </c>
      <c r="J642" s="2">
        <v>1289.8399999999999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1280.05</v>
      </c>
      <c r="W642" s="2">
        <v>1442.25</v>
      </c>
      <c r="X642" s="2">
        <v>1518.34</v>
      </c>
      <c r="Y642" s="2">
        <v>1620.57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7216.25</v>
      </c>
      <c r="AD642" s="5">
        <f t="shared" si="74"/>
        <v>15103.099999999999</v>
      </c>
      <c r="AE642" s="5">
        <f t="shared" si="75"/>
        <v>22319.35</v>
      </c>
      <c r="AG642" s="2">
        <f t="shared" si="76"/>
        <v>9</v>
      </c>
      <c r="AH642" s="2">
        <f t="shared" si="77"/>
        <v>2025</v>
      </c>
      <c r="AJ642" s="5">
        <f t="shared" si="78"/>
        <v>2135.6999999999998</v>
      </c>
      <c r="AK642" s="2">
        <f t="shared" si="79"/>
        <v>7</v>
      </c>
    </row>
    <row r="643" spans="1:37" x14ac:dyDescent="0.25">
      <c r="A643" s="18">
        <v>45926</v>
      </c>
      <c r="B643" s="2">
        <v>1737.25</v>
      </c>
      <c r="C643" s="2">
        <v>1809.64</v>
      </c>
      <c r="D643" s="2">
        <v>1903.48</v>
      </c>
      <c r="E643" s="2">
        <v>1988.04</v>
      </c>
      <c r="F643" s="2">
        <v>1976.13</v>
      </c>
      <c r="G643" s="2">
        <v>2124.86</v>
      </c>
      <c r="H643" s="2">
        <v>2143.9699999999998</v>
      </c>
      <c r="I643" s="2">
        <v>1696.82</v>
      </c>
      <c r="J643" s="2">
        <v>1074.1099999999999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1283.67</v>
      </c>
      <c r="W643" s="2">
        <v>1475</v>
      </c>
      <c r="X643" s="2">
        <v>1553.11</v>
      </c>
      <c r="Y643" s="2">
        <v>1610.96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7082.71</v>
      </c>
      <c r="AD643" s="5">
        <f t="shared" si="74"/>
        <v>15294.330000000002</v>
      </c>
      <c r="AE643" s="5">
        <f t="shared" si="75"/>
        <v>22377.040000000001</v>
      </c>
      <c r="AG643" s="2">
        <f t="shared" si="76"/>
        <v>9</v>
      </c>
      <c r="AH643" s="2">
        <f t="shared" si="77"/>
        <v>2025</v>
      </c>
      <c r="AJ643" s="5">
        <f t="shared" si="78"/>
        <v>2143.9699999999998</v>
      </c>
      <c r="AK643" s="2">
        <f t="shared" si="79"/>
        <v>7</v>
      </c>
    </row>
    <row r="644" spans="1:37" x14ac:dyDescent="0.25">
      <c r="A644" s="18">
        <v>45927</v>
      </c>
      <c r="B644" s="2">
        <v>1819.95</v>
      </c>
      <c r="C644" s="2">
        <v>1852.87</v>
      </c>
      <c r="D644" s="2">
        <v>1892.28</v>
      </c>
      <c r="E644" s="2">
        <v>1953.16</v>
      </c>
      <c r="F644" s="2">
        <v>1947.88</v>
      </c>
      <c r="G644" s="2">
        <v>1912.57</v>
      </c>
      <c r="H644" s="2">
        <v>1853.56</v>
      </c>
      <c r="I644" s="2">
        <v>1335.44</v>
      </c>
      <c r="J644" s="2">
        <v>689.97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1209.32</v>
      </c>
      <c r="W644" s="2">
        <v>1385.68</v>
      </c>
      <c r="X644" s="2">
        <v>1464.87</v>
      </c>
      <c r="Y644" s="2">
        <v>1551.6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20869.149999999998</v>
      </c>
      <c r="AE644" s="5">
        <f t="shared" si="75"/>
        <v>20869.149999999998</v>
      </c>
      <c r="AG644" s="2">
        <f t="shared" si="76"/>
        <v>9</v>
      </c>
      <c r="AH644" s="2">
        <f t="shared" si="77"/>
        <v>2025</v>
      </c>
      <c r="AJ644" s="5">
        <f t="shared" si="78"/>
        <v>1953.16</v>
      </c>
      <c r="AK644" s="2">
        <f t="shared" si="79"/>
        <v>4</v>
      </c>
    </row>
    <row r="645" spans="1:37" x14ac:dyDescent="0.25">
      <c r="A645" s="18">
        <v>45928</v>
      </c>
      <c r="B645" s="2">
        <v>1701.89</v>
      </c>
      <c r="C645" s="2">
        <v>1803.11</v>
      </c>
      <c r="D645" s="2">
        <v>1854.56</v>
      </c>
      <c r="E645" s="2">
        <v>1901.54</v>
      </c>
      <c r="F645" s="2">
        <v>1923.44</v>
      </c>
      <c r="G645" s="2">
        <v>1958.8</v>
      </c>
      <c r="H645" s="2">
        <v>1856.94</v>
      </c>
      <c r="I645" s="2">
        <v>1597.81</v>
      </c>
      <c r="J645" s="2">
        <v>868.56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1047.43</v>
      </c>
      <c r="W645" s="2">
        <v>1466.77</v>
      </c>
      <c r="X645" s="2">
        <v>1522.76</v>
      </c>
      <c r="Y645" s="2">
        <v>1594.56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21098.17</v>
      </c>
      <c r="AE645" s="5">
        <f t="shared" si="75"/>
        <v>21098.17</v>
      </c>
      <c r="AG645" s="2">
        <f t="shared" si="76"/>
        <v>9</v>
      </c>
      <c r="AH645" s="2">
        <f t="shared" si="77"/>
        <v>2025</v>
      </c>
      <c r="AJ645" s="5">
        <f t="shared" si="78"/>
        <v>1958.8</v>
      </c>
      <c r="AK645" s="2">
        <f t="shared" si="79"/>
        <v>6</v>
      </c>
    </row>
    <row r="646" spans="1:37" x14ac:dyDescent="0.25">
      <c r="A646" s="18">
        <v>45929</v>
      </c>
      <c r="B646" s="2">
        <v>1702.25</v>
      </c>
      <c r="C646" s="2">
        <v>1773.02</v>
      </c>
      <c r="D646" s="2">
        <v>1856.1</v>
      </c>
      <c r="E646" s="2">
        <v>1909.32</v>
      </c>
      <c r="F646" s="2">
        <v>1957.81</v>
      </c>
      <c r="G646" s="2">
        <v>2062.64</v>
      </c>
      <c r="H646" s="2">
        <v>2115.4899999999998</v>
      </c>
      <c r="I646" s="2">
        <v>1556.07</v>
      </c>
      <c r="J646" s="2">
        <v>825.33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1267.47</v>
      </c>
      <c r="W646" s="2">
        <v>1423.15</v>
      </c>
      <c r="X646" s="2">
        <v>1477.17</v>
      </c>
      <c r="Y646" s="2">
        <v>1555.62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6549.1900000000005</v>
      </c>
      <c r="AD646" s="5">
        <f t="shared" si="74"/>
        <v>14932.249999999998</v>
      </c>
      <c r="AE646" s="5">
        <f t="shared" si="75"/>
        <v>21481.439999999999</v>
      </c>
      <c r="AG646" s="2">
        <f t="shared" si="76"/>
        <v>9</v>
      </c>
      <c r="AH646" s="2">
        <f t="shared" si="77"/>
        <v>2025</v>
      </c>
      <c r="AJ646" s="5">
        <f t="shared" si="78"/>
        <v>2115.4899999999998</v>
      </c>
      <c r="AK646" s="2">
        <f t="shared" si="79"/>
        <v>7</v>
      </c>
    </row>
    <row r="647" spans="1:37" x14ac:dyDescent="0.25">
      <c r="A647" s="18">
        <v>45930</v>
      </c>
      <c r="B647" s="2">
        <v>1594.13</v>
      </c>
      <c r="C647" s="2">
        <v>1694.41</v>
      </c>
      <c r="D647" s="2">
        <v>1836.62</v>
      </c>
      <c r="E647" s="2">
        <v>1826.42</v>
      </c>
      <c r="F647" s="2">
        <v>1903.82</v>
      </c>
      <c r="G647" s="2">
        <v>1975.41</v>
      </c>
      <c r="H647" s="2">
        <v>2002.28</v>
      </c>
      <c r="I647" s="2">
        <v>1503.24</v>
      </c>
      <c r="J647" s="2">
        <v>832.93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1175.67</v>
      </c>
      <c r="W647" s="2">
        <v>1311.42</v>
      </c>
      <c r="X647" s="2">
        <v>1386</v>
      </c>
      <c r="Y647" s="2">
        <v>1452.13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6209.26</v>
      </c>
      <c r="AD647" s="5">
        <f t="shared" si="74"/>
        <v>14285.22</v>
      </c>
      <c r="AE647" s="5">
        <f t="shared" si="75"/>
        <v>20494.48</v>
      </c>
      <c r="AG647" s="2">
        <f t="shared" si="76"/>
        <v>9</v>
      </c>
      <c r="AH647" s="2">
        <f t="shared" si="77"/>
        <v>2025</v>
      </c>
      <c r="AJ647" s="5">
        <f t="shared" si="78"/>
        <v>2002.28</v>
      </c>
      <c r="AK647" s="2">
        <f t="shared" si="79"/>
        <v>7</v>
      </c>
    </row>
    <row r="648" spans="1:37" x14ac:dyDescent="0.25">
      <c r="A648" s="18"/>
      <c r="Z648" s="5"/>
      <c r="AB648" s="2"/>
      <c r="AD648" s="5"/>
      <c r="AE648" s="5"/>
      <c r="AJ648" s="5"/>
    </row>
    <row r="649" spans="1:37" x14ac:dyDescent="0.25">
      <c r="A649" s="18"/>
      <c r="Z649" s="5"/>
      <c r="AB649" s="2"/>
      <c r="AD649" s="5"/>
      <c r="AE649" s="5"/>
      <c r="AJ649" s="5"/>
    </row>
    <row r="650" spans="1:37" x14ac:dyDescent="0.25">
      <c r="A650" s="18"/>
      <c r="Z650" s="5"/>
      <c r="AB650" s="2"/>
      <c r="AD650" s="5"/>
      <c r="AE650" s="5"/>
      <c r="AJ650" s="5"/>
    </row>
    <row r="651" spans="1:37" x14ac:dyDescent="0.25">
      <c r="A651" s="18"/>
      <c r="Z651" s="5"/>
      <c r="AB651" s="2"/>
      <c r="AD651" s="5"/>
      <c r="AE651" s="5"/>
      <c r="AJ651" s="5"/>
    </row>
    <row r="652" spans="1:37" x14ac:dyDescent="0.25">
      <c r="A652" s="18"/>
      <c r="Z652" s="5"/>
      <c r="AB652" s="2"/>
      <c r="AD652" s="5"/>
      <c r="AE652" s="5"/>
      <c r="AJ652" s="5"/>
    </row>
    <row r="653" spans="1:37" x14ac:dyDescent="0.25">
      <c r="A653" s="18"/>
      <c r="Z653" s="5"/>
      <c r="AB653" s="2"/>
      <c r="AD653" s="5"/>
      <c r="AE653" s="5"/>
      <c r="AJ653" s="5"/>
    </row>
    <row r="654" spans="1:37" x14ac:dyDescent="0.25">
      <c r="A654" s="18"/>
      <c r="Z654" s="5"/>
      <c r="AB654" s="2"/>
      <c r="AD654" s="5"/>
      <c r="AE654" s="5"/>
      <c r="AJ654" s="5"/>
    </row>
    <row r="655" spans="1:37" x14ac:dyDescent="0.25">
      <c r="A655" s="18"/>
      <c r="Z655" s="5"/>
      <c r="AB655" s="2"/>
      <c r="AD655" s="5"/>
      <c r="AE655" s="5"/>
      <c r="AJ655" s="5"/>
    </row>
    <row r="656" spans="1:37" x14ac:dyDescent="0.25">
      <c r="A656" s="18"/>
      <c r="Z656" s="5"/>
      <c r="AB656" s="2"/>
      <c r="AD656" s="5"/>
      <c r="AE656" s="5"/>
      <c r="AJ656" s="5"/>
    </row>
    <row r="657" spans="1:36" x14ac:dyDescent="0.25">
      <c r="A657" s="18"/>
      <c r="Z657" s="5"/>
      <c r="AB657" s="2"/>
      <c r="AD657" s="5"/>
      <c r="AE657" s="5"/>
      <c r="AJ657" s="5"/>
    </row>
    <row r="658" spans="1:36" x14ac:dyDescent="0.25">
      <c r="A658" s="18"/>
      <c r="Z658" s="5"/>
      <c r="AB658" s="2"/>
      <c r="AD658" s="5"/>
      <c r="AE658" s="5"/>
      <c r="AJ658" s="5"/>
    </row>
    <row r="659" spans="1:36" x14ac:dyDescent="0.25">
      <c r="A659" s="18"/>
      <c r="Z659" s="5"/>
      <c r="AB659" s="2"/>
      <c r="AD659" s="5"/>
      <c r="AE659" s="5"/>
      <c r="AJ659" s="5"/>
    </row>
    <row r="660" spans="1:36" x14ac:dyDescent="0.25">
      <c r="A660" s="18"/>
      <c r="Z660" s="5"/>
      <c r="AB660" s="2"/>
      <c r="AD660" s="5"/>
      <c r="AE660" s="5"/>
      <c r="AJ660" s="5"/>
    </row>
    <row r="661" spans="1:36" x14ac:dyDescent="0.25">
      <c r="A661" s="18"/>
      <c r="Z661" s="5"/>
      <c r="AB661" s="2"/>
      <c r="AD661" s="5"/>
      <c r="AE661" s="5"/>
      <c r="AJ661" s="5"/>
    </row>
    <row r="662" spans="1:36" x14ac:dyDescent="0.25">
      <c r="A662" s="18"/>
      <c r="Z662" s="5"/>
      <c r="AB662" s="2"/>
      <c r="AD662" s="5"/>
      <c r="AE662" s="5"/>
      <c r="AJ662" s="5"/>
    </row>
    <row r="663" spans="1:36" x14ac:dyDescent="0.25">
      <c r="A663" s="18"/>
      <c r="Z663" s="5"/>
      <c r="AB663" s="2"/>
      <c r="AD663" s="5"/>
      <c r="AE663" s="5"/>
      <c r="AJ663" s="5"/>
    </row>
    <row r="664" spans="1:36" x14ac:dyDescent="0.25">
      <c r="A664" s="18"/>
      <c r="Z664" s="5"/>
      <c r="AB664" s="2"/>
      <c r="AD664" s="5"/>
      <c r="AE664" s="5"/>
      <c r="AJ664" s="5"/>
    </row>
    <row r="665" spans="1:36" x14ac:dyDescent="0.25">
      <c r="A665" s="18"/>
      <c r="Z665" s="5"/>
      <c r="AB665" s="2"/>
      <c r="AD665" s="5"/>
      <c r="AE665" s="5"/>
      <c r="AJ665" s="5"/>
    </row>
    <row r="666" spans="1:36" x14ac:dyDescent="0.25">
      <c r="A666" s="18"/>
      <c r="Z666" s="5"/>
      <c r="AB666" s="2"/>
      <c r="AD666" s="5"/>
      <c r="AE666" s="5"/>
      <c r="AJ666" s="5"/>
    </row>
    <row r="667" spans="1:36" x14ac:dyDescent="0.25">
      <c r="A667" s="18"/>
      <c r="Z667" s="5"/>
      <c r="AB667" s="2"/>
      <c r="AD667" s="5"/>
      <c r="AE667" s="5"/>
      <c r="AJ667" s="5"/>
    </row>
    <row r="668" spans="1:36" x14ac:dyDescent="0.25">
      <c r="A668" s="18"/>
      <c r="Z668" s="5"/>
      <c r="AB668" s="2"/>
      <c r="AD668" s="5"/>
      <c r="AE668" s="5"/>
      <c r="AJ668" s="5"/>
    </row>
    <row r="669" spans="1:36" x14ac:dyDescent="0.25">
      <c r="A669" s="18"/>
      <c r="Z669" s="5"/>
      <c r="AB669" s="2"/>
      <c r="AD669" s="5"/>
      <c r="AE669" s="5"/>
      <c r="AJ669" s="5"/>
    </row>
    <row r="670" spans="1:36" x14ac:dyDescent="0.25">
      <c r="A670" s="18"/>
      <c r="Z670" s="5"/>
      <c r="AB670" s="2"/>
      <c r="AD670" s="5"/>
      <c r="AE670" s="5"/>
      <c r="AJ670" s="5"/>
    </row>
    <row r="671" spans="1:36" x14ac:dyDescent="0.25">
      <c r="A671" s="18"/>
      <c r="Z671" s="5"/>
      <c r="AB671" s="2"/>
      <c r="AD671" s="5"/>
      <c r="AE671" s="5"/>
      <c r="AJ671" s="5"/>
    </row>
    <row r="672" spans="1:36" x14ac:dyDescent="0.25">
      <c r="A672" s="18"/>
      <c r="Z672" s="5"/>
      <c r="AB672" s="2"/>
      <c r="AD672" s="5"/>
      <c r="AE672" s="5"/>
      <c r="AJ672" s="5"/>
    </row>
    <row r="673" spans="1:36" x14ac:dyDescent="0.25">
      <c r="A673" s="18"/>
      <c r="Z673" s="5"/>
      <c r="AB673" s="2"/>
      <c r="AD673" s="5"/>
      <c r="AE673" s="5"/>
      <c r="AJ673" s="5"/>
    </row>
    <row r="674" spans="1:36" x14ac:dyDescent="0.25">
      <c r="A674" s="18"/>
      <c r="Z674" s="5"/>
      <c r="AB674" s="2"/>
      <c r="AD674" s="5"/>
      <c r="AE674" s="5"/>
      <c r="AJ674" s="5"/>
    </row>
    <row r="675" spans="1:36" x14ac:dyDescent="0.25">
      <c r="A675" s="18"/>
      <c r="Z675" s="5"/>
      <c r="AB675" s="2"/>
      <c r="AD675" s="5"/>
      <c r="AE675" s="5"/>
      <c r="AJ675" s="5"/>
    </row>
    <row r="676" spans="1:36" x14ac:dyDescent="0.25">
      <c r="A676" s="18"/>
      <c r="Z676" s="5"/>
      <c r="AB676" s="2"/>
      <c r="AD676" s="5"/>
      <c r="AE676" s="5"/>
      <c r="AJ676" s="5"/>
    </row>
    <row r="677" spans="1:36" x14ac:dyDescent="0.25">
      <c r="A677" s="18"/>
      <c r="Z677" s="5"/>
      <c r="AB677" s="2"/>
      <c r="AD677" s="5"/>
      <c r="AE677" s="5"/>
      <c r="AJ677" s="5"/>
    </row>
    <row r="678" spans="1:36" x14ac:dyDescent="0.25">
      <c r="A678" s="18"/>
      <c r="Z678" s="5"/>
      <c r="AB678" s="2"/>
      <c r="AD678" s="5"/>
      <c r="AE678" s="5"/>
      <c r="AJ678" s="5"/>
    </row>
    <row r="679" spans="1:36" x14ac:dyDescent="0.25">
      <c r="A679" s="18"/>
      <c r="Z679" s="5"/>
      <c r="AB679" s="2"/>
      <c r="AD679" s="5"/>
      <c r="AE679" s="5"/>
      <c r="AJ679" s="5"/>
    </row>
    <row r="680" spans="1:36" x14ac:dyDescent="0.25">
      <c r="A680" s="18"/>
      <c r="Z680" s="5"/>
      <c r="AB680" s="2"/>
      <c r="AD680" s="5"/>
      <c r="AE680" s="5"/>
      <c r="AJ680" s="5"/>
    </row>
    <row r="681" spans="1:36" x14ac:dyDescent="0.25">
      <c r="A681" s="18"/>
      <c r="Z681" s="5"/>
      <c r="AB681" s="2"/>
      <c r="AD681" s="5"/>
      <c r="AE681" s="5"/>
      <c r="AJ681" s="5"/>
    </row>
    <row r="682" spans="1:36" x14ac:dyDescent="0.25">
      <c r="A682" s="18"/>
      <c r="Z682" s="5"/>
      <c r="AB682" s="2"/>
      <c r="AD682" s="5"/>
      <c r="AE682" s="5"/>
      <c r="AJ682" s="5"/>
    </row>
    <row r="683" spans="1:36" x14ac:dyDescent="0.25">
      <c r="A683" s="18"/>
      <c r="Z683" s="5"/>
      <c r="AB683" s="2"/>
      <c r="AD683" s="5"/>
      <c r="AE683" s="5"/>
      <c r="AJ683" s="5"/>
    </row>
    <row r="684" spans="1:36" x14ac:dyDescent="0.25">
      <c r="A684" s="18"/>
      <c r="Z684" s="5"/>
      <c r="AB684" s="2"/>
      <c r="AD684" s="5"/>
      <c r="AE684" s="5"/>
      <c r="AJ684" s="5"/>
    </row>
    <row r="685" spans="1:36" x14ac:dyDescent="0.25">
      <c r="A685" s="18"/>
      <c r="Z685" s="5"/>
      <c r="AB685" s="2"/>
      <c r="AD685" s="5"/>
      <c r="AE685" s="5"/>
      <c r="AJ685" s="5"/>
    </row>
    <row r="686" spans="1:36" x14ac:dyDescent="0.25">
      <c r="A686" s="18"/>
      <c r="Z686" s="5"/>
      <c r="AB686" s="2"/>
      <c r="AD686" s="5"/>
      <c r="AE686" s="5"/>
      <c r="AJ686" s="5"/>
    </row>
    <row r="687" spans="1:36" x14ac:dyDescent="0.25">
      <c r="A687" s="18"/>
      <c r="Z687" s="5"/>
      <c r="AB687" s="2"/>
      <c r="AD687" s="5"/>
      <c r="AE687" s="5"/>
      <c r="AJ687" s="5"/>
    </row>
    <row r="688" spans="1:36" x14ac:dyDescent="0.25">
      <c r="A688" s="18"/>
      <c r="Z688" s="5"/>
      <c r="AB688" s="2"/>
      <c r="AD688" s="5"/>
      <c r="AE688" s="5"/>
      <c r="AJ688" s="5"/>
    </row>
    <row r="689" spans="1:36" x14ac:dyDescent="0.25">
      <c r="A689" s="18"/>
      <c r="Z689" s="5"/>
      <c r="AB689" s="2"/>
      <c r="AD689" s="5"/>
      <c r="AE689" s="5"/>
      <c r="AJ689" s="5"/>
    </row>
    <row r="690" spans="1:36" x14ac:dyDescent="0.25">
      <c r="A690" s="18"/>
      <c r="Z690" s="5"/>
      <c r="AB690" s="2"/>
      <c r="AD690" s="5"/>
      <c r="AE690" s="5"/>
      <c r="AJ690" s="5"/>
    </row>
    <row r="691" spans="1:36" x14ac:dyDescent="0.25">
      <c r="A691" s="18"/>
      <c r="Z691" s="5"/>
      <c r="AB691" s="2"/>
      <c r="AD691" s="5"/>
      <c r="AE691" s="5"/>
      <c r="AJ691" s="5"/>
    </row>
    <row r="692" spans="1:36" x14ac:dyDescent="0.25">
      <c r="A692" s="18"/>
      <c r="Z692" s="5"/>
      <c r="AB692" s="2"/>
      <c r="AD692" s="5"/>
      <c r="AE692" s="5"/>
      <c r="AJ692" s="5"/>
    </row>
    <row r="693" spans="1:36" x14ac:dyDescent="0.25">
      <c r="A693" s="18"/>
      <c r="Z693" s="5"/>
      <c r="AB693" s="2"/>
      <c r="AD693" s="5"/>
      <c r="AE693" s="5"/>
      <c r="AJ693" s="5"/>
    </row>
    <row r="694" spans="1:36" x14ac:dyDescent="0.25">
      <c r="A694" s="18"/>
      <c r="Z694" s="5"/>
      <c r="AB694" s="2"/>
      <c r="AD694" s="5"/>
      <c r="AE694" s="5"/>
      <c r="AJ694" s="5"/>
    </row>
    <row r="695" spans="1:36" x14ac:dyDescent="0.25">
      <c r="A695" s="18"/>
      <c r="Z695" s="5"/>
      <c r="AB695" s="2"/>
      <c r="AD695" s="5"/>
      <c r="AE695" s="5"/>
      <c r="AJ695" s="5"/>
    </row>
    <row r="696" spans="1:36" x14ac:dyDescent="0.25">
      <c r="A696" s="18"/>
      <c r="Z696" s="5"/>
      <c r="AB696" s="2"/>
      <c r="AD696" s="5"/>
      <c r="AE696" s="5"/>
      <c r="AJ696" s="5"/>
    </row>
    <row r="697" spans="1:36" x14ac:dyDescent="0.25">
      <c r="A697" s="18"/>
      <c r="Z697" s="5"/>
      <c r="AB697" s="2"/>
      <c r="AD697" s="5"/>
      <c r="AE697" s="5"/>
      <c r="AJ697" s="5"/>
    </row>
    <row r="698" spans="1:36" x14ac:dyDescent="0.25">
      <c r="A698" s="18"/>
      <c r="Z698" s="5"/>
      <c r="AB698" s="2"/>
      <c r="AD698" s="5"/>
      <c r="AE698" s="5"/>
      <c r="AJ698" s="5"/>
    </row>
    <row r="699" spans="1:36" x14ac:dyDescent="0.25">
      <c r="A699" s="18"/>
      <c r="Z699" s="5"/>
      <c r="AB699" s="2"/>
      <c r="AD699" s="5"/>
      <c r="AE699" s="5"/>
      <c r="AJ699" s="5"/>
    </row>
    <row r="700" spans="1:36" x14ac:dyDescent="0.25">
      <c r="A700" s="18"/>
      <c r="Z700" s="5"/>
      <c r="AB700" s="2"/>
      <c r="AD700" s="5"/>
      <c r="AE700" s="5"/>
      <c r="AJ700" s="5"/>
    </row>
    <row r="701" spans="1:36" x14ac:dyDescent="0.25">
      <c r="A701" s="18"/>
      <c r="Z701" s="5"/>
      <c r="AB701" s="2"/>
      <c r="AD701" s="5"/>
      <c r="AE701" s="5"/>
      <c r="AJ701" s="5"/>
    </row>
    <row r="702" spans="1:36" x14ac:dyDescent="0.25">
      <c r="A702" s="18"/>
      <c r="Z702" s="5"/>
      <c r="AB702" s="2"/>
      <c r="AD702" s="5"/>
      <c r="AE702" s="5"/>
      <c r="AJ702" s="5"/>
    </row>
    <row r="703" spans="1:36" x14ac:dyDescent="0.25">
      <c r="A703" s="18"/>
      <c r="Z703" s="5"/>
      <c r="AB703" s="2"/>
      <c r="AD703" s="5"/>
      <c r="AE703" s="5"/>
      <c r="AJ703" s="5"/>
    </row>
    <row r="704" spans="1:36" x14ac:dyDescent="0.25">
      <c r="A704" s="18"/>
      <c r="Z704" s="5"/>
      <c r="AB704" s="2"/>
      <c r="AD704" s="5"/>
      <c r="AE704" s="5"/>
      <c r="AJ704" s="5"/>
    </row>
    <row r="705" spans="1:36" x14ac:dyDescent="0.25">
      <c r="A705" s="18"/>
      <c r="Z705" s="5"/>
      <c r="AB705" s="2"/>
      <c r="AD705" s="5"/>
      <c r="AE705" s="5"/>
      <c r="AJ705" s="5"/>
    </row>
    <row r="706" spans="1:36" x14ac:dyDescent="0.25">
      <c r="A706" s="18"/>
      <c r="Z706" s="5"/>
      <c r="AB706" s="2"/>
      <c r="AD706" s="5"/>
      <c r="AE706" s="5"/>
      <c r="AJ706" s="5"/>
    </row>
    <row r="707" spans="1:36" x14ac:dyDescent="0.25">
      <c r="A707" s="18"/>
      <c r="Z707" s="5"/>
      <c r="AB707" s="2"/>
      <c r="AD707" s="5"/>
      <c r="AE707" s="5"/>
      <c r="AJ707" s="5"/>
    </row>
    <row r="708" spans="1:36" x14ac:dyDescent="0.25">
      <c r="A708" s="18"/>
      <c r="Z708" s="5"/>
      <c r="AB708" s="2"/>
      <c r="AD708" s="5"/>
      <c r="AE708" s="5"/>
      <c r="AJ708" s="5"/>
    </row>
    <row r="709" spans="1:36" x14ac:dyDescent="0.25">
      <c r="A709" s="18"/>
      <c r="Z709" s="5"/>
      <c r="AB709" s="2"/>
      <c r="AD709" s="5"/>
      <c r="AE709" s="5"/>
      <c r="AJ709" s="5"/>
    </row>
    <row r="710" spans="1:36" x14ac:dyDescent="0.25">
      <c r="A710" s="18"/>
      <c r="Z710" s="5"/>
      <c r="AB710" s="2"/>
      <c r="AD710" s="5"/>
      <c r="AE710" s="5"/>
      <c r="AJ710" s="5"/>
    </row>
    <row r="711" spans="1:36" x14ac:dyDescent="0.25">
      <c r="A711" s="18"/>
      <c r="Z711" s="5"/>
      <c r="AB711" s="2"/>
      <c r="AD711" s="5"/>
      <c r="AE711" s="5"/>
      <c r="AJ711" s="5"/>
    </row>
    <row r="712" spans="1:36" x14ac:dyDescent="0.25">
      <c r="A712" s="18"/>
      <c r="Z712" s="5"/>
      <c r="AB712" s="2"/>
      <c r="AD712" s="5"/>
      <c r="AE712" s="5"/>
      <c r="AJ712" s="5"/>
    </row>
    <row r="713" spans="1:36" x14ac:dyDescent="0.25">
      <c r="A713" s="18"/>
      <c r="Z713" s="5"/>
      <c r="AB713" s="2"/>
      <c r="AD713" s="5"/>
      <c r="AE713" s="5"/>
      <c r="AJ713" s="5"/>
    </row>
    <row r="714" spans="1:36" x14ac:dyDescent="0.25">
      <c r="A714" s="18"/>
      <c r="Z714" s="5"/>
      <c r="AB714" s="2"/>
      <c r="AD714" s="5"/>
      <c r="AE714" s="5"/>
      <c r="AJ714" s="5"/>
    </row>
    <row r="715" spans="1:36" x14ac:dyDescent="0.25">
      <c r="A715" s="18"/>
      <c r="Z715" s="5"/>
      <c r="AB715" s="2"/>
      <c r="AD715" s="5"/>
      <c r="AE715" s="5"/>
      <c r="AJ715" s="5"/>
    </row>
    <row r="716" spans="1:36" x14ac:dyDescent="0.25">
      <c r="A716" s="18"/>
      <c r="Z716" s="5"/>
      <c r="AB716" s="2"/>
      <c r="AD716" s="5"/>
      <c r="AE716" s="5"/>
      <c r="AJ716" s="5"/>
    </row>
    <row r="717" spans="1:36" x14ac:dyDescent="0.25">
      <c r="A717" s="18"/>
      <c r="Z717" s="5"/>
      <c r="AB717" s="2"/>
      <c r="AD717" s="5"/>
      <c r="AE717" s="5"/>
      <c r="AJ717" s="5"/>
    </row>
    <row r="718" spans="1:36" x14ac:dyDescent="0.25">
      <c r="A718" s="18"/>
      <c r="Z718" s="5"/>
      <c r="AB718" s="2"/>
      <c r="AD718" s="5"/>
      <c r="AE718" s="5"/>
      <c r="AJ718" s="5"/>
    </row>
    <row r="719" spans="1:36" x14ac:dyDescent="0.25">
      <c r="A719" s="18"/>
      <c r="Z719" s="5"/>
      <c r="AB719" s="2"/>
      <c r="AD719" s="5"/>
      <c r="AE719" s="5"/>
      <c r="AJ719" s="5"/>
    </row>
    <row r="720" spans="1:36" x14ac:dyDescent="0.25">
      <c r="A720" s="18"/>
      <c r="Z720" s="5"/>
      <c r="AB720" s="2"/>
      <c r="AD720" s="5"/>
      <c r="AE720" s="5"/>
      <c r="AJ720" s="5"/>
    </row>
    <row r="721" spans="1:36" x14ac:dyDescent="0.25">
      <c r="A721" s="18"/>
      <c r="Z721" s="5"/>
      <c r="AB721" s="2"/>
      <c r="AD721" s="5"/>
      <c r="AE721" s="5"/>
      <c r="AJ721" s="5"/>
    </row>
    <row r="722" spans="1:36" x14ac:dyDescent="0.25">
      <c r="A722" s="18"/>
      <c r="Z722" s="5"/>
      <c r="AB722" s="2"/>
      <c r="AD722" s="5"/>
      <c r="AE722" s="5"/>
      <c r="AJ722" s="5"/>
    </row>
    <row r="723" spans="1:36" x14ac:dyDescent="0.25">
      <c r="A723" s="18"/>
      <c r="Z723" s="5"/>
      <c r="AB723" s="2"/>
      <c r="AD723" s="5"/>
      <c r="AE723" s="5"/>
      <c r="AJ723" s="5"/>
    </row>
    <row r="724" spans="1:36" x14ac:dyDescent="0.25">
      <c r="A724" s="18"/>
      <c r="Z724" s="5"/>
      <c r="AB724" s="2"/>
      <c r="AD724" s="5"/>
      <c r="AE724" s="5"/>
      <c r="AJ724" s="5"/>
    </row>
    <row r="725" spans="1:36" x14ac:dyDescent="0.25">
      <c r="A725" s="18"/>
      <c r="Z725" s="5"/>
      <c r="AB725" s="2"/>
      <c r="AD725" s="5"/>
      <c r="AE725" s="5"/>
      <c r="AJ725" s="5"/>
    </row>
    <row r="726" spans="1:36" x14ac:dyDescent="0.25">
      <c r="A726" s="18"/>
      <c r="Z726" s="5"/>
      <c r="AB726" s="2"/>
      <c r="AD726" s="5"/>
      <c r="AE726" s="5"/>
      <c r="AJ726" s="5"/>
    </row>
    <row r="727" spans="1:36" x14ac:dyDescent="0.25">
      <c r="A727" s="18"/>
      <c r="Z727" s="5"/>
      <c r="AB727" s="2"/>
      <c r="AD727" s="5"/>
      <c r="AE727" s="5"/>
      <c r="AJ727" s="5"/>
    </row>
    <row r="728" spans="1:36" x14ac:dyDescent="0.25">
      <c r="A728" s="18"/>
      <c r="Z728" s="5"/>
      <c r="AB728" s="2"/>
      <c r="AD728" s="5"/>
      <c r="AE728" s="5"/>
      <c r="AJ728" s="5"/>
    </row>
    <row r="729" spans="1:36" x14ac:dyDescent="0.25">
      <c r="A729" s="18"/>
      <c r="Z729" s="5"/>
      <c r="AB729" s="2"/>
      <c r="AD729" s="5"/>
      <c r="AE729" s="5"/>
      <c r="AJ729" s="5"/>
    </row>
    <row r="730" spans="1:36" x14ac:dyDescent="0.25">
      <c r="A730" s="18"/>
      <c r="Z730" s="5"/>
      <c r="AB730" s="2"/>
      <c r="AD730" s="5"/>
      <c r="AE730" s="5"/>
      <c r="AJ730" s="5"/>
    </row>
    <row r="731" spans="1:36" x14ac:dyDescent="0.25">
      <c r="A731" s="18"/>
      <c r="Z731" s="5"/>
      <c r="AB731" s="2"/>
      <c r="AD731" s="5"/>
      <c r="AE731" s="5"/>
      <c r="AJ731" s="5"/>
    </row>
    <row r="732" spans="1:36" x14ac:dyDescent="0.25">
      <c r="A732" s="18"/>
      <c r="Z732" s="5"/>
      <c r="AB732" s="2"/>
      <c r="AD732" s="5"/>
      <c r="AE732" s="5"/>
      <c r="AJ732" s="5"/>
    </row>
    <row r="733" spans="1:36" x14ac:dyDescent="0.25">
      <c r="A733" s="18"/>
      <c r="Z733" s="5"/>
      <c r="AB733" s="2"/>
      <c r="AD733" s="5"/>
      <c r="AE733" s="5"/>
      <c r="AJ733" s="5"/>
    </row>
    <row r="734" spans="1:36" x14ac:dyDescent="0.25">
      <c r="A734" s="18"/>
      <c r="Z734" s="5"/>
      <c r="AB734" s="2"/>
      <c r="AD734" s="5"/>
      <c r="AE734" s="5"/>
      <c r="AJ734" s="5"/>
    </row>
    <row r="735" spans="1:36" x14ac:dyDescent="0.25">
      <c r="A735" s="18"/>
      <c r="Z735" s="5"/>
      <c r="AB735" s="2"/>
      <c r="AD735" s="5"/>
      <c r="AE735" s="5"/>
      <c r="AJ735" s="5"/>
    </row>
    <row r="736" spans="1:36" x14ac:dyDescent="0.25">
      <c r="A736" s="18"/>
      <c r="Z736" s="5"/>
      <c r="AB736" s="2"/>
      <c r="AD736" s="5"/>
      <c r="AE736" s="5"/>
      <c r="AJ736" s="5"/>
    </row>
    <row r="737" spans="1:36" x14ac:dyDescent="0.25">
      <c r="A737" s="18"/>
      <c r="Z737" s="5"/>
      <c r="AB737" s="2"/>
      <c r="AD737" s="5"/>
      <c r="AE737" s="5"/>
      <c r="AJ737" s="5"/>
    </row>
    <row r="738" spans="1:36" x14ac:dyDescent="0.25">
      <c r="A738" s="18"/>
      <c r="Z738" s="5"/>
      <c r="AB738" s="2"/>
      <c r="AD738" s="5"/>
      <c r="AE738" s="5"/>
      <c r="AJ738" s="5"/>
    </row>
    <row r="739" spans="1:36" x14ac:dyDescent="0.25">
      <c r="A739" s="18"/>
      <c r="Z739" s="5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J82"/>
  <sheetViews>
    <sheetView tabSelected="1" zoomScale="75" zoomScaleNormal="75" workbookViewId="0">
      <selection activeCell="P66" sqref="P66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5.42578125" bestFit="1" customWidth="1"/>
    <col min="7" max="7" width="16.7109375" bestFit="1" customWidth="1"/>
    <col min="8" max="8" width="2" bestFit="1" customWidth="1"/>
    <col min="9" max="10" width="14.42578125" bestFit="1" customWidth="1"/>
    <col min="11" max="11" width="15.42578125" bestFit="1" customWidth="1"/>
    <col min="12" max="12" width="2" bestFit="1" customWidth="1"/>
    <col min="13" max="14" width="12.140625" bestFit="1" customWidth="1"/>
    <col min="15" max="15" width="13.140625" bestFit="1" customWidth="1"/>
    <col min="16" max="16" width="2" bestFit="1" customWidth="1"/>
    <col min="17" max="17" width="14.85546875" bestFit="1" customWidth="1"/>
    <col min="18" max="18" width="15.42578125" bestFit="1" customWidth="1"/>
    <col min="19" max="19" width="17.140625" bestFit="1" customWidth="1"/>
    <col min="20" max="20" width="3.42578125" customWidth="1"/>
    <col min="21" max="21" width="11.5703125" hidden="1" customWidth="1"/>
    <col min="22" max="24" width="11.5703125" bestFit="1" customWidth="1"/>
    <col min="27" max="27" width="10.85546875" bestFit="1" customWidth="1"/>
    <col min="34" max="35" width="11.5703125" bestFit="1" customWidth="1"/>
  </cols>
  <sheetData>
    <row r="1" spans="1:36" x14ac:dyDescent="0.25">
      <c r="A1" s="22" t="s">
        <v>46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2"/>
    </row>
    <row r="2" spans="1:36" x14ac:dyDescent="0.25">
      <c r="A2" s="23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2"/>
    </row>
    <row r="3" spans="1:36" x14ac:dyDescent="0.25">
      <c r="A3" s="1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36" x14ac:dyDescent="0.25">
      <c r="A4" s="1" t="s">
        <v>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36" x14ac:dyDescent="0.25">
      <c r="A5" s="5" t="s">
        <v>18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36" x14ac:dyDescent="0.25">
      <c r="A6" s="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</row>
    <row r="7" spans="1:36" x14ac:dyDescent="0.25">
      <c r="A7" s="28" t="s">
        <v>22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"/>
    </row>
    <row r="8" spans="1:36" x14ac:dyDescent="0.25">
      <c r="A8" s="30"/>
      <c r="B8" s="29"/>
      <c r="C8" s="29"/>
      <c r="D8" s="29"/>
      <c r="E8" s="31" t="s">
        <v>19</v>
      </c>
      <c r="F8" s="31"/>
      <c r="G8" s="31"/>
      <c r="H8" s="29"/>
      <c r="I8" s="31" t="s">
        <v>20</v>
      </c>
      <c r="J8" s="31"/>
      <c r="K8" s="31"/>
      <c r="L8" s="29"/>
      <c r="M8" s="31" t="s">
        <v>21</v>
      </c>
      <c r="N8" s="31"/>
      <c r="O8" s="31"/>
      <c r="P8" s="29"/>
      <c r="Q8" s="31" t="s">
        <v>48</v>
      </c>
      <c r="R8" s="31"/>
      <c r="S8" s="31"/>
      <c r="T8" s="2"/>
    </row>
    <row r="9" spans="1:36" x14ac:dyDescent="0.25">
      <c r="A9" s="2"/>
      <c r="B9" s="5" t="s">
        <v>14</v>
      </c>
      <c r="C9" s="10" t="s">
        <v>23</v>
      </c>
      <c r="D9" s="5"/>
      <c r="E9" s="5" t="s">
        <v>24</v>
      </c>
      <c r="F9" s="5" t="s">
        <v>25</v>
      </c>
      <c r="G9" s="5" t="s">
        <v>26</v>
      </c>
      <c r="H9" s="5"/>
      <c r="I9" s="5" t="s">
        <v>24</v>
      </c>
      <c r="J9" s="5" t="s">
        <v>25</v>
      </c>
      <c r="K9" s="5" t="s">
        <v>26</v>
      </c>
      <c r="L9" s="5"/>
      <c r="M9" s="5" t="s">
        <v>24</v>
      </c>
      <c r="N9" s="5" t="s">
        <v>25</v>
      </c>
      <c r="O9" s="5" t="s">
        <v>26</v>
      </c>
      <c r="P9" s="5"/>
      <c r="Q9" s="5" t="s">
        <v>24</v>
      </c>
      <c r="R9" s="5" t="s">
        <v>25</v>
      </c>
      <c r="S9" s="5" t="s">
        <v>26</v>
      </c>
      <c r="T9" s="2"/>
      <c r="U9" s="52" t="s">
        <v>60</v>
      </c>
    </row>
    <row r="10" spans="1:36" x14ac:dyDescent="0.25">
      <c r="A10" s="2">
        <v>1</v>
      </c>
      <c r="B10" s="5" t="s">
        <v>27</v>
      </c>
      <c r="C10" s="11">
        <v>2024</v>
      </c>
      <c r="D10" s="5"/>
      <c r="E10" s="5">
        <f>SUMIFS(StdO_Customers_Residential!AC:AC,StdO_Customers_Residential!$AG:$AG,Summary!$A10,StdO_Customers_Residential!$AH:$AH,Summary!$C10)</f>
        <v>33727532</v>
      </c>
      <c r="F10" s="5">
        <f>SUMIFS(StdO_Customers_Residential!AD:AD,StdO_Customers_Residential!$AG:$AG,Summary!$A10,StdO_Customers_Residential!$AH:$AH,Summary!$C10)</f>
        <v>29722606</v>
      </c>
      <c r="G10" s="5">
        <f>SUMIFS(StdO_Customers_Residential!AE:AE,StdO_Customers_Residential!$AG:$AG,Summary!$A10,StdO_Customers_Residential!$AH:$AH,Summary!$C10)</f>
        <v>63450138</v>
      </c>
      <c r="H10" s="5"/>
      <c r="I10" s="5">
        <f>SUMIFS(StdO_Customers_Small_Commercial!AC:AC,StdO_Customers_Small_Commercial!$AG:$AG,Summary!$A10,StdO_Customers_Small_Commercial!$AH:$AH,Summary!$C10)</f>
        <v>6811604</v>
      </c>
      <c r="J10" s="5">
        <f>SUMIFS(StdO_Customers_Small_Commercial!AD:AD,StdO_Customers_Small_Commercial!$AG:$AG,Summary!$A10,StdO_Customers_Small_Commercial!$AH:$AH,Summary!$C10)</f>
        <v>6152631</v>
      </c>
      <c r="K10" s="5">
        <f>SUMIFS(StdO_Customers_Small_Commercial!AE:AE,StdO_Customers_Small_Commercial!$AG:$AG,Summary!$A10,StdO_Customers_Small_Commercial!$AH:$AH,Summary!$C10)</f>
        <v>12964235</v>
      </c>
      <c r="L10" s="5"/>
      <c r="M10" s="5">
        <f>SUMIFS(StdO_Customers_Lighting!AC:AC,StdO_Customers_Lighting!$AG:$AG,Summary!$A10,StdO_Customers_Lighting!$AH:$AH,Summary!$C10)</f>
        <v>117830</v>
      </c>
      <c r="N10" s="5">
        <f>SUMIFS(StdO_Customers_Lighting!AD:AD,StdO_Customers_Lighting!$AG:$AG,Summary!$A10,StdO_Customers_Lighting!$AH:$AH,Summary!$C10)</f>
        <v>220086</v>
      </c>
      <c r="O10" s="5">
        <f>SUMIFS(StdO_Customers_Lighting!AE:AE,StdO_Customers_Lighting!$AG:$AG,Summary!$A10,StdO_Customers_Lighting!$AH:$AH,Summary!$C10)</f>
        <v>337916</v>
      </c>
      <c r="P10" s="5"/>
      <c r="Q10" s="5">
        <f>SUMIFS(Total_StdO_Customers!AC:AC,Total_StdO_Customers!$AG:$AG,Summary!$A10,Total_StdO_Customers!$AH:$AH,Summary!$C10)</f>
        <v>40656966</v>
      </c>
      <c r="R10" s="5">
        <f>SUMIFS(Total_StdO_Customers!AD:AD,Total_StdO_Customers!$AG:$AG,Summary!$A10,Total_StdO_Customers!$AH:$AH,Summary!$C10)</f>
        <v>36095323</v>
      </c>
      <c r="S10" s="5">
        <f>SUMIFS(Total_StdO_Customers!AE:AE,Total_StdO_Customers!$AG:$AG,Summary!$A10,Total_StdO_Customers!$AH:$AH,Summary!$C10)</f>
        <v>76752289</v>
      </c>
      <c r="T10" s="5"/>
      <c r="U10" s="53">
        <f>S10-(SUM(O10,K10,G10))</f>
        <v>0</v>
      </c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36" x14ac:dyDescent="0.25">
      <c r="A11" s="2">
        <v>2</v>
      </c>
      <c r="B11" s="5" t="s">
        <v>28</v>
      </c>
      <c r="C11" s="11">
        <v>2024</v>
      </c>
      <c r="D11" s="5"/>
      <c r="E11" s="5">
        <f>SUMIFS(StdO_Customers_Residential!AC:AC,StdO_Customers_Residential!$AG:$AG,Summary!$A11,StdO_Customers_Residential!$AH:$AH,Summary!$C11)</f>
        <v>30141863</v>
      </c>
      <c r="F11" s="5">
        <f>SUMIFS(StdO_Customers_Residential!AD:AD,StdO_Customers_Residential!$AG:$AG,Summary!$A11,StdO_Customers_Residential!$AH:$AH,Summary!$C11)</f>
        <v>28292742</v>
      </c>
      <c r="G11" s="5">
        <f>SUMIFS(StdO_Customers_Residential!AE:AE,StdO_Customers_Residential!$AG:$AG,Summary!$A11,StdO_Customers_Residential!$AH:$AH,Summary!$C11)</f>
        <v>58434605</v>
      </c>
      <c r="H11" s="5"/>
      <c r="I11" s="5">
        <f>SUMIFS(StdO_Customers_Small_Commercial!AC:AC,StdO_Customers_Small_Commercial!$AG:$AG,Summary!$A11,StdO_Customers_Small_Commercial!$AH:$AH,Summary!$C11)</f>
        <v>5729102</v>
      </c>
      <c r="J11" s="5">
        <f>SUMIFS(StdO_Customers_Small_Commercial!AD:AD,StdO_Customers_Small_Commercial!$AG:$AG,Summary!$A11,StdO_Customers_Small_Commercial!$AH:$AH,Summary!$C11)</f>
        <v>5475414</v>
      </c>
      <c r="K11" s="5">
        <f>SUMIFS(StdO_Customers_Small_Commercial!AE:AE,StdO_Customers_Small_Commercial!$AG:$AG,Summary!$A11,StdO_Customers_Small_Commercial!$AH:$AH,Summary!$C11)</f>
        <v>11204516</v>
      </c>
      <c r="L11" s="5"/>
      <c r="M11" s="5">
        <f>SUMIFS(StdO_Customers_Lighting!AC:AC,StdO_Customers_Lighting!$AG:$AG,Summary!$A11,StdO_Customers_Lighting!$AH:$AH,Summary!$C11)</f>
        <v>94696</v>
      </c>
      <c r="N11" s="5">
        <f>SUMIFS(StdO_Customers_Lighting!AD:AD,StdO_Customers_Lighting!$AG:$AG,Summary!$A11,StdO_Customers_Lighting!$AH:$AH,Summary!$C11)</f>
        <v>210816</v>
      </c>
      <c r="O11" s="5">
        <f>SUMIFS(StdO_Customers_Lighting!AE:AE,StdO_Customers_Lighting!$AG:$AG,Summary!$A11,StdO_Customers_Lighting!$AH:$AH,Summary!$C11)</f>
        <v>305512</v>
      </c>
      <c r="P11" s="5"/>
      <c r="Q11" s="5">
        <f>SUMIFS(Total_StdO_Customers!AC:AC,Total_StdO_Customers!$AG:$AG,Summary!$A11,Total_StdO_Customers!$AH:$AH,Summary!$C11)</f>
        <v>35965661</v>
      </c>
      <c r="R11" s="5">
        <f>SUMIFS(Total_StdO_Customers!AD:AD,Total_StdO_Customers!$AG:$AG,Summary!$A11,Total_StdO_Customers!$AH:$AH,Summary!$C11)</f>
        <v>33978972</v>
      </c>
      <c r="S11" s="5">
        <f>SUMIFS(Total_StdO_Customers!AE:AE,Total_StdO_Customers!$AG:$AG,Summary!$A11,Total_StdO_Customers!$AH:$AH,Summary!$C11)</f>
        <v>69944633</v>
      </c>
      <c r="T11" s="5"/>
      <c r="U11" s="53">
        <f>S11-(SUM(O11,K11,G11))</f>
        <v>0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</row>
    <row r="12" spans="1:36" x14ac:dyDescent="0.25">
      <c r="A12" s="2">
        <v>3</v>
      </c>
      <c r="B12" s="5" t="s">
        <v>29</v>
      </c>
      <c r="C12" s="11">
        <v>2024</v>
      </c>
      <c r="D12" s="5"/>
      <c r="E12" s="5">
        <f>SUMIFS(StdO_Customers_Residential!AC:AC,StdO_Customers_Residential!$AG:$AG,Summary!$A12,StdO_Customers_Residential!$AH:$AH,Summary!$C12)</f>
        <v>31000335</v>
      </c>
      <c r="F12" s="5">
        <f>SUMIFS(StdO_Customers_Residential!AD:AD,StdO_Customers_Residential!$AG:$AG,Summary!$A12,StdO_Customers_Residential!$AH:$AH,Summary!$C12)</f>
        <v>30264052</v>
      </c>
      <c r="G12" s="5">
        <f>SUMIFS(StdO_Customers_Residential!AE:AE,StdO_Customers_Residential!$AG:$AG,Summary!$A12,StdO_Customers_Residential!$AH:$AH,Summary!$C12)</f>
        <v>61264387</v>
      </c>
      <c r="H12" s="5"/>
      <c r="I12" s="5">
        <f>SUMIFS(StdO_Customers_Small_Commercial!AC:AC,StdO_Customers_Small_Commercial!$AG:$AG,Summary!$A12,StdO_Customers_Small_Commercial!$AH:$AH,Summary!$C12)</f>
        <v>5998103</v>
      </c>
      <c r="J12" s="5">
        <f>SUMIFS(StdO_Customers_Small_Commercial!AD:AD,StdO_Customers_Small_Commercial!$AG:$AG,Summary!$A12,StdO_Customers_Small_Commercial!$AH:$AH,Summary!$C12)</f>
        <v>5834657</v>
      </c>
      <c r="K12" s="5">
        <f>SUMIFS(StdO_Customers_Small_Commercial!AE:AE,StdO_Customers_Small_Commercial!$AG:$AG,Summary!$A12,StdO_Customers_Small_Commercial!$AH:$AH,Summary!$C12)</f>
        <v>11832760</v>
      </c>
      <c r="L12" s="5"/>
      <c r="M12" s="5">
        <f>SUMIFS(StdO_Customers_Lighting!AC:AC,StdO_Customers_Lighting!$AG:$AG,Summary!$A12,StdO_Customers_Lighting!$AH:$AH,Summary!$C12)</f>
        <v>91031</v>
      </c>
      <c r="N12" s="5">
        <f>SUMIFS(StdO_Customers_Lighting!AD:AD,StdO_Customers_Lighting!$AG:$AG,Summary!$A12,StdO_Customers_Lighting!$AH:$AH,Summary!$C12)</f>
        <v>232513</v>
      </c>
      <c r="O12" s="5">
        <f>SUMIFS(StdO_Customers_Lighting!AE:AE,StdO_Customers_Lighting!$AG:$AG,Summary!$A12,StdO_Customers_Lighting!$AH:$AH,Summary!$C12)</f>
        <v>323544</v>
      </c>
      <c r="P12" s="5"/>
      <c r="Q12" s="5">
        <f>SUMIFS(Total_StdO_Customers!AC:AC,Total_StdO_Customers!$AG:$AG,Summary!$A12,Total_StdO_Customers!$AH:$AH,Summary!$C12)</f>
        <v>37089469</v>
      </c>
      <c r="R12" s="5">
        <f>SUMIFS(Total_StdO_Customers!AD:AD,Total_StdO_Customers!$AG:$AG,Summary!$A12,Total_StdO_Customers!$AH:$AH,Summary!$C12)</f>
        <v>36331222</v>
      </c>
      <c r="S12" s="5">
        <f>SUMIFS(Total_StdO_Customers!AE:AE,Total_StdO_Customers!$AG:$AG,Summary!$A12,Total_StdO_Customers!$AH:$AH,Summary!$C12)</f>
        <v>73420691</v>
      </c>
      <c r="T12" s="5"/>
      <c r="U12" s="53">
        <f>S12-(SUM(O12,K12,G12))</f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</row>
    <row r="13" spans="1:36" x14ac:dyDescent="0.25">
      <c r="A13" s="2">
        <v>4</v>
      </c>
      <c r="B13" s="5" t="s">
        <v>30</v>
      </c>
      <c r="C13" s="11">
        <v>2024</v>
      </c>
      <c r="D13" s="5"/>
      <c r="E13" s="5">
        <f>SUMIFS(StdO_Customers_Residential!AC:AC,StdO_Customers_Residential!$AG:$AG,Summary!$A13,StdO_Customers_Residential!$AH:$AH,Summary!$C13)</f>
        <v>24117351.051000003</v>
      </c>
      <c r="F13" s="5">
        <f>SUMIFS(StdO_Customers_Residential!AD:AD,StdO_Customers_Residential!$AG:$AG,Summary!$A13,StdO_Customers_Residential!$AH:$AH,Summary!$C13)</f>
        <v>24129944.146000005</v>
      </c>
      <c r="G13" s="5">
        <f>SUMIFS(StdO_Customers_Residential!AE:AE,StdO_Customers_Residential!$AG:$AG,Summary!$A13,StdO_Customers_Residential!$AH:$AH,Summary!$C13)</f>
        <v>48247295.196999989</v>
      </c>
      <c r="H13" s="5"/>
      <c r="I13" s="5">
        <f>SUMIFS(StdO_Customers_Small_Commercial!AC:AC,StdO_Customers_Small_Commercial!$AG:$AG,Summary!$A13,StdO_Customers_Small_Commercial!$AH:$AH,Summary!$C13)</f>
        <v>4872165.7379999999</v>
      </c>
      <c r="J13" s="5">
        <f>SUMIFS(StdO_Customers_Small_Commercial!AD:AD,StdO_Customers_Small_Commercial!$AG:$AG,Summary!$A13,StdO_Customers_Small_Commercial!$AH:$AH,Summary!$C13)</f>
        <v>4872742.6639999999</v>
      </c>
      <c r="K13" s="5">
        <f>SUMIFS(StdO_Customers_Small_Commercial!AE:AE,StdO_Customers_Small_Commercial!$AG:$AG,Summary!$A13,StdO_Customers_Small_Commercial!$AH:$AH,Summary!$C13)</f>
        <v>9744908.4020000007</v>
      </c>
      <c r="L13" s="5"/>
      <c r="M13" s="5">
        <f>SUMIFS(StdO_Customers_Lighting!AC:AC,StdO_Customers_Lighting!$AG:$AG,Summary!$A13,StdO_Customers_Lighting!$AH:$AH,Summary!$C13)</f>
        <v>59582.134999999987</v>
      </c>
      <c r="N13" s="5">
        <f>SUMIFS(StdO_Customers_Lighting!AD:AD,StdO_Customers_Lighting!$AG:$AG,Summary!$A13,StdO_Customers_Lighting!$AH:$AH,Summary!$C13)</f>
        <v>257323.82599999997</v>
      </c>
      <c r="O13" s="5">
        <f>SUMIFS(StdO_Customers_Lighting!AE:AE,StdO_Customers_Lighting!$AG:$AG,Summary!$A13,StdO_Customers_Lighting!$AH:$AH,Summary!$C13)</f>
        <v>316905.96099999989</v>
      </c>
      <c r="P13" s="5"/>
      <c r="Q13" s="5">
        <f>SUMIFS(Total_StdO_Customers!AC:AC,Total_StdO_Customers!$AG:$AG,Summary!$A13,Total_StdO_Customers!$AH:$AH,Summary!$C13)</f>
        <v>29049098.924000006</v>
      </c>
      <c r="R13" s="5">
        <f>SUMIFS(Total_StdO_Customers!AD:AD,Total_StdO_Customers!$AG:$AG,Summary!$A13,Total_StdO_Customers!$AH:$AH,Summary!$C13)</f>
        <v>29260010.636</v>
      </c>
      <c r="S13" s="5">
        <f>SUMIFS(Total_StdO_Customers!AE:AE,Total_StdO_Customers!$AG:$AG,Summary!$A13,Total_StdO_Customers!$AH:$AH,Summary!$C13)</f>
        <v>58309109.560000002</v>
      </c>
      <c r="T13" s="5"/>
      <c r="U13" s="53">
        <f t="shared" ref="U13:U57" si="0">S13-(SUM(O13,K13,G13))</f>
        <v>0</v>
      </c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pans="1:36" x14ac:dyDescent="0.25">
      <c r="A14" s="2">
        <v>5</v>
      </c>
      <c r="B14" s="5" t="s">
        <v>31</v>
      </c>
      <c r="C14" s="11">
        <v>2024</v>
      </c>
      <c r="D14" s="5"/>
      <c r="E14" s="5">
        <f>SUMIFS(StdO_Customers_Residential!AC:AC,StdO_Customers_Residential!$AG:$AG,Summary!$A14,StdO_Customers_Residential!$AH:$AH,Summary!$C14)</f>
        <v>23384452.236000001</v>
      </c>
      <c r="F14" s="5">
        <f>SUMIFS(StdO_Customers_Residential!AD:AD,StdO_Customers_Residential!$AG:$AG,Summary!$A14,StdO_Customers_Residential!$AH:$AH,Summary!$C14)</f>
        <v>22120932.099999998</v>
      </c>
      <c r="G14" s="5">
        <f>SUMIFS(StdO_Customers_Residential!AE:AE,StdO_Customers_Residential!$AG:$AG,Summary!$A14,StdO_Customers_Residential!$AH:$AH,Summary!$C14)</f>
        <v>45505384.336000003</v>
      </c>
      <c r="H14" s="5"/>
      <c r="I14" s="5">
        <f>SUMIFS(StdO_Customers_Small_Commercial!AC:AC,StdO_Customers_Small_Commercial!$AG:$AG,Summary!$A14,StdO_Customers_Small_Commercial!$AH:$AH,Summary!$C14)</f>
        <v>4767872.6500000004</v>
      </c>
      <c r="J14" s="5">
        <f>SUMIFS(StdO_Customers_Small_Commercial!AD:AD,StdO_Customers_Small_Commercial!$AG:$AG,Summary!$A14,StdO_Customers_Small_Commercial!$AH:$AH,Summary!$C14)</f>
        <v>4374229.1870000008</v>
      </c>
      <c r="K14" s="5">
        <f>SUMIFS(StdO_Customers_Small_Commercial!AE:AE,StdO_Customers_Small_Commercial!$AG:$AG,Summary!$A14,StdO_Customers_Small_Commercial!$AH:$AH,Summary!$C14)</f>
        <v>9142101.8369999994</v>
      </c>
      <c r="L14" s="5"/>
      <c r="M14" s="5">
        <f>SUMIFS(StdO_Customers_Lighting!AC:AC,StdO_Customers_Lighting!$AG:$AG,Summary!$A14,StdO_Customers_Lighting!$AH:$AH,Summary!$C14)</f>
        <v>55241.271000000001</v>
      </c>
      <c r="N14" s="5">
        <f>SUMIFS(StdO_Customers_Lighting!AD:AD,StdO_Customers_Lighting!$AG:$AG,Summary!$A14,StdO_Customers_Lighting!$AH:$AH,Summary!$C14)</f>
        <v>263438.95</v>
      </c>
      <c r="O14" s="5">
        <f>SUMIFS(StdO_Customers_Lighting!AE:AE,StdO_Customers_Lighting!$AG:$AG,Summary!$A14,StdO_Customers_Lighting!$AH:$AH,Summary!$C14)</f>
        <v>318680.22099999996</v>
      </c>
      <c r="P14" s="5"/>
      <c r="Q14" s="5">
        <f>SUMIFS(Total_StdO_Customers!AC:AC,Total_StdO_Customers!$AG:$AG,Summary!$A14,Total_StdO_Customers!$AH:$AH,Summary!$C14)</f>
        <v>28207566.157000009</v>
      </c>
      <c r="R14" s="5">
        <f>SUMIFS(Total_StdO_Customers!AD:AD,Total_StdO_Customers!$AG:$AG,Summary!$A14,Total_StdO_Customers!$AH:$AH,Summary!$C14)</f>
        <v>26758600.236999996</v>
      </c>
      <c r="S14" s="5">
        <f>SUMIFS(Total_StdO_Customers!AE:AE,Total_StdO_Customers!$AG:$AG,Summary!$A14,Total_StdO_Customers!$AH:$AH,Summary!$C14)</f>
        <v>54966166.394000001</v>
      </c>
      <c r="T14" s="5"/>
      <c r="U14" s="53">
        <f t="shared" si="0"/>
        <v>0</v>
      </c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</row>
    <row r="15" spans="1:36" x14ac:dyDescent="0.25">
      <c r="A15" s="2">
        <v>6</v>
      </c>
      <c r="B15" s="5" t="s">
        <v>32</v>
      </c>
      <c r="C15" s="11">
        <v>2024</v>
      </c>
      <c r="D15" s="5"/>
      <c r="E15" s="5">
        <f>SUMIFS(StdO_Customers_Residential!AC:AC,StdO_Customers_Residential!$AG:$AG,Summary!$A15,StdO_Customers_Residential!$AH:$AH,Summary!$C15)</f>
        <v>23244491.813999996</v>
      </c>
      <c r="F15" s="5">
        <f>SUMIFS(StdO_Customers_Residential!AD:AD,StdO_Customers_Residential!$AG:$AG,Summary!$A15,StdO_Customers_Residential!$AH:$AH,Summary!$C15)</f>
        <v>22977947.002999995</v>
      </c>
      <c r="G15" s="5">
        <f>SUMIFS(StdO_Customers_Residential!AE:AE,StdO_Customers_Residential!$AG:$AG,Summary!$A15,StdO_Customers_Residential!$AH:$AH,Summary!$C15)</f>
        <v>46222438.817000002</v>
      </c>
      <c r="H15" s="5"/>
      <c r="I15" s="5">
        <f>SUMIFS(StdO_Customers_Small_Commercial!AC:AC,StdO_Customers_Small_Commercial!$AG:$AG,Summary!$A15,StdO_Customers_Small_Commercial!$AH:$AH,Summary!$C15)</f>
        <v>5311330.7299999995</v>
      </c>
      <c r="J15" s="5">
        <f>SUMIFS(StdO_Customers_Small_Commercial!AD:AD,StdO_Customers_Small_Commercial!$AG:$AG,Summary!$A15,StdO_Customers_Small_Commercial!$AH:$AH,Summary!$C15)</f>
        <v>4982054.6510000005</v>
      </c>
      <c r="K15" s="5">
        <f>SUMIFS(StdO_Customers_Small_Commercial!AE:AE,StdO_Customers_Small_Commercial!$AG:$AG,Summary!$A15,StdO_Customers_Small_Commercial!$AH:$AH,Summary!$C15)</f>
        <v>10293385.381000001</v>
      </c>
      <c r="L15" s="5"/>
      <c r="M15" s="5">
        <f>SUMIFS(StdO_Customers_Lighting!AC:AC,StdO_Customers_Lighting!$AG:$AG,Summary!$A15,StdO_Customers_Lighting!$AH:$AH,Summary!$C15)</f>
        <v>48947.824000000001</v>
      </c>
      <c r="N15" s="5">
        <f>SUMIFS(StdO_Customers_Lighting!AD:AD,StdO_Customers_Lighting!$AG:$AG,Summary!$A15,StdO_Customers_Lighting!$AH:$AH,Summary!$C15)</f>
        <v>305367.75399999996</v>
      </c>
      <c r="O15" s="5">
        <f>SUMIFS(StdO_Customers_Lighting!AE:AE,StdO_Customers_Lighting!$AG:$AG,Summary!$A15,StdO_Customers_Lighting!$AH:$AH,Summary!$C15)</f>
        <v>354315.57799999998</v>
      </c>
      <c r="P15" s="5"/>
      <c r="Q15" s="5">
        <f>SUMIFS(Total_StdO_Customers!AC:AC,Total_StdO_Customers!$AG:$AG,Summary!$A15,Total_StdO_Customers!$AH:$AH,Summary!$C15)</f>
        <v>28604770.367999993</v>
      </c>
      <c r="R15" s="5">
        <f>SUMIFS(Total_StdO_Customers!AD:AD,Total_StdO_Customers!$AG:$AG,Summary!$A15,Total_StdO_Customers!$AH:$AH,Summary!$C15)</f>
        <v>28265369.408000004</v>
      </c>
      <c r="S15" s="5">
        <f>SUMIFS(Total_StdO_Customers!AE:AE,Total_StdO_Customers!$AG:$AG,Summary!$A15,Total_StdO_Customers!$AH:$AH,Summary!$C15)</f>
        <v>56870139.776000001</v>
      </c>
      <c r="T15" s="5"/>
      <c r="U15" s="53">
        <f t="shared" si="0"/>
        <v>0</v>
      </c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</row>
    <row r="16" spans="1:36" x14ac:dyDescent="0.25">
      <c r="A16" s="2">
        <v>7</v>
      </c>
      <c r="B16" s="5" t="s">
        <v>33</v>
      </c>
      <c r="C16" s="11">
        <v>2024</v>
      </c>
      <c r="D16" s="5"/>
      <c r="E16" s="5">
        <f>SUMIFS(StdO_Customers_Residential!AC:AC,StdO_Customers_Residential!$AG:$AG,Summary!$A16,StdO_Customers_Residential!$AH:$AH,Summary!$C16)</f>
        <v>30296676.829999994</v>
      </c>
      <c r="F16" s="5">
        <f>SUMIFS(StdO_Customers_Residential!AD:AD,StdO_Customers_Residential!$AG:$AG,Summary!$A16,StdO_Customers_Residential!$AH:$AH,Summary!$C16)</f>
        <v>27041160.914999995</v>
      </c>
      <c r="G16" s="5">
        <f>SUMIFS(StdO_Customers_Residential!AE:AE,StdO_Customers_Residential!$AG:$AG,Summary!$A16,StdO_Customers_Residential!$AH:$AH,Summary!$C16)</f>
        <v>57337837.745000005</v>
      </c>
      <c r="H16" s="5"/>
      <c r="I16" s="5">
        <f>SUMIFS(StdO_Customers_Small_Commercial!AC:AC,StdO_Customers_Small_Commercial!$AG:$AG,Summary!$A16,StdO_Customers_Small_Commercial!$AH:$AH,Summary!$C16)</f>
        <v>6765512.8710000003</v>
      </c>
      <c r="J16" s="5">
        <f>SUMIFS(StdO_Customers_Small_Commercial!AD:AD,StdO_Customers_Small_Commercial!$AG:$AG,Summary!$A16,StdO_Customers_Small_Commercial!$AH:$AH,Summary!$C16)</f>
        <v>5698144.8719999995</v>
      </c>
      <c r="K16" s="5">
        <f>SUMIFS(StdO_Customers_Small_Commercial!AE:AE,StdO_Customers_Small_Commercial!$AG:$AG,Summary!$A16,StdO_Customers_Small_Commercial!$AH:$AH,Summary!$C16)</f>
        <v>12463657.743000003</v>
      </c>
      <c r="L16" s="5"/>
      <c r="M16" s="5">
        <f>SUMIFS(StdO_Customers_Lighting!AC:AC,StdO_Customers_Lighting!$AG:$AG,Summary!$A16,StdO_Customers_Lighting!$AH:$AH,Summary!$C16)</f>
        <v>51823.09599999999</v>
      </c>
      <c r="N16" s="5">
        <f>SUMIFS(StdO_Customers_Lighting!AD:AD,StdO_Customers_Lighting!$AG:$AG,Summary!$A16,StdO_Customers_Lighting!$AH:$AH,Summary!$C16)</f>
        <v>338269.85700000002</v>
      </c>
      <c r="O16" s="5">
        <f>SUMIFS(StdO_Customers_Lighting!AE:AE,StdO_Customers_Lighting!$AG:$AG,Summary!$A16,StdO_Customers_Lighting!$AH:$AH,Summary!$C16)</f>
        <v>390092.95299999992</v>
      </c>
      <c r="P16" s="5"/>
      <c r="Q16" s="5">
        <f>SUMIFS(Total_StdO_Customers!AC:AC,Total_StdO_Customers!$AG:$AG,Summary!$A16,Total_StdO_Customers!$AH:$AH,Summary!$C16)</f>
        <v>37114012.796999998</v>
      </c>
      <c r="R16" s="5">
        <f>SUMIFS(Total_StdO_Customers!AD:AD,Total_StdO_Customers!$AG:$AG,Summary!$A16,Total_StdO_Customers!$AH:$AH,Summary!$C16)</f>
        <v>33077575.643999994</v>
      </c>
      <c r="S16" s="5">
        <f>SUMIFS(Total_StdO_Customers!AE:AE,Total_StdO_Customers!$AG:$AG,Summary!$A16,Total_StdO_Customers!$AH:$AH,Summary!$C16)</f>
        <v>70191588.441</v>
      </c>
      <c r="T16" s="5"/>
      <c r="U16" s="53">
        <f t="shared" si="0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</row>
    <row r="17" spans="1:36" x14ac:dyDescent="0.25">
      <c r="A17" s="2">
        <v>8</v>
      </c>
      <c r="B17" s="5" t="s">
        <v>34</v>
      </c>
      <c r="C17" s="11">
        <v>2024</v>
      </c>
      <c r="D17" s="5"/>
      <c r="E17" s="5">
        <f>SUMIFS(StdO_Customers_Residential!AC:AC,StdO_Customers_Residential!$AG:$AG,Summary!$A17,StdO_Customers_Residential!$AH:$AH,Summary!$C17)</f>
        <v>27704258</v>
      </c>
      <c r="F17" s="5">
        <f>SUMIFS(StdO_Customers_Residential!AD:AD,StdO_Customers_Residential!$AG:$AG,Summary!$A17,StdO_Customers_Residential!$AH:$AH,Summary!$C17)</f>
        <v>26232298</v>
      </c>
      <c r="G17" s="5">
        <f>SUMIFS(StdO_Customers_Residential!AE:AE,StdO_Customers_Residential!$AG:$AG,Summary!$A17,StdO_Customers_Residential!$AH:$AH,Summary!$C17)</f>
        <v>53936556</v>
      </c>
      <c r="H17" s="5"/>
      <c r="I17" s="5">
        <f>SUMIFS(StdO_Customers_Small_Commercial!AC:AC,StdO_Customers_Small_Commercial!$AG:$AG,Summary!$A17,StdO_Customers_Small_Commercial!$AH:$AH,Summary!$C17)</f>
        <v>5648630</v>
      </c>
      <c r="J17" s="5">
        <f>SUMIFS(StdO_Customers_Small_Commercial!AD:AD,StdO_Customers_Small_Commercial!$AG:$AG,Summary!$A17,StdO_Customers_Small_Commercial!$AH:$AH,Summary!$C17)</f>
        <v>5050734</v>
      </c>
      <c r="K17" s="5">
        <f>SUMIFS(StdO_Customers_Small_Commercial!AE:AE,StdO_Customers_Small_Commercial!$AG:$AG,Summary!$A17,StdO_Customers_Small_Commercial!$AH:$AH,Summary!$C17)</f>
        <v>10699364</v>
      </c>
      <c r="L17" s="5"/>
      <c r="M17" s="5">
        <f>SUMIFS(StdO_Customers_Lighting!AC:AC,StdO_Customers_Lighting!$AG:$AG,Summary!$A17,StdO_Customers_Lighting!$AH:$AH,Summary!$C17)</f>
        <v>61641</v>
      </c>
      <c r="N17" s="5">
        <f>SUMIFS(StdO_Customers_Lighting!AD:AD,StdO_Customers_Lighting!$AG:$AG,Summary!$A17,StdO_Customers_Lighting!$AH:$AH,Summary!$C17)</f>
        <v>293257</v>
      </c>
      <c r="O17" s="5">
        <f>SUMIFS(StdO_Customers_Lighting!AE:AE,StdO_Customers_Lighting!$AG:$AG,Summary!$A17,StdO_Customers_Lighting!$AH:$AH,Summary!$C17)</f>
        <v>354898</v>
      </c>
      <c r="P17" s="5"/>
      <c r="Q17" s="5">
        <f>SUMIFS(Total_StdO_Customers!AC:AC,Total_StdO_Customers!$AG:$AG,Summary!$A17,Total_StdO_Customers!$AH:$AH,Summary!$C17)</f>
        <v>33414548.82</v>
      </c>
      <c r="R17" s="5">
        <f>SUMIFS(Total_StdO_Customers!AD:AD,Total_StdO_Customers!$AG:$AG,Summary!$A17,Total_StdO_Customers!$AH:$AH,Summary!$C17)</f>
        <v>31576298.996000003</v>
      </c>
      <c r="S17" s="5">
        <f>SUMIFS(Total_StdO_Customers!AE:AE,Total_StdO_Customers!$AG:$AG,Summary!$A17,Total_StdO_Customers!$AH:$AH,Summary!$C17)</f>
        <v>64990847.816000007</v>
      </c>
      <c r="T17" s="5"/>
      <c r="U17" s="53">
        <f t="shared" si="0"/>
        <v>29.816000007092953</v>
      </c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6" x14ac:dyDescent="0.25">
      <c r="A18" s="2">
        <v>9</v>
      </c>
      <c r="B18" s="5" t="s">
        <v>35</v>
      </c>
      <c r="C18" s="11">
        <v>2024</v>
      </c>
      <c r="D18" s="5"/>
      <c r="E18" s="5">
        <f>SUMIFS(StdO_Customers_Residential!AC:AC,StdO_Customers_Residential!$AG:$AG,Summary!$A18,StdO_Customers_Residential!$AH:$AH,Summary!$C18)</f>
        <v>21769023</v>
      </c>
      <c r="F18" s="5">
        <f>SUMIFS(StdO_Customers_Residential!AD:AD,StdO_Customers_Residential!$AG:$AG,Summary!$A18,StdO_Customers_Residential!$AH:$AH,Summary!$C18)</f>
        <v>22926589</v>
      </c>
      <c r="G18" s="5">
        <f>SUMIFS(StdO_Customers_Residential!AE:AE,StdO_Customers_Residential!$AG:$AG,Summary!$A18,StdO_Customers_Residential!$AH:$AH,Summary!$C18)</f>
        <v>44695612</v>
      </c>
      <c r="H18" s="5"/>
      <c r="I18" s="5">
        <f>SUMIFS(StdO_Customers_Small_Commercial!AC:AC,StdO_Customers_Small_Commercial!$AG:$AG,Summary!$A18,StdO_Customers_Small_Commercial!$AH:$AH,Summary!$C18)</f>
        <v>4460806</v>
      </c>
      <c r="J18" s="5">
        <f>SUMIFS(StdO_Customers_Small_Commercial!AD:AD,StdO_Customers_Small_Commercial!$AG:$AG,Summary!$A18,StdO_Customers_Small_Commercial!$AH:$AH,Summary!$C18)</f>
        <v>4506597</v>
      </c>
      <c r="K18" s="5">
        <f>SUMIFS(StdO_Customers_Small_Commercial!AE:AE,StdO_Customers_Small_Commercial!$AG:$AG,Summary!$A18,StdO_Customers_Small_Commercial!$AH:$AH,Summary!$C18)</f>
        <v>8967403</v>
      </c>
      <c r="L18" s="5"/>
      <c r="M18" s="5">
        <f>SUMIFS(StdO_Customers_Lighting!AC:AC,StdO_Customers_Lighting!$AG:$AG,Summary!$A18,StdO_Customers_Lighting!$AH:$AH,Summary!$C18)</f>
        <v>81604</v>
      </c>
      <c r="N18" s="5">
        <f>SUMIFS(StdO_Customers_Lighting!AD:AD,StdO_Customers_Lighting!$AG:$AG,Summary!$A18,StdO_Customers_Lighting!$AH:$AH,Summary!$C18)</f>
        <v>274526</v>
      </c>
      <c r="O18" s="5">
        <f>SUMIFS(StdO_Customers_Lighting!AE:AE,StdO_Customers_Lighting!$AG:$AG,Summary!$A18,StdO_Customers_Lighting!$AH:$AH,Summary!$C18)</f>
        <v>356130</v>
      </c>
      <c r="P18" s="5"/>
      <c r="Q18" s="5">
        <f>SUMIFS(Total_StdO_Customers!AC:AC,Total_StdO_Customers!$AG:$AG,Summary!$A18,Total_StdO_Customers!$AH:$AH,Summary!$C18)</f>
        <v>26311426.433999997</v>
      </c>
      <c r="R18" s="5">
        <f>SUMIFS(Total_StdO_Customers!AD:AD,Total_StdO_Customers!$AG:$AG,Summary!$A18,Total_StdO_Customers!$AH:$AH,Summary!$C18)</f>
        <v>27707683.840000004</v>
      </c>
      <c r="S18" s="5">
        <f>SUMIFS(Total_StdO_Customers!AE:AE,Total_StdO_Customers!$AG:$AG,Summary!$A18,Total_StdO_Customers!$AH:$AH,Summary!$C18)</f>
        <v>54019110.274000004</v>
      </c>
      <c r="T18" s="5"/>
      <c r="U18" s="53">
        <f t="shared" si="0"/>
        <v>-34.725999996066093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x14ac:dyDescent="0.25">
      <c r="A19" s="2">
        <v>10</v>
      </c>
      <c r="B19" s="5" t="s">
        <v>36</v>
      </c>
      <c r="C19" s="11">
        <v>2024</v>
      </c>
      <c r="D19" s="5"/>
      <c r="E19" s="5">
        <f>SUMIFS(StdO_Customers_Residential!AC:AC,StdO_Customers_Residential!$AG:$AG,Summary!$A19,StdO_Customers_Residential!$AH:$AH,Summary!$C19)</f>
        <v>24284913</v>
      </c>
      <c r="F19" s="5">
        <f>SUMIFS(StdO_Customers_Residential!AD:AD,StdO_Customers_Residential!$AG:$AG,Summary!$A19,StdO_Customers_Residential!$AH:$AH,Summary!$C19)</f>
        <v>23096781</v>
      </c>
      <c r="G19" s="5">
        <f>SUMIFS(StdO_Customers_Residential!AE:AE,StdO_Customers_Residential!$AG:$AG,Summary!$A19,StdO_Customers_Residential!$AH:$AH,Summary!$C19)</f>
        <v>47381694</v>
      </c>
      <c r="H19" s="5"/>
      <c r="I19" s="5">
        <f>SUMIFS(StdO_Customers_Small_Commercial!AC:AC,StdO_Customers_Small_Commercial!$AG:$AG,Summary!$A19,StdO_Customers_Small_Commercial!$AH:$AH,Summary!$C19)</f>
        <v>4679995</v>
      </c>
      <c r="J19" s="5">
        <f>SUMIFS(StdO_Customers_Small_Commercial!AD:AD,StdO_Customers_Small_Commercial!$AG:$AG,Summary!$A19,StdO_Customers_Small_Commercial!$AH:$AH,Summary!$C19)</f>
        <v>4499622</v>
      </c>
      <c r="K19" s="5">
        <f>SUMIFS(StdO_Customers_Small_Commercial!AE:AE,StdO_Customers_Small_Commercial!$AG:$AG,Summary!$A19,StdO_Customers_Small_Commercial!$AH:$AH,Summary!$C19)</f>
        <v>9179617</v>
      </c>
      <c r="L19" s="5"/>
      <c r="M19" s="5">
        <f>SUMIFS(StdO_Customers_Lighting!AC:AC,StdO_Customers_Lighting!$AG:$AG,Summary!$A19,StdO_Customers_Lighting!$AH:$AH,Summary!$C19)</f>
        <v>106682</v>
      </c>
      <c r="N19" s="5">
        <f>SUMIFS(StdO_Customers_Lighting!AD:AD,StdO_Customers_Lighting!$AG:$AG,Summary!$A19,StdO_Customers_Lighting!$AH:$AH,Summary!$C19)</f>
        <v>276026</v>
      </c>
      <c r="O19" s="5">
        <f>SUMIFS(StdO_Customers_Lighting!AE:AE,StdO_Customers_Lighting!$AG:$AG,Summary!$A19,StdO_Customers_Lighting!$AH:$AH,Summary!$C19)</f>
        <v>382708</v>
      </c>
      <c r="P19" s="5"/>
      <c r="Q19" s="5">
        <f>SUMIFS(Total_StdO_Customers!AC:AC,Total_StdO_Customers!$AG:$AG,Summary!$A19,Total_StdO_Customers!$AH:$AH,Summary!$C19)</f>
        <v>29071590</v>
      </c>
      <c r="R19" s="5">
        <f>SUMIFS(Total_StdO_Customers!AD:AD,Total_StdO_Customers!$AG:$AG,Summary!$A19,Total_StdO_Customers!$AH:$AH,Summary!$C19)</f>
        <v>27872429</v>
      </c>
      <c r="S19" s="5">
        <f>SUMIFS(Total_StdO_Customers!AE:AE,Total_StdO_Customers!$AG:$AG,Summary!$A19,Total_StdO_Customers!$AH:$AH,Summary!$C19)</f>
        <v>56944019</v>
      </c>
      <c r="T19" s="5"/>
      <c r="U19" s="53">
        <f t="shared" si="0"/>
        <v>0</v>
      </c>
      <c r="V19" s="12"/>
      <c r="W19" s="12"/>
      <c r="X19" s="12"/>
      <c r="Y19" s="12"/>
      <c r="Z19" s="12"/>
      <c r="AA19" s="12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A20" s="2">
        <v>11</v>
      </c>
      <c r="B20" s="5" t="s">
        <v>37</v>
      </c>
      <c r="C20" s="11">
        <v>2024</v>
      </c>
      <c r="D20" s="5"/>
      <c r="E20" s="5">
        <f>SUMIFS(StdO_Customers_Residential!AC:AC,StdO_Customers_Residential!$AG:$AG,Summary!$A20,StdO_Customers_Residential!$AH:$AH,Summary!$C20)</f>
        <v>21087710</v>
      </c>
      <c r="F20" s="5">
        <f>SUMIFS(StdO_Customers_Residential!AD:AD,StdO_Customers_Residential!$AG:$AG,Summary!$A20,StdO_Customers_Residential!$AH:$AH,Summary!$C20)</f>
        <v>27429481</v>
      </c>
      <c r="G20" s="5">
        <f>SUMIFS(StdO_Customers_Residential!AE:AE,StdO_Customers_Residential!$AG:$AG,Summary!$A20,StdO_Customers_Residential!$AH:$AH,Summary!$C20)</f>
        <v>48517191</v>
      </c>
      <c r="H20" s="5"/>
      <c r="I20" s="5">
        <f>SUMIFS(StdO_Customers_Small_Commercial!AC:AC,StdO_Customers_Small_Commercial!$AG:$AG,Summary!$A20,StdO_Customers_Small_Commercial!$AH:$AH,Summary!$C20)</f>
        <v>4061790</v>
      </c>
      <c r="J20" s="5">
        <f>SUMIFS(StdO_Customers_Small_Commercial!AD:AD,StdO_Customers_Small_Commercial!$AG:$AG,Summary!$A20,StdO_Customers_Small_Commercial!$AH:$AH,Summary!$C20)</f>
        <v>5304667</v>
      </c>
      <c r="K20" s="5">
        <f>SUMIFS(StdO_Customers_Small_Commercial!AE:AE,StdO_Customers_Small_Commercial!$AG:$AG,Summary!$A20,StdO_Customers_Small_Commercial!$AH:$AH,Summary!$C20)</f>
        <v>9366457</v>
      </c>
      <c r="L20" s="5"/>
      <c r="M20" s="5">
        <f>SUMIFS(StdO_Customers_Lighting!AC:AC,StdO_Customers_Lighting!$AG:$AG,Summary!$A20,StdO_Customers_Lighting!$AH:$AH,Summary!$C20)</f>
        <v>102245</v>
      </c>
      <c r="N20" s="5">
        <f>SUMIFS(StdO_Customers_Lighting!AD:AD,StdO_Customers_Lighting!$AG:$AG,Summary!$A20,StdO_Customers_Lighting!$AH:$AH,Summary!$C20)</f>
        <v>285851</v>
      </c>
      <c r="O20" s="5">
        <f>SUMIFS(StdO_Customers_Lighting!AE:AE,StdO_Customers_Lighting!$AG:$AG,Summary!$A20,StdO_Customers_Lighting!$AH:$AH,Summary!$C20)</f>
        <v>388096</v>
      </c>
      <c r="P20" s="5"/>
      <c r="Q20" s="5">
        <f>SUMIFS(Total_StdO_Customers!AC:AC,Total_StdO_Customers!$AG:$AG,Summary!$A20,Total_StdO_Customers!$AH:$AH,Summary!$C20)</f>
        <v>25251745</v>
      </c>
      <c r="R20" s="5">
        <f>SUMIFS(Total_StdO_Customers!AD:AD,Total_StdO_Customers!$AG:$AG,Summary!$A20,Total_StdO_Customers!$AH:$AH,Summary!$C20)</f>
        <v>33019999</v>
      </c>
      <c r="S20" s="5">
        <f>SUMIFS(Total_StdO_Customers!AE:AE,Total_StdO_Customers!$AG:$AG,Summary!$A20,Total_StdO_Customers!$AH:$AH,Summary!$C20)</f>
        <v>58271744</v>
      </c>
      <c r="T20" s="5"/>
      <c r="U20" s="53">
        <f t="shared" si="0"/>
        <v>0</v>
      </c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</row>
    <row r="21" spans="1:36" x14ac:dyDescent="0.25">
      <c r="A21" s="2">
        <v>12</v>
      </c>
      <c r="B21" s="5" t="s">
        <v>38</v>
      </c>
      <c r="C21" s="11">
        <v>2024</v>
      </c>
      <c r="D21" s="5"/>
      <c r="E21" s="5">
        <f>SUMIFS(StdO_Customers_Residential!AC:AC,StdO_Customers_Residential!$AG:$AG,Summary!$A21,StdO_Customers_Residential!$AH:$AH,Summary!$C21)</f>
        <v>30193437</v>
      </c>
      <c r="F21" s="5">
        <f>SUMIFS(StdO_Customers_Residential!AD:AD,StdO_Customers_Residential!$AG:$AG,Summary!$A21,StdO_Customers_Residential!$AH:$AH,Summary!$C21)</f>
        <v>32115172</v>
      </c>
      <c r="G21" s="5">
        <f>SUMIFS(StdO_Customers_Residential!AE:AE,StdO_Customers_Residential!$AG:$AG,Summary!$A21,StdO_Customers_Residential!$AH:$AH,Summary!$C21)</f>
        <v>62308609</v>
      </c>
      <c r="H21" s="5"/>
      <c r="I21" s="5">
        <f>SUMIFS(StdO_Customers_Small_Commercial!AC:AC,StdO_Customers_Small_Commercial!$AG:$AG,Summary!$A21,StdO_Customers_Small_Commercial!$AH:$AH,Summary!$C21)</f>
        <v>5371303</v>
      </c>
      <c r="J21" s="5">
        <f>SUMIFS(StdO_Customers_Small_Commercial!AD:AD,StdO_Customers_Small_Commercial!$AG:$AG,Summary!$A21,StdO_Customers_Small_Commercial!$AH:$AH,Summary!$C21)</f>
        <v>6033674</v>
      </c>
      <c r="K21" s="5">
        <f>SUMIFS(StdO_Customers_Small_Commercial!AE:AE,StdO_Customers_Small_Commercial!$AG:$AG,Summary!$A21,StdO_Customers_Small_Commercial!$AH:$AH,Summary!$C21)</f>
        <v>11404977</v>
      </c>
      <c r="L21" s="5"/>
      <c r="M21" s="5">
        <f>SUMIFS(StdO_Customers_Lighting!AC:AC,StdO_Customers_Lighting!$AG:$AG,Summary!$A21,StdO_Customers_Lighting!$AH:$AH,Summary!$C21)</f>
        <v>127830</v>
      </c>
      <c r="N21" s="5">
        <f>SUMIFS(StdO_Customers_Lighting!AD:AD,StdO_Customers_Lighting!$AG:$AG,Summary!$A21,StdO_Customers_Lighting!$AH:$AH,Summary!$C21)</f>
        <v>267765</v>
      </c>
      <c r="O21" s="5">
        <f>SUMIFS(StdO_Customers_Lighting!AE:AE,StdO_Customers_Lighting!$AG:$AG,Summary!$A21,StdO_Customers_Lighting!$AH:$AH,Summary!$C21)</f>
        <v>395595</v>
      </c>
      <c r="P21" s="5"/>
      <c r="Q21" s="5">
        <f>SUMIFS(Total_StdO_Customers!AC:AC,Total_StdO_Customers!$AG:$AG,Summary!$A21,Total_StdO_Customers!$AH:$AH,Summary!$C21)</f>
        <v>35692570</v>
      </c>
      <c r="R21" s="5">
        <f>SUMIFS(Total_StdO_Customers!AD:AD,Total_StdO_Customers!$AG:$AG,Summary!$A21,Total_StdO_Customers!$AH:$AH,Summary!$C21)</f>
        <v>38416611</v>
      </c>
      <c r="S21" s="5">
        <f>SUMIFS(Total_StdO_Customers!AE:AE,Total_StdO_Customers!$AG:$AG,Summary!$A21,Total_StdO_Customers!$AH:$AH,Summary!$C21)</f>
        <v>74109181</v>
      </c>
      <c r="T21" s="5"/>
      <c r="U21" s="53">
        <f t="shared" si="0"/>
        <v>0</v>
      </c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</row>
    <row r="22" spans="1:36" x14ac:dyDescent="0.25">
      <c r="A22" s="2">
        <v>1</v>
      </c>
      <c r="B22" s="5" t="s">
        <v>27</v>
      </c>
      <c r="C22" s="11">
        <v>2025</v>
      </c>
      <c r="D22" s="5"/>
      <c r="E22" s="5">
        <f>SUMIFS(StdO_Customers_Residential!AC:AC,StdO_Customers_Residential!$AG:$AG,Summary!$A22,StdO_Customers_Residential!$AH:$AH,Summary!$C22)</f>
        <v>31804627</v>
      </c>
      <c r="F22" s="5">
        <f>SUMIFS(StdO_Customers_Residential!AD:AD,StdO_Customers_Residential!$AG:$AG,Summary!$A22,StdO_Customers_Residential!$AH:$AH,Summary!$C22)</f>
        <v>29886871</v>
      </c>
      <c r="G22" s="5">
        <f>SUMIFS(StdO_Customers_Residential!AE:AE,StdO_Customers_Residential!$AG:$AG,Summary!$A22,StdO_Customers_Residential!$AH:$AH,Summary!$C22)</f>
        <v>61691498</v>
      </c>
      <c r="H22" s="5"/>
      <c r="I22" s="5">
        <f>SUMIFS(StdO_Customers_Small_Commercial!AC:AC,StdO_Customers_Small_Commercial!$AG:$AG,Summary!$A22,StdO_Customers_Small_Commercial!$AH:$AH,Summary!$C22)</f>
        <v>6409201</v>
      </c>
      <c r="J22" s="5">
        <f>SUMIFS(StdO_Customers_Small_Commercial!AD:AD,StdO_Customers_Small_Commercial!$AG:$AG,Summary!$A22,StdO_Customers_Small_Commercial!$AH:$AH,Summary!$C22)</f>
        <v>6337782</v>
      </c>
      <c r="K22" s="5">
        <f>SUMIFS(StdO_Customers_Small_Commercial!AE:AE,StdO_Customers_Small_Commercial!$AG:$AG,Summary!$A22,StdO_Customers_Small_Commercial!$AH:$AH,Summary!$C22)</f>
        <v>12746983</v>
      </c>
      <c r="L22" s="5"/>
      <c r="M22" s="5">
        <f>SUMIFS(StdO_Customers_Lighting!AC:AC,StdO_Customers_Lighting!$AG:$AG,Summary!$A22,StdO_Customers_Lighting!$AH:$AH,Summary!$C22)</f>
        <v>118256</v>
      </c>
      <c r="N22" s="5">
        <f>SUMIFS(StdO_Customers_Lighting!AD:AD,StdO_Customers_Lighting!$AG:$AG,Summary!$A22,StdO_Customers_Lighting!$AH:$AH,Summary!$C22)</f>
        <v>239652</v>
      </c>
      <c r="O22" s="5">
        <f>SUMIFS(StdO_Customers_Lighting!AE:AE,StdO_Customers_Lighting!$AG:$AG,Summary!$A22,StdO_Customers_Lighting!$AH:$AH,Summary!$C22)</f>
        <v>357908</v>
      </c>
      <c r="P22" s="5"/>
      <c r="Q22" s="5">
        <f>SUMIFS(Total_StdO_Customers!AC:AC,Total_StdO_Customers!$AG:$AG,Summary!$A22,Total_StdO_Customers!$AH:$AH,Summary!$C22)</f>
        <v>38332084</v>
      </c>
      <c r="R22" s="5">
        <f>SUMIFS(Total_StdO_Customers!AD:AD,Total_StdO_Customers!$AG:$AG,Summary!$A22,Total_StdO_Customers!$AH:$AH,Summary!$C22)</f>
        <v>36464305</v>
      </c>
      <c r="S22" s="5">
        <f>SUMIFS(Total_StdO_Customers!AE:AE,Total_StdO_Customers!$AG:$AG,Summary!$A22,Total_StdO_Customers!$AH:$AH,Summary!$C22)</f>
        <v>74796389</v>
      </c>
      <c r="T22" s="5"/>
      <c r="U22" s="53">
        <f t="shared" si="0"/>
        <v>0</v>
      </c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</row>
    <row r="23" spans="1:36" x14ac:dyDescent="0.25">
      <c r="A23" s="2">
        <v>2</v>
      </c>
      <c r="B23" s="5" t="s">
        <v>28</v>
      </c>
      <c r="C23" s="11">
        <v>2025</v>
      </c>
      <c r="D23" s="5"/>
      <c r="E23" s="5">
        <f>SUMIFS(StdO_Customers_Residential!AC:AC,StdO_Customers_Residential!$AG:$AG,Summary!$A23,StdO_Customers_Residential!$AH:$AH,Summary!$C23)</f>
        <v>26511021</v>
      </c>
      <c r="F23" s="5">
        <f>SUMIFS(StdO_Customers_Residential!AD:AD,StdO_Customers_Residential!$AG:$AG,Summary!$A23,StdO_Customers_Residential!$AH:$AH,Summary!$C23)</f>
        <v>30378043</v>
      </c>
      <c r="G23" s="5">
        <f>SUMIFS(StdO_Customers_Residential!AE:AE,StdO_Customers_Residential!$AG:$AG,Summary!$A23,StdO_Customers_Residential!$AH:$AH,Summary!$C23)</f>
        <v>56889064</v>
      </c>
      <c r="H23" s="5"/>
      <c r="I23" s="5">
        <f>SUMIFS(StdO_Customers_Small_Commercial!AC:AC,StdO_Customers_Small_Commercial!$AG:$AG,Summary!$A23,StdO_Customers_Small_Commercial!$AH:$AH,Summary!$C23)</f>
        <v>5089623</v>
      </c>
      <c r="J23" s="5">
        <f>SUMIFS(StdO_Customers_Small_Commercial!AD:AD,StdO_Customers_Small_Commercial!$AG:$AG,Summary!$A23,StdO_Customers_Small_Commercial!$AH:$AH,Summary!$C23)</f>
        <v>6071792</v>
      </c>
      <c r="K23" s="5">
        <f>SUMIFS(StdO_Customers_Small_Commercial!AE:AE,StdO_Customers_Small_Commercial!$AG:$AG,Summary!$A23,StdO_Customers_Small_Commercial!$AH:$AH,Summary!$C23)</f>
        <v>11161415</v>
      </c>
      <c r="L23" s="5"/>
      <c r="M23" s="5">
        <f>SUMIFS(StdO_Customers_Lighting!AC:AC,StdO_Customers_Lighting!$AG:$AG,Summary!$A23,StdO_Customers_Lighting!$AH:$AH,Summary!$C23)</f>
        <v>88652</v>
      </c>
      <c r="N23" s="5">
        <f>SUMIFS(StdO_Customers_Lighting!AD:AD,StdO_Customers_Lighting!$AG:$AG,Summary!$A23,StdO_Customers_Lighting!$AH:$AH,Summary!$C23)</f>
        <v>237981</v>
      </c>
      <c r="O23" s="5">
        <f>SUMIFS(StdO_Customers_Lighting!AE:AE,StdO_Customers_Lighting!$AG:$AG,Summary!$A23,StdO_Customers_Lighting!$AH:$AH,Summary!$C23)</f>
        <v>326633</v>
      </c>
      <c r="P23" s="5"/>
      <c r="Q23" s="5">
        <f>SUMIFS(Total_StdO_Customers!AC:AC,Total_StdO_Customers!$AG:$AG,Summary!$A23,Total_StdO_Customers!$AH:$AH,Summary!$C23)</f>
        <v>31689296</v>
      </c>
      <c r="R23" s="5">
        <f>SUMIFS(Total_StdO_Customers!AD:AD,Total_StdO_Customers!$AG:$AG,Summary!$A23,Total_StdO_Customers!$AH:$AH,Summary!$C23)</f>
        <v>36687816</v>
      </c>
      <c r="S23" s="5">
        <f>SUMIFS(Total_StdO_Customers!AE:AE,Total_StdO_Customers!$AG:$AG,Summary!$A23,Total_StdO_Customers!$AH:$AH,Summary!$C23)</f>
        <v>68377112</v>
      </c>
      <c r="T23" s="5"/>
      <c r="U23" s="53">
        <f t="shared" si="0"/>
        <v>0</v>
      </c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</row>
    <row r="24" spans="1:36" x14ac:dyDescent="0.25">
      <c r="A24" s="2">
        <v>3</v>
      </c>
      <c r="B24" s="5" t="s">
        <v>29</v>
      </c>
      <c r="C24" s="11">
        <v>2025</v>
      </c>
      <c r="D24" s="5"/>
      <c r="E24" s="5">
        <f>SUMIFS(StdO_Customers_Residential!AC:AC,StdO_Customers_Residential!$AG:$AG,Summary!$A24,StdO_Customers_Residential!$AH:$AH,Summary!$C24)</f>
        <v>26015266</v>
      </c>
      <c r="F24" s="5">
        <f>SUMIFS(StdO_Customers_Residential!AD:AD,StdO_Customers_Residential!$AG:$AG,Summary!$A24,StdO_Customers_Residential!$AH:$AH,Summary!$C24)</f>
        <v>28986252</v>
      </c>
      <c r="G24" s="5">
        <f>SUMIFS(StdO_Customers_Residential!AE:AE,StdO_Customers_Residential!$AG:$AG,Summary!$A24,StdO_Customers_Residential!$AH:$AH,Summary!$C24)</f>
        <v>55001518</v>
      </c>
      <c r="H24" s="5"/>
      <c r="I24" s="5">
        <f>SUMIFS(StdO_Customers_Small_Commercial!AC:AC,StdO_Customers_Small_Commercial!$AG:$AG,Summary!$A24,StdO_Customers_Small_Commercial!$AH:$AH,Summary!$C24)</f>
        <v>5020721</v>
      </c>
      <c r="J24" s="5">
        <f>SUMIFS(StdO_Customers_Small_Commercial!AD:AD,StdO_Customers_Small_Commercial!$AG:$AG,Summary!$A24,StdO_Customers_Small_Commercial!$AH:$AH,Summary!$C24)</f>
        <v>5770933</v>
      </c>
      <c r="K24" s="5">
        <f>SUMIFS(StdO_Customers_Small_Commercial!AE:AE,StdO_Customers_Small_Commercial!$AG:$AG,Summary!$A24,StdO_Customers_Small_Commercial!$AH:$AH,Summary!$C24)</f>
        <v>10791654</v>
      </c>
      <c r="L24" s="5"/>
      <c r="M24" s="5">
        <f>SUMIFS(StdO_Customers_Lighting!AC:AC,StdO_Customers_Lighting!$AG:$AG,Summary!$A24,StdO_Customers_Lighting!$AH:$AH,Summary!$C24)</f>
        <v>81365</v>
      </c>
      <c r="N24" s="5">
        <f>SUMIFS(StdO_Customers_Lighting!AD:AD,StdO_Customers_Lighting!$AG:$AG,Summary!$A24,StdO_Customers_Lighting!$AH:$AH,Summary!$C24)</f>
        <v>238864</v>
      </c>
      <c r="O24" s="5">
        <f>SUMIFS(StdO_Customers_Lighting!AE:AE,StdO_Customers_Lighting!$AG:$AG,Summary!$A24,StdO_Customers_Lighting!$AH:$AH,Summary!$C24)</f>
        <v>320229</v>
      </c>
      <c r="P24" s="5"/>
      <c r="Q24" s="5">
        <f>SUMIFS(Total_StdO_Customers!AC:AC,Total_StdO_Customers!$AG:$AG,Summary!$A24,Total_StdO_Customers!$AH:$AH,Summary!$C24)</f>
        <v>31117352</v>
      </c>
      <c r="R24" s="5">
        <f>SUMIFS(Total_StdO_Customers!AD:AD,Total_StdO_Customers!$AG:$AG,Summary!$A24,Total_StdO_Customers!$AH:$AH,Summary!$C24)</f>
        <v>34996049</v>
      </c>
      <c r="S24" s="5">
        <f>SUMIFS(Total_StdO_Customers!AE:AE,Total_StdO_Customers!$AG:$AG,Summary!$A24,Total_StdO_Customers!$AH:$AH,Summary!$C24)</f>
        <v>66113401</v>
      </c>
      <c r="T24" s="5"/>
      <c r="U24" s="53">
        <f t="shared" si="0"/>
        <v>0</v>
      </c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</row>
    <row r="25" spans="1:36" x14ac:dyDescent="0.25">
      <c r="A25" s="2">
        <v>4</v>
      </c>
      <c r="B25" s="5" t="s">
        <v>30</v>
      </c>
      <c r="C25" s="11">
        <v>2025</v>
      </c>
      <c r="D25" s="5"/>
      <c r="E25" s="5">
        <f>SUMIFS(StdO_Customers_Residential!AC:AC,StdO_Customers_Residential!$AG:$AG,Summary!$A25,StdO_Customers_Residential!$AH:$AH,Summary!$C25)</f>
        <v>20130690</v>
      </c>
      <c r="F25" s="5">
        <f>SUMIFS(StdO_Customers_Residential!AD:AD,StdO_Customers_Residential!$AG:$AG,Summary!$A25,StdO_Customers_Residential!$AH:$AH,Summary!$C25)</f>
        <v>23605605</v>
      </c>
      <c r="G25" s="5">
        <f>SUMIFS(StdO_Customers_Residential!AE:AE,StdO_Customers_Residential!$AG:$AG,Summary!$A25,StdO_Customers_Residential!$AH:$AH,Summary!$C25)</f>
        <v>43736295</v>
      </c>
      <c r="H25" s="5"/>
      <c r="I25" s="5">
        <f>SUMIFS(StdO_Customers_Small_Commercial!AC:AC,StdO_Customers_Small_Commercial!$AG:$AG,Summary!$A25,StdO_Customers_Small_Commercial!$AH:$AH,Summary!$C25)</f>
        <v>4113590</v>
      </c>
      <c r="J25" s="5">
        <f>SUMIFS(StdO_Customers_Small_Commercial!AD:AD,StdO_Customers_Small_Commercial!$AG:$AG,Summary!$A25,StdO_Customers_Small_Commercial!$AH:$AH,Summary!$C25)</f>
        <v>5011995</v>
      </c>
      <c r="K25" s="5">
        <f>SUMIFS(StdO_Customers_Small_Commercial!AE:AE,StdO_Customers_Small_Commercial!$AG:$AG,Summary!$A25,StdO_Customers_Small_Commercial!$AH:$AH,Summary!$C25)</f>
        <v>9125585</v>
      </c>
      <c r="L25" s="5"/>
      <c r="M25" s="5">
        <f>SUMIFS(StdO_Customers_Lighting!AC:AC,StdO_Customers_Lighting!$AG:$AG,Summary!$A25,StdO_Customers_Lighting!$AH:$AH,Summary!$C25)</f>
        <v>59809</v>
      </c>
      <c r="N25" s="5">
        <f>SUMIFS(StdO_Customers_Lighting!AD:AD,StdO_Customers_Lighting!$AG:$AG,Summary!$A25,StdO_Customers_Lighting!$AH:$AH,Summary!$C25)</f>
        <v>259836</v>
      </c>
      <c r="O25" s="5">
        <f>SUMIFS(StdO_Customers_Lighting!AE:AE,StdO_Customers_Lighting!$AG:$AG,Summary!$A25,StdO_Customers_Lighting!$AH:$AH,Summary!$C25)</f>
        <v>319645</v>
      </c>
      <c r="P25" s="5"/>
      <c r="Q25" s="5">
        <f>SUMIFS(Total_StdO_Customers!AC:AC,Total_StdO_Customers!$AG:$AG,Summary!$A25,Total_StdO_Customers!$AH:$AH,Summary!$C25)</f>
        <v>24304089</v>
      </c>
      <c r="R25" s="5">
        <f>SUMIFS(Total_StdO_Customers!AD:AD,Total_StdO_Customers!$AG:$AG,Summary!$A25,Total_StdO_Customers!$AH:$AH,Summary!$C25)</f>
        <v>28877436</v>
      </c>
      <c r="S25" s="5">
        <f>SUMIFS(Total_StdO_Customers!AE:AE,Total_StdO_Customers!$AG:$AG,Summary!$A25,Total_StdO_Customers!$AH:$AH,Summary!$C25)</f>
        <v>53181525</v>
      </c>
      <c r="T25" s="5"/>
      <c r="U25" s="53">
        <f t="shared" si="0"/>
        <v>0</v>
      </c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</row>
    <row r="26" spans="1:36" x14ac:dyDescent="0.25">
      <c r="A26" s="2">
        <v>5</v>
      </c>
      <c r="B26" s="5" t="s">
        <v>31</v>
      </c>
      <c r="C26" s="11">
        <v>2025</v>
      </c>
      <c r="D26" s="5"/>
      <c r="E26" s="5">
        <f>SUMIFS(StdO_Customers_Residential!AC:AC,StdO_Customers_Residential!$AG:$AG,Summary!$A26,StdO_Customers_Residential!$AH:$AH,Summary!$C26)</f>
        <v>18790860</v>
      </c>
      <c r="F26" s="5">
        <f>SUMIFS(StdO_Customers_Residential!AD:AD,StdO_Customers_Residential!$AG:$AG,Summary!$A26,StdO_Customers_Residential!$AH:$AH,Summary!$C26)</f>
        <v>22476279</v>
      </c>
      <c r="G26" s="5">
        <f>SUMIFS(StdO_Customers_Residential!AE:AE,StdO_Customers_Residential!$AG:$AG,Summary!$A26,StdO_Customers_Residential!$AH:$AH,Summary!$C26)</f>
        <v>41267139</v>
      </c>
      <c r="H26" s="5"/>
      <c r="I26" s="5">
        <f>SUMIFS(StdO_Customers_Small_Commercial!AC:AC,StdO_Customers_Small_Commercial!$AG:$AG,Summary!$A26,StdO_Customers_Small_Commercial!$AH:$AH,Summary!$C26)</f>
        <v>3929213</v>
      </c>
      <c r="J26" s="5">
        <f>SUMIFS(StdO_Customers_Small_Commercial!AD:AD,StdO_Customers_Small_Commercial!$AG:$AG,Summary!$A26,StdO_Customers_Small_Commercial!$AH:$AH,Summary!$C26)</f>
        <v>4711554</v>
      </c>
      <c r="K26" s="5">
        <f>SUMIFS(StdO_Customers_Small_Commercial!AE:AE,StdO_Customers_Small_Commercial!$AG:$AG,Summary!$A26,StdO_Customers_Small_Commercial!$AH:$AH,Summary!$C26)</f>
        <v>8640767</v>
      </c>
      <c r="L26" s="5"/>
      <c r="M26" s="5">
        <f>SUMIFS(StdO_Customers_Lighting!AC:AC,StdO_Customers_Lighting!$AG:$AG,Summary!$A26,StdO_Customers_Lighting!$AH:$AH,Summary!$C26)</f>
        <v>54398</v>
      </c>
      <c r="N26" s="5">
        <f>SUMIFS(StdO_Customers_Lighting!AD:AD,StdO_Customers_Lighting!$AG:$AG,Summary!$A26,StdO_Customers_Lighting!$AH:$AH,Summary!$C26)</f>
        <v>276868</v>
      </c>
      <c r="O26" s="5">
        <f>SUMIFS(StdO_Customers_Lighting!AE:AE,StdO_Customers_Lighting!$AG:$AG,Summary!$A26,StdO_Customers_Lighting!$AH:$AH,Summary!$C26)</f>
        <v>331266</v>
      </c>
      <c r="P26" s="5"/>
      <c r="Q26" s="5">
        <f>SUMIFS(Total_StdO_Customers!AC:AC,Total_StdO_Customers!$AG:$AG,Summary!$A26,Total_StdO_Customers!$AH:$AH,Summary!$C26)</f>
        <v>22774471</v>
      </c>
      <c r="R26" s="5">
        <f>SUMIFS(Total_StdO_Customers!AD:AD,Total_StdO_Customers!$AG:$AG,Summary!$A26,Total_StdO_Customers!$AH:$AH,Summary!$C26)</f>
        <v>27464701</v>
      </c>
      <c r="S26" s="5">
        <f>SUMIFS(Total_StdO_Customers!AE:AE,Total_StdO_Customers!$AG:$AG,Summary!$A26,Total_StdO_Customers!$AH:$AH,Summary!$C26)</f>
        <v>50239172</v>
      </c>
      <c r="T26" s="5"/>
      <c r="U26" s="53">
        <f t="shared" si="0"/>
        <v>0</v>
      </c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</row>
    <row r="27" spans="1:36" x14ac:dyDescent="0.25">
      <c r="A27" s="2">
        <v>6</v>
      </c>
      <c r="B27" s="5" t="s">
        <v>32</v>
      </c>
      <c r="C27" s="11">
        <v>2025</v>
      </c>
      <c r="D27" s="5"/>
      <c r="E27" s="5">
        <f>SUMIFS(StdO_Customers_Residential!AC:AC,StdO_Customers_Residential!$AG:$AG,Summary!$A27,StdO_Customers_Residential!$AH:$AH,Summary!$C27)</f>
        <v>19719916</v>
      </c>
      <c r="F27" s="5">
        <f>SUMIFS(StdO_Customers_Residential!AD:AD,StdO_Customers_Residential!$AG:$AG,Summary!$A27,StdO_Customers_Residential!$AH:$AH,Summary!$C27)</f>
        <v>20239786</v>
      </c>
      <c r="G27" s="5">
        <f>SUMIFS(StdO_Customers_Residential!AE:AE,StdO_Customers_Residential!$AG:$AG,Summary!$A27,StdO_Customers_Residential!$AH:$AH,Summary!$C27)</f>
        <v>39959702</v>
      </c>
      <c r="H27" s="5"/>
      <c r="I27" s="5">
        <f>SUMIFS(StdO_Customers_Small_Commercial!AC:AC,StdO_Customers_Small_Commercial!$AG:$AG,Summary!$A27,StdO_Customers_Small_Commercial!$AH:$AH,Summary!$C27)</f>
        <v>4676375</v>
      </c>
      <c r="J27" s="5">
        <f>SUMIFS(StdO_Customers_Small_Commercial!AD:AD,StdO_Customers_Small_Commercial!$AG:$AG,Summary!$A27,StdO_Customers_Small_Commercial!$AH:$AH,Summary!$C27)</f>
        <v>4650450</v>
      </c>
      <c r="K27" s="5">
        <f>SUMIFS(StdO_Customers_Small_Commercial!AE:AE,StdO_Customers_Small_Commercial!$AG:$AG,Summary!$A27,StdO_Customers_Small_Commercial!$AH:$AH,Summary!$C27)</f>
        <v>9326825</v>
      </c>
      <c r="L27" s="5"/>
      <c r="M27" s="5">
        <f>SUMIFS(StdO_Customers_Lighting!AC:AC,StdO_Customers_Lighting!$AG:$AG,Summary!$A27,StdO_Customers_Lighting!$AH:$AH,Summary!$C27)</f>
        <v>51531</v>
      </c>
      <c r="N27" s="5">
        <f>SUMIFS(StdO_Customers_Lighting!AD:AD,StdO_Customers_Lighting!$AG:$AG,Summary!$A27,StdO_Customers_Lighting!$AH:$AH,Summary!$C27)</f>
        <v>298067</v>
      </c>
      <c r="O27" s="5">
        <f>SUMIFS(StdO_Customers_Lighting!AE:AE,StdO_Customers_Lighting!$AG:$AG,Summary!$A27,StdO_Customers_Lighting!$AH:$AH,Summary!$C27)</f>
        <v>349598</v>
      </c>
      <c r="P27" s="5"/>
      <c r="Q27" s="5">
        <f>SUMIFS(Total_StdO_Customers!AC:AC,Total_StdO_Customers!$AG:$AG,Summary!$A27,Total_StdO_Customers!$AH:$AH,Summary!$C27)</f>
        <v>24447822</v>
      </c>
      <c r="R27" s="5">
        <f>SUMIFS(Total_StdO_Customers!AD:AD,Total_StdO_Customers!$AG:$AG,Summary!$A27,Total_StdO_Customers!$AH:$AH,Summary!$C27)</f>
        <v>25188303</v>
      </c>
      <c r="S27" s="5">
        <f>SUMIFS(Total_StdO_Customers!AE:AE,Total_StdO_Customers!$AG:$AG,Summary!$A27,Total_StdO_Customers!$AH:$AH,Summary!$C27)</f>
        <v>49636125</v>
      </c>
      <c r="T27" s="5"/>
      <c r="U27" s="53">
        <f t="shared" si="0"/>
        <v>0</v>
      </c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</row>
    <row r="28" spans="1:36" x14ac:dyDescent="0.25">
      <c r="A28" s="2">
        <v>7</v>
      </c>
      <c r="B28" s="5" t="s">
        <v>33</v>
      </c>
      <c r="C28" s="11">
        <v>2025</v>
      </c>
      <c r="D28" s="5"/>
      <c r="E28" s="5">
        <f>SUMIFS(StdO_Customers_Residential!AC:AC,StdO_Customers_Residential!$AG:$AG,Summary!$A28,StdO_Customers_Residential!$AH:$AH,Summary!$C28)</f>
        <v>27193612.192999996</v>
      </c>
      <c r="F28" s="5">
        <f>SUMIFS(StdO_Customers_Residential!AD:AD,StdO_Customers_Residential!$AG:$AG,Summary!$A28,StdO_Customers_Residential!$AH:$AH,Summary!$C28)</f>
        <v>25834531.647999994</v>
      </c>
      <c r="G28" s="5">
        <f>SUMIFS(StdO_Customers_Residential!AE:AE,StdO_Customers_Residential!$AG:$AG,Summary!$A28,StdO_Customers_Residential!$AH:$AH,Summary!$C28)</f>
        <v>53028143.840999998</v>
      </c>
      <c r="H28" s="5"/>
      <c r="I28" s="5">
        <f>SUMIFS(StdO_Customers_Small_Commercial!AC:AC,StdO_Customers_Small_Commercial!$AG:$AG,Summary!$A28,StdO_Customers_Small_Commercial!$AH:$AH,Summary!$C28)</f>
        <v>5994687.9524000017</v>
      </c>
      <c r="J28" s="5">
        <f>SUMIFS(StdO_Customers_Small_Commercial!AD:AD,StdO_Customers_Small_Commercial!$AG:$AG,Summary!$A28,StdO_Customers_Small_Commercial!$AH:$AH,Summary!$C28)</f>
        <v>5389334.3445999995</v>
      </c>
      <c r="K28" s="5">
        <f>SUMIFS(StdO_Customers_Small_Commercial!AE:AE,StdO_Customers_Small_Commercial!$AG:$AG,Summary!$A28,StdO_Customers_Small_Commercial!$AH:$AH,Summary!$C28)</f>
        <v>11384022.297000004</v>
      </c>
      <c r="L28" s="5"/>
      <c r="M28" s="5">
        <f>SUMIFS(StdO_Customers_Lighting!AC:AC,StdO_Customers_Lighting!$AG:$AG,Summary!$A28,StdO_Customers_Lighting!$AH:$AH,Summary!$C28)</f>
        <v>48115.564599999983</v>
      </c>
      <c r="N28" s="5">
        <f>SUMIFS(StdO_Customers_Lighting!AD:AD,StdO_Customers_Lighting!$AG:$AG,Summary!$A28,StdO_Customers_Lighting!$AH:$AH,Summary!$C28)</f>
        <v>334828.79739999998</v>
      </c>
      <c r="O28" s="5">
        <f>SUMIFS(StdO_Customers_Lighting!AE:AE,StdO_Customers_Lighting!$AG:$AG,Summary!$A28,StdO_Customers_Lighting!$AH:$AH,Summary!$C28)</f>
        <v>382944.36200000008</v>
      </c>
      <c r="P28" s="5"/>
      <c r="Q28" s="5">
        <f>SUMIFS(Total_StdO_Customers!AC:AC,Total_StdO_Customers!$AG:$AG,Summary!$A28,Total_StdO_Customers!$AH:$AH,Summary!$C28)</f>
        <v>33236415.710000005</v>
      </c>
      <c r="R28" s="5">
        <f>SUMIFS(Total_StdO_Customers!AD:AD,Total_StdO_Customers!$AG:$AG,Summary!$A28,Total_StdO_Customers!$AH:$AH,Summary!$C28)</f>
        <v>31558694.789999999</v>
      </c>
      <c r="S28" s="5">
        <f>SUMIFS(Total_StdO_Customers!AE:AE,Total_StdO_Customers!$AG:$AG,Summary!$A28,Total_StdO_Customers!$AH:$AH,Summary!$C28)</f>
        <v>64795110.500000007</v>
      </c>
      <c r="T28" s="5"/>
      <c r="U28" s="53">
        <f t="shared" si="0"/>
        <v>0</v>
      </c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</row>
    <row r="29" spans="1:36" x14ac:dyDescent="0.25">
      <c r="A29" s="2">
        <v>8</v>
      </c>
      <c r="B29" s="5" t="s">
        <v>34</v>
      </c>
      <c r="C29" s="11">
        <v>2025</v>
      </c>
      <c r="D29" s="5"/>
      <c r="E29" s="5">
        <f>SUMIFS(StdO_Customers_Residential!AC:AC,StdO_Customers_Residential!$AG:$AG,Summary!$A29,StdO_Customers_Residential!$AH:$AH,Summary!$C29)</f>
        <v>21666768.056500003</v>
      </c>
      <c r="F29" s="5">
        <f>SUMIFS(StdO_Customers_Residential!AD:AD,StdO_Customers_Residential!$AG:$AG,Summary!$A29,StdO_Customers_Residential!$AH:$AH,Summary!$C29)</f>
        <v>23606012.870000008</v>
      </c>
      <c r="G29" s="5">
        <f>SUMIFS(StdO_Customers_Residential!AE:AE,StdO_Customers_Residential!$AG:$AG,Summary!$A29,StdO_Customers_Residential!$AH:$AH,Summary!$C29)</f>
        <v>45272780.926500015</v>
      </c>
      <c r="H29" s="5"/>
      <c r="I29" s="5">
        <f>SUMIFS(StdO_Customers_Small_Commercial!AC:AC,StdO_Customers_Small_Commercial!$AG:$AG,Summary!$A29,StdO_Customers_Small_Commercial!$AH:$AH,Summary!$C29)</f>
        <v>5884940.2886000006</v>
      </c>
      <c r="J29" s="5">
        <f>SUMIFS(StdO_Customers_Small_Commercial!AD:AD,StdO_Customers_Small_Commercial!$AG:$AG,Summary!$A29,StdO_Customers_Small_Commercial!$AH:$AH,Summary!$C29)</f>
        <v>6278260.245600001</v>
      </c>
      <c r="K29" s="5">
        <f>SUMIFS(StdO_Customers_Small_Commercial!AE:AE,StdO_Customers_Small_Commercial!$AG:$AG,Summary!$A29,StdO_Customers_Small_Commercial!$AH:$AH,Summary!$C29)</f>
        <v>12163200.534200002</v>
      </c>
      <c r="L29" s="5"/>
      <c r="M29" s="5">
        <f>SUMIFS(StdO_Customers_Lighting!AC:AC,StdO_Customers_Lighting!$AG:$AG,Summary!$A29,StdO_Customers_Lighting!$AH:$AH,Summary!$C29)</f>
        <v>50425.434900000007</v>
      </c>
      <c r="N29" s="5">
        <f>SUMIFS(StdO_Customers_Lighting!AD:AD,StdO_Customers_Lighting!$AG:$AG,Summary!$A29,StdO_Customers_Lighting!$AH:$AH,Summary!$C29)</f>
        <v>270481.94439999992</v>
      </c>
      <c r="O29" s="5">
        <f>SUMIFS(StdO_Customers_Lighting!AE:AE,StdO_Customers_Lighting!$AG:$AG,Summary!$A29,StdO_Customers_Lighting!$AH:$AH,Summary!$C29)</f>
        <v>320907.37929999991</v>
      </c>
      <c r="P29" s="5"/>
      <c r="Q29" s="5">
        <f>SUMIFS(Total_StdO_Customers!AC:AC,Total_StdO_Customers!$AG:$AG,Summary!$A29,Total_StdO_Customers!$AH:$AH,Summary!$C29)</f>
        <v>27602133.780000001</v>
      </c>
      <c r="R29" s="5">
        <f>SUMIFS(Total_StdO_Customers!AD:AD,Total_StdO_Customers!$AG:$AG,Summary!$A29,Total_StdO_Customers!$AH:$AH,Summary!$C29)</f>
        <v>30154755.060000002</v>
      </c>
      <c r="S29" s="5">
        <f>SUMIFS(Total_StdO_Customers!AE:AE,Total_StdO_Customers!$AG:$AG,Summary!$A29,Total_StdO_Customers!$AH:$AH,Summary!$C29)</f>
        <v>57756888.839999996</v>
      </c>
      <c r="T29" s="5"/>
      <c r="U29" s="53">
        <f t="shared" si="0"/>
        <v>0</v>
      </c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</row>
    <row r="30" spans="1:36" x14ac:dyDescent="0.25">
      <c r="A30" s="2">
        <v>9</v>
      </c>
      <c r="B30" s="5" t="s">
        <v>35</v>
      </c>
      <c r="C30" s="11">
        <v>2025</v>
      </c>
      <c r="D30" s="5"/>
      <c r="E30" s="5">
        <f>SUMIFS(StdO_Customers_Residential!AC:AC,StdO_Customers_Residential!$AG:$AG,Summary!$A30,StdO_Customers_Residential!$AH:$AH,Summary!$C30)</f>
        <v>17625612.579999998</v>
      </c>
      <c r="F30" s="5">
        <f>SUMIFS(StdO_Customers_Residential!AD:AD,StdO_Customers_Residential!$AG:$AG,Summary!$A30,StdO_Customers_Residential!$AH:$AH,Summary!$C30)</f>
        <v>18806043.050500002</v>
      </c>
      <c r="G30" s="5">
        <f>SUMIFS(StdO_Customers_Residential!AE:AE,StdO_Customers_Residential!$AG:$AG,Summary!$A30,StdO_Customers_Residential!$AH:$AH,Summary!$C30)</f>
        <v>36431655.630499996</v>
      </c>
      <c r="H30" s="5"/>
      <c r="I30" s="5">
        <f>SUMIFS(StdO_Customers_Small_Commercial!AC:AC,StdO_Customers_Small_Commercial!$AG:$AG,Summary!$A30,StdO_Customers_Small_Commercial!$AH:$AH,Summary!$C30)</f>
        <v>5688109.1317999996</v>
      </c>
      <c r="J30" s="5">
        <f>SUMIFS(StdO_Customers_Small_Commercial!AD:AD,StdO_Customers_Small_Commercial!$AG:$AG,Summary!$A30,StdO_Customers_Small_Commercial!$AH:$AH,Summary!$C30)</f>
        <v>6449366.6164000006</v>
      </c>
      <c r="K30" s="5">
        <f>SUMIFS(StdO_Customers_Small_Commercial!AE:AE,StdO_Customers_Small_Commercial!$AG:$AG,Summary!$A30,StdO_Customers_Small_Commercial!$AH:$AH,Summary!$C30)</f>
        <v>12137475.748199997</v>
      </c>
      <c r="L30" s="5"/>
      <c r="M30" s="5">
        <f>SUMIFS(StdO_Customers_Lighting!AC:AC,StdO_Customers_Lighting!$AG:$AG,Summary!$A30,StdO_Customers_Lighting!$AH:$AH,Summary!$C30)</f>
        <v>89941.928199999995</v>
      </c>
      <c r="N30" s="5">
        <f>SUMIFS(StdO_Customers_Lighting!AD:AD,StdO_Customers_Lighting!$AG:$AG,Summary!$A30,StdO_Customers_Lighting!$AH:$AH,Summary!$C30)</f>
        <v>315376.77309999999</v>
      </c>
      <c r="O30" s="5">
        <f>SUMIFS(StdO_Customers_Lighting!AE:AE,StdO_Customers_Lighting!$AG:$AG,Summary!$A30,StdO_Customers_Lighting!$AH:$AH,Summary!$C30)</f>
        <v>405318.70129999984</v>
      </c>
      <c r="P30" s="5"/>
      <c r="Q30" s="5">
        <f>SUMIFS(Total_StdO_Customers!AC:AC,Total_StdO_Customers!$AG:$AG,Summary!$A30,Total_StdO_Customers!$AH:$AH,Summary!$C30)</f>
        <v>23403663.640000008</v>
      </c>
      <c r="R30" s="5">
        <f>SUMIFS(Total_StdO_Customers!AD:AD,Total_StdO_Customers!$AG:$AG,Summary!$A30,Total_StdO_Customers!$AH:$AH,Summary!$C30)</f>
        <v>25570786.439999994</v>
      </c>
      <c r="S30" s="5">
        <f>SUMIFS(Total_StdO_Customers!AE:AE,Total_StdO_Customers!$AG:$AG,Summary!$A30,Total_StdO_Customers!$AH:$AH,Summary!$C30)</f>
        <v>48974450.079999998</v>
      </c>
      <c r="T30" s="5"/>
      <c r="U30" s="53">
        <f t="shared" si="0"/>
        <v>0</v>
      </c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</row>
    <row r="31" spans="1:36" s="27" customFormat="1" x14ac:dyDescent="0.25">
      <c r="A31" s="24"/>
      <c r="B31" s="25"/>
      <c r="C31" s="26"/>
      <c r="D31" s="25"/>
      <c r="E31" s="25">
        <f>SUM(E10:E30)</f>
        <v>530410415.76050001</v>
      </c>
      <c r="F31" s="25">
        <f>SUM(F10:F30)</f>
        <v>540169128.73249996</v>
      </c>
      <c r="G31" s="25">
        <f>SUM(G10:G30)</f>
        <v>1070579544.4929999</v>
      </c>
      <c r="H31" s="25"/>
      <c r="I31" s="25">
        <f>SUM(I10:I30)</f>
        <v>111284675.36179999</v>
      </c>
      <c r="J31" s="25">
        <f>SUM(J10:J30)</f>
        <v>113456634.58060001</v>
      </c>
      <c r="K31" s="25">
        <f>SUM(K10:K30)</f>
        <v>224741309.94240001</v>
      </c>
      <c r="L31" s="25"/>
      <c r="M31" s="25">
        <f>SUM(M10:M30)</f>
        <v>1641647.2536999998</v>
      </c>
      <c r="N31" s="25">
        <f>SUM(N10:N30)</f>
        <v>5697195.901899999</v>
      </c>
      <c r="O31" s="25">
        <f>SUM(O10:O30)</f>
        <v>7338843.1555999992</v>
      </c>
      <c r="P31" s="25"/>
      <c r="Q31" s="25">
        <f>SUM(Q10:Q30)</f>
        <v>643336751.63</v>
      </c>
      <c r="R31" s="25">
        <f>SUM(R10:R30)</f>
        <v>659322941.05099976</v>
      </c>
      <c r="S31" s="25">
        <f>SUM(S10:S30)</f>
        <v>1302659692.681</v>
      </c>
      <c r="T31" s="5"/>
      <c r="U31" s="53">
        <f t="shared" si="0"/>
        <v>-4.9099998474121094</v>
      </c>
      <c r="V31" s="12"/>
      <c r="W31" s="12"/>
      <c r="X31" s="12"/>
      <c r="Y31" s="12"/>
      <c r="Z31" s="12"/>
      <c r="AA31" s="12"/>
    </row>
    <row r="32" spans="1:36" x14ac:dyDescent="0.25">
      <c r="A32" s="2"/>
      <c r="B32" s="5"/>
      <c r="C32" s="2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3"/>
      <c r="V32" s="12"/>
      <c r="W32" s="12"/>
      <c r="X32" s="12"/>
      <c r="Y32" s="12"/>
      <c r="Z32" s="12"/>
      <c r="AA32" s="12"/>
    </row>
    <row r="33" spans="1:36" x14ac:dyDescent="0.25">
      <c r="A33" s="32" t="s">
        <v>40</v>
      </c>
      <c r="B33" s="33"/>
      <c r="C33" s="3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5"/>
      <c r="R33" s="35"/>
      <c r="S33" s="35"/>
      <c r="T33" s="5"/>
      <c r="U33" s="53"/>
      <c r="V33" s="12"/>
      <c r="W33" s="12"/>
      <c r="X33" s="12"/>
      <c r="Y33" s="12"/>
      <c r="Z33" s="12"/>
      <c r="AA33" s="12"/>
    </row>
    <row r="34" spans="1:36" x14ac:dyDescent="0.25">
      <c r="A34" s="34"/>
      <c r="B34" s="33"/>
      <c r="C34" s="34"/>
      <c r="D34" s="33"/>
      <c r="E34" s="35" t="s">
        <v>19</v>
      </c>
      <c r="F34" s="35"/>
      <c r="G34" s="35"/>
      <c r="H34" s="33"/>
      <c r="I34" s="35" t="s">
        <v>20</v>
      </c>
      <c r="J34" s="35"/>
      <c r="K34" s="35"/>
      <c r="L34" s="33"/>
      <c r="M34" s="35" t="s">
        <v>21</v>
      </c>
      <c r="N34" s="35"/>
      <c r="O34" s="35"/>
      <c r="P34" s="33"/>
      <c r="Q34" s="35" t="s">
        <v>40</v>
      </c>
      <c r="R34" s="35"/>
      <c r="S34" s="35"/>
      <c r="T34" s="5"/>
      <c r="U34" s="53"/>
      <c r="V34" s="12"/>
      <c r="W34" s="12"/>
      <c r="X34" s="12"/>
      <c r="Y34" s="12"/>
      <c r="Z34" s="12"/>
      <c r="AA34" s="12"/>
    </row>
    <row r="35" spans="1:36" x14ac:dyDescent="0.25">
      <c r="A35" s="2"/>
      <c r="B35" s="5" t="s">
        <v>14</v>
      </c>
      <c r="C35" s="11" t="s">
        <v>23</v>
      </c>
      <c r="D35" s="5"/>
      <c r="E35" s="5" t="s">
        <v>24</v>
      </c>
      <c r="F35" s="5" t="s">
        <v>25</v>
      </c>
      <c r="G35" s="5" t="s">
        <v>26</v>
      </c>
      <c r="H35" s="5"/>
      <c r="I35" s="5" t="s">
        <v>24</v>
      </c>
      <c r="J35" s="5" t="s">
        <v>25</v>
      </c>
      <c r="K35" s="5" t="s">
        <v>26</v>
      </c>
      <c r="L35" s="5"/>
      <c r="M35" s="5" t="s">
        <v>24</v>
      </c>
      <c r="N35" s="5" t="s">
        <v>25</v>
      </c>
      <c r="O35" s="5" t="s">
        <v>26</v>
      </c>
      <c r="P35" s="5"/>
      <c r="Q35" s="5" t="s">
        <v>24</v>
      </c>
      <c r="R35" s="5" t="s">
        <v>25</v>
      </c>
      <c r="S35" s="5" t="s">
        <v>26</v>
      </c>
      <c r="T35" s="5"/>
      <c r="U35" s="52" t="s">
        <v>60</v>
      </c>
      <c r="V35" s="12"/>
      <c r="W35" s="12"/>
      <c r="X35" s="12"/>
      <c r="Y35" s="12"/>
      <c r="Z35" s="12"/>
      <c r="AA35" s="12"/>
    </row>
    <row r="36" spans="1:36" x14ac:dyDescent="0.25">
      <c r="A36" s="2">
        <v>1</v>
      </c>
      <c r="B36" s="5" t="s">
        <v>27</v>
      </c>
      <c r="C36" s="11">
        <v>2024</v>
      </c>
      <c r="D36" s="5"/>
      <c r="E36" s="5">
        <f>SUMIFS(All_Customers_Residential!AC:AC,All_Customers_Residential!$AG:$AG,Summary!$A10,All_Customers_Residential!$AH:$AH,Summary!$C10)</f>
        <v>34969799</v>
      </c>
      <c r="F36" s="5">
        <f>SUMIFS(All_Customers_Residential!AD:AD,All_Customers_Residential!$AG:$AG,Summary!$A10,All_Customers_Residential!$AH:$AH,Summary!$C10)</f>
        <v>30819842</v>
      </c>
      <c r="G36" s="5">
        <f>SUMIFS(All_Customers_Residential!AE:AE,All_Customers_Residential!$AG:$AG,Summary!$A10,All_Customers_Residential!$AH:$AH,Summary!$C10)</f>
        <v>65789641</v>
      </c>
      <c r="H36" s="5"/>
      <c r="I36" s="5">
        <f>SUMIFS(All_Customers_Small_Commercial!AC:AC,All_Customers_Small_Commercial!$AG:$AG,Summary!$A10,All_Customers_Small_Commercial!$AH:$AH,Summary!$C10)</f>
        <v>7943495</v>
      </c>
      <c r="J36" s="5">
        <f>SUMIFS(All_Customers_Small_Commercial!AD:AD,All_Customers_Small_Commercial!$AG:$AG,Summary!$A10,All_Customers_Small_Commercial!$AH:$AH,Summary!$C10)</f>
        <v>7174257</v>
      </c>
      <c r="K36" s="5">
        <f>SUMIFS(All_Customers_Small_Commercial!AE:AE,All_Customers_Small_Commercial!$AG:$AG,Summary!$A10,All_Customers_Small_Commercial!$AH:$AH,Summary!$C10)</f>
        <v>15117752</v>
      </c>
      <c r="L36" s="5"/>
      <c r="M36" s="5">
        <f>SUMIFS(All_Customers_Lighting!AC:AC,All_Customers_Lighting!$AG:$AG,Summary!$A10,All_Customers_Lighting!$AH:$AH,Summary!$C10)</f>
        <v>160642</v>
      </c>
      <c r="N36" s="5">
        <f>SUMIFS(All_Customers_Lighting!AD:AD,All_Customers_Lighting!$AG:$AG,Summary!$A10,All_Customers_Lighting!$AH:$AH,Summary!$C10)</f>
        <v>300138</v>
      </c>
      <c r="O36" s="5">
        <f>SUMIFS(All_Customers_Lighting!AE:AE,All_Customers_Lighting!$AG:$AG,Summary!$A10,All_Customers_Lighting!$AH:$AH,Summary!$C10)</f>
        <v>460780</v>
      </c>
      <c r="P36" s="5"/>
      <c r="Q36" s="5">
        <f>SUMIFS(Total_All_Customers!AC:AC,Total_All_Customers!$AG:$AG,Summary!$A10,Total_All_Customers!$AH:$AH,Summary!$C10)</f>
        <v>43073936</v>
      </c>
      <c r="R36" s="5">
        <f>SUMIFS(Total_All_Customers!AD:AD,Total_All_Customers!$AG:$AG,Summary!$A10,Total_All_Customers!$AH:$AH,Summary!$C10)</f>
        <v>38294237</v>
      </c>
      <c r="S36" s="5">
        <f>SUMIFS(Total_All_Customers!AE:AE,Total_All_Customers!$AG:$AG,Summary!$A10,Total_All_Customers!$AH:$AH,Summary!$C10)</f>
        <v>81368173</v>
      </c>
      <c r="T36" s="5"/>
      <c r="U36" s="53">
        <f t="shared" si="0"/>
        <v>0</v>
      </c>
      <c r="V36" s="12"/>
      <c r="W36" s="12"/>
      <c r="X36" s="12"/>
      <c r="Y36" s="12"/>
      <c r="Z36" s="12"/>
      <c r="AA36" s="12"/>
    </row>
    <row r="37" spans="1:36" x14ac:dyDescent="0.25">
      <c r="A37" s="2">
        <v>2</v>
      </c>
      <c r="B37" s="5" t="s">
        <v>28</v>
      </c>
      <c r="C37" s="11">
        <v>2024</v>
      </c>
      <c r="D37" s="5"/>
      <c r="E37" s="5">
        <f>SUMIFS(All_Customers_Residential!AC:AC,All_Customers_Residential!$AG:$AG,Summary!$A11,All_Customers_Residential!$AH:$AH,Summary!$C11)</f>
        <v>31241811</v>
      </c>
      <c r="F37" s="5">
        <f>SUMIFS(All_Customers_Residential!AD:AD,All_Customers_Residential!$AG:$AG,Summary!$A11,All_Customers_Residential!$AH:$AH,Summary!$C11)</f>
        <v>29326071</v>
      </c>
      <c r="G37" s="5">
        <f>SUMIFS(All_Customers_Residential!AE:AE,All_Customers_Residential!$AG:$AG,Summary!$A11,All_Customers_Residential!$AH:$AH,Summary!$C11)</f>
        <v>60567882</v>
      </c>
      <c r="H37" s="5"/>
      <c r="I37" s="5">
        <f>SUMIFS(All_Customers_Small_Commercial!AC:AC,All_Customers_Small_Commercial!$AG:$AG,Summary!$A11,All_Customers_Small_Commercial!$AH:$AH,Summary!$C11)</f>
        <v>6694249</v>
      </c>
      <c r="J37" s="5">
        <f>SUMIFS(All_Customers_Small_Commercial!AD:AD,All_Customers_Small_Commercial!$AG:$AG,Summary!$A11,All_Customers_Small_Commercial!$AH:$AH,Summary!$C11)</f>
        <v>6396235</v>
      </c>
      <c r="K37" s="5">
        <f>SUMIFS(All_Customers_Small_Commercial!AE:AE,All_Customers_Small_Commercial!$AG:$AG,Summary!$A11,All_Customers_Small_Commercial!$AH:$AH,Summary!$C11)</f>
        <v>13090484</v>
      </c>
      <c r="L37" s="5"/>
      <c r="M37" s="5">
        <f>SUMIFS(All_Customers_Lighting!AC:AC,All_Customers_Lighting!$AG:$AG,Summary!$A11,All_Customers_Lighting!$AH:$AH,Summary!$C11)</f>
        <v>127853</v>
      </c>
      <c r="N37" s="5">
        <f>SUMIFS(All_Customers_Lighting!AD:AD,All_Customers_Lighting!$AG:$AG,Summary!$A11,All_Customers_Lighting!$AH:$AH,Summary!$C11)</f>
        <v>284247</v>
      </c>
      <c r="O37" s="5">
        <f>SUMIFS(All_Customers_Lighting!AE:AE,All_Customers_Lighting!$AG:$AG,Summary!$A11,All_Customers_Lighting!$AH:$AH,Summary!$C11)</f>
        <v>412100</v>
      </c>
      <c r="P37" s="5"/>
      <c r="Q37" s="5">
        <f>SUMIFS(Total_All_Customers!AC:AC,Total_All_Customers!$AG:$AG,Summary!$A11,Total_All_Customers!$AH:$AH,Summary!$C11)</f>
        <v>38063913</v>
      </c>
      <c r="R37" s="5">
        <f>SUMIFS(Total_All_Customers!AD:AD,Total_All_Customers!$AG:$AG,Summary!$A11,Total_All_Customers!$AH:$AH,Summary!$C11)</f>
        <v>36006553</v>
      </c>
      <c r="S37" s="5">
        <f>SUMIFS(Total_All_Customers!AE:AE,Total_All_Customers!$AG:$AG,Summary!$A11,Total_All_Customers!$AH:$AH,Summary!$C11)</f>
        <v>74070466</v>
      </c>
      <c r="T37" s="5"/>
      <c r="U37" s="53">
        <f t="shared" si="0"/>
        <v>0</v>
      </c>
      <c r="V37" s="12"/>
      <c r="W37" s="12"/>
      <c r="X37" s="12"/>
      <c r="Y37" s="12"/>
      <c r="Z37" s="12"/>
      <c r="AA37" s="12"/>
    </row>
    <row r="38" spans="1:36" x14ac:dyDescent="0.25">
      <c r="A38" s="2">
        <v>3</v>
      </c>
      <c r="B38" s="5" t="s">
        <v>29</v>
      </c>
      <c r="C38" s="11">
        <v>2024</v>
      </c>
      <c r="D38" s="5"/>
      <c r="E38" s="5">
        <f>SUMIFS(All_Customers_Residential!AC:AC,All_Customers_Residential!$AG:$AG,Summary!$A12,All_Customers_Residential!$AH:$AH,Summary!$C12)</f>
        <v>32121965</v>
      </c>
      <c r="F38" s="5">
        <f>SUMIFS(All_Customers_Residential!AD:AD,All_Customers_Residential!$AG:$AG,Summary!$A12,All_Customers_Residential!$AH:$AH,Summary!$C12)</f>
        <v>31358633</v>
      </c>
      <c r="G38" s="5">
        <f>SUMIFS(All_Customers_Residential!AE:AE,All_Customers_Residential!$AG:$AG,Summary!$A12,All_Customers_Residential!$AH:$AH,Summary!$C12)</f>
        <v>63480598</v>
      </c>
      <c r="H38" s="5"/>
      <c r="I38" s="5">
        <f>SUMIFS(All_Customers_Small_Commercial!AC:AC,All_Customers_Small_Commercial!$AG:$AG,Summary!$A12,All_Customers_Small_Commercial!$AH:$AH,Summary!$C12)</f>
        <v>7008520</v>
      </c>
      <c r="J38" s="5">
        <f>SUMIFS(All_Customers_Small_Commercial!AD:AD,All_Customers_Small_Commercial!$AG:$AG,Summary!$A12,All_Customers_Small_Commercial!$AH:$AH,Summary!$C12)</f>
        <v>6814806</v>
      </c>
      <c r="K38" s="5">
        <f>SUMIFS(All_Customers_Small_Commercial!AE:AE,All_Customers_Small_Commercial!$AG:$AG,Summary!$A12,All_Customers_Small_Commercial!$AH:$AH,Summary!$C12)</f>
        <v>13823326</v>
      </c>
      <c r="L38" s="5"/>
      <c r="M38" s="5">
        <f>SUMIFS(All_Customers_Lighting!AC:AC,All_Customers_Lighting!$AG:$AG,Summary!$A12,All_Customers_Lighting!$AH:$AH,Summary!$C12)</f>
        <v>124467</v>
      </c>
      <c r="N38" s="5">
        <f>SUMIFS(All_Customers_Lighting!AD:AD,All_Customers_Lighting!$AG:$AG,Summary!$A12,All_Customers_Lighting!$AH:$AH,Summary!$C12)</f>
        <v>318108</v>
      </c>
      <c r="O38" s="5">
        <f>SUMIFS(All_Customers_Lighting!AE:AE,All_Customers_Lighting!$AG:$AG,Summary!$A12,All_Customers_Lighting!$AH:$AH,Summary!$C12)</f>
        <v>442575</v>
      </c>
      <c r="P38" s="5"/>
      <c r="Q38" s="5">
        <f>SUMIFS(Total_All_Customers!AC:AC,Total_All_Customers!$AG:$AG,Summary!$A12,Total_All_Customers!$AH:$AH,Summary!$C12)</f>
        <v>39254952</v>
      </c>
      <c r="R38" s="5">
        <f>SUMIFS(Total_All_Customers!AD:AD,Total_All_Customers!$AG:$AG,Summary!$A12,Total_All_Customers!$AH:$AH,Summary!$C12)</f>
        <v>38491547</v>
      </c>
      <c r="S38" s="5">
        <f>SUMIFS(Total_All_Customers!AE:AE,Total_All_Customers!$AG:$AG,Summary!$A12,Total_All_Customers!$AH:$AH,Summary!$C12)</f>
        <v>77746499</v>
      </c>
      <c r="T38" s="5"/>
      <c r="U38" s="53">
        <f t="shared" si="0"/>
        <v>0</v>
      </c>
      <c r="V38" s="12"/>
      <c r="W38" s="12"/>
      <c r="X38" s="12"/>
      <c r="Y38" s="12"/>
      <c r="Z38" s="12"/>
      <c r="AA38" s="12"/>
    </row>
    <row r="39" spans="1:36" x14ac:dyDescent="0.25">
      <c r="A39" s="2">
        <v>4</v>
      </c>
      <c r="B39" s="5" t="s">
        <v>30</v>
      </c>
      <c r="C39" s="11">
        <v>2024</v>
      </c>
      <c r="D39" s="5"/>
      <c r="E39" s="5">
        <f>SUMIFS(All_Customers_Residential!AC:AC,All_Customers_Residential!$AG:$AG,Summary!$A13,All_Customers_Residential!$AH:$AH,Summary!$C13)</f>
        <v>24946258</v>
      </c>
      <c r="F39" s="5">
        <f>SUMIFS(All_Customers_Residential!AD:AD,All_Customers_Residential!$AG:$AG,Summary!$A13,All_Customers_Residential!$AH:$AH,Summary!$C13)</f>
        <v>24975545</v>
      </c>
      <c r="G39" s="5">
        <f>SUMIFS(All_Customers_Residential!AE:AE,All_Customers_Residential!$AG:$AG,Summary!$A13,All_Customers_Residential!$AH:$AH,Summary!$C13)</f>
        <v>49921803</v>
      </c>
      <c r="H39" s="5"/>
      <c r="I39" s="5">
        <f>SUMIFS(All_Customers_Small_Commercial!AC:AC,All_Customers_Small_Commercial!$AG:$AG,Summary!$A13,All_Customers_Small_Commercial!$AH:$AH,Summary!$C13)</f>
        <v>5678498</v>
      </c>
      <c r="J39" s="5">
        <f>SUMIFS(All_Customers_Small_Commercial!AD:AD,All_Customers_Small_Commercial!$AG:$AG,Summary!$A13,All_Customers_Small_Commercial!$AH:$AH,Summary!$C13)</f>
        <v>5696801</v>
      </c>
      <c r="K39" s="5">
        <f>SUMIFS(All_Customers_Small_Commercial!AE:AE,All_Customers_Small_Commercial!$AG:$AG,Summary!$A13,All_Customers_Small_Commercial!$AH:$AH,Summary!$C13)</f>
        <v>11375299</v>
      </c>
      <c r="L39" s="5"/>
      <c r="M39" s="5">
        <f>SUMIFS(All_Customers_Lighting!AC:AC,All_Customers_Lighting!$AG:$AG,Summary!$A13,All_Customers_Lighting!$AH:$AH,Summary!$C13)</f>
        <v>81961</v>
      </c>
      <c r="N39" s="5">
        <f>SUMIFS(All_Customers_Lighting!AD:AD,All_Customers_Lighting!$AG:$AG,Summary!$A13,All_Customers_Lighting!$AH:$AH,Summary!$C13)</f>
        <v>353896</v>
      </c>
      <c r="O39" s="5">
        <f>SUMIFS(All_Customers_Lighting!AE:AE,All_Customers_Lighting!$AG:$AG,Summary!$A13,All_Customers_Lighting!$AH:$AH,Summary!$C13)</f>
        <v>435857</v>
      </c>
      <c r="P39" s="5"/>
      <c r="Q39" s="5">
        <f>SUMIFS(Total_All_Customers!AC:AC,Total_All_Customers!$AG:$AG,Summary!$A13,Total_All_Customers!$AH:$AH,Summary!$C13)</f>
        <v>30706717</v>
      </c>
      <c r="R39" s="5">
        <f>SUMIFS(Total_All_Customers!AD:AD,Total_All_Customers!$AG:$AG,Summary!$A13,Total_All_Customers!$AH:$AH,Summary!$C13)</f>
        <v>31026242</v>
      </c>
      <c r="S39" s="5">
        <f>SUMIFS(Total_All_Customers!AE:AE,Total_All_Customers!$AG:$AG,Summary!$A13,Total_All_Customers!$AH:$AH,Summary!$C13)</f>
        <v>61732959</v>
      </c>
      <c r="T39" s="5"/>
      <c r="U39" s="53">
        <f t="shared" si="0"/>
        <v>0</v>
      </c>
      <c r="V39" s="12"/>
      <c r="W39" s="12"/>
      <c r="X39" s="12"/>
      <c r="Y39" s="12"/>
      <c r="Z39" s="12"/>
      <c r="AA39" s="12"/>
    </row>
    <row r="40" spans="1:36" x14ac:dyDescent="0.25">
      <c r="A40" s="2">
        <v>5</v>
      </c>
      <c r="B40" s="5" t="s">
        <v>31</v>
      </c>
      <c r="C40" s="11">
        <v>2024</v>
      </c>
      <c r="D40" s="5"/>
      <c r="E40" s="5">
        <f>SUMIFS(All_Customers_Residential!AC:AC,All_Customers_Residential!$AG:$AG,Summary!$A14,All_Customers_Residential!$AH:$AH,Summary!$C14)</f>
        <v>24217611</v>
      </c>
      <c r="F40" s="5">
        <f>SUMIFS(All_Customers_Residential!AD:AD,All_Customers_Residential!$AG:$AG,Summary!$A14,All_Customers_Residential!$AH:$AH,Summary!$C14)</f>
        <v>22908798</v>
      </c>
      <c r="G40" s="5">
        <f>SUMIFS(All_Customers_Residential!AE:AE,All_Customers_Residential!$AG:$AG,Summary!$A14,All_Customers_Residential!$AH:$AH,Summary!$C14)</f>
        <v>47126409</v>
      </c>
      <c r="H40" s="5"/>
      <c r="I40" s="5">
        <f>SUMIFS(All_Customers_Small_Commercial!AC:AC,All_Customers_Small_Commercial!$AG:$AG,Summary!$A14,All_Customers_Small_Commercial!$AH:$AH,Summary!$C14)</f>
        <v>5596727</v>
      </c>
      <c r="J40" s="5">
        <f>SUMIFS(All_Customers_Small_Commercial!AD:AD,All_Customers_Small_Commercial!$AG:$AG,Summary!$A14,All_Customers_Small_Commercial!$AH:$AH,Summary!$C14)</f>
        <v>5129821</v>
      </c>
      <c r="K40" s="5">
        <f>SUMIFS(All_Customers_Small_Commercial!AE:AE,All_Customers_Small_Commercial!$AG:$AG,Summary!$A14,All_Customers_Small_Commercial!$AH:$AH,Summary!$C14)</f>
        <v>10726548</v>
      </c>
      <c r="L40" s="5"/>
      <c r="M40" s="5">
        <f>SUMIFS(All_Customers_Lighting!AC:AC,All_Customers_Lighting!$AG:$AG,Summary!$A14,All_Customers_Lighting!$AH:$AH,Summary!$C14)</f>
        <v>75618</v>
      </c>
      <c r="N40" s="5">
        <f>SUMIFS(All_Customers_Lighting!AD:AD,All_Customers_Lighting!$AG:$AG,Summary!$A14,All_Customers_Lighting!$AH:$AH,Summary!$C14)</f>
        <v>360271</v>
      </c>
      <c r="O40" s="5">
        <f>SUMIFS(All_Customers_Lighting!AE:AE,All_Customers_Lighting!$AG:$AG,Summary!$A14,All_Customers_Lighting!$AH:$AH,Summary!$C14)</f>
        <v>435889</v>
      </c>
      <c r="P40" s="5"/>
      <c r="Q40" s="5">
        <f>SUMIFS(Total_All_Customers!AC:AC,Total_All_Customers!$AG:$AG,Summary!$A14,Total_All_Customers!$AH:$AH,Summary!$C14)</f>
        <v>29889956</v>
      </c>
      <c r="R40" s="5">
        <f>SUMIFS(Total_All_Customers!AD:AD,Total_All_Customers!$AG:$AG,Summary!$A14,Total_All_Customers!$AH:$AH,Summary!$C14)</f>
        <v>28398890</v>
      </c>
      <c r="S40" s="5">
        <f>SUMIFS(Total_All_Customers!AE:AE,Total_All_Customers!$AG:$AG,Summary!$A14,Total_All_Customers!$AH:$AH,Summary!$C14)</f>
        <v>58288846</v>
      </c>
      <c r="T40" s="5"/>
      <c r="U40" s="53">
        <f t="shared" si="0"/>
        <v>0</v>
      </c>
      <c r="V40" s="12"/>
      <c r="W40" s="12"/>
      <c r="X40" s="12"/>
      <c r="Y40" s="12"/>
      <c r="Z40" s="12"/>
      <c r="AA40" s="12"/>
    </row>
    <row r="41" spans="1:36" x14ac:dyDescent="0.25">
      <c r="A41" s="2">
        <v>6</v>
      </c>
      <c r="B41" s="5" t="s">
        <v>32</v>
      </c>
      <c r="C41" s="11">
        <v>2024</v>
      </c>
      <c r="D41" s="5"/>
      <c r="E41" s="5">
        <f>SUMIFS(All_Customers_Residential!AC:AC,All_Customers_Residential!$AG:$AG,Summary!$A15,All_Customers_Residential!$AH:$AH,Summary!$C15)</f>
        <v>24062236</v>
      </c>
      <c r="F41" s="5">
        <f>SUMIFS(All_Customers_Residential!AD:AD,All_Customers_Residential!$AG:$AG,Summary!$A15,All_Customers_Residential!$AH:$AH,Summary!$C15)</f>
        <v>23787912</v>
      </c>
      <c r="G41" s="5">
        <f>SUMIFS(All_Customers_Residential!AE:AE,All_Customers_Residential!$AG:$AG,Summary!$A15,All_Customers_Residential!$AH:$AH,Summary!$C15)</f>
        <v>47850148</v>
      </c>
      <c r="H41" s="5"/>
      <c r="I41" s="5">
        <f>SUMIFS(All_Customers_Small_Commercial!AC:AC,All_Customers_Small_Commercial!$AG:$AG,Summary!$A15,All_Customers_Small_Commercial!$AH:$AH,Summary!$C15)</f>
        <v>6251316</v>
      </c>
      <c r="J41" s="5">
        <f>SUMIFS(All_Customers_Small_Commercial!AD:AD,All_Customers_Small_Commercial!$AG:$AG,Summary!$A15,All_Customers_Small_Commercial!$AH:$AH,Summary!$C15)</f>
        <v>5860728</v>
      </c>
      <c r="K41" s="5">
        <f>SUMIFS(All_Customers_Small_Commercial!AE:AE,All_Customers_Small_Commercial!$AG:$AG,Summary!$A15,All_Customers_Small_Commercial!$AH:$AH,Summary!$C15)</f>
        <v>12112044</v>
      </c>
      <c r="L41" s="5"/>
      <c r="M41" s="5">
        <f>SUMIFS(All_Customers_Lighting!AC:AC,All_Customers_Lighting!$AG:$AG,Summary!$A15,All_Customers_Lighting!$AH:$AH,Summary!$C15)</f>
        <v>67608</v>
      </c>
      <c r="N41" s="5">
        <f>SUMIFS(All_Customers_Lighting!AD:AD,All_Customers_Lighting!$AG:$AG,Summary!$A15,All_Customers_Lighting!$AH:$AH,Summary!$C15)</f>
        <v>422129</v>
      </c>
      <c r="O41" s="5">
        <f>SUMIFS(All_Customers_Lighting!AE:AE,All_Customers_Lighting!$AG:$AG,Summary!$A15,All_Customers_Lighting!$AH:$AH,Summary!$C15)</f>
        <v>489737</v>
      </c>
      <c r="P41" s="5"/>
      <c r="Q41" s="5">
        <f>SUMIFS(Total_All_Customers!AC:AC,Total_All_Customers!$AG:$AG,Summary!$A15,Total_All_Customers!$AH:$AH,Summary!$C15)</f>
        <v>30381160</v>
      </c>
      <c r="R41" s="5">
        <f>SUMIFS(Total_All_Customers!AD:AD,Total_All_Customers!$AG:$AG,Summary!$A15,Total_All_Customers!$AH:$AH,Summary!$C15)</f>
        <v>30070769</v>
      </c>
      <c r="S41" s="5">
        <f>SUMIFS(Total_All_Customers!AE:AE,Total_All_Customers!$AG:$AG,Summary!$A15,Total_All_Customers!$AH:$AH,Summary!$C15)</f>
        <v>60451929</v>
      </c>
      <c r="T41" s="5"/>
      <c r="U41" s="53">
        <f t="shared" si="0"/>
        <v>0</v>
      </c>
      <c r="V41" s="12"/>
      <c r="W41" s="12"/>
      <c r="X41" s="12"/>
      <c r="Y41" s="12"/>
      <c r="Z41" s="12"/>
      <c r="AA41" s="12"/>
    </row>
    <row r="42" spans="1:36" x14ac:dyDescent="0.25">
      <c r="A42" s="2">
        <v>7</v>
      </c>
      <c r="B42" s="5" t="s">
        <v>33</v>
      </c>
      <c r="C42" s="11">
        <v>2024</v>
      </c>
      <c r="D42" s="5"/>
      <c r="E42" s="5">
        <f>SUMIFS(All_Customers_Residential!AC:AC,All_Customers_Residential!$AG:$AG,Summary!$A16,All_Customers_Residential!$AH:$AH,Summary!$C16)</f>
        <v>31341356</v>
      </c>
      <c r="F42" s="5">
        <f>SUMIFS(All_Customers_Residential!AD:AD,All_Customers_Residential!$AG:$AG,Summary!$A16,All_Customers_Residential!$AH:$AH,Summary!$C16)</f>
        <v>27973793</v>
      </c>
      <c r="G42" s="5">
        <f>SUMIFS(All_Customers_Residential!AE:AE,All_Customers_Residential!$AG:$AG,Summary!$A16,All_Customers_Residential!$AH:$AH,Summary!$C16)</f>
        <v>59315149</v>
      </c>
      <c r="H42" s="5"/>
      <c r="I42" s="5">
        <f>SUMIFS(All_Customers_Small_Commercial!AC:AC,All_Customers_Small_Commercial!$AG:$AG,Summary!$A16,All_Customers_Small_Commercial!$AH:$AH,Summary!$C16)</f>
        <v>7905884</v>
      </c>
      <c r="J42" s="5">
        <f>SUMIFS(All_Customers_Small_Commercial!AD:AD,All_Customers_Small_Commercial!$AG:$AG,Summary!$A16,All_Customers_Small_Commercial!$AH:$AH,Summary!$C16)</f>
        <v>6655314</v>
      </c>
      <c r="K42" s="5">
        <f>SUMIFS(All_Customers_Small_Commercial!AE:AE,All_Customers_Small_Commercial!$AG:$AG,Summary!$A16,All_Customers_Small_Commercial!$AH:$AH,Summary!$C16)</f>
        <v>14561198</v>
      </c>
      <c r="L42" s="5"/>
      <c r="M42" s="5">
        <f>SUMIFS(All_Customers_Lighting!AC:AC,All_Customers_Lighting!$AG:$AG,Summary!$A16,All_Customers_Lighting!$AH:$AH,Summary!$C16)</f>
        <v>72429</v>
      </c>
      <c r="N42" s="5">
        <f>SUMIFS(All_Customers_Lighting!AD:AD,All_Customers_Lighting!$AG:$AG,Summary!$A16,All_Customers_Lighting!$AH:$AH,Summary!$C16)</f>
        <v>472905</v>
      </c>
      <c r="O42" s="5">
        <f>SUMIFS(All_Customers_Lighting!AE:AE,All_Customers_Lighting!$AG:$AG,Summary!$A16,All_Customers_Lighting!$AH:$AH,Summary!$C16)</f>
        <v>545334</v>
      </c>
      <c r="P42" s="5"/>
      <c r="Q42" s="5">
        <f>SUMIFS(Total_All_Customers!AC:AC,Total_All_Customers!$AG:$AG,Summary!$A16,Total_All_Customers!$AH:$AH,Summary!$C16)</f>
        <v>39319669</v>
      </c>
      <c r="R42" s="5">
        <f>SUMIFS(Total_All_Customers!AD:AD,Total_All_Customers!$AG:$AG,Summary!$A16,Total_All_Customers!$AH:$AH,Summary!$C16)</f>
        <v>35102012</v>
      </c>
      <c r="S42" s="5">
        <f>SUMIFS(Total_All_Customers!AE:AE,Total_All_Customers!$AG:$AG,Summary!$A16,Total_All_Customers!$AH:$AH,Summary!$C16)</f>
        <v>74421681</v>
      </c>
      <c r="T42" s="5"/>
      <c r="U42" s="53">
        <f t="shared" si="0"/>
        <v>0</v>
      </c>
      <c r="V42" s="12"/>
      <c r="W42" s="12"/>
      <c r="X42" s="12"/>
      <c r="Y42" s="12"/>
      <c r="Z42" s="12"/>
      <c r="AA42" s="12"/>
    </row>
    <row r="43" spans="1:36" x14ac:dyDescent="0.25">
      <c r="A43" s="2">
        <v>8</v>
      </c>
      <c r="B43" s="5" t="s">
        <v>34</v>
      </c>
      <c r="C43" s="11">
        <v>2024</v>
      </c>
      <c r="D43" s="5"/>
      <c r="E43" s="5">
        <f>SUMIFS(All_Customers_Residential!AC:AC,All_Customers_Residential!$AG:$AG,Summary!$A17,All_Customers_Residential!$AH:$AH,Summary!$C17)</f>
        <v>29561386</v>
      </c>
      <c r="F43" s="5">
        <f>SUMIFS(All_Customers_Residential!AD:AD,All_Customers_Residential!$AG:$AG,Summary!$A17,All_Customers_Residential!$AH:$AH,Summary!$C17)</f>
        <v>27992653</v>
      </c>
      <c r="G43" s="5">
        <f>SUMIFS(All_Customers_Residential!AE:AE,All_Customers_Residential!$AG:$AG,Summary!$A17,All_Customers_Residential!$AH:$AH,Summary!$C17)</f>
        <v>57554039</v>
      </c>
      <c r="H43" s="5"/>
      <c r="I43" s="5">
        <f>SUMIFS(All_Customers_Small_Commercial!AC:AC,All_Customers_Small_Commercial!$AG:$AG,Summary!$A17,All_Customers_Small_Commercial!$AH:$AH,Summary!$C17)</f>
        <v>7424195</v>
      </c>
      <c r="J43" s="5">
        <f>SUMIFS(All_Customers_Small_Commercial!AD:AD,All_Customers_Small_Commercial!$AG:$AG,Summary!$A17,All_Customers_Small_Commercial!$AH:$AH,Summary!$C17)</f>
        <v>6632555</v>
      </c>
      <c r="K43" s="5">
        <f>SUMIFS(All_Customers_Small_Commercial!AE:AE,All_Customers_Small_Commercial!$AG:$AG,Summary!$A17,All_Customers_Small_Commercial!$AH:$AH,Summary!$C17)</f>
        <v>14056750</v>
      </c>
      <c r="L43" s="5"/>
      <c r="M43" s="5">
        <f>SUMIFS(All_Customers_Lighting!AC:AC,All_Customers_Lighting!$AG:$AG,Summary!$A17,All_Customers_Lighting!$AH:$AH,Summary!$C17)</f>
        <v>108201</v>
      </c>
      <c r="N43" s="5">
        <f>SUMIFS(All_Customers_Lighting!AD:AD,All_Customers_Lighting!$AG:$AG,Summary!$A17,All_Customers_Lighting!$AH:$AH,Summary!$C17)</f>
        <v>514764</v>
      </c>
      <c r="O43" s="5">
        <f>SUMIFS(All_Customers_Lighting!AE:AE,All_Customers_Lighting!$AG:$AG,Summary!$A17,All_Customers_Lighting!$AH:$AH,Summary!$C17)</f>
        <v>622965</v>
      </c>
      <c r="P43" s="5"/>
      <c r="Q43" s="5">
        <f>SUMIFS(Total_All_Customers!AC:AC,Total_All_Customers!$AG:$AG,Summary!$A17,Total_All_Customers!$AH:$AH,Summary!$C17)</f>
        <v>37093782</v>
      </c>
      <c r="R43" s="5">
        <f>SUMIFS(Total_All_Customers!AD:AD,Total_All_Customers!$AG:$AG,Summary!$A17,Total_All_Customers!$AH:$AH,Summary!$C17)</f>
        <v>35139972</v>
      </c>
      <c r="S43" s="5">
        <f>SUMIFS(Total_All_Customers!AE:AE,Total_All_Customers!$AG:$AG,Summary!$A17,Total_All_Customers!$AH:$AH,Summary!$C17)</f>
        <v>72233754</v>
      </c>
      <c r="T43" s="5"/>
      <c r="U43" s="53">
        <f t="shared" si="0"/>
        <v>0</v>
      </c>
      <c r="V43" s="12"/>
      <c r="W43" s="12"/>
      <c r="X43" s="12"/>
      <c r="Y43" s="12"/>
      <c r="Z43" s="12"/>
      <c r="AA43" s="12"/>
    </row>
    <row r="44" spans="1:36" x14ac:dyDescent="0.25">
      <c r="A44" s="2">
        <v>9</v>
      </c>
      <c r="B44" s="5" t="s">
        <v>35</v>
      </c>
      <c r="C44" s="11">
        <v>2024</v>
      </c>
      <c r="D44" s="5"/>
      <c r="E44" s="5">
        <f>SUMIFS(All_Customers_Residential!AC:AC,All_Customers_Residential!$AG:$AG,Summary!$A18,All_Customers_Residential!$AH:$AH,Summary!$C18)</f>
        <v>23199113</v>
      </c>
      <c r="F44" s="5">
        <f>SUMIFS(All_Customers_Residential!AD:AD,All_Customers_Residential!$AG:$AG,Summary!$A18,All_Customers_Residential!$AH:$AH,Summary!$C18)</f>
        <v>24435878</v>
      </c>
      <c r="G44" s="5">
        <f>SUMIFS(All_Customers_Residential!AE:AE,All_Customers_Residential!$AG:$AG,Summary!$A18,All_Customers_Residential!$AH:$AH,Summary!$C18)</f>
        <v>47634991</v>
      </c>
      <c r="H44" s="5"/>
      <c r="I44" s="5">
        <f>SUMIFS(All_Customers_Small_Commercial!AC:AC,All_Customers_Small_Commercial!$AG:$AG,Summary!$A18,All_Customers_Small_Commercial!$AH:$AH,Summary!$C18)</f>
        <v>5874246</v>
      </c>
      <c r="J44" s="5">
        <f>SUMIFS(All_Customers_Small_Commercial!AD:AD,All_Customers_Small_Commercial!$AG:$AG,Summary!$A18,All_Customers_Small_Commercial!$AH:$AH,Summary!$C18)</f>
        <v>5925201</v>
      </c>
      <c r="K44" s="5">
        <f>SUMIFS(All_Customers_Small_Commercial!AE:AE,All_Customers_Small_Commercial!$AG:$AG,Summary!$A18,All_Customers_Small_Commercial!$AH:$AH,Summary!$C18)</f>
        <v>11799447</v>
      </c>
      <c r="L44" s="5"/>
      <c r="M44" s="5">
        <f>SUMIFS(All_Customers_Lighting!AC:AC,All_Customers_Lighting!$AG:$AG,Summary!$A18,All_Customers_Lighting!$AH:$AH,Summary!$C18)</f>
        <v>143904</v>
      </c>
      <c r="N44" s="5">
        <f>SUMIFS(All_Customers_Lighting!AD:AD,All_Customers_Lighting!$AG:$AG,Summary!$A18,All_Customers_Lighting!$AH:$AH,Summary!$C18)</f>
        <v>482969</v>
      </c>
      <c r="O44" s="5">
        <f>SUMIFS(All_Customers_Lighting!AE:AE,All_Customers_Lighting!$AG:$AG,Summary!$A18,All_Customers_Lighting!$AH:$AH,Summary!$C18)</f>
        <v>626873</v>
      </c>
      <c r="P44" s="5"/>
      <c r="Q44" s="5">
        <f>SUMIFS(Total_All_Customers!AC:AC,Total_All_Customers!$AG:$AG,Summary!$A18,Total_All_Customers!$AH:$AH,Summary!$C18)</f>
        <v>29217263</v>
      </c>
      <c r="R44" s="5">
        <f>SUMIFS(Total_All_Customers!AD:AD,Total_All_Customers!$AG:$AG,Summary!$A18,Total_All_Customers!$AH:$AH,Summary!$C18)</f>
        <v>30844048</v>
      </c>
      <c r="S44" s="5">
        <f>SUMIFS(Total_All_Customers!AE:AE,Total_All_Customers!$AG:$AG,Summary!$A18,Total_All_Customers!$AH:$AH,Summary!$C18)</f>
        <v>60061311</v>
      </c>
      <c r="T44" s="5"/>
      <c r="U44" s="53">
        <f t="shared" si="0"/>
        <v>0</v>
      </c>
      <c r="V44" s="12"/>
      <c r="W44" s="12"/>
      <c r="X44" s="12"/>
      <c r="Y44" s="12"/>
      <c r="Z44" s="12"/>
      <c r="AA44" s="12"/>
    </row>
    <row r="45" spans="1:36" x14ac:dyDescent="0.25">
      <c r="A45" s="2">
        <v>10</v>
      </c>
      <c r="B45" s="5" t="s">
        <v>36</v>
      </c>
      <c r="C45" s="11">
        <v>2024</v>
      </c>
      <c r="D45" s="5"/>
      <c r="E45" s="5">
        <f>SUMIFS(All_Customers_Residential!AC:AC,All_Customers_Residential!$AG:$AG,Summary!$A19,All_Customers_Residential!$AH:$AH,Summary!$C19)</f>
        <v>25883333</v>
      </c>
      <c r="F45" s="5">
        <f>SUMIFS(All_Customers_Residential!AD:AD,All_Customers_Residential!$AG:$AG,Summary!$A19,All_Customers_Residential!$AH:$AH,Summary!$C19)</f>
        <v>24618569</v>
      </c>
      <c r="G45" s="5">
        <f>SUMIFS(All_Customers_Residential!AE:AE,All_Customers_Residential!$AG:$AG,Summary!$A19,All_Customers_Residential!$AH:$AH,Summary!$C19)</f>
        <v>50501902</v>
      </c>
      <c r="H45" s="5"/>
      <c r="I45" s="5">
        <f>SUMIFS(All_Customers_Small_Commercial!AC:AC,All_Customers_Small_Commercial!$AG:$AG,Summary!$A19,All_Customers_Small_Commercial!$AH:$AH,Summary!$C19)</f>
        <v>6197591</v>
      </c>
      <c r="J45" s="5">
        <f>SUMIFS(All_Customers_Small_Commercial!AD:AD,All_Customers_Small_Commercial!$AG:$AG,Summary!$A19,All_Customers_Small_Commercial!$AH:$AH,Summary!$C19)</f>
        <v>5953090</v>
      </c>
      <c r="K45" s="5">
        <f>SUMIFS(All_Customers_Small_Commercial!AE:AE,All_Customers_Small_Commercial!$AG:$AG,Summary!$A19,All_Customers_Small_Commercial!$AH:$AH,Summary!$C19)</f>
        <v>12150681</v>
      </c>
      <c r="L45" s="5"/>
      <c r="M45" s="5">
        <f>SUMIFS(All_Customers_Lighting!AC:AC,All_Customers_Lighting!$AG:$AG,Summary!$A19,All_Customers_Lighting!$AH:$AH,Summary!$C19)</f>
        <v>185555</v>
      </c>
      <c r="N45" s="5">
        <f>SUMIFS(All_Customers_Lighting!AD:AD,All_Customers_Lighting!$AG:$AG,Summary!$A19,All_Customers_Lighting!$AH:$AH,Summary!$C19)</f>
        <v>481331</v>
      </c>
      <c r="O45" s="5">
        <f>SUMIFS(All_Customers_Lighting!AE:AE,All_Customers_Lighting!$AG:$AG,Summary!$A19,All_Customers_Lighting!$AH:$AH,Summary!$C19)</f>
        <v>666886</v>
      </c>
      <c r="P45" s="5"/>
      <c r="Q45" s="5">
        <f>SUMIFS(Total_All_Customers!AC:AC,Total_All_Customers!$AG:$AG,Summary!$A19,Total_All_Customers!$AH:$AH,Summary!$C19)</f>
        <v>32266479</v>
      </c>
      <c r="R45" s="5">
        <f>SUMIFS(Total_All_Customers!AD:AD,Total_All_Customers!$AG:$AG,Summary!$A19,Total_All_Customers!$AH:$AH,Summary!$C19)</f>
        <v>31052990</v>
      </c>
      <c r="S45" s="5">
        <f>SUMIFS(Total_All_Customers!AE:AE,Total_All_Customers!$AG:$AG,Summary!$A19,Total_All_Customers!$AH:$AH,Summary!$C19)</f>
        <v>63319469</v>
      </c>
      <c r="T45" s="5"/>
      <c r="U45" s="53">
        <f t="shared" si="0"/>
        <v>0</v>
      </c>
      <c r="V45" s="12"/>
      <c r="W45" s="12"/>
      <c r="X45" s="12"/>
      <c r="Y45" s="12"/>
      <c r="Z45" s="12"/>
      <c r="AA45" s="12"/>
    </row>
    <row r="46" spans="1:36" x14ac:dyDescent="0.25">
      <c r="A46" s="2">
        <v>11</v>
      </c>
      <c r="B46" s="5" t="s">
        <v>37</v>
      </c>
      <c r="C46" s="11">
        <v>2024</v>
      </c>
      <c r="D46" s="5"/>
      <c r="E46" s="5">
        <f>SUMIFS(All_Customers_Residential!AC:AC,All_Customers_Residential!$AG:$AG,Summary!$A20,All_Customers_Residential!$AH:$AH,Summary!$C20)</f>
        <v>22354795</v>
      </c>
      <c r="F46" s="5">
        <f>SUMIFS(All_Customers_Residential!AD:AD,All_Customers_Residential!$AG:$AG,Summary!$A20,All_Customers_Residential!$AH:$AH,Summary!$C20)</f>
        <v>29080137</v>
      </c>
      <c r="G46" s="5">
        <f>SUMIFS(All_Customers_Residential!AE:AE,All_Customers_Residential!$AG:$AG,Summary!$A20,All_Customers_Residential!$AH:$AH,Summary!$C20)</f>
        <v>51434932</v>
      </c>
      <c r="H46" s="5"/>
      <c r="I46" s="5">
        <f>SUMIFS(All_Customers_Small_Commercial!AC:AC,All_Customers_Small_Commercial!$AG:$AG,Summary!$A20,All_Customers_Small_Commercial!$AH:$AH,Summary!$C20)</f>
        <v>5369256</v>
      </c>
      <c r="J46" s="5">
        <f>SUMIFS(All_Customers_Small_Commercial!AD:AD,All_Customers_Small_Commercial!$AG:$AG,Summary!$A20,All_Customers_Small_Commercial!$AH:$AH,Summary!$C20)</f>
        <v>7006679</v>
      </c>
      <c r="K46" s="5">
        <f>SUMIFS(All_Customers_Small_Commercial!AE:AE,All_Customers_Small_Commercial!$AG:$AG,Summary!$A20,All_Customers_Small_Commercial!$AH:$AH,Summary!$C20)</f>
        <v>12375935</v>
      </c>
      <c r="L46" s="5"/>
      <c r="M46" s="5">
        <f>SUMIFS(All_Customers_Lighting!AC:AC,All_Customers_Lighting!$AG:$AG,Summary!$A20,All_Customers_Lighting!$AH:$AH,Summary!$C20)</f>
        <v>173153</v>
      </c>
      <c r="N46" s="5">
        <f>SUMIFS(All_Customers_Lighting!AD:AD,All_Customers_Lighting!$AG:$AG,Summary!$A20,All_Customers_Lighting!$AH:$AH,Summary!$C20)</f>
        <v>484281</v>
      </c>
      <c r="O46" s="5">
        <f>SUMIFS(All_Customers_Lighting!AE:AE,All_Customers_Lighting!$AG:$AG,Summary!$A20,All_Customers_Lighting!$AH:$AH,Summary!$C20)</f>
        <v>657434</v>
      </c>
      <c r="P46" s="5"/>
      <c r="Q46" s="5">
        <f>SUMIFS(Total_All_Customers!AC:AC,Total_All_Customers!$AG:$AG,Summary!$A20,Total_All_Customers!$AH:$AH,Summary!$C20)</f>
        <v>27897204</v>
      </c>
      <c r="R46" s="5">
        <f>SUMIFS(Total_All_Customers!AD:AD,Total_All_Customers!$AG:$AG,Summary!$A20,Total_All_Customers!$AH:$AH,Summary!$C20)</f>
        <v>36571097</v>
      </c>
      <c r="S46" s="5">
        <f>SUMIFS(Total_All_Customers!AE:AE,Total_All_Customers!$AG:$AG,Summary!$A20,Total_All_Customers!$AH:$AH,Summary!$C20)</f>
        <v>64468301</v>
      </c>
      <c r="T46" s="5"/>
      <c r="U46" s="53">
        <f t="shared" si="0"/>
        <v>0</v>
      </c>
      <c r="V46" s="12"/>
      <c r="W46" s="12"/>
      <c r="X46" s="12"/>
      <c r="Y46" s="12"/>
      <c r="Z46" s="12"/>
      <c r="AA46" s="12"/>
    </row>
    <row r="47" spans="1:36" x14ac:dyDescent="0.25">
      <c r="A47" s="2">
        <v>12</v>
      </c>
      <c r="B47" s="5" t="s">
        <v>38</v>
      </c>
      <c r="C47" s="11">
        <v>2024</v>
      </c>
      <c r="D47" s="5"/>
      <c r="E47" s="5">
        <f>SUMIFS(All_Customers_Residential!AC:AC,All_Customers_Residential!$AG:$AG,Summary!$A21,All_Customers_Residential!$AH:$AH,Summary!$C21)</f>
        <v>31930892</v>
      </c>
      <c r="F47" s="5">
        <f>SUMIFS(All_Customers_Residential!AD:AD,All_Customers_Residential!$AG:$AG,Summary!$A21,All_Customers_Residential!$AH:$AH,Summary!$C21)</f>
        <v>33964456</v>
      </c>
      <c r="G47" s="5">
        <f>SUMIFS(All_Customers_Residential!AE:AE,All_Customers_Residential!$AG:$AG,Summary!$A21,All_Customers_Residential!$AH:$AH,Summary!$C21)</f>
        <v>65895348</v>
      </c>
      <c r="H47" s="5"/>
      <c r="I47" s="5">
        <f>SUMIFS(All_Customers_Small_Commercial!AC:AC,All_Customers_Small_Commercial!$AG:$AG,Summary!$A21,All_Customers_Small_Commercial!$AH:$AH,Summary!$C21)</f>
        <v>7098393</v>
      </c>
      <c r="J47" s="5">
        <f>SUMIFS(All_Customers_Small_Commercial!AD:AD,All_Customers_Small_Commercial!$AG:$AG,Summary!$A21,All_Customers_Small_Commercial!$AH:$AH,Summary!$C21)</f>
        <v>7965475</v>
      </c>
      <c r="K47" s="5">
        <f>SUMIFS(All_Customers_Small_Commercial!AE:AE,All_Customers_Small_Commercial!$AG:$AG,Summary!$A21,All_Customers_Small_Commercial!$AH:$AH,Summary!$C21)</f>
        <v>15063868</v>
      </c>
      <c r="L47" s="5"/>
      <c r="M47" s="5">
        <f>SUMIFS(All_Customers_Lighting!AC:AC,All_Customers_Lighting!$AG:$AG,Summary!$A21,All_Customers_Lighting!$AH:$AH,Summary!$C21)</f>
        <v>218101</v>
      </c>
      <c r="N47" s="5">
        <f>SUMIFS(All_Customers_Lighting!AD:AD,All_Customers_Lighting!$AG:$AG,Summary!$A21,All_Customers_Lighting!$AH:$AH,Summary!$C21)</f>
        <v>456647</v>
      </c>
      <c r="O47" s="5">
        <f>SUMIFS(All_Customers_Lighting!AE:AE,All_Customers_Lighting!$AG:$AG,Summary!$A21,All_Customers_Lighting!$AH:$AH,Summary!$C21)</f>
        <v>674748</v>
      </c>
      <c r="P47" s="5"/>
      <c r="Q47" s="5">
        <f>SUMIFS(Total_All_Customers!AC:AC,Total_All_Customers!$AG:$AG,Summary!$A21,Total_All_Customers!$AH:$AH,Summary!$C21)</f>
        <v>39247386</v>
      </c>
      <c r="R47" s="5">
        <f>SUMIFS(Total_All_Customers!AD:AD,Total_All_Customers!$AG:$AG,Summary!$A21,Total_All_Customers!$AH:$AH,Summary!$C21)</f>
        <v>42386578</v>
      </c>
      <c r="S47" s="5">
        <f>SUMIFS(Total_All_Customers!AE:AE,Total_All_Customers!$AG:$AG,Summary!$A21,Total_All_Customers!$AH:$AH,Summary!$C21)</f>
        <v>81633964</v>
      </c>
      <c r="T47" s="5"/>
      <c r="U47" s="53">
        <f t="shared" si="0"/>
        <v>0</v>
      </c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</row>
    <row r="48" spans="1:36" x14ac:dyDescent="0.25">
      <c r="A48" s="2">
        <v>1</v>
      </c>
      <c r="B48" s="5" t="s">
        <v>27</v>
      </c>
      <c r="C48" s="11">
        <v>2025</v>
      </c>
      <c r="D48" s="5"/>
      <c r="E48" s="5">
        <f>SUMIFS(All_Customers_Residential!AC:AC,All_Customers_Residential!$AG:$AG,Summary!$A22,All_Customers_Residential!$AH:$AH,Summary!$C22)</f>
        <v>33596971</v>
      </c>
      <c r="F48" s="5">
        <f>SUMIFS(All_Customers_Residential!AD:AD,All_Customers_Residential!$AG:$AG,Summary!$A22,All_Customers_Residential!$AH:$AH,Summary!$C22)</f>
        <v>31577260</v>
      </c>
      <c r="G48" s="5">
        <f>SUMIFS(All_Customers_Residential!AE:AE,All_Customers_Residential!$AG:$AG,Summary!$A22,All_Customers_Residential!$AH:$AH,Summary!$C22)</f>
        <v>65174231</v>
      </c>
      <c r="H48" s="5"/>
      <c r="I48" s="5">
        <f>SUMIFS(All_Customers_Small_Commercial!AC:AC,All_Customers_Small_Commercial!$AG:$AG,Summary!$A22,All_Customers_Small_Commercial!$AH:$AH,Summary!$C22)</f>
        <v>8398406</v>
      </c>
      <c r="J48" s="5">
        <f>SUMIFS(All_Customers_Small_Commercial!AD:AD,All_Customers_Small_Commercial!$AG:$AG,Summary!$A22,All_Customers_Small_Commercial!$AH:$AH,Summary!$C22)</f>
        <v>8299097</v>
      </c>
      <c r="K48" s="5">
        <f>SUMIFS(All_Customers_Small_Commercial!AE:AE,All_Customers_Small_Commercial!$AG:$AG,Summary!$A22,All_Customers_Small_Commercial!$AH:$AH,Summary!$C22)</f>
        <v>16697503</v>
      </c>
      <c r="L48" s="5"/>
      <c r="M48" s="5">
        <f>SUMIFS(All_Customers_Lighting!AC:AC,All_Customers_Lighting!$AG:$AG,Summary!$A22,All_Customers_Lighting!$AH:$AH,Summary!$C22)</f>
        <v>196448</v>
      </c>
      <c r="N48" s="5">
        <f>SUMIFS(All_Customers_Lighting!AD:AD,All_Customers_Lighting!$AG:$AG,Summary!$A22,All_Customers_Lighting!$AH:$AH,Summary!$C22)</f>
        <v>397695</v>
      </c>
      <c r="O48" s="5">
        <f>SUMIFS(All_Customers_Lighting!AE:AE,All_Customers_Lighting!$AG:$AG,Summary!$A22,All_Customers_Lighting!$AH:$AH,Summary!$C22)</f>
        <v>594143</v>
      </c>
      <c r="P48" s="5"/>
      <c r="Q48" s="5">
        <f>SUMIFS(Total_All_Customers!AC:AC,Total_All_Customers!$AG:$AG,Summary!$A22,Total_All_Customers!$AH:$AH,Summary!$C22)</f>
        <v>42191825</v>
      </c>
      <c r="R48" s="5">
        <f>SUMIFS(Total_All_Customers!AD:AD,Total_All_Customers!$AG:$AG,Summary!$A22,Total_All_Customers!$AH:$AH,Summary!$C22)</f>
        <v>40274052</v>
      </c>
      <c r="S48" s="5">
        <f>SUMIFS(Total_All_Customers!AE:AE,Total_All_Customers!$AG:$AG,Summary!$A22,Total_All_Customers!$AH:$AH,Summary!$C22)</f>
        <v>82465877</v>
      </c>
      <c r="T48" s="5"/>
      <c r="U48" s="53">
        <f t="shared" si="0"/>
        <v>0</v>
      </c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</row>
    <row r="49" spans="1:36" x14ac:dyDescent="0.25">
      <c r="A49" s="2">
        <v>2</v>
      </c>
      <c r="B49" s="5" t="s">
        <v>28</v>
      </c>
      <c r="C49" s="11">
        <v>2025</v>
      </c>
      <c r="D49" s="5"/>
      <c r="E49" s="5">
        <f>SUMIFS(All_Customers_Residential!AC:AC,All_Customers_Residential!$AG:$AG,Summary!$A23,All_Customers_Residential!$AH:$AH,Summary!$C23)</f>
        <v>28043898</v>
      </c>
      <c r="F49" s="5">
        <f>SUMIFS(All_Customers_Residential!AD:AD,All_Customers_Residential!$AG:$AG,Summary!$A23,All_Customers_Residential!$AH:$AH,Summary!$C23)</f>
        <v>32122861</v>
      </c>
      <c r="G49" s="5">
        <f>SUMIFS(All_Customers_Residential!AE:AE,All_Customers_Residential!$AG:$AG,Summary!$A23,All_Customers_Residential!$AH:$AH,Summary!$C23)</f>
        <v>60166759</v>
      </c>
      <c r="H49" s="5"/>
      <c r="I49" s="5">
        <f>SUMIFS(All_Customers_Small_Commercial!AC:AC,All_Customers_Small_Commercial!$AG:$AG,Summary!$A23,All_Customers_Small_Commercial!$AH:$AH,Summary!$C23)</f>
        <v>6666615</v>
      </c>
      <c r="J49" s="5">
        <f>SUMIFS(All_Customers_Small_Commercial!AD:AD,All_Customers_Small_Commercial!$AG:$AG,Summary!$A23,All_Customers_Small_Commercial!$AH:$AH,Summary!$C23)</f>
        <v>7946140</v>
      </c>
      <c r="K49" s="5">
        <f>SUMIFS(All_Customers_Small_Commercial!AE:AE,All_Customers_Small_Commercial!$AG:$AG,Summary!$A23,All_Customers_Small_Commercial!$AH:$AH,Summary!$C23)</f>
        <v>14612755</v>
      </c>
      <c r="L49" s="5"/>
      <c r="M49" s="5">
        <f>SUMIFS(All_Customers_Lighting!AC:AC,All_Customers_Lighting!$AG:$AG,Summary!$A23,All_Customers_Lighting!$AH:$AH,Summary!$C23)</f>
        <v>149413</v>
      </c>
      <c r="N49" s="5">
        <f>SUMIFS(All_Customers_Lighting!AD:AD,All_Customers_Lighting!$AG:$AG,Summary!$A23,All_Customers_Lighting!$AH:$AH,Summary!$C23)</f>
        <v>400876</v>
      </c>
      <c r="O49" s="5">
        <f>SUMIFS(All_Customers_Lighting!AE:AE,All_Customers_Lighting!$AG:$AG,Summary!$A23,All_Customers_Lighting!$AH:$AH,Summary!$C23)</f>
        <v>550289</v>
      </c>
      <c r="P49" s="5"/>
      <c r="Q49" s="5">
        <f>SUMIFS(Total_All_Customers!AC:AC,Total_All_Customers!$AG:$AG,Summary!$A23,Total_All_Customers!$AH:$AH,Summary!$C23)</f>
        <v>34859926</v>
      </c>
      <c r="R49" s="5">
        <f>SUMIFS(Total_All_Customers!AD:AD,Total_All_Customers!$AG:$AG,Summary!$A23,Total_All_Customers!$AH:$AH,Summary!$C23)</f>
        <v>40469877</v>
      </c>
      <c r="S49" s="5">
        <f>SUMIFS(Total_All_Customers!AE:AE,Total_All_Customers!$AG:$AG,Summary!$A23,Total_All_Customers!$AH:$AH,Summary!$C23)</f>
        <v>75329803</v>
      </c>
      <c r="T49" s="5"/>
      <c r="U49" s="53">
        <f t="shared" si="0"/>
        <v>0</v>
      </c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</row>
    <row r="50" spans="1:36" x14ac:dyDescent="0.25">
      <c r="A50" s="2">
        <v>3</v>
      </c>
      <c r="B50" s="5" t="s">
        <v>29</v>
      </c>
      <c r="C50" s="11">
        <v>2025</v>
      </c>
      <c r="D50" s="5"/>
      <c r="E50" s="5">
        <f>SUMIFS(All_Customers_Residential!AC:AC,All_Customers_Residential!$AG:$AG,Summary!$A24,All_Customers_Residential!$AH:$AH,Summary!$C24)</f>
        <v>27501108</v>
      </c>
      <c r="F50" s="5">
        <f>SUMIFS(All_Customers_Residential!AD:AD,All_Customers_Residential!$AG:$AG,Summary!$A24,All_Customers_Residential!$AH:$AH,Summary!$C24)</f>
        <v>30631207</v>
      </c>
      <c r="G50" s="5">
        <f>SUMIFS(All_Customers_Residential!AE:AE,All_Customers_Residential!$AG:$AG,Summary!$A24,All_Customers_Residential!$AH:$AH,Summary!$C24)</f>
        <v>58132315</v>
      </c>
      <c r="H50" s="5"/>
      <c r="I50" s="5">
        <f>SUMIFS(All_Customers_Small_Commercial!AC:AC,All_Customers_Small_Commercial!$AG:$AG,Summary!$A24,All_Customers_Small_Commercial!$AH:$AH,Summary!$C24)</f>
        <v>6562018</v>
      </c>
      <c r="J50" s="5">
        <f>SUMIFS(All_Customers_Small_Commercial!AD:AD,All_Customers_Small_Commercial!$AG:$AG,Summary!$A24,All_Customers_Small_Commercial!$AH:$AH,Summary!$C24)</f>
        <v>7533460</v>
      </c>
      <c r="K50" s="5">
        <f>SUMIFS(All_Customers_Small_Commercial!AE:AE,All_Customers_Small_Commercial!$AG:$AG,Summary!$A24,All_Customers_Small_Commercial!$AH:$AH,Summary!$C24)</f>
        <v>14095478</v>
      </c>
      <c r="L50" s="5"/>
      <c r="M50" s="5">
        <f>SUMIFS(All_Customers_Lighting!AC:AC,All_Customers_Lighting!$AG:$AG,Summary!$A24,All_Customers_Lighting!$AH:$AH,Summary!$C24)</f>
        <v>139800</v>
      </c>
      <c r="N50" s="5">
        <f>SUMIFS(All_Customers_Lighting!AD:AD,All_Customers_Lighting!$AG:$AG,Summary!$A24,All_Customers_Lighting!$AH:$AH,Summary!$C24)</f>
        <v>410927</v>
      </c>
      <c r="O50" s="5">
        <f>SUMIFS(All_Customers_Lighting!AE:AE,All_Customers_Lighting!$AG:$AG,Summary!$A24,All_Customers_Lighting!$AH:$AH,Summary!$C24)</f>
        <v>550727</v>
      </c>
      <c r="P50" s="5"/>
      <c r="Q50" s="5">
        <f>SUMIFS(Total_All_Customers!AC:AC,Total_All_Customers!$AG:$AG,Summary!$A24,Total_All_Customers!$AH:$AH,Summary!$C24)</f>
        <v>34202926</v>
      </c>
      <c r="R50" s="5">
        <f>SUMIFS(Total_All_Customers!AD:AD,Total_All_Customers!$AG:$AG,Summary!$A24,Total_All_Customers!$AH:$AH,Summary!$C24)</f>
        <v>38575594</v>
      </c>
      <c r="S50" s="5">
        <f>SUMIFS(Total_All_Customers!AE:AE,Total_All_Customers!$AG:$AG,Summary!$A24,Total_All_Customers!$AH:$AH,Summary!$C24)</f>
        <v>72778520</v>
      </c>
      <c r="T50" s="5"/>
      <c r="U50" s="53">
        <f t="shared" si="0"/>
        <v>0</v>
      </c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</row>
    <row r="51" spans="1:36" x14ac:dyDescent="0.25">
      <c r="A51" s="2">
        <v>4</v>
      </c>
      <c r="B51" s="5" t="s">
        <v>30</v>
      </c>
      <c r="C51" s="11">
        <v>2025</v>
      </c>
      <c r="D51" s="5"/>
      <c r="E51" s="5">
        <f>SUMIFS(All_Customers_Residential!AC:AC,All_Customers_Residential!$AG:$AG,Summary!$A25,All_Customers_Residential!$AH:$AH,Summary!$C25)</f>
        <v>21318106</v>
      </c>
      <c r="F51" s="5">
        <f>SUMIFS(All_Customers_Residential!AD:AD,All_Customers_Residential!$AG:$AG,Summary!$A25,All_Customers_Residential!$AH:$AH,Summary!$C25)</f>
        <v>24999050</v>
      </c>
      <c r="G51" s="5">
        <f>SUMIFS(All_Customers_Residential!AE:AE,All_Customers_Residential!$AG:$AG,Summary!$A25,All_Customers_Residential!$AH:$AH,Summary!$C25)</f>
        <v>46317156</v>
      </c>
      <c r="H51" s="5"/>
      <c r="I51" s="5">
        <f>SUMIFS(All_Customers_Small_Commercial!AC:AC,All_Customers_Small_Commercial!$AG:$AG,Summary!$A25,All_Customers_Small_Commercial!$AH:$AH,Summary!$C25)</f>
        <v>5394694</v>
      </c>
      <c r="J51" s="5">
        <f>SUMIFS(All_Customers_Small_Commercial!AD:AD,All_Customers_Small_Commercial!$AG:$AG,Summary!$A25,All_Customers_Small_Commercial!$AH:$AH,Summary!$C25)</f>
        <v>6566657</v>
      </c>
      <c r="K51" s="5">
        <f>SUMIFS(All_Customers_Small_Commercial!AE:AE,All_Customers_Small_Commercial!$AG:$AG,Summary!$A25,All_Customers_Small_Commercial!$AH:$AH,Summary!$C25)</f>
        <v>11961351</v>
      </c>
      <c r="L51" s="5"/>
      <c r="M51" s="5">
        <f>SUMIFS(All_Customers_Lighting!AC:AC,All_Customers_Lighting!$AG:$AG,Summary!$A25,All_Customers_Lighting!$AH:$AH,Summary!$C25)</f>
        <v>103366</v>
      </c>
      <c r="N51" s="5">
        <f>SUMIFS(All_Customers_Lighting!AD:AD,All_Customers_Lighting!$AG:$AG,Summary!$A25,All_Customers_Lighting!$AH:$AH,Summary!$C25)</f>
        <v>449001</v>
      </c>
      <c r="O51" s="5">
        <f>SUMIFS(All_Customers_Lighting!AE:AE,All_Customers_Lighting!$AG:$AG,Summary!$A25,All_Customers_Lighting!$AH:$AH,Summary!$C25)</f>
        <v>552367</v>
      </c>
      <c r="P51" s="5"/>
      <c r="Q51" s="5">
        <f>SUMIFS(Total_All_Customers!AC:AC,Total_All_Customers!$AG:$AG,Summary!$A25,Total_All_Customers!$AH:$AH,Summary!$C25)</f>
        <v>26816166</v>
      </c>
      <c r="R51" s="5">
        <f>SUMIFS(Total_All_Customers!AD:AD,Total_All_Customers!$AG:$AG,Summary!$A25,Total_All_Customers!$AH:$AH,Summary!$C25)</f>
        <v>32014708</v>
      </c>
      <c r="S51" s="5">
        <f>SUMIFS(Total_All_Customers!AE:AE,Total_All_Customers!$AG:$AG,Summary!$A25,Total_All_Customers!$AH:$AH,Summary!$C25)</f>
        <v>58830874</v>
      </c>
      <c r="T51" s="5"/>
      <c r="U51" s="53">
        <f t="shared" si="0"/>
        <v>0</v>
      </c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36" x14ac:dyDescent="0.25">
      <c r="A52" s="2">
        <v>5</v>
      </c>
      <c r="B52" s="5" t="s">
        <v>31</v>
      </c>
      <c r="C52" s="11">
        <v>2025</v>
      </c>
      <c r="D52" s="5"/>
      <c r="E52" s="5">
        <f>SUMIFS(All_Customers_Residential!AC:AC,All_Customers_Residential!$AG:$AG,Summary!$A26,All_Customers_Residential!$AH:$AH,Summary!$C26)</f>
        <v>19900763</v>
      </c>
      <c r="F52" s="5">
        <f>SUMIFS(All_Customers_Residential!AD:AD,All_Customers_Residential!$AG:$AG,Summary!$A26,All_Customers_Residential!$AH:$AH,Summary!$C26)</f>
        <v>23803731</v>
      </c>
      <c r="G52" s="5">
        <f>SUMIFS(All_Customers_Residential!AE:AE,All_Customers_Residential!$AG:$AG,Summary!$A26,All_Customers_Residential!$AH:$AH,Summary!$C26)</f>
        <v>43704494</v>
      </c>
      <c r="H52" s="5"/>
      <c r="I52" s="5">
        <f>SUMIFS(All_Customers_Small_Commercial!AC:AC,All_Customers_Small_Commercial!$AG:$AG,Summary!$A26,All_Customers_Small_Commercial!$AH:$AH,Summary!$C26)</f>
        <v>5155949</v>
      </c>
      <c r="J52" s="5">
        <f>SUMIFS(All_Customers_Small_Commercial!AD:AD,All_Customers_Small_Commercial!$AG:$AG,Summary!$A26,All_Customers_Small_Commercial!$AH:$AH,Summary!$C26)</f>
        <v>6175856</v>
      </c>
      <c r="K52" s="5">
        <f>SUMIFS(All_Customers_Small_Commercial!AE:AE,All_Customers_Small_Commercial!$AG:$AG,Summary!$A26,All_Customers_Small_Commercial!$AH:$AH,Summary!$C26)</f>
        <v>11331805</v>
      </c>
      <c r="L52" s="5"/>
      <c r="M52" s="5">
        <f>SUMIFS(All_Customers_Lighting!AC:AC,All_Customers_Lighting!$AG:$AG,Summary!$A26,All_Customers_Lighting!$AH:$AH,Summary!$C26)</f>
        <v>93065</v>
      </c>
      <c r="N52" s="5">
        <f>SUMIFS(All_Customers_Lighting!AD:AD,All_Customers_Lighting!$AG:$AG,Summary!$A26,All_Customers_Lighting!$AH:$AH,Summary!$C26)</f>
        <v>473556</v>
      </c>
      <c r="O52" s="5">
        <f>SUMIFS(All_Customers_Lighting!AE:AE,All_Customers_Lighting!$AG:$AG,Summary!$A26,All_Customers_Lighting!$AH:$AH,Summary!$C26)</f>
        <v>566621</v>
      </c>
      <c r="P52" s="5"/>
      <c r="Q52" s="5">
        <f>SUMIFS(Total_All_Customers!AC:AC,Total_All_Customers!$AG:$AG,Summary!$A26,Total_All_Customers!$AH:$AH,Summary!$C26)</f>
        <v>25149777</v>
      </c>
      <c r="R52" s="5">
        <f>SUMIFS(Total_All_Customers!AD:AD,Total_All_Customers!$AG:$AG,Summary!$A26,Total_All_Customers!$AH:$AH,Summary!$C26)</f>
        <v>30453143</v>
      </c>
      <c r="S52" s="5">
        <f>SUMIFS(Total_All_Customers!AE:AE,Total_All_Customers!$AG:$AG,Summary!$A26,Total_All_Customers!$AH:$AH,Summary!$C26)</f>
        <v>55602920</v>
      </c>
      <c r="T52" s="5"/>
      <c r="U52" s="53">
        <f t="shared" si="0"/>
        <v>0</v>
      </c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</row>
    <row r="53" spans="1:36" x14ac:dyDescent="0.25">
      <c r="A53" s="2">
        <v>6</v>
      </c>
      <c r="B53" s="5" t="s">
        <v>32</v>
      </c>
      <c r="C53" s="11">
        <v>2025</v>
      </c>
      <c r="D53" s="5"/>
      <c r="E53" s="5">
        <f>SUMIFS(All_Customers_Residential!AC:AC,All_Customers_Residential!$AG:$AG,Summary!$A27,All_Customers_Residential!$AH:$AH,Summary!$C27)</f>
        <v>20813615</v>
      </c>
      <c r="F53" s="5">
        <f>SUMIFS(All_Customers_Residential!AD:AD,All_Customers_Residential!$AG:$AG,Summary!$A27,All_Customers_Residential!$AH:$AH,Summary!$C27)</f>
        <v>21362286</v>
      </c>
      <c r="G53" s="5">
        <f>SUMIFS(All_Customers_Residential!AE:AE,All_Customers_Residential!$AG:$AG,Summary!$A27,All_Customers_Residential!$AH:$AH,Summary!$C27)</f>
        <v>42175901</v>
      </c>
      <c r="H53" s="5"/>
      <c r="I53" s="5">
        <f>SUMIFS(All_Customers_Small_Commercial!AC:AC,All_Customers_Small_Commercial!$AG:$AG,Summary!$A27,All_Customers_Small_Commercial!$AH:$AH,Summary!$C27)</f>
        <v>6116444</v>
      </c>
      <c r="J53" s="5">
        <f>SUMIFS(All_Customers_Small_Commercial!AD:AD,All_Customers_Small_Commercial!$AG:$AG,Summary!$A27,All_Customers_Small_Commercial!$AH:$AH,Summary!$C27)</f>
        <v>6075301</v>
      </c>
      <c r="K53" s="5">
        <f>SUMIFS(All_Customers_Small_Commercial!AE:AE,All_Customers_Small_Commercial!$AG:$AG,Summary!$A27,All_Customers_Small_Commercial!$AH:$AH,Summary!$C27)</f>
        <v>12191745</v>
      </c>
      <c r="L53" s="5"/>
      <c r="M53" s="5">
        <f>SUMIFS(All_Customers_Lighting!AC:AC,All_Customers_Lighting!$AG:$AG,Summary!$A27,All_Customers_Lighting!$AH:$AH,Summary!$C27)</f>
        <v>88825</v>
      </c>
      <c r="N53" s="5">
        <f>SUMIFS(All_Customers_Lighting!AD:AD,All_Customers_Lighting!$AG:$AG,Summary!$A27,All_Customers_Lighting!$AH:$AH,Summary!$C27)</f>
        <v>515079</v>
      </c>
      <c r="O53" s="5">
        <f>SUMIFS(All_Customers_Lighting!AE:AE,All_Customers_Lighting!$AG:$AG,Summary!$A27,All_Customers_Lighting!$AH:$AH,Summary!$C27)</f>
        <v>603904</v>
      </c>
      <c r="P53" s="5"/>
      <c r="Q53" s="5">
        <f>SUMIFS(Total_All_Customers!AC:AC,Total_All_Customers!$AG:$AG,Summary!$A27,Total_All_Customers!$AH:$AH,Summary!$C27)</f>
        <v>27018884</v>
      </c>
      <c r="R53" s="5">
        <f>SUMIFS(Total_All_Customers!AD:AD,Total_All_Customers!$AG:$AG,Summary!$A27,Total_All_Customers!$AH:$AH,Summary!$C27)</f>
        <v>27952666</v>
      </c>
      <c r="S53" s="5">
        <f>SUMIFS(Total_All_Customers!AE:AE,Total_All_Customers!$AG:$AG,Summary!$A27,Total_All_Customers!$AH:$AH,Summary!$C27)</f>
        <v>54971550</v>
      </c>
      <c r="T53" s="5"/>
      <c r="U53" s="53">
        <f t="shared" si="0"/>
        <v>0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</row>
    <row r="54" spans="1:36" x14ac:dyDescent="0.25">
      <c r="A54" s="2">
        <v>7</v>
      </c>
      <c r="B54" s="5" t="s">
        <v>33</v>
      </c>
      <c r="C54" s="11">
        <v>2025</v>
      </c>
      <c r="D54" s="5"/>
      <c r="E54" s="5">
        <f>SUMIFS(All_Customers_Residential!AC:AC,All_Customers_Residential!$AG:$AG,Summary!$A28,All_Customers_Residential!$AH:$AH,Summary!$C28)</f>
        <v>28624854.939999998</v>
      </c>
      <c r="F54" s="5">
        <f>SUMIFS(All_Customers_Residential!AD:AD,All_Customers_Residential!$AG:$AG,Summary!$A28,All_Customers_Residential!$AH:$AH,Summary!$C28)</f>
        <v>27194243.839999992</v>
      </c>
      <c r="G54" s="5">
        <f>SUMIFS(All_Customers_Residential!AE:AE,All_Customers_Residential!$AG:$AG,Summary!$A28,All_Customers_Residential!$AH:$AH,Summary!$C28)</f>
        <v>55819098.779999994</v>
      </c>
      <c r="H54" s="5"/>
      <c r="I54" s="5">
        <f>SUMIFS(All_Customers_Small_Commercial!AC:AC,All_Customers_Small_Commercial!$AG:$AG,Summary!$A28,All_Customers_Small_Commercial!$AH:$AH,Summary!$C28)</f>
        <v>7726067.0999999996</v>
      </c>
      <c r="J54" s="5">
        <f>SUMIFS(All_Customers_Small_Commercial!AD:AD,All_Customers_Small_Commercial!$AG:$AG,Summary!$A28,All_Customers_Small_Commercial!$AH:$AH,Summary!$C28)</f>
        <v>6945324.8300000019</v>
      </c>
      <c r="K54" s="5">
        <f>SUMIFS(All_Customers_Small_Commercial!AE:AE,All_Customers_Small_Commercial!$AG:$AG,Summary!$A28,All_Customers_Small_Commercial!$AH:$AH,Summary!$C28)</f>
        <v>14671391.930000002</v>
      </c>
      <c r="L54" s="5"/>
      <c r="M54" s="5">
        <f>SUMIFS(All_Customers_Lighting!AC:AC,All_Customers_Lighting!$AG:$AG,Summary!$A28,All_Customers_Lighting!$AH:$AH,Summary!$C28)</f>
        <v>82957.87</v>
      </c>
      <c r="N54" s="5">
        <f>SUMIFS(All_Customers_Lighting!AD:AD,All_Customers_Lighting!$AG:$AG,Summary!$A28,All_Customers_Lighting!$AH:$AH,Summary!$C28)</f>
        <v>577291.03000000014</v>
      </c>
      <c r="O54" s="5">
        <f>SUMIFS(All_Customers_Lighting!AE:AE,All_Customers_Lighting!$AG:$AG,Summary!$A28,All_Customers_Lighting!$AH:$AH,Summary!$C28)</f>
        <v>660248.90000000014</v>
      </c>
      <c r="P54" s="5"/>
      <c r="Q54" s="5">
        <f>SUMIFS(Total_All_Customers!AC:AC,Total_All_Customers!$AG:$AG,Summary!$A28,Total_All_Customers!$AH:$AH,Summary!$C28)</f>
        <v>36433879.910000004</v>
      </c>
      <c r="R54" s="5">
        <f>SUMIFS(Total_All_Customers!AD:AD,Total_All_Customers!$AG:$AG,Summary!$A28,Total_All_Customers!$AH:$AH,Summary!$C28)</f>
        <v>34716859.699999996</v>
      </c>
      <c r="S54" s="5">
        <f>SUMIFS(Total_All_Customers!AE:AE,Total_All_Customers!$AG:$AG,Summary!$A28,Total_All_Customers!$AH:$AH,Summary!$C28)</f>
        <v>71150739.609999985</v>
      </c>
      <c r="T54" s="5"/>
      <c r="U54" s="53">
        <f t="shared" si="0"/>
        <v>0</v>
      </c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</row>
    <row r="55" spans="1:36" x14ac:dyDescent="0.25">
      <c r="A55" s="2">
        <v>8</v>
      </c>
      <c r="B55" s="5" t="s">
        <v>34</v>
      </c>
      <c r="C55" s="11">
        <v>2025</v>
      </c>
      <c r="D55" s="5"/>
      <c r="E55" s="5">
        <f>SUMIFS(All_Customers_Residential!AC:AC,All_Customers_Residential!$AG:$AG,Summary!$A29,All_Customers_Residential!$AH:$AH,Summary!$C29)</f>
        <v>22807124.270000003</v>
      </c>
      <c r="F55" s="5">
        <f>SUMIFS(All_Customers_Residential!AD:AD,All_Customers_Residential!$AG:$AG,Summary!$A29,All_Customers_Residential!$AH:$AH,Summary!$C29)</f>
        <v>24848434.600000005</v>
      </c>
      <c r="G55" s="5">
        <f>SUMIFS(All_Customers_Residential!AE:AE,All_Customers_Residential!$AG:$AG,Summary!$A29,All_Customers_Residential!$AH:$AH,Summary!$C29)</f>
        <v>47655558.869999997</v>
      </c>
      <c r="H55" s="5"/>
      <c r="I55" s="5">
        <f>SUMIFS(All_Customers_Small_Commercial!AC:AC,All_Customers_Small_Commercial!$AG:$AG,Summary!$A29,All_Customers_Small_Commercial!$AH:$AH,Summary!$C29)</f>
        <v>7384421.0499999989</v>
      </c>
      <c r="J55" s="5">
        <f>SUMIFS(All_Customers_Small_Commercial!AD:AD,All_Customers_Small_Commercial!$AG:$AG,Summary!$A29,All_Customers_Small_Commercial!$AH:$AH,Summary!$C29)</f>
        <v>7645924.7899999982</v>
      </c>
      <c r="K55" s="5">
        <f>SUMIFS(All_Customers_Small_Commercial!AE:AE,All_Customers_Small_Commercial!$AG:$AG,Summary!$A29,All_Customers_Small_Commercial!$AH:$AH,Summary!$C29)</f>
        <v>15030345.840000002</v>
      </c>
      <c r="L55" s="5"/>
      <c r="M55" s="5">
        <f>SUMIFS(All_Customers_Lighting!AC:AC,All_Customers_Lighting!$AG:$AG,Summary!$A29,All_Customers_Lighting!$AH:$AH,Summary!$C29)</f>
        <v>86940.404999999984</v>
      </c>
      <c r="N55" s="5">
        <f>SUMIFS(All_Customers_Lighting!AD:AD,All_Customers_Lighting!$AG:$AG,Summary!$A29,All_Customers_Lighting!$AH:$AH,Summary!$C29)</f>
        <v>466348.18</v>
      </c>
      <c r="O55" s="5">
        <f>SUMIFS(All_Customers_Lighting!AE:AE,All_Customers_Lighting!$AG:$AG,Summary!$A29,All_Customers_Lighting!$AH:$AH,Summary!$C29)</f>
        <v>553288.58499999996</v>
      </c>
      <c r="P55" s="5"/>
      <c r="Q55" s="5">
        <f>SUMIFS(Total_All_Customers!AC:AC,Total_All_Customers!$AG:$AG,Summary!$A29,Total_All_Customers!$AH:$AH,Summary!$C29)</f>
        <v>30278485.724999998</v>
      </c>
      <c r="R55" s="5">
        <f>SUMIFS(Total_All_Customers!AD:AD,Total_All_Customers!$AG:$AG,Summary!$A29,Total_All_Customers!$AH:$AH,Summary!$C29)</f>
        <v>32960707.57</v>
      </c>
      <c r="S55" s="5">
        <f>SUMIFS(Total_All_Customers!AE:AE,Total_All_Customers!$AG:$AG,Summary!$A29,Total_All_Customers!$AH:$AH,Summary!$C29)</f>
        <v>63239193.295000009</v>
      </c>
      <c r="T55" s="5"/>
      <c r="U55" s="53">
        <f t="shared" si="0"/>
        <v>0</v>
      </c>
      <c r="V55" s="12"/>
      <c r="W55" s="12"/>
      <c r="X55" s="12"/>
      <c r="Y55" s="12"/>
      <c r="Z55" s="12"/>
      <c r="AA55" s="12"/>
    </row>
    <row r="56" spans="1:36" x14ac:dyDescent="0.25">
      <c r="A56" s="2">
        <v>9</v>
      </c>
      <c r="B56" s="5" t="s">
        <v>35</v>
      </c>
      <c r="C56" s="11">
        <v>2025</v>
      </c>
      <c r="D56" s="5"/>
      <c r="E56" s="5">
        <f>SUMIFS(All_Customers_Residential!AC:AC,All_Customers_Residential!$AG:$AG,Summary!$A30,All_Customers_Residential!$AH:$AH,Summary!$C30)</f>
        <v>18553276.399999999</v>
      </c>
      <c r="F56" s="5">
        <f>SUMIFS(All_Customers_Residential!AD:AD,All_Customers_Residential!$AG:$AG,Summary!$A30,All_Customers_Residential!$AH:$AH,Summary!$C30)</f>
        <v>19795834.789999999</v>
      </c>
      <c r="G56" s="5">
        <f>SUMIFS(All_Customers_Residential!AE:AE,All_Customers_Residential!$AG:$AG,Summary!$A30,All_Customers_Residential!$AH:$AH,Summary!$C30)</f>
        <v>38349111.189999998</v>
      </c>
      <c r="H56" s="5"/>
      <c r="I56" s="5">
        <f>SUMIFS(All_Customers_Small_Commercial!AC:AC,All_Customers_Small_Commercial!$AG:$AG,Summary!$A30,All_Customers_Small_Commercial!$AH:$AH,Summary!$C30)</f>
        <v>6940891.8399999999</v>
      </c>
      <c r="J56" s="5">
        <f>SUMIFS(All_Customers_Small_Commercial!AD:AD,All_Customers_Small_Commercial!$AG:$AG,Summary!$A30,All_Customers_Small_Commercial!$AH:$AH,Summary!$C30)</f>
        <v>7569983.9399999976</v>
      </c>
      <c r="K56" s="5">
        <f>SUMIFS(All_Customers_Small_Commercial!AE:AE,All_Customers_Small_Commercial!$AG:$AG,Summary!$A30,All_Customers_Small_Commercial!$AH:$AH,Summary!$C30)</f>
        <v>14510875.779999999</v>
      </c>
      <c r="L56" s="5"/>
      <c r="M56" s="5">
        <f>SUMIFS(All_Customers_Lighting!AC:AC,All_Customers_Lighting!$AG:$AG,Summary!$A30,All_Customers_Lighting!$AH:$AH,Summary!$C30)</f>
        <v>155072.29</v>
      </c>
      <c r="N56" s="5">
        <f>SUMIFS(All_Customers_Lighting!AD:AD,All_Customers_Lighting!$AG:$AG,Summary!$A30,All_Customers_Lighting!$AH:$AH,Summary!$C30)</f>
        <v>544477.19499999995</v>
      </c>
      <c r="O56" s="5">
        <f>SUMIFS(All_Customers_Lighting!AE:AE,All_Customers_Lighting!$AG:$AG,Summary!$A30,All_Customers_Lighting!$AH:$AH,Summary!$C30)</f>
        <v>699549.48499999999</v>
      </c>
      <c r="P56" s="5"/>
      <c r="Q56" s="5">
        <f>SUMIFS(Total_All_Customers!AC:AC,Total_All_Customers!$AG:$AG,Summary!$A30,Total_All_Customers!$AH:$AH,Summary!$C30)</f>
        <v>25649240.530000005</v>
      </c>
      <c r="R56" s="5">
        <f>SUMIFS(Total_All_Customers!AD:AD,Total_All_Customers!$AG:$AG,Summary!$A30,Total_All_Customers!$AH:$AH,Summary!$C30)</f>
        <v>27910295.924999993</v>
      </c>
      <c r="S56" s="5">
        <f>SUMIFS(Total_All_Customers!AE:AE,Total_All_Customers!$AG:$AG,Summary!$A30,Total_All_Customers!$AH:$AH,Summary!$C30)</f>
        <v>53559536.454999991</v>
      </c>
      <c r="T56" s="5"/>
      <c r="U56" s="53">
        <f t="shared" si="0"/>
        <v>0</v>
      </c>
      <c r="V56" s="12"/>
      <c r="W56" s="12"/>
      <c r="X56" s="12"/>
      <c r="Y56" s="12"/>
      <c r="Z56" s="12"/>
      <c r="AA56" s="12"/>
    </row>
    <row r="57" spans="1:36" s="27" customFormat="1" x14ac:dyDescent="0.25">
      <c r="A57" s="24"/>
      <c r="B57" s="25"/>
      <c r="C57" s="36"/>
      <c r="D57" s="25"/>
      <c r="E57" s="25">
        <f>SUM(E36:E56)</f>
        <v>556990271.61000001</v>
      </c>
      <c r="F57" s="25">
        <f>SUM(F36:F56)</f>
        <v>567577195.2299999</v>
      </c>
      <c r="G57" s="25">
        <f>SUM(G36:G56)</f>
        <v>1124567466.8399999</v>
      </c>
      <c r="H57" s="25"/>
      <c r="I57" s="25">
        <f>SUM(I36:I56)</f>
        <v>139387875.98999998</v>
      </c>
      <c r="J57" s="25">
        <f>SUM(J36:J56)</f>
        <v>141968706.56</v>
      </c>
      <c r="K57" s="25">
        <f>SUM(K36:K56)</f>
        <v>281356582.55000001</v>
      </c>
      <c r="L57" s="25"/>
      <c r="M57" s="25">
        <f>SUM(M36:M56)</f>
        <v>2635379.5649999999</v>
      </c>
      <c r="N57" s="25">
        <f>SUM(N36:N56)</f>
        <v>9166936.4050000012</v>
      </c>
      <c r="O57" s="25">
        <f>SUM(O36:O56)</f>
        <v>11802315.969999999</v>
      </c>
      <c r="P57" s="25"/>
      <c r="Q57" s="25">
        <f>SUM(Q36:Q56)</f>
        <v>699013527.16499996</v>
      </c>
      <c r="R57" s="25">
        <f>SUM(R36:R56)</f>
        <v>718712838.19500005</v>
      </c>
      <c r="S57" s="25">
        <f>SUM(S36:S56)</f>
        <v>1417726365.3599999</v>
      </c>
      <c r="T57" s="5"/>
      <c r="U57" s="53">
        <f t="shared" si="0"/>
        <v>0</v>
      </c>
      <c r="V57" s="12"/>
      <c r="W57" s="12"/>
      <c r="X57" s="12"/>
      <c r="Y57" s="12"/>
      <c r="Z57" s="12"/>
      <c r="AA57" s="12"/>
    </row>
    <row r="58" spans="1:36" x14ac:dyDescent="0.25">
      <c r="A58" s="2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AA58" s="11"/>
    </row>
    <row r="59" spans="1:36" x14ac:dyDescent="0.25">
      <c r="A59" s="5" t="s">
        <v>41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AA59" s="11"/>
    </row>
    <row r="60" spans="1:36" x14ac:dyDescent="0.25">
      <c r="A60" s="2"/>
      <c r="B60" s="5"/>
      <c r="C60" s="5"/>
      <c r="D60" s="5"/>
      <c r="E60" s="29" t="s">
        <v>42</v>
      </c>
      <c r="F60" s="29"/>
      <c r="G60" s="29"/>
      <c r="H60" s="5"/>
      <c r="I60" s="35" t="s">
        <v>39</v>
      </c>
      <c r="J60" s="35"/>
      <c r="K60" s="35"/>
      <c r="L60" s="5"/>
      <c r="M60" s="5"/>
      <c r="N60" s="5"/>
      <c r="O60" s="5"/>
      <c r="P60" s="5"/>
      <c r="Q60" s="5"/>
      <c r="R60" s="5"/>
      <c r="S60" s="5"/>
    </row>
    <row r="61" spans="1:36" x14ac:dyDescent="0.25">
      <c r="A61" s="2"/>
      <c r="B61" s="5" t="s">
        <v>14</v>
      </c>
      <c r="C61" s="10" t="s">
        <v>23</v>
      </c>
      <c r="D61" s="5"/>
      <c r="E61" s="10" t="s">
        <v>11</v>
      </c>
      <c r="F61" s="10" t="s">
        <v>43</v>
      </c>
      <c r="G61" s="10" t="s">
        <v>44</v>
      </c>
      <c r="H61" s="5"/>
      <c r="I61" s="10" t="s">
        <v>11</v>
      </c>
      <c r="J61" s="10" t="s">
        <v>43</v>
      </c>
      <c r="K61" s="10" t="s">
        <v>44</v>
      </c>
      <c r="L61" s="5"/>
      <c r="M61" s="5"/>
      <c r="N61" s="5"/>
      <c r="O61" s="5"/>
      <c r="P61" s="5"/>
      <c r="Q61" s="5"/>
      <c r="R61" s="5"/>
      <c r="S61" s="5"/>
    </row>
    <row r="62" spans="1:36" x14ac:dyDescent="0.25">
      <c r="A62" s="2">
        <v>1</v>
      </c>
      <c r="B62" s="5" t="s">
        <v>27</v>
      </c>
      <c r="C62" s="11">
        <v>2024</v>
      </c>
      <c r="D62" s="5"/>
      <c r="E62" s="10">
        <f>_xlfn.MAXIFS(Total_StdO_Customers!AJ:AJ,Total_StdO_Customers!AG:AG,Summary!A62,Total_StdO_Customers!AH:AH,Summary!C62)</f>
        <v>142689</v>
      </c>
      <c r="F62" s="13">
        <f>IF(E62&gt;0,INDEX(Total_StdO_Customers!A$9:A$739,MATCH(Summary!E62,Total_StdO_Customers!AJ$9:AJ$739,0)),"")</f>
        <v>45293</v>
      </c>
      <c r="G62" s="11">
        <f>IF(E62&gt;0,INDEX(Total_StdO_Customers!AK$9:AK$739,MATCH(Summary!E62,Total_StdO_Customers!AJ$9:AJ$739,0)),"")</f>
        <v>20</v>
      </c>
      <c r="H62" s="13"/>
      <c r="I62" s="10">
        <f>_xlfn.MAXIFS(Total_All_Customers!AJ:AJ,Total_All_Customers!AG:AG,Summary!A62,Total_All_Customers!AH:AH,Summary!C62)</f>
        <v>150476</v>
      </c>
      <c r="J62" s="13">
        <f>IF(I62&gt;0,INDEX(Total_All_Customers!A$9:A$739,MATCH(Summary!I62,Total_All_Customers!AJ$9:AJ$739,0)),"")</f>
        <v>45293</v>
      </c>
      <c r="K62" s="11">
        <f>IF(I62&gt;0,INDEX(Total_All_Customers!AK$9:AK$739,MATCH(Summary!I62,Total_All_Customers!AJ$9:AJ$739,0)),"")</f>
        <v>20</v>
      </c>
      <c r="L62" s="5"/>
      <c r="M62" s="5"/>
      <c r="N62" s="5"/>
      <c r="O62" s="5"/>
      <c r="P62" s="5"/>
      <c r="Q62" s="5"/>
      <c r="R62" s="5"/>
      <c r="S62" s="5"/>
      <c r="W62" s="21"/>
      <c r="AA62" s="21"/>
      <c r="AD62" s="12"/>
      <c r="AE62" s="12"/>
      <c r="AF62" s="12"/>
      <c r="AG62" s="12"/>
      <c r="AH62" s="12"/>
      <c r="AI62" s="12"/>
      <c r="AJ62" s="12"/>
    </row>
    <row r="63" spans="1:36" x14ac:dyDescent="0.25">
      <c r="A63" s="2">
        <v>2</v>
      </c>
      <c r="B63" s="5" t="s">
        <v>28</v>
      </c>
      <c r="C63" s="11">
        <v>2024</v>
      </c>
      <c r="D63" s="5"/>
      <c r="E63" s="10">
        <f>_xlfn.MAXIFS(Total_StdO_Customers!AJ:AJ,Total_StdO_Customers!AG:AG,Summary!A63,Total_StdO_Customers!AH:AH,Summary!C63)</f>
        <v>143666</v>
      </c>
      <c r="F63" s="13">
        <f>IF(E63&gt;0,INDEX(Total_StdO_Customers!A$9:A$739,MATCH(Summary!E63,Total_StdO_Customers!AJ$9:AJ$739,0)),"")</f>
        <v>45351</v>
      </c>
      <c r="G63" s="11">
        <f>IF(E63&gt;0,INDEX(Total_StdO_Customers!AK$9:AK$739,MATCH(Summary!E63,Total_StdO_Customers!AJ$9:AJ$739,0)),"")</f>
        <v>20</v>
      </c>
      <c r="H63" s="2"/>
      <c r="I63" s="10">
        <f>_xlfn.MAXIFS(Total_All_Customers!AJ:AJ,Total_All_Customers!AG:AG,Summary!A63,Total_All_Customers!AH:AH,Summary!C63)</f>
        <v>151262</v>
      </c>
      <c r="J63" s="13">
        <f>IF(I63&gt;0,INDEX(Total_All_Customers!A$9:A$739,MATCH(Summary!I63,Total_All_Customers!AJ$9:AJ$739,0)),"")</f>
        <v>45351</v>
      </c>
      <c r="K63" s="11">
        <f>IF(I63&gt;0,INDEX(Total_All_Customers!AK$9:AK$739,MATCH(Summary!I63,Total_All_Customers!AJ$9:AJ$739,0)),"")</f>
        <v>20</v>
      </c>
      <c r="L63" s="5"/>
      <c r="M63" s="5"/>
      <c r="N63" s="5"/>
      <c r="O63" s="5"/>
      <c r="P63" s="5"/>
      <c r="Q63" s="5"/>
      <c r="R63" s="5"/>
      <c r="S63" s="5"/>
      <c r="W63" s="21"/>
      <c r="AA63" s="21"/>
      <c r="AD63" s="12"/>
      <c r="AE63" s="12"/>
      <c r="AF63" s="12"/>
      <c r="AG63" s="12"/>
      <c r="AH63" s="12"/>
      <c r="AI63" s="12"/>
      <c r="AJ63" s="12"/>
    </row>
    <row r="64" spans="1:36" x14ac:dyDescent="0.25">
      <c r="A64" s="2">
        <v>3</v>
      </c>
      <c r="B64" s="5" t="s">
        <v>29</v>
      </c>
      <c r="C64" s="11">
        <v>2024</v>
      </c>
      <c r="D64" s="5"/>
      <c r="E64" s="10">
        <f>_xlfn.MAXIFS(Total_StdO_Customers!AJ:AJ,Total_StdO_Customers!AG:AG,Summary!A64,Total_StdO_Customers!AH:AH,Summary!C64)</f>
        <v>136395</v>
      </c>
      <c r="F64" s="13">
        <f>IF(E64&gt;0,INDEX(Total_StdO_Customers!A$9:A$739,MATCH(Summary!E64,Total_StdO_Customers!AJ$9:AJ$739,0)),"")</f>
        <v>45354</v>
      </c>
      <c r="G64" s="11">
        <f>IF(E64&gt;0,INDEX(Total_StdO_Customers!AK$9:AK$739,MATCH(Summary!E64,Total_StdO_Customers!AJ$9:AJ$739,0)),"")</f>
        <v>20</v>
      </c>
      <c r="H64" s="2"/>
      <c r="I64" s="10">
        <f>_xlfn.MAXIFS(Total_All_Customers!AJ:AJ,Total_All_Customers!AG:AG,Summary!A64,Total_All_Customers!AH:AH,Summary!C64)</f>
        <v>143598</v>
      </c>
      <c r="J64" s="13">
        <f>IF(I64&gt;0,INDEX(Total_All_Customers!A$9:A$739,MATCH(Summary!I64,Total_All_Customers!AJ$9:AJ$739,0)),"")</f>
        <v>45354</v>
      </c>
      <c r="K64" s="11">
        <f>IF(I64&gt;0,INDEX(Total_All_Customers!AK$9:AK$739,MATCH(Summary!I64,Total_All_Customers!AJ$9:AJ$739,0)),"")</f>
        <v>20</v>
      </c>
      <c r="L64" s="5"/>
      <c r="M64" s="5"/>
      <c r="N64" s="5"/>
      <c r="O64" s="5"/>
      <c r="P64" s="5"/>
      <c r="Q64" s="5"/>
      <c r="R64" s="5"/>
      <c r="S64" s="5"/>
      <c r="W64" s="21"/>
      <c r="AA64" s="21"/>
      <c r="AD64" s="12"/>
      <c r="AE64" s="12"/>
      <c r="AF64" s="12"/>
      <c r="AG64" s="12"/>
      <c r="AH64" s="12"/>
      <c r="AI64" s="12"/>
      <c r="AJ64" s="12"/>
    </row>
    <row r="65" spans="1:36" x14ac:dyDescent="0.25">
      <c r="A65" s="2">
        <v>4</v>
      </c>
      <c r="B65" s="5" t="s">
        <v>30</v>
      </c>
      <c r="C65" s="11">
        <v>2024</v>
      </c>
      <c r="D65" s="5"/>
      <c r="E65" s="10">
        <f>_xlfn.MAXIFS(Total_StdO_Customers!AJ:AJ,Total_StdO_Customers!AG:AG,Summary!A65,Total_StdO_Customers!AH:AH,Summary!C65)</f>
        <v>116879.65700000001</v>
      </c>
      <c r="F65" s="13">
        <f>IF(E65&gt;0,INDEX(Total_StdO_Customers!A$9:A$739,MATCH(Summary!E65,Total_StdO_Customers!AJ$9:AJ$739,0)),"")</f>
        <v>45386</v>
      </c>
      <c r="G65" s="11">
        <f>IF(E65&gt;0,INDEX(Total_StdO_Customers!AK$9:AK$739,MATCH(Summary!E65,Total_StdO_Customers!AJ$9:AJ$739,0)),"")</f>
        <v>20</v>
      </c>
      <c r="H65" s="2"/>
      <c r="I65" s="10">
        <f>_xlfn.MAXIFS(Total_All_Customers!AJ:AJ,Total_All_Customers!AG:AG,Summary!A65,Total_All_Customers!AH:AH,Summary!C65)</f>
        <v>122870</v>
      </c>
      <c r="J65" s="13">
        <f>IF(I65&gt;0,INDEX(Total_All_Customers!A$9:A$739,MATCH(Summary!I65,Total_All_Customers!AJ$9:AJ$739,0)),"")</f>
        <v>45386</v>
      </c>
      <c r="K65" s="11">
        <f>IF(I65&gt;0,INDEX(Total_All_Customers!AK$9:AK$739,MATCH(Summary!I65,Total_All_Customers!AJ$9:AJ$739,0)),"")</f>
        <v>20</v>
      </c>
      <c r="L65" s="5"/>
      <c r="M65" s="5"/>
      <c r="N65" s="5"/>
      <c r="O65" s="5"/>
      <c r="P65" s="5"/>
      <c r="Q65" s="5"/>
      <c r="R65" s="5"/>
      <c r="S65" s="5"/>
      <c r="W65" s="21"/>
      <c r="AA65" s="21"/>
      <c r="AD65" s="12"/>
      <c r="AE65" s="12"/>
      <c r="AF65" s="12"/>
      <c r="AG65" s="12"/>
      <c r="AH65" s="12"/>
      <c r="AI65" s="12"/>
      <c r="AJ65" s="12"/>
    </row>
    <row r="66" spans="1:36" x14ac:dyDescent="0.25">
      <c r="A66" s="2">
        <v>5</v>
      </c>
      <c r="B66" s="5" t="s">
        <v>31</v>
      </c>
      <c r="C66" s="11">
        <v>2024</v>
      </c>
      <c r="D66" s="5"/>
      <c r="E66" s="10">
        <f>_xlfn.MAXIFS(Total_StdO_Customers!AJ:AJ,Total_StdO_Customers!AG:AG,Summary!A66,Total_StdO_Customers!AH:AH,Summary!C66)</f>
        <v>111020.22</v>
      </c>
      <c r="F66" s="13">
        <f>IF(E66&gt;0,INDEX(Total_StdO_Customers!A$9:A$739,MATCH(Summary!E66,Total_StdO_Customers!AJ$9:AJ$739,0)),"")</f>
        <v>45434</v>
      </c>
      <c r="G66" s="11">
        <f>IF(E66&gt;0,INDEX(Total_StdO_Customers!AK$9:AK$739,MATCH(Summary!E66,Total_StdO_Customers!AJ$9:AJ$739,0)),"")</f>
        <v>21</v>
      </c>
      <c r="H66" s="2"/>
      <c r="I66" s="10">
        <f>_xlfn.MAXIFS(Total_All_Customers!AJ:AJ,Total_All_Customers!AG:AG,Summary!A66,Total_All_Customers!AH:AH,Summary!C66)</f>
        <v>117042</v>
      </c>
      <c r="J66" s="13">
        <f>IF(I66&gt;0,INDEX(Total_All_Customers!A$9:A$739,MATCH(Summary!I66,Total_All_Customers!AJ$9:AJ$739,0)),"")</f>
        <v>45434</v>
      </c>
      <c r="K66" s="11">
        <f>IF(I66&gt;0,INDEX(Total_All_Customers!AK$9:AK$739,MATCH(Summary!I66,Total_All_Customers!AJ$9:AJ$739,0)),"")</f>
        <v>21</v>
      </c>
      <c r="L66" s="5"/>
      <c r="M66" s="5"/>
      <c r="N66" s="5"/>
      <c r="O66" s="5"/>
      <c r="P66" s="5"/>
      <c r="Q66" s="5"/>
      <c r="R66" s="5"/>
      <c r="S66" s="5"/>
      <c r="W66" s="21"/>
      <c r="AA66" s="21"/>
      <c r="AD66" s="12"/>
      <c r="AE66" s="12"/>
      <c r="AF66" s="12"/>
      <c r="AG66" s="12"/>
      <c r="AH66" s="12"/>
      <c r="AI66" s="12"/>
      <c r="AJ66" s="12"/>
    </row>
    <row r="67" spans="1:36" x14ac:dyDescent="0.25">
      <c r="A67" s="2">
        <v>6</v>
      </c>
      <c r="B67" s="5" t="s">
        <v>32</v>
      </c>
      <c r="C67" s="11">
        <v>2024</v>
      </c>
      <c r="D67" s="5"/>
      <c r="E67" s="10">
        <f>_xlfn.MAXIFS(Total_StdO_Customers!AJ:AJ,Total_StdO_Customers!AG:AG,Summary!A67,Total_StdO_Customers!AH:AH,Summary!C67)</f>
        <v>132521.171</v>
      </c>
      <c r="F67" s="13">
        <f>IF(E67&gt;0,INDEX(Total_StdO_Customers!A$9:A$739,MATCH(Summary!E67,Total_StdO_Customers!AJ$9:AJ$739,0)),"")</f>
        <v>45462</v>
      </c>
      <c r="G67" s="11">
        <f>IF(E67&gt;0,INDEX(Total_StdO_Customers!AK$9:AK$739,MATCH(Summary!E67,Total_StdO_Customers!AJ$9:AJ$739,0)),"")</f>
        <v>20</v>
      </c>
      <c r="H67" s="2"/>
      <c r="I67" s="10">
        <f>_xlfn.MAXIFS(Total_All_Customers!AJ:AJ,Total_All_Customers!AG:AG,Summary!A67,Total_All_Customers!AH:AH,Summary!C67)</f>
        <v>139798</v>
      </c>
      <c r="J67" s="13">
        <f>IF(I67&gt;0,INDEX(Total_All_Customers!A$9:A$739,MATCH(Summary!I67,Total_All_Customers!AJ$9:AJ$739,0)),"")</f>
        <v>45462</v>
      </c>
      <c r="K67" s="11">
        <f>IF(I67&gt;0,INDEX(Total_All_Customers!AK$9:AK$739,MATCH(Summary!I67,Total_All_Customers!AJ$9:AJ$739,0)),"")</f>
        <v>20</v>
      </c>
      <c r="L67" s="5"/>
      <c r="M67" s="5"/>
      <c r="N67" s="5"/>
      <c r="O67" s="5"/>
      <c r="P67" s="5"/>
      <c r="Q67" s="5"/>
      <c r="R67" s="5"/>
      <c r="S67" s="5"/>
      <c r="W67" s="21"/>
      <c r="AA67" s="21"/>
      <c r="AD67" s="12"/>
      <c r="AE67" s="12"/>
      <c r="AF67" s="12"/>
      <c r="AG67" s="12"/>
      <c r="AH67" s="12"/>
      <c r="AI67" s="12"/>
      <c r="AJ67" s="12"/>
    </row>
    <row r="68" spans="1:36" x14ac:dyDescent="0.25">
      <c r="A68" s="2">
        <v>7</v>
      </c>
      <c r="B68" s="5" t="s">
        <v>33</v>
      </c>
      <c r="C68" s="11">
        <v>2024</v>
      </c>
      <c r="D68" s="5"/>
      <c r="E68" s="10">
        <f>_xlfn.MAXIFS(Total_StdO_Customers!AJ:AJ,Total_StdO_Customers!AG:AG,Summary!A68,Total_StdO_Customers!AH:AH,Summary!C68)</f>
        <v>147193.77100000001</v>
      </c>
      <c r="F68" s="13">
        <f>IF(E68&gt;0,INDEX(Total_StdO_Customers!A$9:A$739,MATCH(Summary!E68,Total_StdO_Customers!AJ$9:AJ$739,0)),"")</f>
        <v>45487</v>
      </c>
      <c r="G68" s="11">
        <f>IF(E68&gt;0,INDEX(Total_StdO_Customers!AK$9:AK$739,MATCH(Summary!E68,Total_StdO_Customers!AJ$9:AJ$739,0)),"")</f>
        <v>20</v>
      </c>
      <c r="H68" s="2"/>
      <c r="I68" s="10">
        <f>_xlfn.MAXIFS(Total_All_Customers!AJ:AJ,Total_All_Customers!AG:AG,Summary!A68,Total_All_Customers!AH:AH,Summary!C68)</f>
        <v>155010</v>
      </c>
      <c r="J68" s="13">
        <f>IF(I68&gt;0,INDEX(Total_All_Customers!A$9:A$739,MATCH(Summary!I68,Total_All_Customers!AJ$9:AJ$739,0)),"")</f>
        <v>45487</v>
      </c>
      <c r="K68" s="11">
        <f>IF(I68&gt;0,INDEX(Total_All_Customers!AK$9:AK$739,MATCH(Summary!I68,Total_All_Customers!AJ$9:AJ$739,0)),"")</f>
        <v>20</v>
      </c>
      <c r="L68" s="5"/>
      <c r="M68" s="5"/>
      <c r="N68" s="5"/>
      <c r="O68" s="5"/>
      <c r="P68" s="5"/>
      <c r="Q68" s="5"/>
      <c r="R68" s="5"/>
      <c r="S68" s="5"/>
      <c r="W68" s="21"/>
      <c r="AA68" s="21"/>
      <c r="AD68" s="12"/>
      <c r="AE68" s="12"/>
      <c r="AF68" s="12"/>
      <c r="AG68" s="12"/>
      <c r="AH68" s="12"/>
      <c r="AI68" s="12"/>
      <c r="AJ68" s="12"/>
    </row>
    <row r="69" spans="1:36" x14ac:dyDescent="0.25">
      <c r="A69" s="2">
        <v>8</v>
      </c>
      <c r="B69" s="5" t="s">
        <v>34</v>
      </c>
      <c r="C69" s="11">
        <v>2024</v>
      </c>
      <c r="D69" s="5"/>
      <c r="E69" s="10">
        <f>_xlfn.MAXIFS(Total_StdO_Customers!AJ:AJ,Total_StdO_Customers!AG:AG,Summary!A69,Total_StdO_Customers!AH:AH,Summary!C69)</f>
        <v>147429.02300000002</v>
      </c>
      <c r="F69" s="13">
        <f>IF(E69&gt;0,INDEX(Total_StdO_Customers!A$9:A$739,MATCH(Summary!E69,Total_StdO_Customers!AJ$9:AJ$739,0)),"")</f>
        <v>45506</v>
      </c>
      <c r="G69" s="11">
        <f>IF(E69&gt;0,INDEX(Total_StdO_Customers!AK$9:AK$739,MATCH(Summary!E69,Total_StdO_Customers!AJ$9:AJ$739,0)),"")</f>
        <v>19</v>
      </c>
      <c r="H69" s="2"/>
      <c r="I69" s="10">
        <f>_xlfn.MAXIFS(Total_All_Customers!AJ:AJ,Total_All_Customers!AG:AG,Summary!A69,Total_All_Customers!AH:AH,Summary!C69)</f>
        <v>162844</v>
      </c>
      <c r="J69" s="13">
        <f>IF(I69&gt;0,INDEX(Total_All_Customers!A$9:A$739,MATCH(Summary!I69,Total_All_Customers!AJ$9:AJ$739,0)),"")</f>
        <v>45506</v>
      </c>
      <c r="K69" s="11">
        <f>IF(I69&gt;0,INDEX(Total_All_Customers!AK$9:AK$739,MATCH(Summary!I69,Total_All_Customers!AJ$9:AJ$739,0)),"")</f>
        <v>19</v>
      </c>
      <c r="L69" s="5"/>
      <c r="M69" s="5"/>
      <c r="N69" s="5"/>
      <c r="O69" s="5"/>
      <c r="P69" s="5"/>
      <c r="Q69" s="5"/>
      <c r="R69" s="5"/>
      <c r="S69" s="5"/>
      <c r="W69" s="21"/>
      <c r="AA69" s="21"/>
      <c r="AD69" s="12"/>
      <c r="AE69" s="12"/>
      <c r="AF69" s="12"/>
      <c r="AG69" s="12"/>
      <c r="AH69" s="12"/>
      <c r="AI69" s="12"/>
      <c r="AJ69" s="12"/>
    </row>
    <row r="70" spans="1:36" x14ac:dyDescent="0.25">
      <c r="A70" s="2">
        <v>9</v>
      </c>
      <c r="B70" s="5" t="s">
        <v>35</v>
      </c>
      <c r="C70" s="11">
        <v>2024</v>
      </c>
      <c r="D70" s="5"/>
      <c r="E70" s="10">
        <f>_xlfn.MAXIFS(Total_StdO_Customers!AJ:AJ,Total_StdO_Customers!AG:AG,Summary!A70,Total_StdO_Customers!AH:AH,Summary!C70)</f>
        <v>118398.94499999999</v>
      </c>
      <c r="F70" s="13">
        <f>IF(E70&gt;0,INDEX(Total_StdO_Customers!A$9:A$739,MATCH(Summary!E70,Total_StdO_Customers!AJ$9:AJ$739,0)),"")</f>
        <v>45552</v>
      </c>
      <c r="G70" s="11">
        <f>IF(E70&gt;0,INDEX(Total_StdO_Customers!AK$9:AK$739,MATCH(Summary!E70,Total_StdO_Customers!AJ$9:AJ$739,0)),"")</f>
        <v>20</v>
      </c>
      <c r="H70" s="2"/>
      <c r="I70" s="10">
        <f>_xlfn.MAXIFS(Total_All_Customers!AJ:AJ,Total_All_Customers!AG:AG,Summary!A70,Total_All_Customers!AH:AH,Summary!C70)</f>
        <v>130281</v>
      </c>
      <c r="J70" s="13">
        <f>IF(I70&gt;0,INDEX(Total_All_Customers!A$9:A$739,MATCH(Summary!I70,Total_All_Customers!AJ$9:AJ$739,0)),"")</f>
        <v>45552</v>
      </c>
      <c r="K70" s="11">
        <f>IF(I70&gt;0,INDEX(Total_All_Customers!AK$9:AK$739,MATCH(Summary!I70,Total_All_Customers!AJ$9:AJ$739,0)),"")</f>
        <v>20</v>
      </c>
      <c r="L70" s="5"/>
      <c r="M70" s="5"/>
      <c r="N70" s="5"/>
      <c r="O70" s="5"/>
      <c r="P70" s="5"/>
      <c r="Q70" s="5"/>
      <c r="R70" s="5"/>
      <c r="S70" s="5"/>
      <c r="W70" s="21"/>
      <c r="AA70" s="21"/>
      <c r="AD70" s="12"/>
      <c r="AE70" s="12"/>
      <c r="AF70" s="12"/>
      <c r="AG70" s="12"/>
      <c r="AH70" s="12"/>
      <c r="AI70" s="12"/>
      <c r="AJ70" s="12"/>
    </row>
    <row r="71" spans="1:36" x14ac:dyDescent="0.25">
      <c r="A71" s="2">
        <v>10</v>
      </c>
      <c r="B71" s="5" t="s">
        <v>36</v>
      </c>
      <c r="C71" s="11">
        <v>2024</v>
      </c>
      <c r="D71" s="5"/>
      <c r="E71" s="10">
        <f>_xlfn.MAXIFS(Total_StdO_Customers!AJ:AJ,Total_StdO_Customers!AG:AG,Summary!A71,Total_StdO_Customers!AH:AH,Summary!C71)</f>
        <v>124876</v>
      </c>
      <c r="F71" s="13">
        <f>IF(E71&gt;0,INDEX(Total_StdO_Customers!A$9:A$739,MATCH(Summary!E71,Total_StdO_Customers!AJ$9:AJ$739,0)),"")</f>
        <v>45595</v>
      </c>
      <c r="G71" s="11">
        <f>IF(E71&gt;0,INDEX(Total_StdO_Customers!AK$9:AK$739,MATCH(Summary!E71,Total_StdO_Customers!AJ$9:AJ$739,0)),"")</f>
        <v>19</v>
      </c>
      <c r="H71" s="5"/>
      <c r="I71" s="10">
        <f>_xlfn.MAXIFS(Total_All_Customers!AJ:AJ,Total_All_Customers!AG:AG,Summary!A71,Total_All_Customers!AH:AH,Summary!C71)</f>
        <v>137440</v>
      </c>
      <c r="J71" s="13">
        <f>IF(I71&gt;0,INDEX(Total_All_Customers!A$9:A$739,MATCH(Summary!I71,Total_All_Customers!AJ$9:AJ$739,0)),"")</f>
        <v>45595</v>
      </c>
      <c r="K71" s="11">
        <f>IF(I71&gt;0,INDEX(Total_All_Customers!AK$9:AK$739,MATCH(Summary!I71,Total_All_Customers!AJ$9:AJ$739,0)),"")</f>
        <v>19</v>
      </c>
      <c r="L71" s="5"/>
      <c r="M71" s="5"/>
      <c r="N71" s="5"/>
      <c r="O71" s="5"/>
      <c r="P71" s="5"/>
      <c r="Q71" s="5"/>
      <c r="R71" s="5"/>
      <c r="S71" s="5"/>
      <c r="W71" s="21"/>
      <c r="AA71" s="21"/>
      <c r="AD71" s="12"/>
      <c r="AE71" s="12"/>
      <c r="AF71" s="12"/>
      <c r="AG71" s="12"/>
      <c r="AH71" s="12"/>
      <c r="AI71" s="12"/>
      <c r="AJ71" s="12"/>
    </row>
    <row r="72" spans="1:36" x14ac:dyDescent="0.25">
      <c r="A72" s="2">
        <v>11</v>
      </c>
      <c r="B72" s="5" t="s">
        <v>37</v>
      </c>
      <c r="C72" s="11">
        <v>2024</v>
      </c>
      <c r="D72" s="5"/>
      <c r="E72" s="10">
        <f>_xlfn.MAXIFS(Total_StdO_Customers!AJ:AJ,Total_StdO_Customers!AG:AG,Summary!A72,Total_StdO_Customers!AH:AH,Summary!C72)</f>
        <v>121153</v>
      </c>
      <c r="F72" s="13">
        <f>IF(E72&gt;0,INDEX(Total_StdO_Customers!A$9:A$739,MATCH(Summary!E72,Total_StdO_Customers!AJ$9:AJ$739,0)),"")</f>
        <v>45610</v>
      </c>
      <c r="G72" s="11">
        <f>IF(E72&gt;0,INDEX(Total_StdO_Customers!AK$9:AK$739,MATCH(Summary!E72,Total_StdO_Customers!AJ$9:AJ$739,0)),"")</f>
        <v>19</v>
      </c>
      <c r="H72" s="5"/>
      <c r="I72" s="10">
        <f>_xlfn.MAXIFS(Total_All_Customers!AJ:AJ,Total_All_Customers!AG:AG,Summary!A72,Total_All_Customers!AH:AH,Summary!C72)</f>
        <v>132680</v>
      </c>
      <c r="J72" s="13">
        <f>IF(I72&gt;0,INDEX(Total_All_Customers!A$9:A$739,MATCH(Summary!I72,Total_All_Customers!AJ$9:AJ$739,0)),"")</f>
        <v>45610</v>
      </c>
      <c r="K72" s="11">
        <f>IF(I72&gt;0,INDEX(Total_All_Customers!AK$9:AK$739,MATCH(Summary!I72,Total_All_Customers!AJ$9:AJ$739,0)),"")</f>
        <v>19</v>
      </c>
      <c r="L72" s="5"/>
      <c r="M72" s="5"/>
      <c r="N72" s="5"/>
      <c r="O72" s="5"/>
      <c r="P72" s="5"/>
      <c r="Q72" s="5"/>
      <c r="R72" s="5"/>
      <c r="S72" s="5"/>
    </row>
    <row r="73" spans="1:36" x14ac:dyDescent="0.25">
      <c r="A73" s="2">
        <v>12</v>
      </c>
      <c r="B73" s="5" t="s">
        <v>38</v>
      </c>
      <c r="C73" s="11">
        <v>2024</v>
      </c>
      <c r="D73" s="5"/>
      <c r="E73" s="10">
        <f>_xlfn.MAXIFS(Total_StdO_Customers!AJ:AJ,Total_StdO_Customers!AG:AG,Summary!A73,Total_StdO_Customers!AH:AH,Summary!C73)</f>
        <v>149052</v>
      </c>
      <c r="F73" s="13">
        <f>IF(E73&gt;0,INDEX(Total_StdO_Customers!A$9:A$739,MATCH(Summary!E73,Total_StdO_Customers!AJ$9:AJ$739,0)),"")</f>
        <v>45649</v>
      </c>
      <c r="G73" s="11">
        <f>IF(E73&gt;0,INDEX(Total_StdO_Customers!AK$9:AK$739,MATCH(Summary!E73,Total_StdO_Customers!AJ$9:AJ$739,0)),"")</f>
        <v>19</v>
      </c>
      <c r="H73" s="5"/>
      <c r="I73" s="10">
        <f>_xlfn.MAXIFS(Total_All_Customers!AJ:AJ,Total_All_Customers!AG:AG,Summary!A73,Total_All_Customers!AH:AH,Summary!C73)</f>
        <v>162600</v>
      </c>
      <c r="J73" s="13">
        <f>IF(I73&gt;0,INDEX(Total_All_Customers!A$9:A$739,MATCH(Summary!I73,Total_All_Customers!AJ$9:AJ$739,0)),"")</f>
        <v>45649</v>
      </c>
      <c r="K73" s="11">
        <f>IF(I73&gt;0,INDEX(Total_All_Customers!AK$9:AK$739,MATCH(Summary!I73,Total_All_Customers!AJ$9:AJ$739,0)),"")</f>
        <v>19</v>
      </c>
      <c r="L73" s="5"/>
      <c r="M73" s="5"/>
      <c r="N73" s="5"/>
      <c r="O73" s="5"/>
      <c r="P73" s="5"/>
      <c r="Q73" s="5"/>
      <c r="R73" s="5"/>
      <c r="S73" s="5"/>
    </row>
    <row r="74" spans="1:36" x14ac:dyDescent="0.25">
      <c r="A74" s="2">
        <v>1</v>
      </c>
      <c r="B74" s="5" t="s">
        <v>27</v>
      </c>
      <c r="C74" s="11">
        <v>2025</v>
      </c>
      <c r="D74" s="5"/>
      <c r="E74" s="10">
        <f>_xlfn.MAXIFS(Total_StdO_Customers!AJ:AJ,Total_StdO_Customers!AG:AG,Summary!A74,Total_StdO_Customers!AH:AH,Summary!C74)</f>
        <v>157268</v>
      </c>
      <c r="F74" s="13">
        <f>IF(E74&gt;0,INDEX(Total_StdO_Customers!A$9:A$739,MATCH(Summary!E74,Total_StdO_Customers!AJ$9:AJ$739,0)),"")</f>
        <v>45679</v>
      </c>
      <c r="G74" s="11">
        <f>IF(E74&gt;0,INDEX(Total_StdO_Customers!AK$9:AK$739,MATCH(Summary!E74,Total_StdO_Customers!AJ$9:AJ$739,0)),"")</f>
        <v>19</v>
      </c>
      <c r="H74" s="5"/>
      <c r="I74" s="10">
        <f>_xlfn.MAXIFS(Total_All_Customers!AJ:AJ,Total_All_Customers!AG:AG,Summary!A74,Total_All_Customers!AH:AH,Summary!C74)</f>
        <v>171850</v>
      </c>
      <c r="J74" s="13">
        <f>IF(I74&gt;0,INDEX(Total_All_Customers!A$9:A$739,MATCH(Summary!I74,Total_All_Customers!AJ$9:AJ$739,0)),"")</f>
        <v>45679</v>
      </c>
      <c r="K74" s="11">
        <f>IF(I74&gt;0,INDEX(Total_All_Customers!AK$9:AK$739,MATCH(Summary!I74,Total_All_Customers!AJ$9:AJ$739,0)),"")</f>
        <v>19</v>
      </c>
      <c r="L74" s="5"/>
      <c r="M74" s="5"/>
      <c r="N74" s="5"/>
      <c r="O74" s="5"/>
      <c r="P74" s="5"/>
      <c r="Q74" s="5"/>
      <c r="R74" s="5"/>
      <c r="S74" s="5"/>
    </row>
    <row r="75" spans="1:36" x14ac:dyDescent="0.25">
      <c r="A75" s="2">
        <v>2</v>
      </c>
      <c r="B75" s="5" t="s">
        <v>28</v>
      </c>
      <c r="C75" s="11">
        <v>2025</v>
      </c>
      <c r="D75" s="5"/>
      <c r="E75" s="10">
        <f>_xlfn.MAXIFS(Total_StdO_Customers!AJ:AJ,Total_StdO_Customers!AG:AG,Summary!A75,Total_StdO_Customers!AH:AH,Summary!C75)</f>
        <v>151768</v>
      </c>
      <c r="F75" s="13">
        <f>IF(E75&gt;0,INDEX(Total_StdO_Customers!A$9:A$739,MATCH(Summary!E75,Total_StdO_Customers!AJ$9:AJ$739,0)),"")</f>
        <v>45690</v>
      </c>
      <c r="G75" s="11">
        <f>IF(E75&gt;0,INDEX(Total_StdO_Customers!AK$9:AK$739,MATCH(Summary!E75,Total_StdO_Customers!AJ$9:AJ$739,0)),"")</f>
        <v>19</v>
      </c>
      <c r="H75" s="5"/>
      <c r="I75" s="10">
        <f>_xlfn.MAXIFS(Total_All_Customers!AJ:AJ,Total_All_Customers!AG:AG,Summary!A75,Total_All_Customers!AH:AH,Summary!C75)</f>
        <v>165352</v>
      </c>
      <c r="J75" s="13">
        <f>IF(I75&gt;0,INDEX(Total_All_Customers!A$9:A$739,MATCH(Summary!I75,Total_All_Customers!AJ$9:AJ$739,0)),"")</f>
        <v>45690</v>
      </c>
      <c r="K75" s="11">
        <f>IF(I75&gt;0,INDEX(Total_All_Customers!AK$9:AK$739,MATCH(Summary!I75,Total_All_Customers!AJ$9:AJ$739,0)),"")</f>
        <v>19</v>
      </c>
      <c r="L75" s="5"/>
      <c r="M75" s="5"/>
      <c r="N75" s="5"/>
      <c r="O75" s="5"/>
      <c r="P75" s="5"/>
      <c r="Q75" s="5"/>
      <c r="R75" s="5"/>
      <c r="S75" s="5"/>
    </row>
    <row r="76" spans="1:36" x14ac:dyDescent="0.25">
      <c r="A76" s="2">
        <v>3</v>
      </c>
      <c r="B76" s="5" t="s">
        <v>29</v>
      </c>
      <c r="C76" s="11">
        <v>2025</v>
      </c>
      <c r="D76" s="5"/>
      <c r="E76" s="10">
        <f>_xlfn.MAXIFS(Total_StdO_Customers!AJ:AJ,Total_StdO_Customers!AG:AG,Summary!A76,Total_StdO_Customers!AH:AH,Summary!C76)</f>
        <v>144779</v>
      </c>
      <c r="F76" s="13">
        <f>IF(E76&gt;0,INDEX(Total_StdO_Customers!A$9:A$739,MATCH(Summary!E76,Total_StdO_Customers!AJ$9:AJ$739,0)),"")</f>
        <v>45719</v>
      </c>
      <c r="G76" s="11">
        <f>IF(E76&gt;0,INDEX(Total_StdO_Customers!AK$9:AK$739,MATCH(Summary!E76,Total_StdO_Customers!AJ$9:AJ$739,0)),"")</f>
        <v>20</v>
      </c>
      <c r="H76" s="5"/>
      <c r="I76" s="10">
        <f>_xlfn.MAXIFS(Total_All_Customers!AJ:AJ,Total_All_Customers!AG:AG,Summary!A76,Total_All_Customers!AH:AH,Summary!C76)</f>
        <v>157868</v>
      </c>
      <c r="J76" s="13">
        <f>IF(I76&gt;0,INDEX(Total_All_Customers!A$9:A$739,MATCH(Summary!I76,Total_All_Customers!AJ$9:AJ$739,0)),"")</f>
        <v>45719</v>
      </c>
      <c r="K76" s="11">
        <f>IF(I76&gt;0,INDEX(Total_All_Customers!AK$9:AK$739,MATCH(Summary!I76,Total_All_Customers!AJ$9:AJ$739,0)),"")</f>
        <v>20</v>
      </c>
      <c r="L76" s="5"/>
      <c r="M76" s="5"/>
      <c r="N76" s="5"/>
      <c r="O76" s="5"/>
      <c r="P76" s="5"/>
      <c r="Q76" s="5"/>
      <c r="R76" s="5"/>
      <c r="S76" s="5"/>
    </row>
    <row r="77" spans="1:36" x14ac:dyDescent="0.25">
      <c r="A77" s="2">
        <v>4</v>
      </c>
      <c r="B77" s="5" t="s">
        <v>30</v>
      </c>
      <c r="C77" s="11">
        <v>2025</v>
      </c>
      <c r="D77" s="5"/>
      <c r="E77" s="10">
        <f>_xlfn.MAXIFS(Total_StdO_Customers!AJ:AJ,Total_StdO_Customers!AG:AG,Summary!A77,Total_StdO_Customers!AH:AH,Summary!C77)</f>
        <v>121070</v>
      </c>
      <c r="F77" s="13">
        <f>IF(E77&gt;0,INDEX(Total_StdO_Customers!A$9:A$739,MATCH(Summary!E77,Total_StdO_Customers!AJ$9:AJ$739,0)),"")</f>
        <v>45760</v>
      </c>
      <c r="G77" s="11">
        <f>IF(E77&gt;0,INDEX(Total_StdO_Customers!AK$9:AK$739,MATCH(Summary!E77,Total_StdO_Customers!AJ$9:AJ$739,0)),"")</f>
        <v>20</v>
      </c>
      <c r="H77" s="5"/>
      <c r="I77" s="10">
        <f>_xlfn.MAXIFS(Total_All_Customers!AJ:AJ,Total_All_Customers!AG:AG,Summary!A77,Total_All_Customers!AH:AH,Summary!C77)</f>
        <v>131941</v>
      </c>
      <c r="J77" s="13">
        <f>IF(I77&gt;0,INDEX(Total_All_Customers!A$9:A$739,MATCH(Summary!I77,Total_All_Customers!AJ$9:AJ$739,0)),"")</f>
        <v>45760</v>
      </c>
      <c r="K77" s="11">
        <f>IF(I77&gt;0,INDEX(Total_All_Customers!AK$9:AK$739,MATCH(Summary!I77,Total_All_Customers!AJ$9:AJ$739,0)),"")</f>
        <v>20</v>
      </c>
      <c r="L77" s="5"/>
      <c r="M77" s="5"/>
      <c r="N77" s="5"/>
      <c r="O77" s="5"/>
      <c r="P77" s="5"/>
      <c r="Q77" s="5"/>
      <c r="R77" s="5"/>
      <c r="S77" s="5"/>
    </row>
    <row r="78" spans="1:36" x14ac:dyDescent="0.25">
      <c r="A78" s="2">
        <v>5</v>
      </c>
      <c r="B78" s="5" t="s">
        <v>31</v>
      </c>
      <c r="C78" s="11">
        <v>2025</v>
      </c>
      <c r="D78" s="5"/>
      <c r="E78" s="10">
        <f>_xlfn.MAXIFS(Total_StdO_Customers!AJ:AJ,Total_StdO_Customers!AG:AG,Summary!A78,Total_StdO_Customers!AH:AH,Summary!C78)</f>
        <v>109546</v>
      </c>
      <c r="F78" s="13">
        <f>IF(E78&gt;0,INDEX(Total_StdO_Customers!A$9:A$739,MATCH(Summary!E78,Total_StdO_Customers!AJ$9:AJ$739,0)),"")</f>
        <v>45808</v>
      </c>
      <c r="G78" s="11">
        <f>IF(E78&gt;0,INDEX(Total_StdO_Customers!AK$9:AK$739,MATCH(Summary!E78,Total_StdO_Customers!AJ$9:AJ$739,0)),"")</f>
        <v>10</v>
      </c>
      <c r="H78" s="5"/>
      <c r="I78" s="10">
        <f>_xlfn.MAXIFS(Total_All_Customers!AJ:AJ,Total_All_Customers!AG:AG,Summary!A78,Total_All_Customers!AH:AH,Summary!C78)</f>
        <v>121156</v>
      </c>
      <c r="J78" s="13">
        <f>IF(I78&gt;0,INDEX(Total_All_Customers!A$9:A$739,MATCH(Summary!I78,Total_All_Customers!AJ$9:AJ$739,0)),"")</f>
        <v>45808</v>
      </c>
      <c r="K78" s="11">
        <f>IF(I78&gt;0,INDEX(Total_All_Customers!AK$9:AK$739,MATCH(Summary!I78,Total_All_Customers!AJ$9:AJ$739,0)),"")</f>
        <v>11</v>
      </c>
      <c r="L78" s="5"/>
      <c r="M78" s="5"/>
      <c r="N78" s="5"/>
      <c r="O78" s="5"/>
      <c r="P78" s="5"/>
      <c r="Q78" s="5"/>
      <c r="R78" s="5"/>
      <c r="S78" s="5"/>
    </row>
    <row r="79" spans="1:36" x14ac:dyDescent="0.25">
      <c r="A79" s="2">
        <v>6</v>
      </c>
      <c r="B79" s="5" t="s">
        <v>32</v>
      </c>
      <c r="C79" s="11">
        <v>2025</v>
      </c>
      <c r="D79" s="5"/>
      <c r="E79" s="10">
        <f>_xlfn.MAXIFS(Total_StdO_Customers!AJ:AJ,Total_StdO_Customers!AG:AG,Summary!A79,Total_StdO_Customers!AH:AH,Summary!C79)</f>
        <v>150186</v>
      </c>
      <c r="F79" s="13">
        <f>IF(E79&gt;0,INDEX(Total_StdO_Customers!A$9:A$739,MATCH(Summary!E79,Total_StdO_Customers!AJ$9:AJ$739,0)),"")</f>
        <v>45832</v>
      </c>
      <c r="G79" s="11">
        <f>IF(E79&gt;0,INDEX(Total_StdO_Customers!AK$9:AK$739,MATCH(Summary!E79,Total_StdO_Customers!AJ$9:AJ$739,0)),"")</f>
        <v>21</v>
      </c>
      <c r="H79" s="5"/>
      <c r="I79" s="10">
        <f>_xlfn.MAXIFS(Total_All_Customers!AJ:AJ,Total_All_Customers!AG:AG,Summary!A79,Total_All_Customers!AH:AH,Summary!C79)</f>
        <v>163909</v>
      </c>
      <c r="J79" s="13">
        <f>IF(I79&gt;0,INDEX(Total_All_Customers!A$9:A$739,MATCH(Summary!I79,Total_All_Customers!AJ$9:AJ$739,0)),"")</f>
        <v>45832</v>
      </c>
      <c r="K79" s="11">
        <f>IF(I79&gt;0,INDEX(Total_All_Customers!AK$9:AK$739,MATCH(Summary!I79,Total_All_Customers!AJ$9:AJ$739,0)),"")</f>
        <v>21</v>
      </c>
      <c r="L79" s="5"/>
      <c r="M79" s="5"/>
      <c r="N79" s="5"/>
      <c r="O79" s="5"/>
      <c r="P79" s="5"/>
      <c r="Q79" s="5"/>
      <c r="R79" s="5"/>
      <c r="S79" s="5"/>
    </row>
    <row r="80" spans="1:36" x14ac:dyDescent="0.25">
      <c r="A80" s="2">
        <v>7</v>
      </c>
      <c r="B80" s="5" t="s">
        <v>33</v>
      </c>
      <c r="C80" s="11">
        <v>2025</v>
      </c>
      <c r="D80" s="5"/>
      <c r="E80" s="10">
        <f>_xlfn.MAXIFS(Total_StdO_Customers!AJ:AJ,Total_StdO_Customers!AG:AG,Summary!A80,Total_StdO_Customers!AH:AH,Summary!C80)</f>
        <v>152748.46999999997</v>
      </c>
      <c r="F80" s="13">
        <f>IF(E80&gt;0,INDEX(Total_StdO_Customers!A$9:A$739,MATCH(Summary!E80,Total_StdO_Customers!AJ$9:AJ$739,0)),"")</f>
        <v>45854</v>
      </c>
      <c r="G80" s="11">
        <f>IF(E80&gt;0,INDEX(Total_StdO_Customers!AK$9:AK$739,MATCH(Summary!E80,Total_StdO_Customers!AJ$9:AJ$739,0)),"")</f>
        <v>21</v>
      </c>
      <c r="H80" s="5"/>
      <c r="I80" s="10">
        <f>_xlfn.MAXIFS(Total_All_Customers!AJ:AJ,Total_All_Customers!AG:AG,Summary!A80,Total_All_Customers!AH:AH,Summary!C80)</f>
        <v>165823.31</v>
      </c>
      <c r="J80" s="13">
        <f>IF(I80&gt;0,INDEX(Total_All_Customers!A$9:A$739,MATCH(Summary!I80,Total_All_Customers!AJ$9:AJ$739,0)),"")</f>
        <v>45854</v>
      </c>
      <c r="K80" s="11">
        <f>IF(I80&gt;0,INDEX(Total_All_Customers!AK$9:AK$739,MATCH(Summary!I80,Total_All_Customers!AJ$9:AJ$739,0)),"")</f>
        <v>21</v>
      </c>
      <c r="L80" s="5"/>
      <c r="M80" s="5"/>
      <c r="N80" s="5"/>
      <c r="O80" s="5"/>
      <c r="P80" s="5"/>
      <c r="Q80" s="5"/>
      <c r="R80" s="5"/>
      <c r="S80" s="5"/>
    </row>
    <row r="81" spans="1:19" x14ac:dyDescent="0.25">
      <c r="A81" s="2">
        <v>8</v>
      </c>
      <c r="B81" s="5" t="s">
        <v>34</v>
      </c>
      <c r="C81" s="11">
        <v>2025</v>
      </c>
      <c r="D81" s="5"/>
      <c r="E81" s="10">
        <f>_xlfn.MAXIFS(Total_StdO_Customers!AJ:AJ,Total_StdO_Customers!AG:AG,Summary!A81,Total_StdO_Customers!AH:AH,Summary!C81)</f>
        <v>156917.51999999999</v>
      </c>
      <c r="F81" s="13">
        <f>IF(E81&gt;0,INDEX(Total_StdO_Customers!A$9:A$739,MATCH(Summary!E81,Total_StdO_Customers!AJ$9:AJ$739,0)),"")</f>
        <v>45881</v>
      </c>
      <c r="G81" s="11">
        <f>IF(E81&gt;0,INDEX(Total_StdO_Customers!AK$9:AK$739,MATCH(Summary!E81,Total_StdO_Customers!AJ$9:AJ$739,0)),"")</f>
        <v>20</v>
      </c>
      <c r="H81" s="5"/>
      <c r="I81" s="10">
        <f>_xlfn.MAXIFS(Total_All_Customers!AJ:AJ,Total_All_Customers!AG:AG,Summary!A81,Total_All_Customers!AH:AH,Summary!C81)</f>
        <v>170610.34999999998</v>
      </c>
      <c r="J81" s="13">
        <f>IF(I81&gt;0,INDEX(Total_All_Customers!A$9:A$739,MATCH(Summary!I81,Total_All_Customers!AJ$9:AJ$739,0)),"")</f>
        <v>45881</v>
      </c>
      <c r="K81" s="11">
        <f>IF(I81&gt;0,INDEX(Total_All_Customers!AK$9:AK$739,MATCH(Summary!I81,Total_All_Customers!AJ$9:AJ$739,0)),"")</f>
        <v>20</v>
      </c>
      <c r="L81" s="5"/>
      <c r="M81" s="5"/>
      <c r="N81" s="5"/>
      <c r="O81" s="5"/>
      <c r="P81" s="5"/>
      <c r="Q81" s="5"/>
      <c r="R81" s="5"/>
      <c r="S81" s="5"/>
    </row>
    <row r="82" spans="1:19" x14ac:dyDescent="0.25">
      <c r="A82" s="2">
        <v>9</v>
      </c>
      <c r="B82" s="5" t="s">
        <v>35</v>
      </c>
      <c r="C82" s="11">
        <v>2025</v>
      </c>
      <c r="D82" s="5"/>
      <c r="E82" s="10">
        <f>_xlfn.MAXIFS(Total_StdO_Customers!AJ:AJ,Total_StdO_Customers!AG:AG,Summary!A82,Total_StdO_Customers!AH:AH,Summary!C82)</f>
        <v>119838.91</v>
      </c>
      <c r="F82" s="13">
        <f>IF(E82&gt;0,INDEX(Total_StdO_Customers!A$9:A$739,MATCH(Summary!E82,Total_StdO_Customers!AJ$9:AJ$739,0)),"")</f>
        <v>45901</v>
      </c>
      <c r="G82" s="11">
        <f>IF(E82&gt;0,INDEX(Total_StdO_Customers!AK$9:AK$739,MATCH(Summary!E82,Total_StdO_Customers!AJ$9:AJ$739,0)),"")</f>
        <v>20</v>
      </c>
      <c r="H82" s="5"/>
      <c r="I82" s="10">
        <f>_xlfn.MAXIFS(Total_All_Customers!AJ:AJ,Total_All_Customers!AG:AG,Summary!A82,Total_All_Customers!AH:AH,Summary!C82)</f>
        <v>131050.59000000001</v>
      </c>
      <c r="J82" s="13">
        <f>IF(I82&gt;0,INDEX(Total_All_Customers!A$9:A$739,MATCH(Summary!I82,Total_All_Customers!AJ$9:AJ$739,0)),"")</f>
        <v>45901</v>
      </c>
      <c r="K82" s="11">
        <f>IF(I82&gt;0,INDEX(Total_All_Customers!AK$9:AK$739,MATCH(Summary!I82,Total_All_Customers!AJ$9:AJ$739,0)),"")</f>
        <v>20</v>
      </c>
      <c r="L82" s="5"/>
      <c r="M82" s="5"/>
      <c r="N82" s="5"/>
      <c r="O82" s="5"/>
      <c r="P82" s="5"/>
      <c r="Q82" s="5"/>
      <c r="R82" s="5"/>
      <c r="S82" s="5"/>
    </row>
  </sheetData>
  <phoneticPr fontId="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AK739"/>
  <sheetViews>
    <sheetView zoomScale="60" zoomScaleNormal="60" workbookViewId="0">
      <pane xSplit="1" ySplit="8" topLeftCell="B608" activePane="bottomRight" state="frozen"/>
      <selection pane="topRight" activeCell="B1" sqref="B1"/>
      <selection pane="bottomLeft" activeCell="A10" sqref="A10"/>
      <selection pane="bottomRight" activeCell="F632" sqref="F632"/>
    </sheetView>
  </sheetViews>
  <sheetFormatPr defaultColWidth="9.28515625" defaultRowHeight="15" x14ac:dyDescent="0.25"/>
  <cols>
    <col min="1" max="1" width="10.7109375" style="2" customWidth="1"/>
    <col min="2" max="25" width="9.28515625" style="2" customWidth="1"/>
    <col min="26" max="26" width="6" style="2" customWidth="1"/>
    <col min="27" max="27" width="2.28515625" style="2" hidden="1" customWidth="1"/>
    <col min="28" max="28" width="2.28515625" hidden="1" customWidth="1"/>
    <col min="29" max="29" width="0" style="2" hidden="1" customWidth="1"/>
    <col min="30" max="31" width="10.85546875" style="2" hidden="1" customWidth="1"/>
    <col min="32" max="32" width="4.5703125" style="2" hidden="1" customWidth="1"/>
    <col min="33" max="33" width="7.28515625" style="2" hidden="1" customWidth="1"/>
    <col min="34" max="34" width="6.28515625" style="2" hidden="1" customWidth="1"/>
    <col min="35" max="35" width="5.28515625" style="2" hidden="1" customWidth="1"/>
    <col min="36" max="36" width="8.7109375" style="2" hidden="1" customWidth="1"/>
    <col min="37" max="37" width="4" style="2" hidden="1" customWidth="1"/>
    <col min="38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7" ht="15.75" thickTop="1" x14ac:dyDescent="0.25">
      <c r="A9" s="4">
        <v>45292</v>
      </c>
      <c r="B9" s="12">
        <v>77888</v>
      </c>
      <c r="C9" s="12">
        <v>73977</v>
      </c>
      <c r="D9" s="12">
        <v>71618</v>
      </c>
      <c r="E9" s="12">
        <v>72058</v>
      </c>
      <c r="F9" s="12">
        <v>74974</v>
      </c>
      <c r="G9" s="12">
        <v>83327</v>
      </c>
      <c r="H9" s="12">
        <v>104146</v>
      </c>
      <c r="I9" s="12">
        <v>118662</v>
      </c>
      <c r="J9" s="12">
        <v>120138</v>
      </c>
      <c r="K9" s="12">
        <v>122942</v>
      </c>
      <c r="L9" s="12">
        <v>120881</v>
      </c>
      <c r="M9" s="12">
        <v>118571</v>
      </c>
      <c r="N9" s="12">
        <v>113587</v>
      </c>
      <c r="O9" s="12">
        <v>110308</v>
      </c>
      <c r="P9" s="12">
        <v>107692</v>
      </c>
      <c r="Q9" s="12">
        <v>115387</v>
      </c>
      <c r="R9" s="12">
        <v>130730</v>
      </c>
      <c r="S9" s="12">
        <v>142423</v>
      </c>
      <c r="T9" s="12">
        <v>141420</v>
      </c>
      <c r="U9" s="12">
        <v>141738</v>
      </c>
      <c r="V9" s="12">
        <v>129430</v>
      </c>
      <c r="W9" s="12">
        <v>111256</v>
      </c>
      <c r="X9" s="12">
        <v>92921</v>
      </c>
      <c r="Y9" s="12">
        <v>82639</v>
      </c>
      <c r="AA9" s="2">
        <f>IFERROR(INDEX('Holiday Schedule'!$D$3:$D$24,MATCH(Total_StdO_Customers!A9,'Holiday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2578713</v>
      </c>
      <c r="AE9" s="5">
        <f>SUM(B9:Y9)</f>
        <v>2578713</v>
      </c>
      <c r="AG9" s="2">
        <f>MONTH(A9)</f>
        <v>1</v>
      </c>
      <c r="AH9" s="2">
        <f>YEAR(A9)</f>
        <v>2024</v>
      </c>
      <c r="AJ9" s="5">
        <f>MAX(B9:Y9)</f>
        <v>142423</v>
      </c>
      <c r="AK9" s="2">
        <f>IF(AE9&gt;0,INDEX(B$8:Y$8,MATCH(AJ9,B9:Y9,0)),"")</f>
        <v>18</v>
      </c>
    </row>
    <row r="10" spans="1:37" x14ac:dyDescent="0.25">
      <c r="A10" s="4">
        <v>45293</v>
      </c>
      <c r="B10" s="12">
        <v>77231</v>
      </c>
      <c r="C10" s="12">
        <v>73385</v>
      </c>
      <c r="D10" s="12">
        <v>70836</v>
      </c>
      <c r="E10" s="12">
        <v>71949</v>
      </c>
      <c r="F10" s="12">
        <v>75100</v>
      </c>
      <c r="G10" s="12">
        <v>85186</v>
      </c>
      <c r="H10" s="12">
        <v>109460</v>
      </c>
      <c r="I10" s="12">
        <v>123931</v>
      </c>
      <c r="J10" s="12">
        <v>120816</v>
      </c>
      <c r="K10" s="12">
        <v>119281</v>
      </c>
      <c r="L10" s="12">
        <v>117799</v>
      </c>
      <c r="M10" s="12">
        <v>115645</v>
      </c>
      <c r="N10" s="12">
        <v>110624</v>
      </c>
      <c r="O10" s="12">
        <v>107858</v>
      </c>
      <c r="P10" s="12">
        <v>105052</v>
      </c>
      <c r="Q10" s="12">
        <v>112560</v>
      </c>
      <c r="R10" s="12">
        <v>128358</v>
      </c>
      <c r="S10" s="12">
        <v>138936</v>
      </c>
      <c r="T10" s="12">
        <v>140138</v>
      </c>
      <c r="U10" s="12">
        <v>142689</v>
      </c>
      <c r="V10" s="12">
        <v>129623</v>
      </c>
      <c r="W10" s="12">
        <v>111884</v>
      </c>
      <c r="X10" s="12">
        <v>92211</v>
      </c>
      <c r="Y10" s="12">
        <v>82120</v>
      </c>
      <c r="AA10" s="2">
        <f>IFERROR(INDEX('Holiday Schedule'!$D$3:$D$24,MATCH(Total_StdO_Customers!A10,'Holiday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1917405</v>
      </c>
      <c r="AD10" s="5">
        <f t="shared" ref="AD10:AD73" si="2">AE10-AC10</f>
        <v>645267</v>
      </c>
      <c r="AE10" s="5">
        <f t="shared" ref="AE10:AE73" si="3">SUM(B10:Y10)</f>
        <v>2562672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142689</v>
      </c>
      <c r="AK10" s="2">
        <f t="shared" ref="AK10:AK73" si="7">IF(AE10&gt;0,INDEX(B$8:Y$8,MATCH(AJ10,B10:Y10,0)),"")</f>
        <v>20</v>
      </c>
    </row>
    <row r="11" spans="1:37" x14ac:dyDescent="0.25">
      <c r="A11" s="4">
        <v>45294</v>
      </c>
      <c r="B11" s="12">
        <v>76819</v>
      </c>
      <c r="C11" s="12">
        <v>72995</v>
      </c>
      <c r="D11" s="12">
        <v>70462</v>
      </c>
      <c r="E11" s="12">
        <v>71569</v>
      </c>
      <c r="F11" s="12">
        <v>74722</v>
      </c>
      <c r="G11" s="12">
        <v>84758</v>
      </c>
      <c r="H11" s="12">
        <v>108889</v>
      </c>
      <c r="I11" s="12">
        <v>123283</v>
      </c>
      <c r="J11" s="12">
        <v>120180</v>
      </c>
      <c r="K11" s="12">
        <v>118634</v>
      </c>
      <c r="L11" s="12">
        <v>117176</v>
      </c>
      <c r="M11" s="12">
        <v>115021</v>
      </c>
      <c r="N11" s="12">
        <v>110031</v>
      </c>
      <c r="O11" s="12">
        <v>107279</v>
      </c>
      <c r="P11" s="12">
        <v>104491</v>
      </c>
      <c r="Q11" s="12">
        <v>111957</v>
      </c>
      <c r="R11" s="12">
        <v>127662</v>
      </c>
      <c r="S11" s="12">
        <v>138170</v>
      </c>
      <c r="T11" s="12">
        <v>139360</v>
      </c>
      <c r="U11" s="12">
        <v>141895</v>
      </c>
      <c r="V11" s="12">
        <v>128904</v>
      </c>
      <c r="W11" s="12">
        <v>111270</v>
      </c>
      <c r="X11" s="12">
        <v>91710</v>
      </c>
      <c r="Y11" s="12">
        <v>81678</v>
      </c>
      <c r="AA11" s="2">
        <f>IFERROR(INDEX('Holiday Schedule'!$D$3:$D$24,MATCH(Total_StdO_Customers!A11,'Holiday Schedule'!$C$3:$C$24,0)),0)</f>
        <v>0</v>
      </c>
      <c r="AB11" s="2">
        <f t="shared" si="0"/>
        <v>4</v>
      </c>
      <c r="AC11" s="2">
        <f t="shared" si="1"/>
        <v>1907023</v>
      </c>
      <c r="AD11" s="5">
        <f t="shared" si="2"/>
        <v>641892</v>
      </c>
      <c r="AE11" s="5">
        <f t="shared" si="3"/>
        <v>2548915</v>
      </c>
      <c r="AG11" s="2">
        <f t="shared" si="4"/>
        <v>1</v>
      </c>
      <c r="AH11" s="2">
        <f t="shared" si="5"/>
        <v>2024</v>
      </c>
      <c r="AJ11" s="5">
        <f t="shared" si="6"/>
        <v>141895</v>
      </c>
      <c r="AK11" s="2">
        <f t="shared" si="7"/>
        <v>20</v>
      </c>
    </row>
    <row r="12" spans="1:37" x14ac:dyDescent="0.25">
      <c r="A12" s="4">
        <v>45295</v>
      </c>
      <c r="B12" s="12">
        <v>76233</v>
      </c>
      <c r="C12" s="12">
        <v>72441</v>
      </c>
      <c r="D12" s="12">
        <v>69928</v>
      </c>
      <c r="E12" s="12">
        <v>71030</v>
      </c>
      <c r="F12" s="12">
        <v>74138</v>
      </c>
      <c r="G12" s="12">
        <v>84083</v>
      </c>
      <c r="H12" s="12">
        <v>108009</v>
      </c>
      <c r="I12" s="12">
        <v>122300</v>
      </c>
      <c r="J12" s="12">
        <v>119229</v>
      </c>
      <c r="K12" s="12">
        <v>117726</v>
      </c>
      <c r="L12" s="12">
        <v>116273</v>
      </c>
      <c r="M12" s="12">
        <v>114147</v>
      </c>
      <c r="N12" s="12">
        <v>109200</v>
      </c>
      <c r="O12" s="12">
        <v>106471</v>
      </c>
      <c r="P12" s="12">
        <v>103706</v>
      </c>
      <c r="Q12" s="12">
        <v>111105</v>
      </c>
      <c r="R12" s="12">
        <v>126679</v>
      </c>
      <c r="S12" s="12">
        <v>137084</v>
      </c>
      <c r="T12" s="12">
        <v>138258</v>
      </c>
      <c r="U12" s="12">
        <v>140767</v>
      </c>
      <c r="V12" s="12">
        <v>127884</v>
      </c>
      <c r="W12" s="12">
        <v>110402</v>
      </c>
      <c r="X12" s="12">
        <v>91002</v>
      </c>
      <c r="Y12" s="12">
        <v>81054</v>
      </c>
      <c r="AA12" s="2">
        <f>IFERROR(INDEX('Holiday Schedule'!$D$3:$D$24,MATCH(Total_StdO_Customers!A12,'Holiday Schedule'!$C$3:$C$24,0)),0)</f>
        <v>0</v>
      </c>
      <c r="AB12" s="2">
        <f t="shared" si="0"/>
        <v>5</v>
      </c>
      <c r="AC12" s="2">
        <f t="shared" si="1"/>
        <v>1892233</v>
      </c>
      <c r="AD12" s="5">
        <f t="shared" si="2"/>
        <v>636916</v>
      </c>
      <c r="AE12" s="5">
        <f t="shared" si="3"/>
        <v>2529149</v>
      </c>
      <c r="AG12" s="2">
        <f t="shared" si="4"/>
        <v>1</v>
      </c>
      <c r="AH12" s="2">
        <f t="shared" si="5"/>
        <v>2024</v>
      </c>
      <c r="AJ12" s="5">
        <f t="shared" si="6"/>
        <v>140767</v>
      </c>
      <c r="AK12" s="2">
        <f t="shared" si="7"/>
        <v>20</v>
      </c>
    </row>
    <row r="13" spans="1:37" x14ac:dyDescent="0.25">
      <c r="A13" s="4">
        <v>45296</v>
      </c>
      <c r="B13" s="12">
        <v>75919</v>
      </c>
      <c r="C13" s="12">
        <v>72176</v>
      </c>
      <c r="D13" s="12">
        <v>69684</v>
      </c>
      <c r="E13" s="12">
        <v>70780</v>
      </c>
      <c r="F13" s="12">
        <v>73875</v>
      </c>
      <c r="G13" s="12">
        <v>83776</v>
      </c>
      <c r="H13" s="12">
        <v>107599</v>
      </c>
      <c r="I13" s="12">
        <v>121823</v>
      </c>
      <c r="J13" s="12">
        <v>118754</v>
      </c>
      <c r="K13" s="12">
        <v>117259</v>
      </c>
      <c r="L13" s="12">
        <v>115798</v>
      </c>
      <c r="M13" s="12">
        <v>113672</v>
      </c>
      <c r="N13" s="12">
        <v>108727</v>
      </c>
      <c r="O13" s="12">
        <v>106010</v>
      </c>
      <c r="P13" s="12">
        <v>103254</v>
      </c>
      <c r="Q13" s="12">
        <v>110620</v>
      </c>
      <c r="R13" s="12">
        <v>126141</v>
      </c>
      <c r="S13" s="12">
        <v>136500</v>
      </c>
      <c r="T13" s="12">
        <v>137668</v>
      </c>
      <c r="U13" s="12">
        <v>140165</v>
      </c>
      <c r="V13" s="12">
        <v>127340</v>
      </c>
      <c r="W13" s="12">
        <v>109935</v>
      </c>
      <c r="X13" s="12">
        <v>90620</v>
      </c>
      <c r="Y13" s="12">
        <v>80716</v>
      </c>
      <c r="AA13" s="2">
        <f>IFERROR(INDEX('Holiday Schedule'!$D$3:$D$24,MATCH(Total_StdO_Customers!A13,'Holiday Schedule'!$C$3:$C$24,0)),0)</f>
        <v>0</v>
      </c>
      <c r="AB13" s="2">
        <f t="shared" si="0"/>
        <v>6</v>
      </c>
      <c r="AC13" s="2">
        <f t="shared" si="1"/>
        <v>1884286</v>
      </c>
      <c r="AD13" s="5">
        <f t="shared" si="2"/>
        <v>634525</v>
      </c>
      <c r="AE13" s="5">
        <f t="shared" si="3"/>
        <v>2518811</v>
      </c>
      <c r="AG13" s="2">
        <f t="shared" si="4"/>
        <v>1</v>
      </c>
      <c r="AH13" s="2">
        <f t="shared" si="5"/>
        <v>2024</v>
      </c>
      <c r="AJ13" s="5">
        <f t="shared" si="6"/>
        <v>140165</v>
      </c>
      <c r="AK13" s="2">
        <f t="shared" si="7"/>
        <v>20</v>
      </c>
    </row>
    <row r="14" spans="1:37" x14ac:dyDescent="0.25">
      <c r="A14" s="4">
        <v>45297</v>
      </c>
      <c r="B14" s="12">
        <v>76550</v>
      </c>
      <c r="C14" s="12">
        <v>72713</v>
      </c>
      <c r="D14" s="12">
        <v>70399</v>
      </c>
      <c r="E14" s="12">
        <v>70832</v>
      </c>
      <c r="F14" s="12">
        <v>73696</v>
      </c>
      <c r="G14" s="12">
        <v>81895</v>
      </c>
      <c r="H14" s="12">
        <v>102328</v>
      </c>
      <c r="I14" s="12">
        <v>116593</v>
      </c>
      <c r="J14" s="12">
        <v>118040</v>
      </c>
      <c r="K14" s="12">
        <v>120800</v>
      </c>
      <c r="L14" s="12">
        <v>118769</v>
      </c>
      <c r="M14" s="12">
        <v>116497</v>
      </c>
      <c r="N14" s="12">
        <v>111607</v>
      </c>
      <c r="O14" s="12">
        <v>108388</v>
      </c>
      <c r="P14" s="12">
        <v>105820</v>
      </c>
      <c r="Q14" s="12">
        <v>113364</v>
      </c>
      <c r="R14" s="12">
        <v>128440</v>
      </c>
      <c r="S14" s="12">
        <v>139892</v>
      </c>
      <c r="T14" s="12">
        <v>138900</v>
      </c>
      <c r="U14" s="12">
        <v>139207</v>
      </c>
      <c r="V14" s="12">
        <v>127128</v>
      </c>
      <c r="W14" s="12">
        <v>109300</v>
      </c>
      <c r="X14" s="12">
        <v>91303</v>
      </c>
      <c r="Y14" s="12">
        <v>81212</v>
      </c>
      <c r="AA14" s="2">
        <f>IFERROR(INDEX('Holiday Schedule'!$D$3:$D$24,MATCH(Total_StdO_Customers!A14,'Holiday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2533673</v>
      </c>
      <c r="AE14" s="5">
        <f t="shared" si="3"/>
        <v>2533673</v>
      </c>
      <c r="AG14" s="2">
        <f t="shared" si="4"/>
        <v>1</v>
      </c>
      <c r="AH14" s="2">
        <f t="shared" si="5"/>
        <v>2024</v>
      </c>
      <c r="AJ14" s="5">
        <f t="shared" si="6"/>
        <v>139892</v>
      </c>
      <c r="AK14" s="2">
        <f t="shared" si="7"/>
        <v>18</v>
      </c>
    </row>
    <row r="15" spans="1:37" x14ac:dyDescent="0.25">
      <c r="A15" s="4">
        <v>45298</v>
      </c>
      <c r="B15" s="12">
        <v>76533</v>
      </c>
      <c r="C15" s="12">
        <v>72697</v>
      </c>
      <c r="D15" s="12">
        <v>70383</v>
      </c>
      <c r="E15" s="12">
        <v>70827</v>
      </c>
      <c r="F15" s="12">
        <v>73693</v>
      </c>
      <c r="G15" s="12">
        <v>81890</v>
      </c>
      <c r="H15" s="12">
        <v>102311</v>
      </c>
      <c r="I15" s="12">
        <v>116571</v>
      </c>
      <c r="J15" s="12">
        <v>118087</v>
      </c>
      <c r="K15" s="12">
        <v>120789</v>
      </c>
      <c r="L15" s="12">
        <v>118748</v>
      </c>
      <c r="M15" s="12">
        <v>116471</v>
      </c>
      <c r="N15" s="12">
        <v>111583</v>
      </c>
      <c r="O15" s="12">
        <v>108364</v>
      </c>
      <c r="P15" s="12">
        <v>105799</v>
      </c>
      <c r="Q15" s="12">
        <v>113345</v>
      </c>
      <c r="R15" s="12">
        <v>128412</v>
      </c>
      <c r="S15" s="12">
        <v>139860</v>
      </c>
      <c r="T15" s="12">
        <v>138869</v>
      </c>
      <c r="U15" s="12">
        <v>139174</v>
      </c>
      <c r="V15" s="12">
        <v>127099</v>
      </c>
      <c r="W15" s="12">
        <v>109275</v>
      </c>
      <c r="X15" s="12">
        <v>91283</v>
      </c>
      <c r="Y15" s="12">
        <v>81194</v>
      </c>
      <c r="AA15" s="2">
        <f>IFERROR(INDEX('Holiday Schedule'!$D$3:$D$24,MATCH(Total_StdO_Customers!A15,'Holiday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2533257</v>
      </c>
      <c r="AE15" s="5">
        <f t="shared" si="3"/>
        <v>2533257</v>
      </c>
      <c r="AG15" s="2">
        <f t="shared" si="4"/>
        <v>1</v>
      </c>
      <c r="AH15" s="2">
        <f t="shared" si="5"/>
        <v>2024</v>
      </c>
      <c r="AJ15" s="5">
        <f t="shared" si="6"/>
        <v>139860</v>
      </c>
      <c r="AK15" s="2">
        <f t="shared" si="7"/>
        <v>18</v>
      </c>
    </row>
    <row r="16" spans="1:37" x14ac:dyDescent="0.25">
      <c r="A16" s="4">
        <v>45299</v>
      </c>
      <c r="B16" s="12">
        <v>75635</v>
      </c>
      <c r="C16" s="12">
        <v>71876</v>
      </c>
      <c r="D16" s="12">
        <v>69385</v>
      </c>
      <c r="E16" s="12">
        <v>70478</v>
      </c>
      <c r="F16" s="12">
        <v>73561</v>
      </c>
      <c r="G16" s="12">
        <v>83421</v>
      </c>
      <c r="H16" s="12">
        <v>107137</v>
      </c>
      <c r="I16" s="12">
        <v>121311</v>
      </c>
      <c r="J16" s="12">
        <v>118262</v>
      </c>
      <c r="K16" s="12">
        <v>116775</v>
      </c>
      <c r="L16" s="12">
        <v>115341</v>
      </c>
      <c r="M16" s="12">
        <v>113240</v>
      </c>
      <c r="N16" s="12">
        <v>108340</v>
      </c>
      <c r="O16" s="12">
        <v>105635</v>
      </c>
      <c r="P16" s="12">
        <v>102878</v>
      </c>
      <c r="Q16" s="12">
        <v>110211</v>
      </c>
      <c r="R16" s="12">
        <v>125664</v>
      </c>
      <c r="S16" s="12">
        <v>135969</v>
      </c>
      <c r="T16" s="12">
        <v>137127</v>
      </c>
      <c r="U16" s="12">
        <v>139612</v>
      </c>
      <c r="V16" s="12">
        <v>126840</v>
      </c>
      <c r="W16" s="12">
        <v>109511</v>
      </c>
      <c r="X16" s="12">
        <v>90277</v>
      </c>
      <c r="Y16" s="12">
        <v>80414</v>
      </c>
      <c r="AA16" s="2">
        <f>IFERROR(INDEX('Holiday Schedule'!$D$3:$D$24,MATCH(Total_StdO_Customers!A16,'Holiday Schedule'!$C$3:$C$24,0)),0)</f>
        <v>0</v>
      </c>
      <c r="AB16" s="2">
        <f t="shared" si="0"/>
        <v>2</v>
      </c>
      <c r="AC16" s="2">
        <f t="shared" si="1"/>
        <v>1876993</v>
      </c>
      <c r="AD16" s="5">
        <f t="shared" si="2"/>
        <v>631907</v>
      </c>
      <c r="AE16" s="5">
        <f t="shared" si="3"/>
        <v>2508900</v>
      </c>
      <c r="AG16" s="2">
        <f t="shared" si="4"/>
        <v>1</v>
      </c>
      <c r="AH16" s="2">
        <f t="shared" si="5"/>
        <v>2024</v>
      </c>
      <c r="AJ16" s="5">
        <f t="shared" si="6"/>
        <v>139612</v>
      </c>
      <c r="AK16" s="2">
        <f t="shared" si="7"/>
        <v>20</v>
      </c>
    </row>
    <row r="17" spans="1:37" x14ac:dyDescent="0.25">
      <c r="A17" s="4">
        <v>45300</v>
      </c>
      <c r="B17" s="12">
        <v>75102</v>
      </c>
      <c r="C17" s="12">
        <v>71372</v>
      </c>
      <c r="D17" s="12">
        <v>68902</v>
      </c>
      <c r="E17" s="12">
        <v>69987</v>
      </c>
      <c r="F17" s="12">
        <v>73049</v>
      </c>
      <c r="G17" s="12">
        <v>82832</v>
      </c>
      <c r="H17" s="12">
        <v>106356</v>
      </c>
      <c r="I17" s="12">
        <v>120435</v>
      </c>
      <c r="J17" s="12">
        <v>117417</v>
      </c>
      <c r="K17" s="12">
        <v>115950</v>
      </c>
      <c r="L17" s="12">
        <v>114533</v>
      </c>
      <c r="M17" s="12">
        <v>112441</v>
      </c>
      <c r="N17" s="12">
        <v>107573</v>
      </c>
      <c r="O17" s="12">
        <v>104888</v>
      </c>
      <c r="P17" s="12">
        <v>102164</v>
      </c>
      <c r="Q17" s="12">
        <v>109440</v>
      </c>
      <c r="R17" s="12">
        <v>124768</v>
      </c>
      <c r="S17" s="12">
        <v>134970</v>
      </c>
      <c r="T17" s="12">
        <v>136115</v>
      </c>
      <c r="U17" s="12">
        <v>138575</v>
      </c>
      <c r="V17" s="12">
        <v>125905</v>
      </c>
      <c r="W17" s="12">
        <v>108716</v>
      </c>
      <c r="X17" s="12">
        <v>89629</v>
      </c>
      <c r="Y17" s="12">
        <v>79844</v>
      </c>
      <c r="AA17" s="2">
        <f>IFERROR(INDEX('Holiday Schedule'!$D$3:$D$24,MATCH(Total_StdO_Customers!A17,'Holiday Schedule'!$C$3:$C$24,0)),0)</f>
        <v>0</v>
      </c>
      <c r="AB17" s="2">
        <f t="shared" si="0"/>
        <v>3</v>
      </c>
      <c r="AC17" s="2">
        <f t="shared" si="1"/>
        <v>1863519</v>
      </c>
      <c r="AD17" s="5">
        <f t="shared" si="2"/>
        <v>627444</v>
      </c>
      <c r="AE17" s="5">
        <f t="shared" si="3"/>
        <v>2490963</v>
      </c>
      <c r="AG17" s="2">
        <f t="shared" si="4"/>
        <v>1</v>
      </c>
      <c r="AH17" s="2">
        <f t="shared" si="5"/>
        <v>2024</v>
      </c>
      <c r="AJ17" s="5">
        <f t="shared" si="6"/>
        <v>138575</v>
      </c>
      <c r="AK17" s="2">
        <f t="shared" si="7"/>
        <v>20</v>
      </c>
    </row>
    <row r="18" spans="1:37" x14ac:dyDescent="0.25">
      <c r="A18" s="4">
        <v>45301</v>
      </c>
      <c r="B18" s="12">
        <v>75079</v>
      </c>
      <c r="C18" s="12">
        <v>71351</v>
      </c>
      <c r="D18" s="12">
        <v>68881</v>
      </c>
      <c r="E18" s="12">
        <v>69967</v>
      </c>
      <c r="F18" s="12">
        <v>73028</v>
      </c>
      <c r="G18" s="12">
        <v>82806</v>
      </c>
      <c r="H18" s="12">
        <v>106322</v>
      </c>
      <c r="I18" s="12">
        <v>120402</v>
      </c>
      <c r="J18" s="12">
        <v>117392</v>
      </c>
      <c r="K18" s="12">
        <v>115931</v>
      </c>
      <c r="L18" s="12">
        <v>114513</v>
      </c>
      <c r="M18" s="12">
        <v>112409</v>
      </c>
      <c r="N18" s="12">
        <v>107543</v>
      </c>
      <c r="O18" s="12">
        <v>104871</v>
      </c>
      <c r="P18" s="12">
        <v>102133</v>
      </c>
      <c r="Q18" s="12">
        <v>109406</v>
      </c>
      <c r="R18" s="12">
        <v>124726</v>
      </c>
      <c r="S18" s="12">
        <v>134928</v>
      </c>
      <c r="T18" s="12">
        <v>136071</v>
      </c>
      <c r="U18" s="12">
        <v>138530</v>
      </c>
      <c r="V18" s="12">
        <v>125864</v>
      </c>
      <c r="W18" s="12">
        <v>108682</v>
      </c>
      <c r="X18" s="12">
        <v>89600</v>
      </c>
      <c r="Y18" s="12">
        <v>79820</v>
      </c>
      <c r="AA18" s="2">
        <f>IFERROR(INDEX('Holiday Schedule'!$D$3:$D$24,MATCH(Total_StdO_Customers!A18,'Holiday Schedule'!$C$3:$C$24,0)),0)</f>
        <v>0</v>
      </c>
      <c r="AB18" s="2">
        <f t="shared" si="0"/>
        <v>4</v>
      </c>
      <c r="AC18" s="2">
        <f t="shared" si="1"/>
        <v>1863001</v>
      </c>
      <c r="AD18" s="5">
        <f t="shared" si="2"/>
        <v>627254</v>
      </c>
      <c r="AE18" s="5">
        <f t="shared" si="3"/>
        <v>2490255</v>
      </c>
      <c r="AG18" s="2">
        <f t="shared" si="4"/>
        <v>1</v>
      </c>
      <c r="AH18" s="2">
        <f t="shared" si="5"/>
        <v>2024</v>
      </c>
      <c r="AJ18" s="5">
        <f t="shared" si="6"/>
        <v>138530</v>
      </c>
      <c r="AK18" s="2">
        <f t="shared" si="7"/>
        <v>20</v>
      </c>
    </row>
    <row r="19" spans="1:37" x14ac:dyDescent="0.25">
      <c r="A19" s="4">
        <v>45302</v>
      </c>
      <c r="B19" s="12">
        <v>74845</v>
      </c>
      <c r="C19" s="12">
        <v>71130</v>
      </c>
      <c r="D19" s="12">
        <v>68667</v>
      </c>
      <c r="E19" s="12">
        <v>69749</v>
      </c>
      <c r="F19" s="12">
        <v>72801</v>
      </c>
      <c r="G19" s="12">
        <v>82548</v>
      </c>
      <c r="H19" s="12">
        <v>105987</v>
      </c>
      <c r="I19" s="12">
        <v>120020</v>
      </c>
      <c r="J19" s="12">
        <v>117011</v>
      </c>
      <c r="K19" s="12">
        <v>115551</v>
      </c>
      <c r="L19" s="12">
        <v>114141</v>
      </c>
      <c r="M19" s="12">
        <v>112054</v>
      </c>
      <c r="N19" s="12">
        <v>107206</v>
      </c>
      <c r="O19" s="12">
        <v>104537</v>
      </c>
      <c r="P19" s="12">
        <v>101816</v>
      </c>
      <c r="Q19" s="12">
        <v>109063</v>
      </c>
      <c r="R19" s="12">
        <v>124336</v>
      </c>
      <c r="S19" s="12">
        <v>134504</v>
      </c>
      <c r="T19" s="12">
        <v>135640</v>
      </c>
      <c r="U19" s="12">
        <v>138091</v>
      </c>
      <c r="V19" s="12">
        <v>125466</v>
      </c>
      <c r="W19" s="12">
        <v>108339</v>
      </c>
      <c r="X19" s="12">
        <v>89321</v>
      </c>
      <c r="Y19" s="12">
        <v>79569</v>
      </c>
      <c r="AA19" s="2">
        <f>IFERROR(INDEX('Holiday Schedule'!$D$3:$D$24,MATCH(Total_StdO_Customers!A19,'Holiday Schedule'!$C$3:$C$24,0)),0)</f>
        <v>0</v>
      </c>
      <c r="AB19" s="2">
        <f t="shared" si="0"/>
        <v>5</v>
      </c>
      <c r="AC19" s="2">
        <f t="shared" si="1"/>
        <v>1857096</v>
      </c>
      <c r="AD19" s="5">
        <f t="shared" si="2"/>
        <v>625296</v>
      </c>
      <c r="AE19" s="5">
        <f t="shared" si="3"/>
        <v>2482392</v>
      </c>
      <c r="AG19" s="2">
        <f t="shared" si="4"/>
        <v>1</v>
      </c>
      <c r="AH19" s="2">
        <f t="shared" si="5"/>
        <v>2024</v>
      </c>
      <c r="AJ19" s="5">
        <f t="shared" si="6"/>
        <v>138091</v>
      </c>
      <c r="AK19" s="2">
        <f t="shared" si="7"/>
        <v>20</v>
      </c>
    </row>
    <row r="20" spans="1:37" x14ac:dyDescent="0.25">
      <c r="A20" s="4">
        <v>45303</v>
      </c>
      <c r="B20" s="12">
        <v>74824</v>
      </c>
      <c r="C20" s="12">
        <v>71111</v>
      </c>
      <c r="D20" s="12">
        <v>68650</v>
      </c>
      <c r="E20" s="12">
        <v>69730</v>
      </c>
      <c r="F20" s="12">
        <v>72781</v>
      </c>
      <c r="G20" s="12">
        <v>82527</v>
      </c>
      <c r="H20" s="12">
        <v>105960</v>
      </c>
      <c r="I20" s="12">
        <v>119988</v>
      </c>
      <c r="J20" s="12">
        <v>116979</v>
      </c>
      <c r="K20" s="12">
        <v>115522</v>
      </c>
      <c r="L20" s="12">
        <v>114115</v>
      </c>
      <c r="M20" s="12">
        <v>112030</v>
      </c>
      <c r="N20" s="12">
        <v>107176</v>
      </c>
      <c r="O20" s="12">
        <v>104501</v>
      </c>
      <c r="P20" s="12">
        <v>101788</v>
      </c>
      <c r="Q20" s="12">
        <v>109032</v>
      </c>
      <c r="R20" s="12">
        <v>124303</v>
      </c>
      <c r="S20" s="12">
        <v>134468</v>
      </c>
      <c r="T20" s="12">
        <v>135606</v>
      </c>
      <c r="U20" s="12">
        <v>138055</v>
      </c>
      <c r="V20" s="12">
        <v>125433</v>
      </c>
      <c r="W20" s="12">
        <v>108311</v>
      </c>
      <c r="X20" s="12">
        <v>89297</v>
      </c>
      <c r="Y20" s="12">
        <v>79550</v>
      </c>
      <c r="AA20" s="2">
        <f>IFERROR(INDEX('Holiday Schedule'!$D$3:$D$24,MATCH(Total_StdO_Customers!A20,'Holiday Schedule'!$C$3:$C$24,0)),0)</f>
        <v>0</v>
      </c>
      <c r="AB20" s="2">
        <f t="shared" si="0"/>
        <v>6</v>
      </c>
      <c r="AC20" s="2">
        <f t="shared" si="1"/>
        <v>1856604</v>
      </c>
      <c r="AD20" s="5">
        <f t="shared" si="2"/>
        <v>625133</v>
      </c>
      <c r="AE20" s="5">
        <f t="shared" si="3"/>
        <v>2481737</v>
      </c>
      <c r="AG20" s="2">
        <f t="shared" si="4"/>
        <v>1</v>
      </c>
      <c r="AH20" s="2">
        <f t="shared" si="5"/>
        <v>2024</v>
      </c>
      <c r="AJ20" s="5">
        <f t="shared" si="6"/>
        <v>138055</v>
      </c>
      <c r="AK20" s="2">
        <f t="shared" si="7"/>
        <v>20</v>
      </c>
    </row>
    <row r="21" spans="1:37" x14ac:dyDescent="0.25">
      <c r="A21" s="4">
        <v>45304</v>
      </c>
      <c r="B21" s="12">
        <v>75436</v>
      </c>
      <c r="C21" s="12">
        <v>71661</v>
      </c>
      <c r="D21" s="12">
        <v>69385</v>
      </c>
      <c r="E21" s="12">
        <v>69813</v>
      </c>
      <c r="F21" s="12">
        <v>72635</v>
      </c>
      <c r="G21" s="12">
        <v>80705</v>
      </c>
      <c r="H21" s="12">
        <v>100798</v>
      </c>
      <c r="I21" s="12">
        <v>114853</v>
      </c>
      <c r="J21" s="12">
        <v>116267</v>
      </c>
      <c r="K21" s="12">
        <v>118998</v>
      </c>
      <c r="L21" s="12">
        <v>117037</v>
      </c>
      <c r="M21" s="12">
        <v>114796</v>
      </c>
      <c r="N21" s="12">
        <v>109982</v>
      </c>
      <c r="O21" s="12">
        <v>106815</v>
      </c>
      <c r="P21" s="12">
        <v>104286</v>
      </c>
      <c r="Q21" s="12">
        <v>111706</v>
      </c>
      <c r="R21" s="12">
        <v>126536</v>
      </c>
      <c r="S21" s="12">
        <v>137781</v>
      </c>
      <c r="T21" s="12">
        <v>136793</v>
      </c>
      <c r="U21" s="12">
        <v>137089</v>
      </c>
      <c r="V21" s="12">
        <v>125202</v>
      </c>
      <c r="W21" s="12">
        <v>107667</v>
      </c>
      <c r="X21" s="12">
        <v>89953</v>
      </c>
      <c r="Y21" s="12">
        <v>80025</v>
      </c>
      <c r="AA21" s="2">
        <f>IFERROR(INDEX('Holiday Schedule'!$D$3:$D$24,MATCH(Total_StdO_Customers!A21,'Holiday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2496219</v>
      </c>
      <c r="AE21" s="5">
        <f t="shared" si="3"/>
        <v>2496219</v>
      </c>
      <c r="AG21" s="2">
        <f t="shared" si="4"/>
        <v>1</v>
      </c>
      <c r="AH21" s="2">
        <f t="shared" si="5"/>
        <v>2024</v>
      </c>
      <c r="AJ21" s="5">
        <f t="shared" si="6"/>
        <v>137781</v>
      </c>
      <c r="AK21" s="2">
        <f t="shared" si="7"/>
        <v>18</v>
      </c>
    </row>
    <row r="22" spans="1:37" x14ac:dyDescent="0.25">
      <c r="A22" s="4">
        <v>45305</v>
      </c>
      <c r="B22" s="12">
        <v>75405</v>
      </c>
      <c r="C22" s="12">
        <v>71631</v>
      </c>
      <c r="D22" s="12">
        <v>69358</v>
      </c>
      <c r="E22" s="12">
        <v>69784</v>
      </c>
      <c r="F22" s="12">
        <v>72605</v>
      </c>
      <c r="G22" s="12">
        <v>80671</v>
      </c>
      <c r="H22" s="12">
        <v>100754</v>
      </c>
      <c r="I22" s="12">
        <v>114802</v>
      </c>
      <c r="J22" s="12">
        <v>116215</v>
      </c>
      <c r="K22" s="12">
        <v>118948</v>
      </c>
      <c r="L22" s="12">
        <v>116982</v>
      </c>
      <c r="M22" s="12">
        <v>114747</v>
      </c>
      <c r="N22" s="12">
        <v>109935</v>
      </c>
      <c r="O22" s="12">
        <v>106768</v>
      </c>
      <c r="P22" s="12">
        <v>104241</v>
      </c>
      <c r="Q22" s="12">
        <v>111654</v>
      </c>
      <c r="R22" s="12">
        <v>126477</v>
      </c>
      <c r="S22" s="12">
        <v>137717</v>
      </c>
      <c r="T22" s="12">
        <v>136733</v>
      </c>
      <c r="U22" s="12">
        <v>137026</v>
      </c>
      <c r="V22" s="12">
        <v>125148</v>
      </c>
      <c r="W22" s="12">
        <v>107620</v>
      </c>
      <c r="X22" s="12">
        <v>89916</v>
      </c>
      <c r="Y22" s="12">
        <v>79991</v>
      </c>
      <c r="AA22" s="2">
        <f>IFERROR(INDEX('Holiday Schedule'!$D$3:$D$24,MATCH(Total_StdO_Customers!A22,'Holiday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2495128</v>
      </c>
      <c r="AE22" s="5">
        <f t="shared" si="3"/>
        <v>2495128</v>
      </c>
      <c r="AG22" s="2">
        <f t="shared" si="4"/>
        <v>1</v>
      </c>
      <c r="AH22" s="2">
        <f t="shared" si="5"/>
        <v>2024</v>
      </c>
      <c r="AJ22" s="5">
        <f t="shared" si="6"/>
        <v>137717</v>
      </c>
      <c r="AK22" s="2">
        <f t="shared" si="7"/>
        <v>18</v>
      </c>
    </row>
    <row r="23" spans="1:37" x14ac:dyDescent="0.25">
      <c r="A23" s="4">
        <v>45306</v>
      </c>
      <c r="B23" s="12">
        <v>74927</v>
      </c>
      <c r="C23" s="12">
        <v>71182</v>
      </c>
      <c r="D23" s="12">
        <v>68925</v>
      </c>
      <c r="E23" s="12">
        <v>69350</v>
      </c>
      <c r="F23" s="12">
        <v>72153</v>
      </c>
      <c r="G23" s="12">
        <v>80161</v>
      </c>
      <c r="H23" s="12">
        <v>100097</v>
      </c>
      <c r="I23" s="12">
        <v>114054</v>
      </c>
      <c r="J23" s="12">
        <v>115457</v>
      </c>
      <c r="K23" s="12">
        <v>118175</v>
      </c>
      <c r="L23" s="12">
        <v>116233</v>
      </c>
      <c r="M23" s="12">
        <v>114011</v>
      </c>
      <c r="N23" s="12">
        <v>109234</v>
      </c>
      <c r="O23" s="12">
        <v>106091</v>
      </c>
      <c r="P23" s="12">
        <v>103578</v>
      </c>
      <c r="Q23" s="12">
        <v>110935</v>
      </c>
      <c r="R23" s="12">
        <v>125655</v>
      </c>
      <c r="S23" s="12">
        <v>136798</v>
      </c>
      <c r="T23" s="12">
        <v>135815</v>
      </c>
      <c r="U23" s="12">
        <v>136104</v>
      </c>
      <c r="V23" s="12">
        <v>124309</v>
      </c>
      <c r="W23" s="12">
        <v>106914</v>
      </c>
      <c r="X23" s="12">
        <v>89335</v>
      </c>
      <c r="Y23" s="12">
        <v>79482</v>
      </c>
      <c r="AA23" s="2">
        <f>IFERROR(INDEX('Holiday Schedule'!$D$3:$D$24,MATCH(Total_StdO_Customers!A23,'Holiday Schedule'!$C$3:$C$24,0)),0)</f>
        <v>0</v>
      </c>
      <c r="AB23" s="2">
        <f t="shared" si="0"/>
        <v>2</v>
      </c>
      <c r="AC23" s="2">
        <f t="shared" si="1"/>
        <v>1862698</v>
      </c>
      <c r="AD23" s="5">
        <f t="shared" si="2"/>
        <v>616277</v>
      </c>
      <c r="AE23" s="5">
        <f t="shared" si="3"/>
        <v>2478975</v>
      </c>
      <c r="AG23" s="2">
        <f t="shared" si="4"/>
        <v>1</v>
      </c>
      <c r="AH23" s="2">
        <f t="shared" si="5"/>
        <v>2024</v>
      </c>
      <c r="AJ23" s="5">
        <f t="shared" si="6"/>
        <v>136798</v>
      </c>
      <c r="AK23" s="2">
        <f t="shared" si="7"/>
        <v>18</v>
      </c>
    </row>
    <row r="24" spans="1:37" x14ac:dyDescent="0.25">
      <c r="A24" s="4">
        <v>45307</v>
      </c>
      <c r="B24" s="12">
        <v>73731</v>
      </c>
      <c r="C24" s="12">
        <v>70072</v>
      </c>
      <c r="D24" s="12">
        <v>67649</v>
      </c>
      <c r="E24" s="12">
        <v>68714</v>
      </c>
      <c r="F24" s="12">
        <v>71720</v>
      </c>
      <c r="G24" s="12">
        <v>81319</v>
      </c>
      <c r="H24" s="12">
        <v>104399</v>
      </c>
      <c r="I24" s="12">
        <v>118221</v>
      </c>
      <c r="J24" s="12">
        <v>115256</v>
      </c>
      <c r="K24" s="12">
        <v>113821</v>
      </c>
      <c r="L24" s="12">
        <v>112435</v>
      </c>
      <c r="M24" s="12">
        <v>110381</v>
      </c>
      <c r="N24" s="12">
        <v>105604</v>
      </c>
      <c r="O24" s="12">
        <v>102970</v>
      </c>
      <c r="P24" s="12">
        <v>100300</v>
      </c>
      <c r="Q24" s="12">
        <v>107439</v>
      </c>
      <c r="R24" s="12">
        <v>122478</v>
      </c>
      <c r="S24" s="12">
        <v>132483</v>
      </c>
      <c r="T24" s="12">
        <v>133600</v>
      </c>
      <c r="U24" s="12">
        <v>136012</v>
      </c>
      <c r="V24" s="12">
        <v>123580</v>
      </c>
      <c r="W24" s="12">
        <v>106716</v>
      </c>
      <c r="X24" s="12">
        <v>87986</v>
      </c>
      <c r="Y24" s="12">
        <v>78384</v>
      </c>
      <c r="AA24" s="2">
        <f>IFERROR(INDEX('Holiday Schedule'!$D$3:$D$24,MATCH(Total_StdO_Customers!A24,'Holiday Schedule'!$C$3:$C$24,0)),0)</f>
        <v>0</v>
      </c>
      <c r="AB24" s="2">
        <f t="shared" si="0"/>
        <v>3</v>
      </c>
      <c r="AC24" s="2">
        <f t="shared" si="1"/>
        <v>1829282</v>
      </c>
      <c r="AD24" s="5">
        <f t="shared" si="2"/>
        <v>615988</v>
      </c>
      <c r="AE24" s="5">
        <f t="shared" si="3"/>
        <v>2445270</v>
      </c>
      <c r="AG24" s="2">
        <f t="shared" si="4"/>
        <v>1</v>
      </c>
      <c r="AH24" s="2">
        <f t="shared" si="5"/>
        <v>2024</v>
      </c>
      <c r="AJ24" s="5">
        <f t="shared" si="6"/>
        <v>136012</v>
      </c>
      <c r="AK24" s="2">
        <f t="shared" si="7"/>
        <v>20</v>
      </c>
    </row>
    <row r="25" spans="1:37" x14ac:dyDescent="0.25">
      <c r="A25" s="4">
        <v>45308</v>
      </c>
      <c r="B25" s="12">
        <v>73694</v>
      </c>
      <c r="C25" s="12">
        <v>70037</v>
      </c>
      <c r="D25" s="12">
        <v>67615</v>
      </c>
      <c r="E25" s="12">
        <v>68686</v>
      </c>
      <c r="F25" s="12">
        <v>71699</v>
      </c>
      <c r="G25" s="12">
        <v>81294</v>
      </c>
      <c r="H25" s="12">
        <v>104360</v>
      </c>
      <c r="I25" s="12">
        <v>118179</v>
      </c>
      <c r="J25" s="12">
        <v>115216</v>
      </c>
      <c r="K25" s="12">
        <v>113783</v>
      </c>
      <c r="L25" s="12">
        <v>112394</v>
      </c>
      <c r="M25" s="12">
        <v>110326</v>
      </c>
      <c r="N25" s="12">
        <v>105553</v>
      </c>
      <c r="O25" s="12">
        <v>102919</v>
      </c>
      <c r="P25" s="12">
        <v>100247</v>
      </c>
      <c r="Q25" s="12">
        <v>107381</v>
      </c>
      <c r="R25" s="12">
        <v>122415</v>
      </c>
      <c r="S25" s="12">
        <v>132413</v>
      </c>
      <c r="T25" s="12">
        <v>133528</v>
      </c>
      <c r="U25" s="12">
        <v>135938</v>
      </c>
      <c r="V25" s="12">
        <v>123514</v>
      </c>
      <c r="W25" s="12">
        <v>106659</v>
      </c>
      <c r="X25" s="12">
        <v>87940</v>
      </c>
      <c r="Y25" s="12">
        <v>78356</v>
      </c>
      <c r="AA25" s="2">
        <f>IFERROR(INDEX('Holiday Schedule'!$D$3:$D$24,MATCH(Total_StdO_Customers!A25,'Holiday Schedule'!$C$3:$C$24,0)),0)</f>
        <v>0</v>
      </c>
      <c r="AB25" s="2">
        <f t="shared" si="0"/>
        <v>4</v>
      </c>
      <c r="AC25" s="2">
        <f t="shared" si="1"/>
        <v>1828405</v>
      </c>
      <c r="AD25" s="5">
        <f t="shared" si="2"/>
        <v>615741</v>
      </c>
      <c r="AE25" s="5">
        <f t="shared" si="3"/>
        <v>2444146</v>
      </c>
      <c r="AG25" s="2">
        <f t="shared" si="4"/>
        <v>1</v>
      </c>
      <c r="AH25" s="2">
        <f t="shared" si="5"/>
        <v>2024</v>
      </c>
      <c r="AJ25" s="5">
        <f t="shared" si="6"/>
        <v>135938</v>
      </c>
      <c r="AK25" s="2">
        <f t="shared" si="7"/>
        <v>20</v>
      </c>
    </row>
    <row r="26" spans="1:37" x14ac:dyDescent="0.25">
      <c r="A26" s="4">
        <v>45309</v>
      </c>
      <c r="B26" s="12">
        <v>73462</v>
      </c>
      <c r="C26" s="12">
        <v>69816</v>
      </c>
      <c r="D26" s="12">
        <v>67400</v>
      </c>
      <c r="E26" s="12">
        <v>68469</v>
      </c>
      <c r="F26" s="12">
        <v>71468</v>
      </c>
      <c r="G26" s="12">
        <v>81035</v>
      </c>
      <c r="H26" s="12">
        <v>104035</v>
      </c>
      <c r="I26" s="12">
        <v>117803</v>
      </c>
      <c r="J26" s="12">
        <v>114845</v>
      </c>
      <c r="K26" s="12">
        <v>113410</v>
      </c>
      <c r="L26" s="12">
        <v>112006</v>
      </c>
      <c r="M26" s="12">
        <v>109950</v>
      </c>
      <c r="N26" s="12">
        <v>105191</v>
      </c>
      <c r="O26" s="12">
        <v>102565</v>
      </c>
      <c r="P26" s="12">
        <v>99903</v>
      </c>
      <c r="Q26" s="12">
        <v>107015</v>
      </c>
      <c r="R26" s="12">
        <v>122008</v>
      </c>
      <c r="S26" s="12">
        <v>131987</v>
      </c>
      <c r="T26" s="12">
        <v>133103</v>
      </c>
      <c r="U26" s="12">
        <v>135508</v>
      </c>
      <c r="V26" s="12">
        <v>123120</v>
      </c>
      <c r="W26" s="12">
        <v>106312</v>
      </c>
      <c r="X26" s="12">
        <v>87651</v>
      </c>
      <c r="Y26" s="12">
        <v>78083</v>
      </c>
      <c r="AA26" s="2">
        <f>IFERROR(INDEX('Holiday Schedule'!$D$3:$D$24,MATCH(Total_StdO_Customers!A26,'Holiday Schedule'!$C$3:$C$24,0)),0)</f>
        <v>0</v>
      </c>
      <c r="AB26" s="2">
        <f t="shared" si="0"/>
        <v>5</v>
      </c>
      <c r="AC26" s="2">
        <f t="shared" si="1"/>
        <v>1822377</v>
      </c>
      <c r="AD26" s="5">
        <f t="shared" si="2"/>
        <v>613768</v>
      </c>
      <c r="AE26" s="5">
        <f t="shared" si="3"/>
        <v>2436145</v>
      </c>
      <c r="AG26" s="2">
        <f t="shared" si="4"/>
        <v>1</v>
      </c>
      <c r="AH26" s="2">
        <f t="shared" si="5"/>
        <v>2024</v>
      </c>
      <c r="AJ26" s="5">
        <f t="shared" si="6"/>
        <v>135508</v>
      </c>
      <c r="AK26" s="2">
        <f t="shared" si="7"/>
        <v>20</v>
      </c>
    </row>
    <row r="27" spans="1:37" x14ac:dyDescent="0.25">
      <c r="A27" s="4">
        <v>45310</v>
      </c>
      <c r="B27" s="12">
        <v>73421</v>
      </c>
      <c r="C27" s="12">
        <v>69778</v>
      </c>
      <c r="D27" s="12">
        <v>67380</v>
      </c>
      <c r="E27" s="12">
        <v>68440</v>
      </c>
      <c r="F27" s="12">
        <v>71437</v>
      </c>
      <c r="G27" s="12">
        <v>81008</v>
      </c>
      <c r="H27" s="12">
        <v>104001</v>
      </c>
      <c r="I27" s="12">
        <v>117764</v>
      </c>
      <c r="J27" s="12">
        <v>114808</v>
      </c>
      <c r="K27" s="12">
        <v>113369</v>
      </c>
      <c r="L27" s="12">
        <v>111980</v>
      </c>
      <c r="M27" s="12">
        <v>109926</v>
      </c>
      <c r="N27" s="12">
        <v>105157</v>
      </c>
      <c r="O27" s="12">
        <v>102531</v>
      </c>
      <c r="P27" s="12">
        <v>99869</v>
      </c>
      <c r="Q27" s="12">
        <v>106980</v>
      </c>
      <c r="R27" s="12">
        <v>121969</v>
      </c>
      <c r="S27" s="12">
        <v>131944</v>
      </c>
      <c r="T27" s="12">
        <v>133059</v>
      </c>
      <c r="U27" s="12">
        <v>135463</v>
      </c>
      <c r="V27" s="12">
        <v>123080</v>
      </c>
      <c r="W27" s="12">
        <v>106278</v>
      </c>
      <c r="X27" s="12">
        <v>87633</v>
      </c>
      <c r="Y27" s="12">
        <v>78073</v>
      </c>
      <c r="AA27" s="2">
        <f>IFERROR(INDEX('Holiday Schedule'!$D$3:$D$24,MATCH(Total_StdO_Customers!A27,'Holiday Schedule'!$C$3:$C$24,0)),0)</f>
        <v>0</v>
      </c>
      <c r="AB27" s="2">
        <f t="shared" si="0"/>
        <v>6</v>
      </c>
      <c r="AC27" s="2">
        <f t="shared" si="1"/>
        <v>1821810</v>
      </c>
      <c r="AD27" s="5">
        <f t="shared" si="2"/>
        <v>613538</v>
      </c>
      <c r="AE27" s="5">
        <f t="shared" si="3"/>
        <v>2435348</v>
      </c>
      <c r="AG27" s="2">
        <f t="shared" si="4"/>
        <v>1</v>
      </c>
      <c r="AH27" s="2">
        <f t="shared" si="5"/>
        <v>2024</v>
      </c>
      <c r="AJ27" s="5">
        <f t="shared" si="6"/>
        <v>135463</v>
      </c>
      <c r="AK27" s="2">
        <f t="shared" si="7"/>
        <v>20</v>
      </c>
    </row>
    <row r="28" spans="1:37" x14ac:dyDescent="0.25">
      <c r="A28" s="4">
        <v>45311</v>
      </c>
      <c r="B28" s="12">
        <v>74015</v>
      </c>
      <c r="C28" s="12">
        <v>70313</v>
      </c>
      <c r="D28" s="12">
        <v>68082</v>
      </c>
      <c r="E28" s="12">
        <v>68501</v>
      </c>
      <c r="F28" s="12">
        <v>71278</v>
      </c>
      <c r="G28" s="12">
        <v>79197</v>
      </c>
      <c r="H28" s="12">
        <v>98906</v>
      </c>
      <c r="I28" s="12">
        <v>112692</v>
      </c>
      <c r="J28" s="12">
        <v>114075</v>
      </c>
      <c r="K28" s="12">
        <v>116754</v>
      </c>
      <c r="L28" s="12">
        <v>114826</v>
      </c>
      <c r="M28" s="12">
        <v>112625</v>
      </c>
      <c r="N28" s="12">
        <v>107882</v>
      </c>
      <c r="O28" s="12">
        <v>104773</v>
      </c>
      <c r="P28" s="12">
        <v>102292</v>
      </c>
      <c r="Q28" s="12">
        <v>109567</v>
      </c>
      <c r="R28" s="12">
        <v>124121</v>
      </c>
      <c r="S28" s="12">
        <v>135152</v>
      </c>
      <c r="T28" s="12">
        <v>134185</v>
      </c>
      <c r="U28" s="12">
        <v>134474</v>
      </c>
      <c r="V28" s="12">
        <v>122815</v>
      </c>
      <c r="W28" s="12">
        <v>105615</v>
      </c>
      <c r="X28" s="12">
        <v>88240</v>
      </c>
      <c r="Y28" s="12">
        <v>78501</v>
      </c>
      <c r="AA28" s="2">
        <f>IFERROR(INDEX('Holiday Schedule'!$D$3:$D$24,MATCH(Total_StdO_Customers!A28,'Holiday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2448881</v>
      </c>
      <c r="AE28" s="5">
        <f t="shared" si="3"/>
        <v>2448881</v>
      </c>
      <c r="AG28" s="2">
        <f t="shared" si="4"/>
        <v>1</v>
      </c>
      <c r="AH28" s="2">
        <f t="shared" si="5"/>
        <v>2024</v>
      </c>
      <c r="AJ28" s="5">
        <f t="shared" si="6"/>
        <v>135152</v>
      </c>
      <c r="AK28" s="2">
        <f t="shared" si="7"/>
        <v>18</v>
      </c>
    </row>
    <row r="29" spans="1:37" x14ac:dyDescent="0.25">
      <c r="A29" s="4">
        <v>45312</v>
      </c>
      <c r="B29" s="12">
        <v>73934</v>
      </c>
      <c r="C29" s="12">
        <v>70236</v>
      </c>
      <c r="D29" s="12">
        <v>68006</v>
      </c>
      <c r="E29" s="12">
        <v>68425</v>
      </c>
      <c r="F29" s="12">
        <v>71194</v>
      </c>
      <c r="G29" s="12">
        <v>79115</v>
      </c>
      <c r="H29" s="12">
        <v>98806</v>
      </c>
      <c r="I29" s="12">
        <v>112581</v>
      </c>
      <c r="J29" s="12">
        <v>113961</v>
      </c>
      <c r="K29" s="12">
        <v>116638</v>
      </c>
      <c r="L29" s="12">
        <v>114697</v>
      </c>
      <c r="M29" s="12">
        <v>112502</v>
      </c>
      <c r="N29" s="12">
        <v>107785</v>
      </c>
      <c r="O29" s="12">
        <v>104680</v>
      </c>
      <c r="P29" s="12">
        <v>102202</v>
      </c>
      <c r="Q29" s="12">
        <v>109469</v>
      </c>
      <c r="R29" s="12">
        <v>124011</v>
      </c>
      <c r="S29" s="12">
        <v>135030</v>
      </c>
      <c r="T29" s="12">
        <v>134064</v>
      </c>
      <c r="U29" s="12">
        <v>134352</v>
      </c>
      <c r="V29" s="12">
        <v>122704</v>
      </c>
      <c r="W29" s="12">
        <v>105522</v>
      </c>
      <c r="X29" s="12">
        <v>88162</v>
      </c>
      <c r="Y29" s="12">
        <v>78432</v>
      </c>
      <c r="AA29" s="2">
        <f>IFERROR(INDEX('Holiday Schedule'!$D$3:$D$24,MATCH(Total_StdO_Customers!A29,'Holiday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2446508</v>
      </c>
      <c r="AE29" s="5">
        <f t="shared" si="3"/>
        <v>2446508</v>
      </c>
      <c r="AG29" s="2">
        <f t="shared" si="4"/>
        <v>1</v>
      </c>
      <c r="AH29" s="2">
        <f t="shared" si="5"/>
        <v>2024</v>
      </c>
      <c r="AJ29" s="5">
        <f t="shared" si="6"/>
        <v>135030</v>
      </c>
      <c r="AK29" s="2">
        <f t="shared" si="7"/>
        <v>18</v>
      </c>
    </row>
    <row r="30" spans="1:37" x14ac:dyDescent="0.25">
      <c r="A30" s="4">
        <v>45313</v>
      </c>
      <c r="B30" s="12">
        <v>73095</v>
      </c>
      <c r="C30" s="12">
        <v>69467</v>
      </c>
      <c r="D30" s="12">
        <v>67063</v>
      </c>
      <c r="E30" s="12">
        <v>68131</v>
      </c>
      <c r="F30" s="12">
        <v>71121</v>
      </c>
      <c r="G30" s="12">
        <v>80642</v>
      </c>
      <c r="H30" s="12">
        <v>103538</v>
      </c>
      <c r="I30" s="12">
        <v>117234</v>
      </c>
      <c r="J30" s="12">
        <v>114290</v>
      </c>
      <c r="K30" s="12">
        <v>112840</v>
      </c>
      <c r="L30" s="12">
        <v>111435</v>
      </c>
      <c r="M30" s="12">
        <v>109402</v>
      </c>
      <c r="N30" s="12">
        <v>104663</v>
      </c>
      <c r="O30" s="12">
        <v>102049</v>
      </c>
      <c r="P30" s="12">
        <v>99398</v>
      </c>
      <c r="Q30" s="12">
        <v>106479</v>
      </c>
      <c r="R30" s="12">
        <v>121405</v>
      </c>
      <c r="S30" s="12">
        <v>131342</v>
      </c>
      <c r="T30" s="12">
        <v>132456</v>
      </c>
      <c r="U30" s="12">
        <v>134852</v>
      </c>
      <c r="V30" s="12">
        <v>122521</v>
      </c>
      <c r="W30" s="12">
        <v>105791</v>
      </c>
      <c r="X30" s="12">
        <v>87216</v>
      </c>
      <c r="Y30" s="12">
        <v>77694</v>
      </c>
      <c r="AA30" s="2">
        <f>IFERROR(INDEX('Holiday Schedule'!$D$3:$D$24,MATCH(Total_StdO_Customers!A30,'Holiday Schedule'!$C$3:$C$24,0)),0)</f>
        <v>0</v>
      </c>
      <c r="AB30" s="2">
        <f t="shared" si="0"/>
        <v>2</v>
      </c>
      <c r="AC30" s="2">
        <f t="shared" si="1"/>
        <v>1813373</v>
      </c>
      <c r="AD30" s="5">
        <f t="shared" si="2"/>
        <v>610751</v>
      </c>
      <c r="AE30" s="5">
        <f t="shared" si="3"/>
        <v>2424124</v>
      </c>
      <c r="AG30" s="2">
        <f t="shared" si="4"/>
        <v>1</v>
      </c>
      <c r="AH30" s="2">
        <f t="shared" si="5"/>
        <v>2024</v>
      </c>
      <c r="AJ30" s="5">
        <f t="shared" si="6"/>
        <v>134852</v>
      </c>
      <c r="AK30" s="2">
        <f t="shared" si="7"/>
        <v>20</v>
      </c>
    </row>
    <row r="31" spans="1:37" x14ac:dyDescent="0.25">
      <c r="A31" s="4">
        <v>45314</v>
      </c>
      <c r="B31" s="12">
        <v>72952</v>
      </c>
      <c r="C31" s="12">
        <v>69327</v>
      </c>
      <c r="D31" s="12">
        <v>66925</v>
      </c>
      <c r="E31" s="12">
        <v>67979</v>
      </c>
      <c r="F31" s="12">
        <v>70952</v>
      </c>
      <c r="G31" s="12">
        <v>80462</v>
      </c>
      <c r="H31" s="12">
        <v>103333</v>
      </c>
      <c r="I31" s="12">
        <v>117006</v>
      </c>
      <c r="J31" s="12">
        <v>114073</v>
      </c>
      <c r="K31" s="12">
        <v>112620</v>
      </c>
      <c r="L31" s="12">
        <v>111235</v>
      </c>
      <c r="M31" s="12">
        <v>109202</v>
      </c>
      <c r="N31" s="12">
        <v>104471</v>
      </c>
      <c r="O31" s="12">
        <v>101861</v>
      </c>
      <c r="P31" s="12">
        <v>99214</v>
      </c>
      <c r="Q31" s="12">
        <v>106288</v>
      </c>
      <c r="R31" s="12">
        <v>121209</v>
      </c>
      <c r="S31" s="12">
        <v>131140</v>
      </c>
      <c r="T31" s="12">
        <v>132259</v>
      </c>
      <c r="U31" s="12">
        <v>134655</v>
      </c>
      <c r="V31" s="12">
        <v>122339</v>
      </c>
      <c r="W31" s="12">
        <v>105625</v>
      </c>
      <c r="X31" s="12">
        <v>87074</v>
      </c>
      <c r="Y31" s="12">
        <v>77562</v>
      </c>
      <c r="AA31" s="2">
        <f>IFERROR(INDEX('Holiday Schedule'!$D$3:$D$24,MATCH(Total_StdO_Customers!A31,'Holiday Schedule'!$C$3:$C$24,0)),0)</f>
        <v>0</v>
      </c>
      <c r="AB31" s="2">
        <f t="shared" si="0"/>
        <v>3</v>
      </c>
      <c r="AC31" s="2">
        <f t="shared" si="1"/>
        <v>1810271</v>
      </c>
      <c r="AD31" s="5">
        <f t="shared" si="2"/>
        <v>609492</v>
      </c>
      <c r="AE31" s="5">
        <f t="shared" si="3"/>
        <v>2419763</v>
      </c>
      <c r="AG31" s="2">
        <f t="shared" si="4"/>
        <v>1</v>
      </c>
      <c r="AH31" s="2">
        <f t="shared" si="5"/>
        <v>2024</v>
      </c>
      <c r="AJ31" s="5">
        <f t="shared" si="6"/>
        <v>134655</v>
      </c>
      <c r="AK31" s="2">
        <f t="shared" si="7"/>
        <v>20</v>
      </c>
    </row>
    <row r="32" spans="1:37" x14ac:dyDescent="0.25">
      <c r="A32" s="4">
        <v>45315</v>
      </c>
      <c r="B32" s="12">
        <v>72945</v>
      </c>
      <c r="C32" s="12">
        <v>69321</v>
      </c>
      <c r="D32" s="12">
        <v>66921</v>
      </c>
      <c r="E32" s="12">
        <v>67974</v>
      </c>
      <c r="F32" s="12">
        <v>70944</v>
      </c>
      <c r="G32" s="12">
        <v>80447</v>
      </c>
      <c r="H32" s="12">
        <v>103309</v>
      </c>
      <c r="I32" s="12">
        <v>116921</v>
      </c>
      <c r="J32" s="12">
        <v>113967</v>
      </c>
      <c r="K32" s="12">
        <v>112531</v>
      </c>
      <c r="L32" s="12">
        <v>111145</v>
      </c>
      <c r="M32" s="12">
        <v>109113</v>
      </c>
      <c r="N32" s="12">
        <v>104383</v>
      </c>
      <c r="O32" s="12">
        <v>101777</v>
      </c>
      <c r="P32" s="12">
        <v>99132</v>
      </c>
      <c r="Q32" s="12">
        <v>106207</v>
      </c>
      <c r="R32" s="12">
        <v>121155</v>
      </c>
      <c r="S32" s="12">
        <v>131097</v>
      </c>
      <c r="T32" s="12">
        <v>132219</v>
      </c>
      <c r="U32" s="12">
        <v>134615</v>
      </c>
      <c r="V32" s="12">
        <v>122305</v>
      </c>
      <c r="W32" s="12">
        <v>105600</v>
      </c>
      <c r="X32" s="12">
        <v>87059</v>
      </c>
      <c r="Y32" s="12">
        <v>77553</v>
      </c>
      <c r="AA32" s="2">
        <f>IFERROR(INDEX('Holiday Schedule'!$D$3:$D$24,MATCH(Total_StdO_Customers!A32,'Holiday Schedule'!$C$3:$C$24,0)),0)</f>
        <v>0</v>
      </c>
      <c r="AB32" s="2">
        <f t="shared" si="0"/>
        <v>4</v>
      </c>
      <c r="AC32" s="2">
        <f t="shared" si="1"/>
        <v>1809226</v>
      </c>
      <c r="AD32" s="5">
        <f t="shared" si="2"/>
        <v>609414</v>
      </c>
      <c r="AE32" s="5">
        <f t="shared" si="3"/>
        <v>2418640</v>
      </c>
      <c r="AG32" s="2">
        <f t="shared" si="4"/>
        <v>1</v>
      </c>
      <c r="AH32" s="2">
        <f t="shared" si="5"/>
        <v>2024</v>
      </c>
      <c r="AJ32" s="5">
        <f t="shared" si="6"/>
        <v>134615</v>
      </c>
      <c r="AK32" s="2">
        <f t="shared" si="7"/>
        <v>20</v>
      </c>
    </row>
    <row r="33" spans="1:37" x14ac:dyDescent="0.25">
      <c r="A33" s="4">
        <v>45316</v>
      </c>
      <c r="B33" s="12">
        <v>73207</v>
      </c>
      <c r="C33" s="12">
        <v>69564</v>
      </c>
      <c r="D33" s="12">
        <v>67152</v>
      </c>
      <c r="E33" s="12">
        <v>68205</v>
      </c>
      <c r="F33" s="12">
        <v>71188</v>
      </c>
      <c r="G33" s="12">
        <v>80736</v>
      </c>
      <c r="H33" s="12">
        <v>103717</v>
      </c>
      <c r="I33" s="12">
        <v>117385</v>
      </c>
      <c r="J33" s="12">
        <v>114392</v>
      </c>
      <c r="K33" s="12">
        <v>112934</v>
      </c>
      <c r="L33" s="12">
        <v>111531</v>
      </c>
      <c r="M33" s="12">
        <v>109491</v>
      </c>
      <c r="N33" s="12">
        <v>104740</v>
      </c>
      <c r="O33" s="12">
        <v>102119</v>
      </c>
      <c r="P33" s="12">
        <v>99464</v>
      </c>
      <c r="Q33" s="12">
        <v>106574</v>
      </c>
      <c r="R33" s="12">
        <v>121590</v>
      </c>
      <c r="S33" s="12">
        <v>131620</v>
      </c>
      <c r="T33" s="12">
        <v>132759</v>
      </c>
      <c r="U33" s="12">
        <v>135174</v>
      </c>
      <c r="V33" s="12">
        <v>122804</v>
      </c>
      <c r="W33" s="12">
        <v>106011</v>
      </c>
      <c r="X33" s="12">
        <v>87386</v>
      </c>
      <c r="Y33" s="12">
        <v>77832</v>
      </c>
      <c r="AA33" s="2">
        <f>IFERROR(INDEX('Holiday Schedule'!$D$3:$D$24,MATCH(Total_StdO_Customers!A33,'Holiday Schedule'!$C$3:$C$24,0)),0)</f>
        <v>0</v>
      </c>
      <c r="AB33" s="2">
        <f t="shared" si="0"/>
        <v>5</v>
      </c>
      <c r="AC33" s="2">
        <f t="shared" si="1"/>
        <v>1815974</v>
      </c>
      <c r="AD33" s="5">
        <f t="shared" si="2"/>
        <v>611601</v>
      </c>
      <c r="AE33" s="5">
        <f t="shared" si="3"/>
        <v>2427575</v>
      </c>
      <c r="AG33" s="2">
        <f t="shared" si="4"/>
        <v>1</v>
      </c>
      <c r="AH33" s="2">
        <f t="shared" si="5"/>
        <v>2024</v>
      </c>
      <c r="AJ33" s="5">
        <f t="shared" si="6"/>
        <v>135174</v>
      </c>
      <c r="AK33" s="2">
        <f t="shared" si="7"/>
        <v>20</v>
      </c>
    </row>
    <row r="34" spans="1:37" x14ac:dyDescent="0.25">
      <c r="A34" s="4">
        <v>45317</v>
      </c>
      <c r="B34" s="12">
        <v>73206</v>
      </c>
      <c r="C34" s="12">
        <v>69563</v>
      </c>
      <c r="D34" s="12">
        <v>67150</v>
      </c>
      <c r="E34" s="12">
        <v>68204</v>
      </c>
      <c r="F34" s="12">
        <v>71188</v>
      </c>
      <c r="G34" s="12">
        <v>80735</v>
      </c>
      <c r="H34" s="12">
        <v>103714</v>
      </c>
      <c r="I34" s="12">
        <v>117385</v>
      </c>
      <c r="J34" s="12">
        <v>114390</v>
      </c>
      <c r="K34" s="12">
        <v>112934</v>
      </c>
      <c r="L34" s="12">
        <v>111531</v>
      </c>
      <c r="M34" s="12">
        <v>109492</v>
      </c>
      <c r="N34" s="12">
        <v>104742</v>
      </c>
      <c r="O34" s="12">
        <v>102123</v>
      </c>
      <c r="P34" s="12">
        <v>99469</v>
      </c>
      <c r="Q34" s="12">
        <v>106575</v>
      </c>
      <c r="R34" s="12">
        <v>121602</v>
      </c>
      <c r="S34" s="12">
        <v>131621</v>
      </c>
      <c r="T34" s="12">
        <v>132759</v>
      </c>
      <c r="U34" s="12">
        <v>135175</v>
      </c>
      <c r="V34" s="12">
        <v>122805</v>
      </c>
      <c r="W34" s="12">
        <v>106012</v>
      </c>
      <c r="X34" s="12">
        <v>87385</v>
      </c>
      <c r="Y34" s="12">
        <v>77833</v>
      </c>
      <c r="AA34" s="2">
        <f>IFERROR(INDEX('Holiday Schedule'!$D$3:$D$24,MATCH(Total_StdO_Customers!A34,'Holiday Schedule'!$C$3:$C$24,0)),0)</f>
        <v>0</v>
      </c>
      <c r="AB34" s="2">
        <f t="shared" si="0"/>
        <v>6</v>
      </c>
      <c r="AC34" s="2">
        <f t="shared" si="1"/>
        <v>1816000</v>
      </c>
      <c r="AD34" s="5">
        <f t="shared" si="2"/>
        <v>611593</v>
      </c>
      <c r="AE34" s="5">
        <f t="shared" si="3"/>
        <v>2427593</v>
      </c>
      <c r="AG34" s="2">
        <f t="shared" si="4"/>
        <v>1</v>
      </c>
      <c r="AH34" s="2">
        <f t="shared" si="5"/>
        <v>2024</v>
      </c>
      <c r="AJ34" s="5">
        <f t="shared" si="6"/>
        <v>135175</v>
      </c>
      <c r="AK34" s="2">
        <f t="shared" si="7"/>
        <v>20</v>
      </c>
    </row>
    <row r="35" spans="1:37" x14ac:dyDescent="0.25">
      <c r="A35" s="4">
        <v>45318</v>
      </c>
      <c r="B35" s="12">
        <v>73817</v>
      </c>
      <c r="C35" s="12">
        <v>70115</v>
      </c>
      <c r="D35" s="12">
        <v>67883</v>
      </c>
      <c r="E35" s="12">
        <v>68299</v>
      </c>
      <c r="F35" s="12">
        <v>71058</v>
      </c>
      <c r="G35" s="12">
        <v>78965</v>
      </c>
      <c r="H35" s="12">
        <v>98672</v>
      </c>
      <c r="I35" s="12">
        <v>112373</v>
      </c>
      <c r="J35" s="12">
        <v>113726</v>
      </c>
      <c r="K35" s="12">
        <v>116386</v>
      </c>
      <c r="L35" s="12">
        <v>114434</v>
      </c>
      <c r="M35" s="12">
        <v>112244</v>
      </c>
      <c r="N35" s="12">
        <v>107529</v>
      </c>
      <c r="O35" s="12">
        <v>104425</v>
      </c>
      <c r="P35" s="12">
        <v>101950</v>
      </c>
      <c r="Q35" s="12">
        <v>109230</v>
      </c>
      <c r="R35" s="12">
        <v>123812</v>
      </c>
      <c r="S35" s="12">
        <v>134904</v>
      </c>
      <c r="T35" s="12">
        <v>133953</v>
      </c>
      <c r="U35" s="12">
        <v>134255</v>
      </c>
      <c r="V35" s="12">
        <v>122603</v>
      </c>
      <c r="W35" s="12">
        <v>105402</v>
      </c>
      <c r="X35" s="12">
        <v>88047</v>
      </c>
      <c r="Y35" s="12">
        <v>78314</v>
      </c>
      <c r="AA35" s="2">
        <f>IFERROR(INDEX('Holiday Schedule'!$D$3:$D$24,MATCH(Total_StdO_Customers!A35,'Holiday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2442396</v>
      </c>
      <c r="AE35" s="5">
        <f t="shared" si="3"/>
        <v>2442396</v>
      </c>
      <c r="AG35" s="2">
        <f t="shared" si="4"/>
        <v>1</v>
      </c>
      <c r="AH35" s="2">
        <f t="shared" si="5"/>
        <v>2024</v>
      </c>
      <c r="AJ35" s="5">
        <f t="shared" si="6"/>
        <v>134904</v>
      </c>
      <c r="AK35" s="2">
        <f t="shared" si="7"/>
        <v>18</v>
      </c>
    </row>
    <row r="36" spans="1:37" x14ac:dyDescent="0.25">
      <c r="A36" s="4">
        <v>45319</v>
      </c>
      <c r="B36" s="12">
        <v>73789</v>
      </c>
      <c r="C36" s="12">
        <v>70091</v>
      </c>
      <c r="D36" s="12">
        <v>67857</v>
      </c>
      <c r="E36" s="12">
        <v>68273</v>
      </c>
      <c r="F36" s="12">
        <v>71033</v>
      </c>
      <c r="G36" s="12">
        <v>78934</v>
      </c>
      <c r="H36" s="12">
        <v>98635</v>
      </c>
      <c r="I36" s="12">
        <v>112331</v>
      </c>
      <c r="J36" s="12">
        <v>113685</v>
      </c>
      <c r="K36" s="12">
        <v>116341</v>
      </c>
      <c r="L36" s="12">
        <v>114392</v>
      </c>
      <c r="M36" s="12">
        <v>112206</v>
      </c>
      <c r="N36" s="12">
        <v>107492</v>
      </c>
      <c r="O36" s="12">
        <v>104389</v>
      </c>
      <c r="P36" s="12">
        <v>101914</v>
      </c>
      <c r="Q36" s="12">
        <v>109192</v>
      </c>
      <c r="R36" s="12">
        <v>123772</v>
      </c>
      <c r="S36" s="12">
        <v>134854</v>
      </c>
      <c r="T36" s="12">
        <v>133904</v>
      </c>
      <c r="U36" s="12">
        <v>134205</v>
      </c>
      <c r="V36" s="12">
        <v>122559</v>
      </c>
      <c r="W36" s="12">
        <v>105363</v>
      </c>
      <c r="X36" s="12">
        <v>88015</v>
      </c>
      <c r="Y36" s="12">
        <v>78284</v>
      </c>
      <c r="AA36" s="2">
        <f>IFERROR(INDEX('Holiday Schedule'!$D$3:$D$24,MATCH(Total_StdO_Customers!A36,'Holiday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2441510</v>
      </c>
      <c r="AE36" s="5">
        <f t="shared" si="3"/>
        <v>2441510</v>
      </c>
      <c r="AG36" s="2">
        <f t="shared" si="4"/>
        <v>1</v>
      </c>
      <c r="AH36" s="2">
        <f t="shared" si="5"/>
        <v>2024</v>
      </c>
      <c r="AJ36" s="5">
        <f t="shared" si="6"/>
        <v>134854</v>
      </c>
      <c r="AK36" s="2">
        <f t="shared" si="7"/>
        <v>18</v>
      </c>
    </row>
    <row r="37" spans="1:37" x14ac:dyDescent="0.25">
      <c r="A37" s="4">
        <v>45320</v>
      </c>
      <c r="B37" s="12">
        <v>73611</v>
      </c>
      <c r="C37" s="12">
        <v>69946</v>
      </c>
      <c r="D37" s="12">
        <v>67518</v>
      </c>
      <c r="E37" s="12">
        <v>68576</v>
      </c>
      <c r="F37" s="12">
        <v>71576</v>
      </c>
      <c r="G37" s="12">
        <v>81183</v>
      </c>
      <c r="H37" s="12">
        <v>104311</v>
      </c>
      <c r="I37" s="12">
        <v>118067</v>
      </c>
      <c r="J37" s="12">
        <v>115041</v>
      </c>
      <c r="K37" s="12">
        <v>113568</v>
      </c>
      <c r="L37" s="12">
        <v>112150</v>
      </c>
      <c r="M37" s="12">
        <v>110099</v>
      </c>
      <c r="N37" s="12">
        <v>105318</v>
      </c>
      <c r="O37" s="12">
        <v>102681</v>
      </c>
      <c r="P37" s="12">
        <v>100011</v>
      </c>
      <c r="Q37" s="12">
        <v>107166</v>
      </c>
      <c r="R37" s="12">
        <v>122263</v>
      </c>
      <c r="S37" s="12">
        <v>132384</v>
      </c>
      <c r="T37" s="12">
        <v>133534</v>
      </c>
      <c r="U37" s="12">
        <v>135966</v>
      </c>
      <c r="V37" s="12">
        <v>123520</v>
      </c>
      <c r="W37" s="12">
        <v>106618</v>
      </c>
      <c r="X37" s="12">
        <v>87880</v>
      </c>
      <c r="Y37" s="12">
        <v>78267</v>
      </c>
      <c r="AA37" s="2">
        <f>IFERROR(INDEX('Holiday Schedule'!$D$3:$D$24,MATCH(Total_StdO_Customers!A37,'Holiday Schedule'!$C$3:$C$24,0)),0)</f>
        <v>0</v>
      </c>
      <c r="AB37" s="2">
        <f t="shared" si="0"/>
        <v>2</v>
      </c>
      <c r="AC37" s="2">
        <f t="shared" si="1"/>
        <v>1826266</v>
      </c>
      <c r="AD37" s="5">
        <f t="shared" si="2"/>
        <v>614988</v>
      </c>
      <c r="AE37" s="5">
        <f t="shared" si="3"/>
        <v>2441254</v>
      </c>
      <c r="AG37" s="2">
        <f t="shared" si="4"/>
        <v>1</v>
      </c>
      <c r="AH37" s="2">
        <f t="shared" si="5"/>
        <v>2024</v>
      </c>
      <c r="AJ37" s="5">
        <f t="shared" si="6"/>
        <v>135966</v>
      </c>
      <c r="AK37" s="2">
        <f t="shared" si="7"/>
        <v>20</v>
      </c>
    </row>
    <row r="38" spans="1:37" x14ac:dyDescent="0.25">
      <c r="A38" s="4">
        <v>45321</v>
      </c>
      <c r="B38" s="12">
        <v>74046</v>
      </c>
      <c r="C38" s="12">
        <v>70354</v>
      </c>
      <c r="D38" s="12">
        <v>67911</v>
      </c>
      <c r="E38" s="12">
        <v>68975</v>
      </c>
      <c r="F38" s="12">
        <v>71992</v>
      </c>
      <c r="G38" s="12">
        <v>81664</v>
      </c>
      <c r="H38" s="12">
        <v>104948</v>
      </c>
      <c r="I38" s="12">
        <v>118751</v>
      </c>
      <c r="J38" s="12">
        <v>115732</v>
      </c>
      <c r="K38" s="12">
        <v>114244</v>
      </c>
      <c r="L38" s="12">
        <v>112810</v>
      </c>
      <c r="M38" s="12">
        <v>110746</v>
      </c>
      <c r="N38" s="12">
        <v>105935</v>
      </c>
      <c r="O38" s="12">
        <v>103282</v>
      </c>
      <c r="P38" s="12">
        <v>100593</v>
      </c>
      <c r="Q38" s="12">
        <v>107800</v>
      </c>
      <c r="R38" s="12">
        <v>123001</v>
      </c>
      <c r="S38" s="12">
        <v>133208</v>
      </c>
      <c r="T38" s="12">
        <v>134372</v>
      </c>
      <c r="U38" s="12">
        <v>136828</v>
      </c>
      <c r="V38" s="12">
        <v>124295</v>
      </c>
      <c r="W38" s="12">
        <v>107276</v>
      </c>
      <c r="X38" s="12">
        <v>88412</v>
      </c>
      <c r="Y38" s="12">
        <v>78735</v>
      </c>
      <c r="AA38" s="2">
        <f>IFERROR(INDEX('Holiday Schedule'!$D$3:$D$24,MATCH(Total_StdO_Customers!A38,'Holiday Schedule'!$C$3:$C$24,0)),0)</f>
        <v>0</v>
      </c>
      <c r="AB38" s="2">
        <f t="shared" si="0"/>
        <v>3</v>
      </c>
      <c r="AC38" s="2">
        <f t="shared" si="1"/>
        <v>1837285</v>
      </c>
      <c r="AD38" s="5">
        <f t="shared" si="2"/>
        <v>618625</v>
      </c>
      <c r="AE38" s="5">
        <f t="shared" si="3"/>
        <v>2455910</v>
      </c>
      <c r="AG38" s="2">
        <f t="shared" si="4"/>
        <v>1</v>
      </c>
      <c r="AH38" s="2">
        <f t="shared" si="5"/>
        <v>2024</v>
      </c>
      <c r="AJ38" s="5">
        <f t="shared" si="6"/>
        <v>136828</v>
      </c>
      <c r="AK38" s="2">
        <f t="shared" si="7"/>
        <v>20</v>
      </c>
    </row>
    <row r="39" spans="1:37" x14ac:dyDescent="0.25">
      <c r="A39" s="4">
        <v>45322</v>
      </c>
      <c r="B39" s="12">
        <v>74406</v>
      </c>
      <c r="C39" s="12">
        <v>70695</v>
      </c>
      <c r="D39" s="12">
        <v>68239</v>
      </c>
      <c r="E39" s="12">
        <v>69307</v>
      </c>
      <c r="F39" s="12">
        <v>72340</v>
      </c>
      <c r="G39" s="12">
        <v>82060</v>
      </c>
      <c r="H39" s="12">
        <v>105466</v>
      </c>
      <c r="I39" s="12">
        <v>119297</v>
      </c>
      <c r="J39" s="12">
        <v>116260</v>
      </c>
      <c r="K39" s="12">
        <v>114763</v>
      </c>
      <c r="L39" s="12">
        <v>113315</v>
      </c>
      <c r="M39" s="12">
        <v>111242</v>
      </c>
      <c r="N39" s="12">
        <v>106404</v>
      </c>
      <c r="O39" s="12">
        <v>103733</v>
      </c>
      <c r="P39" s="12">
        <v>101034</v>
      </c>
      <c r="Q39" s="12">
        <v>108275</v>
      </c>
      <c r="R39" s="12">
        <v>123566</v>
      </c>
      <c r="S39" s="12">
        <v>133860</v>
      </c>
      <c r="T39" s="12">
        <v>135035</v>
      </c>
      <c r="U39" s="12">
        <v>137506</v>
      </c>
      <c r="V39" s="12">
        <v>124910</v>
      </c>
      <c r="W39" s="12">
        <v>107798</v>
      </c>
      <c r="X39" s="12">
        <v>88841</v>
      </c>
      <c r="Y39" s="12">
        <v>79115</v>
      </c>
      <c r="AA39" s="2">
        <f>IFERROR(INDEX('Holiday Schedule'!$D$3:$D$24,MATCH(Total_StdO_Customers!A39,'Holiday Schedule'!$C$3:$C$24,0)),0)</f>
        <v>0</v>
      </c>
      <c r="AB39" s="2">
        <f t="shared" si="0"/>
        <v>4</v>
      </c>
      <c r="AC39" s="2">
        <f t="shared" si="1"/>
        <v>1845839</v>
      </c>
      <c r="AD39" s="5">
        <f t="shared" si="2"/>
        <v>621628</v>
      </c>
      <c r="AE39" s="5">
        <f t="shared" si="3"/>
        <v>2467467</v>
      </c>
      <c r="AG39" s="2">
        <f t="shared" si="4"/>
        <v>1</v>
      </c>
      <c r="AH39" s="2">
        <f t="shared" si="5"/>
        <v>2024</v>
      </c>
      <c r="AJ39" s="5">
        <f t="shared" si="6"/>
        <v>137506</v>
      </c>
      <c r="AK39" s="2">
        <f t="shared" si="7"/>
        <v>20</v>
      </c>
    </row>
    <row r="40" spans="1:37" x14ac:dyDescent="0.25">
      <c r="A40" s="4">
        <v>45323</v>
      </c>
      <c r="B40" s="12">
        <v>67013</v>
      </c>
      <c r="C40" s="12">
        <v>65265</v>
      </c>
      <c r="D40" s="12">
        <v>64239</v>
      </c>
      <c r="E40" s="12">
        <v>63467</v>
      </c>
      <c r="F40" s="12">
        <v>68632</v>
      </c>
      <c r="G40" s="12">
        <v>75440</v>
      </c>
      <c r="H40" s="12">
        <v>102216</v>
      </c>
      <c r="I40" s="12">
        <v>110356</v>
      </c>
      <c r="J40" s="12">
        <v>108840</v>
      </c>
      <c r="K40" s="12">
        <v>106474</v>
      </c>
      <c r="L40" s="12">
        <v>104816</v>
      </c>
      <c r="M40" s="12">
        <v>102239</v>
      </c>
      <c r="N40" s="12">
        <v>96402</v>
      </c>
      <c r="O40" s="12">
        <v>94967</v>
      </c>
      <c r="P40" s="12">
        <v>92282</v>
      </c>
      <c r="Q40" s="12">
        <v>98406</v>
      </c>
      <c r="R40" s="12">
        <v>107898</v>
      </c>
      <c r="S40" s="12">
        <v>122117</v>
      </c>
      <c r="T40" s="12">
        <v>126568</v>
      </c>
      <c r="U40" s="12">
        <v>129595</v>
      </c>
      <c r="V40" s="12">
        <v>115097</v>
      </c>
      <c r="W40" s="12">
        <v>97680</v>
      </c>
      <c r="X40" s="12">
        <v>81377</v>
      </c>
      <c r="Y40" s="12">
        <v>72913</v>
      </c>
      <c r="AA40" s="2">
        <f>IFERROR(INDEX('Holiday Schedule'!$D$3:$D$24,MATCH(Total_StdO_Customers!A40,'Holiday Schedule'!$C$3:$C$24,0)),0)</f>
        <v>0</v>
      </c>
      <c r="AB40" s="2">
        <f t="shared" si="0"/>
        <v>5</v>
      </c>
      <c r="AC40" s="2">
        <f t="shared" si="1"/>
        <v>1695114</v>
      </c>
      <c r="AD40" s="5">
        <f t="shared" si="2"/>
        <v>579185</v>
      </c>
      <c r="AE40" s="5">
        <f t="shared" si="3"/>
        <v>2274299</v>
      </c>
      <c r="AG40" s="2">
        <f t="shared" si="4"/>
        <v>2</v>
      </c>
      <c r="AH40" s="2">
        <f t="shared" si="5"/>
        <v>2024</v>
      </c>
      <c r="AJ40" s="5">
        <f t="shared" si="6"/>
        <v>129595</v>
      </c>
      <c r="AK40" s="2">
        <f t="shared" si="7"/>
        <v>20</v>
      </c>
    </row>
    <row r="41" spans="1:37" x14ac:dyDescent="0.25">
      <c r="A41" s="4">
        <v>45324</v>
      </c>
      <c r="B41" s="12">
        <v>67804</v>
      </c>
      <c r="C41" s="12">
        <v>66029</v>
      </c>
      <c r="D41" s="12">
        <v>64987</v>
      </c>
      <c r="E41" s="12">
        <v>64204</v>
      </c>
      <c r="F41" s="12">
        <v>69437</v>
      </c>
      <c r="G41" s="12">
        <v>76330</v>
      </c>
      <c r="H41" s="12">
        <v>103479</v>
      </c>
      <c r="I41" s="12">
        <v>111704</v>
      </c>
      <c r="J41" s="12">
        <v>110141</v>
      </c>
      <c r="K41" s="12">
        <v>107732</v>
      </c>
      <c r="L41" s="12">
        <v>106043</v>
      </c>
      <c r="M41" s="12">
        <v>103431</v>
      </c>
      <c r="N41" s="12">
        <v>97520</v>
      </c>
      <c r="O41" s="12">
        <v>96060</v>
      </c>
      <c r="P41" s="12">
        <v>93343</v>
      </c>
      <c r="Q41" s="12">
        <v>99556</v>
      </c>
      <c r="R41" s="12">
        <v>109177</v>
      </c>
      <c r="S41" s="12">
        <v>123622</v>
      </c>
      <c r="T41" s="12">
        <v>128147</v>
      </c>
      <c r="U41" s="12">
        <v>131224</v>
      </c>
      <c r="V41" s="12">
        <v>116527</v>
      </c>
      <c r="W41" s="12">
        <v>98875</v>
      </c>
      <c r="X41" s="12">
        <v>82358</v>
      </c>
      <c r="Y41" s="12">
        <v>73777</v>
      </c>
      <c r="AA41" s="2">
        <f>IFERROR(INDEX('Holiday Schedule'!$D$3:$D$24,MATCH(Total_StdO_Customers!A41,'Holiday Schedule'!$C$3:$C$24,0)),0)</f>
        <v>0</v>
      </c>
      <c r="AB41" s="2">
        <f t="shared" si="0"/>
        <v>6</v>
      </c>
      <c r="AC41" s="2">
        <f t="shared" si="1"/>
        <v>1715460</v>
      </c>
      <c r="AD41" s="5">
        <f t="shared" si="2"/>
        <v>586047</v>
      </c>
      <c r="AE41" s="5">
        <f t="shared" si="3"/>
        <v>2301507</v>
      </c>
      <c r="AG41" s="2">
        <f t="shared" si="4"/>
        <v>2</v>
      </c>
      <c r="AH41" s="2">
        <f t="shared" si="5"/>
        <v>2024</v>
      </c>
      <c r="AJ41" s="5">
        <f t="shared" si="6"/>
        <v>131224</v>
      </c>
      <c r="AK41" s="2">
        <f t="shared" si="7"/>
        <v>20</v>
      </c>
    </row>
    <row r="42" spans="1:37" x14ac:dyDescent="0.25">
      <c r="A42" s="4">
        <v>45325</v>
      </c>
      <c r="B42" s="12">
        <v>68722</v>
      </c>
      <c r="C42" s="12">
        <v>66325</v>
      </c>
      <c r="D42" s="12">
        <v>65057</v>
      </c>
      <c r="E42" s="12">
        <v>64662</v>
      </c>
      <c r="F42" s="12">
        <v>69145</v>
      </c>
      <c r="G42" s="12">
        <v>74427</v>
      </c>
      <c r="H42" s="12">
        <v>96788</v>
      </c>
      <c r="I42" s="12">
        <v>106976</v>
      </c>
      <c r="J42" s="12">
        <v>109989</v>
      </c>
      <c r="K42" s="12">
        <v>111714</v>
      </c>
      <c r="L42" s="12">
        <v>109899</v>
      </c>
      <c r="M42" s="12">
        <v>107028</v>
      </c>
      <c r="N42" s="12">
        <v>99997</v>
      </c>
      <c r="O42" s="12">
        <v>98052</v>
      </c>
      <c r="P42" s="12">
        <v>95299</v>
      </c>
      <c r="Q42" s="12">
        <v>101826</v>
      </c>
      <c r="R42" s="12">
        <v>111072</v>
      </c>
      <c r="S42" s="12">
        <v>124235</v>
      </c>
      <c r="T42" s="12">
        <v>129654</v>
      </c>
      <c r="U42" s="12">
        <v>130160</v>
      </c>
      <c r="V42" s="12">
        <v>114792</v>
      </c>
      <c r="W42" s="12">
        <v>96853</v>
      </c>
      <c r="X42" s="12">
        <v>82914</v>
      </c>
      <c r="Y42" s="12">
        <v>74084</v>
      </c>
      <c r="AA42" s="2">
        <f>IFERROR(INDEX('Holiday Schedule'!$D$3:$D$24,MATCH(Total_StdO_Customers!A42,'Holiday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2309670</v>
      </c>
      <c r="AE42" s="5">
        <f t="shared" si="3"/>
        <v>2309670</v>
      </c>
      <c r="AG42" s="2">
        <f t="shared" si="4"/>
        <v>2</v>
      </c>
      <c r="AH42" s="2">
        <f t="shared" si="5"/>
        <v>2024</v>
      </c>
      <c r="AJ42" s="5">
        <f t="shared" si="6"/>
        <v>130160</v>
      </c>
      <c r="AK42" s="2">
        <f t="shared" si="7"/>
        <v>20</v>
      </c>
    </row>
    <row r="43" spans="1:37" x14ac:dyDescent="0.25">
      <c r="A43" s="4">
        <v>45326</v>
      </c>
      <c r="B43" s="12">
        <v>68723</v>
      </c>
      <c r="C43" s="12">
        <v>66330</v>
      </c>
      <c r="D43" s="12">
        <v>65058</v>
      </c>
      <c r="E43" s="12">
        <v>64665</v>
      </c>
      <c r="F43" s="12">
        <v>69145</v>
      </c>
      <c r="G43" s="12">
        <v>74428</v>
      </c>
      <c r="H43" s="12">
        <v>96781</v>
      </c>
      <c r="I43" s="12">
        <v>106975</v>
      </c>
      <c r="J43" s="12">
        <v>109991</v>
      </c>
      <c r="K43" s="12">
        <v>111713</v>
      </c>
      <c r="L43" s="12">
        <v>109898</v>
      </c>
      <c r="M43" s="12">
        <v>107027</v>
      </c>
      <c r="N43" s="12">
        <v>99996</v>
      </c>
      <c r="O43" s="12">
        <v>98051</v>
      </c>
      <c r="P43" s="12">
        <v>95298</v>
      </c>
      <c r="Q43" s="12">
        <v>101825</v>
      </c>
      <c r="R43" s="12">
        <v>111065</v>
      </c>
      <c r="S43" s="12">
        <v>124236</v>
      </c>
      <c r="T43" s="12">
        <v>129653</v>
      </c>
      <c r="U43" s="12">
        <v>130157</v>
      </c>
      <c r="V43" s="12">
        <v>114792</v>
      </c>
      <c r="W43" s="12">
        <v>96852</v>
      </c>
      <c r="X43" s="12">
        <v>82915</v>
      </c>
      <c r="Y43" s="12">
        <v>74084</v>
      </c>
      <c r="AA43" s="2">
        <f>IFERROR(INDEX('Holiday Schedule'!$D$3:$D$24,MATCH(Total_StdO_Customers!A43,'Holiday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2309658</v>
      </c>
      <c r="AE43" s="5">
        <f t="shared" si="3"/>
        <v>2309658</v>
      </c>
      <c r="AG43" s="2">
        <f t="shared" si="4"/>
        <v>2</v>
      </c>
      <c r="AH43" s="2">
        <f t="shared" si="5"/>
        <v>2024</v>
      </c>
      <c r="AJ43" s="5">
        <f t="shared" si="6"/>
        <v>130157</v>
      </c>
      <c r="AK43" s="2">
        <f t="shared" si="7"/>
        <v>20</v>
      </c>
    </row>
    <row r="44" spans="1:37" x14ac:dyDescent="0.25">
      <c r="A44" s="4">
        <v>45327</v>
      </c>
      <c r="B44" s="12">
        <v>68238</v>
      </c>
      <c r="C44" s="12">
        <v>66448</v>
      </c>
      <c r="D44" s="12">
        <v>65397</v>
      </c>
      <c r="E44" s="12">
        <v>64612</v>
      </c>
      <c r="F44" s="12">
        <v>69879</v>
      </c>
      <c r="G44" s="12">
        <v>76821</v>
      </c>
      <c r="H44" s="12">
        <v>104160</v>
      </c>
      <c r="I44" s="12">
        <v>112430</v>
      </c>
      <c r="J44" s="12">
        <v>110853</v>
      </c>
      <c r="K44" s="12">
        <v>108423</v>
      </c>
      <c r="L44" s="12">
        <v>106719</v>
      </c>
      <c r="M44" s="12">
        <v>104092</v>
      </c>
      <c r="N44" s="12">
        <v>98146</v>
      </c>
      <c r="O44" s="12">
        <v>96667</v>
      </c>
      <c r="P44" s="12">
        <v>93931</v>
      </c>
      <c r="Q44" s="12">
        <v>100190</v>
      </c>
      <c r="R44" s="12">
        <v>109878</v>
      </c>
      <c r="S44" s="12">
        <v>124438</v>
      </c>
      <c r="T44" s="12">
        <v>129002</v>
      </c>
      <c r="U44" s="12">
        <v>132103</v>
      </c>
      <c r="V44" s="12">
        <v>117304</v>
      </c>
      <c r="W44" s="12">
        <v>99526</v>
      </c>
      <c r="X44" s="12">
        <v>82895</v>
      </c>
      <c r="Y44" s="12">
        <v>74254</v>
      </c>
      <c r="AA44" s="2">
        <f>IFERROR(INDEX('Holiday Schedule'!$D$3:$D$24,MATCH(Total_StdO_Customers!A44,'Holiday Schedule'!$C$3:$C$24,0)),0)</f>
        <v>0</v>
      </c>
      <c r="AB44" s="2">
        <f t="shared" si="0"/>
        <v>2</v>
      </c>
      <c r="AC44" s="2">
        <f t="shared" si="1"/>
        <v>1726597</v>
      </c>
      <c r="AD44" s="5">
        <f t="shared" si="2"/>
        <v>589809</v>
      </c>
      <c r="AE44" s="5">
        <f t="shared" si="3"/>
        <v>2316406</v>
      </c>
      <c r="AG44" s="2">
        <f t="shared" si="4"/>
        <v>2</v>
      </c>
      <c r="AH44" s="2">
        <f t="shared" si="5"/>
        <v>2024</v>
      </c>
      <c r="AJ44" s="5">
        <f t="shared" si="6"/>
        <v>132103</v>
      </c>
      <c r="AK44" s="2">
        <f t="shared" si="7"/>
        <v>20</v>
      </c>
    </row>
    <row r="45" spans="1:37" x14ac:dyDescent="0.25">
      <c r="A45" s="4">
        <v>45328</v>
      </c>
      <c r="B45" s="12">
        <v>68236</v>
      </c>
      <c r="C45" s="12">
        <v>66449</v>
      </c>
      <c r="D45" s="12">
        <v>65397</v>
      </c>
      <c r="E45" s="12">
        <v>64611</v>
      </c>
      <c r="F45" s="12">
        <v>69878</v>
      </c>
      <c r="G45" s="12">
        <v>76821</v>
      </c>
      <c r="H45" s="12">
        <v>104154</v>
      </c>
      <c r="I45" s="12">
        <v>112429</v>
      </c>
      <c r="J45" s="12">
        <v>110867</v>
      </c>
      <c r="K45" s="12">
        <v>108436</v>
      </c>
      <c r="L45" s="12">
        <v>106733</v>
      </c>
      <c r="M45" s="12">
        <v>104103</v>
      </c>
      <c r="N45" s="12">
        <v>98150</v>
      </c>
      <c r="O45" s="12">
        <v>96667</v>
      </c>
      <c r="P45" s="12">
        <v>93931</v>
      </c>
      <c r="Q45" s="12">
        <v>100189</v>
      </c>
      <c r="R45" s="12">
        <v>109866</v>
      </c>
      <c r="S45" s="12">
        <v>124430</v>
      </c>
      <c r="T45" s="12">
        <v>128989</v>
      </c>
      <c r="U45" s="12">
        <v>132091</v>
      </c>
      <c r="V45" s="12">
        <v>117289</v>
      </c>
      <c r="W45" s="12">
        <v>99515</v>
      </c>
      <c r="X45" s="12">
        <v>82881</v>
      </c>
      <c r="Y45" s="12">
        <v>74244</v>
      </c>
      <c r="AA45" s="2">
        <f>IFERROR(INDEX('Holiday Schedule'!$D$3:$D$24,MATCH(Total_StdO_Customers!A45,'Holiday Schedule'!$C$3:$C$24,0)),0)</f>
        <v>0</v>
      </c>
      <c r="AB45" s="2">
        <f t="shared" si="0"/>
        <v>3</v>
      </c>
      <c r="AC45" s="2">
        <f t="shared" si="1"/>
        <v>1726566</v>
      </c>
      <c r="AD45" s="5">
        <f t="shared" si="2"/>
        <v>589790</v>
      </c>
      <c r="AE45" s="5">
        <f t="shared" si="3"/>
        <v>2316356</v>
      </c>
      <c r="AG45" s="2">
        <f t="shared" si="4"/>
        <v>2</v>
      </c>
      <c r="AH45" s="2">
        <f t="shared" si="5"/>
        <v>2024</v>
      </c>
      <c r="AJ45" s="5">
        <f t="shared" si="6"/>
        <v>132091</v>
      </c>
      <c r="AK45" s="2">
        <f t="shared" si="7"/>
        <v>20</v>
      </c>
    </row>
    <row r="46" spans="1:37" x14ac:dyDescent="0.25">
      <c r="A46" s="4">
        <v>45329</v>
      </c>
      <c r="B46" s="12">
        <v>68690</v>
      </c>
      <c r="C46" s="12">
        <v>66891</v>
      </c>
      <c r="D46" s="12">
        <v>65830</v>
      </c>
      <c r="E46" s="12">
        <v>65035</v>
      </c>
      <c r="F46" s="12">
        <v>70342</v>
      </c>
      <c r="G46" s="12">
        <v>77333</v>
      </c>
      <c r="H46" s="12">
        <v>104873</v>
      </c>
      <c r="I46" s="12">
        <v>113207</v>
      </c>
      <c r="J46" s="12">
        <v>111612</v>
      </c>
      <c r="K46" s="12">
        <v>109159</v>
      </c>
      <c r="L46" s="12">
        <v>107440</v>
      </c>
      <c r="M46" s="12">
        <v>104790</v>
      </c>
      <c r="N46" s="12">
        <v>98796</v>
      </c>
      <c r="O46" s="12">
        <v>97312</v>
      </c>
      <c r="P46" s="12">
        <v>94559</v>
      </c>
      <c r="Q46" s="12">
        <v>100865</v>
      </c>
      <c r="R46" s="12">
        <v>110621</v>
      </c>
      <c r="S46" s="12">
        <v>125298</v>
      </c>
      <c r="T46" s="12">
        <v>129897</v>
      </c>
      <c r="U46" s="12">
        <v>133025</v>
      </c>
      <c r="V46" s="12">
        <v>118115</v>
      </c>
      <c r="W46" s="12">
        <v>100208</v>
      </c>
      <c r="X46" s="12">
        <v>83456</v>
      </c>
      <c r="Y46" s="12">
        <v>74753</v>
      </c>
      <c r="AA46" s="2">
        <f>IFERROR(INDEX('Holiday Schedule'!$D$3:$D$24,MATCH(Total_StdO_Customers!A46,'Holiday Schedule'!$C$3:$C$24,0)),0)</f>
        <v>0</v>
      </c>
      <c r="AB46" s="2">
        <f t="shared" si="0"/>
        <v>4</v>
      </c>
      <c r="AC46" s="2">
        <f t="shared" si="1"/>
        <v>1738360</v>
      </c>
      <c r="AD46" s="5">
        <f t="shared" si="2"/>
        <v>593747</v>
      </c>
      <c r="AE46" s="5">
        <f t="shared" si="3"/>
        <v>2332107</v>
      </c>
      <c r="AG46" s="2">
        <f t="shared" si="4"/>
        <v>2</v>
      </c>
      <c r="AH46" s="2">
        <f t="shared" si="5"/>
        <v>2024</v>
      </c>
      <c r="AJ46" s="5">
        <f t="shared" si="6"/>
        <v>133025</v>
      </c>
      <c r="AK46" s="2">
        <f t="shared" si="7"/>
        <v>20</v>
      </c>
    </row>
    <row r="47" spans="1:37" x14ac:dyDescent="0.25">
      <c r="A47" s="4">
        <v>45330</v>
      </c>
      <c r="B47" s="12">
        <v>69555</v>
      </c>
      <c r="C47" s="12">
        <v>67728</v>
      </c>
      <c r="D47" s="12">
        <v>66653</v>
      </c>
      <c r="E47" s="12">
        <v>65848</v>
      </c>
      <c r="F47" s="12">
        <v>71222</v>
      </c>
      <c r="G47" s="12">
        <v>78305</v>
      </c>
      <c r="H47" s="12">
        <v>106201</v>
      </c>
      <c r="I47" s="12">
        <v>114641</v>
      </c>
      <c r="J47" s="12">
        <v>113019</v>
      </c>
      <c r="K47" s="12">
        <v>110529</v>
      </c>
      <c r="L47" s="12">
        <v>108784</v>
      </c>
      <c r="M47" s="12">
        <v>106108</v>
      </c>
      <c r="N47" s="12">
        <v>100029</v>
      </c>
      <c r="O47" s="12">
        <v>98525</v>
      </c>
      <c r="P47" s="12">
        <v>95737</v>
      </c>
      <c r="Q47" s="12">
        <v>102128</v>
      </c>
      <c r="R47" s="12">
        <v>112012</v>
      </c>
      <c r="S47" s="12">
        <v>126895</v>
      </c>
      <c r="T47" s="12">
        <v>131560</v>
      </c>
      <c r="U47" s="12">
        <v>134729</v>
      </c>
      <c r="V47" s="12">
        <v>119625</v>
      </c>
      <c r="W47" s="12">
        <v>101483</v>
      </c>
      <c r="X47" s="12">
        <v>84508</v>
      </c>
      <c r="Y47" s="12">
        <v>75695</v>
      </c>
      <c r="AA47" s="2">
        <f>IFERROR(INDEX('Holiday Schedule'!$D$3:$D$24,MATCH(Total_StdO_Customers!A47,'Holiday Schedule'!$C$3:$C$24,0)),0)</f>
        <v>0</v>
      </c>
      <c r="AB47" s="2">
        <f t="shared" si="0"/>
        <v>5</v>
      </c>
      <c r="AC47" s="2">
        <f t="shared" si="1"/>
        <v>1760312</v>
      </c>
      <c r="AD47" s="5">
        <f t="shared" si="2"/>
        <v>601207</v>
      </c>
      <c r="AE47" s="5">
        <f t="shared" si="3"/>
        <v>2361519</v>
      </c>
      <c r="AG47" s="2">
        <f t="shared" si="4"/>
        <v>2</v>
      </c>
      <c r="AH47" s="2">
        <f t="shared" si="5"/>
        <v>2024</v>
      </c>
      <c r="AJ47" s="5">
        <f t="shared" si="6"/>
        <v>134729</v>
      </c>
      <c r="AK47" s="2">
        <f t="shared" si="7"/>
        <v>20</v>
      </c>
    </row>
    <row r="48" spans="1:37" x14ac:dyDescent="0.25">
      <c r="A48" s="4">
        <v>45331</v>
      </c>
      <c r="B48" s="12">
        <v>69555</v>
      </c>
      <c r="C48" s="12">
        <v>67729</v>
      </c>
      <c r="D48" s="12">
        <v>66655</v>
      </c>
      <c r="E48" s="12">
        <v>65851</v>
      </c>
      <c r="F48" s="12">
        <v>71223</v>
      </c>
      <c r="G48" s="12">
        <v>78308</v>
      </c>
      <c r="H48" s="12">
        <v>106202</v>
      </c>
      <c r="I48" s="12">
        <v>114644</v>
      </c>
      <c r="J48" s="12">
        <v>113022</v>
      </c>
      <c r="K48" s="12">
        <v>110532</v>
      </c>
      <c r="L48" s="12">
        <v>108788</v>
      </c>
      <c r="M48" s="12">
        <v>106103</v>
      </c>
      <c r="N48" s="12">
        <v>100033</v>
      </c>
      <c r="O48" s="12">
        <v>98527</v>
      </c>
      <c r="P48" s="12">
        <v>95739</v>
      </c>
      <c r="Q48" s="12">
        <v>102131</v>
      </c>
      <c r="R48" s="12">
        <v>112013</v>
      </c>
      <c r="S48" s="12">
        <v>126899</v>
      </c>
      <c r="T48" s="12">
        <v>131564</v>
      </c>
      <c r="U48" s="12">
        <v>134735</v>
      </c>
      <c r="V48" s="12">
        <v>119627</v>
      </c>
      <c r="W48" s="12">
        <v>101485</v>
      </c>
      <c r="X48" s="12">
        <v>84511</v>
      </c>
      <c r="Y48" s="12">
        <v>75694</v>
      </c>
      <c r="AA48" s="2">
        <f>IFERROR(INDEX('Holiday Schedule'!$D$3:$D$24,MATCH(Total_StdO_Customers!A48,'Holiday Schedule'!$C$3:$C$24,0)),0)</f>
        <v>0</v>
      </c>
      <c r="AB48" s="2">
        <f t="shared" si="0"/>
        <v>6</v>
      </c>
      <c r="AC48" s="2">
        <f t="shared" si="1"/>
        <v>1760353</v>
      </c>
      <c r="AD48" s="5">
        <f t="shared" si="2"/>
        <v>601217</v>
      </c>
      <c r="AE48" s="5">
        <f t="shared" si="3"/>
        <v>2361570</v>
      </c>
      <c r="AG48" s="2">
        <f t="shared" si="4"/>
        <v>2</v>
      </c>
      <c r="AH48" s="2">
        <f t="shared" si="5"/>
        <v>2024</v>
      </c>
      <c r="AJ48" s="5">
        <f t="shared" si="6"/>
        <v>134735</v>
      </c>
      <c r="AK48" s="2">
        <f t="shared" si="7"/>
        <v>20</v>
      </c>
    </row>
    <row r="49" spans="1:37" x14ac:dyDescent="0.25">
      <c r="A49" s="4">
        <v>45332</v>
      </c>
      <c r="B49" s="12">
        <v>70492</v>
      </c>
      <c r="C49" s="12">
        <v>68027</v>
      </c>
      <c r="D49" s="12">
        <v>66720</v>
      </c>
      <c r="E49" s="12">
        <v>66319</v>
      </c>
      <c r="F49" s="12">
        <v>70919</v>
      </c>
      <c r="G49" s="12">
        <v>76341</v>
      </c>
      <c r="H49" s="12">
        <v>99326</v>
      </c>
      <c r="I49" s="12">
        <v>109788</v>
      </c>
      <c r="J49" s="12">
        <v>112867</v>
      </c>
      <c r="K49" s="12">
        <v>114627</v>
      </c>
      <c r="L49" s="12">
        <v>112754</v>
      </c>
      <c r="M49" s="12">
        <v>109801</v>
      </c>
      <c r="N49" s="12">
        <v>102580</v>
      </c>
      <c r="O49" s="12">
        <v>100580</v>
      </c>
      <c r="P49" s="12">
        <v>97753</v>
      </c>
      <c r="Q49" s="12">
        <v>104471</v>
      </c>
      <c r="R49" s="12">
        <v>113991</v>
      </c>
      <c r="S49" s="12">
        <v>127520</v>
      </c>
      <c r="T49" s="12">
        <v>133102</v>
      </c>
      <c r="U49" s="12">
        <v>133627</v>
      </c>
      <c r="V49" s="12">
        <v>117832</v>
      </c>
      <c r="W49" s="12">
        <v>99394</v>
      </c>
      <c r="X49" s="12">
        <v>85076</v>
      </c>
      <c r="Y49" s="12">
        <v>75999</v>
      </c>
      <c r="AA49" s="2">
        <f>IFERROR(INDEX('Holiday Schedule'!$D$3:$D$24,MATCH(Total_StdO_Customers!A49,'Holiday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2369906</v>
      </c>
      <c r="AE49" s="5">
        <f t="shared" si="3"/>
        <v>2369906</v>
      </c>
      <c r="AG49" s="2">
        <f t="shared" si="4"/>
        <v>2</v>
      </c>
      <c r="AH49" s="2">
        <f t="shared" si="5"/>
        <v>2024</v>
      </c>
      <c r="AJ49" s="5">
        <f t="shared" si="6"/>
        <v>133627</v>
      </c>
      <c r="AK49" s="2">
        <f t="shared" si="7"/>
        <v>20</v>
      </c>
    </row>
    <row r="50" spans="1:37" x14ac:dyDescent="0.25">
      <c r="A50" s="4">
        <v>45333</v>
      </c>
      <c r="B50" s="12">
        <v>70496</v>
      </c>
      <c r="C50" s="12">
        <v>68030</v>
      </c>
      <c r="D50" s="12">
        <v>66725</v>
      </c>
      <c r="E50" s="12">
        <v>66323</v>
      </c>
      <c r="F50" s="12">
        <v>70923</v>
      </c>
      <c r="G50" s="12">
        <v>76346</v>
      </c>
      <c r="H50" s="12">
        <v>99325</v>
      </c>
      <c r="I50" s="12">
        <v>109794</v>
      </c>
      <c r="J50" s="12">
        <v>112875</v>
      </c>
      <c r="K50" s="12">
        <v>114634</v>
      </c>
      <c r="L50" s="12">
        <v>112762</v>
      </c>
      <c r="M50" s="12">
        <v>109808</v>
      </c>
      <c r="N50" s="12">
        <v>102587</v>
      </c>
      <c r="O50" s="12">
        <v>100587</v>
      </c>
      <c r="P50" s="12">
        <v>97760</v>
      </c>
      <c r="Q50" s="12">
        <v>104478</v>
      </c>
      <c r="R50" s="12">
        <v>113983</v>
      </c>
      <c r="S50" s="12">
        <v>127529</v>
      </c>
      <c r="T50" s="12">
        <v>133111</v>
      </c>
      <c r="U50" s="12">
        <v>133636</v>
      </c>
      <c r="V50" s="12">
        <v>117839</v>
      </c>
      <c r="W50" s="12">
        <v>99401</v>
      </c>
      <c r="X50" s="12">
        <v>85081</v>
      </c>
      <c r="Y50" s="12">
        <v>76003</v>
      </c>
      <c r="AA50" s="2">
        <f>IFERROR(INDEX('Holiday Schedule'!$D$3:$D$24,MATCH(Total_StdO_Customers!A50,'Holiday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2370036</v>
      </c>
      <c r="AE50" s="5">
        <f t="shared" si="3"/>
        <v>2370036</v>
      </c>
      <c r="AG50" s="2">
        <f t="shared" si="4"/>
        <v>2</v>
      </c>
      <c r="AH50" s="2">
        <f t="shared" si="5"/>
        <v>2024</v>
      </c>
      <c r="AJ50" s="5">
        <f t="shared" si="6"/>
        <v>133636</v>
      </c>
      <c r="AK50" s="2">
        <f t="shared" si="7"/>
        <v>20</v>
      </c>
    </row>
    <row r="51" spans="1:37" x14ac:dyDescent="0.25">
      <c r="A51" s="4">
        <v>45334</v>
      </c>
      <c r="B51" s="12">
        <v>70111</v>
      </c>
      <c r="C51" s="12">
        <v>68265</v>
      </c>
      <c r="D51" s="12">
        <v>67178</v>
      </c>
      <c r="E51" s="12">
        <v>66366</v>
      </c>
      <c r="F51" s="12">
        <v>71787</v>
      </c>
      <c r="G51" s="12">
        <v>78932</v>
      </c>
      <c r="H51" s="12">
        <v>107093</v>
      </c>
      <c r="I51" s="12">
        <v>115599</v>
      </c>
      <c r="J51" s="12">
        <v>113946</v>
      </c>
      <c r="K51" s="12">
        <v>111423</v>
      </c>
      <c r="L51" s="12">
        <v>109657</v>
      </c>
      <c r="M51" s="12">
        <v>106947</v>
      </c>
      <c r="N51" s="12">
        <v>100822</v>
      </c>
      <c r="O51" s="12">
        <v>99301</v>
      </c>
      <c r="P51" s="12">
        <v>96490</v>
      </c>
      <c r="Q51" s="12">
        <v>102947</v>
      </c>
      <c r="R51" s="12">
        <v>112930</v>
      </c>
      <c r="S51" s="12">
        <v>127967</v>
      </c>
      <c r="T51" s="12">
        <v>132686</v>
      </c>
      <c r="U51" s="12">
        <v>135894</v>
      </c>
      <c r="V51" s="12">
        <v>120644</v>
      </c>
      <c r="W51" s="12">
        <v>102333</v>
      </c>
      <c r="X51" s="12">
        <v>85204</v>
      </c>
      <c r="Y51" s="12">
        <v>76304</v>
      </c>
      <c r="AA51" s="2">
        <f>IFERROR(INDEX('Holiday Schedule'!$D$3:$D$24,MATCH(Total_StdO_Customers!A51,'Holiday Schedule'!$C$3:$C$24,0)),0)</f>
        <v>0</v>
      </c>
      <c r="AB51" s="2">
        <f t="shared" si="0"/>
        <v>2</v>
      </c>
      <c r="AC51" s="2">
        <f t="shared" si="1"/>
        <v>1774790</v>
      </c>
      <c r="AD51" s="5">
        <f t="shared" si="2"/>
        <v>606036</v>
      </c>
      <c r="AE51" s="5">
        <f t="shared" si="3"/>
        <v>2380826</v>
      </c>
      <c r="AG51" s="2">
        <f t="shared" si="4"/>
        <v>2</v>
      </c>
      <c r="AH51" s="2">
        <f t="shared" si="5"/>
        <v>2024</v>
      </c>
      <c r="AJ51" s="5">
        <f t="shared" si="6"/>
        <v>135894</v>
      </c>
      <c r="AK51" s="2">
        <f t="shared" si="7"/>
        <v>20</v>
      </c>
    </row>
    <row r="52" spans="1:37" x14ac:dyDescent="0.25">
      <c r="A52" s="4">
        <v>45335</v>
      </c>
      <c r="B52" s="12">
        <v>70483</v>
      </c>
      <c r="C52" s="12">
        <v>68627</v>
      </c>
      <c r="D52" s="12">
        <v>67533</v>
      </c>
      <c r="E52" s="12">
        <v>66717</v>
      </c>
      <c r="F52" s="12">
        <v>72167</v>
      </c>
      <c r="G52" s="12">
        <v>79352</v>
      </c>
      <c r="H52" s="12">
        <v>107669</v>
      </c>
      <c r="I52" s="12">
        <v>116214</v>
      </c>
      <c r="J52" s="12">
        <v>114551</v>
      </c>
      <c r="K52" s="12">
        <v>112013</v>
      </c>
      <c r="L52" s="12">
        <v>110237</v>
      </c>
      <c r="M52" s="12">
        <v>107511</v>
      </c>
      <c r="N52" s="12">
        <v>101354</v>
      </c>
      <c r="O52" s="12">
        <v>99824</v>
      </c>
      <c r="P52" s="12">
        <v>96998</v>
      </c>
      <c r="Q52" s="12">
        <v>103491</v>
      </c>
      <c r="R52" s="12">
        <v>113531</v>
      </c>
      <c r="S52" s="12">
        <v>128652</v>
      </c>
      <c r="T52" s="12">
        <v>133399</v>
      </c>
      <c r="U52" s="12">
        <v>136624</v>
      </c>
      <c r="V52" s="12">
        <v>121290</v>
      </c>
      <c r="W52" s="12">
        <v>102881</v>
      </c>
      <c r="X52" s="12">
        <v>85658</v>
      </c>
      <c r="Y52" s="12">
        <v>76713</v>
      </c>
      <c r="AA52" s="2">
        <f>IFERROR(INDEX('Holiday Schedule'!$D$3:$D$24,MATCH(Total_StdO_Customers!A52,'Holiday Schedule'!$C$3:$C$24,0)),0)</f>
        <v>0</v>
      </c>
      <c r="AB52" s="2">
        <f t="shared" si="0"/>
        <v>3</v>
      </c>
      <c r="AC52" s="2">
        <f t="shared" si="1"/>
        <v>1784228</v>
      </c>
      <c r="AD52" s="5">
        <f t="shared" si="2"/>
        <v>609261</v>
      </c>
      <c r="AE52" s="5">
        <f t="shared" si="3"/>
        <v>2393489</v>
      </c>
      <c r="AG52" s="2">
        <f t="shared" si="4"/>
        <v>2</v>
      </c>
      <c r="AH52" s="2">
        <f t="shared" si="5"/>
        <v>2024</v>
      </c>
      <c r="AJ52" s="5">
        <f t="shared" si="6"/>
        <v>136624</v>
      </c>
      <c r="AK52" s="2">
        <f t="shared" si="7"/>
        <v>20</v>
      </c>
    </row>
    <row r="53" spans="1:37" x14ac:dyDescent="0.25">
      <c r="A53" s="4">
        <v>45336</v>
      </c>
      <c r="B53" s="12">
        <v>71365</v>
      </c>
      <c r="C53" s="12">
        <v>69485</v>
      </c>
      <c r="D53" s="12">
        <v>68375</v>
      </c>
      <c r="E53" s="12">
        <v>67550</v>
      </c>
      <c r="F53" s="12">
        <v>73067</v>
      </c>
      <c r="G53" s="12">
        <v>80343</v>
      </c>
      <c r="H53" s="12">
        <v>109021</v>
      </c>
      <c r="I53" s="12">
        <v>117670</v>
      </c>
      <c r="J53" s="12">
        <v>115981</v>
      </c>
      <c r="K53" s="12">
        <v>113409</v>
      </c>
      <c r="L53" s="12">
        <v>111608</v>
      </c>
      <c r="M53" s="12">
        <v>108849</v>
      </c>
      <c r="N53" s="12">
        <v>102614</v>
      </c>
      <c r="O53" s="12">
        <v>101063</v>
      </c>
      <c r="P53" s="12">
        <v>98201</v>
      </c>
      <c r="Q53" s="12">
        <v>104779</v>
      </c>
      <c r="R53" s="12">
        <v>114949</v>
      </c>
      <c r="S53" s="12">
        <v>130271</v>
      </c>
      <c r="T53" s="12">
        <v>135080</v>
      </c>
      <c r="U53" s="12">
        <v>138348</v>
      </c>
      <c r="V53" s="12">
        <v>122820</v>
      </c>
      <c r="W53" s="12">
        <v>104174</v>
      </c>
      <c r="X53" s="12">
        <v>86732</v>
      </c>
      <c r="Y53" s="12">
        <v>77672</v>
      </c>
      <c r="AA53" s="2">
        <f>IFERROR(INDEX('Holiday Schedule'!$D$3:$D$24,MATCH(Total_StdO_Customers!A53,'Holiday Schedule'!$C$3:$C$24,0)),0)</f>
        <v>0</v>
      </c>
      <c r="AB53" s="2">
        <f t="shared" si="0"/>
        <v>4</v>
      </c>
      <c r="AC53" s="2">
        <f t="shared" si="1"/>
        <v>1806548</v>
      </c>
      <c r="AD53" s="5">
        <f t="shared" si="2"/>
        <v>616878</v>
      </c>
      <c r="AE53" s="5">
        <f t="shared" si="3"/>
        <v>2423426</v>
      </c>
      <c r="AG53" s="2">
        <f t="shared" si="4"/>
        <v>2</v>
      </c>
      <c r="AH53" s="2">
        <f t="shared" si="5"/>
        <v>2024</v>
      </c>
      <c r="AJ53" s="5">
        <f t="shared" si="6"/>
        <v>138348</v>
      </c>
      <c r="AK53" s="2">
        <f t="shared" si="7"/>
        <v>20</v>
      </c>
    </row>
    <row r="54" spans="1:37" x14ac:dyDescent="0.25">
      <c r="A54" s="4">
        <v>45337</v>
      </c>
      <c r="B54" s="12">
        <v>71754</v>
      </c>
      <c r="C54" s="12">
        <v>69863</v>
      </c>
      <c r="D54" s="12">
        <v>68747</v>
      </c>
      <c r="E54" s="12">
        <v>67916</v>
      </c>
      <c r="F54" s="12">
        <v>73466</v>
      </c>
      <c r="G54" s="12">
        <v>80782</v>
      </c>
      <c r="H54" s="12">
        <v>109620</v>
      </c>
      <c r="I54" s="12">
        <v>118317</v>
      </c>
      <c r="J54" s="12">
        <v>116614</v>
      </c>
      <c r="K54" s="12">
        <v>114025</v>
      </c>
      <c r="L54" s="12">
        <v>112212</v>
      </c>
      <c r="M54" s="12">
        <v>109437</v>
      </c>
      <c r="N54" s="12">
        <v>103166</v>
      </c>
      <c r="O54" s="12">
        <v>101606</v>
      </c>
      <c r="P54" s="12">
        <v>98729</v>
      </c>
      <c r="Q54" s="12">
        <v>105344</v>
      </c>
      <c r="R54" s="12">
        <v>115577</v>
      </c>
      <c r="S54" s="12">
        <v>130990</v>
      </c>
      <c r="T54" s="12">
        <v>135833</v>
      </c>
      <c r="U54" s="12">
        <v>139121</v>
      </c>
      <c r="V54" s="12">
        <v>123502</v>
      </c>
      <c r="W54" s="12">
        <v>104748</v>
      </c>
      <c r="X54" s="12">
        <v>87208</v>
      </c>
      <c r="Y54" s="12">
        <v>78096</v>
      </c>
      <c r="AA54" s="2">
        <f>IFERROR(INDEX('Holiday Schedule'!$D$3:$D$24,MATCH(Total_StdO_Customers!A54,'Holiday Schedule'!$C$3:$C$24,0)),0)</f>
        <v>0</v>
      </c>
      <c r="AB54" s="2">
        <f t="shared" si="0"/>
        <v>5</v>
      </c>
      <c r="AC54" s="2">
        <f t="shared" si="1"/>
        <v>1816429</v>
      </c>
      <c r="AD54" s="5">
        <f t="shared" si="2"/>
        <v>620244</v>
      </c>
      <c r="AE54" s="5">
        <f t="shared" si="3"/>
        <v>2436673</v>
      </c>
      <c r="AG54" s="2">
        <f t="shared" si="4"/>
        <v>2</v>
      </c>
      <c r="AH54" s="2">
        <f t="shared" si="5"/>
        <v>2024</v>
      </c>
      <c r="AJ54" s="5">
        <f t="shared" si="6"/>
        <v>139121</v>
      </c>
      <c r="AK54" s="2">
        <f t="shared" si="7"/>
        <v>20</v>
      </c>
    </row>
    <row r="55" spans="1:37" x14ac:dyDescent="0.25">
      <c r="A55" s="4">
        <v>45338</v>
      </c>
      <c r="B55" s="12">
        <v>71810</v>
      </c>
      <c r="C55" s="12">
        <v>69920</v>
      </c>
      <c r="D55" s="12">
        <v>68804</v>
      </c>
      <c r="E55" s="12">
        <v>67972</v>
      </c>
      <c r="F55" s="12">
        <v>73522</v>
      </c>
      <c r="G55" s="12">
        <v>80842</v>
      </c>
      <c r="H55" s="12">
        <v>109703</v>
      </c>
      <c r="I55" s="12">
        <v>118361</v>
      </c>
      <c r="J55" s="12">
        <v>116655</v>
      </c>
      <c r="K55" s="12">
        <v>114064</v>
      </c>
      <c r="L55" s="12">
        <v>112251</v>
      </c>
      <c r="M55" s="12">
        <v>109475</v>
      </c>
      <c r="N55" s="12">
        <v>103202</v>
      </c>
      <c r="O55" s="12">
        <v>101642</v>
      </c>
      <c r="P55" s="12">
        <v>98764</v>
      </c>
      <c r="Q55" s="12">
        <v>105382</v>
      </c>
      <c r="R55" s="12">
        <v>115619</v>
      </c>
      <c r="S55" s="12">
        <v>131066</v>
      </c>
      <c r="T55" s="12">
        <v>135909</v>
      </c>
      <c r="U55" s="12">
        <v>139201</v>
      </c>
      <c r="V55" s="12">
        <v>123577</v>
      </c>
      <c r="W55" s="12">
        <v>104816</v>
      </c>
      <c r="X55" s="12">
        <v>87273</v>
      </c>
      <c r="Y55" s="12">
        <v>78157</v>
      </c>
      <c r="AA55" s="2">
        <f>IFERROR(INDEX('Holiday Schedule'!$D$3:$D$24,MATCH(Total_StdO_Customers!A55,'Holiday Schedule'!$C$3:$C$24,0)),0)</f>
        <v>0</v>
      </c>
      <c r="AB55" s="2">
        <f t="shared" si="0"/>
        <v>6</v>
      </c>
      <c r="AC55" s="2">
        <f t="shared" si="1"/>
        <v>1817257</v>
      </c>
      <c r="AD55" s="5">
        <f t="shared" si="2"/>
        <v>620730</v>
      </c>
      <c r="AE55" s="5">
        <f t="shared" si="3"/>
        <v>2437987</v>
      </c>
      <c r="AG55" s="2">
        <f t="shared" si="4"/>
        <v>2</v>
      </c>
      <c r="AH55" s="2">
        <f t="shared" si="5"/>
        <v>2024</v>
      </c>
      <c r="AJ55" s="5">
        <f t="shared" si="6"/>
        <v>139201</v>
      </c>
      <c r="AK55" s="2">
        <f t="shared" si="7"/>
        <v>20</v>
      </c>
    </row>
    <row r="56" spans="1:37" x14ac:dyDescent="0.25">
      <c r="A56" s="4">
        <v>45339</v>
      </c>
      <c r="B56" s="12">
        <v>72794</v>
      </c>
      <c r="C56" s="12">
        <v>70243</v>
      </c>
      <c r="D56" s="12">
        <v>68887</v>
      </c>
      <c r="E56" s="12">
        <v>68475</v>
      </c>
      <c r="F56" s="12">
        <v>73226</v>
      </c>
      <c r="G56" s="12">
        <v>78828</v>
      </c>
      <c r="H56" s="12">
        <v>102583</v>
      </c>
      <c r="I56" s="12">
        <v>113366</v>
      </c>
      <c r="J56" s="12">
        <v>116531</v>
      </c>
      <c r="K56" s="12">
        <v>118335</v>
      </c>
      <c r="L56" s="12">
        <v>116391</v>
      </c>
      <c r="M56" s="12">
        <v>113332</v>
      </c>
      <c r="N56" s="12">
        <v>105872</v>
      </c>
      <c r="O56" s="12">
        <v>103805</v>
      </c>
      <c r="P56" s="12">
        <v>100883</v>
      </c>
      <c r="Q56" s="12">
        <v>107838</v>
      </c>
      <c r="R56" s="12">
        <v>117683</v>
      </c>
      <c r="S56" s="12">
        <v>131746</v>
      </c>
      <c r="T56" s="12">
        <v>137534</v>
      </c>
      <c r="U56" s="12">
        <v>138086</v>
      </c>
      <c r="V56" s="12">
        <v>121748</v>
      </c>
      <c r="W56" s="12">
        <v>102675</v>
      </c>
      <c r="X56" s="12">
        <v>87875</v>
      </c>
      <c r="Y56" s="12">
        <v>78487</v>
      </c>
      <c r="AA56" s="2">
        <f>IFERROR(INDEX('Holiday Schedule'!$D$3:$D$24,MATCH(Total_StdO_Customers!A56,'Holiday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2447223</v>
      </c>
      <c r="AE56" s="5">
        <f t="shared" si="3"/>
        <v>2447223</v>
      </c>
      <c r="AG56" s="2">
        <f t="shared" si="4"/>
        <v>2</v>
      </c>
      <c r="AH56" s="2">
        <f t="shared" si="5"/>
        <v>2024</v>
      </c>
      <c r="AJ56" s="5">
        <f t="shared" si="6"/>
        <v>138086</v>
      </c>
      <c r="AK56" s="2">
        <f t="shared" si="7"/>
        <v>20</v>
      </c>
    </row>
    <row r="57" spans="1:37" x14ac:dyDescent="0.25">
      <c r="A57" s="4">
        <v>45340</v>
      </c>
      <c r="B57" s="12">
        <v>72800</v>
      </c>
      <c r="C57" s="12">
        <v>70248</v>
      </c>
      <c r="D57" s="12">
        <v>68891</v>
      </c>
      <c r="E57" s="12">
        <v>68480</v>
      </c>
      <c r="F57" s="12">
        <v>73231</v>
      </c>
      <c r="G57" s="12">
        <v>78831</v>
      </c>
      <c r="H57" s="12">
        <v>102581</v>
      </c>
      <c r="I57" s="12">
        <v>113374</v>
      </c>
      <c r="J57" s="12">
        <v>116538</v>
      </c>
      <c r="K57" s="12">
        <v>118345</v>
      </c>
      <c r="L57" s="12">
        <v>116398</v>
      </c>
      <c r="M57" s="12">
        <v>113340</v>
      </c>
      <c r="N57" s="12">
        <v>105879</v>
      </c>
      <c r="O57" s="12">
        <v>103807</v>
      </c>
      <c r="P57" s="12">
        <v>100887</v>
      </c>
      <c r="Q57" s="12">
        <v>107845</v>
      </c>
      <c r="R57" s="12">
        <v>117687</v>
      </c>
      <c r="S57" s="12">
        <v>131750</v>
      </c>
      <c r="T57" s="12">
        <v>137543</v>
      </c>
      <c r="U57" s="12">
        <v>138096</v>
      </c>
      <c r="V57" s="12">
        <v>121757</v>
      </c>
      <c r="W57" s="12">
        <v>102684</v>
      </c>
      <c r="X57" s="12">
        <v>87881</v>
      </c>
      <c r="Y57" s="12">
        <v>78492</v>
      </c>
      <c r="AA57" s="2">
        <f>IFERROR(INDEX('Holiday Schedule'!$D$3:$D$24,MATCH(Total_StdO_Customers!A57,'Holiday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2447365</v>
      </c>
      <c r="AE57" s="5">
        <f t="shared" si="3"/>
        <v>2447365</v>
      </c>
      <c r="AG57" s="2">
        <f t="shared" si="4"/>
        <v>2</v>
      </c>
      <c r="AH57" s="2">
        <f t="shared" si="5"/>
        <v>2024</v>
      </c>
      <c r="AJ57" s="5">
        <f t="shared" si="6"/>
        <v>138096</v>
      </c>
      <c r="AK57" s="2">
        <f t="shared" si="7"/>
        <v>20</v>
      </c>
    </row>
    <row r="58" spans="1:37" x14ac:dyDescent="0.25">
      <c r="A58" s="4">
        <v>45341</v>
      </c>
      <c r="B58" s="12">
        <v>72804</v>
      </c>
      <c r="C58" s="12">
        <v>70252</v>
      </c>
      <c r="D58" s="12">
        <v>68896</v>
      </c>
      <c r="E58" s="12">
        <v>68483</v>
      </c>
      <c r="F58" s="12">
        <v>73234</v>
      </c>
      <c r="G58" s="12">
        <v>78836</v>
      </c>
      <c r="H58" s="12">
        <v>102580</v>
      </c>
      <c r="I58" s="12">
        <v>113382</v>
      </c>
      <c r="J58" s="12">
        <v>116546</v>
      </c>
      <c r="K58" s="12">
        <v>118351</v>
      </c>
      <c r="L58" s="12">
        <v>116405</v>
      </c>
      <c r="M58" s="12">
        <v>113346</v>
      </c>
      <c r="N58" s="12">
        <v>105885</v>
      </c>
      <c r="O58" s="12">
        <v>103812</v>
      </c>
      <c r="P58" s="12">
        <v>100893</v>
      </c>
      <c r="Q58" s="12">
        <v>107852</v>
      </c>
      <c r="R58" s="12">
        <v>117696</v>
      </c>
      <c r="S58" s="12">
        <v>131747</v>
      </c>
      <c r="T58" s="12">
        <v>137556</v>
      </c>
      <c r="U58" s="12">
        <v>138108</v>
      </c>
      <c r="V58" s="12">
        <v>121767</v>
      </c>
      <c r="W58" s="12">
        <v>102691</v>
      </c>
      <c r="X58" s="12">
        <v>87887</v>
      </c>
      <c r="Y58" s="12">
        <v>78497</v>
      </c>
      <c r="AA58" s="2">
        <f>IFERROR(INDEX('Holiday Schedule'!$D$3:$D$24,MATCH(Total_StdO_Customers!A58,'Holiday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2447506</v>
      </c>
      <c r="AE58" s="5">
        <f t="shared" si="3"/>
        <v>2447506</v>
      </c>
      <c r="AG58" s="2">
        <f t="shared" si="4"/>
        <v>2</v>
      </c>
      <c r="AH58" s="2">
        <f t="shared" si="5"/>
        <v>2024</v>
      </c>
      <c r="AJ58" s="5">
        <f t="shared" si="6"/>
        <v>138108</v>
      </c>
      <c r="AK58" s="2">
        <f t="shared" si="7"/>
        <v>20</v>
      </c>
    </row>
    <row r="59" spans="1:37" x14ac:dyDescent="0.25">
      <c r="A59" s="4">
        <v>45342</v>
      </c>
      <c r="B59" s="12">
        <v>72521</v>
      </c>
      <c r="C59" s="12">
        <v>70609</v>
      </c>
      <c r="D59" s="12">
        <v>69478</v>
      </c>
      <c r="E59" s="12">
        <v>68639</v>
      </c>
      <c r="F59" s="12">
        <v>74246</v>
      </c>
      <c r="G59" s="12">
        <v>81639</v>
      </c>
      <c r="H59" s="12">
        <v>110760</v>
      </c>
      <c r="I59" s="12">
        <v>119537</v>
      </c>
      <c r="J59" s="12">
        <v>117810</v>
      </c>
      <c r="K59" s="12">
        <v>115188</v>
      </c>
      <c r="L59" s="12">
        <v>113353</v>
      </c>
      <c r="M59" s="12">
        <v>110548</v>
      </c>
      <c r="N59" s="12">
        <v>104213</v>
      </c>
      <c r="O59" s="12">
        <v>102634</v>
      </c>
      <c r="P59" s="12">
        <v>99728</v>
      </c>
      <c r="Q59" s="12">
        <v>106416</v>
      </c>
      <c r="R59" s="12">
        <v>116762</v>
      </c>
      <c r="S59" s="12">
        <v>132366</v>
      </c>
      <c r="T59" s="12">
        <v>137274</v>
      </c>
      <c r="U59" s="12">
        <v>140604</v>
      </c>
      <c r="V59" s="12">
        <v>124819</v>
      </c>
      <c r="W59" s="12">
        <v>105864</v>
      </c>
      <c r="X59" s="12">
        <v>88139</v>
      </c>
      <c r="Y59" s="12">
        <v>78927</v>
      </c>
      <c r="AA59" s="2">
        <f>IFERROR(INDEX('Holiday Schedule'!$D$3:$D$24,MATCH(Total_StdO_Customers!A59,'Holiday Schedule'!$C$3:$C$24,0)),0)</f>
        <v>0</v>
      </c>
      <c r="AB59" s="2">
        <f t="shared" si="0"/>
        <v>3</v>
      </c>
      <c r="AC59" s="2">
        <f t="shared" si="1"/>
        <v>1835255</v>
      </c>
      <c r="AD59" s="5">
        <f t="shared" si="2"/>
        <v>626819</v>
      </c>
      <c r="AE59" s="5">
        <f t="shared" si="3"/>
        <v>2462074</v>
      </c>
      <c r="AG59" s="2">
        <f t="shared" si="4"/>
        <v>2</v>
      </c>
      <c r="AH59" s="2">
        <f t="shared" si="5"/>
        <v>2024</v>
      </c>
      <c r="AJ59" s="5">
        <f t="shared" si="6"/>
        <v>140604</v>
      </c>
      <c r="AK59" s="2">
        <f t="shared" si="7"/>
        <v>20</v>
      </c>
    </row>
    <row r="60" spans="1:37" x14ac:dyDescent="0.25">
      <c r="A60" s="4">
        <v>45343</v>
      </c>
      <c r="B60" s="12">
        <v>72529</v>
      </c>
      <c r="C60" s="12">
        <v>70616</v>
      </c>
      <c r="D60" s="12">
        <v>69488</v>
      </c>
      <c r="E60" s="12">
        <v>68646</v>
      </c>
      <c r="F60" s="12">
        <v>74254</v>
      </c>
      <c r="G60" s="12">
        <v>81647</v>
      </c>
      <c r="H60" s="12">
        <v>110774</v>
      </c>
      <c r="I60" s="12">
        <v>119549</v>
      </c>
      <c r="J60" s="12">
        <v>117821</v>
      </c>
      <c r="K60" s="12">
        <v>115201</v>
      </c>
      <c r="L60" s="12">
        <v>113366</v>
      </c>
      <c r="M60" s="12">
        <v>110560</v>
      </c>
      <c r="N60" s="12">
        <v>104223</v>
      </c>
      <c r="O60" s="12">
        <v>102645</v>
      </c>
      <c r="P60" s="12">
        <v>99737</v>
      </c>
      <c r="Q60" s="12">
        <v>106427</v>
      </c>
      <c r="R60" s="12">
        <v>116773</v>
      </c>
      <c r="S60" s="12">
        <v>132382</v>
      </c>
      <c r="T60" s="12">
        <v>137292</v>
      </c>
      <c r="U60" s="12">
        <v>140620</v>
      </c>
      <c r="V60" s="12">
        <v>124830</v>
      </c>
      <c r="W60" s="12">
        <v>105875</v>
      </c>
      <c r="X60" s="12">
        <v>88147</v>
      </c>
      <c r="Y60" s="12">
        <v>78936</v>
      </c>
      <c r="AA60" s="2">
        <f>IFERROR(INDEX('Holiday Schedule'!$D$3:$D$24,MATCH(Total_StdO_Customers!A60,'Holiday Schedule'!$C$3:$C$24,0)),0)</f>
        <v>0</v>
      </c>
      <c r="AB60" s="2">
        <f t="shared" si="0"/>
        <v>4</v>
      </c>
      <c r="AC60" s="2">
        <f t="shared" si="1"/>
        <v>1835448</v>
      </c>
      <c r="AD60" s="5">
        <f t="shared" si="2"/>
        <v>626890</v>
      </c>
      <c r="AE60" s="5">
        <f t="shared" si="3"/>
        <v>2462338</v>
      </c>
      <c r="AG60" s="2">
        <f t="shared" si="4"/>
        <v>2</v>
      </c>
      <c r="AH60" s="2">
        <f t="shared" si="5"/>
        <v>2024</v>
      </c>
      <c r="AJ60" s="5">
        <f t="shared" si="6"/>
        <v>140620</v>
      </c>
      <c r="AK60" s="2">
        <f t="shared" si="7"/>
        <v>20</v>
      </c>
    </row>
    <row r="61" spans="1:37" x14ac:dyDescent="0.25">
      <c r="A61" s="4">
        <v>45344</v>
      </c>
      <c r="B61" s="12">
        <v>73261</v>
      </c>
      <c r="C61" s="12">
        <v>71330</v>
      </c>
      <c r="D61" s="12">
        <v>70188</v>
      </c>
      <c r="E61" s="12">
        <v>69340</v>
      </c>
      <c r="F61" s="12">
        <v>75005</v>
      </c>
      <c r="G61" s="12">
        <v>82476</v>
      </c>
      <c r="H61" s="12">
        <v>111918</v>
      </c>
      <c r="I61" s="12">
        <v>120778</v>
      </c>
      <c r="J61" s="12">
        <v>119031</v>
      </c>
      <c r="K61" s="12">
        <v>116382</v>
      </c>
      <c r="L61" s="12">
        <v>114527</v>
      </c>
      <c r="M61" s="12">
        <v>111693</v>
      </c>
      <c r="N61" s="12">
        <v>105292</v>
      </c>
      <c r="O61" s="12">
        <v>103696</v>
      </c>
      <c r="P61" s="12">
        <v>100759</v>
      </c>
      <c r="Q61" s="12">
        <v>107518</v>
      </c>
      <c r="R61" s="12">
        <v>117969</v>
      </c>
      <c r="S61" s="12">
        <v>133740</v>
      </c>
      <c r="T61" s="12">
        <v>138696</v>
      </c>
      <c r="U61" s="12">
        <v>142058</v>
      </c>
      <c r="V61" s="12">
        <v>126107</v>
      </c>
      <c r="W61" s="12">
        <v>106955</v>
      </c>
      <c r="X61" s="12">
        <v>89044</v>
      </c>
      <c r="Y61" s="12">
        <v>79737</v>
      </c>
      <c r="AA61" s="2">
        <f>IFERROR(INDEX('Holiday Schedule'!$D$3:$D$24,MATCH(Total_StdO_Customers!A61,'Holiday Schedule'!$C$3:$C$24,0)),0)</f>
        <v>0</v>
      </c>
      <c r="AB61" s="2">
        <f t="shared" si="0"/>
        <v>5</v>
      </c>
      <c r="AC61" s="2">
        <f t="shared" si="1"/>
        <v>1854245</v>
      </c>
      <c r="AD61" s="5">
        <f t="shared" si="2"/>
        <v>633255</v>
      </c>
      <c r="AE61" s="5">
        <f t="shared" si="3"/>
        <v>2487500</v>
      </c>
      <c r="AG61" s="2">
        <f t="shared" si="4"/>
        <v>2</v>
      </c>
      <c r="AH61" s="2">
        <f t="shared" si="5"/>
        <v>2024</v>
      </c>
      <c r="AJ61" s="5">
        <f t="shared" si="6"/>
        <v>142058</v>
      </c>
      <c r="AK61" s="2">
        <f t="shared" si="7"/>
        <v>20</v>
      </c>
    </row>
    <row r="62" spans="1:37" x14ac:dyDescent="0.25">
      <c r="A62" s="4">
        <v>45345</v>
      </c>
      <c r="B62" s="12">
        <v>73262</v>
      </c>
      <c r="C62" s="12">
        <v>71331</v>
      </c>
      <c r="D62" s="12">
        <v>70189</v>
      </c>
      <c r="E62" s="12">
        <v>69340</v>
      </c>
      <c r="F62" s="12">
        <v>75006</v>
      </c>
      <c r="G62" s="12">
        <v>82478</v>
      </c>
      <c r="H62" s="12">
        <v>111943</v>
      </c>
      <c r="I62" s="12">
        <v>120784</v>
      </c>
      <c r="J62" s="12">
        <v>119032</v>
      </c>
      <c r="K62" s="12">
        <v>116385</v>
      </c>
      <c r="L62" s="12">
        <v>114529</v>
      </c>
      <c r="M62" s="12">
        <v>111695</v>
      </c>
      <c r="N62" s="12">
        <v>105292</v>
      </c>
      <c r="O62" s="12">
        <v>103698</v>
      </c>
      <c r="P62" s="12">
        <v>100761</v>
      </c>
      <c r="Q62" s="12">
        <v>107520</v>
      </c>
      <c r="R62" s="12">
        <v>117972</v>
      </c>
      <c r="S62" s="12">
        <v>133748</v>
      </c>
      <c r="T62" s="12">
        <v>138700</v>
      </c>
      <c r="U62" s="12">
        <v>142063</v>
      </c>
      <c r="V62" s="12">
        <v>126109</v>
      </c>
      <c r="W62" s="12">
        <v>106957</v>
      </c>
      <c r="X62" s="12">
        <v>89046</v>
      </c>
      <c r="Y62" s="12">
        <v>79738</v>
      </c>
      <c r="AA62" s="2">
        <f>IFERROR(INDEX('Holiday Schedule'!$D$3:$D$24,MATCH(Total_StdO_Customers!A62,'Holiday Schedule'!$C$3:$C$24,0)),0)</f>
        <v>0</v>
      </c>
      <c r="AB62" s="2">
        <f t="shared" si="0"/>
        <v>6</v>
      </c>
      <c r="AC62" s="2">
        <f t="shared" si="1"/>
        <v>1854291</v>
      </c>
      <c r="AD62" s="5">
        <f t="shared" si="2"/>
        <v>633287</v>
      </c>
      <c r="AE62" s="5">
        <f t="shared" si="3"/>
        <v>2487578</v>
      </c>
      <c r="AG62" s="2">
        <f t="shared" si="4"/>
        <v>2</v>
      </c>
      <c r="AH62" s="2">
        <f t="shared" si="5"/>
        <v>2024</v>
      </c>
      <c r="AJ62" s="5">
        <f t="shared" si="6"/>
        <v>142063</v>
      </c>
      <c r="AK62" s="2">
        <f t="shared" si="7"/>
        <v>20</v>
      </c>
    </row>
    <row r="63" spans="1:37" x14ac:dyDescent="0.25">
      <c r="A63" s="4">
        <v>45346</v>
      </c>
      <c r="B63" s="12">
        <v>74263</v>
      </c>
      <c r="C63" s="12">
        <v>71658</v>
      </c>
      <c r="D63" s="12">
        <v>70270</v>
      </c>
      <c r="E63" s="12">
        <v>69851</v>
      </c>
      <c r="F63" s="12">
        <v>74698</v>
      </c>
      <c r="G63" s="12">
        <v>80417</v>
      </c>
      <c r="H63" s="12">
        <v>104657</v>
      </c>
      <c r="I63" s="12">
        <v>115684</v>
      </c>
      <c r="J63" s="12">
        <v>118908</v>
      </c>
      <c r="K63" s="12">
        <v>120745</v>
      </c>
      <c r="L63" s="12">
        <v>118756</v>
      </c>
      <c r="M63" s="12">
        <v>115634</v>
      </c>
      <c r="N63" s="12">
        <v>108020</v>
      </c>
      <c r="O63" s="12">
        <v>105903</v>
      </c>
      <c r="P63" s="12">
        <v>102923</v>
      </c>
      <c r="Q63" s="12">
        <v>110031</v>
      </c>
      <c r="R63" s="12">
        <v>120079</v>
      </c>
      <c r="S63" s="12">
        <v>134411</v>
      </c>
      <c r="T63" s="12">
        <v>140358</v>
      </c>
      <c r="U63" s="12">
        <v>140923</v>
      </c>
      <c r="V63" s="12">
        <v>124241</v>
      </c>
      <c r="W63" s="12">
        <v>104769</v>
      </c>
      <c r="X63" s="12">
        <v>89661</v>
      </c>
      <c r="Y63" s="12">
        <v>80076</v>
      </c>
      <c r="AA63" s="2">
        <f>IFERROR(INDEX('Holiday Schedule'!$D$3:$D$24,MATCH(Total_StdO_Customers!A63,'Holiday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2496936</v>
      </c>
      <c r="AE63" s="5">
        <f t="shared" si="3"/>
        <v>2496936</v>
      </c>
      <c r="AG63" s="2">
        <f t="shared" si="4"/>
        <v>2</v>
      </c>
      <c r="AH63" s="2">
        <f t="shared" si="5"/>
        <v>2024</v>
      </c>
      <c r="AJ63" s="5">
        <f t="shared" si="6"/>
        <v>140923</v>
      </c>
      <c r="AK63" s="2">
        <f t="shared" si="7"/>
        <v>20</v>
      </c>
    </row>
    <row r="64" spans="1:37" x14ac:dyDescent="0.25">
      <c r="A64" s="4">
        <v>45347</v>
      </c>
      <c r="B64" s="12">
        <v>74266</v>
      </c>
      <c r="C64" s="12">
        <v>71661</v>
      </c>
      <c r="D64" s="12">
        <v>70273</v>
      </c>
      <c r="E64" s="12">
        <v>69855</v>
      </c>
      <c r="F64" s="12">
        <v>74703</v>
      </c>
      <c r="G64" s="12">
        <v>80420</v>
      </c>
      <c r="H64" s="12">
        <v>104647</v>
      </c>
      <c r="I64" s="12">
        <v>115687</v>
      </c>
      <c r="J64" s="12">
        <v>118911</v>
      </c>
      <c r="K64" s="12">
        <v>120749</v>
      </c>
      <c r="L64" s="12">
        <v>118760</v>
      </c>
      <c r="M64" s="12">
        <v>115636</v>
      </c>
      <c r="N64" s="12">
        <v>108022</v>
      </c>
      <c r="O64" s="12">
        <v>105905</v>
      </c>
      <c r="P64" s="12">
        <v>102926</v>
      </c>
      <c r="Q64" s="12">
        <v>110032</v>
      </c>
      <c r="R64" s="12">
        <v>120083</v>
      </c>
      <c r="S64" s="12">
        <v>134421</v>
      </c>
      <c r="T64" s="12">
        <v>140362</v>
      </c>
      <c r="U64" s="12">
        <v>140928</v>
      </c>
      <c r="V64" s="12">
        <v>124246</v>
      </c>
      <c r="W64" s="12">
        <v>104772</v>
      </c>
      <c r="X64" s="12">
        <v>89664</v>
      </c>
      <c r="Y64" s="12">
        <v>80076</v>
      </c>
      <c r="AA64" s="2">
        <f>IFERROR(INDEX('Holiday Schedule'!$D$3:$D$24,MATCH(Total_StdO_Customers!A64,'Holiday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2497005</v>
      </c>
      <c r="AE64" s="5">
        <f t="shared" si="3"/>
        <v>2497005</v>
      </c>
      <c r="AG64" s="2">
        <f t="shared" si="4"/>
        <v>2</v>
      </c>
      <c r="AH64" s="2">
        <f t="shared" si="5"/>
        <v>2024</v>
      </c>
      <c r="AJ64" s="5">
        <f t="shared" si="6"/>
        <v>140928</v>
      </c>
      <c r="AK64" s="2">
        <f t="shared" si="7"/>
        <v>20</v>
      </c>
    </row>
    <row r="65" spans="1:37" x14ac:dyDescent="0.25">
      <c r="A65" s="4">
        <v>45348</v>
      </c>
      <c r="B65" s="12">
        <v>73492</v>
      </c>
      <c r="C65" s="12">
        <v>71555</v>
      </c>
      <c r="D65" s="12">
        <v>70410</v>
      </c>
      <c r="E65" s="12">
        <v>69558</v>
      </c>
      <c r="F65" s="12">
        <v>75243</v>
      </c>
      <c r="G65" s="12">
        <v>82733</v>
      </c>
      <c r="H65" s="12">
        <v>112251</v>
      </c>
      <c r="I65" s="12">
        <v>121158</v>
      </c>
      <c r="J65" s="12">
        <v>119410</v>
      </c>
      <c r="K65" s="12">
        <v>116755</v>
      </c>
      <c r="L65" s="12">
        <v>114896</v>
      </c>
      <c r="M65" s="12">
        <v>112054</v>
      </c>
      <c r="N65" s="12">
        <v>105633</v>
      </c>
      <c r="O65" s="12">
        <v>104033</v>
      </c>
      <c r="P65" s="12">
        <v>101088</v>
      </c>
      <c r="Q65" s="12">
        <v>107865</v>
      </c>
      <c r="R65" s="12">
        <v>118342</v>
      </c>
      <c r="S65" s="12">
        <v>134146</v>
      </c>
      <c r="T65" s="12">
        <v>139120</v>
      </c>
      <c r="U65" s="12">
        <v>142489</v>
      </c>
      <c r="V65" s="12">
        <v>126492</v>
      </c>
      <c r="W65" s="12">
        <v>107283</v>
      </c>
      <c r="X65" s="12">
        <v>89320</v>
      </c>
      <c r="Y65" s="12">
        <v>79985</v>
      </c>
      <c r="AA65" s="2">
        <f>IFERROR(INDEX('Holiday Schedule'!$D$3:$D$24,MATCH(Total_StdO_Customers!A65,'Holiday Schedule'!$C$3:$C$24,0)),0)</f>
        <v>0</v>
      </c>
      <c r="AB65" s="2">
        <f t="shared" si="0"/>
        <v>2</v>
      </c>
      <c r="AC65" s="2">
        <f t="shared" si="1"/>
        <v>1860084</v>
      </c>
      <c r="AD65" s="5">
        <f t="shared" si="2"/>
        <v>635227</v>
      </c>
      <c r="AE65" s="5">
        <f t="shared" si="3"/>
        <v>2495311</v>
      </c>
      <c r="AG65" s="2">
        <f t="shared" si="4"/>
        <v>2</v>
      </c>
      <c r="AH65" s="2">
        <f t="shared" si="5"/>
        <v>2024</v>
      </c>
      <c r="AJ65" s="5">
        <f t="shared" si="6"/>
        <v>142489</v>
      </c>
      <c r="AK65" s="2">
        <f t="shared" si="7"/>
        <v>20</v>
      </c>
    </row>
    <row r="66" spans="1:37" x14ac:dyDescent="0.25">
      <c r="A66" s="4">
        <v>45349</v>
      </c>
      <c r="B66" s="12">
        <v>73593</v>
      </c>
      <c r="C66" s="12">
        <v>71651</v>
      </c>
      <c r="D66" s="12">
        <v>70504</v>
      </c>
      <c r="E66" s="12">
        <v>69652</v>
      </c>
      <c r="F66" s="12">
        <v>75344</v>
      </c>
      <c r="G66" s="12">
        <v>82846</v>
      </c>
      <c r="H66" s="12">
        <v>112389</v>
      </c>
      <c r="I66" s="12">
        <v>121322</v>
      </c>
      <c r="J66" s="12">
        <v>119569</v>
      </c>
      <c r="K66" s="12">
        <v>116909</v>
      </c>
      <c r="L66" s="12">
        <v>115046</v>
      </c>
      <c r="M66" s="12">
        <v>112200</v>
      </c>
      <c r="N66" s="12">
        <v>105768</v>
      </c>
      <c r="O66" s="12">
        <v>104166</v>
      </c>
      <c r="P66" s="12">
        <v>101216</v>
      </c>
      <c r="Q66" s="12">
        <v>108005</v>
      </c>
      <c r="R66" s="12">
        <v>118500</v>
      </c>
      <c r="S66" s="12">
        <v>134332</v>
      </c>
      <c r="T66" s="12">
        <v>139317</v>
      </c>
      <c r="U66" s="12">
        <v>142694</v>
      </c>
      <c r="V66" s="12">
        <v>126670</v>
      </c>
      <c r="W66" s="12">
        <v>107434</v>
      </c>
      <c r="X66" s="12">
        <v>89442</v>
      </c>
      <c r="Y66" s="12">
        <v>80094</v>
      </c>
      <c r="AA66" s="2">
        <f>IFERROR(INDEX('Holiday Schedule'!$D$3:$D$24,MATCH(Total_StdO_Customers!A66,'Holiday Schedule'!$C$3:$C$24,0)),0)</f>
        <v>0</v>
      </c>
      <c r="AB66" s="2">
        <f t="shared" si="0"/>
        <v>3</v>
      </c>
      <c r="AC66" s="2">
        <f t="shared" si="1"/>
        <v>1862590</v>
      </c>
      <c r="AD66" s="5">
        <f t="shared" si="2"/>
        <v>636073</v>
      </c>
      <c r="AE66" s="5">
        <f t="shared" si="3"/>
        <v>2498663</v>
      </c>
      <c r="AG66" s="2">
        <f t="shared" si="4"/>
        <v>2</v>
      </c>
      <c r="AH66" s="2">
        <f t="shared" si="5"/>
        <v>2024</v>
      </c>
      <c r="AJ66" s="5">
        <f t="shared" si="6"/>
        <v>142694</v>
      </c>
      <c r="AK66" s="2">
        <f t="shared" si="7"/>
        <v>20</v>
      </c>
    </row>
    <row r="67" spans="1:37" x14ac:dyDescent="0.25">
      <c r="A67" s="4">
        <v>45350</v>
      </c>
      <c r="B67" s="12">
        <v>73748</v>
      </c>
      <c r="C67" s="12">
        <v>71805</v>
      </c>
      <c r="D67" s="12">
        <v>70656</v>
      </c>
      <c r="E67" s="12">
        <v>69801</v>
      </c>
      <c r="F67" s="12">
        <v>75505</v>
      </c>
      <c r="G67" s="12">
        <v>83023</v>
      </c>
      <c r="H67" s="12">
        <v>112674</v>
      </c>
      <c r="I67" s="12">
        <v>121569</v>
      </c>
      <c r="J67" s="12">
        <v>119809</v>
      </c>
      <c r="K67" s="12">
        <v>117143</v>
      </c>
      <c r="L67" s="12">
        <v>115276</v>
      </c>
      <c r="M67" s="12">
        <v>112424</v>
      </c>
      <c r="N67" s="12">
        <v>105980</v>
      </c>
      <c r="O67" s="12">
        <v>104374</v>
      </c>
      <c r="P67" s="12">
        <v>101419</v>
      </c>
      <c r="Q67" s="12">
        <v>108223</v>
      </c>
      <c r="R67" s="12">
        <v>118781</v>
      </c>
      <c r="S67" s="12">
        <v>134639</v>
      </c>
      <c r="T67" s="12">
        <v>139614</v>
      </c>
      <c r="U67" s="12">
        <v>142995</v>
      </c>
      <c r="V67" s="12">
        <v>126940</v>
      </c>
      <c r="W67" s="12">
        <v>107664</v>
      </c>
      <c r="X67" s="12">
        <v>89633</v>
      </c>
      <c r="Y67" s="12">
        <v>80266</v>
      </c>
      <c r="AA67" s="2">
        <f>IFERROR(INDEX('Holiday Schedule'!$D$3:$D$24,MATCH(Total_StdO_Customers!A67,'Holiday Schedule'!$C$3:$C$24,0)),0)</f>
        <v>0</v>
      </c>
      <c r="AB67" s="2">
        <f t="shared" si="0"/>
        <v>4</v>
      </c>
      <c r="AC67" s="2">
        <f t="shared" si="1"/>
        <v>1866483</v>
      </c>
      <c r="AD67" s="5">
        <f t="shared" si="2"/>
        <v>637478</v>
      </c>
      <c r="AE67" s="5">
        <f t="shared" si="3"/>
        <v>2503961</v>
      </c>
      <c r="AG67" s="2">
        <f t="shared" si="4"/>
        <v>2</v>
      </c>
      <c r="AH67" s="2">
        <f t="shared" si="5"/>
        <v>2024</v>
      </c>
      <c r="AJ67" s="5">
        <f t="shared" si="6"/>
        <v>142995</v>
      </c>
      <c r="AK67" s="2">
        <f t="shared" si="7"/>
        <v>20</v>
      </c>
    </row>
    <row r="68" spans="1:37" x14ac:dyDescent="0.25">
      <c r="A68" s="4">
        <v>45351</v>
      </c>
      <c r="B68" s="12">
        <v>74098</v>
      </c>
      <c r="C68" s="12">
        <v>72145</v>
      </c>
      <c r="D68" s="12">
        <v>70992</v>
      </c>
      <c r="E68" s="12">
        <v>70133</v>
      </c>
      <c r="F68" s="12">
        <v>75862</v>
      </c>
      <c r="G68" s="12">
        <v>83425</v>
      </c>
      <c r="H68" s="12">
        <v>113182</v>
      </c>
      <c r="I68" s="12">
        <v>122145</v>
      </c>
      <c r="J68" s="12">
        <v>120379</v>
      </c>
      <c r="K68" s="12">
        <v>117703</v>
      </c>
      <c r="L68" s="12">
        <v>115823</v>
      </c>
      <c r="M68" s="12">
        <v>112958</v>
      </c>
      <c r="N68" s="12">
        <v>106484</v>
      </c>
      <c r="O68" s="12">
        <v>104872</v>
      </c>
      <c r="P68" s="12">
        <v>101903</v>
      </c>
      <c r="Q68" s="12">
        <v>108736</v>
      </c>
      <c r="R68" s="12">
        <v>119309</v>
      </c>
      <c r="S68" s="12">
        <v>135238</v>
      </c>
      <c r="T68" s="12">
        <v>140264</v>
      </c>
      <c r="U68" s="12">
        <v>143666</v>
      </c>
      <c r="V68" s="12">
        <v>127538</v>
      </c>
      <c r="W68" s="12">
        <v>108172</v>
      </c>
      <c r="X68" s="12">
        <v>90061</v>
      </c>
      <c r="Y68" s="12">
        <v>80650</v>
      </c>
      <c r="AA68" s="2">
        <f>IFERROR(INDEX('Holiday Schedule'!$D$3:$D$24,MATCH(Total_StdO_Customers!A68,'Holiday Schedule'!$C$3:$C$24,0)),0)</f>
        <v>0</v>
      </c>
      <c r="AB68" s="2">
        <f t="shared" si="0"/>
        <v>5</v>
      </c>
      <c r="AC68" s="2">
        <f t="shared" si="1"/>
        <v>1875251</v>
      </c>
      <c r="AD68" s="5">
        <f t="shared" si="2"/>
        <v>640487</v>
      </c>
      <c r="AE68" s="5">
        <f t="shared" si="3"/>
        <v>2515738</v>
      </c>
      <c r="AG68" s="2">
        <f t="shared" si="4"/>
        <v>2</v>
      </c>
      <c r="AH68" s="2">
        <f t="shared" si="5"/>
        <v>2024</v>
      </c>
      <c r="AJ68" s="5">
        <f t="shared" si="6"/>
        <v>143666</v>
      </c>
      <c r="AK68" s="2">
        <f t="shared" si="7"/>
        <v>20</v>
      </c>
    </row>
    <row r="69" spans="1:37" x14ac:dyDescent="0.25">
      <c r="A69" s="4">
        <v>45352</v>
      </c>
      <c r="B69" s="12">
        <v>72638</v>
      </c>
      <c r="C69" s="12">
        <v>67620</v>
      </c>
      <c r="D69" s="12">
        <v>66109</v>
      </c>
      <c r="E69" s="12">
        <v>68104</v>
      </c>
      <c r="F69" s="12">
        <v>70123</v>
      </c>
      <c r="G69" s="12">
        <v>80618</v>
      </c>
      <c r="H69" s="12">
        <v>106305</v>
      </c>
      <c r="I69" s="12">
        <v>119027</v>
      </c>
      <c r="J69" s="12">
        <v>115350</v>
      </c>
      <c r="K69" s="12">
        <v>115412</v>
      </c>
      <c r="L69" s="12">
        <v>113341</v>
      </c>
      <c r="M69" s="12">
        <v>109277</v>
      </c>
      <c r="N69" s="12">
        <v>106293</v>
      </c>
      <c r="O69" s="12">
        <v>101282</v>
      </c>
      <c r="P69" s="12">
        <v>97386</v>
      </c>
      <c r="Q69" s="12">
        <v>101627</v>
      </c>
      <c r="R69" s="12">
        <v>107765</v>
      </c>
      <c r="S69" s="12">
        <v>118382</v>
      </c>
      <c r="T69" s="12">
        <v>122366</v>
      </c>
      <c r="U69" s="12">
        <v>134882</v>
      </c>
      <c r="V69" s="12">
        <v>129683</v>
      </c>
      <c r="W69" s="12">
        <v>107389</v>
      </c>
      <c r="X69" s="12">
        <v>86366</v>
      </c>
      <c r="Y69" s="12">
        <v>77700</v>
      </c>
      <c r="AA69" s="2">
        <f>IFERROR(INDEX('Holiday Schedule'!$D$3:$D$24,MATCH(Total_StdO_Customers!A69,'Holiday Schedule'!$C$3:$C$24,0)),0)</f>
        <v>0</v>
      </c>
      <c r="AB69" s="2">
        <f t="shared" si="0"/>
        <v>6</v>
      </c>
      <c r="AC69" s="2">
        <f t="shared" si="1"/>
        <v>1785828</v>
      </c>
      <c r="AD69" s="5">
        <f t="shared" si="2"/>
        <v>609217</v>
      </c>
      <c r="AE69" s="5">
        <f t="shared" si="3"/>
        <v>2395045</v>
      </c>
      <c r="AG69" s="2">
        <f t="shared" si="4"/>
        <v>3</v>
      </c>
      <c r="AH69" s="2">
        <f t="shared" si="5"/>
        <v>2024</v>
      </c>
      <c r="AJ69" s="5">
        <f t="shared" si="6"/>
        <v>134882</v>
      </c>
      <c r="AK69" s="2">
        <f t="shared" si="7"/>
        <v>20</v>
      </c>
    </row>
    <row r="70" spans="1:37" x14ac:dyDescent="0.25">
      <c r="A70" s="4">
        <v>45353</v>
      </c>
      <c r="B70" s="12">
        <v>73062</v>
      </c>
      <c r="C70" s="12">
        <v>62289</v>
      </c>
      <c r="D70" s="12">
        <v>66869</v>
      </c>
      <c r="E70" s="12">
        <v>67304</v>
      </c>
      <c r="F70" s="12">
        <v>69630</v>
      </c>
      <c r="G70" s="12">
        <v>77039</v>
      </c>
      <c r="H70" s="12">
        <v>96446</v>
      </c>
      <c r="I70" s="12">
        <v>108834</v>
      </c>
      <c r="J70" s="12">
        <v>115630</v>
      </c>
      <c r="K70" s="12">
        <v>120236</v>
      </c>
      <c r="L70" s="12">
        <v>117186</v>
      </c>
      <c r="M70" s="12">
        <v>114061</v>
      </c>
      <c r="N70" s="12">
        <v>110088</v>
      </c>
      <c r="O70" s="12">
        <v>105313</v>
      </c>
      <c r="P70" s="12">
        <v>99517</v>
      </c>
      <c r="Q70" s="12">
        <v>103250</v>
      </c>
      <c r="R70" s="12">
        <v>109644</v>
      </c>
      <c r="S70" s="12">
        <v>119867</v>
      </c>
      <c r="T70" s="12">
        <v>124535</v>
      </c>
      <c r="U70" s="12">
        <v>136366</v>
      </c>
      <c r="V70" s="12">
        <v>131561</v>
      </c>
      <c r="W70" s="12">
        <v>106729</v>
      </c>
      <c r="X70" s="12">
        <v>87307</v>
      </c>
      <c r="Y70" s="12">
        <v>78151</v>
      </c>
      <c r="AA70" s="2">
        <f>IFERROR(INDEX('Holiday Schedule'!$D$3:$D$24,MATCH(Total_StdO_Customers!A70,'Holiday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2400914</v>
      </c>
      <c r="AE70" s="5">
        <f t="shared" si="3"/>
        <v>2400914</v>
      </c>
      <c r="AG70" s="2">
        <f t="shared" si="4"/>
        <v>3</v>
      </c>
      <c r="AH70" s="2">
        <f t="shared" si="5"/>
        <v>2024</v>
      </c>
      <c r="AJ70" s="5">
        <f t="shared" si="6"/>
        <v>136366</v>
      </c>
      <c r="AK70" s="2">
        <f t="shared" si="7"/>
        <v>20</v>
      </c>
    </row>
    <row r="71" spans="1:37" x14ac:dyDescent="0.25">
      <c r="A71" s="4">
        <v>45354</v>
      </c>
      <c r="B71" s="12">
        <v>73060</v>
      </c>
      <c r="C71" s="12">
        <v>62290</v>
      </c>
      <c r="D71" s="12">
        <v>66869</v>
      </c>
      <c r="E71" s="12">
        <v>67310</v>
      </c>
      <c r="F71" s="12">
        <v>69633</v>
      </c>
      <c r="G71" s="12">
        <v>77039</v>
      </c>
      <c r="H71" s="12">
        <v>96475</v>
      </c>
      <c r="I71" s="12">
        <v>108837</v>
      </c>
      <c r="J71" s="12">
        <v>115632</v>
      </c>
      <c r="K71" s="12">
        <v>120236</v>
      </c>
      <c r="L71" s="12">
        <v>117186</v>
      </c>
      <c r="M71" s="12">
        <v>114061</v>
      </c>
      <c r="N71" s="12">
        <v>110088</v>
      </c>
      <c r="O71" s="12">
        <v>105314</v>
      </c>
      <c r="P71" s="12">
        <v>99528</v>
      </c>
      <c r="Q71" s="12">
        <v>103265</v>
      </c>
      <c r="R71" s="12">
        <v>109642</v>
      </c>
      <c r="S71" s="12">
        <v>119865</v>
      </c>
      <c r="T71" s="12">
        <v>124563</v>
      </c>
      <c r="U71" s="12">
        <v>136395</v>
      </c>
      <c r="V71" s="12">
        <v>131593</v>
      </c>
      <c r="W71" s="12">
        <v>106761</v>
      </c>
      <c r="X71" s="12">
        <v>87340</v>
      </c>
      <c r="Y71" s="12">
        <v>78182</v>
      </c>
      <c r="AA71" s="2">
        <f>IFERROR(INDEX('Holiday Schedule'!$D$3:$D$24,MATCH(Total_StdO_Customers!A71,'Holiday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2401164</v>
      </c>
      <c r="AE71" s="5">
        <f t="shared" si="3"/>
        <v>2401164</v>
      </c>
      <c r="AG71" s="2">
        <f t="shared" si="4"/>
        <v>3</v>
      </c>
      <c r="AH71" s="2">
        <f t="shared" si="5"/>
        <v>2024</v>
      </c>
      <c r="AJ71" s="5">
        <f t="shared" si="6"/>
        <v>136395</v>
      </c>
      <c r="AK71" s="2">
        <f t="shared" si="7"/>
        <v>20</v>
      </c>
    </row>
    <row r="72" spans="1:37" x14ac:dyDescent="0.25">
      <c r="A72" s="4">
        <v>45355</v>
      </c>
      <c r="B72" s="12">
        <v>72757</v>
      </c>
      <c r="C72" s="12">
        <v>67735</v>
      </c>
      <c r="D72" s="12">
        <v>66219</v>
      </c>
      <c r="E72" s="12">
        <v>68216</v>
      </c>
      <c r="F72" s="12">
        <v>70237</v>
      </c>
      <c r="G72" s="12">
        <v>80744</v>
      </c>
      <c r="H72" s="12">
        <v>106421</v>
      </c>
      <c r="I72" s="12">
        <v>119164</v>
      </c>
      <c r="J72" s="12">
        <v>115487</v>
      </c>
      <c r="K72" s="12">
        <v>115545</v>
      </c>
      <c r="L72" s="12">
        <v>113484</v>
      </c>
      <c r="M72" s="12">
        <v>109409</v>
      </c>
      <c r="N72" s="12">
        <v>106429</v>
      </c>
      <c r="O72" s="12">
        <v>101407</v>
      </c>
      <c r="P72" s="12">
        <v>97507</v>
      </c>
      <c r="Q72" s="12">
        <v>101746</v>
      </c>
      <c r="R72" s="12">
        <v>107892</v>
      </c>
      <c r="S72" s="12">
        <v>118535</v>
      </c>
      <c r="T72" s="12">
        <v>122540</v>
      </c>
      <c r="U72" s="12">
        <v>135074</v>
      </c>
      <c r="V72" s="12">
        <v>129865</v>
      </c>
      <c r="W72" s="12">
        <v>107550</v>
      </c>
      <c r="X72" s="12">
        <v>86502</v>
      </c>
      <c r="Y72" s="12">
        <v>77829</v>
      </c>
      <c r="AA72" s="2">
        <f>IFERROR(INDEX('Holiday Schedule'!$D$3:$D$24,MATCH(Total_StdO_Customers!A72,'Holiday Schedule'!$C$3:$C$24,0)),0)</f>
        <v>0</v>
      </c>
      <c r="AB72" s="2">
        <f t="shared" si="0"/>
        <v>2</v>
      </c>
      <c r="AC72" s="2">
        <f t="shared" si="1"/>
        <v>1788136</v>
      </c>
      <c r="AD72" s="5">
        <f t="shared" si="2"/>
        <v>610158</v>
      </c>
      <c r="AE72" s="5">
        <f t="shared" si="3"/>
        <v>2398294</v>
      </c>
      <c r="AG72" s="2">
        <f t="shared" si="4"/>
        <v>3</v>
      </c>
      <c r="AH72" s="2">
        <f t="shared" si="5"/>
        <v>2024</v>
      </c>
      <c r="AJ72" s="5">
        <f t="shared" si="6"/>
        <v>135074</v>
      </c>
      <c r="AK72" s="2">
        <f t="shared" si="7"/>
        <v>20</v>
      </c>
    </row>
    <row r="73" spans="1:37" x14ac:dyDescent="0.25">
      <c r="A73" s="4">
        <v>45356</v>
      </c>
      <c r="B73" s="12">
        <v>72754</v>
      </c>
      <c r="C73" s="12">
        <v>67731</v>
      </c>
      <c r="D73" s="12">
        <v>66219</v>
      </c>
      <c r="E73" s="12">
        <v>68214</v>
      </c>
      <c r="F73" s="12">
        <v>70236</v>
      </c>
      <c r="G73" s="12">
        <v>80745</v>
      </c>
      <c r="H73" s="12">
        <v>106431</v>
      </c>
      <c r="I73" s="12">
        <v>119160</v>
      </c>
      <c r="J73" s="12">
        <v>115486</v>
      </c>
      <c r="K73" s="12">
        <v>115555</v>
      </c>
      <c r="L73" s="12">
        <v>113469</v>
      </c>
      <c r="M73" s="12">
        <v>109401</v>
      </c>
      <c r="N73" s="12">
        <v>106415</v>
      </c>
      <c r="O73" s="12">
        <v>101402</v>
      </c>
      <c r="P73" s="12">
        <v>97499</v>
      </c>
      <c r="Q73" s="12">
        <v>101743</v>
      </c>
      <c r="R73" s="12">
        <v>107889</v>
      </c>
      <c r="S73" s="12">
        <v>118565</v>
      </c>
      <c r="T73" s="12">
        <v>122540</v>
      </c>
      <c r="U73" s="12">
        <v>135071</v>
      </c>
      <c r="V73" s="12">
        <v>129864</v>
      </c>
      <c r="W73" s="12">
        <v>107545</v>
      </c>
      <c r="X73" s="12">
        <v>86499</v>
      </c>
      <c r="Y73" s="12">
        <v>77826</v>
      </c>
      <c r="AA73" s="2">
        <f>IFERROR(INDEX('Holiday Schedule'!$D$3:$D$24,MATCH(Total_StdO_Customers!A73,'Holiday Schedule'!$C$3:$C$24,0)),0)</f>
        <v>0</v>
      </c>
      <c r="AB73" s="2">
        <f t="shared" si="0"/>
        <v>3</v>
      </c>
      <c r="AC73" s="2">
        <f t="shared" si="1"/>
        <v>1788103</v>
      </c>
      <c r="AD73" s="5">
        <f t="shared" si="2"/>
        <v>610156</v>
      </c>
      <c r="AE73" s="5">
        <f t="shared" si="3"/>
        <v>2398259</v>
      </c>
      <c r="AG73" s="2">
        <f t="shared" si="4"/>
        <v>3</v>
      </c>
      <c r="AH73" s="2">
        <f t="shared" si="5"/>
        <v>2024</v>
      </c>
      <c r="AJ73" s="5">
        <f t="shared" si="6"/>
        <v>135071</v>
      </c>
      <c r="AK73" s="2">
        <f t="shared" si="7"/>
        <v>20</v>
      </c>
    </row>
    <row r="74" spans="1:37" x14ac:dyDescent="0.25">
      <c r="A74" s="4">
        <v>45357</v>
      </c>
      <c r="B74" s="12">
        <v>72704</v>
      </c>
      <c r="C74" s="12">
        <v>67686</v>
      </c>
      <c r="D74" s="12">
        <v>66176</v>
      </c>
      <c r="E74" s="12">
        <v>68170</v>
      </c>
      <c r="F74" s="12">
        <v>70189</v>
      </c>
      <c r="G74" s="12">
        <v>80686</v>
      </c>
      <c r="H74" s="12">
        <v>106365</v>
      </c>
      <c r="I74" s="12">
        <v>119060</v>
      </c>
      <c r="J74" s="12">
        <v>115390</v>
      </c>
      <c r="K74" s="12">
        <v>115460</v>
      </c>
      <c r="L74" s="12">
        <v>113378</v>
      </c>
      <c r="M74" s="12">
        <v>109316</v>
      </c>
      <c r="N74" s="12">
        <v>106341</v>
      </c>
      <c r="O74" s="12">
        <v>101322</v>
      </c>
      <c r="P74" s="12">
        <v>97435</v>
      </c>
      <c r="Q74" s="12">
        <v>101665</v>
      </c>
      <c r="R74" s="12">
        <v>107804</v>
      </c>
      <c r="S74" s="12">
        <v>118458</v>
      </c>
      <c r="T74" s="12">
        <v>122449</v>
      </c>
      <c r="U74" s="12">
        <v>134966</v>
      </c>
      <c r="V74" s="12">
        <v>129767</v>
      </c>
      <c r="W74" s="12">
        <v>107473</v>
      </c>
      <c r="X74" s="12">
        <v>86448</v>
      </c>
      <c r="Y74" s="12">
        <v>77782</v>
      </c>
      <c r="AA74" s="2">
        <f>IFERROR(INDEX('Holiday Schedule'!$D$3:$D$24,MATCH(Total_StdO_Customers!A74,'Holiday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1786732</v>
      </c>
      <c r="AD74" s="5">
        <f t="shared" ref="AD74:AD137" si="10">AE74-AC74</f>
        <v>609758</v>
      </c>
      <c r="AE74" s="5">
        <f t="shared" ref="AE74:AE137" si="11">SUM(B74:Y74)</f>
        <v>2396490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134966</v>
      </c>
      <c r="AK74" s="2">
        <f t="shared" ref="AK74:AK137" si="15">IF(AE74&gt;0,INDEX(B$8:Y$8,MATCH(AJ74,B74:Y74,0)),"")</f>
        <v>20</v>
      </c>
    </row>
    <row r="75" spans="1:37" x14ac:dyDescent="0.25">
      <c r="A75" s="4">
        <v>45358</v>
      </c>
      <c r="B75" s="12">
        <v>72644</v>
      </c>
      <c r="C75" s="12">
        <v>67632</v>
      </c>
      <c r="D75" s="12">
        <v>66123</v>
      </c>
      <c r="E75" s="12">
        <v>68115</v>
      </c>
      <c r="F75" s="12">
        <v>70131</v>
      </c>
      <c r="G75" s="12">
        <v>80619</v>
      </c>
      <c r="H75" s="12">
        <v>106304</v>
      </c>
      <c r="I75" s="12">
        <v>118932</v>
      </c>
      <c r="J75" s="12">
        <v>115271</v>
      </c>
      <c r="K75" s="12">
        <v>115370</v>
      </c>
      <c r="L75" s="12">
        <v>113281</v>
      </c>
      <c r="M75" s="12">
        <v>109209</v>
      </c>
      <c r="N75" s="12">
        <v>106235</v>
      </c>
      <c r="O75" s="12">
        <v>101227</v>
      </c>
      <c r="P75" s="12">
        <v>97332</v>
      </c>
      <c r="Q75" s="12">
        <v>101564</v>
      </c>
      <c r="R75" s="12">
        <v>107690</v>
      </c>
      <c r="S75" s="12">
        <v>118302</v>
      </c>
      <c r="T75" s="12">
        <v>122319</v>
      </c>
      <c r="U75" s="12">
        <v>134814</v>
      </c>
      <c r="V75" s="12">
        <v>129622</v>
      </c>
      <c r="W75" s="12">
        <v>107355</v>
      </c>
      <c r="X75" s="12">
        <v>86357</v>
      </c>
      <c r="Y75" s="12">
        <v>77703</v>
      </c>
      <c r="AA75" s="2">
        <f>IFERROR(INDEX('Holiday Schedule'!$D$3:$D$24,MATCH(Total_StdO_Customers!A75,'Holiday Schedule'!$C$3:$C$24,0)),0)</f>
        <v>0</v>
      </c>
      <c r="AB75" s="2">
        <f t="shared" si="8"/>
        <v>5</v>
      </c>
      <c r="AC75" s="2">
        <f t="shared" si="9"/>
        <v>1784880</v>
      </c>
      <c r="AD75" s="5">
        <f t="shared" si="10"/>
        <v>609271</v>
      </c>
      <c r="AE75" s="5">
        <f t="shared" si="11"/>
        <v>2394151</v>
      </c>
      <c r="AG75" s="2">
        <f t="shared" si="12"/>
        <v>3</v>
      </c>
      <c r="AH75" s="2">
        <f t="shared" si="13"/>
        <v>2024</v>
      </c>
      <c r="AJ75" s="5">
        <f t="shared" si="14"/>
        <v>134814</v>
      </c>
      <c r="AK75" s="2">
        <f t="shared" si="15"/>
        <v>20</v>
      </c>
    </row>
    <row r="76" spans="1:37" x14ac:dyDescent="0.25">
      <c r="A76" s="4">
        <v>45359</v>
      </c>
      <c r="B76" s="12">
        <v>72612</v>
      </c>
      <c r="C76" s="12">
        <v>67602</v>
      </c>
      <c r="D76" s="12">
        <v>66096</v>
      </c>
      <c r="E76" s="12">
        <v>68088</v>
      </c>
      <c r="F76" s="12">
        <v>70103</v>
      </c>
      <c r="G76" s="12">
        <v>80583</v>
      </c>
      <c r="H76" s="12">
        <v>106157</v>
      </c>
      <c r="I76" s="12">
        <v>118869</v>
      </c>
      <c r="J76" s="12">
        <v>115209</v>
      </c>
      <c r="K76" s="12">
        <v>115300</v>
      </c>
      <c r="L76" s="12">
        <v>113232</v>
      </c>
      <c r="M76" s="12">
        <v>109167</v>
      </c>
      <c r="N76" s="12">
        <v>106184</v>
      </c>
      <c r="O76" s="12">
        <v>101182</v>
      </c>
      <c r="P76" s="12">
        <v>97286</v>
      </c>
      <c r="Q76" s="12">
        <v>101515</v>
      </c>
      <c r="R76" s="12">
        <v>107637</v>
      </c>
      <c r="S76" s="12">
        <v>118234</v>
      </c>
      <c r="T76" s="12">
        <v>122256</v>
      </c>
      <c r="U76" s="12">
        <v>134741</v>
      </c>
      <c r="V76" s="12">
        <v>129552</v>
      </c>
      <c r="W76" s="12">
        <v>107302</v>
      </c>
      <c r="X76" s="12">
        <v>86315</v>
      </c>
      <c r="Y76" s="12">
        <v>77678</v>
      </c>
      <c r="AA76" s="2">
        <f>IFERROR(INDEX('Holiday Schedule'!$D$3:$D$24,MATCH(Total_StdO_Customers!A76,'Holiday Schedule'!$C$3:$C$24,0)),0)</f>
        <v>0</v>
      </c>
      <c r="AB76" s="2">
        <f t="shared" si="8"/>
        <v>6</v>
      </c>
      <c r="AC76" s="2">
        <f t="shared" si="9"/>
        <v>1783981</v>
      </c>
      <c r="AD76" s="5">
        <f t="shared" si="10"/>
        <v>608919</v>
      </c>
      <c r="AE76" s="5">
        <f t="shared" si="11"/>
        <v>2392900</v>
      </c>
      <c r="AG76" s="2">
        <f t="shared" si="12"/>
        <v>3</v>
      </c>
      <c r="AH76" s="2">
        <f t="shared" si="13"/>
        <v>2024</v>
      </c>
      <c r="AJ76" s="5">
        <f t="shared" si="14"/>
        <v>134741</v>
      </c>
      <c r="AK76" s="2">
        <f t="shared" si="15"/>
        <v>20</v>
      </c>
    </row>
    <row r="77" spans="1:37" x14ac:dyDescent="0.25">
      <c r="A77" s="4">
        <v>45360</v>
      </c>
      <c r="B77" s="12">
        <v>73055</v>
      </c>
      <c r="C77" s="12">
        <v>62306</v>
      </c>
      <c r="D77" s="12">
        <v>66875</v>
      </c>
      <c r="E77" s="12">
        <v>67310</v>
      </c>
      <c r="F77" s="12">
        <v>69632</v>
      </c>
      <c r="G77" s="12">
        <v>77008</v>
      </c>
      <c r="H77" s="12">
        <v>96354</v>
      </c>
      <c r="I77" s="12">
        <v>108722</v>
      </c>
      <c r="J77" s="12">
        <v>115512</v>
      </c>
      <c r="K77" s="12">
        <v>120117</v>
      </c>
      <c r="L77" s="12">
        <v>117061</v>
      </c>
      <c r="M77" s="12">
        <v>113953</v>
      </c>
      <c r="N77" s="12">
        <v>109966</v>
      </c>
      <c r="O77" s="12">
        <v>105201</v>
      </c>
      <c r="P77" s="12">
        <v>99409</v>
      </c>
      <c r="Q77" s="12">
        <v>103133</v>
      </c>
      <c r="R77" s="12">
        <v>109507</v>
      </c>
      <c r="S77" s="12">
        <v>119714</v>
      </c>
      <c r="T77" s="12">
        <v>124426</v>
      </c>
      <c r="U77" s="12">
        <v>136230</v>
      </c>
      <c r="V77" s="12">
        <v>131436</v>
      </c>
      <c r="W77" s="12">
        <v>106649</v>
      </c>
      <c r="X77" s="12">
        <v>87263</v>
      </c>
      <c r="Y77" s="12">
        <v>78124</v>
      </c>
      <c r="AA77" s="2">
        <f>IFERROR(INDEX('Holiday Schedule'!$D$3:$D$24,MATCH(Total_StdO_Customers!A77,'Holiday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2398963</v>
      </c>
      <c r="AE77" s="5">
        <f t="shared" si="11"/>
        <v>2398963</v>
      </c>
      <c r="AG77" s="2">
        <f t="shared" si="12"/>
        <v>3</v>
      </c>
      <c r="AH77" s="2">
        <f t="shared" si="13"/>
        <v>2024</v>
      </c>
      <c r="AJ77" s="5">
        <f t="shared" si="14"/>
        <v>136230</v>
      </c>
      <c r="AK77" s="2">
        <f t="shared" si="15"/>
        <v>20</v>
      </c>
    </row>
    <row r="78" spans="1:37" x14ac:dyDescent="0.25">
      <c r="A78" s="4">
        <v>45361</v>
      </c>
      <c r="B78" s="12">
        <v>73044</v>
      </c>
      <c r="C78" s="12">
        <v>0</v>
      </c>
      <c r="D78" s="12">
        <v>62165</v>
      </c>
      <c r="E78" s="12">
        <v>67298</v>
      </c>
      <c r="F78" s="12">
        <v>69620</v>
      </c>
      <c r="G78" s="12">
        <v>77031</v>
      </c>
      <c r="H78" s="12">
        <v>96467</v>
      </c>
      <c r="I78" s="12">
        <v>108810</v>
      </c>
      <c r="J78" s="12">
        <v>115521</v>
      </c>
      <c r="K78" s="12">
        <v>120107</v>
      </c>
      <c r="L78" s="12">
        <v>117064</v>
      </c>
      <c r="M78" s="12">
        <v>113941</v>
      </c>
      <c r="N78" s="12">
        <v>109963</v>
      </c>
      <c r="O78" s="12">
        <v>105198</v>
      </c>
      <c r="P78" s="12">
        <v>99413</v>
      </c>
      <c r="Q78" s="12">
        <v>103136</v>
      </c>
      <c r="R78" s="12">
        <v>109511</v>
      </c>
      <c r="S78" s="12">
        <v>119641</v>
      </c>
      <c r="T78" s="12">
        <v>124372</v>
      </c>
      <c r="U78" s="12">
        <v>136203</v>
      </c>
      <c r="V78" s="12">
        <v>131409</v>
      </c>
      <c r="W78" s="12">
        <v>106620</v>
      </c>
      <c r="X78" s="12">
        <v>87234</v>
      </c>
      <c r="Y78" s="12">
        <v>78096</v>
      </c>
      <c r="AA78" s="2">
        <f>IFERROR(INDEX('Holiday Schedule'!$D$3:$D$24,MATCH(Total_StdO_Customers!A78,'Holiday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2331864</v>
      </c>
      <c r="AE78" s="5">
        <f t="shared" si="11"/>
        <v>2331864</v>
      </c>
      <c r="AG78" s="2">
        <f t="shared" si="12"/>
        <v>3</v>
      </c>
      <c r="AH78" s="2">
        <f t="shared" si="13"/>
        <v>2024</v>
      </c>
      <c r="AJ78" s="5">
        <f t="shared" si="14"/>
        <v>136203</v>
      </c>
      <c r="AK78" s="2">
        <f t="shared" si="15"/>
        <v>20</v>
      </c>
    </row>
    <row r="79" spans="1:37" x14ac:dyDescent="0.25">
      <c r="A79" s="4">
        <v>45362</v>
      </c>
      <c r="B79" s="12">
        <v>72327</v>
      </c>
      <c r="C79" s="12">
        <v>67338</v>
      </c>
      <c r="D79" s="12">
        <v>65840</v>
      </c>
      <c r="E79" s="12">
        <v>67822</v>
      </c>
      <c r="F79" s="12">
        <v>69829</v>
      </c>
      <c r="G79" s="12">
        <v>80268</v>
      </c>
      <c r="H79" s="12">
        <v>105854</v>
      </c>
      <c r="I79" s="12">
        <v>118438</v>
      </c>
      <c r="J79" s="12">
        <v>114789</v>
      </c>
      <c r="K79" s="12">
        <v>114862</v>
      </c>
      <c r="L79" s="12">
        <v>112834</v>
      </c>
      <c r="M79" s="12">
        <v>108772</v>
      </c>
      <c r="N79" s="12">
        <v>105798</v>
      </c>
      <c r="O79" s="12">
        <v>100818</v>
      </c>
      <c r="P79" s="12">
        <v>96946</v>
      </c>
      <c r="Q79" s="12">
        <v>101156</v>
      </c>
      <c r="R79" s="12">
        <v>107247</v>
      </c>
      <c r="S79" s="12">
        <v>117742</v>
      </c>
      <c r="T79" s="12">
        <v>121735</v>
      </c>
      <c r="U79" s="12">
        <v>134232</v>
      </c>
      <c r="V79" s="12">
        <v>129061</v>
      </c>
      <c r="W79" s="12">
        <v>106903</v>
      </c>
      <c r="X79" s="12">
        <v>86003</v>
      </c>
      <c r="Y79" s="12">
        <v>77392</v>
      </c>
      <c r="AA79" s="2">
        <f>IFERROR(INDEX('Holiday Schedule'!$D$3:$D$24,MATCH(Total_StdO_Customers!A79,'Holiday Schedule'!$C$3:$C$24,0)),0)</f>
        <v>0</v>
      </c>
      <c r="AB79" s="2">
        <f t="shared" si="8"/>
        <v>2</v>
      </c>
      <c r="AC79" s="2">
        <f t="shared" si="9"/>
        <v>1777336</v>
      </c>
      <c r="AD79" s="5">
        <f t="shared" si="10"/>
        <v>606670</v>
      </c>
      <c r="AE79" s="5">
        <f t="shared" si="11"/>
        <v>2384006</v>
      </c>
      <c r="AG79" s="2">
        <f t="shared" si="12"/>
        <v>3</v>
      </c>
      <c r="AH79" s="2">
        <f t="shared" si="13"/>
        <v>2024</v>
      </c>
      <c r="AJ79" s="5">
        <f t="shared" si="14"/>
        <v>134232</v>
      </c>
      <c r="AK79" s="2">
        <f t="shared" si="15"/>
        <v>20</v>
      </c>
    </row>
    <row r="80" spans="1:37" x14ac:dyDescent="0.25">
      <c r="A80" s="4">
        <v>45363</v>
      </c>
      <c r="B80" s="12">
        <v>72365</v>
      </c>
      <c r="C80" s="12">
        <v>67377</v>
      </c>
      <c r="D80" s="12">
        <v>65879</v>
      </c>
      <c r="E80" s="12">
        <v>67862</v>
      </c>
      <c r="F80" s="12">
        <v>69866</v>
      </c>
      <c r="G80" s="12">
        <v>80309</v>
      </c>
      <c r="H80" s="12">
        <v>105885</v>
      </c>
      <c r="I80" s="12">
        <v>118443</v>
      </c>
      <c r="J80" s="12">
        <v>114805</v>
      </c>
      <c r="K80" s="12">
        <v>114876</v>
      </c>
      <c r="L80" s="12">
        <v>112830</v>
      </c>
      <c r="M80" s="12">
        <v>108783</v>
      </c>
      <c r="N80" s="12">
        <v>105813</v>
      </c>
      <c r="O80" s="12">
        <v>100833</v>
      </c>
      <c r="P80" s="12">
        <v>96960</v>
      </c>
      <c r="Q80" s="12">
        <v>101171</v>
      </c>
      <c r="R80" s="12">
        <v>107262</v>
      </c>
      <c r="S80" s="12">
        <v>117754</v>
      </c>
      <c r="T80" s="12">
        <v>121736</v>
      </c>
      <c r="U80" s="12">
        <v>134246</v>
      </c>
      <c r="V80" s="12">
        <v>129076</v>
      </c>
      <c r="W80" s="12">
        <v>106916</v>
      </c>
      <c r="X80" s="12">
        <v>86015</v>
      </c>
      <c r="Y80" s="12">
        <v>77401</v>
      </c>
      <c r="AA80" s="2">
        <f>IFERROR(INDEX('Holiday Schedule'!$D$3:$D$24,MATCH(Total_StdO_Customers!A80,'Holiday Schedule'!$C$3:$C$24,0)),0)</f>
        <v>0</v>
      </c>
      <c r="AB80" s="2">
        <f t="shared" si="8"/>
        <v>3</v>
      </c>
      <c r="AC80" s="2">
        <f t="shared" si="9"/>
        <v>1777519</v>
      </c>
      <c r="AD80" s="5">
        <f t="shared" si="10"/>
        <v>606944</v>
      </c>
      <c r="AE80" s="5">
        <f t="shared" si="11"/>
        <v>2384463</v>
      </c>
      <c r="AG80" s="2">
        <f t="shared" si="12"/>
        <v>3</v>
      </c>
      <c r="AH80" s="2">
        <f t="shared" si="13"/>
        <v>2024</v>
      </c>
      <c r="AJ80" s="5">
        <f t="shared" si="14"/>
        <v>134246</v>
      </c>
      <c r="AK80" s="2">
        <f t="shared" si="15"/>
        <v>20</v>
      </c>
    </row>
    <row r="81" spans="1:37" x14ac:dyDescent="0.25">
      <c r="A81" s="4">
        <v>45364</v>
      </c>
      <c r="B81" s="12">
        <v>72301</v>
      </c>
      <c r="C81" s="12">
        <v>67315</v>
      </c>
      <c r="D81" s="12">
        <v>65817</v>
      </c>
      <c r="E81" s="12">
        <v>67798</v>
      </c>
      <c r="F81" s="12">
        <v>69801</v>
      </c>
      <c r="G81" s="12">
        <v>80235</v>
      </c>
      <c r="H81" s="12">
        <v>105769</v>
      </c>
      <c r="I81" s="12">
        <v>118331</v>
      </c>
      <c r="J81" s="12">
        <v>114705</v>
      </c>
      <c r="K81" s="12">
        <v>114786</v>
      </c>
      <c r="L81" s="12">
        <v>112733</v>
      </c>
      <c r="M81" s="12">
        <v>108682</v>
      </c>
      <c r="N81" s="12">
        <v>105714</v>
      </c>
      <c r="O81" s="12">
        <v>100738</v>
      </c>
      <c r="P81" s="12">
        <v>96869</v>
      </c>
      <c r="Q81" s="12">
        <v>101076</v>
      </c>
      <c r="R81" s="12">
        <v>107161</v>
      </c>
      <c r="S81" s="12">
        <v>117645</v>
      </c>
      <c r="T81" s="12">
        <v>121622</v>
      </c>
      <c r="U81" s="12">
        <v>134119</v>
      </c>
      <c r="V81" s="12">
        <v>128957</v>
      </c>
      <c r="W81" s="12">
        <v>106818</v>
      </c>
      <c r="X81" s="12">
        <v>85935</v>
      </c>
      <c r="Y81" s="12">
        <v>77330</v>
      </c>
      <c r="AA81" s="2">
        <f>IFERROR(INDEX('Holiday Schedule'!$D$3:$D$24,MATCH(Total_StdO_Customers!A81,'Holiday Schedule'!$C$3:$C$24,0)),0)</f>
        <v>0</v>
      </c>
      <c r="AB81" s="2">
        <f t="shared" si="8"/>
        <v>4</v>
      </c>
      <c r="AC81" s="2">
        <f t="shared" si="9"/>
        <v>1775891</v>
      </c>
      <c r="AD81" s="5">
        <f t="shared" si="10"/>
        <v>606366</v>
      </c>
      <c r="AE81" s="5">
        <f t="shared" si="11"/>
        <v>2382257</v>
      </c>
      <c r="AG81" s="2">
        <f t="shared" si="12"/>
        <v>3</v>
      </c>
      <c r="AH81" s="2">
        <f t="shared" si="13"/>
        <v>2024</v>
      </c>
      <c r="AJ81" s="5">
        <f t="shared" si="14"/>
        <v>134119</v>
      </c>
      <c r="AK81" s="2">
        <f t="shared" si="15"/>
        <v>20</v>
      </c>
    </row>
    <row r="82" spans="1:37" x14ac:dyDescent="0.25">
      <c r="A82" s="4">
        <v>45365</v>
      </c>
      <c r="B82" s="12">
        <v>72222</v>
      </c>
      <c r="C82" s="12">
        <v>67246</v>
      </c>
      <c r="D82" s="12">
        <v>65750</v>
      </c>
      <c r="E82" s="12">
        <v>67728</v>
      </c>
      <c r="F82" s="12">
        <v>69731</v>
      </c>
      <c r="G82" s="12">
        <v>80146</v>
      </c>
      <c r="H82" s="12">
        <v>105679</v>
      </c>
      <c r="I82" s="12">
        <v>118202</v>
      </c>
      <c r="J82" s="12">
        <v>114569</v>
      </c>
      <c r="K82" s="12">
        <v>114638</v>
      </c>
      <c r="L82" s="12">
        <v>112586</v>
      </c>
      <c r="M82" s="12">
        <v>108559</v>
      </c>
      <c r="N82" s="12">
        <v>105596</v>
      </c>
      <c r="O82" s="12">
        <v>100626</v>
      </c>
      <c r="P82" s="12">
        <v>96760</v>
      </c>
      <c r="Q82" s="12">
        <v>100962</v>
      </c>
      <c r="R82" s="12">
        <v>107041</v>
      </c>
      <c r="S82" s="12">
        <v>117512</v>
      </c>
      <c r="T82" s="12">
        <v>121491</v>
      </c>
      <c r="U82" s="12">
        <v>133974</v>
      </c>
      <c r="V82" s="12">
        <v>128815</v>
      </c>
      <c r="W82" s="12">
        <v>106697</v>
      </c>
      <c r="X82" s="12">
        <v>85840</v>
      </c>
      <c r="Y82" s="12">
        <v>77247</v>
      </c>
      <c r="AA82" s="2">
        <f>IFERROR(INDEX('Holiday Schedule'!$D$3:$D$24,MATCH(Total_StdO_Customers!A82,'Holiday Schedule'!$C$3:$C$24,0)),0)</f>
        <v>0</v>
      </c>
      <c r="AB82" s="2">
        <f t="shared" si="8"/>
        <v>5</v>
      </c>
      <c r="AC82" s="2">
        <f t="shared" si="9"/>
        <v>1773868</v>
      </c>
      <c r="AD82" s="5">
        <f t="shared" si="10"/>
        <v>605749</v>
      </c>
      <c r="AE82" s="5">
        <f t="shared" si="11"/>
        <v>2379617</v>
      </c>
      <c r="AG82" s="2">
        <f t="shared" si="12"/>
        <v>3</v>
      </c>
      <c r="AH82" s="2">
        <f t="shared" si="13"/>
        <v>2024</v>
      </c>
      <c r="AJ82" s="5">
        <f t="shared" si="14"/>
        <v>133974</v>
      </c>
      <c r="AK82" s="2">
        <f t="shared" si="15"/>
        <v>20</v>
      </c>
    </row>
    <row r="83" spans="1:37" x14ac:dyDescent="0.25">
      <c r="A83" s="4">
        <v>45366</v>
      </c>
      <c r="B83" s="12">
        <v>71998</v>
      </c>
      <c r="C83" s="12">
        <v>67035</v>
      </c>
      <c r="D83" s="12">
        <v>65542</v>
      </c>
      <c r="E83" s="12">
        <v>67514</v>
      </c>
      <c r="F83" s="12">
        <v>69510</v>
      </c>
      <c r="G83" s="12">
        <v>79899</v>
      </c>
      <c r="H83" s="12">
        <v>105364</v>
      </c>
      <c r="I83" s="12">
        <v>117875</v>
      </c>
      <c r="J83" s="12">
        <v>114208</v>
      </c>
      <c r="K83" s="12">
        <v>114275</v>
      </c>
      <c r="L83" s="12">
        <v>112247</v>
      </c>
      <c r="M83" s="12">
        <v>108231</v>
      </c>
      <c r="N83" s="12">
        <v>105278</v>
      </c>
      <c r="O83" s="12">
        <v>100315</v>
      </c>
      <c r="P83" s="12">
        <v>96448</v>
      </c>
      <c r="Q83" s="12">
        <v>100638</v>
      </c>
      <c r="R83" s="12">
        <v>106706</v>
      </c>
      <c r="S83" s="12">
        <v>117152</v>
      </c>
      <c r="T83" s="12">
        <v>121146</v>
      </c>
      <c r="U83" s="12">
        <v>133576</v>
      </c>
      <c r="V83" s="12">
        <v>128430</v>
      </c>
      <c r="W83" s="12">
        <v>106378</v>
      </c>
      <c r="X83" s="12">
        <v>85579</v>
      </c>
      <c r="Y83" s="12">
        <v>77009</v>
      </c>
      <c r="AA83" s="2">
        <f>IFERROR(INDEX('Holiday Schedule'!$D$3:$D$24,MATCH(Total_StdO_Customers!A83,'Holiday Schedule'!$C$3:$C$24,0)),0)</f>
        <v>0</v>
      </c>
      <c r="AB83" s="2">
        <f t="shared" si="8"/>
        <v>6</v>
      </c>
      <c r="AC83" s="2">
        <f t="shared" si="9"/>
        <v>1768482</v>
      </c>
      <c r="AD83" s="5">
        <f t="shared" si="10"/>
        <v>603871</v>
      </c>
      <c r="AE83" s="5">
        <f t="shared" si="11"/>
        <v>2372353</v>
      </c>
      <c r="AG83" s="2">
        <f t="shared" si="12"/>
        <v>3</v>
      </c>
      <c r="AH83" s="2">
        <f t="shared" si="13"/>
        <v>2024</v>
      </c>
      <c r="AJ83" s="5">
        <f t="shared" si="14"/>
        <v>133576</v>
      </c>
      <c r="AK83" s="2">
        <f t="shared" si="15"/>
        <v>20</v>
      </c>
    </row>
    <row r="84" spans="1:37" x14ac:dyDescent="0.25">
      <c r="A84" s="4">
        <v>45367</v>
      </c>
      <c r="B84" s="12">
        <v>72416</v>
      </c>
      <c r="C84" s="12">
        <v>61761</v>
      </c>
      <c r="D84" s="12">
        <v>66292</v>
      </c>
      <c r="E84" s="12">
        <v>66721</v>
      </c>
      <c r="F84" s="12">
        <v>69023</v>
      </c>
      <c r="G84" s="12">
        <v>76355</v>
      </c>
      <c r="H84" s="12">
        <v>95574</v>
      </c>
      <c r="I84" s="12">
        <v>107739</v>
      </c>
      <c r="J84" s="12">
        <v>114469</v>
      </c>
      <c r="K84" s="12">
        <v>119036</v>
      </c>
      <c r="L84" s="12">
        <v>116021</v>
      </c>
      <c r="M84" s="12">
        <v>112933</v>
      </c>
      <c r="N84" s="12">
        <v>108997</v>
      </c>
      <c r="O84" s="12">
        <v>104275</v>
      </c>
      <c r="P84" s="12">
        <v>98542</v>
      </c>
      <c r="Q84" s="12">
        <v>102230</v>
      </c>
      <c r="R84" s="12">
        <v>108546</v>
      </c>
      <c r="S84" s="12">
        <v>118586</v>
      </c>
      <c r="T84" s="12">
        <v>123274</v>
      </c>
      <c r="U84" s="12">
        <v>135038</v>
      </c>
      <c r="V84" s="12">
        <v>130284</v>
      </c>
      <c r="W84" s="12">
        <v>105721</v>
      </c>
      <c r="X84" s="12">
        <v>86509</v>
      </c>
      <c r="Y84" s="12">
        <v>77452</v>
      </c>
      <c r="AA84" s="2">
        <f>IFERROR(INDEX('Holiday Schedule'!$D$3:$D$24,MATCH(Total_StdO_Customers!A84,'Holiday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2377794</v>
      </c>
      <c r="AE84" s="5">
        <f t="shared" si="11"/>
        <v>2377794</v>
      </c>
      <c r="AG84" s="2">
        <f t="shared" si="12"/>
        <v>3</v>
      </c>
      <c r="AH84" s="2">
        <f t="shared" si="13"/>
        <v>2024</v>
      </c>
      <c r="AJ84" s="5">
        <f t="shared" si="14"/>
        <v>135038</v>
      </c>
      <c r="AK84" s="2">
        <f t="shared" si="15"/>
        <v>20</v>
      </c>
    </row>
    <row r="85" spans="1:37" x14ac:dyDescent="0.25">
      <c r="A85" s="4">
        <v>45368</v>
      </c>
      <c r="B85" s="12">
        <v>72419</v>
      </c>
      <c r="C85" s="12">
        <v>61763</v>
      </c>
      <c r="D85" s="12">
        <v>66289</v>
      </c>
      <c r="E85" s="12">
        <v>66723</v>
      </c>
      <c r="F85" s="12">
        <v>69025</v>
      </c>
      <c r="G85" s="12">
        <v>76359</v>
      </c>
      <c r="H85" s="12">
        <v>95615</v>
      </c>
      <c r="I85" s="12">
        <v>107765</v>
      </c>
      <c r="J85" s="12">
        <v>114473</v>
      </c>
      <c r="K85" s="12">
        <v>119039</v>
      </c>
      <c r="L85" s="12">
        <v>116027</v>
      </c>
      <c r="M85" s="12">
        <v>112938</v>
      </c>
      <c r="N85" s="12">
        <v>109001</v>
      </c>
      <c r="O85" s="12">
        <v>104279</v>
      </c>
      <c r="P85" s="12">
        <v>98547</v>
      </c>
      <c r="Q85" s="12">
        <v>102235</v>
      </c>
      <c r="R85" s="12">
        <v>108552</v>
      </c>
      <c r="S85" s="12">
        <v>118593</v>
      </c>
      <c r="T85" s="12">
        <v>123251</v>
      </c>
      <c r="U85" s="12">
        <v>135046</v>
      </c>
      <c r="V85" s="12">
        <v>130289</v>
      </c>
      <c r="W85" s="12">
        <v>105723</v>
      </c>
      <c r="X85" s="12">
        <v>86512</v>
      </c>
      <c r="Y85" s="12">
        <v>77457</v>
      </c>
      <c r="AA85" s="2">
        <f>IFERROR(INDEX('Holiday Schedule'!$D$3:$D$24,MATCH(Total_StdO_Customers!A85,'Holiday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2377920</v>
      </c>
      <c r="AE85" s="5">
        <f t="shared" si="11"/>
        <v>2377920</v>
      </c>
      <c r="AG85" s="2">
        <f t="shared" si="12"/>
        <v>3</v>
      </c>
      <c r="AH85" s="2">
        <f t="shared" si="13"/>
        <v>2024</v>
      </c>
      <c r="AJ85" s="5">
        <f t="shared" si="14"/>
        <v>135046</v>
      </c>
      <c r="AK85" s="2">
        <f t="shared" si="15"/>
        <v>20</v>
      </c>
    </row>
    <row r="86" spans="1:37" x14ac:dyDescent="0.25">
      <c r="A86" s="4">
        <v>45369</v>
      </c>
      <c r="B86" s="12">
        <v>71769</v>
      </c>
      <c r="C86" s="12">
        <v>66821</v>
      </c>
      <c r="D86" s="12">
        <v>65334</v>
      </c>
      <c r="E86" s="12">
        <v>67300</v>
      </c>
      <c r="F86" s="12">
        <v>69290</v>
      </c>
      <c r="G86" s="12">
        <v>79645</v>
      </c>
      <c r="H86" s="12">
        <v>104979</v>
      </c>
      <c r="I86" s="12">
        <v>117451</v>
      </c>
      <c r="J86" s="12">
        <v>113841</v>
      </c>
      <c r="K86" s="12">
        <v>113908</v>
      </c>
      <c r="L86" s="12">
        <v>111868</v>
      </c>
      <c r="M86" s="12">
        <v>107865</v>
      </c>
      <c r="N86" s="12">
        <v>104921</v>
      </c>
      <c r="O86" s="12">
        <v>99982</v>
      </c>
      <c r="P86" s="12">
        <v>96142</v>
      </c>
      <c r="Q86" s="12">
        <v>100318</v>
      </c>
      <c r="R86" s="12">
        <v>106360</v>
      </c>
      <c r="S86" s="12">
        <v>116773</v>
      </c>
      <c r="T86" s="12">
        <v>120727</v>
      </c>
      <c r="U86" s="12">
        <v>133143</v>
      </c>
      <c r="V86" s="12">
        <v>128014</v>
      </c>
      <c r="W86" s="12">
        <v>106032</v>
      </c>
      <c r="X86" s="12">
        <v>85307</v>
      </c>
      <c r="Y86" s="12">
        <v>76764</v>
      </c>
      <c r="AA86" s="2">
        <f>IFERROR(INDEX('Holiday Schedule'!$D$3:$D$24,MATCH(Total_StdO_Customers!A86,'Holiday Schedule'!$C$3:$C$24,0)),0)</f>
        <v>0</v>
      </c>
      <c r="AB86" s="2">
        <f t="shared" si="8"/>
        <v>2</v>
      </c>
      <c r="AC86" s="2">
        <f t="shared" si="9"/>
        <v>1762652</v>
      </c>
      <c r="AD86" s="5">
        <f t="shared" si="10"/>
        <v>601902</v>
      </c>
      <c r="AE86" s="5">
        <f t="shared" si="11"/>
        <v>2364554</v>
      </c>
      <c r="AG86" s="2">
        <f t="shared" si="12"/>
        <v>3</v>
      </c>
      <c r="AH86" s="2">
        <f t="shared" si="13"/>
        <v>2024</v>
      </c>
      <c r="AJ86" s="5">
        <f t="shared" si="14"/>
        <v>133143</v>
      </c>
      <c r="AK86" s="2">
        <f t="shared" si="15"/>
        <v>20</v>
      </c>
    </row>
    <row r="87" spans="1:37" x14ac:dyDescent="0.25">
      <c r="A87" s="4">
        <v>45370</v>
      </c>
      <c r="B87" s="12">
        <v>71775</v>
      </c>
      <c r="C87" s="12">
        <v>66826</v>
      </c>
      <c r="D87" s="12">
        <v>65340</v>
      </c>
      <c r="E87" s="12">
        <v>67307</v>
      </c>
      <c r="F87" s="12">
        <v>69296</v>
      </c>
      <c r="G87" s="12">
        <v>79650</v>
      </c>
      <c r="H87" s="12">
        <v>104990</v>
      </c>
      <c r="I87" s="12">
        <v>117459</v>
      </c>
      <c r="J87" s="12">
        <v>113849</v>
      </c>
      <c r="K87" s="12">
        <v>113916</v>
      </c>
      <c r="L87" s="12">
        <v>111876</v>
      </c>
      <c r="M87" s="12">
        <v>107872</v>
      </c>
      <c r="N87" s="12">
        <v>104933</v>
      </c>
      <c r="O87" s="12">
        <v>99994</v>
      </c>
      <c r="P87" s="12">
        <v>96150</v>
      </c>
      <c r="Q87" s="12">
        <v>100324</v>
      </c>
      <c r="R87" s="12">
        <v>106367</v>
      </c>
      <c r="S87" s="12">
        <v>116781</v>
      </c>
      <c r="T87" s="12">
        <v>120721</v>
      </c>
      <c r="U87" s="12">
        <v>133155</v>
      </c>
      <c r="V87" s="12">
        <v>128022</v>
      </c>
      <c r="W87" s="12">
        <v>106038</v>
      </c>
      <c r="X87" s="12">
        <v>85311</v>
      </c>
      <c r="Y87" s="12">
        <v>76769</v>
      </c>
      <c r="AA87" s="2">
        <f>IFERROR(INDEX('Holiday Schedule'!$D$3:$D$24,MATCH(Total_StdO_Customers!A87,'Holiday Schedule'!$C$3:$C$24,0)),0)</f>
        <v>0</v>
      </c>
      <c r="AB87" s="2">
        <f t="shared" si="8"/>
        <v>3</v>
      </c>
      <c r="AC87" s="2">
        <f t="shared" si="9"/>
        <v>1762768</v>
      </c>
      <c r="AD87" s="5">
        <f t="shared" si="10"/>
        <v>601953</v>
      </c>
      <c r="AE87" s="5">
        <f t="shared" si="11"/>
        <v>2364721</v>
      </c>
      <c r="AG87" s="2">
        <f t="shared" si="12"/>
        <v>3</v>
      </c>
      <c r="AH87" s="2">
        <f t="shared" si="13"/>
        <v>2024</v>
      </c>
      <c r="AJ87" s="5">
        <f t="shared" si="14"/>
        <v>133155</v>
      </c>
      <c r="AK87" s="2">
        <f t="shared" si="15"/>
        <v>20</v>
      </c>
    </row>
    <row r="88" spans="1:37" x14ac:dyDescent="0.25">
      <c r="A88" s="4">
        <v>45371</v>
      </c>
      <c r="B88" s="12">
        <v>71699</v>
      </c>
      <c r="C88" s="12">
        <v>66756</v>
      </c>
      <c r="D88" s="12">
        <v>65271</v>
      </c>
      <c r="E88" s="12">
        <v>67236</v>
      </c>
      <c r="F88" s="12">
        <v>69222</v>
      </c>
      <c r="G88" s="12">
        <v>79568</v>
      </c>
      <c r="H88" s="12">
        <v>104872</v>
      </c>
      <c r="I88" s="12">
        <v>117334</v>
      </c>
      <c r="J88" s="12">
        <v>113723</v>
      </c>
      <c r="K88" s="12">
        <v>113789</v>
      </c>
      <c r="L88" s="12">
        <v>111754</v>
      </c>
      <c r="M88" s="12">
        <v>107751</v>
      </c>
      <c r="N88" s="12">
        <v>104811</v>
      </c>
      <c r="O88" s="12">
        <v>99875</v>
      </c>
      <c r="P88" s="12">
        <v>96037</v>
      </c>
      <c r="Q88" s="12">
        <v>100211</v>
      </c>
      <c r="R88" s="12">
        <v>106250</v>
      </c>
      <c r="S88" s="12">
        <v>116656</v>
      </c>
      <c r="T88" s="12">
        <v>120622</v>
      </c>
      <c r="U88" s="12">
        <v>133015</v>
      </c>
      <c r="V88" s="12">
        <v>127893</v>
      </c>
      <c r="W88" s="12">
        <v>105931</v>
      </c>
      <c r="X88" s="12">
        <v>85220</v>
      </c>
      <c r="Y88" s="12">
        <v>76687</v>
      </c>
      <c r="AA88" s="2">
        <f>IFERROR(INDEX('Holiday Schedule'!$D$3:$D$24,MATCH(Total_StdO_Customers!A88,'Holiday Schedule'!$C$3:$C$24,0)),0)</f>
        <v>0</v>
      </c>
      <c r="AB88" s="2">
        <f t="shared" si="8"/>
        <v>4</v>
      </c>
      <c r="AC88" s="2">
        <f t="shared" si="9"/>
        <v>1760872</v>
      </c>
      <c r="AD88" s="5">
        <f t="shared" si="10"/>
        <v>601311</v>
      </c>
      <c r="AE88" s="5">
        <f t="shared" si="11"/>
        <v>2362183</v>
      </c>
      <c r="AG88" s="2">
        <f t="shared" si="12"/>
        <v>3</v>
      </c>
      <c r="AH88" s="2">
        <f t="shared" si="13"/>
        <v>2024</v>
      </c>
      <c r="AJ88" s="5">
        <f t="shared" si="14"/>
        <v>133015</v>
      </c>
      <c r="AK88" s="2">
        <f t="shared" si="15"/>
        <v>20</v>
      </c>
    </row>
    <row r="89" spans="1:37" x14ac:dyDescent="0.25">
      <c r="A89" s="4">
        <v>45372</v>
      </c>
      <c r="B89" s="12">
        <v>71497</v>
      </c>
      <c r="C89" s="12">
        <v>66571</v>
      </c>
      <c r="D89" s="12">
        <v>65087</v>
      </c>
      <c r="E89" s="12">
        <v>67048</v>
      </c>
      <c r="F89" s="12">
        <v>69030</v>
      </c>
      <c r="G89" s="12">
        <v>79339</v>
      </c>
      <c r="H89" s="12">
        <v>104599</v>
      </c>
      <c r="I89" s="12">
        <v>116996</v>
      </c>
      <c r="J89" s="12">
        <v>113388</v>
      </c>
      <c r="K89" s="12">
        <v>113455</v>
      </c>
      <c r="L89" s="12">
        <v>111422</v>
      </c>
      <c r="M89" s="12">
        <v>107434</v>
      </c>
      <c r="N89" s="12">
        <v>104501</v>
      </c>
      <c r="O89" s="12">
        <v>99581</v>
      </c>
      <c r="P89" s="12">
        <v>95755</v>
      </c>
      <c r="Q89" s="12">
        <v>99915</v>
      </c>
      <c r="R89" s="12">
        <v>105935</v>
      </c>
      <c r="S89" s="12">
        <v>116311</v>
      </c>
      <c r="T89" s="12">
        <v>120236</v>
      </c>
      <c r="U89" s="12">
        <v>132630</v>
      </c>
      <c r="V89" s="12">
        <v>127516</v>
      </c>
      <c r="W89" s="12">
        <v>105627</v>
      </c>
      <c r="X89" s="12">
        <v>84980</v>
      </c>
      <c r="Y89" s="12">
        <v>76474</v>
      </c>
      <c r="AA89" s="2">
        <f>IFERROR(INDEX('Holiday Schedule'!$D$3:$D$24,MATCH(Total_StdO_Customers!A89,'Holiday Schedule'!$C$3:$C$24,0)),0)</f>
        <v>0</v>
      </c>
      <c r="AB89" s="2">
        <f t="shared" si="8"/>
        <v>5</v>
      </c>
      <c r="AC89" s="2">
        <f t="shared" si="9"/>
        <v>1755682</v>
      </c>
      <c r="AD89" s="5">
        <f t="shared" si="10"/>
        <v>599645</v>
      </c>
      <c r="AE89" s="5">
        <f t="shared" si="11"/>
        <v>2355327</v>
      </c>
      <c r="AG89" s="2">
        <f t="shared" si="12"/>
        <v>3</v>
      </c>
      <c r="AH89" s="2">
        <f t="shared" si="13"/>
        <v>2024</v>
      </c>
      <c r="AJ89" s="5">
        <f t="shared" si="14"/>
        <v>132630</v>
      </c>
      <c r="AK89" s="2">
        <f t="shared" si="15"/>
        <v>20</v>
      </c>
    </row>
    <row r="90" spans="1:37" x14ac:dyDescent="0.25">
      <c r="A90" s="4">
        <v>45373</v>
      </c>
      <c r="B90" s="12">
        <v>71508</v>
      </c>
      <c r="C90" s="12">
        <v>66577</v>
      </c>
      <c r="D90" s="12">
        <v>65095</v>
      </c>
      <c r="E90" s="12">
        <v>67055</v>
      </c>
      <c r="F90" s="12">
        <v>69036</v>
      </c>
      <c r="G90" s="12">
        <v>79350</v>
      </c>
      <c r="H90" s="12">
        <v>104563</v>
      </c>
      <c r="I90" s="12">
        <v>116992</v>
      </c>
      <c r="J90" s="12">
        <v>113398</v>
      </c>
      <c r="K90" s="12">
        <v>113472</v>
      </c>
      <c r="L90" s="12">
        <v>111427</v>
      </c>
      <c r="M90" s="12">
        <v>107439</v>
      </c>
      <c r="N90" s="12">
        <v>104507</v>
      </c>
      <c r="O90" s="12">
        <v>99587</v>
      </c>
      <c r="P90" s="12">
        <v>95761</v>
      </c>
      <c r="Q90" s="12">
        <v>99921</v>
      </c>
      <c r="R90" s="12">
        <v>105941</v>
      </c>
      <c r="S90" s="12">
        <v>116319</v>
      </c>
      <c r="T90" s="12">
        <v>120242</v>
      </c>
      <c r="U90" s="12">
        <v>132644</v>
      </c>
      <c r="V90" s="12">
        <v>127530</v>
      </c>
      <c r="W90" s="12">
        <v>105634</v>
      </c>
      <c r="X90" s="12">
        <v>84991</v>
      </c>
      <c r="Y90" s="12">
        <v>76481</v>
      </c>
      <c r="AA90" s="2">
        <f>IFERROR(INDEX('Holiday Schedule'!$D$3:$D$24,MATCH(Total_StdO_Customers!A90,'Holiday Schedule'!$C$3:$C$24,0)),0)</f>
        <v>0</v>
      </c>
      <c r="AB90" s="2">
        <f t="shared" si="8"/>
        <v>6</v>
      </c>
      <c r="AC90" s="2">
        <f t="shared" si="9"/>
        <v>1755805</v>
      </c>
      <c r="AD90" s="5">
        <f t="shared" si="10"/>
        <v>599665</v>
      </c>
      <c r="AE90" s="5">
        <f t="shared" si="11"/>
        <v>2355470</v>
      </c>
      <c r="AG90" s="2">
        <f t="shared" si="12"/>
        <v>3</v>
      </c>
      <c r="AH90" s="2">
        <f t="shared" si="13"/>
        <v>2024</v>
      </c>
      <c r="AJ90" s="5">
        <f t="shared" si="14"/>
        <v>132644</v>
      </c>
      <c r="AK90" s="2">
        <f t="shared" si="15"/>
        <v>20</v>
      </c>
    </row>
    <row r="91" spans="1:37" x14ac:dyDescent="0.25">
      <c r="A91" s="4">
        <v>45374</v>
      </c>
      <c r="B91" s="12">
        <v>71927</v>
      </c>
      <c r="C91" s="12">
        <v>61352</v>
      </c>
      <c r="D91" s="12">
        <v>65845</v>
      </c>
      <c r="E91" s="12">
        <v>66274</v>
      </c>
      <c r="F91" s="12">
        <v>68557</v>
      </c>
      <c r="G91" s="12">
        <v>75839</v>
      </c>
      <c r="H91" s="12">
        <v>94927</v>
      </c>
      <c r="I91" s="12">
        <v>106983</v>
      </c>
      <c r="J91" s="12">
        <v>113659</v>
      </c>
      <c r="K91" s="12">
        <v>118193</v>
      </c>
      <c r="L91" s="12">
        <v>115204</v>
      </c>
      <c r="M91" s="12">
        <v>112137</v>
      </c>
      <c r="N91" s="12">
        <v>108230</v>
      </c>
      <c r="O91" s="12">
        <v>103542</v>
      </c>
      <c r="P91" s="12">
        <v>97857</v>
      </c>
      <c r="Q91" s="12">
        <v>101524</v>
      </c>
      <c r="R91" s="12">
        <v>107797</v>
      </c>
      <c r="S91" s="12">
        <v>117799</v>
      </c>
      <c r="T91" s="12">
        <v>122485</v>
      </c>
      <c r="U91" s="12">
        <v>134101</v>
      </c>
      <c r="V91" s="12">
        <v>129382</v>
      </c>
      <c r="W91" s="12">
        <v>105001</v>
      </c>
      <c r="X91" s="12">
        <v>85923</v>
      </c>
      <c r="Y91" s="12">
        <v>76933</v>
      </c>
      <c r="AA91" s="2">
        <f>IFERROR(INDEX('Holiday Schedule'!$D$3:$D$24,MATCH(Total_StdO_Customers!A91,'Holiday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2361471</v>
      </c>
      <c r="AE91" s="5">
        <f t="shared" si="11"/>
        <v>2361471</v>
      </c>
      <c r="AG91" s="2">
        <f t="shared" si="12"/>
        <v>3</v>
      </c>
      <c r="AH91" s="2">
        <f t="shared" si="13"/>
        <v>2024</v>
      </c>
      <c r="AJ91" s="5">
        <f t="shared" si="14"/>
        <v>134101</v>
      </c>
      <c r="AK91" s="2">
        <f t="shared" si="15"/>
        <v>20</v>
      </c>
    </row>
    <row r="92" spans="1:37" x14ac:dyDescent="0.25">
      <c r="A92" s="4">
        <v>45375</v>
      </c>
      <c r="B92" s="12">
        <v>71940</v>
      </c>
      <c r="C92" s="12">
        <v>61354</v>
      </c>
      <c r="D92" s="12">
        <v>65813</v>
      </c>
      <c r="E92" s="12">
        <v>66238</v>
      </c>
      <c r="F92" s="12">
        <v>68525</v>
      </c>
      <c r="G92" s="12">
        <v>75806</v>
      </c>
      <c r="H92" s="12">
        <v>94906</v>
      </c>
      <c r="I92" s="12">
        <v>107009</v>
      </c>
      <c r="J92" s="12">
        <v>113680</v>
      </c>
      <c r="K92" s="12">
        <v>118212</v>
      </c>
      <c r="L92" s="12">
        <v>115216</v>
      </c>
      <c r="M92" s="12">
        <v>112148</v>
      </c>
      <c r="N92" s="12">
        <v>108240</v>
      </c>
      <c r="O92" s="12">
        <v>103550</v>
      </c>
      <c r="P92" s="12">
        <v>97859</v>
      </c>
      <c r="Q92" s="12">
        <v>101520</v>
      </c>
      <c r="R92" s="12">
        <v>107790</v>
      </c>
      <c r="S92" s="12">
        <v>117782</v>
      </c>
      <c r="T92" s="12">
        <v>122390</v>
      </c>
      <c r="U92" s="12">
        <v>134128</v>
      </c>
      <c r="V92" s="12">
        <v>129406</v>
      </c>
      <c r="W92" s="12">
        <v>105018</v>
      </c>
      <c r="X92" s="12">
        <v>85944</v>
      </c>
      <c r="Y92" s="12">
        <v>76951</v>
      </c>
      <c r="AA92" s="2">
        <f>IFERROR(INDEX('Holiday Schedule'!$D$3:$D$24,MATCH(Total_StdO_Customers!A92,'Holiday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2361425</v>
      </c>
      <c r="AE92" s="5">
        <f t="shared" si="11"/>
        <v>2361425</v>
      </c>
      <c r="AG92" s="2">
        <f t="shared" si="12"/>
        <v>3</v>
      </c>
      <c r="AH92" s="2">
        <f t="shared" si="13"/>
        <v>2024</v>
      </c>
      <c r="AJ92" s="5">
        <f t="shared" si="14"/>
        <v>134128</v>
      </c>
      <c r="AK92" s="2">
        <f t="shared" si="15"/>
        <v>20</v>
      </c>
    </row>
    <row r="93" spans="1:37" x14ac:dyDescent="0.25">
      <c r="A93" s="4">
        <v>45376</v>
      </c>
      <c r="B93" s="12">
        <v>71299</v>
      </c>
      <c r="C93" s="12">
        <v>66388</v>
      </c>
      <c r="D93" s="12">
        <v>64910</v>
      </c>
      <c r="E93" s="12">
        <v>66870</v>
      </c>
      <c r="F93" s="12">
        <v>68853</v>
      </c>
      <c r="G93" s="12">
        <v>79131</v>
      </c>
      <c r="H93" s="12">
        <v>104257</v>
      </c>
      <c r="I93" s="12">
        <v>116641</v>
      </c>
      <c r="J93" s="12">
        <v>113053</v>
      </c>
      <c r="K93" s="12">
        <v>113114</v>
      </c>
      <c r="L93" s="12">
        <v>111075</v>
      </c>
      <c r="M93" s="12">
        <v>107090</v>
      </c>
      <c r="N93" s="12">
        <v>104168</v>
      </c>
      <c r="O93" s="12">
        <v>99264</v>
      </c>
      <c r="P93" s="12">
        <v>95450</v>
      </c>
      <c r="Q93" s="12">
        <v>99597</v>
      </c>
      <c r="R93" s="12">
        <v>105596</v>
      </c>
      <c r="S93" s="12">
        <v>115940</v>
      </c>
      <c r="T93" s="12">
        <v>119844</v>
      </c>
      <c r="U93" s="12">
        <v>132206</v>
      </c>
      <c r="V93" s="12">
        <v>127114</v>
      </c>
      <c r="W93" s="12">
        <v>105296</v>
      </c>
      <c r="X93" s="12">
        <v>84721</v>
      </c>
      <c r="Y93" s="12">
        <v>76241</v>
      </c>
      <c r="AA93" s="2">
        <f>IFERROR(INDEX('Holiday Schedule'!$D$3:$D$24,MATCH(Total_StdO_Customers!A93,'Holiday Schedule'!$C$3:$C$24,0)),0)</f>
        <v>0</v>
      </c>
      <c r="AB93" s="2">
        <f t="shared" si="8"/>
        <v>2</v>
      </c>
      <c r="AC93" s="2">
        <f t="shared" si="9"/>
        <v>1750169</v>
      </c>
      <c r="AD93" s="5">
        <f t="shared" si="10"/>
        <v>597949</v>
      </c>
      <c r="AE93" s="5">
        <f t="shared" si="11"/>
        <v>2348118</v>
      </c>
      <c r="AG93" s="2">
        <f t="shared" si="12"/>
        <v>3</v>
      </c>
      <c r="AH93" s="2">
        <f t="shared" si="13"/>
        <v>2024</v>
      </c>
      <c r="AJ93" s="5">
        <f t="shared" si="14"/>
        <v>132206</v>
      </c>
      <c r="AK93" s="2">
        <f t="shared" si="15"/>
        <v>20</v>
      </c>
    </row>
    <row r="94" spans="1:37" x14ac:dyDescent="0.25">
      <c r="A94" s="4">
        <v>45377</v>
      </c>
      <c r="B94" s="12">
        <v>71045</v>
      </c>
      <c r="C94" s="12">
        <v>66151</v>
      </c>
      <c r="D94" s="12">
        <v>64675</v>
      </c>
      <c r="E94" s="12">
        <v>66619</v>
      </c>
      <c r="F94" s="12">
        <v>68588</v>
      </c>
      <c r="G94" s="12">
        <v>78833</v>
      </c>
      <c r="H94" s="12">
        <v>103890</v>
      </c>
      <c r="I94" s="12">
        <v>116212</v>
      </c>
      <c r="J94" s="12">
        <v>112629</v>
      </c>
      <c r="K94" s="12">
        <v>112696</v>
      </c>
      <c r="L94" s="12">
        <v>110676</v>
      </c>
      <c r="M94" s="12">
        <v>106715</v>
      </c>
      <c r="N94" s="12">
        <v>103801</v>
      </c>
      <c r="O94" s="12">
        <v>98914</v>
      </c>
      <c r="P94" s="12">
        <v>95112</v>
      </c>
      <c r="Q94" s="12">
        <v>99246</v>
      </c>
      <c r="R94" s="12">
        <v>105228</v>
      </c>
      <c r="S94" s="12">
        <v>115547</v>
      </c>
      <c r="T94" s="12">
        <v>119482</v>
      </c>
      <c r="U94" s="12">
        <v>131774</v>
      </c>
      <c r="V94" s="12">
        <v>126696</v>
      </c>
      <c r="W94" s="12">
        <v>104948</v>
      </c>
      <c r="X94" s="12">
        <v>84436</v>
      </c>
      <c r="Y94" s="12">
        <v>75985</v>
      </c>
      <c r="AA94" s="2">
        <f>IFERROR(INDEX('Holiday Schedule'!$D$3:$D$24,MATCH(Total_StdO_Customers!A94,'Holiday Schedule'!$C$3:$C$24,0)),0)</f>
        <v>0</v>
      </c>
      <c r="AB94" s="2">
        <f t="shared" si="8"/>
        <v>3</v>
      </c>
      <c r="AC94" s="2">
        <f t="shared" si="9"/>
        <v>1744112</v>
      </c>
      <c r="AD94" s="5">
        <f t="shared" si="10"/>
        <v>595786</v>
      </c>
      <c r="AE94" s="5">
        <f t="shared" si="11"/>
        <v>2339898</v>
      </c>
      <c r="AG94" s="2">
        <f t="shared" si="12"/>
        <v>3</v>
      </c>
      <c r="AH94" s="2">
        <f t="shared" si="13"/>
        <v>2024</v>
      </c>
      <c r="AJ94" s="5">
        <f t="shared" si="14"/>
        <v>131774</v>
      </c>
      <c r="AK94" s="2">
        <f t="shared" si="15"/>
        <v>20</v>
      </c>
    </row>
    <row r="95" spans="1:37" x14ac:dyDescent="0.25">
      <c r="A95" s="4">
        <v>45378</v>
      </c>
      <c r="B95" s="12">
        <v>70880</v>
      </c>
      <c r="C95" s="12">
        <v>65978</v>
      </c>
      <c r="D95" s="12">
        <v>64525</v>
      </c>
      <c r="E95" s="12">
        <v>66470</v>
      </c>
      <c r="F95" s="12">
        <v>68435</v>
      </c>
      <c r="G95" s="12">
        <v>78655</v>
      </c>
      <c r="H95" s="12">
        <v>103653</v>
      </c>
      <c r="I95" s="12">
        <v>115963</v>
      </c>
      <c r="J95" s="12">
        <v>112388</v>
      </c>
      <c r="K95" s="12">
        <v>112451</v>
      </c>
      <c r="L95" s="12">
        <v>110436</v>
      </c>
      <c r="M95" s="12">
        <v>106481</v>
      </c>
      <c r="N95" s="12">
        <v>103575</v>
      </c>
      <c r="O95" s="12">
        <v>98698</v>
      </c>
      <c r="P95" s="12">
        <v>94905</v>
      </c>
      <c r="Q95" s="12">
        <v>99030</v>
      </c>
      <c r="R95" s="12">
        <v>105000</v>
      </c>
      <c r="S95" s="12">
        <v>115301</v>
      </c>
      <c r="T95" s="12">
        <v>119221</v>
      </c>
      <c r="U95" s="12">
        <v>131500</v>
      </c>
      <c r="V95" s="12">
        <v>126434</v>
      </c>
      <c r="W95" s="12">
        <v>104730</v>
      </c>
      <c r="X95" s="12">
        <v>84260</v>
      </c>
      <c r="Y95" s="12">
        <v>75826</v>
      </c>
      <c r="AA95" s="2">
        <f>IFERROR(INDEX('Holiday Schedule'!$D$3:$D$24,MATCH(Total_StdO_Customers!A95,'Holiday Schedule'!$C$3:$C$24,0)),0)</f>
        <v>0</v>
      </c>
      <c r="AB95" s="2">
        <f t="shared" si="8"/>
        <v>4</v>
      </c>
      <c r="AC95" s="2">
        <f t="shared" si="9"/>
        <v>1740373</v>
      </c>
      <c r="AD95" s="5">
        <f t="shared" si="10"/>
        <v>594422</v>
      </c>
      <c r="AE95" s="5">
        <f t="shared" si="11"/>
        <v>2334795</v>
      </c>
      <c r="AG95" s="2">
        <f t="shared" si="12"/>
        <v>3</v>
      </c>
      <c r="AH95" s="2">
        <f t="shared" si="13"/>
        <v>2024</v>
      </c>
      <c r="AJ95" s="5">
        <f t="shared" si="14"/>
        <v>131500</v>
      </c>
      <c r="AK95" s="2">
        <f t="shared" si="15"/>
        <v>20</v>
      </c>
    </row>
    <row r="96" spans="1:37" x14ac:dyDescent="0.25">
      <c r="A96" s="4">
        <v>45379</v>
      </c>
      <c r="B96" s="12">
        <v>70694</v>
      </c>
      <c r="C96" s="12">
        <v>65824</v>
      </c>
      <c r="D96" s="12">
        <v>64358</v>
      </c>
      <c r="E96" s="12">
        <v>66295</v>
      </c>
      <c r="F96" s="12">
        <v>68254</v>
      </c>
      <c r="G96" s="12">
        <v>78447</v>
      </c>
      <c r="H96" s="12">
        <v>103410</v>
      </c>
      <c r="I96" s="12">
        <v>115645</v>
      </c>
      <c r="J96" s="12">
        <v>112059</v>
      </c>
      <c r="K96" s="12">
        <v>112125</v>
      </c>
      <c r="L96" s="12">
        <v>110117</v>
      </c>
      <c r="M96" s="12">
        <v>106175</v>
      </c>
      <c r="N96" s="12">
        <v>103278</v>
      </c>
      <c r="O96" s="12">
        <v>98415</v>
      </c>
      <c r="P96" s="12">
        <v>94633</v>
      </c>
      <c r="Q96" s="12">
        <v>98746</v>
      </c>
      <c r="R96" s="12">
        <v>104695</v>
      </c>
      <c r="S96" s="12">
        <v>114961</v>
      </c>
      <c r="T96" s="12">
        <v>118918</v>
      </c>
      <c r="U96" s="12">
        <v>131114</v>
      </c>
      <c r="V96" s="12">
        <v>126061</v>
      </c>
      <c r="W96" s="12">
        <v>104424</v>
      </c>
      <c r="X96" s="12">
        <v>84019</v>
      </c>
      <c r="Y96" s="12">
        <v>75608</v>
      </c>
      <c r="AA96" s="2">
        <f>IFERROR(INDEX('Holiday Schedule'!$D$3:$D$24,MATCH(Total_StdO_Customers!A96,'Holiday Schedule'!$C$3:$C$24,0)),0)</f>
        <v>0</v>
      </c>
      <c r="AB96" s="2">
        <f t="shared" si="8"/>
        <v>5</v>
      </c>
      <c r="AC96" s="2">
        <f t="shared" si="9"/>
        <v>1735385</v>
      </c>
      <c r="AD96" s="5">
        <f t="shared" si="10"/>
        <v>592890</v>
      </c>
      <c r="AE96" s="5">
        <f t="shared" si="11"/>
        <v>2328275</v>
      </c>
      <c r="AG96" s="2">
        <f t="shared" si="12"/>
        <v>3</v>
      </c>
      <c r="AH96" s="2">
        <f t="shared" si="13"/>
        <v>2024</v>
      </c>
      <c r="AJ96" s="5">
        <f t="shared" si="14"/>
        <v>131114</v>
      </c>
      <c r="AK96" s="2">
        <f t="shared" si="15"/>
        <v>20</v>
      </c>
    </row>
    <row r="97" spans="1:37" x14ac:dyDescent="0.25">
      <c r="A97" s="4">
        <v>45380</v>
      </c>
      <c r="B97" s="12">
        <v>70518</v>
      </c>
      <c r="C97" s="12">
        <v>65659</v>
      </c>
      <c r="D97" s="12">
        <v>64199</v>
      </c>
      <c r="E97" s="12">
        <v>66131</v>
      </c>
      <c r="F97" s="12">
        <v>68084</v>
      </c>
      <c r="G97" s="12">
        <v>78252</v>
      </c>
      <c r="H97" s="12">
        <v>103129</v>
      </c>
      <c r="I97" s="12">
        <v>115326</v>
      </c>
      <c r="J97" s="12">
        <v>111765</v>
      </c>
      <c r="K97" s="12">
        <v>111829</v>
      </c>
      <c r="L97" s="12">
        <v>109824</v>
      </c>
      <c r="M97" s="12">
        <v>105891</v>
      </c>
      <c r="N97" s="12">
        <v>103001</v>
      </c>
      <c r="O97" s="12">
        <v>98150</v>
      </c>
      <c r="P97" s="12">
        <v>94378</v>
      </c>
      <c r="Q97" s="12">
        <v>98481</v>
      </c>
      <c r="R97" s="12">
        <v>104419</v>
      </c>
      <c r="S97" s="12">
        <v>114671</v>
      </c>
      <c r="T97" s="12">
        <v>118620</v>
      </c>
      <c r="U97" s="12">
        <v>130797</v>
      </c>
      <c r="V97" s="12">
        <v>125757</v>
      </c>
      <c r="W97" s="12">
        <v>104172</v>
      </c>
      <c r="X97" s="12">
        <v>83814</v>
      </c>
      <c r="Y97" s="12">
        <v>75424</v>
      </c>
      <c r="AA97" s="2">
        <f>IFERROR(INDEX('Holiday Schedule'!$D$3:$D$24,MATCH(Total_StdO_Customers!A97,'Holiday Schedule'!$C$3:$C$24,0)),0)</f>
        <v>0</v>
      </c>
      <c r="AB97" s="2">
        <f t="shared" si="8"/>
        <v>6</v>
      </c>
      <c r="AC97" s="2">
        <f t="shared" si="9"/>
        <v>1730895</v>
      </c>
      <c r="AD97" s="5">
        <f t="shared" si="10"/>
        <v>591396</v>
      </c>
      <c r="AE97" s="5">
        <f t="shared" si="11"/>
        <v>2322291</v>
      </c>
      <c r="AG97" s="2">
        <f t="shared" si="12"/>
        <v>3</v>
      </c>
      <c r="AH97" s="2">
        <f t="shared" si="13"/>
        <v>2024</v>
      </c>
      <c r="AJ97" s="5">
        <f t="shared" si="14"/>
        <v>130797</v>
      </c>
      <c r="AK97" s="2">
        <f t="shared" si="15"/>
        <v>20</v>
      </c>
    </row>
    <row r="98" spans="1:37" x14ac:dyDescent="0.25">
      <c r="A98" s="4">
        <v>45381</v>
      </c>
      <c r="B98" s="12">
        <v>70927</v>
      </c>
      <c r="C98" s="12">
        <v>60500</v>
      </c>
      <c r="D98" s="12">
        <v>64931</v>
      </c>
      <c r="E98" s="12">
        <v>65354</v>
      </c>
      <c r="F98" s="12">
        <v>67605</v>
      </c>
      <c r="G98" s="12">
        <v>74782</v>
      </c>
      <c r="H98" s="12">
        <v>93549</v>
      </c>
      <c r="I98" s="12">
        <v>105454</v>
      </c>
      <c r="J98" s="12">
        <v>112044</v>
      </c>
      <c r="K98" s="12">
        <v>116504</v>
      </c>
      <c r="L98" s="12">
        <v>113553</v>
      </c>
      <c r="M98" s="12">
        <v>110516</v>
      </c>
      <c r="N98" s="12">
        <v>106664</v>
      </c>
      <c r="O98" s="12">
        <v>102042</v>
      </c>
      <c r="P98" s="12">
        <v>96431</v>
      </c>
      <c r="Q98" s="12">
        <v>100042</v>
      </c>
      <c r="R98" s="12">
        <v>106224</v>
      </c>
      <c r="S98" s="12">
        <v>116085</v>
      </c>
      <c r="T98" s="12">
        <v>120652</v>
      </c>
      <c r="U98" s="12">
        <v>132224</v>
      </c>
      <c r="V98" s="12">
        <v>127573</v>
      </c>
      <c r="W98" s="12">
        <v>103530</v>
      </c>
      <c r="X98" s="12">
        <v>84726</v>
      </c>
      <c r="Y98" s="12">
        <v>75859</v>
      </c>
      <c r="AA98" s="2">
        <f>IFERROR(INDEX('Holiday Schedule'!$D$3:$D$24,MATCH(Total_StdO_Customers!A98,'Holiday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2327771</v>
      </c>
      <c r="AE98" s="5">
        <f t="shared" si="11"/>
        <v>2327771</v>
      </c>
      <c r="AG98" s="2">
        <f t="shared" si="12"/>
        <v>3</v>
      </c>
      <c r="AH98" s="2">
        <f t="shared" si="13"/>
        <v>2024</v>
      </c>
      <c r="AJ98" s="5">
        <f t="shared" si="14"/>
        <v>132224</v>
      </c>
      <c r="AK98" s="2">
        <f t="shared" si="15"/>
        <v>20</v>
      </c>
    </row>
    <row r="99" spans="1:37" x14ac:dyDescent="0.25">
      <c r="A99" s="4">
        <v>45382</v>
      </c>
      <c r="B99" s="12">
        <v>70938</v>
      </c>
      <c r="C99" s="12">
        <v>60510</v>
      </c>
      <c r="D99" s="12">
        <v>64939</v>
      </c>
      <c r="E99" s="12">
        <v>65361</v>
      </c>
      <c r="F99" s="12">
        <v>67613</v>
      </c>
      <c r="G99" s="12">
        <v>74791</v>
      </c>
      <c r="H99" s="12">
        <v>93547</v>
      </c>
      <c r="I99" s="12">
        <v>105451</v>
      </c>
      <c r="J99" s="12">
        <v>112032</v>
      </c>
      <c r="K99" s="12">
        <v>116513</v>
      </c>
      <c r="L99" s="12">
        <v>113561</v>
      </c>
      <c r="M99" s="12">
        <v>110526</v>
      </c>
      <c r="N99" s="12">
        <v>106675</v>
      </c>
      <c r="O99" s="12">
        <v>102053</v>
      </c>
      <c r="P99" s="12">
        <v>96444</v>
      </c>
      <c r="Q99" s="12">
        <v>100054</v>
      </c>
      <c r="R99" s="12">
        <v>106236</v>
      </c>
      <c r="S99" s="12">
        <v>116087</v>
      </c>
      <c r="T99" s="12">
        <v>120662</v>
      </c>
      <c r="U99" s="12">
        <v>132228</v>
      </c>
      <c r="V99" s="12">
        <v>127580</v>
      </c>
      <c r="W99" s="12">
        <v>103537</v>
      </c>
      <c r="X99" s="12">
        <v>84732</v>
      </c>
      <c r="Y99" s="12">
        <v>75868</v>
      </c>
      <c r="AA99" s="2">
        <f>IFERROR(INDEX('Holiday Schedule'!$D$3:$D$24,MATCH(Total_StdO_Customers!A99,'Holiday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2327938</v>
      </c>
      <c r="AE99" s="5">
        <f t="shared" si="11"/>
        <v>2327938</v>
      </c>
      <c r="AG99" s="2">
        <f t="shared" si="12"/>
        <v>3</v>
      </c>
      <c r="AH99" s="2">
        <f t="shared" si="13"/>
        <v>2024</v>
      </c>
      <c r="AJ99" s="5">
        <f t="shared" si="14"/>
        <v>132228</v>
      </c>
      <c r="AK99" s="2">
        <f t="shared" si="15"/>
        <v>20</v>
      </c>
    </row>
    <row r="100" spans="1:37" x14ac:dyDescent="0.25">
      <c r="A100" s="4">
        <v>45383</v>
      </c>
      <c r="B100" s="12">
        <v>73863.736999999994</v>
      </c>
      <c r="C100" s="12">
        <v>72032.055999999997</v>
      </c>
      <c r="D100" s="12">
        <v>72010.721000000005</v>
      </c>
      <c r="E100" s="12">
        <v>73453.495999999999</v>
      </c>
      <c r="F100" s="12">
        <v>76607.991999999998</v>
      </c>
      <c r="G100" s="12">
        <v>87917.623999999996</v>
      </c>
      <c r="H100" s="12">
        <v>103137.825</v>
      </c>
      <c r="I100" s="12">
        <v>104227.026</v>
      </c>
      <c r="J100" s="12">
        <v>103642.273</v>
      </c>
      <c r="K100" s="12">
        <v>102107.50200000001</v>
      </c>
      <c r="L100" s="12">
        <v>99580.994000000006</v>
      </c>
      <c r="M100" s="12">
        <v>92899.281000000003</v>
      </c>
      <c r="N100" s="12">
        <v>90601.017999999996</v>
      </c>
      <c r="O100" s="12">
        <v>86123.847000000009</v>
      </c>
      <c r="P100" s="12">
        <v>82024.396000000008</v>
      </c>
      <c r="Q100" s="12">
        <v>85208.291999999987</v>
      </c>
      <c r="R100" s="12">
        <v>91297.532000000007</v>
      </c>
      <c r="S100" s="12">
        <v>101372.21399999999</v>
      </c>
      <c r="T100" s="12">
        <v>102540.622</v>
      </c>
      <c r="U100" s="12">
        <v>116258.719</v>
      </c>
      <c r="V100" s="12">
        <v>109997.51100000001</v>
      </c>
      <c r="W100" s="12">
        <v>95731.316999999995</v>
      </c>
      <c r="X100" s="12">
        <v>84862.294999999984</v>
      </c>
      <c r="Y100" s="12">
        <v>75350.732000000004</v>
      </c>
      <c r="AA100" s="2">
        <f>IFERROR(INDEX('Holiday Schedule'!$D$3:$D$24,MATCH(Total_StdO_Customers!A100,'Holiday Schedule'!$C$3:$C$24,0)),0)</f>
        <v>0</v>
      </c>
      <c r="AB100" s="2">
        <f t="shared" si="8"/>
        <v>2</v>
      </c>
      <c r="AC100" s="2">
        <f t="shared" si="9"/>
        <v>1548474.8390000002</v>
      </c>
      <c r="AD100" s="5">
        <f t="shared" si="10"/>
        <v>634374.18299999926</v>
      </c>
      <c r="AE100" s="5">
        <f t="shared" si="11"/>
        <v>2182849.0219999994</v>
      </c>
      <c r="AG100" s="2">
        <f t="shared" si="12"/>
        <v>4</v>
      </c>
      <c r="AH100" s="2">
        <f t="shared" si="13"/>
        <v>2024</v>
      </c>
      <c r="AJ100" s="5">
        <f t="shared" si="14"/>
        <v>116258.719</v>
      </c>
      <c r="AK100" s="2">
        <f t="shared" si="15"/>
        <v>20</v>
      </c>
    </row>
    <row r="101" spans="1:37" x14ac:dyDescent="0.25">
      <c r="A101" s="4">
        <v>45384</v>
      </c>
      <c r="B101" s="12">
        <v>70938.616999999998</v>
      </c>
      <c r="C101" s="12">
        <v>68386.549999999988</v>
      </c>
      <c r="D101" s="12">
        <v>67680.625</v>
      </c>
      <c r="E101" s="12">
        <v>68585.292000000001</v>
      </c>
      <c r="F101" s="12">
        <v>71607.103999999992</v>
      </c>
      <c r="G101" s="12">
        <v>81472.539999999994</v>
      </c>
      <c r="H101" s="12">
        <v>96105.353000000003</v>
      </c>
      <c r="I101" s="12">
        <v>103902.82799999999</v>
      </c>
      <c r="J101" s="12">
        <v>103323.845</v>
      </c>
      <c r="K101" s="12">
        <v>101790.13099999999</v>
      </c>
      <c r="L101" s="12">
        <v>99284.857000000004</v>
      </c>
      <c r="M101" s="12">
        <v>92621.993000000002</v>
      </c>
      <c r="N101" s="12">
        <v>90341.409</v>
      </c>
      <c r="O101" s="12">
        <v>85880.144</v>
      </c>
      <c r="P101" s="12">
        <v>81784.799999999988</v>
      </c>
      <c r="Q101" s="12">
        <v>84957.620999999999</v>
      </c>
      <c r="R101" s="12">
        <v>91025.481</v>
      </c>
      <c r="S101" s="12">
        <v>101063.802</v>
      </c>
      <c r="T101" s="12">
        <v>102223.749</v>
      </c>
      <c r="U101" s="12">
        <v>115888.80099999999</v>
      </c>
      <c r="V101" s="12">
        <v>109654.01500000001</v>
      </c>
      <c r="W101" s="12">
        <v>93246.748000000007</v>
      </c>
      <c r="X101" s="12">
        <v>83039.251999999993</v>
      </c>
      <c r="Y101" s="12">
        <v>75455.786000000007</v>
      </c>
      <c r="AA101" s="2">
        <f>IFERROR(INDEX('Holiday Schedule'!$D$3:$D$24,MATCH(Total_StdO_Customers!A101,'Holiday Schedule'!$C$3:$C$24,0)),0)</f>
        <v>0</v>
      </c>
      <c r="AB101" s="2">
        <f t="shared" si="8"/>
        <v>3</v>
      </c>
      <c r="AC101" s="2">
        <f t="shared" si="9"/>
        <v>1540029.4760000003</v>
      </c>
      <c r="AD101" s="5">
        <f t="shared" si="10"/>
        <v>600231.86699999962</v>
      </c>
      <c r="AE101" s="5">
        <f t="shared" si="11"/>
        <v>2140261.3429999999</v>
      </c>
      <c r="AG101" s="2">
        <f t="shared" si="12"/>
        <v>4</v>
      </c>
      <c r="AH101" s="2">
        <f t="shared" si="13"/>
        <v>2024</v>
      </c>
      <c r="AJ101" s="5">
        <f t="shared" si="14"/>
        <v>115888.80099999999</v>
      </c>
      <c r="AK101" s="2">
        <f t="shared" si="15"/>
        <v>20</v>
      </c>
    </row>
    <row r="102" spans="1:37" x14ac:dyDescent="0.25">
      <c r="A102" s="4">
        <v>45385</v>
      </c>
      <c r="B102" s="12">
        <v>71622.315000000002</v>
      </c>
      <c r="C102" s="12">
        <v>69951.866000000009</v>
      </c>
      <c r="D102" s="12">
        <v>68865.125999999989</v>
      </c>
      <c r="E102" s="12">
        <v>70362.520999999993</v>
      </c>
      <c r="F102" s="12">
        <v>73109.002999999997</v>
      </c>
      <c r="G102" s="12">
        <v>83582.452000000005</v>
      </c>
      <c r="H102" s="12">
        <v>98736.855999999985</v>
      </c>
      <c r="I102" s="12">
        <v>103741.18400000001</v>
      </c>
      <c r="J102" s="12">
        <v>103150.37599999999</v>
      </c>
      <c r="K102" s="12">
        <v>101615.28599999999</v>
      </c>
      <c r="L102" s="12">
        <v>99108.458000000013</v>
      </c>
      <c r="M102" s="12">
        <v>92462.171000000002</v>
      </c>
      <c r="N102" s="12">
        <v>90177.962999999989</v>
      </c>
      <c r="O102" s="12">
        <v>85721.641999999993</v>
      </c>
      <c r="P102" s="12">
        <v>81641.926999999996</v>
      </c>
      <c r="Q102" s="12">
        <v>84811.604000000007</v>
      </c>
      <c r="R102" s="12">
        <v>90871.483000000007</v>
      </c>
      <c r="S102" s="12">
        <v>101172.914</v>
      </c>
      <c r="T102" s="12">
        <v>107148.429</v>
      </c>
      <c r="U102" s="12">
        <v>115717.285</v>
      </c>
      <c r="V102" s="12">
        <v>109514.12800000001</v>
      </c>
      <c r="W102" s="12">
        <v>98446.452999999994</v>
      </c>
      <c r="X102" s="12">
        <v>87694.885000000009</v>
      </c>
      <c r="Y102" s="12">
        <v>78461.649000000005</v>
      </c>
      <c r="AA102" s="2">
        <f>IFERROR(INDEX('Holiday Schedule'!$D$3:$D$24,MATCH(Total_StdO_Customers!A102,'Holiday Schedule'!$C$3:$C$24,0)),0)</f>
        <v>0</v>
      </c>
      <c r="AB102" s="2">
        <f t="shared" si="8"/>
        <v>4</v>
      </c>
      <c r="AC102" s="2">
        <f t="shared" si="9"/>
        <v>1552996.1879999998</v>
      </c>
      <c r="AD102" s="5">
        <f t="shared" si="10"/>
        <v>614691.78800000041</v>
      </c>
      <c r="AE102" s="5">
        <f t="shared" si="11"/>
        <v>2167687.9760000003</v>
      </c>
      <c r="AG102" s="2">
        <f t="shared" si="12"/>
        <v>4</v>
      </c>
      <c r="AH102" s="2">
        <f t="shared" si="13"/>
        <v>2024</v>
      </c>
      <c r="AJ102" s="5">
        <f t="shared" si="14"/>
        <v>115717.285</v>
      </c>
      <c r="AK102" s="2">
        <f t="shared" si="15"/>
        <v>20</v>
      </c>
    </row>
    <row r="103" spans="1:37" x14ac:dyDescent="0.25">
      <c r="A103" s="4">
        <v>45386</v>
      </c>
      <c r="B103" s="12">
        <v>73657.728000000003</v>
      </c>
      <c r="C103" s="12">
        <v>72003.437000000005</v>
      </c>
      <c r="D103" s="12">
        <v>71081.599000000002</v>
      </c>
      <c r="E103" s="12">
        <v>71857.789999999994</v>
      </c>
      <c r="F103" s="12">
        <v>74547.906999999992</v>
      </c>
      <c r="G103" s="12">
        <v>81851.209999999992</v>
      </c>
      <c r="H103" s="12">
        <v>92865.808000000005</v>
      </c>
      <c r="I103" s="12">
        <v>103371.44099999999</v>
      </c>
      <c r="J103" s="12">
        <v>102765.47200000001</v>
      </c>
      <c r="K103" s="12">
        <v>101230.045</v>
      </c>
      <c r="L103" s="12">
        <v>101749.15899999999</v>
      </c>
      <c r="M103" s="12">
        <v>99357.107999999993</v>
      </c>
      <c r="N103" s="12">
        <v>94385.662000000011</v>
      </c>
      <c r="O103" s="12">
        <v>90035.345000000001</v>
      </c>
      <c r="P103" s="12">
        <v>89227.528999999995</v>
      </c>
      <c r="Q103" s="12">
        <v>91698.778000000006</v>
      </c>
      <c r="R103" s="12">
        <v>99615.284</v>
      </c>
      <c r="S103" s="12">
        <v>108735.11900000001</v>
      </c>
      <c r="T103" s="12">
        <v>111966.46799999999</v>
      </c>
      <c r="U103" s="12">
        <v>116879.65700000001</v>
      </c>
      <c r="V103" s="12">
        <v>111336.314</v>
      </c>
      <c r="W103" s="12">
        <v>100281.658</v>
      </c>
      <c r="X103" s="12">
        <v>89377.51</v>
      </c>
      <c r="Y103" s="12">
        <v>79224.354000000007</v>
      </c>
      <c r="AA103" s="2">
        <f>IFERROR(INDEX('Holiday Schedule'!$D$3:$D$24,MATCH(Total_StdO_Customers!A103,'Holiday Schedule'!$C$3:$C$24,0)),0)</f>
        <v>0</v>
      </c>
      <c r="AB103" s="2">
        <f t="shared" si="8"/>
        <v>5</v>
      </c>
      <c r="AC103" s="2">
        <f t="shared" si="9"/>
        <v>1612012.5490000003</v>
      </c>
      <c r="AD103" s="5">
        <f t="shared" si="10"/>
        <v>617089.8329999994</v>
      </c>
      <c r="AE103" s="5">
        <f t="shared" si="11"/>
        <v>2229102.3819999998</v>
      </c>
      <c r="AG103" s="2">
        <f t="shared" si="12"/>
        <v>4</v>
      </c>
      <c r="AH103" s="2">
        <f t="shared" si="13"/>
        <v>2024</v>
      </c>
      <c r="AJ103" s="5">
        <f t="shared" si="14"/>
        <v>116879.65700000001</v>
      </c>
      <c r="AK103" s="2">
        <f t="shared" si="15"/>
        <v>20</v>
      </c>
    </row>
    <row r="104" spans="1:37" x14ac:dyDescent="0.25">
      <c r="A104" s="4">
        <v>45387</v>
      </c>
      <c r="B104" s="12">
        <v>73234.642999999996</v>
      </c>
      <c r="C104" s="12">
        <v>70167.578999999998</v>
      </c>
      <c r="D104" s="12">
        <v>69364.976999999999</v>
      </c>
      <c r="E104" s="12">
        <v>69478.072999999989</v>
      </c>
      <c r="F104" s="12">
        <v>71866.913</v>
      </c>
      <c r="G104" s="12">
        <v>80277.111000000004</v>
      </c>
      <c r="H104" s="12">
        <v>95183.362999999998</v>
      </c>
      <c r="I104" s="12">
        <v>103034.16900000001</v>
      </c>
      <c r="J104" s="12">
        <v>102441.38400000001</v>
      </c>
      <c r="K104" s="12">
        <v>101663.74400000001</v>
      </c>
      <c r="L104" s="12">
        <v>98818.300999999992</v>
      </c>
      <c r="M104" s="12">
        <v>93953.956000000006</v>
      </c>
      <c r="N104" s="12">
        <v>91005.22099999999</v>
      </c>
      <c r="O104" s="12">
        <v>88702.725999999995</v>
      </c>
      <c r="P104" s="12">
        <v>86495.727000000014</v>
      </c>
      <c r="Q104" s="12">
        <v>89588.565999999992</v>
      </c>
      <c r="R104" s="12">
        <v>95955.942999999999</v>
      </c>
      <c r="S104" s="12">
        <v>105885.97099999999</v>
      </c>
      <c r="T104" s="12">
        <v>109207.26500000001</v>
      </c>
      <c r="U104" s="12">
        <v>114948.673</v>
      </c>
      <c r="V104" s="12">
        <v>110148.21300000002</v>
      </c>
      <c r="W104" s="12">
        <v>100394.63100000001</v>
      </c>
      <c r="X104" s="12">
        <v>90873.745999999999</v>
      </c>
      <c r="Y104" s="12">
        <v>81090.808999999994</v>
      </c>
      <c r="AA104" s="2">
        <f>IFERROR(INDEX('Holiday Schedule'!$D$3:$D$24,MATCH(Total_StdO_Customers!A104,'Holiday Schedule'!$C$3:$C$24,0)),0)</f>
        <v>0</v>
      </c>
      <c r="AB104" s="2">
        <f t="shared" si="8"/>
        <v>6</v>
      </c>
      <c r="AC104" s="2">
        <f t="shared" si="9"/>
        <v>1583118.2360000003</v>
      </c>
      <c r="AD104" s="5">
        <f t="shared" si="10"/>
        <v>610663.46799999918</v>
      </c>
      <c r="AE104" s="5">
        <f t="shared" si="11"/>
        <v>2193781.7039999994</v>
      </c>
      <c r="AG104" s="2">
        <f t="shared" si="12"/>
        <v>4</v>
      </c>
      <c r="AH104" s="2">
        <f t="shared" si="13"/>
        <v>2024</v>
      </c>
      <c r="AJ104" s="5">
        <f t="shared" si="14"/>
        <v>114948.673</v>
      </c>
      <c r="AK104" s="2">
        <f t="shared" si="15"/>
        <v>20</v>
      </c>
    </row>
    <row r="105" spans="1:37" x14ac:dyDescent="0.25">
      <c r="A105" s="4">
        <v>45388</v>
      </c>
      <c r="B105" s="12">
        <v>76492.176999999996</v>
      </c>
      <c r="C105" s="12">
        <v>73298.19</v>
      </c>
      <c r="D105" s="12">
        <v>73507.096999999994</v>
      </c>
      <c r="E105" s="12">
        <v>71783.755999999994</v>
      </c>
      <c r="F105" s="12">
        <v>73171.303</v>
      </c>
      <c r="G105" s="12">
        <v>78320.837</v>
      </c>
      <c r="H105" s="12">
        <v>87059.493999999992</v>
      </c>
      <c r="I105" s="12">
        <v>99047.922999999995</v>
      </c>
      <c r="J105" s="12">
        <v>103224.79700000001</v>
      </c>
      <c r="K105" s="12">
        <v>106075.088</v>
      </c>
      <c r="L105" s="12">
        <v>102268.844</v>
      </c>
      <c r="M105" s="12">
        <v>94194.964999999997</v>
      </c>
      <c r="N105" s="12">
        <v>91869.72</v>
      </c>
      <c r="O105" s="12">
        <v>88067.019</v>
      </c>
      <c r="P105" s="12">
        <v>84100.584000000003</v>
      </c>
      <c r="Q105" s="12">
        <v>87504.956000000006</v>
      </c>
      <c r="R105" s="12">
        <v>95598.907000000007</v>
      </c>
      <c r="S105" s="12">
        <v>107012.79700000001</v>
      </c>
      <c r="T105" s="12">
        <v>110388.07799999999</v>
      </c>
      <c r="U105" s="12">
        <v>115674.88799999999</v>
      </c>
      <c r="V105" s="12">
        <v>111848.173</v>
      </c>
      <c r="W105" s="12">
        <v>102817.277</v>
      </c>
      <c r="X105" s="12">
        <v>92493.902999999991</v>
      </c>
      <c r="Y105" s="12">
        <v>83068.691999999995</v>
      </c>
      <c r="AA105" s="2">
        <f>IFERROR(INDEX('Holiday Schedule'!$D$3:$D$24,MATCH(Total_StdO_Customers!A105,'Holiday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2208889.4649999999</v>
      </c>
      <c r="AE105" s="5">
        <f t="shared" si="11"/>
        <v>2208889.4649999999</v>
      </c>
      <c r="AG105" s="2">
        <f t="shared" si="12"/>
        <v>4</v>
      </c>
      <c r="AH105" s="2">
        <f t="shared" si="13"/>
        <v>2024</v>
      </c>
      <c r="AJ105" s="5">
        <f t="shared" si="14"/>
        <v>115674.88799999999</v>
      </c>
      <c r="AK105" s="2">
        <f t="shared" si="15"/>
        <v>20</v>
      </c>
    </row>
    <row r="106" spans="1:37" x14ac:dyDescent="0.25">
      <c r="A106" s="4">
        <v>45389</v>
      </c>
      <c r="B106" s="12">
        <v>76849.777000000002</v>
      </c>
      <c r="C106" s="12">
        <v>73845.476999999999</v>
      </c>
      <c r="D106" s="12">
        <v>74599.072</v>
      </c>
      <c r="E106" s="12">
        <v>72722.863999999987</v>
      </c>
      <c r="F106" s="12">
        <v>73312.018999999986</v>
      </c>
      <c r="G106" s="12">
        <v>77789.813999999998</v>
      </c>
      <c r="H106" s="12">
        <v>85834.895999999993</v>
      </c>
      <c r="I106" s="12">
        <v>99043.209000000003</v>
      </c>
      <c r="J106" s="12">
        <v>103225.91099999999</v>
      </c>
      <c r="K106" s="12">
        <v>106078.21299999999</v>
      </c>
      <c r="L106" s="12">
        <v>102271.23700000001</v>
      </c>
      <c r="M106" s="12">
        <v>94197.429000000004</v>
      </c>
      <c r="N106" s="12">
        <v>91871.911999999997</v>
      </c>
      <c r="O106" s="12">
        <v>88068.801000000007</v>
      </c>
      <c r="P106" s="12">
        <v>82321.534</v>
      </c>
      <c r="Q106" s="12">
        <v>83901.031000000003</v>
      </c>
      <c r="R106" s="12">
        <v>90520.19200000001</v>
      </c>
      <c r="S106" s="12">
        <v>100394.40300000001</v>
      </c>
      <c r="T106" s="12">
        <v>104170.71100000001</v>
      </c>
      <c r="U106" s="12">
        <v>114874.68000000001</v>
      </c>
      <c r="V106" s="12">
        <v>110012.196</v>
      </c>
      <c r="W106" s="12">
        <v>99933.202000000005</v>
      </c>
      <c r="X106" s="12">
        <v>89096.205000000002</v>
      </c>
      <c r="Y106" s="12">
        <v>80713.251999999993</v>
      </c>
      <c r="AA106" s="2">
        <f>IFERROR(INDEX('Holiday Schedule'!$D$3:$D$24,MATCH(Total_StdO_Customers!A106,'Holiday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2175648.037</v>
      </c>
      <c r="AE106" s="5">
        <f t="shared" si="11"/>
        <v>2175648.037</v>
      </c>
      <c r="AG106" s="2">
        <f t="shared" si="12"/>
        <v>4</v>
      </c>
      <c r="AH106" s="2">
        <f t="shared" si="13"/>
        <v>2024</v>
      </c>
      <c r="AJ106" s="5">
        <f t="shared" si="14"/>
        <v>114874.68000000001</v>
      </c>
      <c r="AK106" s="2">
        <f t="shared" si="15"/>
        <v>20</v>
      </c>
    </row>
    <row r="107" spans="1:37" x14ac:dyDescent="0.25">
      <c r="A107" s="4">
        <v>45390</v>
      </c>
      <c r="B107" s="12">
        <v>74349.697</v>
      </c>
      <c r="C107" s="12">
        <v>72653.678</v>
      </c>
      <c r="D107" s="12">
        <v>71246.116999999998</v>
      </c>
      <c r="E107" s="12">
        <v>73248.444000000003</v>
      </c>
      <c r="F107" s="12">
        <v>75567.985000000001</v>
      </c>
      <c r="G107" s="12">
        <v>85684.621000000014</v>
      </c>
      <c r="H107" s="12">
        <v>100068.95999999999</v>
      </c>
      <c r="I107" s="12">
        <v>102920.745</v>
      </c>
      <c r="J107" s="12">
        <v>102330.295</v>
      </c>
      <c r="K107" s="12">
        <v>100804.658</v>
      </c>
      <c r="L107" s="12">
        <v>98314.160999999993</v>
      </c>
      <c r="M107" s="12">
        <v>91719.326000000001</v>
      </c>
      <c r="N107" s="12">
        <v>89453.620999999999</v>
      </c>
      <c r="O107" s="12">
        <v>85030.847999999998</v>
      </c>
      <c r="P107" s="12">
        <v>80983.111999999994</v>
      </c>
      <c r="Q107" s="12">
        <v>84131.282000000007</v>
      </c>
      <c r="R107" s="12">
        <v>90143.407000000007</v>
      </c>
      <c r="S107" s="12">
        <v>100097.45400000001</v>
      </c>
      <c r="T107" s="12">
        <v>101250.302</v>
      </c>
      <c r="U107" s="12">
        <v>114776.59300000001</v>
      </c>
      <c r="V107" s="12">
        <v>108593.65899999999</v>
      </c>
      <c r="W107" s="12">
        <v>92030.185999999987</v>
      </c>
      <c r="X107" s="12">
        <v>79298.27</v>
      </c>
      <c r="Y107" s="12">
        <v>70270.087</v>
      </c>
      <c r="AA107" s="2">
        <f>IFERROR(INDEX('Holiday Schedule'!$D$3:$D$24,MATCH(Total_StdO_Customers!A107,'Holiday Schedule'!$C$3:$C$24,0)),0)</f>
        <v>0</v>
      </c>
      <c r="AB107" s="2">
        <f t="shared" si="8"/>
        <v>2</v>
      </c>
      <c r="AC107" s="2">
        <f t="shared" si="9"/>
        <v>1521877.919</v>
      </c>
      <c r="AD107" s="5">
        <f t="shared" si="10"/>
        <v>623089.58899999992</v>
      </c>
      <c r="AE107" s="5">
        <f t="shared" si="11"/>
        <v>2144967.5079999999</v>
      </c>
      <c r="AG107" s="2">
        <f t="shared" si="12"/>
        <v>4</v>
      </c>
      <c r="AH107" s="2">
        <f t="shared" si="13"/>
        <v>2024</v>
      </c>
      <c r="AJ107" s="5">
        <f t="shared" si="14"/>
        <v>114776.59300000001</v>
      </c>
      <c r="AK107" s="2">
        <f t="shared" si="15"/>
        <v>20</v>
      </c>
    </row>
    <row r="108" spans="1:37" x14ac:dyDescent="0.25">
      <c r="A108" s="4">
        <v>45391</v>
      </c>
      <c r="B108" s="12">
        <v>66196.232000000004</v>
      </c>
      <c r="C108" s="12">
        <v>64749.072</v>
      </c>
      <c r="D108" s="12">
        <v>64316.731</v>
      </c>
      <c r="E108" s="12">
        <v>66132.021999999997</v>
      </c>
      <c r="F108" s="12">
        <v>68820.277000000002</v>
      </c>
      <c r="G108" s="12">
        <v>79947.464999999997</v>
      </c>
      <c r="H108" s="12">
        <v>94108.15800000001</v>
      </c>
      <c r="I108" s="12">
        <v>93680.616000000009</v>
      </c>
      <c r="J108" s="12">
        <v>84092.573999999993</v>
      </c>
      <c r="K108" s="12">
        <v>76216.191999999995</v>
      </c>
      <c r="L108" s="12">
        <v>70872.547999999995</v>
      </c>
      <c r="M108" s="12">
        <v>66879.758999999991</v>
      </c>
      <c r="N108" s="12">
        <v>64607.142</v>
      </c>
      <c r="O108" s="12">
        <v>61426.455999999998</v>
      </c>
      <c r="P108" s="12">
        <v>59962.506999999998</v>
      </c>
      <c r="Q108" s="12">
        <v>62675.470999999998</v>
      </c>
      <c r="R108" s="12">
        <v>71281.527000000002</v>
      </c>
      <c r="S108" s="12">
        <v>87486.201000000001</v>
      </c>
      <c r="T108" s="12">
        <v>95711.357000000004</v>
      </c>
      <c r="U108" s="12">
        <v>104506.162</v>
      </c>
      <c r="V108" s="12">
        <v>101603.54399999999</v>
      </c>
      <c r="W108" s="12">
        <v>92396.638999999996</v>
      </c>
      <c r="X108" s="12">
        <v>81332.07699999999</v>
      </c>
      <c r="Y108" s="12">
        <v>73097.714999999997</v>
      </c>
      <c r="AA108" s="2">
        <f>IFERROR(INDEX('Holiday Schedule'!$D$3:$D$24,MATCH(Total_StdO_Customers!A108,'Holiday Schedule'!$C$3:$C$24,0)),0)</f>
        <v>0</v>
      </c>
      <c r="AB108" s="2">
        <f t="shared" si="8"/>
        <v>3</v>
      </c>
      <c r="AC108" s="2">
        <f t="shared" si="9"/>
        <v>1274730.7719999999</v>
      </c>
      <c r="AD108" s="5">
        <f t="shared" si="10"/>
        <v>577367.67200000002</v>
      </c>
      <c r="AE108" s="5">
        <f t="shared" si="11"/>
        <v>1852098.4439999999</v>
      </c>
      <c r="AG108" s="2">
        <f t="shared" si="12"/>
        <v>4</v>
      </c>
      <c r="AH108" s="2">
        <f t="shared" si="13"/>
        <v>2024</v>
      </c>
      <c r="AJ108" s="5">
        <f t="shared" si="14"/>
        <v>104506.162</v>
      </c>
      <c r="AK108" s="2">
        <f t="shared" si="15"/>
        <v>20</v>
      </c>
    </row>
    <row r="109" spans="1:37" x14ac:dyDescent="0.25">
      <c r="A109" s="4">
        <v>45392</v>
      </c>
      <c r="B109" s="12">
        <v>68775.847999999998</v>
      </c>
      <c r="C109" s="12">
        <v>67024.447999999989</v>
      </c>
      <c r="D109" s="12">
        <v>66943.297999999995</v>
      </c>
      <c r="E109" s="12">
        <v>68170.96100000001</v>
      </c>
      <c r="F109" s="12">
        <v>71879.28300000001</v>
      </c>
      <c r="G109" s="12">
        <v>81712.278999999995</v>
      </c>
      <c r="H109" s="12">
        <v>97026.357000000004</v>
      </c>
      <c r="I109" s="12">
        <v>96058.292999999991</v>
      </c>
      <c r="J109" s="12">
        <v>89449.252999999997</v>
      </c>
      <c r="K109" s="12">
        <v>89145.576000000001</v>
      </c>
      <c r="L109" s="12">
        <v>91113.403999999995</v>
      </c>
      <c r="M109" s="12">
        <v>85155.620999999999</v>
      </c>
      <c r="N109" s="12">
        <v>80859.06</v>
      </c>
      <c r="O109" s="12">
        <v>80818.92</v>
      </c>
      <c r="P109" s="12">
        <v>82300.168999999994</v>
      </c>
      <c r="Q109" s="12">
        <v>87171.963000000003</v>
      </c>
      <c r="R109" s="12">
        <v>94329.045000000013</v>
      </c>
      <c r="S109" s="12">
        <v>105324.33899999999</v>
      </c>
      <c r="T109" s="12">
        <v>108353.678</v>
      </c>
      <c r="U109" s="12">
        <v>112684.06899999999</v>
      </c>
      <c r="V109" s="12">
        <v>106053.261</v>
      </c>
      <c r="W109" s="12">
        <v>94577.899000000005</v>
      </c>
      <c r="X109" s="12">
        <v>82784.527000000002</v>
      </c>
      <c r="Y109" s="12">
        <v>73576.216</v>
      </c>
      <c r="AA109" s="2">
        <f>IFERROR(INDEX('Holiday Schedule'!$D$3:$D$24,MATCH(Total_StdO_Customers!A109,'Holiday Schedule'!$C$3:$C$24,0)),0)</f>
        <v>0</v>
      </c>
      <c r="AB109" s="2">
        <f t="shared" si="8"/>
        <v>4</v>
      </c>
      <c r="AC109" s="2">
        <f t="shared" si="9"/>
        <v>1486179.0769999998</v>
      </c>
      <c r="AD109" s="5">
        <f t="shared" si="10"/>
        <v>595108.68999999994</v>
      </c>
      <c r="AE109" s="5">
        <f t="shared" si="11"/>
        <v>2081287.7669999998</v>
      </c>
      <c r="AG109" s="2">
        <f t="shared" si="12"/>
        <v>4</v>
      </c>
      <c r="AH109" s="2">
        <f t="shared" si="13"/>
        <v>2024</v>
      </c>
      <c r="AJ109" s="5">
        <f t="shared" si="14"/>
        <v>112684.06899999999</v>
      </c>
      <c r="AK109" s="2">
        <f t="shared" si="15"/>
        <v>20</v>
      </c>
    </row>
    <row r="110" spans="1:37" x14ac:dyDescent="0.25">
      <c r="A110" s="4">
        <v>45393</v>
      </c>
      <c r="B110" s="12">
        <v>69499.506999999998</v>
      </c>
      <c r="C110" s="12">
        <v>67405.993000000002</v>
      </c>
      <c r="D110" s="12">
        <v>64709.227000000006</v>
      </c>
      <c r="E110" s="12">
        <v>64999.262000000002</v>
      </c>
      <c r="F110" s="12">
        <v>68450.633000000002</v>
      </c>
      <c r="G110" s="12">
        <v>77269.418000000005</v>
      </c>
      <c r="H110" s="12">
        <v>92809.203999999998</v>
      </c>
      <c r="I110" s="12">
        <v>99495.573000000004</v>
      </c>
      <c r="J110" s="12">
        <v>99308.489000000001</v>
      </c>
      <c r="K110" s="12">
        <v>98021.842999999993</v>
      </c>
      <c r="L110" s="12">
        <v>97143.244999999995</v>
      </c>
      <c r="M110" s="12">
        <v>92716.107000000004</v>
      </c>
      <c r="N110" s="12">
        <v>92644.031999999992</v>
      </c>
      <c r="O110" s="12">
        <v>89378.909</v>
      </c>
      <c r="P110" s="12">
        <v>88157.534</v>
      </c>
      <c r="Q110" s="12">
        <v>90251.322000000015</v>
      </c>
      <c r="R110" s="12">
        <v>97969.070999999996</v>
      </c>
      <c r="S110" s="12">
        <v>107377.315</v>
      </c>
      <c r="T110" s="12">
        <v>109572.94</v>
      </c>
      <c r="U110" s="12">
        <v>112570.77499999999</v>
      </c>
      <c r="V110" s="12">
        <v>106888.84800000001</v>
      </c>
      <c r="W110" s="12">
        <v>94635.955999999991</v>
      </c>
      <c r="X110" s="12">
        <v>83161.019</v>
      </c>
      <c r="Y110" s="12">
        <v>73878.103000000003</v>
      </c>
      <c r="AA110" s="2">
        <f>IFERROR(INDEX('Holiday Schedule'!$D$3:$D$24,MATCH(Total_StdO_Customers!A110,'Holiday Schedule'!$C$3:$C$24,0)),0)</f>
        <v>0</v>
      </c>
      <c r="AB110" s="2">
        <f t="shared" si="8"/>
        <v>5</v>
      </c>
      <c r="AC110" s="2">
        <f t="shared" si="9"/>
        <v>1559292.9779999999</v>
      </c>
      <c r="AD110" s="5">
        <f t="shared" si="10"/>
        <v>579021.34699999983</v>
      </c>
      <c r="AE110" s="5">
        <f t="shared" si="11"/>
        <v>2138314.3249999997</v>
      </c>
      <c r="AG110" s="2">
        <f t="shared" si="12"/>
        <v>4</v>
      </c>
      <c r="AH110" s="2">
        <f t="shared" si="13"/>
        <v>2024</v>
      </c>
      <c r="AJ110" s="5">
        <f t="shared" si="14"/>
        <v>112570.77499999999</v>
      </c>
      <c r="AK110" s="2">
        <f t="shared" si="15"/>
        <v>20</v>
      </c>
    </row>
    <row r="111" spans="1:37" x14ac:dyDescent="0.25">
      <c r="A111" s="4">
        <v>45394</v>
      </c>
      <c r="B111" s="12">
        <v>67670.683999999994</v>
      </c>
      <c r="C111" s="12">
        <v>65390.626999999993</v>
      </c>
      <c r="D111" s="12">
        <v>64249.433000000005</v>
      </c>
      <c r="E111" s="12">
        <v>63381.462999999996</v>
      </c>
      <c r="F111" s="12">
        <v>66071.525000000009</v>
      </c>
      <c r="G111" s="12">
        <v>73182.006999999998</v>
      </c>
      <c r="H111" s="12">
        <v>87360.115999999995</v>
      </c>
      <c r="I111" s="12">
        <v>95680.566000000006</v>
      </c>
      <c r="J111" s="12">
        <v>95032.972000000009</v>
      </c>
      <c r="K111" s="12">
        <v>93211.498999999996</v>
      </c>
      <c r="L111" s="12">
        <v>92832.376000000004</v>
      </c>
      <c r="M111" s="12">
        <v>90355.538</v>
      </c>
      <c r="N111" s="12">
        <v>89595.838000000003</v>
      </c>
      <c r="O111" s="12">
        <v>87614.395000000004</v>
      </c>
      <c r="P111" s="12">
        <v>85272.31700000001</v>
      </c>
      <c r="Q111" s="12">
        <v>86738.837</v>
      </c>
      <c r="R111" s="12">
        <v>91639.146000000008</v>
      </c>
      <c r="S111" s="12">
        <v>99460.269</v>
      </c>
      <c r="T111" s="12">
        <v>100172.74100000001</v>
      </c>
      <c r="U111" s="12">
        <v>102019.68700000001</v>
      </c>
      <c r="V111" s="12">
        <v>98149.091</v>
      </c>
      <c r="W111" s="12">
        <v>88181.214999999997</v>
      </c>
      <c r="X111" s="12">
        <v>79231.489000000001</v>
      </c>
      <c r="Y111" s="12">
        <v>71074.463999999993</v>
      </c>
      <c r="AA111" s="2">
        <f>IFERROR(INDEX('Holiday Schedule'!$D$3:$D$24,MATCH(Total_StdO_Customers!A111,'Holiday Schedule'!$C$3:$C$24,0)),0)</f>
        <v>0</v>
      </c>
      <c r="AB111" s="2">
        <f t="shared" si="8"/>
        <v>6</v>
      </c>
      <c r="AC111" s="2">
        <f t="shared" si="9"/>
        <v>1475187.976</v>
      </c>
      <c r="AD111" s="5">
        <f t="shared" si="10"/>
        <v>558380.3189999999</v>
      </c>
      <c r="AE111" s="5">
        <f t="shared" si="11"/>
        <v>2033568.2949999999</v>
      </c>
      <c r="AG111" s="2">
        <f t="shared" si="12"/>
        <v>4</v>
      </c>
      <c r="AH111" s="2">
        <f t="shared" si="13"/>
        <v>2024</v>
      </c>
      <c r="AJ111" s="5">
        <f t="shared" si="14"/>
        <v>102019.68700000001</v>
      </c>
      <c r="AK111" s="2">
        <f t="shared" si="15"/>
        <v>20</v>
      </c>
    </row>
    <row r="112" spans="1:37" x14ac:dyDescent="0.25">
      <c r="A112" s="4">
        <v>45395</v>
      </c>
      <c r="B112" s="12">
        <v>65527.092000000004</v>
      </c>
      <c r="C112" s="12">
        <v>63303.362000000001</v>
      </c>
      <c r="D112" s="12">
        <v>63677.353999999999</v>
      </c>
      <c r="E112" s="12">
        <v>61649.638000000006</v>
      </c>
      <c r="F112" s="12">
        <v>62879.283000000003</v>
      </c>
      <c r="G112" s="12">
        <v>68491.572</v>
      </c>
      <c r="H112" s="12">
        <v>76060.319000000003</v>
      </c>
      <c r="I112" s="12">
        <v>82121.766999999993</v>
      </c>
      <c r="J112" s="12">
        <v>81293.973999999987</v>
      </c>
      <c r="K112" s="12">
        <v>77012.95</v>
      </c>
      <c r="L112" s="12">
        <v>74535.240999999995</v>
      </c>
      <c r="M112" s="12">
        <v>69791.763000000006</v>
      </c>
      <c r="N112" s="12">
        <v>66529.657999999996</v>
      </c>
      <c r="O112" s="12">
        <v>62289.736000000004</v>
      </c>
      <c r="P112" s="12">
        <v>61323.849000000002</v>
      </c>
      <c r="Q112" s="12">
        <v>62319.994999999995</v>
      </c>
      <c r="R112" s="12">
        <v>73066.811000000002</v>
      </c>
      <c r="S112" s="12">
        <v>86829.603000000003</v>
      </c>
      <c r="T112" s="12">
        <v>93291.038</v>
      </c>
      <c r="U112" s="12">
        <v>98824.449000000008</v>
      </c>
      <c r="V112" s="12">
        <v>95581.968000000008</v>
      </c>
      <c r="W112" s="12">
        <v>86990.31200000002</v>
      </c>
      <c r="X112" s="12">
        <v>77293.444000000003</v>
      </c>
      <c r="Y112" s="12">
        <v>70462.034</v>
      </c>
      <c r="AA112" s="2">
        <f>IFERROR(INDEX('Holiday Schedule'!$D$3:$D$24,MATCH(Total_StdO_Customers!A112,'Holiday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1781147.2120000001</v>
      </c>
      <c r="AE112" s="5">
        <f t="shared" si="11"/>
        <v>1781147.2120000001</v>
      </c>
      <c r="AG112" s="2">
        <f t="shared" si="12"/>
        <v>4</v>
      </c>
      <c r="AH112" s="2">
        <f t="shared" si="13"/>
        <v>2024</v>
      </c>
      <c r="AJ112" s="5">
        <f t="shared" si="14"/>
        <v>98824.449000000008</v>
      </c>
      <c r="AK112" s="2">
        <f t="shared" si="15"/>
        <v>20</v>
      </c>
    </row>
    <row r="113" spans="1:37" x14ac:dyDescent="0.25">
      <c r="A113" s="4">
        <v>45396</v>
      </c>
      <c r="B113" s="12">
        <v>63902.221000000005</v>
      </c>
      <c r="C113" s="12">
        <v>61890.321000000004</v>
      </c>
      <c r="D113" s="12">
        <v>62198.001000000004</v>
      </c>
      <c r="E113" s="12">
        <v>60721.772000000004</v>
      </c>
      <c r="F113" s="12">
        <v>62363.587</v>
      </c>
      <c r="G113" s="12">
        <v>66896.754000000001</v>
      </c>
      <c r="H113" s="12">
        <v>73673.089000000007</v>
      </c>
      <c r="I113" s="12">
        <v>77856.907999999996</v>
      </c>
      <c r="J113" s="12">
        <v>75788.926000000007</v>
      </c>
      <c r="K113" s="12">
        <v>73580.62</v>
      </c>
      <c r="L113" s="12">
        <v>68821.820000000007</v>
      </c>
      <c r="M113" s="12">
        <v>64111.368000000002</v>
      </c>
      <c r="N113" s="12">
        <v>62718.930999999997</v>
      </c>
      <c r="O113" s="12">
        <v>59884.596000000005</v>
      </c>
      <c r="P113" s="12">
        <v>57938.775999999998</v>
      </c>
      <c r="Q113" s="12">
        <v>61938.010999999999</v>
      </c>
      <c r="R113" s="12">
        <v>74019.153999999995</v>
      </c>
      <c r="S113" s="12">
        <v>89147.041999999987</v>
      </c>
      <c r="T113" s="12">
        <v>95282.600999999995</v>
      </c>
      <c r="U113" s="12">
        <v>100379.16099999999</v>
      </c>
      <c r="V113" s="12">
        <v>96073.356000000014</v>
      </c>
      <c r="W113" s="12">
        <v>86473.241000000009</v>
      </c>
      <c r="X113" s="12">
        <v>75966.392000000007</v>
      </c>
      <c r="Y113" s="12">
        <v>67617.87</v>
      </c>
      <c r="AA113" s="2">
        <f>IFERROR(INDEX('Holiday Schedule'!$D$3:$D$24,MATCH(Total_StdO_Customers!A113,'Holiday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1739244.5179999997</v>
      </c>
      <c r="AE113" s="5">
        <f t="shared" si="11"/>
        <v>1739244.5179999997</v>
      </c>
      <c r="AG113" s="2">
        <f t="shared" si="12"/>
        <v>4</v>
      </c>
      <c r="AH113" s="2">
        <f t="shared" si="13"/>
        <v>2024</v>
      </c>
      <c r="AJ113" s="5">
        <f t="shared" si="14"/>
        <v>100379.16099999999</v>
      </c>
      <c r="AK113" s="2">
        <f t="shared" si="15"/>
        <v>20</v>
      </c>
    </row>
    <row r="114" spans="1:37" x14ac:dyDescent="0.25">
      <c r="A114" s="4">
        <v>45397</v>
      </c>
      <c r="B114" s="12">
        <v>61759.848000000005</v>
      </c>
      <c r="C114" s="12">
        <v>60271.62</v>
      </c>
      <c r="D114" s="12">
        <v>60579.539000000004</v>
      </c>
      <c r="E114" s="12">
        <v>60389.162000000004</v>
      </c>
      <c r="F114" s="12">
        <v>62939.281999999999</v>
      </c>
      <c r="G114" s="12">
        <v>72002.364000000001</v>
      </c>
      <c r="H114" s="12">
        <v>80767.75</v>
      </c>
      <c r="I114" s="12">
        <v>89279.516999999993</v>
      </c>
      <c r="J114" s="12">
        <v>83135.294999999998</v>
      </c>
      <c r="K114" s="12">
        <v>79529.766999999993</v>
      </c>
      <c r="L114" s="12">
        <v>74096.118000000002</v>
      </c>
      <c r="M114" s="12">
        <v>72580.698000000004</v>
      </c>
      <c r="N114" s="12">
        <v>73221.012999999992</v>
      </c>
      <c r="O114" s="12">
        <v>71985.274999999994</v>
      </c>
      <c r="P114" s="12">
        <v>69230.638999999996</v>
      </c>
      <c r="Q114" s="12">
        <v>72440.356</v>
      </c>
      <c r="R114" s="12">
        <v>77205.528999999995</v>
      </c>
      <c r="S114" s="12">
        <v>88057.213000000003</v>
      </c>
      <c r="T114" s="12">
        <v>94841.46</v>
      </c>
      <c r="U114" s="12">
        <v>99630.388999999996</v>
      </c>
      <c r="V114" s="12">
        <v>96781.646000000008</v>
      </c>
      <c r="W114" s="12">
        <v>86378.712</v>
      </c>
      <c r="X114" s="12">
        <v>76258.26400000001</v>
      </c>
      <c r="Y114" s="12">
        <v>67964.548999999999</v>
      </c>
      <c r="AA114" s="2">
        <f>IFERROR(INDEX('Holiday Schedule'!$D$3:$D$24,MATCH(Total_StdO_Customers!A114,'Holiday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1831326.0049999999</v>
      </c>
      <c r="AE114" s="5">
        <f t="shared" si="11"/>
        <v>1831326.0049999999</v>
      </c>
      <c r="AG114" s="2">
        <f t="shared" si="12"/>
        <v>4</v>
      </c>
      <c r="AH114" s="2">
        <f t="shared" si="13"/>
        <v>2024</v>
      </c>
      <c r="AJ114" s="5">
        <f t="shared" si="14"/>
        <v>99630.388999999996</v>
      </c>
      <c r="AK114" s="2">
        <f t="shared" si="15"/>
        <v>20</v>
      </c>
    </row>
    <row r="115" spans="1:37" x14ac:dyDescent="0.25">
      <c r="A115" s="4">
        <v>45398</v>
      </c>
      <c r="B115" s="12">
        <v>63044.051000000007</v>
      </c>
      <c r="C115" s="12">
        <v>60763.897000000004</v>
      </c>
      <c r="D115" s="12">
        <v>60762.82</v>
      </c>
      <c r="E115" s="12">
        <v>61665.053999999996</v>
      </c>
      <c r="F115" s="12">
        <v>64833.576999999997</v>
      </c>
      <c r="G115" s="12">
        <v>73451.671999999991</v>
      </c>
      <c r="H115" s="12">
        <v>85125.375</v>
      </c>
      <c r="I115" s="12">
        <v>85786.984000000011</v>
      </c>
      <c r="J115" s="12">
        <v>79354.90400000001</v>
      </c>
      <c r="K115" s="12">
        <v>75265.369000000006</v>
      </c>
      <c r="L115" s="12">
        <v>72934.154999999999</v>
      </c>
      <c r="M115" s="12">
        <v>68429.013000000006</v>
      </c>
      <c r="N115" s="12">
        <v>67044.483000000007</v>
      </c>
      <c r="O115" s="12">
        <v>64662.084000000003</v>
      </c>
      <c r="P115" s="12">
        <v>63109.310000000005</v>
      </c>
      <c r="Q115" s="12">
        <v>65420.581000000006</v>
      </c>
      <c r="R115" s="12">
        <v>72862.395000000004</v>
      </c>
      <c r="S115" s="12">
        <v>87151.489000000001</v>
      </c>
      <c r="T115" s="12">
        <v>93648.436999999991</v>
      </c>
      <c r="U115" s="12">
        <v>99682.262999999992</v>
      </c>
      <c r="V115" s="12">
        <v>96910.145999999993</v>
      </c>
      <c r="W115" s="12">
        <v>87169.824999999997</v>
      </c>
      <c r="X115" s="12">
        <v>78015.830999999991</v>
      </c>
      <c r="Y115" s="12">
        <v>68854.989000000001</v>
      </c>
      <c r="AA115" s="2">
        <f>IFERROR(INDEX('Holiday Schedule'!$D$3:$D$24,MATCH(Total_StdO_Customers!A115,'Holiday Schedule'!$C$3:$C$24,0)),0)</f>
        <v>0</v>
      </c>
      <c r="AB115" s="2">
        <f t="shared" si="8"/>
        <v>3</v>
      </c>
      <c r="AC115" s="2">
        <f t="shared" si="9"/>
        <v>1257447.2690000003</v>
      </c>
      <c r="AD115" s="5">
        <f t="shared" si="10"/>
        <v>538501.43499999982</v>
      </c>
      <c r="AE115" s="5">
        <f t="shared" si="11"/>
        <v>1795948.7040000001</v>
      </c>
      <c r="AG115" s="2">
        <f t="shared" si="12"/>
        <v>4</v>
      </c>
      <c r="AH115" s="2">
        <f t="shared" si="13"/>
        <v>2024</v>
      </c>
      <c r="AJ115" s="5">
        <f t="shared" si="14"/>
        <v>99682.262999999992</v>
      </c>
      <c r="AK115" s="2">
        <f t="shared" si="15"/>
        <v>20</v>
      </c>
    </row>
    <row r="116" spans="1:37" x14ac:dyDescent="0.25">
      <c r="A116" s="4">
        <v>45399</v>
      </c>
      <c r="B116" s="12">
        <v>65077.775999999998</v>
      </c>
      <c r="C116" s="12">
        <v>62141.111000000004</v>
      </c>
      <c r="D116" s="12">
        <v>62271.341</v>
      </c>
      <c r="E116" s="12">
        <v>63140.718999999997</v>
      </c>
      <c r="F116" s="12">
        <v>65920.508999999991</v>
      </c>
      <c r="G116" s="12">
        <v>75078.09199999999</v>
      </c>
      <c r="H116" s="12">
        <v>86008.328999999998</v>
      </c>
      <c r="I116" s="12">
        <v>87421.053999999989</v>
      </c>
      <c r="J116" s="12">
        <v>80820.55799999999</v>
      </c>
      <c r="K116" s="12">
        <v>75116.081999999995</v>
      </c>
      <c r="L116" s="12">
        <v>69958.260999999999</v>
      </c>
      <c r="M116" s="12">
        <v>66251.587999999989</v>
      </c>
      <c r="N116" s="12">
        <v>63954.565000000002</v>
      </c>
      <c r="O116" s="12">
        <v>61227.215000000004</v>
      </c>
      <c r="P116" s="12">
        <v>60403.717000000004</v>
      </c>
      <c r="Q116" s="12">
        <v>62293.690999999999</v>
      </c>
      <c r="R116" s="12">
        <v>70244.925000000003</v>
      </c>
      <c r="S116" s="12">
        <v>83435.989999999991</v>
      </c>
      <c r="T116" s="12">
        <v>90950.885999999999</v>
      </c>
      <c r="U116" s="12">
        <v>99597.717999999993</v>
      </c>
      <c r="V116" s="12">
        <v>96922.092999999993</v>
      </c>
      <c r="W116" s="12">
        <v>87624.23</v>
      </c>
      <c r="X116" s="12">
        <v>77758.354999999996</v>
      </c>
      <c r="Y116" s="12">
        <v>69750.455999999991</v>
      </c>
      <c r="AA116" s="2">
        <f>IFERROR(INDEX('Holiday Schedule'!$D$3:$D$24,MATCH(Total_StdO_Customers!A116,'Holiday Schedule'!$C$3:$C$24,0)),0)</f>
        <v>0</v>
      </c>
      <c r="AB116" s="2">
        <f t="shared" si="8"/>
        <v>4</v>
      </c>
      <c r="AC116" s="2">
        <f t="shared" si="9"/>
        <v>1233980.9280000001</v>
      </c>
      <c r="AD116" s="5">
        <f t="shared" si="10"/>
        <v>549388.33299999963</v>
      </c>
      <c r="AE116" s="5">
        <f t="shared" si="11"/>
        <v>1783369.2609999997</v>
      </c>
      <c r="AG116" s="2">
        <f t="shared" si="12"/>
        <v>4</v>
      </c>
      <c r="AH116" s="2">
        <f t="shared" si="13"/>
        <v>2024</v>
      </c>
      <c r="AJ116" s="5">
        <f t="shared" si="14"/>
        <v>99597.717999999993</v>
      </c>
      <c r="AK116" s="2">
        <f t="shared" si="15"/>
        <v>20</v>
      </c>
    </row>
    <row r="117" spans="1:37" x14ac:dyDescent="0.25">
      <c r="A117" s="4">
        <v>45400</v>
      </c>
      <c r="B117" s="12">
        <v>65486.25</v>
      </c>
      <c r="C117" s="12">
        <v>63575.519999999997</v>
      </c>
      <c r="D117" s="12">
        <v>63083.032999999996</v>
      </c>
      <c r="E117" s="12">
        <v>64077.333999999995</v>
      </c>
      <c r="F117" s="12">
        <v>68095.766000000003</v>
      </c>
      <c r="G117" s="12">
        <v>76078.202000000005</v>
      </c>
      <c r="H117" s="12">
        <v>87463.340000000011</v>
      </c>
      <c r="I117" s="12">
        <v>87055.341</v>
      </c>
      <c r="J117" s="12">
        <v>80375.585000000006</v>
      </c>
      <c r="K117" s="12">
        <v>73599.633000000002</v>
      </c>
      <c r="L117" s="12">
        <v>69798.687000000005</v>
      </c>
      <c r="M117" s="12">
        <v>65112.990000000005</v>
      </c>
      <c r="N117" s="12">
        <v>63944.868000000002</v>
      </c>
      <c r="O117" s="12">
        <v>60248.293000000005</v>
      </c>
      <c r="P117" s="12">
        <v>59241.455999999998</v>
      </c>
      <c r="Q117" s="12">
        <v>60650.631999999998</v>
      </c>
      <c r="R117" s="12">
        <v>67736.244999999995</v>
      </c>
      <c r="S117" s="12">
        <v>80982.123000000007</v>
      </c>
      <c r="T117" s="12">
        <v>88750.189000000013</v>
      </c>
      <c r="U117" s="12">
        <v>96390.242999999988</v>
      </c>
      <c r="V117" s="12">
        <v>95169.005999999994</v>
      </c>
      <c r="W117" s="12">
        <v>86690.324000000022</v>
      </c>
      <c r="X117" s="12">
        <v>75904.462</v>
      </c>
      <c r="Y117" s="12">
        <v>68808.993999999992</v>
      </c>
      <c r="AA117" s="2">
        <f>IFERROR(INDEX('Holiday Schedule'!$D$3:$D$24,MATCH(Total_StdO_Customers!A117,'Holiday Schedule'!$C$3:$C$24,0)),0)</f>
        <v>0</v>
      </c>
      <c r="AB117" s="2">
        <f t="shared" si="8"/>
        <v>5</v>
      </c>
      <c r="AC117" s="2">
        <f t="shared" si="9"/>
        <v>1211650.077</v>
      </c>
      <c r="AD117" s="5">
        <f t="shared" si="10"/>
        <v>556668.43899999978</v>
      </c>
      <c r="AE117" s="5">
        <f t="shared" si="11"/>
        <v>1768318.5159999998</v>
      </c>
      <c r="AG117" s="2">
        <f t="shared" si="12"/>
        <v>4</v>
      </c>
      <c r="AH117" s="2">
        <f t="shared" si="13"/>
        <v>2024</v>
      </c>
      <c r="AJ117" s="5">
        <f t="shared" si="14"/>
        <v>96390.242999999988</v>
      </c>
      <c r="AK117" s="2">
        <f t="shared" si="15"/>
        <v>20</v>
      </c>
    </row>
    <row r="118" spans="1:37" x14ac:dyDescent="0.25">
      <c r="A118" s="4">
        <v>45401</v>
      </c>
      <c r="B118" s="12">
        <v>64158.499000000003</v>
      </c>
      <c r="C118" s="12">
        <v>62283.913</v>
      </c>
      <c r="D118" s="12">
        <v>62066.741999999998</v>
      </c>
      <c r="E118" s="12">
        <v>63045.893000000004</v>
      </c>
      <c r="F118" s="12">
        <v>66036.328000000009</v>
      </c>
      <c r="G118" s="12">
        <v>74339.101999999999</v>
      </c>
      <c r="H118" s="12">
        <v>85234.652000000002</v>
      </c>
      <c r="I118" s="12">
        <v>86157.576000000001</v>
      </c>
      <c r="J118" s="12">
        <v>78800.053</v>
      </c>
      <c r="K118" s="12">
        <v>72670.364999999991</v>
      </c>
      <c r="L118" s="12">
        <v>67535.126000000004</v>
      </c>
      <c r="M118" s="12">
        <v>62929.009999999995</v>
      </c>
      <c r="N118" s="12">
        <v>61859.998999999996</v>
      </c>
      <c r="O118" s="12">
        <v>58509.996999999996</v>
      </c>
      <c r="P118" s="12">
        <v>57770.255000000005</v>
      </c>
      <c r="Q118" s="12">
        <v>60829.364999999998</v>
      </c>
      <c r="R118" s="12">
        <v>70065.819000000003</v>
      </c>
      <c r="S118" s="12">
        <v>84529.668999999994</v>
      </c>
      <c r="T118" s="12">
        <v>90495.971999999994</v>
      </c>
      <c r="U118" s="12">
        <v>96831.010999999999</v>
      </c>
      <c r="V118" s="12">
        <v>94203.388999999996</v>
      </c>
      <c r="W118" s="12">
        <v>86008.409</v>
      </c>
      <c r="X118" s="12">
        <v>76922.955000000002</v>
      </c>
      <c r="Y118" s="12">
        <v>68273.376999999993</v>
      </c>
      <c r="AA118" s="2">
        <f>IFERROR(INDEX('Holiday Schedule'!$D$3:$D$24,MATCH(Total_StdO_Customers!A118,'Holiday Schedule'!$C$3:$C$24,0)),0)</f>
        <v>0</v>
      </c>
      <c r="AB118" s="2">
        <f t="shared" si="8"/>
        <v>6</v>
      </c>
      <c r="AC118" s="2">
        <f t="shared" si="9"/>
        <v>1206118.97</v>
      </c>
      <c r="AD118" s="5">
        <f t="shared" si="10"/>
        <v>545438.50600000005</v>
      </c>
      <c r="AE118" s="5">
        <f t="shared" si="11"/>
        <v>1751557.476</v>
      </c>
      <c r="AG118" s="2">
        <f t="shared" si="12"/>
        <v>4</v>
      </c>
      <c r="AH118" s="2">
        <f t="shared" si="13"/>
        <v>2024</v>
      </c>
      <c r="AJ118" s="5">
        <f t="shared" si="14"/>
        <v>96831.010999999999</v>
      </c>
      <c r="AK118" s="2">
        <f t="shared" si="15"/>
        <v>20</v>
      </c>
    </row>
    <row r="119" spans="1:37" x14ac:dyDescent="0.25">
      <c r="A119" s="4">
        <v>45402</v>
      </c>
      <c r="B119" s="12">
        <v>63506.186000000002</v>
      </c>
      <c r="C119" s="12">
        <v>60843.037999999993</v>
      </c>
      <c r="D119" s="12">
        <v>60905.262000000002</v>
      </c>
      <c r="E119" s="12">
        <v>59357.697999999997</v>
      </c>
      <c r="F119" s="12">
        <v>60439.459000000003</v>
      </c>
      <c r="G119" s="12">
        <v>65533.036000000007</v>
      </c>
      <c r="H119" s="12">
        <v>73650.592999999993</v>
      </c>
      <c r="I119" s="12">
        <v>81826.39</v>
      </c>
      <c r="J119" s="12">
        <v>88385.212</v>
      </c>
      <c r="K119" s="12">
        <v>91972.324999999997</v>
      </c>
      <c r="L119" s="12">
        <v>93291.562999999995</v>
      </c>
      <c r="M119" s="12">
        <v>90475.560999999987</v>
      </c>
      <c r="N119" s="12">
        <v>89808.741999999998</v>
      </c>
      <c r="O119" s="12">
        <v>86274.627999999997</v>
      </c>
      <c r="P119" s="12">
        <v>83612.823000000004</v>
      </c>
      <c r="Q119" s="12">
        <v>83083.388000000006</v>
      </c>
      <c r="R119" s="12">
        <v>83862.550999999992</v>
      </c>
      <c r="S119" s="12">
        <v>92262.527999999991</v>
      </c>
      <c r="T119" s="12">
        <v>94494.335000000006</v>
      </c>
      <c r="U119" s="12">
        <v>100573.185</v>
      </c>
      <c r="V119" s="12">
        <v>97567.493000000002</v>
      </c>
      <c r="W119" s="12">
        <v>90267.914999999994</v>
      </c>
      <c r="X119" s="12">
        <v>79921.472000000009</v>
      </c>
      <c r="Y119" s="12">
        <v>71713.429000000004</v>
      </c>
      <c r="AA119" s="2">
        <f>IFERROR(INDEX('Holiday Schedule'!$D$3:$D$24,MATCH(Total_StdO_Customers!A119,'Holiday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1943628.8120000002</v>
      </c>
      <c r="AE119" s="5">
        <f t="shared" si="11"/>
        <v>1943628.8120000002</v>
      </c>
      <c r="AG119" s="2">
        <f t="shared" si="12"/>
        <v>4</v>
      </c>
      <c r="AH119" s="2">
        <f t="shared" si="13"/>
        <v>2024</v>
      </c>
      <c r="AJ119" s="5">
        <f t="shared" si="14"/>
        <v>100573.185</v>
      </c>
      <c r="AK119" s="2">
        <f t="shared" si="15"/>
        <v>20</v>
      </c>
    </row>
    <row r="120" spans="1:37" x14ac:dyDescent="0.25">
      <c r="A120" s="4">
        <v>45403</v>
      </c>
      <c r="B120" s="12">
        <v>66703.672999999995</v>
      </c>
      <c r="C120" s="12">
        <v>63503.548999999999</v>
      </c>
      <c r="D120" s="12">
        <v>63983.550999999999</v>
      </c>
      <c r="E120" s="12">
        <v>63123.989000000001</v>
      </c>
      <c r="F120" s="12">
        <v>64534.415999999997</v>
      </c>
      <c r="G120" s="12">
        <v>68692.792999999991</v>
      </c>
      <c r="H120" s="12">
        <v>75536.672000000006</v>
      </c>
      <c r="I120" s="12">
        <v>76603.638999999996</v>
      </c>
      <c r="J120" s="12">
        <v>74764.929000000004</v>
      </c>
      <c r="K120" s="12">
        <v>71616.103999999992</v>
      </c>
      <c r="L120" s="12">
        <v>68505.205000000002</v>
      </c>
      <c r="M120" s="12">
        <v>66853.213999999993</v>
      </c>
      <c r="N120" s="12">
        <v>68549.475000000006</v>
      </c>
      <c r="O120" s="12">
        <v>69846.873999999996</v>
      </c>
      <c r="P120" s="12">
        <v>68063.566000000006</v>
      </c>
      <c r="Q120" s="12">
        <v>71155.464999999997</v>
      </c>
      <c r="R120" s="12">
        <v>82442.502000000008</v>
      </c>
      <c r="S120" s="12">
        <v>95475.381999999998</v>
      </c>
      <c r="T120" s="12">
        <v>99541.949000000008</v>
      </c>
      <c r="U120" s="12">
        <v>105766.465</v>
      </c>
      <c r="V120" s="12">
        <v>100314.503</v>
      </c>
      <c r="W120" s="12">
        <v>90524.580999999991</v>
      </c>
      <c r="X120" s="12">
        <v>78948.661000000007</v>
      </c>
      <c r="Y120" s="12">
        <v>70495.070000000007</v>
      </c>
      <c r="AA120" s="2">
        <f>IFERROR(INDEX('Holiday Schedule'!$D$3:$D$24,MATCH(Total_StdO_Customers!A120,'Holiday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1825546.2270000002</v>
      </c>
      <c r="AE120" s="5">
        <f t="shared" si="11"/>
        <v>1825546.2270000002</v>
      </c>
      <c r="AG120" s="2">
        <f t="shared" si="12"/>
        <v>4</v>
      </c>
      <c r="AH120" s="2">
        <f t="shared" si="13"/>
        <v>2024</v>
      </c>
      <c r="AJ120" s="5">
        <f t="shared" si="14"/>
        <v>105766.465</v>
      </c>
      <c r="AK120" s="2">
        <f t="shared" si="15"/>
        <v>20</v>
      </c>
    </row>
    <row r="121" spans="1:37" x14ac:dyDescent="0.25">
      <c r="A121" s="4">
        <v>45404</v>
      </c>
      <c r="B121" s="12">
        <v>64723.056000000004</v>
      </c>
      <c r="C121" s="12">
        <v>63145.669000000002</v>
      </c>
      <c r="D121" s="12">
        <v>61947.48</v>
      </c>
      <c r="E121" s="12">
        <v>63543.594999999994</v>
      </c>
      <c r="F121" s="12">
        <v>67217.993999999992</v>
      </c>
      <c r="G121" s="12">
        <v>76219.262000000002</v>
      </c>
      <c r="H121" s="12">
        <v>89627.938999999998</v>
      </c>
      <c r="I121" s="12">
        <v>90420.264999999999</v>
      </c>
      <c r="J121" s="12">
        <v>81664.204999999987</v>
      </c>
      <c r="K121" s="12">
        <v>75683.69200000001</v>
      </c>
      <c r="L121" s="12">
        <v>72325.379000000001</v>
      </c>
      <c r="M121" s="12">
        <v>68068.176999999996</v>
      </c>
      <c r="N121" s="12">
        <v>66078.680000000008</v>
      </c>
      <c r="O121" s="12">
        <v>63718.821000000004</v>
      </c>
      <c r="P121" s="12">
        <v>61018.787000000004</v>
      </c>
      <c r="Q121" s="12">
        <v>62750.789000000004</v>
      </c>
      <c r="R121" s="12">
        <v>71212.087</v>
      </c>
      <c r="S121" s="12">
        <v>86432.009000000005</v>
      </c>
      <c r="T121" s="12">
        <v>96071.031000000003</v>
      </c>
      <c r="U121" s="12">
        <v>102717.83100000001</v>
      </c>
      <c r="V121" s="12">
        <v>101968.186</v>
      </c>
      <c r="W121" s="12">
        <v>92820.186999999991</v>
      </c>
      <c r="X121" s="12">
        <v>82198.561000000002</v>
      </c>
      <c r="Y121" s="12">
        <v>74781.463000000003</v>
      </c>
      <c r="AA121" s="2">
        <f>IFERROR(INDEX('Holiday Schedule'!$D$3:$D$24,MATCH(Total_StdO_Customers!A121,'Holiday Schedule'!$C$3:$C$24,0)),0)</f>
        <v>0</v>
      </c>
      <c r="AB121" s="2">
        <f t="shared" si="8"/>
        <v>2</v>
      </c>
      <c r="AC121" s="2">
        <f t="shared" si="9"/>
        <v>1275148.6869999999</v>
      </c>
      <c r="AD121" s="5">
        <f t="shared" si="10"/>
        <v>561206.4580000001</v>
      </c>
      <c r="AE121" s="5">
        <f t="shared" si="11"/>
        <v>1836355.145</v>
      </c>
      <c r="AG121" s="2">
        <f t="shared" si="12"/>
        <v>4</v>
      </c>
      <c r="AH121" s="2">
        <f t="shared" si="13"/>
        <v>2024</v>
      </c>
      <c r="AJ121" s="5">
        <f t="shared" si="14"/>
        <v>102717.83100000001</v>
      </c>
      <c r="AK121" s="2">
        <f t="shared" si="15"/>
        <v>20</v>
      </c>
    </row>
    <row r="122" spans="1:37" x14ac:dyDescent="0.25">
      <c r="A122" s="4">
        <v>45405</v>
      </c>
      <c r="B122" s="12">
        <v>69978.678</v>
      </c>
      <c r="C122" s="12">
        <v>67519.550999999992</v>
      </c>
      <c r="D122" s="12">
        <v>67606.661999999997</v>
      </c>
      <c r="E122" s="12">
        <v>68526.576000000001</v>
      </c>
      <c r="F122" s="12">
        <v>71958.02399999999</v>
      </c>
      <c r="G122" s="12">
        <v>81490.392000000007</v>
      </c>
      <c r="H122" s="12">
        <v>93864.042000000001</v>
      </c>
      <c r="I122" s="12">
        <v>91852.13900000001</v>
      </c>
      <c r="J122" s="12">
        <v>81798.687999999995</v>
      </c>
      <c r="K122" s="12">
        <v>75389.52</v>
      </c>
      <c r="L122" s="12">
        <v>69524.755999999994</v>
      </c>
      <c r="M122" s="12">
        <v>64904.253000000004</v>
      </c>
      <c r="N122" s="12">
        <v>62929.972000000002</v>
      </c>
      <c r="O122" s="12">
        <v>60349.523000000001</v>
      </c>
      <c r="P122" s="12">
        <v>58655.608000000007</v>
      </c>
      <c r="Q122" s="12">
        <v>61999.099000000002</v>
      </c>
      <c r="R122" s="12">
        <v>69904.781999999992</v>
      </c>
      <c r="S122" s="12">
        <v>85186.832999999999</v>
      </c>
      <c r="T122" s="12">
        <v>94129.321999999986</v>
      </c>
      <c r="U122" s="12">
        <v>102575.87599999999</v>
      </c>
      <c r="V122" s="12">
        <v>101258.234</v>
      </c>
      <c r="W122" s="12">
        <v>91367.576000000001</v>
      </c>
      <c r="X122" s="12">
        <v>79749.253000000012</v>
      </c>
      <c r="Y122" s="12">
        <v>71247.491999999998</v>
      </c>
      <c r="AA122" s="2">
        <f>IFERROR(INDEX('Holiday Schedule'!$D$3:$D$24,MATCH(Total_StdO_Customers!A122,'Holiday Schedule'!$C$3:$C$24,0)),0)</f>
        <v>0</v>
      </c>
      <c r="AB122" s="2">
        <f t="shared" si="8"/>
        <v>3</v>
      </c>
      <c r="AC122" s="2">
        <f t="shared" si="9"/>
        <v>1251575.4339999999</v>
      </c>
      <c r="AD122" s="5">
        <f t="shared" si="10"/>
        <v>592191.4169999999</v>
      </c>
      <c r="AE122" s="5">
        <f t="shared" si="11"/>
        <v>1843766.8509999998</v>
      </c>
      <c r="AG122" s="2">
        <f t="shared" si="12"/>
        <v>4</v>
      </c>
      <c r="AH122" s="2">
        <f t="shared" si="13"/>
        <v>2024</v>
      </c>
      <c r="AJ122" s="5">
        <f t="shared" si="14"/>
        <v>102575.87599999999</v>
      </c>
      <c r="AK122" s="2">
        <f t="shared" si="15"/>
        <v>20</v>
      </c>
    </row>
    <row r="123" spans="1:37" x14ac:dyDescent="0.25">
      <c r="A123" s="4">
        <v>45406</v>
      </c>
      <c r="B123" s="12">
        <v>66465.843999999997</v>
      </c>
      <c r="C123" s="12">
        <v>65075.615000000005</v>
      </c>
      <c r="D123" s="12">
        <v>64324.810999999994</v>
      </c>
      <c r="E123" s="12">
        <v>65177.076999999997</v>
      </c>
      <c r="F123" s="12">
        <v>68392.63</v>
      </c>
      <c r="G123" s="12">
        <v>77173.130999999994</v>
      </c>
      <c r="H123" s="12">
        <v>90736.542000000001</v>
      </c>
      <c r="I123" s="12">
        <v>94327.073999999993</v>
      </c>
      <c r="J123" s="12">
        <v>93892.150000000009</v>
      </c>
      <c r="K123" s="12">
        <v>91218.259000000005</v>
      </c>
      <c r="L123" s="12">
        <v>87493.274999999994</v>
      </c>
      <c r="M123" s="12">
        <v>81592.845000000001</v>
      </c>
      <c r="N123" s="12">
        <v>82561.008999999991</v>
      </c>
      <c r="O123" s="12">
        <v>80276.986000000004</v>
      </c>
      <c r="P123" s="12">
        <v>81051.593000000008</v>
      </c>
      <c r="Q123" s="12">
        <v>83691.688999999998</v>
      </c>
      <c r="R123" s="12">
        <v>88282.495999999999</v>
      </c>
      <c r="S123" s="12">
        <v>100018.10800000001</v>
      </c>
      <c r="T123" s="12">
        <v>104494.05200000001</v>
      </c>
      <c r="U123" s="12">
        <v>109039.261</v>
      </c>
      <c r="V123" s="12">
        <v>106911.746</v>
      </c>
      <c r="W123" s="12">
        <v>97613.696999999986</v>
      </c>
      <c r="X123" s="12">
        <v>87523.28300000001</v>
      </c>
      <c r="Y123" s="12">
        <v>78910.088000000003</v>
      </c>
      <c r="AA123" s="2">
        <f>IFERROR(INDEX('Holiday Schedule'!$D$3:$D$24,MATCH(Total_StdO_Customers!A123,'Holiday Schedule'!$C$3:$C$24,0)),0)</f>
        <v>0</v>
      </c>
      <c r="AB123" s="2">
        <f t="shared" si="8"/>
        <v>4</v>
      </c>
      <c r="AC123" s="2">
        <f t="shared" si="9"/>
        <v>1469987.523</v>
      </c>
      <c r="AD123" s="5">
        <f t="shared" si="10"/>
        <v>576255.7379999999</v>
      </c>
      <c r="AE123" s="5">
        <f t="shared" si="11"/>
        <v>2046243.2609999999</v>
      </c>
      <c r="AG123" s="2">
        <f t="shared" si="12"/>
        <v>4</v>
      </c>
      <c r="AH123" s="2">
        <f t="shared" si="13"/>
        <v>2024</v>
      </c>
      <c r="AJ123" s="5">
        <f t="shared" si="14"/>
        <v>109039.261</v>
      </c>
      <c r="AK123" s="2">
        <f t="shared" si="15"/>
        <v>20</v>
      </c>
    </row>
    <row r="124" spans="1:37" x14ac:dyDescent="0.25">
      <c r="A124" s="4">
        <v>45407</v>
      </c>
      <c r="B124" s="12">
        <v>74457.514999999999</v>
      </c>
      <c r="C124" s="12">
        <v>72569.548999999999</v>
      </c>
      <c r="D124" s="12">
        <v>72042.907999999996</v>
      </c>
      <c r="E124" s="12">
        <v>73268.615999999995</v>
      </c>
      <c r="F124" s="12">
        <v>76221.39899999999</v>
      </c>
      <c r="G124" s="12">
        <v>86016.304000000004</v>
      </c>
      <c r="H124" s="12">
        <v>99362.903999999995</v>
      </c>
      <c r="I124" s="12">
        <v>98346.419999999984</v>
      </c>
      <c r="J124" s="12">
        <v>88997.123000000007</v>
      </c>
      <c r="K124" s="12">
        <v>81559.778999999995</v>
      </c>
      <c r="L124" s="12">
        <v>77037.429999999993</v>
      </c>
      <c r="M124" s="12">
        <v>72206.429999999993</v>
      </c>
      <c r="N124" s="12">
        <v>69694.406000000003</v>
      </c>
      <c r="O124" s="12">
        <v>65806.171999999991</v>
      </c>
      <c r="P124" s="12">
        <v>63217.846999999994</v>
      </c>
      <c r="Q124" s="12">
        <v>64766.822999999997</v>
      </c>
      <c r="R124" s="12">
        <v>73070.513999999996</v>
      </c>
      <c r="S124" s="12">
        <v>87157.942999999999</v>
      </c>
      <c r="T124" s="12">
        <v>96987.041000000012</v>
      </c>
      <c r="U124" s="12">
        <v>104922.507</v>
      </c>
      <c r="V124" s="12">
        <v>105289.49799999999</v>
      </c>
      <c r="W124" s="12">
        <v>96470.51</v>
      </c>
      <c r="X124" s="12">
        <v>85679.713000000003</v>
      </c>
      <c r="Y124" s="12">
        <v>76386.13</v>
      </c>
      <c r="AA124" s="2">
        <f>IFERROR(INDEX('Holiday Schedule'!$D$3:$D$24,MATCH(Total_StdO_Customers!A124,'Holiday Schedule'!$C$3:$C$24,0)),0)</f>
        <v>0</v>
      </c>
      <c r="AB124" s="2">
        <f t="shared" si="8"/>
        <v>5</v>
      </c>
      <c r="AC124" s="2">
        <f t="shared" si="9"/>
        <v>1331210.1559999997</v>
      </c>
      <c r="AD124" s="5">
        <f t="shared" si="10"/>
        <v>630325.32499999995</v>
      </c>
      <c r="AE124" s="5">
        <f t="shared" si="11"/>
        <v>1961535.4809999997</v>
      </c>
      <c r="AG124" s="2">
        <f t="shared" si="12"/>
        <v>4</v>
      </c>
      <c r="AH124" s="2">
        <f t="shared" si="13"/>
        <v>2024</v>
      </c>
      <c r="AJ124" s="5">
        <f t="shared" si="14"/>
        <v>105289.49799999999</v>
      </c>
      <c r="AK124" s="2">
        <f t="shared" si="15"/>
        <v>21</v>
      </c>
    </row>
    <row r="125" spans="1:37" x14ac:dyDescent="0.25">
      <c r="A125" s="4">
        <v>45408</v>
      </c>
      <c r="B125" s="12">
        <v>72023.372000000003</v>
      </c>
      <c r="C125" s="12">
        <v>70442.072000000015</v>
      </c>
      <c r="D125" s="12">
        <v>69306.403999999995</v>
      </c>
      <c r="E125" s="12">
        <v>71270.614999999991</v>
      </c>
      <c r="F125" s="12">
        <v>74163.578999999998</v>
      </c>
      <c r="G125" s="12">
        <v>83562.722999999998</v>
      </c>
      <c r="H125" s="12">
        <v>96072.672000000006</v>
      </c>
      <c r="I125" s="12">
        <v>94363.565000000002</v>
      </c>
      <c r="J125" s="12">
        <v>83418.47</v>
      </c>
      <c r="K125" s="12">
        <v>75598.198000000004</v>
      </c>
      <c r="L125" s="12">
        <v>72064.963000000003</v>
      </c>
      <c r="M125" s="12">
        <v>66429.247000000003</v>
      </c>
      <c r="N125" s="12">
        <v>64472.473999999995</v>
      </c>
      <c r="O125" s="12">
        <v>60282.024000000005</v>
      </c>
      <c r="P125" s="12">
        <v>59143.949000000001</v>
      </c>
      <c r="Q125" s="12">
        <v>60811.345999999998</v>
      </c>
      <c r="R125" s="12">
        <v>68568.923999999999</v>
      </c>
      <c r="S125" s="12">
        <v>81779.42</v>
      </c>
      <c r="T125" s="12">
        <v>90148.274999999994</v>
      </c>
      <c r="U125" s="12">
        <v>96342.331999999995</v>
      </c>
      <c r="V125" s="12">
        <v>97871.323000000004</v>
      </c>
      <c r="W125" s="12">
        <v>90198.387999999992</v>
      </c>
      <c r="X125" s="12">
        <v>81383.030999999988</v>
      </c>
      <c r="Y125" s="12">
        <v>73161.048999999999</v>
      </c>
      <c r="AA125" s="2">
        <f>IFERROR(INDEX('Holiday Schedule'!$D$3:$D$24,MATCH(Total_StdO_Customers!A125,'Holiday Schedule'!$C$3:$C$24,0)),0)</f>
        <v>0</v>
      </c>
      <c r="AB125" s="2">
        <f t="shared" si="8"/>
        <v>6</v>
      </c>
      <c r="AC125" s="2">
        <f t="shared" si="9"/>
        <v>1242875.9290000002</v>
      </c>
      <c r="AD125" s="5">
        <f t="shared" si="10"/>
        <v>610002.4859999998</v>
      </c>
      <c r="AE125" s="5">
        <f t="shared" si="11"/>
        <v>1852878.415</v>
      </c>
      <c r="AG125" s="2">
        <f t="shared" si="12"/>
        <v>4</v>
      </c>
      <c r="AH125" s="2">
        <f t="shared" si="13"/>
        <v>2024</v>
      </c>
      <c r="AJ125" s="5">
        <f t="shared" si="14"/>
        <v>97871.323000000004</v>
      </c>
      <c r="AK125" s="2">
        <f t="shared" si="15"/>
        <v>21</v>
      </c>
    </row>
    <row r="126" spans="1:37" x14ac:dyDescent="0.25">
      <c r="A126" s="4">
        <v>45409</v>
      </c>
      <c r="B126" s="12">
        <v>68630.39</v>
      </c>
      <c r="C126" s="12">
        <v>66567.013999999996</v>
      </c>
      <c r="D126" s="12">
        <v>67711.035000000003</v>
      </c>
      <c r="E126" s="12">
        <v>67278.182000000001</v>
      </c>
      <c r="F126" s="12">
        <v>68907.042999999991</v>
      </c>
      <c r="G126" s="12">
        <v>74099.222000000009</v>
      </c>
      <c r="H126" s="12">
        <v>80507.998999999996</v>
      </c>
      <c r="I126" s="12">
        <v>82514.43299999999</v>
      </c>
      <c r="J126" s="12">
        <v>76849.222999999998</v>
      </c>
      <c r="K126" s="12">
        <v>72247.672000000006</v>
      </c>
      <c r="L126" s="12">
        <v>66719.918000000005</v>
      </c>
      <c r="M126" s="12">
        <v>61696.093000000001</v>
      </c>
      <c r="N126" s="12">
        <v>59793.411</v>
      </c>
      <c r="O126" s="12">
        <v>56499.865999999995</v>
      </c>
      <c r="P126" s="12">
        <v>55005.840000000004</v>
      </c>
      <c r="Q126" s="12">
        <v>57471.170999999995</v>
      </c>
      <c r="R126" s="12">
        <v>67105.524000000005</v>
      </c>
      <c r="S126" s="12">
        <v>79188.358999999997</v>
      </c>
      <c r="T126" s="12">
        <v>87307.176000000007</v>
      </c>
      <c r="U126" s="12">
        <v>94178.631999999998</v>
      </c>
      <c r="V126" s="12">
        <v>94259.278999999995</v>
      </c>
      <c r="W126" s="12">
        <v>86353.007000000012</v>
      </c>
      <c r="X126" s="12">
        <v>77022.301999999996</v>
      </c>
      <c r="Y126" s="12">
        <v>69657.125</v>
      </c>
      <c r="AA126" s="2">
        <f>IFERROR(INDEX('Holiday Schedule'!$D$3:$D$24,MATCH(Total_StdO_Customers!A126,'Holiday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1737569.916</v>
      </c>
      <c r="AE126" s="5">
        <f t="shared" si="11"/>
        <v>1737569.916</v>
      </c>
      <c r="AG126" s="2">
        <f t="shared" si="12"/>
        <v>4</v>
      </c>
      <c r="AH126" s="2">
        <f t="shared" si="13"/>
        <v>2024</v>
      </c>
      <c r="AJ126" s="5">
        <f t="shared" si="14"/>
        <v>94259.278999999995</v>
      </c>
      <c r="AK126" s="2">
        <f t="shared" si="15"/>
        <v>21</v>
      </c>
    </row>
    <row r="127" spans="1:37" x14ac:dyDescent="0.25">
      <c r="A127" s="4">
        <v>45410</v>
      </c>
      <c r="B127" s="12">
        <v>63238.259999999995</v>
      </c>
      <c r="C127" s="12">
        <v>61004.866999999998</v>
      </c>
      <c r="D127" s="12">
        <v>62330.609000000004</v>
      </c>
      <c r="E127" s="12">
        <v>60316.473999999995</v>
      </c>
      <c r="F127" s="12">
        <v>61965.767000000007</v>
      </c>
      <c r="G127" s="12">
        <v>65743.553</v>
      </c>
      <c r="H127" s="12">
        <v>71379.869000000006</v>
      </c>
      <c r="I127" s="12">
        <v>75125.981</v>
      </c>
      <c r="J127" s="12">
        <v>73731.834000000003</v>
      </c>
      <c r="K127" s="12">
        <v>72207.706000000006</v>
      </c>
      <c r="L127" s="12">
        <v>73667.061000000002</v>
      </c>
      <c r="M127" s="12">
        <v>73854.914000000004</v>
      </c>
      <c r="N127" s="12">
        <v>75079.543000000005</v>
      </c>
      <c r="O127" s="12">
        <v>71068.338000000003</v>
      </c>
      <c r="P127" s="12">
        <v>68010.934000000008</v>
      </c>
      <c r="Q127" s="12">
        <v>70848.394</v>
      </c>
      <c r="R127" s="12">
        <v>82399.657999999996</v>
      </c>
      <c r="S127" s="12">
        <v>93843.792000000001</v>
      </c>
      <c r="T127" s="12">
        <v>99531.031000000003</v>
      </c>
      <c r="U127" s="12">
        <v>103071.13499999999</v>
      </c>
      <c r="V127" s="12">
        <v>98985.153999999995</v>
      </c>
      <c r="W127" s="12">
        <v>87397.296000000002</v>
      </c>
      <c r="X127" s="12">
        <v>75886.415999999997</v>
      </c>
      <c r="Y127" s="12">
        <v>67335.649999999994</v>
      </c>
      <c r="AA127" s="2">
        <f>IFERROR(INDEX('Holiday Schedule'!$D$3:$D$24,MATCH(Total_StdO_Customers!A127,'Holiday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1808024.236</v>
      </c>
      <c r="AE127" s="5">
        <f t="shared" si="11"/>
        <v>1808024.236</v>
      </c>
      <c r="AG127" s="2">
        <f t="shared" si="12"/>
        <v>4</v>
      </c>
      <c r="AH127" s="2">
        <f t="shared" si="13"/>
        <v>2024</v>
      </c>
      <c r="AJ127" s="5">
        <f t="shared" si="14"/>
        <v>103071.13499999999</v>
      </c>
      <c r="AK127" s="2">
        <f t="shared" si="15"/>
        <v>20</v>
      </c>
    </row>
    <row r="128" spans="1:37" x14ac:dyDescent="0.25">
      <c r="A128" s="4">
        <v>45411</v>
      </c>
      <c r="B128" s="12">
        <v>61654.732999999993</v>
      </c>
      <c r="C128" s="12">
        <v>59467.859000000004</v>
      </c>
      <c r="D128" s="12">
        <v>58408.756000000001</v>
      </c>
      <c r="E128" s="12">
        <v>59592.617999999995</v>
      </c>
      <c r="F128" s="12">
        <v>62116.254000000001</v>
      </c>
      <c r="G128" s="12">
        <v>71233.705000000002</v>
      </c>
      <c r="H128" s="12">
        <v>84353.457000000009</v>
      </c>
      <c r="I128" s="12">
        <v>84219.739000000001</v>
      </c>
      <c r="J128" s="12">
        <v>77965.729000000007</v>
      </c>
      <c r="K128" s="12">
        <v>70538.482999999993</v>
      </c>
      <c r="L128" s="12">
        <v>66754.615999999995</v>
      </c>
      <c r="M128" s="12">
        <v>62531.445</v>
      </c>
      <c r="N128" s="12">
        <v>61024.353000000003</v>
      </c>
      <c r="O128" s="12">
        <v>59271.3</v>
      </c>
      <c r="P128" s="12">
        <v>57360.097999999998</v>
      </c>
      <c r="Q128" s="12">
        <v>60154.012999999999</v>
      </c>
      <c r="R128" s="12">
        <v>68847.835999999996</v>
      </c>
      <c r="S128" s="12">
        <v>80979.153999999995</v>
      </c>
      <c r="T128" s="12">
        <v>88381.885000000009</v>
      </c>
      <c r="U128" s="12">
        <v>97906.752999999997</v>
      </c>
      <c r="V128" s="12">
        <v>95313.943000000014</v>
      </c>
      <c r="W128" s="12">
        <v>84202.62</v>
      </c>
      <c r="X128" s="12">
        <v>74336.781999999992</v>
      </c>
      <c r="Y128" s="12">
        <v>64265.610999999997</v>
      </c>
      <c r="AA128" s="2">
        <f>IFERROR(INDEX('Holiday Schedule'!$D$3:$D$24,MATCH(Total_StdO_Customers!A128,'Holiday Schedule'!$C$3:$C$24,0)),0)</f>
        <v>0</v>
      </c>
      <c r="AB128" s="2">
        <f t="shared" si="8"/>
        <v>2</v>
      </c>
      <c r="AC128" s="2">
        <f t="shared" si="9"/>
        <v>1189788.7490000001</v>
      </c>
      <c r="AD128" s="5">
        <f t="shared" si="10"/>
        <v>521092.99299999978</v>
      </c>
      <c r="AE128" s="5">
        <f t="shared" si="11"/>
        <v>1710881.7419999999</v>
      </c>
      <c r="AG128" s="2">
        <f t="shared" si="12"/>
        <v>4</v>
      </c>
      <c r="AH128" s="2">
        <f t="shared" si="13"/>
        <v>2024</v>
      </c>
      <c r="AJ128" s="5">
        <f t="shared" si="14"/>
        <v>97906.752999999997</v>
      </c>
      <c r="AK128" s="2">
        <f t="shared" si="15"/>
        <v>20</v>
      </c>
    </row>
    <row r="129" spans="1:37" x14ac:dyDescent="0.25">
      <c r="A129" s="4">
        <v>45412</v>
      </c>
      <c r="B129" s="12">
        <v>60523.044999999998</v>
      </c>
      <c r="C129" s="12">
        <v>58300.074000000008</v>
      </c>
      <c r="D129" s="12">
        <v>57885.53</v>
      </c>
      <c r="E129" s="12">
        <v>58603.512999999999</v>
      </c>
      <c r="F129" s="12">
        <v>62840.921999999999</v>
      </c>
      <c r="G129" s="12">
        <v>70818.465000000011</v>
      </c>
      <c r="H129" s="12">
        <v>84325.956999999995</v>
      </c>
      <c r="I129" s="12">
        <v>84273.150999999998</v>
      </c>
      <c r="J129" s="12">
        <v>76849.145000000004</v>
      </c>
      <c r="K129" s="12">
        <v>70283.517000000007</v>
      </c>
      <c r="L129" s="12">
        <v>66654.073999999993</v>
      </c>
      <c r="M129" s="12">
        <v>63597.106999999996</v>
      </c>
      <c r="N129" s="12">
        <v>64819.79</v>
      </c>
      <c r="O129" s="12">
        <v>62745.880999999994</v>
      </c>
      <c r="P129" s="12">
        <v>61199.789000000004</v>
      </c>
      <c r="Q129" s="12">
        <v>65688.937999999995</v>
      </c>
      <c r="R129" s="12">
        <v>75297.258999999991</v>
      </c>
      <c r="S129" s="12">
        <v>87463.921999999991</v>
      </c>
      <c r="T129" s="12">
        <v>94833.948000000004</v>
      </c>
      <c r="U129" s="12">
        <v>99000.039000000004</v>
      </c>
      <c r="V129" s="12">
        <v>94857.895999999993</v>
      </c>
      <c r="W129" s="12">
        <v>85061.295000000013</v>
      </c>
      <c r="X129" s="12">
        <v>72789.441000000006</v>
      </c>
      <c r="Y129" s="12">
        <v>64598.815999999999</v>
      </c>
      <c r="AA129" s="2">
        <f>IFERROR(INDEX('Holiday Schedule'!$D$3:$D$24,MATCH(Total_StdO_Customers!A129,'Holiday Schedule'!$C$3:$C$24,0)),0)</f>
        <v>0</v>
      </c>
      <c r="AB129" s="2">
        <f t="shared" si="8"/>
        <v>3</v>
      </c>
      <c r="AC129" s="2">
        <f t="shared" si="9"/>
        <v>1225415.192</v>
      </c>
      <c r="AD129" s="5">
        <f t="shared" si="10"/>
        <v>517896.32200000039</v>
      </c>
      <c r="AE129" s="5">
        <f t="shared" si="11"/>
        <v>1743311.5140000004</v>
      </c>
      <c r="AG129" s="2">
        <f t="shared" si="12"/>
        <v>4</v>
      </c>
      <c r="AH129" s="2">
        <f t="shared" si="13"/>
        <v>2024</v>
      </c>
      <c r="AJ129" s="5">
        <f t="shared" si="14"/>
        <v>99000.039000000004</v>
      </c>
      <c r="AK129" s="2">
        <f t="shared" si="15"/>
        <v>20</v>
      </c>
    </row>
    <row r="130" spans="1:37" x14ac:dyDescent="0.25">
      <c r="A130" s="4">
        <v>45413</v>
      </c>
      <c r="B130" s="12">
        <v>59918.359000000004</v>
      </c>
      <c r="C130" s="12">
        <v>57162.831999999995</v>
      </c>
      <c r="D130" s="12">
        <v>56306.398000000001</v>
      </c>
      <c r="E130" s="12">
        <v>56480.616000000002</v>
      </c>
      <c r="F130" s="12">
        <v>60591.968999999997</v>
      </c>
      <c r="G130" s="12">
        <v>70528.320999999996</v>
      </c>
      <c r="H130" s="12">
        <v>84020.050999999992</v>
      </c>
      <c r="I130" s="12">
        <v>90371.546999999991</v>
      </c>
      <c r="J130" s="12">
        <v>84710.156000000003</v>
      </c>
      <c r="K130" s="12">
        <v>81750.03300000001</v>
      </c>
      <c r="L130" s="12">
        <v>75849.296000000002</v>
      </c>
      <c r="M130" s="12">
        <v>69016.198000000004</v>
      </c>
      <c r="N130" s="12">
        <v>68652.532999999996</v>
      </c>
      <c r="O130" s="12">
        <v>64104.521999999997</v>
      </c>
      <c r="P130" s="12">
        <v>61780.661000000007</v>
      </c>
      <c r="Q130" s="12">
        <v>67111.489000000001</v>
      </c>
      <c r="R130" s="12">
        <v>75366.615000000005</v>
      </c>
      <c r="S130" s="12">
        <v>82727.127000000008</v>
      </c>
      <c r="T130" s="12">
        <v>91329.373000000007</v>
      </c>
      <c r="U130" s="12">
        <v>96238.85</v>
      </c>
      <c r="V130" s="12">
        <v>99055.418999999994</v>
      </c>
      <c r="W130" s="12">
        <v>89147.252999999997</v>
      </c>
      <c r="X130" s="12">
        <v>76813.777999999991</v>
      </c>
      <c r="Y130" s="12">
        <v>66167.483999999997</v>
      </c>
      <c r="AA130" s="2">
        <f>IFERROR(INDEX('Holiday Schedule'!$D$3:$D$24,MATCH(Total_StdO_Customers!A130,'Holiday Schedule'!$C$3:$C$24,0)),0)</f>
        <v>0</v>
      </c>
      <c r="AB130" s="2">
        <f t="shared" si="8"/>
        <v>4</v>
      </c>
      <c r="AC130" s="2">
        <f t="shared" si="9"/>
        <v>1274024.8499999996</v>
      </c>
      <c r="AD130" s="5">
        <f t="shared" si="10"/>
        <v>511176.03000000026</v>
      </c>
      <c r="AE130" s="5">
        <f t="shared" si="11"/>
        <v>1785200.88</v>
      </c>
      <c r="AG130" s="2">
        <f t="shared" si="12"/>
        <v>5</v>
      </c>
      <c r="AH130" s="2">
        <f t="shared" si="13"/>
        <v>2024</v>
      </c>
      <c r="AJ130" s="5">
        <f t="shared" si="14"/>
        <v>99055.418999999994</v>
      </c>
      <c r="AK130" s="2">
        <f t="shared" si="15"/>
        <v>21</v>
      </c>
    </row>
    <row r="131" spans="1:37" x14ac:dyDescent="0.25">
      <c r="A131" s="4">
        <v>45414</v>
      </c>
      <c r="B131" s="12">
        <v>61771.832999999999</v>
      </c>
      <c r="C131" s="12">
        <v>59737.291999999994</v>
      </c>
      <c r="D131" s="12">
        <v>57364.845999999998</v>
      </c>
      <c r="E131" s="12">
        <v>58966.689999999995</v>
      </c>
      <c r="F131" s="12">
        <v>61779.044999999998</v>
      </c>
      <c r="G131" s="12">
        <v>71962.414000000004</v>
      </c>
      <c r="H131" s="12">
        <v>84036.782999999996</v>
      </c>
      <c r="I131" s="12">
        <v>89414.751000000004</v>
      </c>
      <c r="J131" s="12">
        <v>87221.498999999996</v>
      </c>
      <c r="K131" s="12">
        <v>86633.37000000001</v>
      </c>
      <c r="L131" s="12">
        <v>87838.527000000002</v>
      </c>
      <c r="M131" s="12">
        <v>82164.691999999995</v>
      </c>
      <c r="N131" s="12">
        <v>78902.418999999994</v>
      </c>
      <c r="O131" s="12">
        <v>80295.445000000007</v>
      </c>
      <c r="P131" s="12">
        <v>79775.626999999993</v>
      </c>
      <c r="Q131" s="12">
        <v>83292.095000000001</v>
      </c>
      <c r="R131" s="12">
        <v>88472.204999999987</v>
      </c>
      <c r="S131" s="12">
        <v>96049.445999999996</v>
      </c>
      <c r="T131" s="12">
        <v>100404.236</v>
      </c>
      <c r="U131" s="12">
        <v>102268.93400000001</v>
      </c>
      <c r="V131" s="12">
        <v>101877.82800000001</v>
      </c>
      <c r="W131" s="12">
        <v>92027.981</v>
      </c>
      <c r="X131" s="12">
        <v>78544.047999999995</v>
      </c>
      <c r="Y131" s="12">
        <v>68530.565000000002</v>
      </c>
      <c r="AA131" s="2">
        <f>IFERROR(INDEX('Holiday Schedule'!$D$3:$D$24,MATCH(Total_StdO_Customers!A131,'Holiday Schedule'!$C$3:$C$24,0)),0)</f>
        <v>0</v>
      </c>
      <c r="AB131" s="2">
        <f t="shared" si="8"/>
        <v>5</v>
      </c>
      <c r="AC131" s="2">
        <f t="shared" si="9"/>
        <v>1415183.1029999997</v>
      </c>
      <c r="AD131" s="5">
        <f t="shared" si="10"/>
        <v>524149.46800000034</v>
      </c>
      <c r="AE131" s="5">
        <f t="shared" si="11"/>
        <v>1939332.571</v>
      </c>
      <c r="AG131" s="2">
        <f t="shared" si="12"/>
        <v>5</v>
      </c>
      <c r="AH131" s="2">
        <f t="shared" si="13"/>
        <v>2024</v>
      </c>
      <c r="AJ131" s="5">
        <f t="shared" si="14"/>
        <v>102268.93400000001</v>
      </c>
      <c r="AK131" s="2">
        <f t="shared" si="15"/>
        <v>20</v>
      </c>
    </row>
    <row r="132" spans="1:37" x14ac:dyDescent="0.25">
      <c r="A132" s="4">
        <v>45415</v>
      </c>
      <c r="B132" s="12">
        <v>62574.366000000002</v>
      </c>
      <c r="C132" s="12">
        <v>59736.323000000004</v>
      </c>
      <c r="D132" s="12">
        <v>58802.507000000005</v>
      </c>
      <c r="E132" s="12">
        <v>59453.194000000003</v>
      </c>
      <c r="F132" s="12">
        <v>62387.284000000007</v>
      </c>
      <c r="G132" s="12">
        <v>72833.29800000001</v>
      </c>
      <c r="H132" s="12">
        <v>84169.517000000007</v>
      </c>
      <c r="I132" s="12">
        <v>85157.440999999992</v>
      </c>
      <c r="J132" s="12">
        <v>75977.857999999993</v>
      </c>
      <c r="K132" s="12">
        <v>70885.065999999992</v>
      </c>
      <c r="L132" s="12">
        <v>67342.047000000006</v>
      </c>
      <c r="M132" s="12">
        <v>67713.106</v>
      </c>
      <c r="N132" s="12">
        <v>64764.076000000001</v>
      </c>
      <c r="O132" s="12">
        <v>61253.301000000007</v>
      </c>
      <c r="P132" s="12">
        <v>59247.226000000002</v>
      </c>
      <c r="Q132" s="12">
        <v>64373.519</v>
      </c>
      <c r="R132" s="12">
        <v>70562.790000000008</v>
      </c>
      <c r="S132" s="12">
        <v>80272.490999999995</v>
      </c>
      <c r="T132" s="12">
        <v>87483.29800000001</v>
      </c>
      <c r="U132" s="12">
        <v>92001.000999999989</v>
      </c>
      <c r="V132" s="12">
        <v>95064.180000000008</v>
      </c>
      <c r="W132" s="12">
        <v>87452.434999999998</v>
      </c>
      <c r="X132" s="12">
        <v>75596.346000000005</v>
      </c>
      <c r="Y132" s="12">
        <v>66123.562000000005</v>
      </c>
      <c r="AA132" s="2">
        <f>IFERROR(INDEX('Holiday Schedule'!$D$3:$D$24,MATCH(Total_StdO_Customers!A132,'Holiday Schedule'!$C$3:$C$24,0)),0)</f>
        <v>0</v>
      </c>
      <c r="AB132" s="2">
        <f t="shared" si="8"/>
        <v>6</v>
      </c>
      <c r="AC132" s="2">
        <f t="shared" si="9"/>
        <v>1205146.1809999999</v>
      </c>
      <c r="AD132" s="5">
        <f t="shared" si="10"/>
        <v>526080.05099999974</v>
      </c>
      <c r="AE132" s="5">
        <f t="shared" si="11"/>
        <v>1731226.2319999996</v>
      </c>
      <c r="AG132" s="2">
        <f t="shared" si="12"/>
        <v>5</v>
      </c>
      <c r="AH132" s="2">
        <f t="shared" si="13"/>
        <v>2024</v>
      </c>
      <c r="AJ132" s="5">
        <f t="shared" si="14"/>
        <v>95064.180000000008</v>
      </c>
      <c r="AK132" s="2">
        <f t="shared" si="15"/>
        <v>21</v>
      </c>
    </row>
    <row r="133" spans="1:37" x14ac:dyDescent="0.25">
      <c r="A133" s="4">
        <v>45416</v>
      </c>
      <c r="B133" s="12">
        <v>62180.271999999997</v>
      </c>
      <c r="C133" s="12">
        <v>59111.38</v>
      </c>
      <c r="D133" s="12">
        <v>57420.807999999997</v>
      </c>
      <c r="E133" s="12">
        <v>57934.307000000001</v>
      </c>
      <c r="F133" s="12">
        <v>58834.921999999999</v>
      </c>
      <c r="G133" s="12">
        <v>64889.272000000004</v>
      </c>
      <c r="H133" s="12">
        <v>71493.37</v>
      </c>
      <c r="I133" s="12">
        <v>75931.862999999998</v>
      </c>
      <c r="J133" s="12">
        <v>75303.983000000007</v>
      </c>
      <c r="K133" s="12">
        <v>72806.388000000006</v>
      </c>
      <c r="L133" s="12">
        <v>66814.8</v>
      </c>
      <c r="M133" s="12">
        <v>64724.89</v>
      </c>
      <c r="N133" s="12">
        <v>64012.770999999993</v>
      </c>
      <c r="O133" s="12">
        <v>62217.870999999999</v>
      </c>
      <c r="P133" s="12">
        <v>64214.908000000003</v>
      </c>
      <c r="Q133" s="12">
        <v>68339.899999999994</v>
      </c>
      <c r="R133" s="12">
        <v>76608.565999999992</v>
      </c>
      <c r="S133" s="12">
        <v>84748.536999999997</v>
      </c>
      <c r="T133" s="12">
        <v>90182.637000000002</v>
      </c>
      <c r="U133" s="12">
        <v>93742.24</v>
      </c>
      <c r="V133" s="12">
        <v>94317.678999999989</v>
      </c>
      <c r="W133" s="12">
        <v>85663.714999999997</v>
      </c>
      <c r="X133" s="12">
        <v>76112.85500000001</v>
      </c>
      <c r="Y133" s="12">
        <v>66034.342999999993</v>
      </c>
      <c r="AA133" s="2">
        <f>IFERROR(INDEX('Holiday Schedule'!$D$3:$D$24,MATCH(Total_StdO_Customers!A133,'Holiday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1713642.2770000002</v>
      </c>
      <c r="AE133" s="5">
        <f t="shared" si="11"/>
        <v>1713642.2770000002</v>
      </c>
      <c r="AG133" s="2">
        <f t="shared" si="12"/>
        <v>5</v>
      </c>
      <c r="AH133" s="2">
        <f t="shared" si="13"/>
        <v>2024</v>
      </c>
      <c r="AJ133" s="5">
        <f t="shared" si="14"/>
        <v>94317.678999999989</v>
      </c>
      <c r="AK133" s="2">
        <f t="shared" si="15"/>
        <v>21</v>
      </c>
    </row>
    <row r="134" spans="1:37" x14ac:dyDescent="0.25">
      <c r="A134" s="4">
        <v>45417</v>
      </c>
      <c r="B134" s="12">
        <v>61017.078000000001</v>
      </c>
      <c r="C134" s="12">
        <v>57583.192999999992</v>
      </c>
      <c r="D134" s="12">
        <v>56172.438000000002</v>
      </c>
      <c r="E134" s="12">
        <v>55796.753999999994</v>
      </c>
      <c r="F134" s="12">
        <v>57038.546000000002</v>
      </c>
      <c r="G134" s="12">
        <v>61478.771000000001</v>
      </c>
      <c r="H134" s="12">
        <v>67860.524000000005</v>
      </c>
      <c r="I134" s="12">
        <v>73665.129000000001</v>
      </c>
      <c r="J134" s="12">
        <v>73696.055999999997</v>
      </c>
      <c r="K134" s="12">
        <v>76989.956000000006</v>
      </c>
      <c r="L134" s="12">
        <v>71580.232000000004</v>
      </c>
      <c r="M134" s="12">
        <v>74081.441999999995</v>
      </c>
      <c r="N134" s="12">
        <v>69586.798999999999</v>
      </c>
      <c r="O134" s="12">
        <v>68530.19200000001</v>
      </c>
      <c r="P134" s="12">
        <v>69736.395000000004</v>
      </c>
      <c r="Q134" s="12">
        <v>78497.793000000005</v>
      </c>
      <c r="R134" s="12">
        <v>86481.92300000001</v>
      </c>
      <c r="S134" s="12">
        <v>96665.345000000001</v>
      </c>
      <c r="T134" s="12">
        <v>100238.523</v>
      </c>
      <c r="U134" s="12">
        <v>104630.307</v>
      </c>
      <c r="V134" s="12">
        <v>103468.52399999999</v>
      </c>
      <c r="W134" s="12">
        <v>90520.627000000008</v>
      </c>
      <c r="X134" s="12">
        <v>78681.605999999985</v>
      </c>
      <c r="Y134" s="12">
        <v>67068.765999999989</v>
      </c>
      <c r="AA134" s="2">
        <f>IFERROR(INDEX('Holiday Schedule'!$D$3:$D$24,MATCH(Total_StdO_Customers!A134,'Holiday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1801066.9190000002</v>
      </c>
      <c r="AE134" s="5">
        <f t="shared" si="11"/>
        <v>1801066.9190000002</v>
      </c>
      <c r="AG134" s="2">
        <f t="shared" si="12"/>
        <v>5</v>
      </c>
      <c r="AH134" s="2">
        <f t="shared" si="13"/>
        <v>2024</v>
      </c>
      <c r="AJ134" s="5">
        <f t="shared" si="14"/>
        <v>104630.307</v>
      </c>
      <c r="AK134" s="2">
        <f t="shared" si="15"/>
        <v>20</v>
      </c>
    </row>
    <row r="135" spans="1:37" x14ac:dyDescent="0.25">
      <c r="A135" s="4">
        <v>45418</v>
      </c>
      <c r="B135" s="12">
        <v>61944.310999999994</v>
      </c>
      <c r="C135" s="12">
        <v>59359.136000000006</v>
      </c>
      <c r="D135" s="12">
        <v>57751.661</v>
      </c>
      <c r="E135" s="12">
        <v>57821.906999999999</v>
      </c>
      <c r="F135" s="12">
        <v>61830.479999999996</v>
      </c>
      <c r="G135" s="12">
        <v>71400.411999999997</v>
      </c>
      <c r="H135" s="12">
        <v>84691.885000000009</v>
      </c>
      <c r="I135" s="12">
        <v>90402.274999999994</v>
      </c>
      <c r="J135" s="12">
        <v>86575.493000000002</v>
      </c>
      <c r="K135" s="12">
        <v>84883.18</v>
      </c>
      <c r="L135" s="12">
        <v>79006.167000000001</v>
      </c>
      <c r="M135" s="12">
        <v>77815.088000000003</v>
      </c>
      <c r="N135" s="12">
        <v>72422.737999999998</v>
      </c>
      <c r="O135" s="12">
        <v>71055.887000000002</v>
      </c>
      <c r="P135" s="12">
        <v>68394.876000000004</v>
      </c>
      <c r="Q135" s="12">
        <v>68286.297999999995</v>
      </c>
      <c r="R135" s="12">
        <v>70991.709999999992</v>
      </c>
      <c r="S135" s="12">
        <v>81674.853999999992</v>
      </c>
      <c r="T135" s="12">
        <v>91262.774000000005</v>
      </c>
      <c r="U135" s="12">
        <v>97109.366999999998</v>
      </c>
      <c r="V135" s="12">
        <v>98282.322</v>
      </c>
      <c r="W135" s="12">
        <v>88294.856999999989</v>
      </c>
      <c r="X135" s="12">
        <v>75721.418000000005</v>
      </c>
      <c r="Y135" s="12">
        <v>65571.8</v>
      </c>
      <c r="AA135" s="2">
        <f>IFERROR(INDEX('Holiday Schedule'!$D$3:$D$24,MATCH(Total_StdO_Customers!A135,'Holiday Schedule'!$C$3:$C$24,0)),0)</f>
        <v>0</v>
      </c>
      <c r="AB135" s="2">
        <f t="shared" si="8"/>
        <v>2</v>
      </c>
      <c r="AC135" s="2">
        <f t="shared" si="9"/>
        <v>1302179.304</v>
      </c>
      <c r="AD135" s="5">
        <f t="shared" si="10"/>
        <v>520371.59200000018</v>
      </c>
      <c r="AE135" s="5">
        <f t="shared" si="11"/>
        <v>1822550.8960000002</v>
      </c>
      <c r="AG135" s="2">
        <f t="shared" si="12"/>
        <v>5</v>
      </c>
      <c r="AH135" s="2">
        <f t="shared" si="13"/>
        <v>2024</v>
      </c>
      <c r="AJ135" s="5">
        <f t="shared" si="14"/>
        <v>98282.322</v>
      </c>
      <c r="AK135" s="2">
        <f t="shared" si="15"/>
        <v>21</v>
      </c>
    </row>
    <row r="136" spans="1:37" x14ac:dyDescent="0.25">
      <c r="A136" s="4">
        <v>45419</v>
      </c>
      <c r="B136" s="12">
        <v>59734.548999999999</v>
      </c>
      <c r="C136" s="12">
        <v>57743.455000000002</v>
      </c>
      <c r="D136" s="12">
        <v>55969.445999999996</v>
      </c>
      <c r="E136" s="12">
        <v>56386.847000000002</v>
      </c>
      <c r="F136" s="12">
        <v>59829.155999999995</v>
      </c>
      <c r="G136" s="12">
        <v>69267.406000000003</v>
      </c>
      <c r="H136" s="12">
        <v>80179.030000000013</v>
      </c>
      <c r="I136" s="12">
        <v>82000.819000000003</v>
      </c>
      <c r="J136" s="12">
        <v>72233.828999999998</v>
      </c>
      <c r="K136" s="12">
        <v>66957.209000000003</v>
      </c>
      <c r="L136" s="12">
        <v>64620.023000000001</v>
      </c>
      <c r="M136" s="12">
        <v>63975.633999999998</v>
      </c>
      <c r="N136" s="12">
        <v>60775.231</v>
      </c>
      <c r="O136" s="12">
        <v>59430.816999999995</v>
      </c>
      <c r="P136" s="12">
        <v>58380.421000000002</v>
      </c>
      <c r="Q136" s="12">
        <v>61775.08</v>
      </c>
      <c r="R136" s="12">
        <v>68819.942999999999</v>
      </c>
      <c r="S136" s="12">
        <v>79559.440999999992</v>
      </c>
      <c r="T136" s="12">
        <v>89400.061000000002</v>
      </c>
      <c r="U136" s="12">
        <v>92664.714000000007</v>
      </c>
      <c r="V136" s="12">
        <v>96359.301999999996</v>
      </c>
      <c r="W136" s="12">
        <v>85386.551999999996</v>
      </c>
      <c r="X136" s="12">
        <v>72985.320999999996</v>
      </c>
      <c r="Y136" s="12">
        <v>62959.758999999998</v>
      </c>
      <c r="AA136" s="2">
        <f>IFERROR(INDEX('Holiday Schedule'!$D$3:$D$24,MATCH(Total_StdO_Customers!A136,'Holiday Schedule'!$C$3:$C$24,0)),0)</f>
        <v>0</v>
      </c>
      <c r="AB136" s="2">
        <f t="shared" si="8"/>
        <v>3</v>
      </c>
      <c r="AC136" s="2">
        <f t="shared" si="9"/>
        <v>1175324.3969999999</v>
      </c>
      <c r="AD136" s="5">
        <f t="shared" si="10"/>
        <v>502069.64800000004</v>
      </c>
      <c r="AE136" s="5">
        <f t="shared" si="11"/>
        <v>1677394.0449999999</v>
      </c>
      <c r="AG136" s="2">
        <f t="shared" si="12"/>
        <v>5</v>
      </c>
      <c r="AH136" s="2">
        <f t="shared" si="13"/>
        <v>2024</v>
      </c>
      <c r="AJ136" s="5">
        <f t="shared" si="14"/>
        <v>96359.301999999996</v>
      </c>
      <c r="AK136" s="2">
        <f t="shared" si="15"/>
        <v>21</v>
      </c>
    </row>
    <row r="137" spans="1:37" x14ac:dyDescent="0.25">
      <c r="A137" s="4">
        <v>45420</v>
      </c>
      <c r="B137" s="12">
        <v>57574.110000000008</v>
      </c>
      <c r="C137" s="12">
        <v>55272.731999999996</v>
      </c>
      <c r="D137" s="12">
        <v>54369.234999999993</v>
      </c>
      <c r="E137" s="12">
        <v>55435.053999999996</v>
      </c>
      <c r="F137" s="12">
        <v>58224.803</v>
      </c>
      <c r="G137" s="12">
        <v>67673.058999999994</v>
      </c>
      <c r="H137" s="12">
        <v>79843.523000000001</v>
      </c>
      <c r="I137" s="12">
        <v>80813.601999999999</v>
      </c>
      <c r="J137" s="12">
        <v>73491.126999999993</v>
      </c>
      <c r="K137" s="12">
        <v>70766.815000000002</v>
      </c>
      <c r="L137" s="12">
        <v>69947.782000000007</v>
      </c>
      <c r="M137" s="12">
        <v>69815.975999999995</v>
      </c>
      <c r="N137" s="12">
        <v>71794.986000000004</v>
      </c>
      <c r="O137" s="12">
        <v>73403.305999999997</v>
      </c>
      <c r="P137" s="12">
        <v>75442.159</v>
      </c>
      <c r="Q137" s="12">
        <v>80598.991999999998</v>
      </c>
      <c r="R137" s="12">
        <v>87225.611000000004</v>
      </c>
      <c r="S137" s="12">
        <v>94747.7</v>
      </c>
      <c r="T137" s="12">
        <v>97124.251999999993</v>
      </c>
      <c r="U137" s="12">
        <v>99294.871999999988</v>
      </c>
      <c r="V137" s="12">
        <v>98470.597999999998</v>
      </c>
      <c r="W137" s="12">
        <v>88293.475000000006</v>
      </c>
      <c r="X137" s="12">
        <v>76422.99500000001</v>
      </c>
      <c r="Y137" s="12">
        <v>66239.526999999987</v>
      </c>
      <c r="AA137" s="2">
        <f>IFERROR(INDEX('Holiday Schedule'!$D$3:$D$24,MATCH(Total_StdO_Customers!A137,'Holiday Schedule'!$C$3:$C$24,0)),0)</f>
        <v>0</v>
      </c>
      <c r="AB137" s="2">
        <f t="shared" si="8"/>
        <v>4</v>
      </c>
      <c r="AC137" s="2">
        <f t="shared" si="9"/>
        <v>1307654.2480000001</v>
      </c>
      <c r="AD137" s="5">
        <f t="shared" si="10"/>
        <v>494632.0430000003</v>
      </c>
      <c r="AE137" s="5">
        <f t="shared" si="11"/>
        <v>1802286.2910000004</v>
      </c>
      <c r="AG137" s="2">
        <f t="shared" si="12"/>
        <v>5</v>
      </c>
      <c r="AH137" s="2">
        <f t="shared" si="13"/>
        <v>2024</v>
      </c>
      <c r="AJ137" s="5">
        <f t="shared" si="14"/>
        <v>99294.871999999988</v>
      </c>
      <c r="AK137" s="2">
        <f t="shared" si="15"/>
        <v>20</v>
      </c>
    </row>
    <row r="138" spans="1:37" x14ac:dyDescent="0.25">
      <c r="A138" s="4">
        <v>45421</v>
      </c>
      <c r="B138" s="12">
        <v>61359.539999999994</v>
      </c>
      <c r="C138" s="12">
        <v>57835.550999999999</v>
      </c>
      <c r="D138" s="12">
        <v>57307.668999999994</v>
      </c>
      <c r="E138" s="12">
        <v>57629.974999999999</v>
      </c>
      <c r="F138" s="12">
        <v>61435.541000000005</v>
      </c>
      <c r="G138" s="12">
        <v>69943.232000000004</v>
      </c>
      <c r="H138" s="12">
        <v>85037.448000000004</v>
      </c>
      <c r="I138" s="12">
        <v>91150.097000000009</v>
      </c>
      <c r="J138" s="12">
        <v>88400.248000000007</v>
      </c>
      <c r="K138" s="12">
        <v>87417.597000000009</v>
      </c>
      <c r="L138" s="12">
        <v>86406.246000000014</v>
      </c>
      <c r="M138" s="12">
        <v>85907.277000000002</v>
      </c>
      <c r="N138" s="12">
        <v>83021.233999999997</v>
      </c>
      <c r="O138" s="12">
        <v>78135.118000000002</v>
      </c>
      <c r="P138" s="12">
        <v>76681.626999999993</v>
      </c>
      <c r="Q138" s="12">
        <v>78540.031000000003</v>
      </c>
      <c r="R138" s="12">
        <v>85065.277999999991</v>
      </c>
      <c r="S138" s="12">
        <v>93451.780999999988</v>
      </c>
      <c r="T138" s="12">
        <v>99359.217000000004</v>
      </c>
      <c r="U138" s="12">
        <v>101536.715</v>
      </c>
      <c r="V138" s="12">
        <v>102934.727</v>
      </c>
      <c r="W138" s="12">
        <v>93774.608999999997</v>
      </c>
      <c r="X138" s="12">
        <v>80002.928999999989</v>
      </c>
      <c r="Y138" s="12">
        <v>70993.486000000004</v>
      </c>
      <c r="AA138" s="2">
        <f>IFERROR(INDEX('Holiday Schedule'!$D$3:$D$24,MATCH(Total_StdO_Customers!A138,'Holiday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1411784.7309999999</v>
      </c>
      <c r="AD138" s="5">
        <f t="shared" ref="AD138:AD201" si="18">AE138-AC138</f>
        <v>521542.44200000004</v>
      </c>
      <c r="AE138" s="5">
        <f t="shared" ref="AE138:AE201" si="19">SUM(B138:Y138)</f>
        <v>1933327.173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102934.727</v>
      </c>
      <c r="AK138" s="2">
        <f t="shared" ref="AK138:AK201" si="23">IF(AE138&gt;0,INDEX(B$8:Y$8,MATCH(AJ138,B138:Y138,0)),"")</f>
        <v>21</v>
      </c>
    </row>
    <row r="139" spans="1:37" x14ac:dyDescent="0.25">
      <c r="A139" s="4">
        <v>45422</v>
      </c>
      <c r="B139" s="12">
        <v>65130.18</v>
      </c>
      <c r="C139" s="12">
        <v>63425.103999999999</v>
      </c>
      <c r="D139" s="12">
        <v>61729.642</v>
      </c>
      <c r="E139" s="12">
        <v>63190.453999999998</v>
      </c>
      <c r="F139" s="12">
        <v>66368.87</v>
      </c>
      <c r="G139" s="12">
        <v>76537.798999999999</v>
      </c>
      <c r="H139" s="12">
        <v>87273.402999999991</v>
      </c>
      <c r="I139" s="12">
        <v>86901.592999999993</v>
      </c>
      <c r="J139" s="12">
        <v>76790.574000000008</v>
      </c>
      <c r="K139" s="12">
        <v>72229.884999999995</v>
      </c>
      <c r="L139" s="12">
        <v>69612.834000000003</v>
      </c>
      <c r="M139" s="12">
        <v>69335.53</v>
      </c>
      <c r="N139" s="12">
        <v>65197.965000000004</v>
      </c>
      <c r="O139" s="12">
        <v>65519.607000000004</v>
      </c>
      <c r="P139" s="12">
        <v>64312.809000000001</v>
      </c>
      <c r="Q139" s="12">
        <v>68014.479000000007</v>
      </c>
      <c r="R139" s="12">
        <v>74461.414000000004</v>
      </c>
      <c r="S139" s="12">
        <v>82556.913</v>
      </c>
      <c r="T139" s="12">
        <v>90869.618999999992</v>
      </c>
      <c r="U139" s="12">
        <v>93758.627999999997</v>
      </c>
      <c r="V139" s="12">
        <v>97803.270999999993</v>
      </c>
      <c r="W139" s="12">
        <v>89011.38</v>
      </c>
      <c r="X139" s="12">
        <v>78888.027000000002</v>
      </c>
      <c r="Y139" s="12">
        <v>68068.096000000005</v>
      </c>
      <c r="AA139" s="2">
        <f>IFERROR(INDEX('Holiday Schedule'!$D$3:$D$24,MATCH(Total_StdO_Customers!A139,'Holiday Schedule'!$C$3:$C$24,0)),0)</f>
        <v>0</v>
      </c>
      <c r="AB139" s="2">
        <f t="shared" si="16"/>
        <v>6</v>
      </c>
      <c r="AC139" s="2">
        <f t="shared" si="17"/>
        <v>1245264.5280000002</v>
      </c>
      <c r="AD139" s="5">
        <f t="shared" si="18"/>
        <v>551723.54799999949</v>
      </c>
      <c r="AE139" s="5">
        <f t="shared" si="19"/>
        <v>1796988.0759999997</v>
      </c>
      <c r="AG139" s="2">
        <f t="shared" si="20"/>
        <v>5</v>
      </c>
      <c r="AH139" s="2">
        <f t="shared" si="21"/>
        <v>2024</v>
      </c>
      <c r="AJ139" s="5">
        <f t="shared" si="22"/>
        <v>97803.270999999993</v>
      </c>
      <c r="AK139" s="2">
        <f t="shared" si="23"/>
        <v>21</v>
      </c>
    </row>
    <row r="140" spans="1:37" x14ac:dyDescent="0.25">
      <c r="A140" s="4">
        <v>45423</v>
      </c>
      <c r="B140" s="12">
        <v>63033.235000000008</v>
      </c>
      <c r="C140" s="12">
        <v>59760.656000000003</v>
      </c>
      <c r="D140" s="12">
        <v>58588.933000000005</v>
      </c>
      <c r="E140" s="12">
        <v>58171.548999999999</v>
      </c>
      <c r="F140" s="12">
        <v>60090.939000000006</v>
      </c>
      <c r="G140" s="12">
        <v>64696.600999999995</v>
      </c>
      <c r="H140" s="12">
        <v>71787.694999999992</v>
      </c>
      <c r="I140" s="12">
        <v>75049.171000000002</v>
      </c>
      <c r="J140" s="12">
        <v>73706.752999999997</v>
      </c>
      <c r="K140" s="12">
        <v>76518.06</v>
      </c>
      <c r="L140" s="12">
        <v>71713.187000000005</v>
      </c>
      <c r="M140" s="12">
        <v>70026.817999999999</v>
      </c>
      <c r="N140" s="12">
        <v>69573.929000000004</v>
      </c>
      <c r="O140" s="12">
        <v>65164.247000000003</v>
      </c>
      <c r="P140" s="12">
        <v>64009.644</v>
      </c>
      <c r="Q140" s="12">
        <v>66746.516000000003</v>
      </c>
      <c r="R140" s="12">
        <v>74124.245999999999</v>
      </c>
      <c r="S140" s="12">
        <v>83778.551999999996</v>
      </c>
      <c r="T140" s="12">
        <v>90680.748999999996</v>
      </c>
      <c r="U140" s="12">
        <v>94702.463000000003</v>
      </c>
      <c r="V140" s="12">
        <v>96228.694999999992</v>
      </c>
      <c r="W140" s="12">
        <v>87758.481</v>
      </c>
      <c r="X140" s="12">
        <v>77735.445999999996</v>
      </c>
      <c r="Y140" s="12">
        <v>69161.01999999999</v>
      </c>
      <c r="AA140" s="2">
        <f>IFERROR(INDEX('Holiday Schedule'!$D$3:$D$24,MATCH(Total_StdO_Customers!A140,'Holiday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1742807.5850000002</v>
      </c>
      <c r="AE140" s="5">
        <f t="shared" si="19"/>
        <v>1742807.5850000002</v>
      </c>
      <c r="AG140" s="2">
        <f t="shared" si="20"/>
        <v>5</v>
      </c>
      <c r="AH140" s="2">
        <f t="shared" si="21"/>
        <v>2024</v>
      </c>
      <c r="AJ140" s="5">
        <f t="shared" si="22"/>
        <v>96228.694999999992</v>
      </c>
      <c r="AK140" s="2">
        <f t="shared" si="23"/>
        <v>21</v>
      </c>
    </row>
    <row r="141" spans="1:37" x14ac:dyDescent="0.25">
      <c r="A141" s="4">
        <v>45424</v>
      </c>
      <c r="B141" s="12">
        <v>63735.714</v>
      </c>
      <c r="C141" s="12">
        <v>61136.401999999995</v>
      </c>
      <c r="D141" s="12">
        <v>60227.479000000007</v>
      </c>
      <c r="E141" s="12">
        <v>59254.748</v>
      </c>
      <c r="F141" s="12">
        <v>61964.998</v>
      </c>
      <c r="G141" s="12">
        <v>65346.117999999995</v>
      </c>
      <c r="H141" s="12">
        <v>71882.035999999993</v>
      </c>
      <c r="I141" s="12">
        <v>74258.293999999994</v>
      </c>
      <c r="J141" s="12">
        <v>71922.925000000003</v>
      </c>
      <c r="K141" s="12">
        <v>72451.358999999997</v>
      </c>
      <c r="L141" s="12">
        <v>67697.634999999995</v>
      </c>
      <c r="M141" s="12">
        <v>64693.285999999993</v>
      </c>
      <c r="N141" s="12">
        <v>61052.743000000002</v>
      </c>
      <c r="O141" s="12">
        <v>58590.127</v>
      </c>
      <c r="P141" s="12">
        <v>58878.846000000005</v>
      </c>
      <c r="Q141" s="12">
        <v>61256.425999999999</v>
      </c>
      <c r="R141" s="12">
        <v>71086.923999999999</v>
      </c>
      <c r="S141" s="12">
        <v>80288.285000000003</v>
      </c>
      <c r="T141" s="12">
        <v>90001.201000000001</v>
      </c>
      <c r="U141" s="12">
        <v>97069.929000000004</v>
      </c>
      <c r="V141" s="12">
        <v>97587.365000000005</v>
      </c>
      <c r="W141" s="12">
        <v>87926.670000000013</v>
      </c>
      <c r="X141" s="12">
        <v>75444.3</v>
      </c>
      <c r="Y141" s="12">
        <v>65613.538</v>
      </c>
      <c r="AA141" s="2">
        <f>IFERROR(INDEX('Holiday Schedule'!$D$3:$D$24,MATCH(Total_StdO_Customers!A141,'Holiday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1699367.348</v>
      </c>
      <c r="AE141" s="5">
        <f t="shared" si="19"/>
        <v>1699367.348</v>
      </c>
      <c r="AG141" s="2">
        <f t="shared" si="20"/>
        <v>5</v>
      </c>
      <c r="AH141" s="2">
        <f t="shared" si="21"/>
        <v>2024</v>
      </c>
      <c r="AJ141" s="5">
        <f t="shared" si="22"/>
        <v>97587.365000000005</v>
      </c>
      <c r="AK141" s="2">
        <f t="shared" si="23"/>
        <v>21</v>
      </c>
    </row>
    <row r="142" spans="1:37" x14ac:dyDescent="0.25">
      <c r="A142" s="4">
        <v>45425</v>
      </c>
      <c r="B142" s="12">
        <v>59228.114999999998</v>
      </c>
      <c r="C142" s="12">
        <v>57418.215999999993</v>
      </c>
      <c r="D142" s="12">
        <v>55507.887999999999</v>
      </c>
      <c r="E142" s="12">
        <v>56664.756999999998</v>
      </c>
      <c r="F142" s="12">
        <v>60331.837999999996</v>
      </c>
      <c r="G142" s="12">
        <v>69268.539999999994</v>
      </c>
      <c r="H142" s="12">
        <v>82269.713999999993</v>
      </c>
      <c r="I142" s="12">
        <v>86368.411999999997</v>
      </c>
      <c r="J142" s="12">
        <v>76748.58</v>
      </c>
      <c r="K142" s="12">
        <v>69541.22</v>
      </c>
      <c r="L142" s="12">
        <v>66614.016000000003</v>
      </c>
      <c r="M142" s="12">
        <v>64978.813999999998</v>
      </c>
      <c r="N142" s="12">
        <v>64869.17</v>
      </c>
      <c r="O142" s="12">
        <v>63586.403000000006</v>
      </c>
      <c r="P142" s="12">
        <v>61663.358</v>
      </c>
      <c r="Q142" s="12">
        <v>62129.456999999995</v>
      </c>
      <c r="R142" s="12">
        <v>69286.023000000001</v>
      </c>
      <c r="S142" s="12">
        <v>81415.925000000003</v>
      </c>
      <c r="T142" s="12">
        <v>89932.687999999995</v>
      </c>
      <c r="U142" s="12">
        <v>93855.092000000004</v>
      </c>
      <c r="V142" s="12">
        <v>97571.701000000001</v>
      </c>
      <c r="W142" s="12">
        <v>87076.5</v>
      </c>
      <c r="X142" s="12">
        <v>74364.28</v>
      </c>
      <c r="Y142" s="12">
        <v>64075.834000000003</v>
      </c>
      <c r="AA142" s="2">
        <f>IFERROR(INDEX('Holiday Schedule'!$D$3:$D$24,MATCH(Total_StdO_Customers!A142,'Holiday Schedule'!$C$3:$C$24,0)),0)</f>
        <v>0</v>
      </c>
      <c r="AB142" s="2">
        <f t="shared" si="16"/>
        <v>2</v>
      </c>
      <c r="AC142" s="2">
        <f t="shared" si="17"/>
        <v>1210001.6390000002</v>
      </c>
      <c r="AD142" s="5">
        <f t="shared" si="18"/>
        <v>504764.902</v>
      </c>
      <c r="AE142" s="5">
        <f t="shared" si="19"/>
        <v>1714766.5410000002</v>
      </c>
      <c r="AG142" s="2">
        <f t="shared" si="20"/>
        <v>5</v>
      </c>
      <c r="AH142" s="2">
        <f t="shared" si="21"/>
        <v>2024</v>
      </c>
      <c r="AJ142" s="5">
        <f t="shared" si="22"/>
        <v>97571.701000000001</v>
      </c>
      <c r="AK142" s="2">
        <f t="shared" si="23"/>
        <v>21</v>
      </c>
    </row>
    <row r="143" spans="1:37" x14ac:dyDescent="0.25">
      <c r="A143" s="4">
        <v>45426</v>
      </c>
      <c r="B143" s="12">
        <v>58912.725000000006</v>
      </c>
      <c r="C143" s="12">
        <v>56411.188999999998</v>
      </c>
      <c r="D143" s="12">
        <v>55105.414999999994</v>
      </c>
      <c r="E143" s="12">
        <v>56606.279000000002</v>
      </c>
      <c r="F143" s="12">
        <v>60151.188000000002</v>
      </c>
      <c r="G143" s="12">
        <v>68425.184999999998</v>
      </c>
      <c r="H143" s="12">
        <v>80154.649999999994</v>
      </c>
      <c r="I143" s="12">
        <v>84429.845000000001</v>
      </c>
      <c r="J143" s="12">
        <v>81508.340999999986</v>
      </c>
      <c r="K143" s="12">
        <v>77663.941999999995</v>
      </c>
      <c r="L143" s="12">
        <v>69539.39</v>
      </c>
      <c r="M143" s="12">
        <v>69162.781999999992</v>
      </c>
      <c r="N143" s="12">
        <v>69270.271000000008</v>
      </c>
      <c r="O143" s="12">
        <v>68792.218999999997</v>
      </c>
      <c r="P143" s="12">
        <v>63193.861999999994</v>
      </c>
      <c r="Q143" s="12">
        <v>66738.399000000005</v>
      </c>
      <c r="R143" s="12">
        <v>73342.763999999996</v>
      </c>
      <c r="S143" s="12">
        <v>83546.838999999993</v>
      </c>
      <c r="T143" s="12">
        <v>89979.259000000005</v>
      </c>
      <c r="U143" s="12">
        <v>95938.233999999997</v>
      </c>
      <c r="V143" s="12">
        <v>97042.031999999992</v>
      </c>
      <c r="W143" s="12">
        <v>86126.823999999993</v>
      </c>
      <c r="X143" s="12">
        <v>74189.431000000011</v>
      </c>
      <c r="Y143" s="12">
        <v>63226.340999999993</v>
      </c>
      <c r="AA143" s="2">
        <f>IFERROR(INDEX('Holiday Schedule'!$D$3:$D$24,MATCH(Total_StdO_Customers!A143,'Holiday Schedule'!$C$3:$C$24,0)),0)</f>
        <v>0</v>
      </c>
      <c r="AB143" s="2">
        <f t="shared" si="16"/>
        <v>3</v>
      </c>
      <c r="AC143" s="2">
        <f t="shared" si="17"/>
        <v>1250464.4339999999</v>
      </c>
      <c r="AD143" s="5">
        <f t="shared" si="18"/>
        <v>498992.97200000007</v>
      </c>
      <c r="AE143" s="5">
        <f t="shared" si="19"/>
        <v>1749457.406</v>
      </c>
      <c r="AG143" s="2">
        <f t="shared" si="20"/>
        <v>5</v>
      </c>
      <c r="AH143" s="2">
        <f t="shared" si="21"/>
        <v>2024</v>
      </c>
      <c r="AJ143" s="5">
        <f t="shared" si="22"/>
        <v>97042.031999999992</v>
      </c>
      <c r="AK143" s="2">
        <f t="shared" si="23"/>
        <v>21</v>
      </c>
    </row>
    <row r="144" spans="1:37" x14ac:dyDescent="0.25">
      <c r="A144" s="4">
        <v>45427</v>
      </c>
      <c r="B144" s="12">
        <v>58440.284000000007</v>
      </c>
      <c r="C144" s="12">
        <v>55096.197999999997</v>
      </c>
      <c r="D144" s="12">
        <v>54146.692999999999</v>
      </c>
      <c r="E144" s="12">
        <v>53957.546999999999</v>
      </c>
      <c r="F144" s="12">
        <v>58090.031999999999</v>
      </c>
      <c r="G144" s="12">
        <v>65784.588000000003</v>
      </c>
      <c r="H144" s="12">
        <v>78234.084000000003</v>
      </c>
      <c r="I144" s="12">
        <v>80207.455000000002</v>
      </c>
      <c r="J144" s="12">
        <v>72698.164999999994</v>
      </c>
      <c r="K144" s="12">
        <v>69597.485000000001</v>
      </c>
      <c r="L144" s="12">
        <v>67189.27900000001</v>
      </c>
      <c r="M144" s="12">
        <v>64303.567999999999</v>
      </c>
      <c r="N144" s="12">
        <v>63613.925999999999</v>
      </c>
      <c r="O144" s="12">
        <v>62435.138000000006</v>
      </c>
      <c r="P144" s="12">
        <v>64754.413</v>
      </c>
      <c r="Q144" s="12">
        <v>66816.391000000003</v>
      </c>
      <c r="R144" s="12">
        <v>75271.856</v>
      </c>
      <c r="S144" s="12">
        <v>85613.642999999996</v>
      </c>
      <c r="T144" s="12">
        <v>92913.457999999999</v>
      </c>
      <c r="U144" s="12">
        <v>97876.316999999995</v>
      </c>
      <c r="V144" s="12">
        <v>98377.745999999999</v>
      </c>
      <c r="W144" s="12">
        <v>87858.938000000009</v>
      </c>
      <c r="X144" s="12">
        <v>73953.357999999993</v>
      </c>
      <c r="Y144" s="12">
        <v>63706.954000000005</v>
      </c>
      <c r="AA144" s="2">
        <f>IFERROR(INDEX('Holiday Schedule'!$D$3:$D$24,MATCH(Total_StdO_Customers!A144,'Holiday Schedule'!$C$3:$C$24,0)),0)</f>
        <v>0</v>
      </c>
      <c r="AB144" s="2">
        <f t="shared" si="16"/>
        <v>4</v>
      </c>
      <c r="AC144" s="2">
        <f t="shared" si="17"/>
        <v>1223481.1360000002</v>
      </c>
      <c r="AD144" s="5">
        <f t="shared" si="18"/>
        <v>487456.37999999989</v>
      </c>
      <c r="AE144" s="5">
        <f t="shared" si="19"/>
        <v>1710937.5160000001</v>
      </c>
      <c r="AG144" s="2">
        <f t="shared" si="20"/>
        <v>5</v>
      </c>
      <c r="AH144" s="2">
        <f t="shared" si="21"/>
        <v>2024</v>
      </c>
      <c r="AJ144" s="5">
        <f t="shared" si="22"/>
        <v>98377.745999999999</v>
      </c>
      <c r="AK144" s="2">
        <f t="shared" si="23"/>
        <v>21</v>
      </c>
    </row>
    <row r="145" spans="1:37" x14ac:dyDescent="0.25">
      <c r="A145" s="4">
        <v>45428</v>
      </c>
      <c r="B145" s="12">
        <v>58110.207999999999</v>
      </c>
      <c r="C145" s="12">
        <v>55064.004999999997</v>
      </c>
      <c r="D145" s="12">
        <v>53124.615000000005</v>
      </c>
      <c r="E145" s="12">
        <v>53580.584999999999</v>
      </c>
      <c r="F145" s="12">
        <v>57037.812999999995</v>
      </c>
      <c r="G145" s="12">
        <v>64960.036999999997</v>
      </c>
      <c r="H145" s="12">
        <v>75809.486000000004</v>
      </c>
      <c r="I145" s="12">
        <v>79392.66</v>
      </c>
      <c r="J145" s="12">
        <v>76219.648000000001</v>
      </c>
      <c r="K145" s="12">
        <v>74579.766000000003</v>
      </c>
      <c r="L145" s="12">
        <v>71655.755000000005</v>
      </c>
      <c r="M145" s="12">
        <v>69775.752999999997</v>
      </c>
      <c r="N145" s="12">
        <v>68194.475000000006</v>
      </c>
      <c r="O145" s="12">
        <v>66200.116999999998</v>
      </c>
      <c r="P145" s="12">
        <v>66257.952000000005</v>
      </c>
      <c r="Q145" s="12">
        <v>72409.964999999997</v>
      </c>
      <c r="R145" s="12">
        <v>79484.744000000006</v>
      </c>
      <c r="S145" s="12">
        <v>88848.243000000002</v>
      </c>
      <c r="T145" s="12">
        <v>93735.815999999992</v>
      </c>
      <c r="U145" s="12">
        <v>97291.616000000009</v>
      </c>
      <c r="V145" s="12">
        <v>98600.870999999999</v>
      </c>
      <c r="W145" s="12">
        <v>88372.883999999991</v>
      </c>
      <c r="X145" s="12">
        <v>75067.022000000012</v>
      </c>
      <c r="Y145" s="12">
        <v>64067.072</v>
      </c>
      <c r="AA145" s="2">
        <f>IFERROR(INDEX('Holiday Schedule'!$D$3:$D$24,MATCH(Total_StdO_Customers!A145,'Holiday Schedule'!$C$3:$C$24,0)),0)</f>
        <v>0</v>
      </c>
      <c r="AB145" s="2">
        <f t="shared" si="16"/>
        <v>5</v>
      </c>
      <c r="AC145" s="2">
        <f t="shared" si="17"/>
        <v>1266087.2870000002</v>
      </c>
      <c r="AD145" s="5">
        <f t="shared" si="18"/>
        <v>481753.821</v>
      </c>
      <c r="AE145" s="5">
        <f t="shared" si="19"/>
        <v>1747841.1080000002</v>
      </c>
      <c r="AG145" s="2">
        <f t="shared" si="20"/>
        <v>5</v>
      </c>
      <c r="AH145" s="2">
        <f t="shared" si="21"/>
        <v>2024</v>
      </c>
      <c r="AJ145" s="5">
        <f t="shared" si="22"/>
        <v>98600.870999999999</v>
      </c>
      <c r="AK145" s="2">
        <f t="shared" si="23"/>
        <v>21</v>
      </c>
    </row>
    <row r="146" spans="1:37" x14ac:dyDescent="0.25">
      <c r="A146" s="4">
        <v>45429</v>
      </c>
      <c r="B146" s="12">
        <v>58814</v>
      </c>
      <c r="C146" s="12">
        <v>55314.696999999993</v>
      </c>
      <c r="D146" s="12">
        <v>53598.095000000001</v>
      </c>
      <c r="E146" s="12">
        <v>53817.599999999999</v>
      </c>
      <c r="F146" s="12">
        <v>56930.875</v>
      </c>
      <c r="G146" s="12">
        <v>64509.752</v>
      </c>
      <c r="H146" s="12">
        <v>75737.817999999999</v>
      </c>
      <c r="I146" s="12">
        <v>78372.19</v>
      </c>
      <c r="J146" s="12">
        <v>73599.547999999995</v>
      </c>
      <c r="K146" s="12">
        <v>70544.467000000004</v>
      </c>
      <c r="L146" s="12">
        <v>65395.350999999995</v>
      </c>
      <c r="M146" s="12">
        <v>65002.597999999998</v>
      </c>
      <c r="N146" s="12">
        <v>65026.576000000001</v>
      </c>
      <c r="O146" s="12">
        <v>65083.311999999998</v>
      </c>
      <c r="P146" s="12">
        <v>67864.182000000001</v>
      </c>
      <c r="Q146" s="12">
        <v>70554.691000000006</v>
      </c>
      <c r="R146" s="12">
        <v>78728.975999999995</v>
      </c>
      <c r="S146" s="12">
        <v>85591.1</v>
      </c>
      <c r="T146" s="12">
        <v>89449.327999999994</v>
      </c>
      <c r="U146" s="12">
        <v>93256.125</v>
      </c>
      <c r="V146" s="12">
        <v>95217.816999999995</v>
      </c>
      <c r="W146" s="12">
        <v>87361.18299999999</v>
      </c>
      <c r="X146" s="12">
        <v>75516.808000000005</v>
      </c>
      <c r="Y146" s="12">
        <v>64965.478999999999</v>
      </c>
      <c r="AA146" s="2">
        <f>IFERROR(INDEX('Holiday Schedule'!$D$3:$D$24,MATCH(Total_StdO_Customers!A146,'Holiday Schedule'!$C$3:$C$24,0)),0)</f>
        <v>0</v>
      </c>
      <c r="AB146" s="2">
        <f t="shared" si="16"/>
        <v>6</v>
      </c>
      <c r="AC146" s="2">
        <f t="shared" si="17"/>
        <v>1226564.2519999999</v>
      </c>
      <c r="AD146" s="5">
        <f t="shared" si="18"/>
        <v>483688.31600000011</v>
      </c>
      <c r="AE146" s="5">
        <f t="shared" si="19"/>
        <v>1710252.568</v>
      </c>
      <c r="AG146" s="2">
        <f t="shared" si="20"/>
        <v>5</v>
      </c>
      <c r="AH146" s="2">
        <f t="shared" si="21"/>
        <v>2024</v>
      </c>
      <c r="AJ146" s="5">
        <f t="shared" si="22"/>
        <v>95217.816999999995</v>
      </c>
      <c r="AK146" s="2">
        <f t="shared" si="23"/>
        <v>21</v>
      </c>
    </row>
    <row r="147" spans="1:37" x14ac:dyDescent="0.25">
      <c r="A147" s="4">
        <v>45430</v>
      </c>
      <c r="B147" s="12">
        <v>59106.708999999995</v>
      </c>
      <c r="C147" s="12">
        <v>55813.201000000001</v>
      </c>
      <c r="D147" s="12">
        <v>54048.498</v>
      </c>
      <c r="E147" s="12">
        <v>53516.302000000003</v>
      </c>
      <c r="F147" s="12">
        <v>54534.140999999996</v>
      </c>
      <c r="G147" s="12">
        <v>59052.940999999992</v>
      </c>
      <c r="H147" s="12">
        <v>64815.202000000005</v>
      </c>
      <c r="I147" s="12">
        <v>72159.349000000002</v>
      </c>
      <c r="J147" s="12">
        <v>73492.262000000002</v>
      </c>
      <c r="K147" s="12">
        <v>74703.876999999993</v>
      </c>
      <c r="L147" s="12">
        <v>72803.172999999995</v>
      </c>
      <c r="M147" s="12">
        <v>71485.506999999998</v>
      </c>
      <c r="N147" s="12">
        <v>69246.865000000005</v>
      </c>
      <c r="O147" s="12">
        <v>68732.576000000001</v>
      </c>
      <c r="P147" s="12">
        <v>71218.362000000008</v>
      </c>
      <c r="Q147" s="12">
        <v>75594.016000000003</v>
      </c>
      <c r="R147" s="12">
        <v>81742.368000000002</v>
      </c>
      <c r="S147" s="12">
        <v>87369.334000000003</v>
      </c>
      <c r="T147" s="12">
        <v>92187.813999999998</v>
      </c>
      <c r="U147" s="12">
        <v>93328.603000000003</v>
      </c>
      <c r="V147" s="12">
        <v>94322.914999999994</v>
      </c>
      <c r="W147" s="12">
        <v>84526.047999999995</v>
      </c>
      <c r="X147" s="12">
        <v>73633.250999999989</v>
      </c>
      <c r="Y147" s="12">
        <v>63878.842000000004</v>
      </c>
      <c r="AA147" s="2">
        <f>IFERROR(INDEX('Holiday Schedule'!$D$3:$D$24,MATCH(Total_StdO_Customers!A147,'Holiday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1721312.156</v>
      </c>
      <c r="AE147" s="5">
        <f t="shared" si="19"/>
        <v>1721312.156</v>
      </c>
      <c r="AG147" s="2">
        <f t="shared" si="20"/>
        <v>5</v>
      </c>
      <c r="AH147" s="2">
        <f t="shared" si="21"/>
        <v>2024</v>
      </c>
      <c r="AJ147" s="5">
        <f t="shared" si="22"/>
        <v>94322.914999999994</v>
      </c>
      <c r="AK147" s="2">
        <f t="shared" si="23"/>
        <v>21</v>
      </c>
    </row>
    <row r="148" spans="1:37" x14ac:dyDescent="0.25">
      <c r="A148" s="4">
        <v>45431</v>
      </c>
      <c r="B148" s="12">
        <v>59911.529000000002</v>
      </c>
      <c r="C148" s="12">
        <v>55102.491999999998</v>
      </c>
      <c r="D148" s="12">
        <v>54520.152000000002</v>
      </c>
      <c r="E148" s="12">
        <v>53401.964999999997</v>
      </c>
      <c r="F148" s="12">
        <v>54697.307000000001</v>
      </c>
      <c r="G148" s="12">
        <v>57852.809000000001</v>
      </c>
      <c r="H148" s="12">
        <v>64683.195</v>
      </c>
      <c r="I148" s="12">
        <v>71812.342999999993</v>
      </c>
      <c r="J148" s="12">
        <v>77542.3</v>
      </c>
      <c r="K148" s="12">
        <v>80842.788</v>
      </c>
      <c r="L148" s="12">
        <v>77079.516000000003</v>
      </c>
      <c r="M148" s="12">
        <v>76712.017999999996</v>
      </c>
      <c r="N148" s="12">
        <v>72900.200000000012</v>
      </c>
      <c r="O148" s="12">
        <v>71048.796999999991</v>
      </c>
      <c r="P148" s="12">
        <v>70653.981999999989</v>
      </c>
      <c r="Q148" s="12">
        <v>74078.009000000005</v>
      </c>
      <c r="R148" s="12">
        <v>80462.471999999994</v>
      </c>
      <c r="S148" s="12">
        <v>88917.435999999987</v>
      </c>
      <c r="T148" s="12">
        <v>95302.853999999992</v>
      </c>
      <c r="U148" s="12">
        <v>98781.807000000001</v>
      </c>
      <c r="V148" s="12">
        <v>99797.615000000005</v>
      </c>
      <c r="W148" s="12">
        <v>88430.904999999999</v>
      </c>
      <c r="X148" s="12">
        <v>76033.885000000009</v>
      </c>
      <c r="Y148" s="12">
        <v>64511.642999999996</v>
      </c>
      <c r="AA148" s="2">
        <f>IFERROR(INDEX('Holiday Schedule'!$D$3:$D$24,MATCH(Total_StdO_Customers!A148,'Holiday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1765078.0190000003</v>
      </c>
      <c r="AE148" s="5">
        <f t="shared" si="19"/>
        <v>1765078.0190000003</v>
      </c>
      <c r="AG148" s="2">
        <f t="shared" si="20"/>
        <v>5</v>
      </c>
      <c r="AH148" s="2">
        <f t="shared" si="21"/>
        <v>2024</v>
      </c>
      <c r="AJ148" s="5">
        <f t="shared" si="22"/>
        <v>99797.615000000005</v>
      </c>
      <c r="AK148" s="2">
        <f t="shared" si="23"/>
        <v>21</v>
      </c>
    </row>
    <row r="149" spans="1:37" x14ac:dyDescent="0.25">
      <c r="A149" s="4">
        <v>45432</v>
      </c>
      <c r="B149" s="12">
        <v>59040.234000000004</v>
      </c>
      <c r="C149" s="12">
        <v>55244.89</v>
      </c>
      <c r="D149" s="12">
        <v>53485.203999999998</v>
      </c>
      <c r="E149" s="12">
        <v>53828.711000000003</v>
      </c>
      <c r="F149" s="12">
        <v>57779.487000000001</v>
      </c>
      <c r="G149" s="12">
        <v>65307.457000000002</v>
      </c>
      <c r="H149" s="12">
        <v>77966.694999999992</v>
      </c>
      <c r="I149" s="12">
        <v>82354.127000000008</v>
      </c>
      <c r="J149" s="12">
        <v>76211.216</v>
      </c>
      <c r="K149" s="12">
        <v>73681.932000000001</v>
      </c>
      <c r="L149" s="12">
        <v>69443.487000000008</v>
      </c>
      <c r="M149" s="12">
        <v>65988.337</v>
      </c>
      <c r="N149" s="12">
        <v>67085.312000000005</v>
      </c>
      <c r="O149" s="12">
        <v>64004.09</v>
      </c>
      <c r="P149" s="12">
        <v>61321.012000000002</v>
      </c>
      <c r="Q149" s="12">
        <v>65669.828000000009</v>
      </c>
      <c r="R149" s="12">
        <v>72845.811000000002</v>
      </c>
      <c r="S149" s="12">
        <v>84669.782999999996</v>
      </c>
      <c r="T149" s="12">
        <v>93066.271999999997</v>
      </c>
      <c r="U149" s="12">
        <v>97117.607999999993</v>
      </c>
      <c r="V149" s="12">
        <v>99279.161999999997</v>
      </c>
      <c r="W149" s="12">
        <v>88242.831000000006</v>
      </c>
      <c r="X149" s="12">
        <v>74417.350000000006</v>
      </c>
      <c r="Y149" s="12">
        <v>64362.922000000006</v>
      </c>
      <c r="AA149" s="2">
        <f>IFERROR(INDEX('Holiday Schedule'!$D$3:$D$24,MATCH(Total_StdO_Customers!A149,'Holiday Schedule'!$C$3:$C$24,0)),0)</f>
        <v>0</v>
      </c>
      <c r="AB149" s="2">
        <f t="shared" si="16"/>
        <v>2</v>
      </c>
      <c r="AC149" s="2">
        <f t="shared" si="17"/>
        <v>1235398.1579999998</v>
      </c>
      <c r="AD149" s="5">
        <f t="shared" si="18"/>
        <v>487015.60000000056</v>
      </c>
      <c r="AE149" s="5">
        <f t="shared" si="19"/>
        <v>1722413.7580000004</v>
      </c>
      <c r="AG149" s="2">
        <f t="shared" si="20"/>
        <v>5</v>
      </c>
      <c r="AH149" s="2">
        <f t="shared" si="21"/>
        <v>2024</v>
      </c>
      <c r="AJ149" s="5">
        <f t="shared" si="22"/>
        <v>99279.161999999997</v>
      </c>
      <c r="AK149" s="2">
        <f t="shared" si="23"/>
        <v>21</v>
      </c>
    </row>
    <row r="150" spans="1:37" x14ac:dyDescent="0.25">
      <c r="A150" s="4">
        <v>45433</v>
      </c>
      <c r="B150" s="12">
        <v>58566.100000000006</v>
      </c>
      <c r="C150" s="12">
        <v>55928.263000000006</v>
      </c>
      <c r="D150" s="12">
        <v>54086.293000000005</v>
      </c>
      <c r="E150" s="12">
        <v>54898.630000000005</v>
      </c>
      <c r="F150" s="12">
        <v>58616.173999999999</v>
      </c>
      <c r="G150" s="12">
        <v>65563.797999999995</v>
      </c>
      <c r="H150" s="12">
        <v>78704.873999999996</v>
      </c>
      <c r="I150" s="12">
        <v>81993.771000000008</v>
      </c>
      <c r="J150" s="12">
        <v>75973.142999999996</v>
      </c>
      <c r="K150" s="12">
        <v>69947.87</v>
      </c>
      <c r="L150" s="12">
        <v>66046.259999999995</v>
      </c>
      <c r="M150" s="12">
        <v>66641.695999999996</v>
      </c>
      <c r="N150" s="12">
        <v>65868.710999999996</v>
      </c>
      <c r="O150" s="12">
        <v>64810.074000000001</v>
      </c>
      <c r="P150" s="12">
        <v>65310.233</v>
      </c>
      <c r="Q150" s="12">
        <v>70687.981</v>
      </c>
      <c r="R150" s="12">
        <v>79892.244000000006</v>
      </c>
      <c r="S150" s="12">
        <v>91083.898000000001</v>
      </c>
      <c r="T150" s="12">
        <v>97410.687000000005</v>
      </c>
      <c r="U150" s="12">
        <v>100743.13499999999</v>
      </c>
      <c r="V150" s="12">
        <v>101466.947</v>
      </c>
      <c r="W150" s="12">
        <v>90893.455000000002</v>
      </c>
      <c r="X150" s="12">
        <v>76542.229000000007</v>
      </c>
      <c r="Y150" s="12">
        <v>65831.706000000006</v>
      </c>
      <c r="AA150" s="2">
        <f>IFERROR(INDEX('Holiday Schedule'!$D$3:$D$24,MATCH(Total_StdO_Customers!A150,'Holiday Schedule'!$C$3:$C$24,0)),0)</f>
        <v>0</v>
      </c>
      <c r="AB150" s="2">
        <f t="shared" si="16"/>
        <v>3</v>
      </c>
      <c r="AC150" s="2">
        <f t="shared" si="17"/>
        <v>1265312.3340000003</v>
      </c>
      <c r="AD150" s="5">
        <f t="shared" si="18"/>
        <v>492195.83799999976</v>
      </c>
      <c r="AE150" s="5">
        <f t="shared" si="19"/>
        <v>1757508.172</v>
      </c>
      <c r="AG150" s="2">
        <f t="shared" si="20"/>
        <v>5</v>
      </c>
      <c r="AH150" s="2">
        <f t="shared" si="21"/>
        <v>2024</v>
      </c>
      <c r="AJ150" s="5">
        <f t="shared" si="22"/>
        <v>101466.947</v>
      </c>
      <c r="AK150" s="2">
        <f t="shared" si="23"/>
        <v>21</v>
      </c>
    </row>
    <row r="151" spans="1:37" x14ac:dyDescent="0.25">
      <c r="A151" s="4">
        <v>45434</v>
      </c>
      <c r="B151" s="12">
        <v>60533.794000000002</v>
      </c>
      <c r="C151" s="12">
        <v>55441.452999999994</v>
      </c>
      <c r="D151" s="12">
        <v>55212.137000000002</v>
      </c>
      <c r="E151" s="12">
        <v>54789.903999999995</v>
      </c>
      <c r="F151" s="12">
        <v>58274.271999999997</v>
      </c>
      <c r="G151" s="12">
        <v>65858.307000000001</v>
      </c>
      <c r="H151" s="12">
        <v>78990.225000000006</v>
      </c>
      <c r="I151" s="12">
        <v>85484.312000000005</v>
      </c>
      <c r="J151" s="12">
        <v>82822.92</v>
      </c>
      <c r="K151" s="12">
        <v>79927.841</v>
      </c>
      <c r="L151" s="12">
        <v>76519.078000000009</v>
      </c>
      <c r="M151" s="12">
        <v>72431.414000000004</v>
      </c>
      <c r="N151" s="12">
        <v>71416.493000000002</v>
      </c>
      <c r="O151" s="12">
        <v>72467.438999999998</v>
      </c>
      <c r="P151" s="12">
        <v>76663.138999999996</v>
      </c>
      <c r="Q151" s="12">
        <v>79468.133000000002</v>
      </c>
      <c r="R151" s="12">
        <v>87018.9</v>
      </c>
      <c r="S151" s="12">
        <v>94721.388999999996</v>
      </c>
      <c r="T151" s="12">
        <v>105203.995</v>
      </c>
      <c r="U151" s="12">
        <v>109031.974</v>
      </c>
      <c r="V151" s="12">
        <v>111020.22</v>
      </c>
      <c r="W151" s="12">
        <v>99760.056000000011</v>
      </c>
      <c r="X151" s="12">
        <v>83530.729000000007</v>
      </c>
      <c r="Y151" s="12">
        <v>71186.02</v>
      </c>
      <c r="AA151" s="2">
        <f>IFERROR(INDEX('Holiday Schedule'!$D$3:$D$24,MATCH(Total_StdO_Customers!A151,'Holiday Schedule'!$C$3:$C$24,0)),0)</f>
        <v>0</v>
      </c>
      <c r="AB151" s="2">
        <f t="shared" si="16"/>
        <v>4</v>
      </c>
      <c r="AC151" s="2">
        <f t="shared" si="17"/>
        <v>1387488.0320000001</v>
      </c>
      <c r="AD151" s="5">
        <f t="shared" si="18"/>
        <v>500286.11199999996</v>
      </c>
      <c r="AE151" s="5">
        <f t="shared" si="19"/>
        <v>1887774.1440000001</v>
      </c>
      <c r="AG151" s="2">
        <f t="shared" si="20"/>
        <v>5</v>
      </c>
      <c r="AH151" s="2">
        <f t="shared" si="21"/>
        <v>2024</v>
      </c>
      <c r="AJ151" s="5">
        <f t="shared" si="22"/>
        <v>111020.22</v>
      </c>
      <c r="AK151" s="2">
        <f t="shared" si="23"/>
        <v>21</v>
      </c>
    </row>
    <row r="152" spans="1:37" x14ac:dyDescent="0.25">
      <c r="A152" s="4">
        <v>45435</v>
      </c>
      <c r="B152" s="12">
        <v>63820.131999999998</v>
      </c>
      <c r="C152" s="12">
        <v>60053.086000000003</v>
      </c>
      <c r="D152" s="12">
        <v>57111.896000000001</v>
      </c>
      <c r="E152" s="12">
        <v>57784.565999999999</v>
      </c>
      <c r="F152" s="12">
        <v>59238.165999999997</v>
      </c>
      <c r="G152" s="12">
        <v>67598.042000000001</v>
      </c>
      <c r="H152" s="12">
        <v>78761.359000000011</v>
      </c>
      <c r="I152" s="12">
        <v>83170.108999999997</v>
      </c>
      <c r="J152" s="12">
        <v>79268.539000000004</v>
      </c>
      <c r="K152" s="12">
        <v>80374.919000000009</v>
      </c>
      <c r="L152" s="12">
        <v>79039.493000000002</v>
      </c>
      <c r="M152" s="12">
        <v>76265.126999999993</v>
      </c>
      <c r="N152" s="12">
        <v>77326.320999999996</v>
      </c>
      <c r="O152" s="12">
        <v>78880.429000000004</v>
      </c>
      <c r="P152" s="12">
        <v>84090.406999999992</v>
      </c>
      <c r="Q152" s="12">
        <v>89477.834000000003</v>
      </c>
      <c r="R152" s="12">
        <v>92096.228000000003</v>
      </c>
      <c r="S152" s="12">
        <v>93270.644</v>
      </c>
      <c r="T152" s="12">
        <v>98869.051000000007</v>
      </c>
      <c r="U152" s="12">
        <v>102111.711</v>
      </c>
      <c r="V152" s="12">
        <v>104648.355</v>
      </c>
      <c r="W152" s="12">
        <v>94354.319000000003</v>
      </c>
      <c r="X152" s="12">
        <v>80846.688999999998</v>
      </c>
      <c r="Y152" s="12">
        <v>68396.305000000008</v>
      </c>
      <c r="AA152" s="2">
        <f>IFERROR(INDEX('Holiday Schedule'!$D$3:$D$24,MATCH(Total_StdO_Customers!A152,'Holiday Schedule'!$C$3:$C$24,0)),0)</f>
        <v>0</v>
      </c>
      <c r="AB152" s="2">
        <f t="shared" si="16"/>
        <v>5</v>
      </c>
      <c r="AC152" s="2">
        <f t="shared" si="17"/>
        <v>1394090.1749999998</v>
      </c>
      <c r="AD152" s="5">
        <f t="shared" si="18"/>
        <v>512763.55199999991</v>
      </c>
      <c r="AE152" s="5">
        <f t="shared" si="19"/>
        <v>1906853.7269999997</v>
      </c>
      <c r="AG152" s="2">
        <f t="shared" si="20"/>
        <v>5</v>
      </c>
      <c r="AH152" s="2">
        <f t="shared" si="21"/>
        <v>2024</v>
      </c>
      <c r="AJ152" s="5">
        <f t="shared" si="22"/>
        <v>104648.355</v>
      </c>
      <c r="AK152" s="2">
        <f t="shared" si="23"/>
        <v>21</v>
      </c>
    </row>
    <row r="153" spans="1:37" x14ac:dyDescent="0.25">
      <c r="A153" s="4">
        <v>45436</v>
      </c>
      <c r="B153" s="12">
        <v>61694.206000000006</v>
      </c>
      <c r="C153" s="12">
        <v>58239.088000000003</v>
      </c>
      <c r="D153" s="12">
        <v>56455.361999999994</v>
      </c>
      <c r="E153" s="12">
        <v>55993.216</v>
      </c>
      <c r="F153" s="12">
        <v>59145.038999999997</v>
      </c>
      <c r="G153" s="12">
        <v>64688.608</v>
      </c>
      <c r="H153" s="12">
        <v>76282.113999999987</v>
      </c>
      <c r="I153" s="12">
        <v>80701.021000000008</v>
      </c>
      <c r="J153" s="12">
        <v>76044.906999999992</v>
      </c>
      <c r="K153" s="12">
        <v>73215.887999999992</v>
      </c>
      <c r="L153" s="12">
        <v>71021.241000000009</v>
      </c>
      <c r="M153" s="12">
        <v>73118.03</v>
      </c>
      <c r="N153" s="12">
        <v>73819.494000000006</v>
      </c>
      <c r="O153" s="12">
        <v>77462.548999999999</v>
      </c>
      <c r="P153" s="12">
        <v>73127.905999999988</v>
      </c>
      <c r="Q153" s="12">
        <v>76380.19</v>
      </c>
      <c r="R153" s="12">
        <v>83611.622000000003</v>
      </c>
      <c r="S153" s="12">
        <v>89252.593000000008</v>
      </c>
      <c r="T153" s="12">
        <v>94290.508000000002</v>
      </c>
      <c r="U153" s="12">
        <v>96125.936999999991</v>
      </c>
      <c r="V153" s="12">
        <v>98518.987000000008</v>
      </c>
      <c r="W153" s="12">
        <v>89618.187000000005</v>
      </c>
      <c r="X153" s="12">
        <v>76560.233000000007</v>
      </c>
      <c r="Y153" s="12">
        <v>66531.516000000003</v>
      </c>
      <c r="AA153" s="2">
        <f>IFERROR(INDEX('Holiday Schedule'!$D$3:$D$24,MATCH(Total_StdO_Customers!A153,'Holiday Schedule'!$C$3:$C$24,0)),0)</f>
        <v>0</v>
      </c>
      <c r="AB153" s="2">
        <f t="shared" si="16"/>
        <v>6</v>
      </c>
      <c r="AC153" s="2">
        <f t="shared" si="17"/>
        <v>1302869.2930000001</v>
      </c>
      <c r="AD153" s="5">
        <f t="shared" si="18"/>
        <v>499029.14899999998</v>
      </c>
      <c r="AE153" s="5">
        <f t="shared" si="19"/>
        <v>1801898.442</v>
      </c>
      <c r="AG153" s="2">
        <f t="shared" si="20"/>
        <v>5</v>
      </c>
      <c r="AH153" s="2">
        <f t="shared" si="21"/>
        <v>2024</v>
      </c>
      <c r="AJ153" s="5">
        <f t="shared" si="22"/>
        <v>98518.987000000008</v>
      </c>
      <c r="AK153" s="2">
        <f t="shared" si="23"/>
        <v>21</v>
      </c>
    </row>
    <row r="154" spans="1:37" x14ac:dyDescent="0.25">
      <c r="A154" s="4">
        <v>45437</v>
      </c>
      <c r="B154" s="12">
        <v>61058.457999999999</v>
      </c>
      <c r="C154" s="12">
        <v>56069.519</v>
      </c>
      <c r="D154" s="12">
        <v>55258.347000000002</v>
      </c>
      <c r="E154" s="12">
        <v>54300.272000000004</v>
      </c>
      <c r="F154" s="12">
        <v>55825.43</v>
      </c>
      <c r="G154" s="12">
        <v>59035.496000000006</v>
      </c>
      <c r="H154" s="12">
        <v>65307.645000000004</v>
      </c>
      <c r="I154" s="12">
        <v>68839.756000000008</v>
      </c>
      <c r="J154" s="12">
        <v>68107.087</v>
      </c>
      <c r="K154" s="12">
        <v>66845.292000000001</v>
      </c>
      <c r="L154" s="12">
        <v>64625.325000000004</v>
      </c>
      <c r="M154" s="12">
        <v>63730.315999999999</v>
      </c>
      <c r="N154" s="12">
        <v>62510.95</v>
      </c>
      <c r="O154" s="12">
        <v>61657.168000000005</v>
      </c>
      <c r="P154" s="12">
        <v>61514.64</v>
      </c>
      <c r="Q154" s="12">
        <v>64710.053999999996</v>
      </c>
      <c r="R154" s="12">
        <v>74277.683000000005</v>
      </c>
      <c r="S154" s="12">
        <v>82970.850000000006</v>
      </c>
      <c r="T154" s="12">
        <v>91652.964999999997</v>
      </c>
      <c r="U154" s="12">
        <v>95565.587</v>
      </c>
      <c r="V154" s="12">
        <v>96775.502000000008</v>
      </c>
      <c r="W154" s="12">
        <v>89382.084999999992</v>
      </c>
      <c r="X154" s="12">
        <v>77375.217999999993</v>
      </c>
      <c r="Y154" s="12">
        <v>67351.153999999995</v>
      </c>
      <c r="AA154" s="2">
        <f>IFERROR(INDEX('Holiday Schedule'!$D$3:$D$24,MATCH(Total_StdO_Customers!A154,'Holiday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1664746.7990000006</v>
      </c>
      <c r="AE154" s="5">
        <f t="shared" si="19"/>
        <v>1664746.7990000006</v>
      </c>
      <c r="AG154" s="2">
        <f t="shared" si="20"/>
        <v>5</v>
      </c>
      <c r="AH154" s="2">
        <f t="shared" si="21"/>
        <v>2024</v>
      </c>
      <c r="AJ154" s="5">
        <f t="shared" si="22"/>
        <v>96775.502000000008</v>
      </c>
      <c r="AK154" s="2">
        <f t="shared" si="23"/>
        <v>21</v>
      </c>
    </row>
    <row r="155" spans="1:37" x14ac:dyDescent="0.25">
      <c r="A155" s="4">
        <v>45438</v>
      </c>
      <c r="B155" s="12">
        <v>60354.434999999998</v>
      </c>
      <c r="C155" s="12">
        <v>56982.457000000002</v>
      </c>
      <c r="D155" s="12">
        <v>54821.014000000003</v>
      </c>
      <c r="E155" s="12">
        <v>54488.106</v>
      </c>
      <c r="F155" s="12">
        <v>54594.930999999997</v>
      </c>
      <c r="G155" s="12">
        <v>58229.265000000007</v>
      </c>
      <c r="H155" s="12">
        <v>63664.446000000004</v>
      </c>
      <c r="I155" s="12">
        <v>70300.016999999993</v>
      </c>
      <c r="J155" s="12">
        <v>71897.661999999997</v>
      </c>
      <c r="K155" s="12">
        <v>73911.691999999995</v>
      </c>
      <c r="L155" s="12">
        <v>72808.648000000001</v>
      </c>
      <c r="M155" s="12">
        <v>72959.603000000003</v>
      </c>
      <c r="N155" s="12">
        <v>66525.650999999998</v>
      </c>
      <c r="O155" s="12">
        <v>66682.055999999997</v>
      </c>
      <c r="P155" s="12">
        <v>67393.608000000007</v>
      </c>
      <c r="Q155" s="12">
        <v>71267.262000000002</v>
      </c>
      <c r="R155" s="12">
        <v>76073.192999999999</v>
      </c>
      <c r="S155" s="12">
        <v>84608.772999999986</v>
      </c>
      <c r="T155" s="12">
        <v>93442.498999999996</v>
      </c>
      <c r="U155" s="12">
        <v>96157.404999999999</v>
      </c>
      <c r="V155" s="12">
        <v>97317.009000000005</v>
      </c>
      <c r="W155" s="12">
        <v>89852.048999999999</v>
      </c>
      <c r="X155" s="12">
        <v>78053.445000000007</v>
      </c>
      <c r="Y155" s="12">
        <v>67076.302000000011</v>
      </c>
      <c r="AA155" s="2">
        <f>IFERROR(INDEX('Holiday Schedule'!$D$3:$D$24,MATCH(Total_StdO_Customers!A155,'Holiday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1719461.5280000004</v>
      </c>
      <c r="AE155" s="5">
        <f t="shared" si="19"/>
        <v>1719461.5280000004</v>
      </c>
      <c r="AG155" s="2">
        <f t="shared" si="20"/>
        <v>5</v>
      </c>
      <c r="AH155" s="2">
        <f t="shared" si="21"/>
        <v>2024</v>
      </c>
      <c r="AJ155" s="5">
        <f t="shared" si="22"/>
        <v>97317.009000000005</v>
      </c>
      <c r="AK155" s="2">
        <f t="shared" si="23"/>
        <v>21</v>
      </c>
    </row>
    <row r="156" spans="1:37" x14ac:dyDescent="0.25">
      <c r="A156" s="4">
        <v>45439</v>
      </c>
      <c r="B156" s="12">
        <v>61077.803</v>
      </c>
      <c r="C156" s="12">
        <v>56118.017999999996</v>
      </c>
      <c r="D156" s="12">
        <v>55094.464</v>
      </c>
      <c r="E156" s="12">
        <v>54462.297000000006</v>
      </c>
      <c r="F156" s="12">
        <v>56019.487000000001</v>
      </c>
      <c r="G156" s="12">
        <v>59659.088000000003</v>
      </c>
      <c r="H156" s="12">
        <v>66008.595000000001</v>
      </c>
      <c r="I156" s="12">
        <v>74967.508000000002</v>
      </c>
      <c r="J156" s="12">
        <v>79621.376999999993</v>
      </c>
      <c r="K156" s="12">
        <v>84669.217000000004</v>
      </c>
      <c r="L156" s="12">
        <v>86506.184999999998</v>
      </c>
      <c r="M156" s="12">
        <v>86852.728000000003</v>
      </c>
      <c r="N156" s="12">
        <v>81251.195999999996</v>
      </c>
      <c r="O156" s="12">
        <v>81380.15400000001</v>
      </c>
      <c r="P156" s="12">
        <v>79436.146000000008</v>
      </c>
      <c r="Q156" s="12">
        <v>83516.89499999999</v>
      </c>
      <c r="R156" s="12">
        <v>90279.222999999998</v>
      </c>
      <c r="S156" s="12">
        <v>97052.725000000006</v>
      </c>
      <c r="T156" s="12">
        <v>99004.921000000002</v>
      </c>
      <c r="U156" s="12">
        <v>101473.81099999999</v>
      </c>
      <c r="V156" s="12">
        <v>101987.817</v>
      </c>
      <c r="W156" s="12">
        <v>89078.021999999997</v>
      </c>
      <c r="X156" s="12">
        <v>76514.964000000007</v>
      </c>
      <c r="Y156" s="12">
        <v>66314.582999999999</v>
      </c>
      <c r="AA156" s="2">
        <f>IFERROR(INDEX('Holiday Schedule'!$D$3:$D$24,MATCH(Total_StdO_Customers!A156,'Holiday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1868347.2240000002</v>
      </c>
      <c r="AE156" s="5">
        <f t="shared" si="19"/>
        <v>1868347.2240000002</v>
      </c>
      <c r="AG156" s="2">
        <f t="shared" si="20"/>
        <v>5</v>
      </c>
      <c r="AH156" s="2">
        <f t="shared" si="21"/>
        <v>2024</v>
      </c>
      <c r="AJ156" s="5">
        <f t="shared" si="22"/>
        <v>101987.817</v>
      </c>
      <c r="AK156" s="2">
        <f t="shared" si="23"/>
        <v>21</v>
      </c>
    </row>
    <row r="157" spans="1:37" x14ac:dyDescent="0.25">
      <c r="A157" s="4">
        <v>45440</v>
      </c>
      <c r="B157" s="12">
        <v>59151.735999999997</v>
      </c>
      <c r="C157" s="12">
        <v>55964.510999999999</v>
      </c>
      <c r="D157" s="12">
        <v>55530.772999999994</v>
      </c>
      <c r="E157" s="12">
        <v>55537.462</v>
      </c>
      <c r="F157" s="12">
        <v>59202.852000000006</v>
      </c>
      <c r="G157" s="12">
        <v>67619.468000000008</v>
      </c>
      <c r="H157" s="12">
        <v>81293.146999999997</v>
      </c>
      <c r="I157" s="12">
        <v>89280.324999999997</v>
      </c>
      <c r="J157" s="12">
        <v>86202.752999999997</v>
      </c>
      <c r="K157" s="12">
        <v>85597.698000000004</v>
      </c>
      <c r="L157" s="12">
        <v>84163.70199999999</v>
      </c>
      <c r="M157" s="12">
        <v>81871.305999999997</v>
      </c>
      <c r="N157" s="12">
        <v>79461.789000000004</v>
      </c>
      <c r="O157" s="12">
        <v>77712.176999999996</v>
      </c>
      <c r="P157" s="12">
        <v>72479.837</v>
      </c>
      <c r="Q157" s="12">
        <v>77718.668999999994</v>
      </c>
      <c r="R157" s="12">
        <v>83153.307000000001</v>
      </c>
      <c r="S157" s="12">
        <v>90436.44200000001</v>
      </c>
      <c r="T157" s="12">
        <v>97734.87</v>
      </c>
      <c r="U157" s="12">
        <v>102440.82799999999</v>
      </c>
      <c r="V157" s="12">
        <v>103821.54399999999</v>
      </c>
      <c r="W157" s="12">
        <v>92594.025999999983</v>
      </c>
      <c r="X157" s="12">
        <v>78974.953999999998</v>
      </c>
      <c r="Y157" s="12">
        <v>67923.500999999989</v>
      </c>
      <c r="AA157" s="2">
        <f>IFERROR(INDEX('Holiday Schedule'!$D$3:$D$24,MATCH(Total_StdO_Customers!A157,'Holiday Schedule'!$C$3:$C$24,0)),0)</f>
        <v>0</v>
      </c>
      <c r="AB157" s="2">
        <f t="shared" si="16"/>
        <v>3</v>
      </c>
      <c r="AC157" s="2">
        <f t="shared" si="17"/>
        <v>1383644.2270000002</v>
      </c>
      <c r="AD157" s="5">
        <f t="shared" si="18"/>
        <v>502223.44999999972</v>
      </c>
      <c r="AE157" s="5">
        <f t="shared" si="19"/>
        <v>1885867.6769999999</v>
      </c>
      <c r="AG157" s="2">
        <f t="shared" si="20"/>
        <v>5</v>
      </c>
      <c r="AH157" s="2">
        <f t="shared" si="21"/>
        <v>2024</v>
      </c>
      <c r="AJ157" s="5">
        <f t="shared" si="22"/>
        <v>103821.54399999999</v>
      </c>
      <c r="AK157" s="2">
        <f t="shared" si="23"/>
        <v>21</v>
      </c>
    </row>
    <row r="158" spans="1:37" x14ac:dyDescent="0.25">
      <c r="A158" s="4">
        <v>45441</v>
      </c>
      <c r="B158" s="12">
        <v>60318.529000000002</v>
      </c>
      <c r="C158" s="12">
        <v>57244.896999999997</v>
      </c>
      <c r="D158" s="12">
        <v>55782.411999999997</v>
      </c>
      <c r="E158" s="12">
        <v>55501.991000000002</v>
      </c>
      <c r="F158" s="12">
        <v>58060.790999999997</v>
      </c>
      <c r="G158" s="12">
        <v>65650.707999999999</v>
      </c>
      <c r="H158" s="12">
        <v>77478.664000000004</v>
      </c>
      <c r="I158" s="12">
        <v>80397.328000000009</v>
      </c>
      <c r="J158" s="12">
        <v>73999.418999999994</v>
      </c>
      <c r="K158" s="12">
        <v>70586.214000000007</v>
      </c>
      <c r="L158" s="12">
        <v>70436.361999999994</v>
      </c>
      <c r="M158" s="12">
        <v>70659.101999999999</v>
      </c>
      <c r="N158" s="12">
        <v>69180.228000000003</v>
      </c>
      <c r="O158" s="12">
        <v>66623.198999999993</v>
      </c>
      <c r="P158" s="12">
        <v>66865.78</v>
      </c>
      <c r="Q158" s="12">
        <v>68923.546000000002</v>
      </c>
      <c r="R158" s="12">
        <v>75002.864000000001</v>
      </c>
      <c r="S158" s="12">
        <v>85562.849000000002</v>
      </c>
      <c r="T158" s="12">
        <v>95128.373000000007</v>
      </c>
      <c r="U158" s="12">
        <v>98519.38</v>
      </c>
      <c r="V158" s="12">
        <v>100996.02499999999</v>
      </c>
      <c r="W158" s="12">
        <v>90932.574000000008</v>
      </c>
      <c r="X158" s="12">
        <v>76655.388999999996</v>
      </c>
      <c r="Y158" s="12">
        <v>65581.489000000001</v>
      </c>
      <c r="AA158" s="2">
        <f>IFERROR(INDEX('Holiday Schedule'!$D$3:$D$24,MATCH(Total_StdO_Customers!A158,'Holiday Schedule'!$C$3:$C$24,0)),0)</f>
        <v>0</v>
      </c>
      <c r="AB158" s="2">
        <f t="shared" si="16"/>
        <v>4</v>
      </c>
      <c r="AC158" s="2">
        <f t="shared" si="17"/>
        <v>1260468.632</v>
      </c>
      <c r="AD158" s="5">
        <f t="shared" si="18"/>
        <v>495619.48099999991</v>
      </c>
      <c r="AE158" s="5">
        <f t="shared" si="19"/>
        <v>1756088.1129999999</v>
      </c>
      <c r="AG158" s="2">
        <f t="shared" si="20"/>
        <v>5</v>
      </c>
      <c r="AH158" s="2">
        <f t="shared" si="21"/>
        <v>2024</v>
      </c>
      <c r="AJ158" s="5">
        <f t="shared" si="22"/>
        <v>100996.02499999999</v>
      </c>
      <c r="AK158" s="2">
        <f t="shared" si="23"/>
        <v>21</v>
      </c>
    </row>
    <row r="159" spans="1:37" x14ac:dyDescent="0.25">
      <c r="A159" s="4">
        <v>45442</v>
      </c>
      <c r="B159" s="12">
        <v>58337.557999999997</v>
      </c>
      <c r="C159" s="12">
        <v>55867.792999999998</v>
      </c>
      <c r="D159" s="12">
        <v>53643.781000000003</v>
      </c>
      <c r="E159" s="12">
        <v>54375.490999999995</v>
      </c>
      <c r="F159" s="12">
        <v>56464.987999999998</v>
      </c>
      <c r="G159" s="12">
        <v>64338.847000000002</v>
      </c>
      <c r="H159" s="12">
        <v>75651.91</v>
      </c>
      <c r="I159" s="12">
        <v>78841.095000000001</v>
      </c>
      <c r="J159" s="12">
        <v>71535.72</v>
      </c>
      <c r="K159" s="12">
        <v>71631.611000000004</v>
      </c>
      <c r="L159" s="12">
        <v>70430.304999999993</v>
      </c>
      <c r="M159" s="12">
        <v>68622.031000000003</v>
      </c>
      <c r="N159" s="12">
        <v>68830.551999999996</v>
      </c>
      <c r="O159" s="12">
        <v>67535.285000000003</v>
      </c>
      <c r="P159" s="12">
        <v>66654.551999999996</v>
      </c>
      <c r="Q159" s="12">
        <v>69290.187000000005</v>
      </c>
      <c r="R159" s="12">
        <v>77405.547000000006</v>
      </c>
      <c r="S159" s="12">
        <v>84741.611000000004</v>
      </c>
      <c r="T159" s="12">
        <v>91853.72</v>
      </c>
      <c r="U159" s="12">
        <v>95559.4</v>
      </c>
      <c r="V159" s="12">
        <v>98159.445000000007</v>
      </c>
      <c r="W159" s="12">
        <v>89267.006000000008</v>
      </c>
      <c r="X159" s="12">
        <v>76062.919000000009</v>
      </c>
      <c r="Y159" s="12">
        <v>64778.144</v>
      </c>
      <c r="AA159" s="2">
        <f>IFERROR(INDEX('Holiday Schedule'!$D$3:$D$24,MATCH(Total_StdO_Customers!A159,'Holiday Schedule'!$C$3:$C$24,0)),0)</f>
        <v>0</v>
      </c>
      <c r="AB159" s="2">
        <f t="shared" si="16"/>
        <v>5</v>
      </c>
      <c r="AC159" s="2">
        <f t="shared" si="17"/>
        <v>1246420.9860000003</v>
      </c>
      <c r="AD159" s="5">
        <f t="shared" si="18"/>
        <v>483458.51199999987</v>
      </c>
      <c r="AE159" s="5">
        <f t="shared" si="19"/>
        <v>1729879.4980000001</v>
      </c>
      <c r="AG159" s="2">
        <f t="shared" si="20"/>
        <v>5</v>
      </c>
      <c r="AH159" s="2">
        <f t="shared" si="21"/>
        <v>2024</v>
      </c>
      <c r="AJ159" s="5">
        <f t="shared" si="22"/>
        <v>98159.445000000007</v>
      </c>
      <c r="AK159" s="2">
        <f t="shared" si="23"/>
        <v>21</v>
      </c>
    </row>
    <row r="160" spans="1:37" x14ac:dyDescent="0.25">
      <c r="A160" s="4">
        <v>45443</v>
      </c>
      <c r="B160" s="12">
        <v>58047.69</v>
      </c>
      <c r="C160" s="12">
        <v>55473.550999999999</v>
      </c>
      <c r="D160" s="12">
        <v>53645.606</v>
      </c>
      <c r="E160" s="12">
        <v>54494.488999999994</v>
      </c>
      <c r="F160" s="12">
        <v>56420.67</v>
      </c>
      <c r="G160" s="12">
        <v>64001.037000000004</v>
      </c>
      <c r="H160" s="12">
        <v>75359.875</v>
      </c>
      <c r="I160" s="12">
        <v>78148.241000000009</v>
      </c>
      <c r="J160" s="12">
        <v>70606.093000000008</v>
      </c>
      <c r="K160" s="12">
        <v>67635.850000000006</v>
      </c>
      <c r="L160" s="12">
        <v>64673.663999999997</v>
      </c>
      <c r="M160" s="12">
        <v>63531.066000000006</v>
      </c>
      <c r="N160" s="12">
        <v>64387.631999999998</v>
      </c>
      <c r="O160" s="12">
        <v>64589.976999999999</v>
      </c>
      <c r="P160" s="12">
        <v>67501.301999999996</v>
      </c>
      <c r="Q160" s="12">
        <v>73908.754000000001</v>
      </c>
      <c r="R160" s="12">
        <v>77657.52</v>
      </c>
      <c r="S160" s="12">
        <v>85712.656000000003</v>
      </c>
      <c r="T160" s="12">
        <v>90919.703999999998</v>
      </c>
      <c r="U160" s="12">
        <v>92962.98</v>
      </c>
      <c r="V160" s="12">
        <v>94774.273000000001</v>
      </c>
      <c r="W160" s="12">
        <v>86774.221999999994</v>
      </c>
      <c r="X160" s="12">
        <v>74930.296000000002</v>
      </c>
      <c r="Y160" s="12">
        <v>64334.557000000001</v>
      </c>
      <c r="AA160" s="2">
        <f>IFERROR(INDEX('Holiday Schedule'!$D$3:$D$24,MATCH(Total_StdO_Customers!A160,'Holiday Schedule'!$C$3:$C$24,0)),0)</f>
        <v>0</v>
      </c>
      <c r="AB160" s="2">
        <f t="shared" si="16"/>
        <v>6</v>
      </c>
      <c r="AC160" s="2">
        <f t="shared" si="17"/>
        <v>1218714.2300000002</v>
      </c>
      <c r="AD160" s="5">
        <f t="shared" si="18"/>
        <v>481777.47499999963</v>
      </c>
      <c r="AE160" s="5">
        <f t="shared" si="19"/>
        <v>1700491.7049999998</v>
      </c>
      <c r="AG160" s="2">
        <f t="shared" si="20"/>
        <v>5</v>
      </c>
      <c r="AH160" s="2">
        <f t="shared" si="21"/>
        <v>2024</v>
      </c>
      <c r="AJ160" s="5">
        <f t="shared" si="22"/>
        <v>94774.273000000001</v>
      </c>
      <c r="AK160" s="2">
        <f t="shared" si="23"/>
        <v>21</v>
      </c>
    </row>
    <row r="161" spans="1:37" x14ac:dyDescent="0.25">
      <c r="A161" s="4">
        <v>45444</v>
      </c>
      <c r="B161" s="12">
        <v>59954.415000000001</v>
      </c>
      <c r="C161" s="12">
        <v>55172.693999999996</v>
      </c>
      <c r="D161" s="12">
        <v>53618.902999999998</v>
      </c>
      <c r="E161" s="12">
        <v>53339.54</v>
      </c>
      <c r="F161" s="12">
        <v>54533.450000000004</v>
      </c>
      <c r="G161" s="12">
        <v>57931.291000000005</v>
      </c>
      <c r="H161" s="12">
        <v>62778.61</v>
      </c>
      <c r="I161" s="12">
        <v>67751.337</v>
      </c>
      <c r="J161" s="12">
        <v>68201.225999999995</v>
      </c>
      <c r="K161" s="12">
        <v>68594.021999999997</v>
      </c>
      <c r="L161" s="12">
        <v>64446.817999999999</v>
      </c>
      <c r="M161" s="12">
        <v>62238.368000000002</v>
      </c>
      <c r="N161" s="12">
        <v>62199.579999999994</v>
      </c>
      <c r="O161" s="12">
        <v>60485.101000000002</v>
      </c>
      <c r="P161" s="12">
        <v>62195.72</v>
      </c>
      <c r="Q161" s="12">
        <v>63371.654999999999</v>
      </c>
      <c r="R161" s="12">
        <v>69923.812999999995</v>
      </c>
      <c r="S161" s="12">
        <v>80693.842000000004</v>
      </c>
      <c r="T161" s="12">
        <v>88567.713000000003</v>
      </c>
      <c r="U161" s="12">
        <v>92233.717999999993</v>
      </c>
      <c r="V161" s="12">
        <v>90831.38</v>
      </c>
      <c r="W161" s="12">
        <v>87244.247000000003</v>
      </c>
      <c r="X161" s="12">
        <v>75334.243999999992</v>
      </c>
      <c r="Y161" s="12">
        <v>67072.252000000008</v>
      </c>
      <c r="AA161" s="2">
        <f>IFERROR(INDEX('Holiday Schedule'!$D$3:$D$24,MATCH(Total_StdO_Customers!A161,'Holiday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1628713.939</v>
      </c>
      <c r="AE161" s="5">
        <f t="shared" si="19"/>
        <v>1628713.939</v>
      </c>
      <c r="AG161" s="2">
        <f t="shared" si="20"/>
        <v>6</v>
      </c>
      <c r="AH161" s="2">
        <f t="shared" si="21"/>
        <v>2024</v>
      </c>
      <c r="AJ161" s="5">
        <f t="shared" si="22"/>
        <v>92233.717999999993</v>
      </c>
      <c r="AK161" s="2">
        <f t="shared" si="23"/>
        <v>20</v>
      </c>
    </row>
    <row r="162" spans="1:37" x14ac:dyDescent="0.25">
      <c r="A162" s="4">
        <v>45445</v>
      </c>
      <c r="B162" s="12">
        <v>59575.728000000003</v>
      </c>
      <c r="C162" s="12">
        <v>55796.201999999997</v>
      </c>
      <c r="D162" s="12">
        <v>54339.239000000001</v>
      </c>
      <c r="E162" s="12">
        <v>53621.081000000006</v>
      </c>
      <c r="F162" s="12">
        <v>54685.650999999998</v>
      </c>
      <c r="G162" s="12">
        <v>56643.898999999998</v>
      </c>
      <c r="H162" s="12">
        <v>60624.962</v>
      </c>
      <c r="I162" s="12">
        <v>64736.957000000002</v>
      </c>
      <c r="J162" s="12">
        <v>66190.342000000004</v>
      </c>
      <c r="K162" s="12">
        <v>67439.619000000006</v>
      </c>
      <c r="L162" s="12">
        <v>65895.479000000007</v>
      </c>
      <c r="M162" s="12">
        <v>64335.744999999995</v>
      </c>
      <c r="N162" s="12">
        <v>63905.474999999999</v>
      </c>
      <c r="O162" s="12">
        <v>62733.323000000004</v>
      </c>
      <c r="P162" s="12">
        <v>64752.586000000003</v>
      </c>
      <c r="Q162" s="12">
        <v>68009.316999999995</v>
      </c>
      <c r="R162" s="12">
        <v>78033.388999999996</v>
      </c>
      <c r="S162" s="12">
        <v>89779.125999999989</v>
      </c>
      <c r="T162" s="12">
        <v>100049.45</v>
      </c>
      <c r="U162" s="12">
        <v>102602.459</v>
      </c>
      <c r="V162" s="12">
        <v>101867.05499999999</v>
      </c>
      <c r="W162" s="12">
        <v>94567.508999999991</v>
      </c>
      <c r="X162" s="12">
        <v>79928.544000000009</v>
      </c>
      <c r="Y162" s="12">
        <v>68469.210999999996</v>
      </c>
      <c r="AA162" s="2">
        <f>IFERROR(INDEX('Holiday Schedule'!$D$3:$D$24,MATCH(Total_StdO_Customers!A162,'Holiday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1698582.3479999998</v>
      </c>
      <c r="AE162" s="5">
        <f t="shared" si="19"/>
        <v>1698582.3479999998</v>
      </c>
      <c r="AG162" s="2">
        <f t="shared" si="20"/>
        <v>6</v>
      </c>
      <c r="AH162" s="2">
        <f t="shared" si="21"/>
        <v>2024</v>
      </c>
      <c r="AJ162" s="5">
        <f t="shared" si="22"/>
        <v>102602.459</v>
      </c>
      <c r="AK162" s="2">
        <f t="shared" si="23"/>
        <v>20</v>
      </c>
    </row>
    <row r="163" spans="1:37" x14ac:dyDescent="0.25">
      <c r="A163" s="4">
        <v>45446</v>
      </c>
      <c r="B163" s="12">
        <v>60318.454999999994</v>
      </c>
      <c r="C163" s="12">
        <v>55664.038999999997</v>
      </c>
      <c r="D163" s="12">
        <v>54274.951999999997</v>
      </c>
      <c r="E163" s="12">
        <v>53512.147000000004</v>
      </c>
      <c r="F163" s="12">
        <v>56443.637000000002</v>
      </c>
      <c r="G163" s="12">
        <v>61924.387999999999</v>
      </c>
      <c r="H163" s="12">
        <v>71861.538</v>
      </c>
      <c r="I163" s="12">
        <v>76370.611999999994</v>
      </c>
      <c r="J163" s="12">
        <v>72655.372999999992</v>
      </c>
      <c r="K163" s="12">
        <v>72792.671000000002</v>
      </c>
      <c r="L163" s="12">
        <v>70915.419000000009</v>
      </c>
      <c r="M163" s="12">
        <v>69428.103999999992</v>
      </c>
      <c r="N163" s="12">
        <v>71453.664000000004</v>
      </c>
      <c r="O163" s="12">
        <v>72752.630999999994</v>
      </c>
      <c r="P163" s="12">
        <v>72817.453000000009</v>
      </c>
      <c r="Q163" s="12">
        <v>76480.328999999998</v>
      </c>
      <c r="R163" s="12">
        <v>84951.846000000005</v>
      </c>
      <c r="S163" s="12">
        <v>92244.008999999991</v>
      </c>
      <c r="T163" s="12">
        <v>98699.695999999996</v>
      </c>
      <c r="U163" s="12">
        <v>101613.12</v>
      </c>
      <c r="V163" s="12">
        <v>100900.64200000001</v>
      </c>
      <c r="W163" s="12">
        <v>93064.363999999987</v>
      </c>
      <c r="X163" s="12">
        <v>79453.696999999986</v>
      </c>
      <c r="Y163" s="12">
        <v>67724.823000000004</v>
      </c>
      <c r="AA163" s="2">
        <f>IFERROR(INDEX('Holiday Schedule'!$D$3:$D$24,MATCH(Total_StdO_Customers!A163,'Holiday Schedule'!$C$3:$C$24,0)),0)</f>
        <v>0</v>
      </c>
      <c r="AB163" s="2">
        <f t="shared" si="16"/>
        <v>2</v>
      </c>
      <c r="AC163" s="2">
        <f t="shared" si="17"/>
        <v>1306593.6300000001</v>
      </c>
      <c r="AD163" s="5">
        <f t="shared" si="18"/>
        <v>481723.97899999958</v>
      </c>
      <c r="AE163" s="5">
        <f t="shared" si="19"/>
        <v>1788317.6089999997</v>
      </c>
      <c r="AG163" s="2">
        <f t="shared" si="20"/>
        <v>6</v>
      </c>
      <c r="AH163" s="2">
        <f t="shared" si="21"/>
        <v>2024</v>
      </c>
      <c r="AJ163" s="5">
        <f t="shared" si="22"/>
        <v>101613.12</v>
      </c>
      <c r="AK163" s="2">
        <f t="shared" si="23"/>
        <v>20</v>
      </c>
    </row>
    <row r="164" spans="1:37" x14ac:dyDescent="0.25">
      <c r="A164" s="4">
        <v>45447</v>
      </c>
      <c r="B164" s="12">
        <v>60480.758000000002</v>
      </c>
      <c r="C164" s="12">
        <v>56092.23</v>
      </c>
      <c r="D164" s="12">
        <v>54372.152999999998</v>
      </c>
      <c r="E164" s="12">
        <v>54711.225000000006</v>
      </c>
      <c r="F164" s="12">
        <v>56657.641000000003</v>
      </c>
      <c r="G164" s="12">
        <v>63146.474000000002</v>
      </c>
      <c r="H164" s="12">
        <v>72390.252000000008</v>
      </c>
      <c r="I164" s="12">
        <v>77155.362999999998</v>
      </c>
      <c r="J164" s="12">
        <v>73701.237000000008</v>
      </c>
      <c r="K164" s="12">
        <v>71641.58</v>
      </c>
      <c r="L164" s="12">
        <v>70710.10500000001</v>
      </c>
      <c r="M164" s="12">
        <v>70560.816999999995</v>
      </c>
      <c r="N164" s="12">
        <v>70250.337</v>
      </c>
      <c r="O164" s="12">
        <v>69747.141000000003</v>
      </c>
      <c r="P164" s="12">
        <v>69657.794999999998</v>
      </c>
      <c r="Q164" s="12">
        <v>77151.146000000008</v>
      </c>
      <c r="R164" s="12">
        <v>83280.833999999988</v>
      </c>
      <c r="S164" s="12">
        <v>93483.934999999998</v>
      </c>
      <c r="T164" s="12">
        <v>101684.57</v>
      </c>
      <c r="U164" s="12">
        <v>103682.226</v>
      </c>
      <c r="V164" s="12">
        <v>102898.148</v>
      </c>
      <c r="W164" s="12">
        <v>94214.585000000006</v>
      </c>
      <c r="X164" s="12">
        <v>81967.046999999991</v>
      </c>
      <c r="Y164" s="12">
        <v>69817.009000000005</v>
      </c>
      <c r="AA164" s="2">
        <f>IFERROR(INDEX('Holiday Schedule'!$D$3:$D$24,MATCH(Total_StdO_Customers!A164,'Holiday Schedule'!$C$3:$C$24,0)),0)</f>
        <v>0</v>
      </c>
      <c r="AB164" s="2">
        <f t="shared" si="16"/>
        <v>3</v>
      </c>
      <c r="AC164" s="2">
        <f t="shared" si="17"/>
        <v>1311786.8660000002</v>
      </c>
      <c r="AD164" s="5">
        <f t="shared" si="18"/>
        <v>487667.74200000032</v>
      </c>
      <c r="AE164" s="5">
        <f t="shared" si="19"/>
        <v>1799454.6080000005</v>
      </c>
      <c r="AG164" s="2">
        <f t="shared" si="20"/>
        <v>6</v>
      </c>
      <c r="AH164" s="2">
        <f t="shared" si="21"/>
        <v>2024</v>
      </c>
      <c r="AJ164" s="5">
        <f t="shared" si="22"/>
        <v>103682.226</v>
      </c>
      <c r="AK164" s="2">
        <f t="shared" si="23"/>
        <v>20</v>
      </c>
    </row>
    <row r="165" spans="1:37" x14ac:dyDescent="0.25">
      <c r="A165" s="4">
        <v>45448</v>
      </c>
      <c r="B165" s="12">
        <v>62659.612000000001</v>
      </c>
      <c r="C165" s="12">
        <v>57015.663</v>
      </c>
      <c r="D165" s="12">
        <v>55968.324000000001</v>
      </c>
      <c r="E165" s="12">
        <v>55084.146000000001</v>
      </c>
      <c r="F165" s="12">
        <v>57853.434999999998</v>
      </c>
      <c r="G165" s="12">
        <v>61888.53</v>
      </c>
      <c r="H165" s="12">
        <v>73052.641000000003</v>
      </c>
      <c r="I165" s="12">
        <v>77206.483999999997</v>
      </c>
      <c r="J165" s="12">
        <v>76513.853000000003</v>
      </c>
      <c r="K165" s="12">
        <v>75153.350999999995</v>
      </c>
      <c r="L165" s="12">
        <v>73575.407999999996</v>
      </c>
      <c r="M165" s="12">
        <v>74030.092000000004</v>
      </c>
      <c r="N165" s="12">
        <v>76488.376999999993</v>
      </c>
      <c r="O165" s="12">
        <v>74908.562000000005</v>
      </c>
      <c r="P165" s="12">
        <v>78562.289000000004</v>
      </c>
      <c r="Q165" s="12">
        <v>84691.366999999998</v>
      </c>
      <c r="R165" s="12">
        <v>94052.457999999999</v>
      </c>
      <c r="S165" s="12">
        <v>101126.749</v>
      </c>
      <c r="T165" s="12">
        <v>105047.394</v>
      </c>
      <c r="U165" s="12">
        <v>104395.01300000001</v>
      </c>
      <c r="V165" s="12">
        <v>102652.614</v>
      </c>
      <c r="W165" s="12">
        <v>93861.315000000002</v>
      </c>
      <c r="X165" s="12">
        <v>80685.796000000002</v>
      </c>
      <c r="Y165" s="12">
        <v>70660.525999999998</v>
      </c>
      <c r="AA165" s="2">
        <f>IFERROR(INDEX('Holiday Schedule'!$D$3:$D$24,MATCH(Total_StdO_Customers!A165,'Holiday Schedule'!$C$3:$C$24,0)),0)</f>
        <v>0</v>
      </c>
      <c r="AB165" s="2">
        <f t="shared" si="16"/>
        <v>4</v>
      </c>
      <c r="AC165" s="2">
        <f t="shared" si="17"/>
        <v>1372951.122</v>
      </c>
      <c r="AD165" s="5">
        <f t="shared" si="18"/>
        <v>494182.87700000033</v>
      </c>
      <c r="AE165" s="5">
        <f t="shared" si="19"/>
        <v>1867133.9990000003</v>
      </c>
      <c r="AG165" s="2">
        <f t="shared" si="20"/>
        <v>6</v>
      </c>
      <c r="AH165" s="2">
        <f t="shared" si="21"/>
        <v>2024</v>
      </c>
      <c r="AJ165" s="5">
        <f t="shared" si="22"/>
        <v>105047.394</v>
      </c>
      <c r="AK165" s="2">
        <f t="shared" si="23"/>
        <v>19</v>
      </c>
    </row>
    <row r="166" spans="1:37" x14ac:dyDescent="0.25">
      <c r="A166" s="4">
        <v>45449</v>
      </c>
      <c r="B166" s="12">
        <v>62935.906999999992</v>
      </c>
      <c r="C166" s="12">
        <v>59392.675999999992</v>
      </c>
      <c r="D166" s="12">
        <v>56876.202000000005</v>
      </c>
      <c r="E166" s="12">
        <v>56999.373</v>
      </c>
      <c r="F166" s="12">
        <v>58412.827000000005</v>
      </c>
      <c r="G166" s="12">
        <v>64291.841</v>
      </c>
      <c r="H166" s="12">
        <v>74197.206999999995</v>
      </c>
      <c r="I166" s="12">
        <v>80439.07699999999</v>
      </c>
      <c r="J166" s="12">
        <v>77145.644</v>
      </c>
      <c r="K166" s="12">
        <v>80117.445999999996</v>
      </c>
      <c r="L166" s="12">
        <v>77774.294999999998</v>
      </c>
      <c r="M166" s="12">
        <v>76655.751000000004</v>
      </c>
      <c r="N166" s="12">
        <v>78257.934000000008</v>
      </c>
      <c r="O166" s="12">
        <v>77948.794999999998</v>
      </c>
      <c r="P166" s="12">
        <v>79297.084999999992</v>
      </c>
      <c r="Q166" s="12">
        <v>82325.328999999998</v>
      </c>
      <c r="R166" s="12">
        <v>90077.891000000003</v>
      </c>
      <c r="S166" s="12">
        <v>96866.325000000012</v>
      </c>
      <c r="T166" s="12">
        <v>104048.284</v>
      </c>
      <c r="U166" s="12">
        <v>103727.94500000001</v>
      </c>
      <c r="V166" s="12">
        <v>104580.59899999999</v>
      </c>
      <c r="W166" s="12">
        <v>94803.661999999997</v>
      </c>
      <c r="X166" s="12">
        <v>82160.290999999997</v>
      </c>
      <c r="Y166" s="12">
        <v>70779.013999999996</v>
      </c>
      <c r="AA166" s="2">
        <f>IFERROR(INDEX('Holiday Schedule'!$D$3:$D$24,MATCH(Total_StdO_Customers!A166,'Holiday Schedule'!$C$3:$C$24,0)),0)</f>
        <v>0</v>
      </c>
      <c r="AB166" s="2">
        <f t="shared" si="16"/>
        <v>5</v>
      </c>
      <c r="AC166" s="2">
        <f t="shared" si="17"/>
        <v>1386226.3529999999</v>
      </c>
      <c r="AD166" s="5">
        <f t="shared" si="18"/>
        <v>503885.04700000002</v>
      </c>
      <c r="AE166" s="5">
        <f t="shared" si="19"/>
        <v>1890111.4</v>
      </c>
      <c r="AG166" s="2">
        <f t="shared" si="20"/>
        <v>6</v>
      </c>
      <c r="AH166" s="2">
        <f t="shared" si="21"/>
        <v>2024</v>
      </c>
      <c r="AJ166" s="5">
        <f t="shared" si="22"/>
        <v>104580.59899999999</v>
      </c>
      <c r="AK166" s="2">
        <f t="shared" si="23"/>
        <v>21</v>
      </c>
    </row>
    <row r="167" spans="1:37" x14ac:dyDescent="0.25">
      <c r="A167" s="4">
        <v>45450</v>
      </c>
      <c r="B167" s="12">
        <v>63501.635000000002</v>
      </c>
      <c r="C167" s="12">
        <v>58493.951999999997</v>
      </c>
      <c r="D167" s="12">
        <v>56913.366000000002</v>
      </c>
      <c r="E167" s="12">
        <v>57114.873</v>
      </c>
      <c r="F167" s="12">
        <v>59130.261999999995</v>
      </c>
      <c r="G167" s="12">
        <v>64914.527000000002</v>
      </c>
      <c r="H167" s="12">
        <v>74273.861000000004</v>
      </c>
      <c r="I167" s="12">
        <v>83763.999000000011</v>
      </c>
      <c r="J167" s="12">
        <v>83788.479999999996</v>
      </c>
      <c r="K167" s="12">
        <v>86150.362999999998</v>
      </c>
      <c r="L167" s="12">
        <v>84521.184000000008</v>
      </c>
      <c r="M167" s="12">
        <v>82919.547000000006</v>
      </c>
      <c r="N167" s="12">
        <v>82168.741000000009</v>
      </c>
      <c r="O167" s="12">
        <v>78792.445999999996</v>
      </c>
      <c r="P167" s="12">
        <v>77998.907999999996</v>
      </c>
      <c r="Q167" s="12">
        <v>81118.274000000005</v>
      </c>
      <c r="R167" s="12">
        <v>84620.10500000001</v>
      </c>
      <c r="S167" s="12">
        <v>90733.163</v>
      </c>
      <c r="T167" s="12">
        <v>94915.839999999997</v>
      </c>
      <c r="U167" s="12">
        <v>94349.797999999995</v>
      </c>
      <c r="V167" s="12">
        <v>95050.534</v>
      </c>
      <c r="W167" s="12">
        <v>88914.604999999996</v>
      </c>
      <c r="X167" s="12">
        <v>77499.084000000003</v>
      </c>
      <c r="Y167" s="12">
        <v>67168.688999999998</v>
      </c>
      <c r="AA167" s="2">
        <f>IFERROR(INDEX('Holiday Schedule'!$D$3:$D$24,MATCH(Total_StdO_Customers!A167,'Holiday Schedule'!$C$3:$C$24,0)),0)</f>
        <v>0</v>
      </c>
      <c r="AB167" s="2">
        <f t="shared" si="16"/>
        <v>6</v>
      </c>
      <c r="AC167" s="2">
        <f t="shared" si="17"/>
        <v>1367305.071</v>
      </c>
      <c r="AD167" s="5">
        <f t="shared" si="18"/>
        <v>501511.16500000004</v>
      </c>
      <c r="AE167" s="5">
        <f t="shared" si="19"/>
        <v>1868816.236</v>
      </c>
      <c r="AG167" s="2">
        <f t="shared" si="20"/>
        <v>6</v>
      </c>
      <c r="AH167" s="2">
        <f t="shared" si="21"/>
        <v>2024</v>
      </c>
      <c r="AJ167" s="5">
        <f t="shared" si="22"/>
        <v>95050.534</v>
      </c>
      <c r="AK167" s="2">
        <f t="shared" si="23"/>
        <v>21</v>
      </c>
    </row>
    <row r="168" spans="1:37" x14ac:dyDescent="0.25">
      <c r="A168" s="4">
        <v>45451</v>
      </c>
      <c r="B168" s="12">
        <v>61713.544999999998</v>
      </c>
      <c r="C168" s="12">
        <v>56612.663999999997</v>
      </c>
      <c r="D168" s="12">
        <v>55668.175000000003</v>
      </c>
      <c r="E168" s="12">
        <v>54463.402000000002</v>
      </c>
      <c r="F168" s="12">
        <v>55468.45</v>
      </c>
      <c r="G168" s="12">
        <v>58586.509000000005</v>
      </c>
      <c r="H168" s="12">
        <v>64117.656999999999</v>
      </c>
      <c r="I168" s="12">
        <v>72836.194000000003</v>
      </c>
      <c r="J168" s="12">
        <v>79782.923999999999</v>
      </c>
      <c r="K168" s="12">
        <v>82989.941000000006</v>
      </c>
      <c r="L168" s="12">
        <v>79478.008000000002</v>
      </c>
      <c r="M168" s="12">
        <v>77391.668999999994</v>
      </c>
      <c r="N168" s="12">
        <v>77172.562999999995</v>
      </c>
      <c r="O168" s="12">
        <v>75722.981999999989</v>
      </c>
      <c r="P168" s="12">
        <v>74521.051000000007</v>
      </c>
      <c r="Q168" s="12">
        <v>75198.438999999998</v>
      </c>
      <c r="R168" s="12">
        <v>79610.652000000002</v>
      </c>
      <c r="S168" s="12">
        <v>84409.657999999996</v>
      </c>
      <c r="T168" s="12">
        <v>90621.447</v>
      </c>
      <c r="U168" s="12">
        <v>92675.15</v>
      </c>
      <c r="V168" s="12">
        <v>94188.212</v>
      </c>
      <c r="W168" s="12">
        <v>90219.363000000012</v>
      </c>
      <c r="X168" s="12">
        <v>79176.324000000008</v>
      </c>
      <c r="Y168" s="12">
        <v>68846.021999999997</v>
      </c>
      <c r="AA168" s="2">
        <f>IFERROR(INDEX('Holiday Schedule'!$D$3:$D$24,MATCH(Total_StdO_Customers!A168,'Holiday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1781471.0009999997</v>
      </c>
      <c r="AE168" s="5">
        <f t="shared" si="19"/>
        <v>1781471.0009999997</v>
      </c>
      <c r="AG168" s="2">
        <f t="shared" si="20"/>
        <v>6</v>
      </c>
      <c r="AH168" s="2">
        <f t="shared" si="21"/>
        <v>2024</v>
      </c>
      <c r="AJ168" s="5">
        <f t="shared" si="22"/>
        <v>94188.212</v>
      </c>
      <c r="AK168" s="2">
        <f t="shared" si="23"/>
        <v>21</v>
      </c>
    </row>
    <row r="169" spans="1:37" x14ac:dyDescent="0.25">
      <c r="A169" s="4">
        <v>45452</v>
      </c>
      <c r="B169" s="12">
        <v>61434.22</v>
      </c>
      <c r="C169" s="12">
        <v>57106.140000000007</v>
      </c>
      <c r="D169" s="12">
        <v>55103.222999999998</v>
      </c>
      <c r="E169" s="12">
        <v>54210.953999999998</v>
      </c>
      <c r="F169" s="12">
        <v>54313.997999999992</v>
      </c>
      <c r="G169" s="12">
        <v>56902.99</v>
      </c>
      <c r="H169" s="12">
        <v>60663.853999999999</v>
      </c>
      <c r="I169" s="12">
        <v>68774.487999999998</v>
      </c>
      <c r="J169" s="12">
        <v>76364.103999999992</v>
      </c>
      <c r="K169" s="12">
        <v>82353.02399999999</v>
      </c>
      <c r="L169" s="12">
        <v>77772.97</v>
      </c>
      <c r="M169" s="12">
        <v>79144.316999999995</v>
      </c>
      <c r="N169" s="12">
        <v>80611.322</v>
      </c>
      <c r="O169" s="12">
        <v>77779.510999999999</v>
      </c>
      <c r="P169" s="12">
        <v>78050.062000000005</v>
      </c>
      <c r="Q169" s="12">
        <v>81887.706000000006</v>
      </c>
      <c r="R169" s="12">
        <v>85541.002999999997</v>
      </c>
      <c r="S169" s="12">
        <v>91761.104000000007</v>
      </c>
      <c r="T169" s="12">
        <v>93104.657000000007</v>
      </c>
      <c r="U169" s="12">
        <v>95584.884999999995</v>
      </c>
      <c r="V169" s="12">
        <v>96578.423999999999</v>
      </c>
      <c r="W169" s="12">
        <v>89691.369000000006</v>
      </c>
      <c r="X169" s="12">
        <v>77694.643000000011</v>
      </c>
      <c r="Y169" s="12">
        <v>67494.42</v>
      </c>
      <c r="AA169" s="2">
        <f>IFERROR(INDEX('Holiday Schedule'!$D$3:$D$24,MATCH(Total_StdO_Customers!A169,'Holiday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1799923.3879999996</v>
      </c>
      <c r="AE169" s="5">
        <f t="shared" si="19"/>
        <v>1799923.3879999996</v>
      </c>
      <c r="AG169" s="2">
        <f t="shared" si="20"/>
        <v>6</v>
      </c>
      <c r="AH169" s="2">
        <f t="shared" si="21"/>
        <v>2024</v>
      </c>
      <c r="AJ169" s="5">
        <f t="shared" si="22"/>
        <v>96578.423999999999</v>
      </c>
      <c r="AK169" s="2">
        <f t="shared" si="23"/>
        <v>21</v>
      </c>
    </row>
    <row r="170" spans="1:37" x14ac:dyDescent="0.25">
      <c r="A170" s="4">
        <v>45453</v>
      </c>
      <c r="B170" s="12">
        <v>56960.995000000003</v>
      </c>
      <c r="C170" s="12">
        <v>52628.183000000005</v>
      </c>
      <c r="D170" s="12">
        <v>51694.997000000003</v>
      </c>
      <c r="E170" s="12">
        <v>51843.076000000001</v>
      </c>
      <c r="F170" s="12">
        <v>54291.015999999996</v>
      </c>
      <c r="G170" s="12">
        <v>61022.678000000007</v>
      </c>
      <c r="H170" s="12">
        <v>70914.248999999996</v>
      </c>
      <c r="I170" s="12">
        <v>76876.638999999996</v>
      </c>
      <c r="J170" s="12">
        <v>72103.726999999999</v>
      </c>
      <c r="K170" s="12">
        <v>72103.005000000005</v>
      </c>
      <c r="L170" s="12">
        <v>69845.798999999999</v>
      </c>
      <c r="M170" s="12">
        <v>67514.906000000003</v>
      </c>
      <c r="N170" s="12">
        <v>69379.872999999992</v>
      </c>
      <c r="O170" s="12">
        <v>68867.312000000005</v>
      </c>
      <c r="P170" s="12">
        <v>69653.475000000006</v>
      </c>
      <c r="Q170" s="12">
        <v>71930.133000000002</v>
      </c>
      <c r="R170" s="12">
        <v>76642.63</v>
      </c>
      <c r="S170" s="12">
        <v>84554.814000000013</v>
      </c>
      <c r="T170" s="12">
        <v>89043.824999999997</v>
      </c>
      <c r="U170" s="12">
        <v>96040.726999999999</v>
      </c>
      <c r="V170" s="12">
        <v>96292.308000000005</v>
      </c>
      <c r="W170" s="12">
        <v>90083.67300000001</v>
      </c>
      <c r="X170" s="12">
        <v>76442.558000000005</v>
      </c>
      <c r="Y170" s="12">
        <v>65428.476999999999</v>
      </c>
      <c r="AA170" s="2">
        <f>IFERROR(INDEX('Holiday Schedule'!$D$3:$D$24,MATCH(Total_StdO_Customers!A170,'Holiday Schedule'!$C$3:$C$24,0)),0)</f>
        <v>0</v>
      </c>
      <c r="AB170" s="2">
        <f t="shared" si="16"/>
        <v>2</v>
      </c>
      <c r="AC170" s="2">
        <f t="shared" si="17"/>
        <v>1247375.4039999999</v>
      </c>
      <c r="AD170" s="5">
        <f t="shared" si="18"/>
        <v>464783.67099999986</v>
      </c>
      <c r="AE170" s="5">
        <f t="shared" si="19"/>
        <v>1712159.0749999997</v>
      </c>
      <c r="AG170" s="2">
        <f t="shared" si="20"/>
        <v>6</v>
      </c>
      <c r="AH170" s="2">
        <f t="shared" si="21"/>
        <v>2024</v>
      </c>
      <c r="AJ170" s="5">
        <f t="shared" si="22"/>
        <v>96292.308000000005</v>
      </c>
      <c r="AK170" s="2">
        <f t="shared" si="23"/>
        <v>21</v>
      </c>
    </row>
    <row r="171" spans="1:37" x14ac:dyDescent="0.25">
      <c r="A171" s="4">
        <v>45454</v>
      </c>
      <c r="B171" s="12">
        <v>59015.887999999999</v>
      </c>
      <c r="C171" s="12">
        <v>54963.246000000006</v>
      </c>
      <c r="D171" s="12">
        <v>53520.481</v>
      </c>
      <c r="E171" s="12">
        <v>54111.07</v>
      </c>
      <c r="F171" s="12">
        <v>55683.885000000002</v>
      </c>
      <c r="G171" s="12">
        <v>61579.267</v>
      </c>
      <c r="H171" s="12">
        <v>71087.792000000001</v>
      </c>
      <c r="I171" s="12">
        <v>75289.324000000008</v>
      </c>
      <c r="J171" s="12">
        <v>72663.127999999997</v>
      </c>
      <c r="K171" s="12">
        <v>73952.171000000002</v>
      </c>
      <c r="L171" s="12">
        <v>74154.937000000005</v>
      </c>
      <c r="M171" s="12">
        <v>72114.865000000005</v>
      </c>
      <c r="N171" s="12">
        <v>73164.918999999994</v>
      </c>
      <c r="O171" s="12">
        <v>70706.611999999994</v>
      </c>
      <c r="P171" s="12">
        <v>71837.698000000004</v>
      </c>
      <c r="Q171" s="12">
        <v>76573.756999999998</v>
      </c>
      <c r="R171" s="12">
        <v>82136.489999999991</v>
      </c>
      <c r="S171" s="12">
        <v>91633.33</v>
      </c>
      <c r="T171" s="12">
        <v>98099.911000000007</v>
      </c>
      <c r="U171" s="12">
        <v>100612.303</v>
      </c>
      <c r="V171" s="12">
        <v>100496.65599999999</v>
      </c>
      <c r="W171" s="12">
        <v>93587.9</v>
      </c>
      <c r="X171" s="12">
        <v>78770.648000000001</v>
      </c>
      <c r="Y171" s="12">
        <v>68819.978000000003</v>
      </c>
      <c r="AA171" s="2">
        <f>IFERROR(INDEX('Holiday Schedule'!$D$3:$D$24,MATCH(Total_StdO_Customers!A171,'Holiday Schedule'!$C$3:$C$24,0)),0)</f>
        <v>0</v>
      </c>
      <c r="AB171" s="2">
        <f t="shared" si="16"/>
        <v>3</v>
      </c>
      <c r="AC171" s="2">
        <f t="shared" si="17"/>
        <v>1305794.6489999997</v>
      </c>
      <c r="AD171" s="5">
        <f t="shared" si="18"/>
        <v>478781.60700000031</v>
      </c>
      <c r="AE171" s="5">
        <f t="shared" si="19"/>
        <v>1784576.2560000001</v>
      </c>
      <c r="AG171" s="2">
        <f t="shared" si="20"/>
        <v>6</v>
      </c>
      <c r="AH171" s="2">
        <f t="shared" si="21"/>
        <v>2024</v>
      </c>
      <c r="AJ171" s="5">
        <f t="shared" si="22"/>
        <v>100612.303</v>
      </c>
      <c r="AK171" s="2">
        <f t="shared" si="23"/>
        <v>20</v>
      </c>
    </row>
    <row r="172" spans="1:37" x14ac:dyDescent="0.25">
      <c r="A172" s="4">
        <v>45455</v>
      </c>
      <c r="B172" s="12">
        <v>60617.133000000002</v>
      </c>
      <c r="C172" s="12">
        <v>56949.86</v>
      </c>
      <c r="D172" s="12">
        <v>54256.757999999994</v>
      </c>
      <c r="E172" s="12">
        <v>55327.964999999997</v>
      </c>
      <c r="F172" s="12">
        <v>56389.784999999996</v>
      </c>
      <c r="G172" s="12">
        <v>62441.750999999997</v>
      </c>
      <c r="H172" s="12">
        <v>71474.358999999997</v>
      </c>
      <c r="I172" s="12">
        <v>78843.813999999998</v>
      </c>
      <c r="J172" s="12">
        <v>77006.726999999999</v>
      </c>
      <c r="K172" s="12">
        <v>77400.778000000006</v>
      </c>
      <c r="L172" s="12">
        <v>73180.784</v>
      </c>
      <c r="M172" s="12">
        <v>73169.326000000001</v>
      </c>
      <c r="N172" s="12">
        <v>71609.173999999999</v>
      </c>
      <c r="O172" s="12">
        <v>71885.926999999996</v>
      </c>
      <c r="P172" s="12">
        <v>68758.385000000009</v>
      </c>
      <c r="Q172" s="12">
        <v>73634.87</v>
      </c>
      <c r="R172" s="12">
        <v>80867.77</v>
      </c>
      <c r="S172" s="12">
        <v>89131.1</v>
      </c>
      <c r="T172" s="12">
        <v>96027.1</v>
      </c>
      <c r="U172" s="12">
        <v>97207.206000000006</v>
      </c>
      <c r="V172" s="12">
        <v>98717.27399999999</v>
      </c>
      <c r="W172" s="12">
        <v>92675.91399999999</v>
      </c>
      <c r="X172" s="12">
        <v>78760.917999999991</v>
      </c>
      <c r="Y172" s="12">
        <v>67898.42</v>
      </c>
      <c r="AA172" s="2">
        <f>IFERROR(INDEX('Holiday Schedule'!$D$3:$D$24,MATCH(Total_StdO_Customers!A172,'Holiday Schedule'!$C$3:$C$24,0)),0)</f>
        <v>0</v>
      </c>
      <c r="AB172" s="2">
        <f t="shared" si="16"/>
        <v>4</v>
      </c>
      <c r="AC172" s="2">
        <f t="shared" si="17"/>
        <v>1298877.0670000003</v>
      </c>
      <c r="AD172" s="5">
        <f t="shared" si="18"/>
        <v>485356.03099999996</v>
      </c>
      <c r="AE172" s="5">
        <f t="shared" si="19"/>
        <v>1784233.0980000002</v>
      </c>
      <c r="AG172" s="2">
        <f t="shared" si="20"/>
        <v>6</v>
      </c>
      <c r="AH172" s="2">
        <f t="shared" si="21"/>
        <v>2024</v>
      </c>
      <c r="AJ172" s="5">
        <f t="shared" si="22"/>
        <v>98717.27399999999</v>
      </c>
      <c r="AK172" s="2">
        <f t="shared" si="23"/>
        <v>21</v>
      </c>
    </row>
    <row r="173" spans="1:37" x14ac:dyDescent="0.25">
      <c r="A173" s="4">
        <v>45456</v>
      </c>
      <c r="B173" s="12">
        <v>60501.091</v>
      </c>
      <c r="C173" s="12">
        <v>56727.663</v>
      </c>
      <c r="D173" s="12">
        <v>54623.574999999997</v>
      </c>
      <c r="E173" s="12">
        <v>54403.444000000003</v>
      </c>
      <c r="F173" s="12">
        <v>56333.690999999999</v>
      </c>
      <c r="G173" s="12">
        <v>61459.339</v>
      </c>
      <c r="H173" s="12">
        <v>71157.684000000008</v>
      </c>
      <c r="I173" s="12">
        <v>75616.152000000002</v>
      </c>
      <c r="J173" s="12">
        <v>73649.481</v>
      </c>
      <c r="K173" s="12">
        <v>72836.73</v>
      </c>
      <c r="L173" s="12">
        <v>71728.144</v>
      </c>
      <c r="M173" s="12">
        <v>72054.661000000007</v>
      </c>
      <c r="N173" s="12">
        <v>73745.313999999998</v>
      </c>
      <c r="O173" s="12">
        <v>71868.153000000006</v>
      </c>
      <c r="P173" s="12">
        <v>72054.267999999996</v>
      </c>
      <c r="Q173" s="12">
        <v>77088.873000000007</v>
      </c>
      <c r="R173" s="12">
        <v>83779.66</v>
      </c>
      <c r="S173" s="12">
        <v>91932.415999999997</v>
      </c>
      <c r="T173" s="12">
        <v>100043.433</v>
      </c>
      <c r="U173" s="12">
        <v>102741.507</v>
      </c>
      <c r="V173" s="12">
        <v>103626.776</v>
      </c>
      <c r="W173" s="12">
        <v>96519.828999999998</v>
      </c>
      <c r="X173" s="12">
        <v>82677.159</v>
      </c>
      <c r="Y173" s="12">
        <v>70982.642999999996</v>
      </c>
      <c r="AA173" s="2">
        <f>IFERROR(INDEX('Holiday Schedule'!$D$3:$D$24,MATCH(Total_StdO_Customers!A173,'Holiday Schedule'!$C$3:$C$24,0)),0)</f>
        <v>0</v>
      </c>
      <c r="AB173" s="2">
        <f t="shared" si="16"/>
        <v>5</v>
      </c>
      <c r="AC173" s="2">
        <f t="shared" si="17"/>
        <v>1321962.5559999999</v>
      </c>
      <c r="AD173" s="5">
        <f t="shared" si="18"/>
        <v>486189.12999999989</v>
      </c>
      <c r="AE173" s="5">
        <f t="shared" si="19"/>
        <v>1808151.6859999998</v>
      </c>
      <c r="AG173" s="2">
        <f t="shared" si="20"/>
        <v>6</v>
      </c>
      <c r="AH173" s="2">
        <f t="shared" si="21"/>
        <v>2024</v>
      </c>
      <c r="AJ173" s="5">
        <f t="shared" si="22"/>
        <v>103626.776</v>
      </c>
      <c r="AK173" s="2">
        <f t="shared" si="23"/>
        <v>21</v>
      </c>
    </row>
    <row r="174" spans="1:37" x14ac:dyDescent="0.25">
      <c r="A174" s="4">
        <v>45457</v>
      </c>
      <c r="B174" s="12">
        <v>62850.706999999995</v>
      </c>
      <c r="C174" s="12">
        <v>58563.388999999996</v>
      </c>
      <c r="D174" s="12">
        <v>57300.036999999997</v>
      </c>
      <c r="E174" s="12">
        <v>56897.610000000008</v>
      </c>
      <c r="F174" s="12">
        <v>58760.034000000007</v>
      </c>
      <c r="G174" s="12">
        <v>63426.234000000004</v>
      </c>
      <c r="H174" s="12">
        <v>72696.077000000005</v>
      </c>
      <c r="I174" s="12">
        <v>77947.381999999998</v>
      </c>
      <c r="J174" s="12">
        <v>76615.869000000006</v>
      </c>
      <c r="K174" s="12">
        <v>82845.664000000004</v>
      </c>
      <c r="L174" s="12">
        <v>80499.662000000011</v>
      </c>
      <c r="M174" s="12">
        <v>80898.921999999991</v>
      </c>
      <c r="N174" s="12">
        <v>80775.23</v>
      </c>
      <c r="O174" s="12">
        <v>76670.638999999996</v>
      </c>
      <c r="P174" s="12">
        <v>79294.009000000005</v>
      </c>
      <c r="Q174" s="12">
        <v>84041.350999999995</v>
      </c>
      <c r="R174" s="12">
        <v>88487.991999999998</v>
      </c>
      <c r="S174" s="12">
        <v>91943.821000000011</v>
      </c>
      <c r="T174" s="12">
        <v>97645.887000000002</v>
      </c>
      <c r="U174" s="12">
        <v>97880.701000000001</v>
      </c>
      <c r="V174" s="12">
        <v>100449.296</v>
      </c>
      <c r="W174" s="12">
        <v>93426.557000000001</v>
      </c>
      <c r="X174" s="12">
        <v>82741.759000000005</v>
      </c>
      <c r="Y174" s="12">
        <v>72056.244000000006</v>
      </c>
      <c r="AA174" s="2">
        <f>IFERROR(INDEX('Holiday Schedule'!$D$3:$D$24,MATCH(Total_StdO_Customers!A174,'Holiday Schedule'!$C$3:$C$24,0)),0)</f>
        <v>0</v>
      </c>
      <c r="AB174" s="2">
        <f t="shared" si="16"/>
        <v>6</v>
      </c>
      <c r="AC174" s="2">
        <f t="shared" si="17"/>
        <v>1372164.7409999999</v>
      </c>
      <c r="AD174" s="5">
        <f t="shared" si="18"/>
        <v>502550.3320000004</v>
      </c>
      <c r="AE174" s="5">
        <f t="shared" si="19"/>
        <v>1874715.0730000003</v>
      </c>
      <c r="AG174" s="2">
        <f t="shared" si="20"/>
        <v>6</v>
      </c>
      <c r="AH174" s="2">
        <f t="shared" si="21"/>
        <v>2024</v>
      </c>
      <c r="AJ174" s="5">
        <f t="shared" si="22"/>
        <v>100449.296</v>
      </c>
      <c r="AK174" s="2">
        <f t="shared" si="23"/>
        <v>21</v>
      </c>
    </row>
    <row r="175" spans="1:37" x14ac:dyDescent="0.25">
      <c r="A175" s="4">
        <v>45458</v>
      </c>
      <c r="B175" s="12">
        <v>65907.095000000001</v>
      </c>
      <c r="C175" s="12">
        <v>60196.712</v>
      </c>
      <c r="D175" s="12">
        <v>57964.601999999999</v>
      </c>
      <c r="E175" s="12">
        <v>57290.644000000008</v>
      </c>
      <c r="F175" s="12">
        <v>57406.892999999996</v>
      </c>
      <c r="G175" s="12">
        <v>60508.326999999997</v>
      </c>
      <c r="H175" s="12">
        <v>64446.907999999996</v>
      </c>
      <c r="I175" s="12">
        <v>72592.686000000002</v>
      </c>
      <c r="J175" s="12">
        <v>77154.620999999999</v>
      </c>
      <c r="K175" s="12">
        <v>78750.668999999994</v>
      </c>
      <c r="L175" s="12">
        <v>72650.068999999989</v>
      </c>
      <c r="M175" s="12">
        <v>70023.024999999994</v>
      </c>
      <c r="N175" s="12">
        <v>71647.538</v>
      </c>
      <c r="O175" s="12">
        <v>68381.072</v>
      </c>
      <c r="P175" s="12">
        <v>69026.679000000004</v>
      </c>
      <c r="Q175" s="12">
        <v>69872.616999999998</v>
      </c>
      <c r="R175" s="12">
        <v>74115.69</v>
      </c>
      <c r="S175" s="12">
        <v>82446.322</v>
      </c>
      <c r="T175" s="12">
        <v>90277.478000000003</v>
      </c>
      <c r="U175" s="12">
        <v>92262.861000000004</v>
      </c>
      <c r="V175" s="12">
        <v>92039.322</v>
      </c>
      <c r="W175" s="12">
        <v>87909.558000000005</v>
      </c>
      <c r="X175" s="12">
        <v>78599.625</v>
      </c>
      <c r="Y175" s="12">
        <v>67902.900999999998</v>
      </c>
      <c r="AA175" s="2">
        <f>IFERROR(INDEX('Holiday Schedule'!$D$3:$D$24,MATCH(Total_StdO_Customers!A175,'Holiday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1739373.9139999999</v>
      </c>
      <c r="AE175" s="5">
        <f t="shared" si="19"/>
        <v>1739373.9139999999</v>
      </c>
      <c r="AG175" s="2">
        <f t="shared" si="20"/>
        <v>6</v>
      </c>
      <c r="AH175" s="2">
        <f t="shared" si="21"/>
        <v>2024</v>
      </c>
      <c r="AJ175" s="5">
        <f t="shared" si="22"/>
        <v>92262.861000000004</v>
      </c>
      <c r="AK175" s="2">
        <f t="shared" si="23"/>
        <v>20</v>
      </c>
    </row>
    <row r="176" spans="1:37" x14ac:dyDescent="0.25">
      <c r="A176" s="4">
        <v>45459</v>
      </c>
      <c r="B176" s="12">
        <v>59993.497000000003</v>
      </c>
      <c r="C176" s="12">
        <v>55385.15</v>
      </c>
      <c r="D176" s="12">
        <v>53768.544000000002</v>
      </c>
      <c r="E176" s="12">
        <v>52961.476000000002</v>
      </c>
      <c r="F176" s="12">
        <v>53270.375999999997</v>
      </c>
      <c r="G176" s="12">
        <v>55052.714999999997</v>
      </c>
      <c r="H176" s="12">
        <v>58926.425999999999</v>
      </c>
      <c r="I176" s="12">
        <v>63079.076999999997</v>
      </c>
      <c r="J176" s="12">
        <v>64216.61</v>
      </c>
      <c r="K176" s="12">
        <v>66542.599000000002</v>
      </c>
      <c r="L176" s="12">
        <v>63169.425000000003</v>
      </c>
      <c r="M176" s="12">
        <v>61669.659</v>
      </c>
      <c r="N176" s="12">
        <v>60405.385999999999</v>
      </c>
      <c r="O176" s="12">
        <v>59512.324000000001</v>
      </c>
      <c r="P176" s="12">
        <v>60445.254000000001</v>
      </c>
      <c r="Q176" s="12">
        <v>64629.794999999998</v>
      </c>
      <c r="R176" s="12">
        <v>72801.149999999994</v>
      </c>
      <c r="S176" s="12">
        <v>85299.818999999989</v>
      </c>
      <c r="T176" s="12">
        <v>93270.516000000003</v>
      </c>
      <c r="U176" s="12">
        <v>96875.906999999992</v>
      </c>
      <c r="V176" s="12">
        <v>97664.000999999989</v>
      </c>
      <c r="W176" s="12">
        <v>92367.883999999991</v>
      </c>
      <c r="X176" s="12">
        <v>78827.618999999992</v>
      </c>
      <c r="Y176" s="12">
        <v>67816.015999999989</v>
      </c>
      <c r="AA176" s="2">
        <f>IFERROR(INDEX('Holiday Schedule'!$D$3:$D$24,MATCH(Total_StdO_Customers!A176,'Holiday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1637951.2249999999</v>
      </c>
      <c r="AE176" s="5">
        <f t="shared" si="19"/>
        <v>1637951.2249999999</v>
      </c>
      <c r="AG176" s="2">
        <f t="shared" si="20"/>
        <v>6</v>
      </c>
      <c r="AH176" s="2">
        <f t="shared" si="21"/>
        <v>2024</v>
      </c>
      <c r="AJ176" s="5">
        <f t="shared" si="22"/>
        <v>97664.000999999989</v>
      </c>
      <c r="AK176" s="2">
        <f t="shared" si="23"/>
        <v>21</v>
      </c>
    </row>
    <row r="177" spans="1:37" x14ac:dyDescent="0.25">
      <c r="A177" s="4">
        <v>45460</v>
      </c>
      <c r="B177" s="12">
        <v>60022.824999999997</v>
      </c>
      <c r="C177" s="12">
        <v>54698.32</v>
      </c>
      <c r="D177" s="12">
        <v>53980.245999999999</v>
      </c>
      <c r="E177" s="12">
        <v>53454.033999999992</v>
      </c>
      <c r="F177" s="12">
        <v>55713.936999999998</v>
      </c>
      <c r="G177" s="12">
        <v>60361.566999999995</v>
      </c>
      <c r="H177" s="12">
        <v>69514.97</v>
      </c>
      <c r="I177" s="12">
        <v>77326.599000000002</v>
      </c>
      <c r="J177" s="12">
        <v>78426.687000000005</v>
      </c>
      <c r="K177" s="12">
        <v>76999.944999999992</v>
      </c>
      <c r="L177" s="12">
        <v>76350.593999999997</v>
      </c>
      <c r="M177" s="12">
        <v>76022.414000000004</v>
      </c>
      <c r="N177" s="12">
        <v>78618.301000000007</v>
      </c>
      <c r="O177" s="12">
        <v>76745.152000000002</v>
      </c>
      <c r="P177" s="12">
        <v>73028.732000000004</v>
      </c>
      <c r="Q177" s="12">
        <v>80908.800999999992</v>
      </c>
      <c r="R177" s="12">
        <v>84021.792000000001</v>
      </c>
      <c r="S177" s="12">
        <v>90602.918000000005</v>
      </c>
      <c r="T177" s="12">
        <v>95441.294999999998</v>
      </c>
      <c r="U177" s="12">
        <v>96873.096000000005</v>
      </c>
      <c r="V177" s="12">
        <v>98339.777000000002</v>
      </c>
      <c r="W177" s="12">
        <v>91612.527000000002</v>
      </c>
      <c r="X177" s="12">
        <v>78472.061000000002</v>
      </c>
      <c r="Y177" s="12">
        <v>66861.381999999998</v>
      </c>
      <c r="AA177" s="2">
        <f>IFERROR(INDEX('Holiday Schedule'!$D$3:$D$24,MATCH(Total_StdO_Customers!A177,'Holiday Schedule'!$C$3:$C$24,0)),0)</f>
        <v>0</v>
      </c>
      <c r="AB177" s="2">
        <f t="shared" si="16"/>
        <v>2</v>
      </c>
      <c r="AC177" s="2">
        <f t="shared" si="17"/>
        <v>1329790.6910000001</v>
      </c>
      <c r="AD177" s="5">
        <f t="shared" si="18"/>
        <v>474607.28099999949</v>
      </c>
      <c r="AE177" s="5">
        <f t="shared" si="19"/>
        <v>1804397.9719999996</v>
      </c>
      <c r="AG177" s="2">
        <f t="shared" si="20"/>
        <v>6</v>
      </c>
      <c r="AH177" s="2">
        <f t="shared" si="21"/>
        <v>2024</v>
      </c>
      <c r="AJ177" s="5">
        <f t="shared" si="22"/>
        <v>98339.777000000002</v>
      </c>
      <c r="AK177" s="2">
        <f t="shared" si="23"/>
        <v>21</v>
      </c>
    </row>
    <row r="178" spans="1:37" x14ac:dyDescent="0.25">
      <c r="A178" s="4">
        <v>45461</v>
      </c>
      <c r="B178" s="12">
        <v>60947.367000000006</v>
      </c>
      <c r="C178" s="12">
        <v>56208.376000000004</v>
      </c>
      <c r="D178" s="12">
        <v>54970.837999999996</v>
      </c>
      <c r="E178" s="12">
        <v>54598.01400000001</v>
      </c>
      <c r="F178" s="12">
        <v>56953.957000000002</v>
      </c>
      <c r="G178" s="12">
        <v>61693.499000000003</v>
      </c>
      <c r="H178" s="12">
        <v>69859.876999999993</v>
      </c>
      <c r="I178" s="12">
        <v>77495.769</v>
      </c>
      <c r="J178" s="12">
        <v>76477.263999999996</v>
      </c>
      <c r="K178" s="12">
        <v>78742.043000000005</v>
      </c>
      <c r="L178" s="12">
        <v>78905.251000000004</v>
      </c>
      <c r="M178" s="12">
        <v>80232.728999999992</v>
      </c>
      <c r="N178" s="12">
        <v>83310.722000000009</v>
      </c>
      <c r="O178" s="12">
        <v>83654.736999999994</v>
      </c>
      <c r="P178" s="12">
        <v>86702.834999999992</v>
      </c>
      <c r="Q178" s="12">
        <v>95952.300999999992</v>
      </c>
      <c r="R178" s="12">
        <v>100064.19500000001</v>
      </c>
      <c r="S178" s="12">
        <v>109245.429</v>
      </c>
      <c r="T178" s="12">
        <v>116869.26700000001</v>
      </c>
      <c r="U178" s="12">
        <v>119587.927</v>
      </c>
      <c r="V178" s="12">
        <v>119478.625</v>
      </c>
      <c r="W178" s="12">
        <v>114194.061</v>
      </c>
      <c r="X178" s="12">
        <v>95871.214000000007</v>
      </c>
      <c r="Y178" s="12">
        <v>81597.688000000009</v>
      </c>
      <c r="AA178" s="2">
        <f>IFERROR(INDEX('Holiday Schedule'!$D$3:$D$24,MATCH(Total_StdO_Customers!A178,'Holiday Schedule'!$C$3:$C$24,0)),0)</f>
        <v>0</v>
      </c>
      <c r="AB178" s="2">
        <f t="shared" si="16"/>
        <v>3</v>
      </c>
      <c r="AC178" s="2">
        <f t="shared" si="17"/>
        <v>1516784.3689999997</v>
      </c>
      <c r="AD178" s="5">
        <f t="shared" si="18"/>
        <v>496829.61600000015</v>
      </c>
      <c r="AE178" s="5">
        <f t="shared" si="19"/>
        <v>2013613.9849999999</v>
      </c>
      <c r="AG178" s="2">
        <f t="shared" si="20"/>
        <v>6</v>
      </c>
      <c r="AH178" s="2">
        <f t="shared" si="21"/>
        <v>2024</v>
      </c>
      <c r="AJ178" s="5">
        <f t="shared" si="22"/>
        <v>119587.927</v>
      </c>
      <c r="AK178" s="2">
        <f t="shared" si="23"/>
        <v>20</v>
      </c>
    </row>
    <row r="179" spans="1:37" x14ac:dyDescent="0.25">
      <c r="A179" s="4">
        <v>45462</v>
      </c>
      <c r="B179" s="12">
        <v>73628.293000000005</v>
      </c>
      <c r="C179" s="12">
        <v>67453.512999999992</v>
      </c>
      <c r="D179" s="12">
        <v>65304.331999999995</v>
      </c>
      <c r="E179" s="12">
        <v>64062.350999999995</v>
      </c>
      <c r="F179" s="12">
        <v>65809.900999999998</v>
      </c>
      <c r="G179" s="12">
        <v>70081.635000000009</v>
      </c>
      <c r="H179" s="12">
        <v>79620.945999999996</v>
      </c>
      <c r="I179" s="12">
        <v>87577.143000000011</v>
      </c>
      <c r="J179" s="12">
        <v>89405.231</v>
      </c>
      <c r="K179" s="12">
        <v>93998.817999999999</v>
      </c>
      <c r="L179" s="12">
        <v>96008.044999999998</v>
      </c>
      <c r="M179" s="12">
        <v>97416.409</v>
      </c>
      <c r="N179" s="12">
        <v>102703.554</v>
      </c>
      <c r="O179" s="12">
        <v>103574.409</v>
      </c>
      <c r="P179" s="12">
        <v>105243.068</v>
      </c>
      <c r="Q179" s="12">
        <v>113762.65400000001</v>
      </c>
      <c r="R179" s="12">
        <v>122498.52799999999</v>
      </c>
      <c r="S179" s="12">
        <v>126630.886</v>
      </c>
      <c r="T179" s="12">
        <v>129115.311</v>
      </c>
      <c r="U179" s="12">
        <v>132521.171</v>
      </c>
      <c r="V179" s="12">
        <v>131718.209</v>
      </c>
      <c r="W179" s="12">
        <v>125341.84300000001</v>
      </c>
      <c r="X179" s="12">
        <v>106810.564</v>
      </c>
      <c r="Y179" s="12">
        <v>93140.606</v>
      </c>
      <c r="AA179" s="2">
        <f>IFERROR(INDEX('Holiday Schedule'!$D$3:$D$24,MATCH(Total_StdO_Customers!A179,'Holiday Schedule'!$C$3:$C$24,0)),0)</f>
        <v>0</v>
      </c>
      <c r="AB179" s="2">
        <f t="shared" si="16"/>
        <v>4</v>
      </c>
      <c r="AC179" s="2">
        <f t="shared" si="17"/>
        <v>1764325.8430000001</v>
      </c>
      <c r="AD179" s="5">
        <f t="shared" si="18"/>
        <v>579101.57699999982</v>
      </c>
      <c r="AE179" s="5">
        <f t="shared" si="19"/>
        <v>2343427.42</v>
      </c>
      <c r="AG179" s="2">
        <f t="shared" si="20"/>
        <v>6</v>
      </c>
      <c r="AH179" s="2">
        <f t="shared" si="21"/>
        <v>2024</v>
      </c>
      <c r="AJ179" s="5">
        <f t="shared" si="22"/>
        <v>132521.171</v>
      </c>
      <c r="AK179" s="2">
        <f t="shared" si="23"/>
        <v>20</v>
      </c>
    </row>
    <row r="180" spans="1:37" x14ac:dyDescent="0.25">
      <c r="A180" s="4">
        <v>45463</v>
      </c>
      <c r="B180" s="12">
        <v>82036.332999999999</v>
      </c>
      <c r="C180" s="12">
        <v>76374.597999999998</v>
      </c>
      <c r="D180" s="12">
        <v>73832.275999999998</v>
      </c>
      <c r="E180" s="12">
        <v>73265.865999999995</v>
      </c>
      <c r="F180" s="12">
        <v>74590.157999999996</v>
      </c>
      <c r="G180" s="12">
        <v>79499.994999999995</v>
      </c>
      <c r="H180" s="12">
        <v>89608.717000000004</v>
      </c>
      <c r="I180" s="12">
        <v>100226.53599999999</v>
      </c>
      <c r="J180" s="12">
        <v>103705.106</v>
      </c>
      <c r="K180" s="12">
        <v>107155.361</v>
      </c>
      <c r="L180" s="12">
        <v>108138.611</v>
      </c>
      <c r="M180" s="12">
        <v>108582.958</v>
      </c>
      <c r="N180" s="12">
        <v>113841.49</v>
      </c>
      <c r="O180" s="12">
        <v>112200.068</v>
      </c>
      <c r="P180" s="12">
        <v>113290.228</v>
      </c>
      <c r="Q180" s="12">
        <v>123261.173</v>
      </c>
      <c r="R180" s="12">
        <v>122013.93</v>
      </c>
      <c r="S180" s="12">
        <v>120156.47700000001</v>
      </c>
      <c r="T180" s="12">
        <v>128792.587</v>
      </c>
      <c r="U180" s="12">
        <v>130720.587</v>
      </c>
      <c r="V180" s="12">
        <v>129875.21699999999</v>
      </c>
      <c r="W180" s="12">
        <v>122846.62000000001</v>
      </c>
      <c r="X180" s="12">
        <v>106666.878</v>
      </c>
      <c r="Y180" s="12">
        <v>93604.161999999997</v>
      </c>
      <c r="AA180" s="2">
        <f>IFERROR(INDEX('Holiday Schedule'!$D$3:$D$24,MATCH(Total_StdO_Customers!A180,'Holiday Schedule'!$C$3:$C$24,0)),0)</f>
        <v>0</v>
      </c>
      <c r="AB180" s="2">
        <f t="shared" si="16"/>
        <v>5</v>
      </c>
      <c r="AC180" s="2">
        <f t="shared" si="17"/>
        <v>1851473.827</v>
      </c>
      <c r="AD180" s="5">
        <f t="shared" si="18"/>
        <v>642812.10499999998</v>
      </c>
      <c r="AE180" s="5">
        <f t="shared" si="19"/>
        <v>2494285.932</v>
      </c>
      <c r="AG180" s="2">
        <f t="shared" si="20"/>
        <v>6</v>
      </c>
      <c r="AH180" s="2">
        <f t="shared" si="21"/>
        <v>2024</v>
      </c>
      <c r="AJ180" s="5">
        <f t="shared" si="22"/>
        <v>130720.587</v>
      </c>
      <c r="AK180" s="2">
        <f t="shared" si="23"/>
        <v>20</v>
      </c>
    </row>
    <row r="181" spans="1:37" x14ac:dyDescent="0.25">
      <c r="A181" s="4">
        <v>45464</v>
      </c>
      <c r="B181" s="12">
        <v>84241.544999999998</v>
      </c>
      <c r="C181" s="12">
        <v>77234.834999999992</v>
      </c>
      <c r="D181" s="12">
        <v>74357.490000000005</v>
      </c>
      <c r="E181" s="12">
        <v>72814.979000000007</v>
      </c>
      <c r="F181" s="12">
        <v>73158.233000000007</v>
      </c>
      <c r="G181" s="12">
        <v>77315.789999999994</v>
      </c>
      <c r="H181" s="12">
        <v>83244.892000000007</v>
      </c>
      <c r="I181" s="12">
        <v>92759.788</v>
      </c>
      <c r="J181" s="12">
        <v>91037.226999999999</v>
      </c>
      <c r="K181" s="12">
        <v>90150.971000000005</v>
      </c>
      <c r="L181" s="12">
        <v>83112.883999999991</v>
      </c>
      <c r="M181" s="12">
        <v>82154.706000000006</v>
      </c>
      <c r="N181" s="12">
        <v>85330.025999999998</v>
      </c>
      <c r="O181" s="12">
        <v>85748.254000000001</v>
      </c>
      <c r="P181" s="12">
        <v>88418.83</v>
      </c>
      <c r="Q181" s="12">
        <v>95213.440999999992</v>
      </c>
      <c r="R181" s="12">
        <v>100460.019</v>
      </c>
      <c r="S181" s="12">
        <v>108000.073</v>
      </c>
      <c r="T181" s="12">
        <v>113177.61199999999</v>
      </c>
      <c r="U181" s="12">
        <v>112475.774</v>
      </c>
      <c r="V181" s="12">
        <v>113276.776</v>
      </c>
      <c r="W181" s="12">
        <v>105604.84199999999</v>
      </c>
      <c r="X181" s="12">
        <v>92872.472999999984</v>
      </c>
      <c r="Y181" s="12">
        <v>79999.200000000012</v>
      </c>
      <c r="AA181" s="2">
        <f>IFERROR(INDEX('Holiday Schedule'!$D$3:$D$24,MATCH(Total_StdO_Customers!A181,'Holiday Schedule'!$C$3:$C$24,0)),0)</f>
        <v>0</v>
      </c>
      <c r="AB181" s="2">
        <f t="shared" si="16"/>
        <v>6</v>
      </c>
      <c r="AC181" s="2">
        <f t="shared" si="17"/>
        <v>1539793.6959999998</v>
      </c>
      <c r="AD181" s="5">
        <f t="shared" si="18"/>
        <v>622366.96400000039</v>
      </c>
      <c r="AE181" s="5">
        <f t="shared" si="19"/>
        <v>2162160.66</v>
      </c>
      <c r="AG181" s="2">
        <f t="shared" si="20"/>
        <v>6</v>
      </c>
      <c r="AH181" s="2">
        <f t="shared" si="21"/>
        <v>2024</v>
      </c>
      <c r="AJ181" s="5">
        <f t="shared" si="22"/>
        <v>113276.776</v>
      </c>
      <c r="AK181" s="2">
        <f t="shared" si="23"/>
        <v>21</v>
      </c>
    </row>
    <row r="182" spans="1:37" x14ac:dyDescent="0.25">
      <c r="A182" s="4">
        <v>45465</v>
      </c>
      <c r="B182" s="12">
        <v>72503.665000000008</v>
      </c>
      <c r="C182" s="12">
        <v>66382.888999999996</v>
      </c>
      <c r="D182" s="12">
        <v>63373.439000000006</v>
      </c>
      <c r="E182" s="12">
        <v>62312.37</v>
      </c>
      <c r="F182" s="12">
        <v>63002.442999999999</v>
      </c>
      <c r="G182" s="12">
        <v>64051.923000000003</v>
      </c>
      <c r="H182" s="12">
        <v>69619.725999999995</v>
      </c>
      <c r="I182" s="12">
        <v>77559.159</v>
      </c>
      <c r="J182" s="12">
        <v>83486.171000000002</v>
      </c>
      <c r="K182" s="12">
        <v>87058.100999999995</v>
      </c>
      <c r="L182" s="12">
        <v>84427.883999999991</v>
      </c>
      <c r="M182" s="12">
        <v>80508.209999999992</v>
      </c>
      <c r="N182" s="12">
        <v>81910.358000000007</v>
      </c>
      <c r="O182" s="12">
        <v>78243.043000000005</v>
      </c>
      <c r="P182" s="12">
        <v>79859.085999999996</v>
      </c>
      <c r="Q182" s="12">
        <v>80918.216</v>
      </c>
      <c r="R182" s="12">
        <v>85230.50499999999</v>
      </c>
      <c r="S182" s="12">
        <v>90861.687999999995</v>
      </c>
      <c r="T182" s="12">
        <v>96333.832999999999</v>
      </c>
      <c r="U182" s="12">
        <v>98617.152000000002</v>
      </c>
      <c r="V182" s="12">
        <v>99594.841</v>
      </c>
      <c r="W182" s="12">
        <v>95286.709000000003</v>
      </c>
      <c r="X182" s="12">
        <v>84365.962</v>
      </c>
      <c r="Y182" s="12">
        <v>74242.549999999988</v>
      </c>
      <c r="AA182" s="2">
        <f>IFERROR(INDEX('Holiday Schedule'!$D$3:$D$24,MATCH(Total_StdO_Customers!A182,'Holiday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1919749.923</v>
      </c>
      <c r="AE182" s="5">
        <f t="shared" si="19"/>
        <v>1919749.923</v>
      </c>
      <c r="AG182" s="2">
        <f t="shared" si="20"/>
        <v>6</v>
      </c>
      <c r="AH182" s="2">
        <f t="shared" si="21"/>
        <v>2024</v>
      </c>
      <c r="AJ182" s="5">
        <f t="shared" si="22"/>
        <v>99594.841</v>
      </c>
      <c r="AK182" s="2">
        <f t="shared" si="23"/>
        <v>21</v>
      </c>
    </row>
    <row r="183" spans="1:37" x14ac:dyDescent="0.25">
      <c r="A183" s="4">
        <v>45466</v>
      </c>
      <c r="B183" s="12">
        <v>65031.399999999994</v>
      </c>
      <c r="C183" s="12">
        <v>61084.156000000003</v>
      </c>
      <c r="D183" s="12">
        <v>57715.097000000002</v>
      </c>
      <c r="E183" s="12">
        <v>57344.157999999996</v>
      </c>
      <c r="F183" s="12">
        <v>57182.764000000003</v>
      </c>
      <c r="G183" s="12">
        <v>59651.944999999992</v>
      </c>
      <c r="H183" s="12">
        <v>63622.259999999995</v>
      </c>
      <c r="I183" s="12">
        <v>72335.877000000008</v>
      </c>
      <c r="J183" s="12">
        <v>79214.894</v>
      </c>
      <c r="K183" s="12">
        <v>87561.217999999993</v>
      </c>
      <c r="L183" s="12">
        <v>87851.950000000012</v>
      </c>
      <c r="M183" s="12">
        <v>87110.589000000007</v>
      </c>
      <c r="N183" s="12">
        <v>87211.528000000006</v>
      </c>
      <c r="O183" s="12">
        <v>85361.611000000004</v>
      </c>
      <c r="P183" s="12">
        <v>83910.557000000001</v>
      </c>
      <c r="Q183" s="12">
        <v>84016.164000000004</v>
      </c>
      <c r="R183" s="12">
        <v>89785.766999999993</v>
      </c>
      <c r="S183" s="12">
        <v>96253.042000000001</v>
      </c>
      <c r="T183" s="12">
        <v>100519.519</v>
      </c>
      <c r="U183" s="12">
        <v>102887.78200000001</v>
      </c>
      <c r="V183" s="12">
        <v>101223.5</v>
      </c>
      <c r="W183" s="12">
        <v>92686.107000000004</v>
      </c>
      <c r="X183" s="12">
        <v>81388.881000000008</v>
      </c>
      <c r="Y183" s="12">
        <v>71831.58</v>
      </c>
      <c r="AA183" s="2">
        <f>IFERROR(INDEX('Holiday Schedule'!$D$3:$D$24,MATCH(Total_StdO_Customers!A183,'Holiday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1912782.3460000006</v>
      </c>
      <c r="AE183" s="5">
        <f t="shared" si="19"/>
        <v>1912782.3460000006</v>
      </c>
      <c r="AG183" s="2">
        <f t="shared" si="20"/>
        <v>6</v>
      </c>
      <c r="AH183" s="2">
        <f t="shared" si="21"/>
        <v>2024</v>
      </c>
      <c r="AJ183" s="5">
        <f t="shared" si="22"/>
        <v>102887.78200000001</v>
      </c>
      <c r="AK183" s="2">
        <f t="shared" si="23"/>
        <v>20</v>
      </c>
    </row>
    <row r="184" spans="1:37" x14ac:dyDescent="0.25">
      <c r="A184" s="4">
        <v>45467</v>
      </c>
      <c r="B184" s="12">
        <v>64109.877999999997</v>
      </c>
      <c r="C184" s="12">
        <v>59229.133999999991</v>
      </c>
      <c r="D184" s="12">
        <v>58009.21</v>
      </c>
      <c r="E184" s="12">
        <v>58851.007000000005</v>
      </c>
      <c r="F184" s="12">
        <v>60048.331000000006</v>
      </c>
      <c r="G184" s="12">
        <v>65615.61</v>
      </c>
      <c r="H184" s="12">
        <v>75455.902000000002</v>
      </c>
      <c r="I184" s="12">
        <v>85830.151000000013</v>
      </c>
      <c r="J184" s="12">
        <v>85440.064000000013</v>
      </c>
      <c r="K184" s="12">
        <v>89426.028999999995</v>
      </c>
      <c r="L184" s="12">
        <v>86691.622999999992</v>
      </c>
      <c r="M184" s="12">
        <v>83229.194999999992</v>
      </c>
      <c r="N184" s="12">
        <v>84145.892999999996</v>
      </c>
      <c r="O184" s="12">
        <v>81619.733000000007</v>
      </c>
      <c r="P184" s="12">
        <v>80982.448000000004</v>
      </c>
      <c r="Q184" s="12">
        <v>85829.764999999999</v>
      </c>
      <c r="R184" s="12">
        <v>90106.755000000005</v>
      </c>
      <c r="S184" s="12">
        <v>99262.150999999998</v>
      </c>
      <c r="T184" s="12">
        <v>105834.31</v>
      </c>
      <c r="U184" s="12">
        <v>105676.47900000001</v>
      </c>
      <c r="V184" s="12">
        <v>105308.033</v>
      </c>
      <c r="W184" s="12">
        <v>96472.62000000001</v>
      </c>
      <c r="X184" s="12">
        <v>83979.09599999999</v>
      </c>
      <c r="Y184" s="12">
        <v>71953.600999999995</v>
      </c>
      <c r="AA184" s="2">
        <f>IFERROR(INDEX('Holiday Schedule'!$D$3:$D$24,MATCH(Total_StdO_Customers!A184,'Holiday Schedule'!$C$3:$C$24,0)),0)</f>
        <v>0</v>
      </c>
      <c r="AB184" s="2">
        <f t="shared" si="16"/>
        <v>2</v>
      </c>
      <c r="AC184" s="2">
        <f t="shared" si="17"/>
        <v>1449834.345</v>
      </c>
      <c r="AD184" s="5">
        <f t="shared" si="18"/>
        <v>513272.67300000042</v>
      </c>
      <c r="AE184" s="5">
        <f t="shared" si="19"/>
        <v>1963107.0180000004</v>
      </c>
      <c r="AG184" s="2">
        <f t="shared" si="20"/>
        <v>6</v>
      </c>
      <c r="AH184" s="2">
        <f t="shared" si="21"/>
        <v>2024</v>
      </c>
      <c r="AJ184" s="5">
        <f t="shared" si="22"/>
        <v>105834.31</v>
      </c>
      <c r="AK184" s="2">
        <f t="shared" si="23"/>
        <v>19</v>
      </c>
    </row>
    <row r="185" spans="1:37" x14ac:dyDescent="0.25">
      <c r="A185" s="4">
        <v>45468</v>
      </c>
      <c r="B185" s="12">
        <v>65636.938000000009</v>
      </c>
      <c r="C185" s="12">
        <v>60357.95</v>
      </c>
      <c r="D185" s="12">
        <v>58206.411</v>
      </c>
      <c r="E185" s="12">
        <v>57937.090000000004</v>
      </c>
      <c r="F185" s="12">
        <v>60221.582000000002</v>
      </c>
      <c r="G185" s="12">
        <v>64411.079999999994</v>
      </c>
      <c r="H185" s="12">
        <v>73726.332000000009</v>
      </c>
      <c r="I185" s="12">
        <v>80589.366999999998</v>
      </c>
      <c r="J185" s="12">
        <v>78386.27900000001</v>
      </c>
      <c r="K185" s="12">
        <v>78983.498999999996</v>
      </c>
      <c r="L185" s="12">
        <v>77018.97</v>
      </c>
      <c r="M185" s="12">
        <v>77920.432000000001</v>
      </c>
      <c r="N185" s="12">
        <v>79794.824999999997</v>
      </c>
      <c r="O185" s="12">
        <v>81361.004000000001</v>
      </c>
      <c r="P185" s="12">
        <v>83452.274000000005</v>
      </c>
      <c r="Q185" s="12">
        <v>91549.834000000003</v>
      </c>
      <c r="R185" s="12">
        <v>99794.65400000001</v>
      </c>
      <c r="S185" s="12">
        <v>110883.1</v>
      </c>
      <c r="T185" s="12">
        <v>120782.323</v>
      </c>
      <c r="U185" s="12">
        <v>122493.413</v>
      </c>
      <c r="V185" s="12">
        <v>120776.757</v>
      </c>
      <c r="W185" s="12">
        <v>112042.171</v>
      </c>
      <c r="X185" s="12">
        <v>96155.207999999999</v>
      </c>
      <c r="Y185" s="12">
        <v>81491.737999999998</v>
      </c>
      <c r="AA185" s="2">
        <f>IFERROR(INDEX('Holiday Schedule'!$D$3:$D$24,MATCH(Total_StdO_Customers!A185,'Holiday Schedule'!$C$3:$C$24,0)),0)</f>
        <v>0</v>
      </c>
      <c r="AB185" s="2">
        <f t="shared" si="16"/>
        <v>3</v>
      </c>
      <c r="AC185" s="2">
        <f t="shared" si="17"/>
        <v>1511984.11</v>
      </c>
      <c r="AD185" s="5">
        <f t="shared" si="18"/>
        <v>521989.12100000004</v>
      </c>
      <c r="AE185" s="5">
        <f t="shared" si="19"/>
        <v>2033973.2310000001</v>
      </c>
      <c r="AG185" s="2">
        <f t="shared" si="20"/>
        <v>6</v>
      </c>
      <c r="AH185" s="2">
        <f t="shared" si="21"/>
        <v>2024</v>
      </c>
      <c r="AJ185" s="5">
        <f t="shared" si="22"/>
        <v>122493.413</v>
      </c>
      <c r="AK185" s="2">
        <f t="shared" si="23"/>
        <v>20</v>
      </c>
    </row>
    <row r="186" spans="1:37" x14ac:dyDescent="0.25">
      <c r="A186" s="4">
        <v>45469</v>
      </c>
      <c r="B186" s="12">
        <v>73215.846999999994</v>
      </c>
      <c r="C186" s="12">
        <v>66212.517000000007</v>
      </c>
      <c r="D186" s="12">
        <v>63859.548999999999</v>
      </c>
      <c r="E186" s="12">
        <v>63729.485999999997</v>
      </c>
      <c r="F186" s="12">
        <v>65813.688000000009</v>
      </c>
      <c r="G186" s="12">
        <v>71299.282000000007</v>
      </c>
      <c r="H186" s="12">
        <v>79892.387000000002</v>
      </c>
      <c r="I186" s="12">
        <v>85599.578999999998</v>
      </c>
      <c r="J186" s="12">
        <v>84838.883000000002</v>
      </c>
      <c r="K186" s="12">
        <v>88168.771999999997</v>
      </c>
      <c r="L186" s="12">
        <v>87207.453999999998</v>
      </c>
      <c r="M186" s="12">
        <v>91356.127999999997</v>
      </c>
      <c r="N186" s="12">
        <v>94633.164000000004</v>
      </c>
      <c r="O186" s="12">
        <v>94324.521999999997</v>
      </c>
      <c r="P186" s="12">
        <v>92839.172999999995</v>
      </c>
      <c r="Q186" s="12">
        <v>94480.234999999986</v>
      </c>
      <c r="R186" s="12">
        <v>98269.750999999989</v>
      </c>
      <c r="S186" s="12">
        <v>110522.455</v>
      </c>
      <c r="T186" s="12">
        <v>117686.38699999999</v>
      </c>
      <c r="U186" s="12">
        <v>121284.95700000001</v>
      </c>
      <c r="V186" s="12">
        <v>118555.704</v>
      </c>
      <c r="W186" s="12">
        <v>111198.61500000001</v>
      </c>
      <c r="X186" s="12">
        <v>94769.194000000003</v>
      </c>
      <c r="Y186" s="12">
        <v>81619.13</v>
      </c>
      <c r="AA186" s="2">
        <f>IFERROR(INDEX('Holiday Schedule'!$D$3:$D$24,MATCH(Total_StdO_Customers!A186,'Holiday Schedule'!$C$3:$C$24,0)),0)</f>
        <v>0</v>
      </c>
      <c r="AB186" s="2">
        <f t="shared" si="16"/>
        <v>4</v>
      </c>
      <c r="AC186" s="2">
        <f t="shared" si="17"/>
        <v>1585734.9729999995</v>
      </c>
      <c r="AD186" s="5">
        <f t="shared" si="18"/>
        <v>565641.88599999971</v>
      </c>
      <c r="AE186" s="5">
        <f t="shared" si="19"/>
        <v>2151376.8589999992</v>
      </c>
      <c r="AG186" s="2">
        <f t="shared" si="20"/>
        <v>6</v>
      </c>
      <c r="AH186" s="2">
        <f t="shared" si="21"/>
        <v>2024</v>
      </c>
      <c r="AJ186" s="5">
        <f t="shared" si="22"/>
        <v>121284.95700000001</v>
      </c>
      <c r="AK186" s="2">
        <f t="shared" si="23"/>
        <v>20</v>
      </c>
    </row>
    <row r="187" spans="1:37" x14ac:dyDescent="0.25">
      <c r="A187" s="4">
        <v>45470</v>
      </c>
      <c r="B187" s="12">
        <v>72805.296999999991</v>
      </c>
      <c r="C187" s="12">
        <v>66827.592000000004</v>
      </c>
      <c r="D187" s="12">
        <v>65194.243000000002</v>
      </c>
      <c r="E187" s="12">
        <v>64646.289999999994</v>
      </c>
      <c r="F187" s="12">
        <v>65808.774999999994</v>
      </c>
      <c r="G187" s="12">
        <v>71104.573999999993</v>
      </c>
      <c r="H187" s="12">
        <v>80065.314000000013</v>
      </c>
      <c r="I187" s="12">
        <v>88471.260999999999</v>
      </c>
      <c r="J187" s="12">
        <v>88555.535000000003</v>
      </c>
      <c r="K187" s="12">
        <v>88135.514999999999</v>
      </c>
      <c r="L187" s="12">
        <v>82782.748999999996</v>
      </c>
      <c r="M187" s="12">
        <v>83029.614000000001</v>
      </c>
      <c r="N187" s="12">
        <v>84497.426000000007</v>
      </c>
      <c r="O187" s="12">
        <v>84193.645000000004</v>
      </c>
      <c r="P187" s="12">
        <v>82457.94</v>
      </c>
      <c r="Q187" s="12">
        <v>88334.252999999997</v>
      </c>
      <c r="R187" s="12">
        <v>96267.892999999996</v>
      </c>
      <c r="S187" s="12">
        <v>101088.129</v>
      </c>
      <c r="T187" s="12">
        <v>109200.42</v>
      </c>
      <c r="U187" s="12">
        <v>112174.071</v>
      </c>
      <c r="V187" s="12">
        <v>111664.41100000001</v>
      </c>
      <c r="W187" s="12">
        <v>103859.15</v>
      </c>
      <c r="X187" s="12">
        <v>88492.763000000006</v>
      </c>
      <c r="Y187" s="12">
        <v>74953.95</v>
      </c>
      <c r="AA187" s="2">
        <f>IFERROR(INDEX('Holiday Schedule'!$D$3:$D$24,MATCH(Total_StdO_Customers!A187,'Holiday Schedule'!$C$3:$C$24,0)),0)</f>
        <v>0</v>
      </c>
      <c r="AB187" s="2">
        <f t="shared" si="16"/>
        <v>5</v>
      </c>
      <c r="AC187" s="2">
        <f t="shared" si="17"/>
        <v>1493204.7750000001</v>
      </c>
      <c r="AD187" s="5">
        <f t="shared" si="18"/>
        <v>561406.03499999945</v>
      </c>
      <c r="AE187" s="5">
        <f t="shared" si="19"/>
        <v>2054610.8099999996</v>
      </c>
      <c r="AG187" s="2">
        <f t="shared" si="20"/>
        <v>6</v>
      </c>
      <c r="AH187" s="2">
        <f t="shared" si="21"/>
        <v>2024</v>
      </c>
      <c r="AJ187" s="5">
        <f t="shared" si="22"/>
        <v>112174.071</v>
      </c>
      <c r="AK187" s="2">
        <f t="shared" si="23"/>
        <v>20</v>
      </c>
    </row>
    <row r="188" spans="1:37" x14ac:dyDescent="0.25">
      <c r="A188" s="4">
        <v>45471</v>
      </c>
      <c r="B188" s="12">
        <v>66127.614999999991</v>
      </c>
      <c r="C188" s="12">
        <v>59060.924000000006</v>
      </c>
      <c r="D188" s="12">
        <v>58252.076000000001</v>
      </c>
      <c r="E188" s="12">
        <v>56632.257999999994</v>
      </c>
      <c r="F188" s="12">
        <v>58751.789999999994</v>
      </c>
      <c r="G188" s="12">
        <v>62374.687999999995</v>
      </c>
      <c r="H188" s="12">
        <v>70531.557000000001</v>
      </c>
      <c r="I188" s="12">
        <v>74964.127999999997</v>
      </c>
      <c r="J188" s="12">
        <v>72566.122000000003</v>
      </c>
      <c r="K188" s="12">
        <v>70693.691999999995</v>
      </c>
      <c r="L188" s="12">
        <v>69448.872000000003</v>
      </c>
      <c r="M188" s="12">
        <v>68800.702000000005</v>
      </c>
      <c r="N188" s="12">
        <v>68797.633999999991</v>
      </c>
      <c r="O188" s="12">
        <v>66632.271999999997</v>
      </c>
      <c r="P188" s="12">
        <v>66396.842000000004</v>
      </c>
      <c r="Q188" s="12">
        <v>70250.710000000006</v>
      </c>
      <c r="R188" s="12">
        <v>78334.396000000008</v>
      </c>
      <c r="S188" s="12">
        <v>89208.731999999989</v>
      </c>
      <c r="T188" s="12">
        <v>96977.136999999988</v>
      </c>
      <c r="U188" s="12">
        <v>100312.54199999999</v>
      </c>
      <c r="V188" s="12">
        <v>99550.732999999993</v>
      </c>
      <c r="W188" s="12">
        <v>95811.077000000005</v>
      </c>
      <c r="X188" s="12">
        <v>82060.688999999998</v>
      </c>
      <c r="Y188" s="12">
        <v>72418.427000000011</v>
      </c>
      <c r="AA188" s="2">
        <f>IFERROR(INDEX('Holiday Schedule'!$D$3:$D$24,MATCH(Total_StdO_Customers!A188,'Holiday Schedule'!$C$3:$C$24,0)),0)</f>
        <v>0</v>
      </c>
      <c r="AB188" s="2">
        <f t="shared" si="16"/>
        <v>6</v>
      </c>
      <c r="AC188" s="2">
        <f t="shared" si="17"/>
        <v>1270806.2799999998</v>
      </c>
      <c r="AD188" s="5">
        <f t="shared" si="18"/>
        <v>504149.33499999996</v>
      </c>
      <c r="AE188" s="5">
        <f t="shared" si="19"/>
        <v>1774955.6149999998</v>
      </c>
      <c r="AG188" s="2">
        <f t="shared" si="20"/>
        <v>6</v>
      </c>
      <c r="AH188" s="2">
        <f t="shared" si="21"/>
        <v>2024</v>
      </c>
      <c r="AJ188" s="5">
        <f t="shared" si="22"/>
        <v>100312.54199999999</v>
      </c>
      <c r="AK188" s="2">
        <f t="shared" si="23"/>
        <v>20</v>
      </c>
    </row>
    <row r="189" spans="1:37" x14ac:dyDescent="0.25">
      <c r="A189" s="4">
        <v>45472</v>
      </c>
      <c r="B189" s="12">
        <v>62686.638000000006</v>
      </c>
      <c r="C189" s="12">
        <v>58172.137999999999</v>
      </c>
      <c r="D189" s="12">
        <v>55579.470999999998</v>
      </c>
      <c r="E189" s="12">
        <v>55078.776000000005</v>
      </c>
      <c r="F189" s="12">
        <v>56627.72</v>
      </c>
      <c r="G189" s="12">
        <v>57187.788</v>
      </c>
      <c r="H189" s="12">
        <v>63881.294999999998</v>
      </c>
      <c r="I189" s="12">
        <v>69447.701000000001</v>
      </c>
      <c r="J189" s="12">
        <v>75216.498999999996</v>
      </c>
      <c r="K189" s="12">
        <v>78277.22099999999</v>
      </c>
      <c r="L189" s="12">
        <v>77710.288</v>
      </c>
      <c r="M189" s="12">
        <v>78005.625</v>
      </c>
      <c r="N189" s="12">
        <v>81135.690999999992</v>
      </c>
      <c r="O189" s="12">
        <v>78923.679000000004</v>
      </c>
      <c r="P189" s="12">
        <v>79533.241999999998</v>
      </c>
      <c r="Q189" s="12">
        <v>79683.733000000007</v>
      </c>
      <c r="R189" s="12">
        <v>82357.362999999998</v>
      </c>
      <c r="S189" s="12">
        <v>89619.61</v>
      </c>
      <c r="T189" s="12">
        <v>93117.072</v>
      </c>
      <c r="U189" s="12">
        <v>93464.141999999993</v>
      </c>
      <c r="V189" s="12">
        <v>91998.242999999988</v>
      </c>
      <c r="W189" s="12">
        <v>87082.031999999992</v>
      </c>
      <c r="X189" s="12">
        <v>75923.053999999989</v>
      </c>
      <c r="Y189" s="12">
        <v>67378.516000000003</v>
      </c>
      <c r="AA189" s="2">
        <f>IFERROR(INDEX('Holiday Schedule'!$D$3:$D$24,MATCH(Total_StdO_Customers!A189,'Holiday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1788087.5369999998</v>
      </c>
      <c r="AE189" s="5">
        <f t="shared" si="19"/>
        <v>1788087.5369999998</v>
      </c>
      <c r="AG189" s="2">
        <f t="shared" si="20"/>
        <v>6</v>
      </c>
      <c r="AH189" s="2">
        <f t="shared" si="21"/>
        <v>2024</v>
      </c>
      <c r="AJ189" s="5">
        <f t="shared" si="22"/>
        <v>93464.141999999993</v>
      </c>
      <c r="AK189" s="2">
        <f t="shared" si="23"/>
        <v>20</v>
      </c>
    </row>
    <row r="190" spans="1:37" x14ac:dyDescent="0.25">
      <c r="A190" s="4">
        <v>45473</v>
      </c>
      <c r="B190" s="12">
        <v>62099.506999999998</v>
      </c>
      <c r="C190" s="12">
        <v>57635.288</v>
      </c>
      <c r="D190" s="12">
        <v>56227.935999999994</v>
      </c>
      <c r="E190" s="12">
        <v>55305.055</v>
      </c>
      <c r="F190" s="12">
        <v>55576.447999999997</v>
      </c>
      <c r="G190" s="12">
        <v>58782.196000000004</v>
      </c>
      <c r="H190" s="12">
        <v>64290.542000000001</v>
      </c>
      <c r="I190" s="12">
        <v>72279.127000000008</v>
      </c>
      <c r="J190" s="12">
        <v>79124.218999999997</v>
      </c>
      <c r="K190" s="12">
        <v>85661.231</v>
      </c>
      <c r="L190" s="12">
        <v>84088.37</v>
      </c>
      <c r="M190" s="12">
        <v>86929.712</v>
      </c>
      <c r="N190" s="12">
        <v>88351.868000000002</v>
      </c>
      <c r="O190" s="12">
        <v>85109.232000000004</v>
      </c>
      <c r="P190" s="12">
        <v>89443.111000000004</v>
      </c>
      <c r="Q190" s="12">
        <v>91393.282999999996</v>
      </c>
      <c r="R190" s="12">
        <v>97952.04</v>
      </c>
      <c r="S190" s="12">
        <v>107610.879</v>
      </c>
      <c r="T190" s="12">
        <v>111966.242</v>
      </c>
      <c r="U190" s="12">
        <v>112147.99399999999</v>
      </c>
      <c r="V190" s="12">
        <v>112345.47899999999</v>
      </c>
      <c r="W190" s="12">
        <v>105838.41800000001</v>
      </c>
      <c r="X190" s="12">
        <v>90847.93</v>
      </c>
      <c r="Y190" s="12">
        <v>78919.506000000008</v>
      </c>
      <c r="AA190" s="2">
        <f>IFERROR(INDEX('Holiday Schedule'!$D$3:$D$24,MATCH(Total_StdO_Customers!A190,'Holiday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1989925.6130000001</v>
      </c>
      <c r="AE190" s="5">
        <f t="shared" si="19"/>
        <v>1989925.6130000001</v>
      </c>
      <c r="AG190" s="2">
        <f t="shared" si="20"/>
        <v>6</v>
      </c>
      <c r="AH190" s="2">
        <f t="shared" si="21"/>
        <v>2024</v>
      </c>
      <c r="AJ190" s="5">
        <f t="shared" si="22"/>
        <v>112345.47899999999</v>
      </c>
      <c r="AK190" s="2">
        <f t="shared" si="23"/>
        <v>21</v>
      </c>
    </row>
    <row r="191" spans="1:37" x14ac:dyDescent="0.25">
      <c r="A191" s="4">
        <v>45474</v>
      </c>
      <c r="B191" s="12">
        <v>70955.675999999992</v>
      </c>
      <c r="C191" s="12">
        <v>66160.313999999998</v>
      </c>
      <c r="D191" s="12">
        <v>61766.355999999992</v>
      </c>
      <c r="E191" s="12">
        <v>62211.715000000004</v>
      </c>
      <c r="F191" s="12">
        <v>62531.798000000003</v>
      </c>
      <c r="G191" s="12">
        <v>64769.955999999998</v>
      </c>
      <c r="H191" s="12">
        <v>74479.187000000005</v>
      </c>
      <c r="I191" s="12">
        <v>79196.687999999995</v>
      </c>
      <c r="J191" s="12">
        <v>81352.843999999997</v>
      </c>
      <c r="K191" s="12">
        <v>84055.432000000001</v>
      </c>
      <c r="L191" s="12">
        <v>82836.710999999996</v>
      </c>
      <c r="M191" s="12">
        <v>84001.843999999997</v>
      </c>
      <c r="N191" s="12">
        <v>82008.366999999998</v>
      </c>
      <c r="O191" s="12">
        <v>82930.72099999999</v>
      </c>
      <c r="P191" s="12">
        <v>83717.766000000003</v>
      </c>
      <c r="Q191" s="12">
        <v>87549.465000000011</v>
      </c>
      <c r="R191" s="12">
        <v>95040.312000000005</v>
      </c>
      <c r="S191" s="12">
        <v>102403.98</v>
      </c>
      <c r="T191" s="12">
        <v>112140.061</v>
      </c>
      <c r="U191" s="12">
        <v>112730.073</v>
      </c>
      <c r="V191" s="12">
        <v>112724.732</v>
      </c>
      <c r="W191" s="12">
        <v>107190.13499999999</v>
      </c>
      <c r="X191" s="12">
        <v>92536.702000000005</v>
      </c>
      <c r="Y191" s="12">
        <v>77489.429999999993</v>
      </c>
      <c r="AA191" s="2">
        <f>IFERROR(INDEX('Holiday Schedule'!$D$3:$D$24,MATCH(Total_StdO_Customers!A191,'Holiday Schedule'!$C$3:$C$24,0)),0)</f>
        <v>0</v>
      </c>
      <c r="AB191" s="2">
        <f t="shared" si="16"/>
        <v>2</v>
      </c>
      <c r="AC191" s="2">
        <f t="shared" si="17"/>
        <v>1482415.8330000001</v>
      </c>
      <c r="AD191" s="5">
        <f t="shared" si="18"/>
        <v>540364.43200000003</v>
      </c>
      <c r="AE191" s="5">
        <f t="shared" si="19"/>
        <v>2022780.2650000001</v>
      </c>
      <c r="AG191" s="2">
        <f t="shared" si="20"/>
        <v>7</v>
      </c>
      <c r="AH191" s="2">
        <f t="shared" si="21"/>
        <v>2024</v>
      </c>
      <c r="AJ191" s="5">
        <f t="shared" si="22"/>
        <v>112730.073</v>
      </c>
      <c r="AK191" s="2">
        <f t="shared" si="23"/>
        <v>20</v>
      </c>
    </row>
    <row r="192" spans="1:37" x14ac:dyDescent="0.25">
      <c r="A192" s="4">
        <v>45475</v>
      </c>
      <c r="B192" s="12">
        <v>69171.426999999996</v>
      </c>
      <c r="C192" s="12">
        <v>63425.82</v>
      </c>
      <c r="D192" s="12">
        <v>60719.979999999989</v>
      </c>
      <c r="E192" s="12">
        <v>59880.344000000005</v>
      </c>
      <c r="F192" s="12">
        <v>60303.359000000004</v>
      </c>
      <c r="G192" s="12">
        <v>63115.175999999999</v>
      </c>
      <c r="H192" s="12">
        <v>72044.493000000002</v>
      </c>
      <c r="I192" s="12">
        <v>77607.444999999992</v>
      </c>
      <c r="J192" s="12">
        <v>77669.010999999999</v>
      </c>
      <c r="K192" s="12">
        <v>80369.627999999997</v>
      </c>
      <c r="L192" s="12">
        <v>81429.062000000005</v>
      </c>
      <c r="M192" s="12">
        <v>82945.356</v>
      </c>
      <c r="N192" s="12">
        <v>83654.209000000003</v>
      </c>
      <c r="O192" s="12">
        <v>84184.266000000003</v>
      </c>
      <c r="P192" s="12">
        <v>86315.065000000002</v>
      </c>
      <c r="Q192" s="12">
        <v>90410.319999999992</v>
      </c>
      <c r="R192" s="12">
        <v>104162.291</v>
      </c>
      <c r="S192" s="12">
        <v>108494.18400000001</v>
      </c>
      <c r="T192" s="12">
        <v>119277.23499999999</v>
      </c>
      <c r="U192" s="12">
        <v>120122.29199999999</v>
      </c>
      <c r="V192" s="12">
        <v>120245.005</v>
      </c>
      <c r="W192" s="12">
        <v>113739.674</v>
      </c>
      <c r="X192" s="12">
        <v>98865.047000000006</v>
      </c>
      <c r="Y192" s="12">
        <v>82955.913</v>
      </c>
      <c r="AA192" s="2">
        <f>IFERROR(INDEX('Holiday Schedule'!$D$3:$D$24,MATCH(Total_StdO_Customers!A192,'Holiday Schedule'!$C$3:$C$24,0)),0)</f>
        <v>0</v>
      </c>
      <c r="AB192" s="2">
        <f t="shared" si="16"/>
        <v>3</v>
      </c>
      <c r="AC192" s="2">
        <f t="shared" si="17"/>
        <v>1529490.0899999996</v>
      </c>
      <c r="AD192" s="5">
        <f t="shared" si="18"/>
        <v>531616.51200000034</v>
      </c>
      <c r="AE192" s="5">
        <f t="shared" si="19"/>
        <v>2061106.602</v>
      </c>
      <c r="AG192" s="2">
        <f t="shared" si="20"/>
        <v>7</v>
      </c>
      <c r="AH192" s="2">
        <f t="shared" si="21"/>
        <v>2024</v>
      </c>
      <c r="AJ192" s="5">
        <f t="shared" si="22"/>
        <v>120245.005</v>
      </c>
      <c r="AK192" s="2">
        <f t="shared" si="23"/>
        <v>21</v>
      </c>
    </row>
    <row r="193" spans="1:37" x14ac:dyDescent="0.25">
      <c r="A193" s="4">
        <v>45476</v>
      </c>
      <c r="B193" s="12">
        <v>73261.372000000003</v>
      </c>
      <c r="C193" s="12">
        <v>67188.608000000007</v>
      </c>
      <c r="D193" s="12">
        <v>63391.020000000004</v>
      </c>
      <c r="E193" s="12">
        <v>63502.074999999997</v>
      </c>
      <c r="F193" s="12">
        <v>62307.561999999998</v>
      </c>
      <c r="G193" s="12">
        <v>64842.378000000004</v>
      </c>
      <c r="H193" s="12">
        <v>74425.765999999989</v>
      </c>
      <c r="I193" s="12">
        <v>81723.626000000004</v>
      </c>
      <c r="J193" s="12">
        <v>82401.534</v>
      </c>
      <c r="K193" s="12">
        <v>87078.888000000006</v>
      </c>
      <c r="L193" s="12">
        <v>88831.981</v>
      </c>
      <c r="M193" s="12">
        <v>90193.239999999991</v>
      </c>
      <c r="N193" s="12">
        <v>91279.394</v>
      </c>
      <c r="O193" s="12">
        <v>88688.239000000001</v>
      </c>
      <c r="P193" s="12">
        <v>89468.25</v>
      </c>
      <c r="Q193" s="12">
        <v>92732.967000000004</v>
      </c>
      <c r="R193" s="12">
        <v>102558.144</v>
      </c>
      <c r="S193" s="12">
        <v>108863.97900000001</v>
      </c>
      <c r="T193" s="12">
        <v>117455.49400000001</v>
      </c>
      <c r="U193" s="12">
        <v>115923.572</v>
      </c>
      <c r="V193" s="12">
        <v>117332.303</v>
      </c>
      <c r="W193" s="12">
        <v>111103.18500000001</v>
      </c>
      <c r="X193" s="12">
        <v>98529.911000000007</v>
      </c>
      <c r="Y193" s="12">
        <v>82755.534999999989</v>
      </c>
      <c r="AA193" s="2">
        <f>IFERROR(INDEX('Holiday Schedule'!$D$3:$D$24,MATCH(Total_StdO_Customers!A193,'Holiday Schedule'!$C$3:$C$24,0)),0)</f>
        <v>0</v>
      </c>
      <c r="AB193" s="2">
        <f t="shared" si="16"/>
        <v>4</v>
      </c>
      <c r="AC193" s="2">
        <f t="shared" si="17"/>
        <v>1564164.7070000002</v>
      </c>
      <c r="AD193" s="5">
        <f t="shared" si="18"/>
        <v>551674.31599999988</v>
      </c>
      <c r="AE193" s="5">
        <f t="shared" si="19"/>
        <v>2115839.023</v>
      </c>
      <c r="AG193" s="2">
        <f t="shared" si="20"/>
        <v>7</v>
      </c>
      <c r="AH193" s="2">
        <f t="shared" si="21"/>
        <v>2024</v>
      </c>
      <c r="AJ193" s="5">
        <f t="shared" si="22"/>
        <v>117455.49400000001</v>
      </c>
      <c r="AK193" s="2">
        <f t="shared" si="23"/>
        <v>19</v>
      </c>
    </row>
    <row r="194" spans="1:37" x14ac:dyDescent="0.25">
      <c r="A194" s="4">
        <v>45477</v>
      </c>
      <c r="B194" s="12">
        <v>72747.592000000004</v>
      </c>
      <c r="C194" s="12">
        <v>67284.305999999997</v>
      </c>
      <c r="D194" s="12">
        <v>63833.422999999995</v>
      </c>
      <c r="E194" s="12">
        <v>63626.676999999996</v>
      </c>
      <c r="F194" s="12">
        <v>62593.930999999997</v>
      </c>
      <c r="G194" s="12">
        <v>63706.722999999998</v>
      </c>
      <c r="H194" s="12">
        <v>68954.938999999998</v>
      </c>
      <c r="I194" s="12">
        <v>77943.088999999993</v>
      </c>
      <c r="J194" s="12">
        <v>81617.642999999996</v>
      </c>
      <c r="K194" s="12">
        <v>87977.703000000009</v>
      </c>
      <c r="L194" s="12">
        <v>84285.478000000003</v>
      </c>
      <c r="M194" s="12">
        <v>83593.916999999987</v>
      </c>
      <c r="N194" s="12">
        <v>78127.622000000003</v>
      </c>
      <c r="O194" s="12">
        <v>75691.387000000002</v>
      </c>
      <c r="P194" s="12">
        <v>73413.191000000006</v>
      </c>
      <c r="Q194" s="12">
        <v>75326.736000000004</v>
      </c>
      <c r="R194" s="12">
        <v>84905.799999999988</v>
      </c>
      <c r="S194" s="12">
        <v>94714.987999999998</v>
      </c>
      <c r="T194" s="12">
        <v>101561.755</v>
      </c>
      <c r="U194" s="12">
        <v>104505.73</v>
      </c>
      <c r="V194" s="12">
        <v>104037.15599999999</v>
      </c>
      <c r="W194" s="12">
        <v>98776.719999999987</v>
      </c>
      <c r="X194" s="12">
        <v>92536.07</v>
      </c>
      <c r="Y194" s="12">
        <v>80993.399000000005</v>
      </c>
      <c r="AA194" s="2">
        <f>IFERROR(INDEX('Holiday Schedule'!$D$3:$D$24,MATCH(Total_StdO_Customers!A194,'Holiday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1942755.9749999999</v>
      </c>
      <c r="AE194" s="5">
        <f t="shared" si="19"/>
        <v>1942755.9749999999</v>
      </c>
      <c r="AG194" s="2">
        <f t="shared" si="20"/>
        <v>7</v>
      </c>
      <c r="AH194" s="2">
        <f t="shared" si="21"/>
        <v>2024</v>
      </c>
      <c r="AJ194" s="5">
        <f t="shared" si="22"/>
        <v>104505.73</v>
      </c>
      <c r="AK194" s="2">
        <f t="shared" si="23"/>
        <v>20</v>
      </c>
    </row>
    <row r="195" spans="1:37" x14ac:dyDescent="0.25">
      <c r="A195" s="4">
        <v>45478</v>
      </c>
      <c r="B195" s="12">
        <v>71826.905999999988</v>
      </c>
      <c r="C195" s="12">
        <v>65840.356</v>
      </c>
      <c r="D195" s="12">
        <v>62770.627</v>
      </c>
      <c r="E195" s="12">
        <v>62482.031999999999</v>
      </c>
      <c r="F195" s="12">
        <v>62801.567000000003</v>
      </c>
      <c r="G195" s="12">
        <v>63084.108</v>
      </c>
      <c r="H195" s="12">
        <v>71628.759000000005</v>
      </c>
      <c r="I195" s="12">
        <v>77384.45</v>
      </c>
      <c r="J195" s="12">
        <v>79903.701000000001</v>
      </c>
      <c r="K195" s="12">
        <v>85680.093999999997</v>
      </c>
      <c r="L195" s="12">
        <v>88140.293000000005</v>
      </c>
      <c r="M195" s="12">
        <v>91422.555000000008</v>
      </c>
      <c r="N195" s="12">
        <v>90061.755999999994</v>
      </c>
      <c r="O195" s="12">
        <v>90149.167000000001</v>
      </c>
      <c r="P195" s="12">
        <v>89822.907000000007</v>
      </c>
      <c r="Q195" s="12">
        <v>95123.562000000005</v>
      </c>
      <c r="R195" s="12">
        <v>102517.148</v>
      </c>
      <c r="S195" s="12">
        <v>112873.41099999999</v>
      </c>
      <c r="T195" s="12">
        <v>119137.95300000001</v>
      </c>
      <c r="U195" s="12">
        <v>119661.02600000001</v>
      </c>
      <c r="V195" s="12">
        <v>119514.17200000001</v>
      </c>
      <c r="W195" s="12">
        <v>113061.985</v>
      </c>
      <c r="X195" s="12">
        <v>100152.05200000001</v>
      </c>
      <c r="Y195" s="12">
        <v>86099.991999999998</v>
      </c>
      <c r="AA195" s="2">
        <f>IFERROR(INDEX('Holiday Schedule'!$D$3:$D$24,MATCH(Total_StdO_Customers!A195,'Holiday Schedule'!$C$3:$C$24,0)),0)</f>
        <v>0</v>
      </c>
      <c r="AB195" s="2">
        <f t="shared" si="16"/>
        <v>6</v>
      </c>
      <c r="AC195" s="2">
        <f t="shared" si="17"/>
        <v>1574606.2320000001</v>
      </c>
      <c r="AD195" s="5">
        <f t="shared" si="18"/>
        <v>546534.34699999983</v>
      </c>
      <c r="AE195" s="5">
        <f t="shared" si="19"/>
        <v>2121140.5789999999</v>
      </c>
      <c r="AG195" s="2">
        <f t="shared" si="20"/>
        <v>7</v>
      </c>
      <c r="AH195" s="2">
        <f t="shared" si="21"/>
        <v>2024</v>
      </c>
      <c r="AJ195" s="5">
        <f t="shared" si="22"/>
        <v>119661.02600000001</v>
      </c>
      <c r="AK195" s="2">
        <f t="shared" si="23"/>
        <v>20</v>
      </c>
    </row>
    <row r="196" spans="1:37" x14ac:dyDescent="0.25">
      <c r="A196" s="4">
        <v>45479</v>
      </c>
      <c r="B196" s="12">
        <v>76776.428</v>
      </c>
      <c r="C196" s="12">
        <v>70279.332999999999</v>
      </c>
      <c r="D196" s="12">
        <v>68042.111999999994</v>
      </c>
      <c r="E196" s="12">
        <v>66059.131000000008</v>
      </c>
      <c r="F196" s="12">
        <v>66234.14</v>
      </c>
      <c r="G196" s="12">
        <v>66093.576000000001</v>
      </c>
      <c r="H196" s="12">
        <v>73179.149999999994</v>
      </c>
      <c r="I196" s="12">
        <v>81159.368000000002</v>
      </c>
      <c r="J196" s="12">
        <v>88102.344000000012</v>
      </c>
      <c r="K196" s="12">
        <v>95112.320000000007</v>
      </c>
      <c r="L196" s="12">
        <v>96908.391999999993</v>
      </c>
      <c r="M196" s="12">
        <v>98319.614999999991</v>
      </c>
      <c r="N196" s="12">
        <v>95862.945999999996</v>
      </c>
      <c r="O196" s="12">
        <v>91662.633000000002</v>
      </c>
      <c r="P196" s="12">
        <v>88606.856</v>
      </c>
      <c r="Q196" s="12">
        <v>92403.256999999998</v>
      </c>
      <c r="R196" s="12">
        <v>100012.94500000001</v>
      </c>
      <c r="S196" s="12">
        <v>108686.68399999999</v>
      </c>
      <c r="T196" s="12">
        <v>116951.74</v>
      </c>
      <c r="U196" s="12">
        <v>116558.576</v>
      </c>
      <c r="V196" s="12">
        <v>117248.35500000001</v>
      </c>
      <c r="W196" s="12">
        <v>110926.769</v>
      </c>
      <c r="X196" s="12">
        <v>98375.37000000001</v>
      </c>
      <c r="Y196" s="12">
        <v>85436.084999999992</v>
      </c>
      <c r="AA196" s="2">
        <f>IFERROR(INDEX('Holiday Schedule'!$D$3:$D$24,MATCH(Total_StdO_Customers!A196,'Holiday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2168998.125</v>
      </c>
      <c r="AE196" s="5">
        <f t="shared" si="19"/>
        <v>2168998.125</v>
      </c>
      <c r="AG196" s="2">
        <f t="shared" si="20"/>
        <v>7</v>
      </c>
      <c r="AH196" s="2">
        <f t="shared" si="21"/>
        <v>2024</v>
      </c>
      <c r="AJ196" s="5">
        <f t="shared" si="22"/>
        <v>117248.35500000001</v>
      </c>
      <c r="AK196" s="2">
        <f t="shared" si="23"/>
        <v>21</v>
      </c>
    </row>
    <row r="197" spans="1:37" x14ac:dyDescent="0.25">
      <c r="A197" s="4">
        <v>45480</v>
      </c>
      <c r="B197" s="12">
        <v>76113.231</v>
      </c>
      <c r="C197" s="12">
        <v>71044.531000000003</v>
      </c>
      <c r="D197" s="12">
        <v>67712.877999999997</v>
      </c>
      <c r="E197" s="12">
        <v>66474.83</v>
      </c>
      <c r="F197" s="12">
        <v>66585.96699999999</v>
      </c>
      <c r="G197" s="12">
        <v>65148.308000000005</v>
      </c>
      <c r="H197" s="12">
        <v>72354.811000000002</v>
      </c>
      <c r="I197" s="12">
        <v>79531.042999999991</v>
      </c>
      <c r="J197" s="12">
        <v>86885.661999999997</v>
      </c>
      <c r="K197" s="12">
        <v>93387.063999999998</v>
      </c>
      <c r="L197" s="12">
        <v>97266.646000000008</v>
      </c>
      <c r="M197" s="12">
        <v>99088.559000000008</v>
      </c>
      <c r="N197" s="12">
        <v>98489.869000000006</v>
      </c>
      <c r="O197" s="12">
        <v>97205.205999999991</v>
      </c>
      <c r="P197" s="12">
        <v>97500.61099999999</v>
      </c>
      <c r="Q197" s="12">
        <v>103585.20700000001</v>
      </c>
      <c r="R197" s="12">
        <v>114517.289</v>
      </c>
      <c r="S197" s="12">
        <v>122921.42600000001</v>
      </c>
      <c r="T197" s="12">
        <v>132784.736</v>
      </c>
      <c r="U197" s="12">
        <v>133753.42499999999</v>
      </c>
      <c r="V197" s="12">
        <v>133513.04699999999</v>
      </c>
      <c r="W197" s="12">
        <v>125226.80099999999</v>
      </c>
      <c r="X197" s="12">
        <v>110707.19499999999</v>
      </c>
      <c r="Y197" s="12">
        <v>92036.46</v>
      </c>
      <c r="AA197" s="2">
        <f>IFERROR(INDEX('Holiday Schedule'!$D$3:$D$24,MATCH(Total_StdO_Customers!A197,'Holiday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2303834.8020000001</v>
      </c>
      <c r="AE197" s="5">
        <f t="shared" si="19"/>
        <v>2303834.8020000001</v>
      </c>
      <c r="AG197" s="2">
        <f t="shared" si="20"/>
        <v>7</v>
      </c>
      <c r="AH197" s="2">
        <f t="shared" si="21"/>
        <v>2024</v>
      </c>
      <c r="AJ197" s="5">
        <f t="shared" si="22"/>
        <v>133753.42499999999</v>
      </c>
      <c r="AK197" s="2">
        <f t="shared" si="23"/>
        <v>20</v>
      </c>
    </row>
    <row r="198" spans="1:37" x14ac:dyDescent="0.25">
      <c r="A198" s="4">
        <v>45481</v>
      </c>
      <c r="B198" s="12">
        <v>80805.547999999995</v>
      </c>
      <c r="C198" s="12">
        <v>74461.884000000005</v>
      </c>
      <c r="D198" s="12">
        <v>70873.21100000001</v>
      </c>
      <c r="E198" s="12">
        <v>70442.73599999999</v>
      </c>
      <c r="F198" s="12">
        <v>69612.52900000001</v>
      </c>
      <c r="G198" s="12">
        <v>72832.928</v>
      </c>
      <c r="H198" s="12">
        <v>83192.294999999998</v>
      </c>
      <c r="I198" s="12">
        <v>91105.159</v>
      </c>
      <c r="J198" s="12">
        <v>92562.945000000007</v>
      </c>
      <c r="K198" s="12">
        <v>99648.043999999994</v>
      </c>
      <c r="L198" s="12">
        <v>102862.10299999999</v>
      </c>
      <c r="M198" s="12">
        <v>106227.818</v>
      </c>
      <c r="N198" s="12">
        <v>105425.58899999999</v>
      </c>
      <c r="O198" s="12">
        <v>106021.296</v>
      </c>
      <c r="P198" s="12">
        <v>105270.85699999999</v>
      </c>
      <c r="Q198" s="12">
        <v>106905.77</v>
      </c>
      <c r="R198" s="12">
        <v>120541.807</v>
      </c>
      <c r="S198" s="12">
        <v>128985.46</v>
      </c>
      <c r="T198" s="12">
        <v>138647.83799999999</v>
      </c>
      <c r="U198" s="12">
        <v>125285.85100000001</v>
      </c>
      <c r="V198" s="12">
        <v>130656.34700000001</v>
      </c>
      <c r="W198" s="12">
        <v>130146.96400000001</v>
      </c>
      <c r="X198" s="12">
        <v>113008.655</v>
      </c>
      <c r="Y198" s="12">
        <v>93914.421000000002</v>
      </c>
      <c r="AA198" s="2">
        <f>IFERROR(INDEX('Holiday Schedule'!$D$3:$D$24,MATCH(Total_StdO_Customers!A198,'Holiday Schedule'!$C$3:$C$24,0)),0)</f>
        <v>0</v>
      </c>
      <c r="AB198" s="2">
        <f t="shared" si="16"/>
        <v>2</v>
      </c>
      <c r="AC198" s="2">
        <f t="shared" si="17"/>
        <v>1803302.503</v>
      </c>
      <c r="AD198" s="5">
        <f t="shared" si="18"/>
        <v>616135.55200000014</v>
      </c>
      <c r="AE198" s="5">
        <f t="shared" si="19"/>
        <v>2419438.0550000002</v>
      </c>
      <c r="AG198" s="2">
        <f t="shared" si="20"/>
        <v>7</v>
      </c>
      <c r="AH198" s="2">
        <f t="shared" si="21"/>
        <v>2024</v>
      </c>
      <c r="AJ198" s="5">
        <f t="shared" si="22"/>
        <v>138647.83799999999</v>
      </c>
      <c r="AK198" s="2">
        <f t="shared" si="23"/>
        <v>19</v>
      </c>
    </row>
    <row r="199" spans="1:37" x14ac:dyDescent="0.25">
      <c r="A199" s="4">
        <v>45482</v>
      </c>
      <c r="B199" s="12">
        <v>84581.510000000009</v>
      </c>
      <c r="C199" s="12">
        <v>77609.490000000005</v>
      </c>
      <c r="D199" s="12">
        <v>74665.626000000004</v>
      </c>
      <c r="E199" s="12">
        <v>73238.937999999995</v>
      </c>
      <c r="F199" s="12">
        <v>73041.778999999995</v>
      </c>
      <c r="G199" s="12">
        <v>75185.15800000001</v>
      </c>
      <c r="H199" s="12">
        <v>84923.27900000001</v>
      </c>
      <c r="I199" s="12">
        <v>93000.792000000001</v>
      </c>
      <c r="J199" s="12">
        <v>92811.168999999994</v>
      </c>
      <c r="K199" s="12">
        <v>100153.94100000001</v>
      </c>
      <c r="L199" s="12">
        <v>102631.38</v>
      </c>
      <c r="M199" s="12">
        <v>107107.784</v>
      </c>
      <c r="N199" s="12">
        <v>107128.65300000001</v>
      </c>
      <c r="O199" s="12">
        <v>107628.26199999999</v>
      </c>
      <c r="P199" s="12">
        <v>109007.84300000001</v>
      </c>
      <c r="Q199" s="12">
        <v>112002.85800000001</v>
      </c>
      <c r="R199" s="12">
        <v>122295.27799999999</v>
      </c>
      <c r="S199" s="12">
        <v>121540.245</v>
      </c>
      <c r="T199" s="12">
        <v>131467.95300000001</v>
      </c>
      <c r="U199" s="12">
        <v>129163.679</v>
      </c>
      <c r="V199" s="12">
        <v>130375.429</v>
      </c>
      <c r="W199" s="12">
        <v>123180.31300000001</v>
      </c>
      <c r="X199" s="12">
        <v>107954.61199999999</v>
      </c>
      <c r="Y199" s="12">
        <v>91308.409999999989</v>
      </c>
      <c r="AA199" s="2">
        <f>IFERROR(INDEX('Holiday Schedule'!$D$3:$D$24,MATCH(Total_StdO_Customers!A199,'Holiday Schedule'!$C$3:$C$24,0)),0)</f>
        <v>0</v>
      </c>
      <c r="AB199" s="2">
        <f t="shared" si="16"/>
        <v>3</v>
      </c>
      <c r="AC199" s="2">
        <f t="shared" si="17"/>
        <v>1797450.1910000001</v>
      </c>
      <c r="AD199" s="5">
        <f t="shared" si="18"/>
        <v>634554.19000000041</v>
      </c>
      <c r="AE199" s="5">
        <f t="shared" si="19"/>
        <v>2432004.3810000005</v>
      </c>
      <c r="AG199" s="2">
        <f t="shared" si="20"/>
        <v>7</v>
      </c>
      <c r="AH199" s="2">
        <f t="shared" si="21"/>
        <v>2024</v>
      </c>
      <c r="AJ199" s="5">
        <f t="shared" si="22"/>
        <v>131467.95300000001</v>
      </c>
      <c r="AK199" s="2">
        <f t="shared" si="23"/>
        <v>19</v>
      </c>
    </row>
    <row r="200" spans="1:37" x14ac:dyDescent="0.25">
      <c r="A200" s="4">
        <v>45483</v>
      </c>
      <c r="B200" s="12">
        <v>83404.133000000002</v>
      </c>
      <c r="C200" s="12">
        <v>76894.846999999994</v>
      </c>
      <c r="D200" s="12">
        <v>73940.519</v>
      </c>
      <c r="E200" s="12">
        <v>73699.830000000016</v>
      </c>
      <c r="F200" s="12">
        <v>74061.615000000005</v>
      </c>
      <c r="G200" s="12">
        <v>76004.354000000007</v>
      </c>
      <c r="H200" s="12">
        <v>88208.999000000011</v>
      </c>
      <c r="I200" s="12">
        <v>95625.679000000004</v>
      </c>
      <c r="J200" s="12">
        <v>97541.634999999995</v>
      </c>
      <c r="K200" s="12">
        <v>105105.659</v>
      </c>
      <c r="L200" s="12">
        <v>105676.728</v>
      </c>
      <c r="M200" s="12">
        <v>108557.71400000001</v>
      </c>
      <c r="N200" s="12">
        <v>110594.12299999999</v>
      </c>
      <c r="O200" s="12">
        <v>112711.04399999999</v>
      </c>
      <c r="P200" s="12">
        <v>114406.467</v>
      </c>
      <c r="Q200" s="12">
        <v>113817.414</v>
      </c>
      <c r="R200" s="12">
        <v>128996.84199999999</v>
      </c>
      <c r="S200" s="12">
        <v>131479.87700000001</v>
      </c>
      <c r="T200" s="12">
        <v>137751.56899999999</v>
      </c>
      <c r="U200" s="12">
        <v>136713.897</v>
      </c>
      <c r="V200" s="12">
        <v>135052.875</v>
      </c>
      <c r="W200" s="12">
        <v>129569.49400000001</v>
      </c>
      <c r="X200" s="12">
        <v>111099.766</v>
      </c>
      <c r="Y200" s="12">
        <v>95923.010999999999</v>
      </c>
      <c r="AA200" s="2">
        <f>IFERROR(INDEX('Holiday Schedule'!$D$3:$D$24,MATCH(Total_StdO_Customers!A200,'Holiday Schedule'!$C$3:$C$24,0)),0)</f>
        <v>0</v>
      </c>
      <c r="AB200" s="2">
        <f t="shared" si="16"/>
        <v>4</v>
      </c>
      <c r="AC200" s="2">
        <f t="shared" si="17"/>
        <v>1874700.7830000001</v>
      </c>
      <c r="AD200" s="5">
        <f t="shared" si="18"/>
        <v>642137.3079999995</v>
      </c>
      <c r="AE200" s="5">
        <f t="shared" si="19"/>
        <v>2516838.0909999995</v>
      </c>
      <c r="AG200" s="2">
        <f t="shared" si="20"/>
        <v>7</v>
      </c>
      <c r="AH200" s="2">
        <f t="shared" si="21"/>
        <v>2024</v>
      </c>
      <c r="AJ200" s="5">
        <f t="shared" si="22"/>
        <v>137751.56899999999</v>
      </c>
      <c r="AK200" s="2">
        <f t="shared" si="23"/>
        <v>19</v>
      </c>
    </row>
    <row r="201" spans="1:37" x14ac:dyDescent="0.25">
      <c r="A201" s="4">
        <v>45484</v>
      </c>
      <c r="B201" s="12">
        <v>86803.338000000003</v>
      </c>
      <c r="C201" s="12">
        <v>80462.755000000005</v>
      </c>
      <c r="D201" s="12">
        <v>77415.256000000008</v>
      </c>
      <c r="E201" s="12">
        <v>76122.194000000003</v>
      </c>
      <c r="F201" s="12">
        <v>77243.634999999995</v>
      </c>
      <c r="G201" s="12">
        <v>79175.923999999999</v>
      </c>
      <c r="H201" s="12">
        <v>90991.938000000009</v>
      </c>
      <c r="I201" s="12">
        <v>98716.925000000003</v>
      </c>
      <c r="J201" s="12">
        <v>102613.588</v>
      </c>
      <c r="K201" s="12">
        <v>107557.436</v>
      </c>
      <c r="L201" s="12">
        <v>108029.781</v>
      </c>
      <c r="M201" s="12">
        <v>107732.209</v>
      </c>
      <c r="N201" s="12">
        <v>104116.33500000001</v>
      </c>
      <c r="O201" s="12">
        <v>103903.113</v>
      </c>
      <c r="P201" s="12">
        <v>98945.37</v>
      </c>
      <c r="Q201" s="12">
        <v>105152.37300000001</v>
      </c>
      <c r="R201" s="12">
        <v>113547.41100000001</v>
      </c>
      <c r="S201" s="12">
        <v>119970.194</v>
      </c>
      <c r="T201" s="12">
        <v>128001.072</v>
      </c>
      <c r="U201" s="12">
        <v>129763.23</v>
      </c>
      <c r="V201" s="12">
        <v>128248.69399999999</v>
      </c>
      <c r="W201" s="12">
        <v>122103.95599999999</v>
      </c>
      <c r="X201" s="12">
        <v>107277.50199999999</v>
      </c>
      <c r="Y201" s="12">
        <v>92555.707000000009</v>
      </c>
      <c r="AA201" s="2">
        <f>IFERROR(INDEX('Holiday Schedule'!$D$3:$D$24,MATCH(Total_StdO_Customers!A201,'Holiday Schedule'!$C$3:$C$24,0)),0)</f>
        <v>0</v>
      </c>
      <c r="AB201" s="2">
        <f t="shared" si="16"/>
        <v>5</v>
      </c>
      <c r="AC201" s="2">
        <f t="shared" si="17"/>
        <v>1785679.1889999998</v>
      </c>
      <c r="AD201" s="5">
        <f t="shared" si="18"/>
        <v>660770.74699999951</v>
      </c>
      <c r="AE201" s="5">
        <f t="shared" si="19"/>
        <v>2446449.9359999993</v>
      </c>
      <c r="AG201" s="2">
        <f t="shared" si="20"/>
        <v>7</v>
      </c>
      <c r="AH201" s="2">
        <f t="shared" si="21"/>
        <v>2024</v>
      </c>
      <c r="AJ201" s="5">
        <f t="shared" si="22"/>
        <v>129763.23</v>
      </c>
      <c r="AK201" s="2">
        <f t="shared" si="23"/>
        <v>20</v>
      </c>
    </row>
    <row r="202" spans="1:37" x14ac:dyDescent="0.25">
      <c r="A202" s="4">
        <v>45485</v>
      </c>
      <c r="B202" s="12">
        <v>82488.606</v>
      </c>
      <c r="C202" s="12">
        <v>76849.33600000001</v>
      </c>
      <c r="D202" s="12">
        <v>73720.081000000006</v>
      </c>
      <c r="E202" s="12">
        <v>72693.782000000007</v>
      </c>
      <c r="F202" s="12">
        <v>74413.126000000004</v>
      </c>
      <c r="G202" s="12">
        <v>75810.847000000009</v>
      </c>
      <c r="H202" s="12">
        <v>87765.366000000009</v>
      </c>
      <c r="I202" s="12">
        <v>93989.815999999992</v>
      </c>
      <c r="J202" s="12">
        <v>95725.891000000003</v>
      </c>
      <c r="K202" s="12">
        <v>100275.94</v>
      </c>
      <c r="L202" s="12">
        <v>100372.997</v>
      </c>
      <c r="M202" s="12">
        <v>102574.245</v>
      </c>
      <c r="N202" s="12">
        <v>104631.734</v>
      </c>
      <c r="O202" s="12">
        <v>102186.54000000001</v>
      </c>
      <c r="P202" s="12">
        <v>104900.62699999999</v>
      </c>
      <c r="Q202" s="12">
        <v>108504.04399999999</v>
      </c>
      <c r="R202" s="12">
        <v>120494.47</v>
      </c>
      <c r="S202" s="12">
        <v>125492.322</v>
      </c>
      <c r="T202" s="12">
        <v>135549.073</v>
      </c>
      <c r="U202" s="12">
        <v>137665.90899999999</v>
      </c>
      <c r="V202" s="12">
        <v>136169.40299999999</v>
      </c>
      <c r="W202" s="12">
        <v>130832.73999999999</v>
      </c>
      <c r="X202" s="12">
        <v>114590.81200000001</v>
      </c>
      <c r="Y202" s="12">
        <v>99013.263000000006</v>
      </c>
      <c r="AA202" s="2">
        <f>IFERROR(INDEX('Holiday Schedule'!$D$3:$D$24,MATCH(Total_StdO_Customers!A202,'Holiday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1813956.5629999998</v>
      </c>
      <c r="AD202" s="5">
        <f t="shared" ref="AD202:AD265" si="26">AE202-AC202</f>
        <v>642754.40700000036</v>
      </c>
      <c r="AE202" s="5">
        <f t="shared" ref="AE202:AE265" si="27">SUM(B202:Y202)</f>
        <v>2456710.9700000002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137665.90899999999</v>
      </c>
      <c r="AK202" s="2">
        <f t="shared" ref="AK202:AK265" si="31">IF(AE202&gt;0,INDEX(B$8:Y$8,MATCH(AJ202,B202:Y202,0)),"")</f>
        <v>20</v>
      </c>
    </row>
    <row r="203" spans="1:37" x14ac:dyDescent="0.25">
      <c r="A203" s="4">
        <v>45486</v>
      </c>
      <c r="B203" s="12">
        <v>87843.294000000009</v>
      </c>
      <c r="C203" s="12">
        <v>81653.817999999999</v>
      </c>
      <c r="D203" s="12">
        <v>76638.997000000003</v>
      </c>
      <c r="E203" s="12">
        <v>75701.78</v>
      </c>
      <c r="F203" s="12">
        <v>73712.758999999991</v>
      </c>
      <c r="G203" s="12">
        <v>74622.443999999989</v>
      </c>
      <c r="H203" s="12">
        <v>81705.319000000003</v>
      </c>
      <c r="I203" s="12">
        <v>89954.381999999998</v>
      </c>
      <c r="J203" s="12">
        <v>94924.801000000007</v>
      </c>
      <c r="K203" s="12">
        <v>100343.533</v>
      </c>
      <c r="L203" s="12">
        <v>98001.193999999989</v>
      </c>
      <c r="M203" s="12">
        <v>100768.405</v>
      </c>
      <c r="N203" s="12">
        <v>105555.53700000001</v>
      </c>
      <c r="O203" s="12">
        <v>102036.428</v>
      </c>
      <c r="P203" s="12">
        <v>103728.80500000001</v>
      </c>
      <c r="Q203" s="12">
        <v>109690.005</v>
      </c>
      <c r="R203" s="12">
        <v>118504.049</v>
      </c>
      <c r="S203" s="12">
        <v>123701.88200000001</v>
      </c>
      <c r="T203" s="12">
        <v>129804.27</v>
      </c>
      <c r="U203" s="12">
        <v>126341.38800000001</v>
      </c>
      <c r="V203" s="12">
        <v>128242.772</v>
      </c>
      <c r="W203" s="12">
        <v>120375.06200000001</v>
      </c>
      <c r="X203" s="12">
        <v>105194.2</v>
      </c>
      <c r="Y203" s="12">
        <v>90977.760999999999</v>
      </c>
      <c r="AA203" s="2">
        <f>IFERROR(INDEX('Holiday Schedule'!$D$3:$D$24,MATCH(Total_StdO_Customers!A203,'Holiday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2400022.8850000002</v>
      </c>
      <c r="AE203" s="5">
        <f t="shared" si="27"/>
        <v>2400022.8850000002</v>
      </c>
      <c r="AG203" s="2">
        <f t="shared" si="28"/>
        <v>7</v>
      </c>
      <c r="AH203" s="2">
        <f t="shared" si="29"/>
        <v>2024</v>
      </c>
      <c r="AJ203" s="5">
        <f t="shared" si="30"/>
        <v>129804.27</v>
      </c>
      <c r="AK203" s="2">
        <f t="shared" si="31"/>
        <v>19</v>
      </c>
    </row>
    <row r="204" spans="1:37" x14ac:dyDescent="0.25">
      <c r="A204" s="4">
        <v>45487</v>
      </c>
      <c r="B204" s="12">
        <v>81815.503000000012</v>
      </c>
      <c r="C204" s="12">
        <v>75707.869000000006</v>
      </c>
      <c r="D204" s="12">
        <v>70779.784000000014</v>
      </c>
      <c r="E204" s="12">
        <v>70463.085999999996</v>
      </c>
      <c r="F204" s="12">
        <v>68508.62</v>
      </c>
      <c r="G204" s="12">
        <v>68733.547999999995</v>
      </c>
      <c r="H204" s="12">
        <v>75169.835999999996</v>
      </c>
      <c r="I204" s="12">
        <v>82094.633000000002</v>
      </c>
      <c r="J204" s="12">
        <v>87548.852000000014</v>
      </c>
      <c r="K204" s="12">
        <v>93625.518000000011</v>
      </c>
      <c r="L204" s="12">
        <v>96128.301000000007</v>
      </c>
      <c r="M204" s="12">
        <v>98314.286000000007</v>
      </c>
      <c r="N204" s="12">
        <v>100684.77800000001</v>
      </c>
      <c r="O204" s="12">
        <v>101874.62400000001</v>
      </c>
      <c r="P204" s="12">
        <v>103274.012</v>
      </c>
      <c r="Q204" s="12">
        <v>111081.94600000001</v>
      </c>
      <c r="R204" s="12">
        <v>121789.70199999999</v>
      </c>
      <c r="S204" s="12">
        <v>132179.41899999999</v>
      </c>
      <c r="T204" s="12">
        <v>142640.288</v>
      </c>
      <c r="U204" s="12">
        <v>147193.77100000001</v>
      </c>
      <c r="V204" s="12">
        <v>145280.948</v>
      </c>
      <c r="W204" s="12">
        <v>135507.31600000002</v>
      </c>
      <c r="X204" s="12">
        <v>118141.548</v>
      </c>
      <c r="Y204" s="12">
        <v>100671.27399999999</v>
      </c>
      <c r="AA204" s="2">
        <f>IFERROR(INDEX('Holiday Schedule'!$D$3:$D$24,MATCH(Total_StdO_Customers!A204,'Holiday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2429209.4620000003</v>
      </c>
      <c r="AE204" s="5">
        <f t="shared" si="27"/>
        <v>2429209.4620000003</v>
      </c>
      <c r="AG204" s="2">
        <f t="shared" si="28"/>
        <v>7</v>
      </c>
      <c r="AH204" s="2">
        <f t="shared" si="29"/>
        <v>2024</v>
      </c>
      <c r="AJ204" s="5">
        <f t="shared" si="30"/>
        <v>147193.77100000001</v>
      </c>
      <c r="AK204" s="2">
        <f t="shared" si="31"/>
        <v>20</v>
      </c>
    </row>
    <row r="205" spans="1:37" x14ac:dyDescent="0.25">
      <c r="A205" s="4">
        <v>45488</v>
      </c>
      <c r="B205" s="12">
        <v>89490.294999999998</v>
      </c>
      <c r="C205" s="12">
        <v>81993.868000000002</v>
      </c>
      <c r="D205" s="12">
        <v>77646.894</v>
      </c>
      <c r="E205" s="12">
        <v>76811.122999999992</v>
      </c>
      <c r="F205" s="12">
        <v>75984.561999999991</v>
      </c>
      <c r="G205" s="12">
        <v>77558.947</v>
      </c>
      <c r="H205" s="12">
        <v>88818.32</v>
      </c>
      <c r="I205" s="12">
        <v>97390.771999999997</v>
      </c>
      <c r="J205" s="12">
        <v>100271.351</v>
      </c>
      <c r="K205" s="12">
        <v>107000.45</v>
      </c>
      <c r="L205" s="12">
        <v>110514.87999999999</v>
      </c>
      <c r="M205" s="12">
        <v>113388.97100000001</v>
      </c>
      <c r="N205" s="12">
        <v>114980.272</v>
      </c>
      <c r="O205" s="12">
        <v>113422.32699999999</v>
      </c>
      <c r="P205" s="12">
        <v>113829.43799999999</v>
      </c>
      <c r="Q205" s="12">
        <v>117165.557</v>
      </c>
      <c r="R205" s="12">
        <v>123781.796</v>
      </c>
      <c r="S205" s="12">
        <v>133902.095</v>
      </c>
      <c r="T205" s="12">
        <v>144494.73200000002</v>
      </c>
      <c r="U205" s="12">
        <v>143308.65299999999</v>
      </c>
      <c r="V205" s="12">
        <v>144287.59299999999</v>
      </c>
      <c r="W205" s="12">
        <v>134995.476</v>
      </c>
      <c r="X205" s="12">
        <v>120412.068</v>
      </c>
      <c r="Y205" s="12">
        <v>100448.06</v>
      </c>
      <c r="AA205" s="2">
        <f>IFERROR(INDEX('Holiday Schedule'!$D$3:$D$24,MATCH(Total_StdO_Customers!A205,'Holiday Schedule'!$C$3:$C$24,0)),0)</f>
        <v>0</v>
      </c>
      <c r="AB205" s="2">
        <f t="shared" si="24"/>
        <v>2</v>
      </c>
      <c r="AC205" s="2">
        <f t="shared" si="25"/>
        <v>1933146.4310000001</v>
      </c>
      <c r="AD205" s="5">
        <f t="shared" si="26"/>
        <v>668752.0689999999</v>
      </c>
      <c r="AE205" s="5">
        <f t="shared" si="27"/>
        <v>2601898.5</v>
      </c>
      <c r="AG205" s="2">
        <f t="shared" si="28"/>
        <v>7</v>
      </c>
      <c r="AH205" s="2">
        <f t="shared" si="29"/>
        <v>2024</v>
      </c>
      <c r="AJ205" s="5">
        <f t="shared" si="30"/>
        <v>144494.73200000002</v>
      </c>
      <c r="AK205" s="2">
        <f t="shared" si="31"/>
        <v>19</v>
      </c>
    </row>
    <row r="206" spans="1:37" x14ac:dyDescent="0.25">
      <c r="A206" s="4">
        <v>45489</v>
      </c>
      <c r="B206" s="12">
        <v>89370.745999999999</v>
      </c>
      <c r="C206" s="12">
        <v>83156.365999999995</v>
      </c>
      <c r="D206" s="12">
        <v>79683.165000000008</v>
      </c>
      <c r="E206" s="12">
        <v>78714.137000000002</v>
      </c>
      <c r="F206" s="12">
        <v>78377.278999999995</v>
      </c>
      <c r="G206" s="12">
        <v>80868.652999999991</v>
      </c>
      <c r="H206" s="12">
        <v>91902.188999999984</v>
      </c>
      <c r="I206" s="12">
        <v>101038.33600000001</v>
      </c>
      <c r="J206" s="12">
        <v>103031.435</v>
      </c>
      <c r="K206" s="12">
        <v>106625.83499999999</v>
      </c>
      <c r="L206" s="12">
        <v>105661.454</v>
      </c>
      <c r="M206" s="12">
        <v>106374.95999999999</v>
      </c>
      <c r="N206" s="12">
        <v>102707.845</v>
      </c>
      <c r="O206" s="12">
        <v>105291.486</v>
      </c>
      <c r="P206" s="12">
        <v>104363.333</v>
      </c>
      <c r="Q206" s="12">
        <v>110628.359</v>
      </c>
      <c r="R206" s="12">
        <v>119413.027</v>
      </c>
      <c r="S206" s="12">
        <v>131033.98699999999</v>
      </c>
      <c r="T206" s="12">
        <v>142021.69099999999</v>
      </c>
      <c r="U206" s="12">
        <v>143230.00700000001</v>
      </c>
      <c r="V206" s="12">
        <v>144659.56899999999</v>
      </c>
      <c r="W206" s="12">
        <v>138882.82</v>
      </c>
      <c r="X206" s="12">
        <v>119209.08</v>
      </c>
      <c r="Y206" s="12">
        <v>101196.79700000001</v>
      </c>
      <c r="AA206" s="2">
        <f>IFERROR(INDEX('Holiday Schedule'!$D$3:$D$24,MATCH(Total_StdO_Customers!A206,'Holiday Schedule'!$C$3:$C$24,0)),0)</f>
        <v>0</v>
      </c>
      <c r="AB206" s="2">
        <f t="shared" si="24"/>
        <v>3</v>
      </c>
      <c r="AC206" s="2">
        <f t="shared" si="25"/>
        <v>1884173.2240000002</v>
      </c>
      <c r="AD206" s="5">
        <f t="shared" si="26"/>
        <v>683269.33199999924</v>
      </c>
      <c r="AE206" s="5">
        <f t="shared" si="27"/>
        <v>2567442.5559999994</v>
      </c>
      <c r="AG206" s="2">
        <f t="shared" si="28"/>
        <v>7</v>
      </c>
      <c r="AH206" s="2">
        <f t="shared" si="29"/>
        <v>2024</v>
      </c>
      <c r="AJ206" s="5">
        <f t="shared" si="30"/>
        <v>144659.56899999999</v>
      </c>
      <c r="AK206" s="2">
        <f t="shared" si="31"/>
        <v>21</v>
      </c>
    </row>
    <row r="207" spans="1:37" x14ac:dyDescent="0.25">
      <c r="A207" s="4">
        <v>45490</v>
      </c>
      <c r="B207" s="12">
        <v>91342.350999999995</v>
      </c>
      <c r="C207" s="12">
        <v>83566.292000000001</v>
      </c>
      <c r="D207" s="12">
        <v>80558.231000000014</v>
      </c>
      <c r="E207" s="12">
        <v>79320.796999999991</v>
      </c>
      <c r="F207" s="12">
        <v>79899.241999999984</v>
      </c>
      <c r="G207" s="12">
        <v>82172.327000000005</v>
      </c>
      <c r="H207" s="12">
        <v>94424.072</v>
      </c>
      <c r="I207" s="12">
        <v>100891.091</v>
      </c>
      <c r="J207" s="12">
        <v>102831.038</v>
      </c>
      <c r="K207" s="12">
        <v>107501.90300000001</v>
      </c>
      <c r="L207" s="12">
        <v>108756.039</v>
      </c>
      <c r="M207" s="12">
        <v>110992.46800000001</v>
      </c>
      <c r="N207" s="12">
        <v>112880.545</v>
      </c>
      <c r="O207" s="12">
        <v>114637.788</v>
      </c>
      <c r="P207" s="12">
        <v>114510.89200000001</v>
      </c>
      <c r="Q207" s="12">
        <v>120771.492</v>
      </c>
      <c r="R207" s="12">
        <v>126079.985</v>
      </c>
      <c r="S207" s="12">
        <v>136276.614</v>
      </c>
      <c r="T207" s="12">
        <v>143478.753</v>
      </c>
      <c r="U207" s="12">
        <v>143325.04800000001</v>
      </c>
      <c r="V207" s="12">
        <v>140651.37599999999</v>
      </c>
      <c r="W207" s="12">
        <v>132900.27499999999</v>
      </c>
      <c r="X207" s="12">
        <v>116425.629</v>
      </c>
      <c r="Y207" s="12">
        <v>99598.574999999983</v>
      </c>
      <c r="AA207" s="2">
        <f>IFERROR(INDEX('Holiday Schedule'!$D$3:$D$24,MATCH(Total_StdO_Customers!A207,'Holiday Schedule'!$C$3:$C$24,0)),0)</f>
        <v>0</v>
      </c>
      <c r="AB207" s="2">
        <f t="shared" si="24"/>
        <v>4</v>
      </c>
      <c r="AC207" s="2">
        <f t="shared" si="25"/>
        <v>1932910.9359999998</v>
      </c>
      <c r="AD207" s="5">
        <f t="shared" si="26"/>
        <v>690881.88700000104</v>
      </c>
      <c r="AE207" s="5">
        <f t="shared" si="27"/>
        <v>2623792.8230000008</v>
      </c>
      <c r="AG207" s="2">
        <f t="shared" si="28"/>
        <v>7</v>
      </c>
      <c r="AH207" s="2">
        <f t="shared" si="29"/>
        <v>2024</v>
      </c>
      <c r="AJ207" s="5">
        <f t="shared" si="30"/>
        <v>143478.753</v>
      </c>
      <c r="AK207" s="2">
        <f t="shared" si="31"/>
        <v>19</v>
      </c>
    </row>
    <row r="208" spans="1:37" x14ac:dyDescent="0.25">
      <c r="A208" s="4">
        <v>45491</v>
      </c>
      <c r="B208" s="12">
        <v>90237.761000000013</v>
      </c>
      <c r="C208" s="12">
        <v>82997.433999999994</v>
      </c>
      <c r="D208" s="12">
        <v>80293.646999999997</v>
      </c>
      <c r="E208" s="12">
        <v>79274.049999999988</v>
      </c>
      <c r="F208" s="12">
        <v>79990.217000000004</v>
      </c>
      <c r="G208" s="12">
        <v>82393.235000000015</v>
      </c>
      <c r="H208" s="12">
        <v>93802.989000000001</v>
      </c>
      <c r="I208" s="12">
        <v>101497.41800000001</v>
      </c>
      <c r="J208" s="12">
        <v>101990.349</v>
      </c>
      <c r="K208" s="12">
        <v>104131.349</v>
      </c>
      <c r="L208" s="12">
        <v>105880.325</v>
      </c>
      <c r="M208" s="12">
        <v>106956.40399999999</v>
      </c>
      <c r="N208" s="12">
        <v>105978.41800000001</v>
      </c>
      <c r="O208" s="12">
        <v>106324.514</v>
      </c>
      <c r="P208" s="12">
        <v>107110.43400000001</v>
      </c>
      <c r="Q208" s="12">
        <v>111069.70699999999</v>
      </c>
      <c r="R208" s="12">
        <v>119161.08100000001</v>
      </c>
      <c r="S208" s="12">
        <v>129050.731</v>
      </c>
      <c r="T208" s="12">
        <v>136457.98000000001</v>
      </c>
      <c r="U208" s="12">
        <v>135379.71799999999</v>
      </c>
      <c r="V208" s="12">
        <v>134719.299</v>
      </c>
      <c r="W208" s="12">
        <v>128106.507</v>
      </c>
      <c r="X208" s="12">
        <v>110504.266</v>
      </c>
      <c r="Y208" s="12">
        <v>92702.212000000014</v>
      </c>
      <c r="AA208" s="2">
        <f>IFERROR(INDEX('Holiday Schedule'!$D$3:$D$24,MATCH(Total_StdO_Customers!A208,'Holiday Schedule'!$C$3:$C$24,0)),0)</f>
        <v>0</v>
      </c>
      <c r="AB208" s="2">
        <f t="shared" si="24"/>
        <v>5</v>
      </c>
      <c r="AC208" s="2">
        <f t="shared" si="25"/>
        <v>1844318.5</v>
      </c>
      <c r="AD208" s="5">
        <f t="shared" si="26"/>
        <v>681691.54499999993</v>
      </c>
      <c r="AE208" s="5">
        <f t="shared" si="27"/>
        <v>2526010.0449999999</v>
      </c>
      <c r="AG208" s="2">
        <f t="shared" si="28"/>
        <v>7</v>
      </c>
      <c r="AH208" s="2">
        <f t="shared" si="29"/>
        <v>2024</v>
      </c>
      <c r="AJ208" s="5">
        <f t="shared" si="30"/>
        <v>136457.98000000001</v>
      </c>
      <c r="AK208" s="2">
        <f t="shared" si="31"/>
        <v>19</v>
      </c>
    </row>
    <row r="209" spans="1:37" x14ac:dyDescent="0.25">
      <c r="A209" s="4">
        <v>45492</v>
      </c>
      <c r="B209" s="12">
        <v>83097.214999999982</v>
      </c>
      <c r="C209" s="12">
        <v>76017.133000000002</v>
      </c>
      <c r="D209" s="12">
        <v>72189.317999999999</v>
      </c>
      <c r="E209" s="12">
        <v>70650.067999999999</v>
      </c>
      <c r="F209" s="12">
        <v>70661.103000000003</v>
      </c>
      <c r="G209" s="12">
        <v>71207.051999999996</v>
      </c>
      <c r="H209" s="12">
        <v>80810.298999999999</v>
      </c>
      <c r="I209" s="12">
        <v>86912.736999999994</v>
      </c>
      <c r="J209" s="12">
        <v>86344.290999999997</v>
      </c>
      <c r="K209" s="12">
        <v>90024.604000000007</v>
      </c>
      <c r="L209" s="12">
        <v>89278.386999999988</v>
      </c>
      <c r="M209" s="12">
        <v>92192.687000000005</v>
      </c>
      <c r="N209" s="12">
        <v>92831.566000000006</v>
      </c>
      <c r="O209" s="12">
        <v>93282.463000000003</v>
      </c>
      <c r="P209" s="12">
        <v>92837.148000000001</v>
      </c>
      <c r="Q209" s="12">
        <v>97250.413</v>
      </c>
      <c r="R209" s="12">
        <v>107257.913</v>
      </c>
      <c r="S209" s="12">
        <v>114808.47199999999</v>
      </c>
      <c r="T209" s="12">
        <v>124218.00099999999</v>
      </c>
      <c r="U209" s="12">
        <v>124265.52499999999</v>
      </c>
      <c r="V209" s="12">
        <v>124925.38900000001</v>
      </c>
      <c r="W209" s="12">
        <v>118981.05</v>
      </c>
      <c r="X209" s="12">
        <v>105383.71799999999</v>
      </c>
      <c r="Y209" s="12">
        <v>89377.562999999995</v>
      </c>
      <c r="AA209" s="2">
        <f>IFERROR(INDEX('Holiday Schedule'!$D$3:$D$24,MATCH(Total_StdO_Customers!A209,'Holiday Schedule'!$C$3:$C$24,0)),0)</f>
        <v>0</v>
      </c>
      <c r="AB209" s="2">
        <f t="shared" si="24"/>
        <v>6</v>
      </c>
      <c r="AC209" s="2">
        <f t="shared" si="25"/>
        <v>1640794.3640000001</v>
      </c>
      <c r="AD209" s="5">
        <f t="shared" si="26"/>
        <v>614009.7509999997</v>
      </c>
      <c r="AE209" s="5">
        <f t="shared" si="27"/>
        <v>2254804.1149999998</v>
      </c>
      <c r="AG209" s="2">
        <f t="shared" si="28"/>
        <v>7</v>
      </c>
      <c r="AH209" s="2">
        <f t="shared" si="29"/>
        <v>2024</v>
      </c>
      <c r="AJ209" s="5">
        <f t="shared" si="30"/>
        <v>124925.38900000001</v>
      </c>
      <c r="AK209" s="2">
        <f t="shared" si="31"/>
        <v>21</v>
      </c>
    </row>
    <row r="210" spans="1:37" x14ac:dyDescent="0.25">
      <c r="A210" s="4">
        <v>45493</v>
      </c>
      <c r="B210" s="12">
        <v>80183.33</v>
      </c>
      <c r="C210" s="12">
        <v>73054.659</v>
      </c>
      <c r="D210" s="12">
        <v>69791.429999999993</v>
      </c>
      <c r="E210" s="12">
        <v>68290.866999999998</v>
      </c>
      <c r="F210" s="12">
        <v>66873.563000000009</v>
      </c>
      <c r="G210" s="12">
        <v>67362.993000000002</v>
      </c>
      <c r="H210" s="12">
        <v>73479.926999999996</v>
      </c>
      <c r="I210" s="12">
        <v>79331.527000000002</v>
      </c>
      <c r="J210" s="12">
        <v>81952.670999999988</v>
      </c>
      <c r="K210" s="12">
        <v>86421.728999999992</v>
      </c>
      <c r="L210" s="12">
        <v>87608.268000000011</v>
      </c>
      <c r="M210" s="12">
        <v>89396.407000000007</v>
      </c>
      <c r="N210" s="12">
        <v>90111.715000000011</v>
      </c>
      <c r="O210" s="12">
        <v>88598.232999999993</v>
      </c>
      <c r="P210" s="12">
        <v>89155.066000000006</v>
      </c>
      <c r="Q210" s="12">
        <v>94023.445999999996</v>
      </c>
      <c r="R210" s="12">
        <v>102385.504</v>
      </c>
      <c r="S210" s="12">
        <v>111131.333</v>
      </c>
      <c r="T210" s="12">
        <v>122134.895</v>
      </c>
      <c r="U210" s="12">
        <v>122121.155</v>
      </c>
      <c r="V210" s="12">
        <v>123936.59700000001</v>
      </c>
      <c r="W210" s="12">
        <v>116907.10999999999</v>
      </c>
      <c r="X210" s="12">
        <v>103872.15599999999</v>
      </c>
      <c r="Y210" s="12">
        <v>89321.273000000001</v>
      </c>
      <c r="AA210" s="2">
        <f>IFERROR(INDEX('Holiday Schedule'!$D$3:$D$24,MATCH(Total_StdO_Customers!A210,'Holiday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2177445.8540000003</v>
      </c>
      <c r="AE210" s="5">
        <f t="shared" si="27"/>
        <v>2177445.8540000003</v>
      </c>
      <c r="AG210" s="2">
        <f t="shared" si="28"/>
        <v>7</v>
      </c>
      <c r="AH210" s="2">
        <f t="shared" si="29"/>
        <v>2024</v>
      </c>
      <c r="AJ210" s="5">
        <f t="shared" si="30"/>
        <v>123936.59700000001</v>
      </c>
      <c r="AK210" s="2">
        <f t="shared" si="31"/>
        <v>21</v>
      </c>
    </row>
    <row r="211" spans="1:37" x14ac:dyDescent="0.25">
      <c r="A211" s="4">
        <v>45494</v>
      </c>
      <c r="B211" s="12">
        <v>79420.955000000002</v>
      </c>
      <c r="C211" s="12">
        <v>73293.471999999994</v>
      </c>
      <c r="D211" s="12">
        <v>70265.945999999996</v>
      </c>
      <c r="E211" s="12">
        <v>68476.429000000004</v>
      </c>
      <c r="F211" s="12">
        <v>67917.294999999998</v>
      </c>
      <c r="G211" s="12">
        <v>67374.149000000005</v>
      </c>
      <c r="H211" s="12">
        <v>73468.489000000001</v>
      </c>
      <c r="I211" s="12">
        <v>78491.067999999999</v>
      </c>
      <c r="J211" s="12">
        <v>81845.959000000003</v>
      </c>
      <c r="K211" s="12">
        <v>85465.349999999991</v>
      </c>
      <c r="L211" s="12">
        <v>83353.686999999991</v>
      </c>
      <c r="M211" s="12">
        <v>85047.858999999997</v>
      </c>
      <c r="N211" s="12">
        <v>79634.997000000003</v>
      </c>
      <c r="O211" s="12">
        <v>76718.168999999994</v>
      </c>
      <c r="P211" s="12">
        <v>76219.581999999995</v>
      </c>
      <c r="Q211" s="12">
        <v>81640.607000000004</v>
      </c>
      <c r="R211" s="12">
        <v>92425.053</v>
      </c>
      <c r="S211" s="12">
        <v>104082.686</v>
      </c>
      <c r="T211" s="12">
        <v>115039.55099999999</v>
      </c>
      <c r="U211" s="12">
        <v>113543.792</v>
      </c>
      <c r="V211" s="12">
        <v>118732.462</v>
      </c>
      <c r="W211" s="12">
        <v>106857.895</v>
      </c>
      <c r="X211" s="12">
        <v>94060.714999999997</v>
      </c>
      <c r="Y211" s="12">
        <v>79296.902000000002</v>
      </c>
      <c r="AA211" s="2">
        <f>IFERROR(INDEX('Holiday Schedule'!$D$3:$D$24,MATCH(Total_StdO_Customers!A211,'Holiday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2052673.0690000001</v>
      </c>
      <c r="AE211" s="5">
        <f t="shared" si="27"/>
        <v>2052673.0690000001</v>
      </c>
      <c r="AG211" s="2">
        <f t="shared" si="28"/>
        <v>7</v>
      </c>
      <c r="AH211" s="2">
        <f t="shared" si="29"/>
        <v>2024</v>
      </c>
      <c r="AJ211" s="5">
        <f t="shared" si="30"/>
        <v>118732.462</v>
      </c>
      <c r="AK211" s="2">
        <f t="shared" si="31"/>
        <v>21</v>
      </c>
    </row>
    <row r="212" spans="1:37" x14ac:dyDescent="0.25">
      <c r="A212" s="4">
        <v>45495</v>
      </c>
      <c r="B212" s="12">
        <v>71650.998999999996</v>
      </c>
      <c r="C212" s="12">
        <v>64597.48</v>
      </c>
      <c r="D212" s="12">
        <v>62615.591</v>
      </c>
      <c r="E212" s="12">
        <v>61818.46</v>
      </c>
      <c r="F212" s="12">
        <v>63638.679000000004</v>
      </c>
      <c r="G212" s="12">
        <v>65129.108999999997</v>
      </c>
      <c r="H212" s="12">
        <v>74614.650999999998</v>
      </c>
      <c r="I212" s="12">
        <v>78542.433999999994</v>
      </c>
      <c r="J212" s="12">
        <v>79290.133000000002</v>
      </c>
      <c r="K212" s="12">
        <v>80146.743999999992</v>
      </c>
      <c r="L212" s="12">
        <v>80475.144</v>
      </c>
      <c r="M212" s="12">
        <v>81613.861000000004</v>
      </c>
      <c r="N212" s="12">
        <v>81574.987999999998</v>
      </c>
      <c r="O212" s="12">
        <v>81866.720000000001</v>
      </c>
      <c r="P212" s="12">
        <v>82493.902999999991</v>
      </c>
      <c r="Q212" s="12">
        <v>87605.31</v>
      </c>
      <c r="R212" s="12">
        <v>98216.845000000001</v>
      </c>
      <c r="S212" s="12">
        <v>108274.59600000001</v>
      </c>
      <c r="T212" s="12">
        <v>115109.14799999999</v>
      </c>
      <c r="U212" s="12">
        <v>117184.871</v>
      </c>
      <c r="V212" s="12">
        <v>120278.58500000001</v>
      </c>
      <c r="W212" s="12">
        <v>115184.72300000001</v>
      </c>
      <c r="X212" s="12">
        <v>97542.32699999999</v>
      </c>
      <c r="Y212" s="12">
        <v>84232.2</v>
      </c>
      <c r="AA212" s="2">
        <f>IFERROR(INDEX('Holiday Schedule'!$D$3:$D$24,MATCH(Total_StdO_Customers!A212,'Holiday Schedule'!$C$3:$C$24,0)),0)</f>
        <v>0</v>
      </c>
      <c r="AB212" s="2">
        <f t="shared" si="24"/>
        <v>2</v>
      </c>
      <c r="AC212" s="2">
        <f t="shared" si="25"/>
        <v>1505400.3319999999</v>
      </c>
      <c r="AD212" s="5">
        <f t="shared" si="26"/>
        <v>548297.16899999999</v>
      </c>
      <c r="AE212" s="5">
        <f t="shared" si="27"/>
        <v>2053697.5009999999</v>
      </c>
      <c r="AG212" s="2">
        <f t="shared" si="28"/>
        <v>7</v>
      </c>
      <c r="AH212" s="2">
        <f t="shared" si="29"/>
        <v>2024</v>
      </c>
      <c r="AJ212" s="5">
        <f t="shared" si="30"/>
        <v>120278.58500000001</v>
      </c>
      <c r="AK212" s="2">
        <f t="shared" si="31"/>
        <v>21</v>
      </c>
    </row>
    <row r="213" spans="1:37" x14ac:dyDescent="0.25">
      <c r="A213" s="4">
        <v>45496</v>
      </c>
      <c r="B213" s="12">
        <v>75264.817999999999</v>
      </c>
      <c r="C213" s="12">
        <v>70158.039000000004</v>
      </c>
      <c r="D213" s="12">
        <v>66891.77900000001</v>
      </c>
      <c r="E213" s="12">
        <v>67446.679999999993</v>
      </c>
      <c r="F213" s="12">
        <v>67601.884999999995</v>
      </c>
      <c r="G213" s="12">
        <v>71137.103000000003</v>
      </c>
      <c r="H213" s="12">
        <v>81597.025000000009</v>
      </c>
      <c r="I213" s="12">
        <v>89580.820999999996</v>
      </c>
      <c r="J213" s="12">
        <v>92025.922000000006</v>
      </c>
      <c r="K213" s="12">
        <v>96300.884999999995</v>
      </c>
      <c r="L213" s="12">
        <v>95162.781999999992</v>
      </c>
      <c r="M213" s="12">
        <v>94027.33</v>
      </c>
      <c r="N213" s="12">
        <v>91688.247999999992</v>
      </c>
      <c r="O213" s="12">
        <v>89373.81</v>
      </c>
      <c r="P213" s="12">
        <v>89100.468000000008</v>
      </c>
      <c r="Q213" s="12">
        <v>89798.650999999998</v>
      </c>
      <c r="R213" s="12">
        <v>97731.667000000001</v>
      </c>
      <c r="S213" s="12">
        <v>101911.734</v>
      </c>
      <c r="T213" s="12">
        <v>110090.247</v>
      </c>
      <c r="U213" s="12">
        <v>110067.421</v>
      </c>
      <c r="V213" s="12">
        <v>112618.732</v>
      </c>
      <c r="W213" s="12">
        <v>105968.84</v>
      </c>
      <c r="X213" s="12">
        <v>92907.33</v>
      </c>
      <c r="Y213" s="12">
        <v>79324.816999999995</v>
      </c>
      <c r="AA213" s="2">
        <f>IFERROR(INDEX('Holiday Schedule'!$D$3:$D$24,MATCH(Total_StdO_Customers!A213,'Holiday Schedule'!$C$3:$C$24,0)),0)</f>
        <v>0</v>
      </c>
      <c r="AB213" s="2">
        <f t="shared" si="24"/>
        <v>3</v>
      </c>
      <c r="AC213" s="2">
        <f t="shared" si="25"/>
        <v>1558354.8880000003</v>
      </c>
      <c r="AD213" s="5">
        <f t="shared" si="26"/>
        <v>579422.14600000018</v>
      </c>
      <c r="AE213" s="5">
        <f t="shared" si="27"/>
        <v>2137777.0340000005</v>
      </c>
      <c r="AG213" s="2">
        <f t="shared" si="28"/>
        <v>7</v>
      </c>
      <c r="AH213" s="2">
        <f t="shared" si="29"/>
        <v>2024</v>
      </c>
      <c r="AJ213" s="5">
        <f t="shared" si="30"/>
        <v>112618.732</v>
      </c>
      <c r="AK213" s="2">
        <f t="shared" si="31"/>
        <v>21</v>
      </c>
    </row>
    <row r="214" spans="1:37" x14ac:dyDescent="0.25">
      <c r="A214" s="4">
        <v>45497</v>
      </c>
      <c r="B214" s="12">
        <v>71512.418999999994</v>
      </c>
      <c r="C214" s="12">
        <v>67064.331000000006</v>
      </c>
      <c r="D214" s="12">
        <v>64455.630000000005</v>
      </c>
      <c r="E214" s="12">
        <v>64474.887999999999</v>
      </c>
      <c r="F214" s="12">
        <v>65491.741000000009</v>
      </c>
      <c r="G214" s="12">
        <v>68148.548999999999</v>
      </c>
      <c r="H214" s="12">
        <v>77720.07699999999</v>
      </c>
      <c r="I214" s="12">
        <v>85551.917999999991</v>
      </c>
      <c r="J214" s="12">
        <v>87474.013999999996</v>
      </c>
      <c r="K214" s="12">
        <v>91845.212</v>
      </c>
      <c r="L214" s="12">
        <v>90273.849999999991</v>
      </c>
      <c r="M214" s="12">
        <v>92405.699000000008</v>
      </c>
      <c r="N214" s="12">
        <v>92101.616999999998</v>
      </c>
      <c r="O214" s="12">
        <v>90728.017999999996</v>
      </c>
      <c r="P214" s="12">
        <v>88204.641000000003</v>
      </c>
      <c r="Q214" s="12">
        <v>89657.676999999996</v>
      </c>
      <c r="R214" s="12">
        <v>96842.709000000003</v>
      </c>
      <c r="S214" s="12">
        <v>100870.098</v>
      </c>
      <c r="T214" s="12">
        <v>105879.98000000001</v>
      </c>
      <c r="U214" s="12">
        <v>106993.19499999999</v>
      </c>
      <c r="V214" s="12">
        <v>110325.30600000001</v>
      </c>
      <c r="W214" s="12">
        <v>103660.421</v>
      </c>
      <c r="X214" s="12">
        <v>92166.540000000008</v>
      </c>
      <c r="Y214" s="12">
        <v>78677.516999999993</v>
      </c>
      <c r="AA214" s="2">
        <f>IFERROR(INDEX('Holiday Schedule'!$D$3:$D$24,MATCH(Total_StdO_Customers!A214,'Holiday Schedule'!$C$3:$C$24,0)),0)</f>
        <v>0</v>
      </c>
      <c r="AB214" s="2">
        <f t="shared" si="24"/>
        <v>4</v>
      </c>
      <c r="AC214" s="2">
        <f t="shared" si="25"/>
        <v>1524980.8950000005</v>
      </c>
      <c r="AD214" s="5">
        <f t="shared" si="26"/>
        <v>557545.15199999954</v>
      </c>
      <c r="AE214" s="5">
        <f t="shared" si="27"/>
        <v>2082526.047</v>
      </c>
      <c r="AG214" s="2">
        <f t="shared" si="28"/>
        <v>7</v>
      </c>
      <c r="AH214" s="2">
        <f t="shared" si="29"/>
        <v>2024</v>
      </c>
      <c r="AJ214" s="5">
        <f t="shared" si="30"/>
        <v>110325.30600000001</v>
      </c>
      <c r="AK214" s="2">
        <f t="shared" si="31"/>
        <v>21</v>
      </c>
    </row>
    <row r="215" spans="1:37" x14ac:dyDescent="0.25">
      <c r="A215" s="4">
        <v>45498</v>
      </c>
      <c r="B215" s="12">
        <v>72280.082999999999</v>
      </c>
      <c r="C215" s="12">
        <v>66942.373999999996</v>
      </c>
      <c r="D215" s="12">
        <v>64102.913000000008</v>
      </c>
      <c r="E215" s="12">
        <v>64472.201000000001</v>
      </c>
      <c r="F215" s="12">
        <v>64805.393000000004</v>
      </c>
      <c r="G215" s="12">
        <v>68688.814000000013</v>
      </c>
      <c r="H215" s="12">
        <v>78651.541000000012</v>
      </c>
      <c r="I215" s="12">
        <v>86363.101999999999</v>
      </c>
      <c r="J215" s="12">
        <v>89206.133999999991</v>
      </c>
      <c r="K215" s="12">
        <v>94880.03300000001</v>
      </c>
      <c r="L215" s="12">
        <v>94843.366999999998</v>
      </c>
      <c r="M215" s="12">
        <v>95250.460999999996</v>
      </c>
      <c r="N215" s="12">
        <v>93255.021000000008</v>
      </c>
      <c r="O215" s="12">
        <v>90314.084000000003</v>
      </c>
      <c r="P215" s="12">
        <v>88544.42</v>
      </c>
      <c r="Q215" s="12">
        <v>90013.824999999997</v>
      </c>
      <c r="R215" s="12">
        <v>96523.491999999998</v>
      </c>
      <c r="S215" s="12">
        <v>102229.03200000001</v>
      </c>
      <c r="T215" s="12">
        <v>109155.38800000001</v>
      </c>
      <c r="U215" s="12">
        <v>108770.571</v>
      </c>
      <c r="V215" s="12">
        <v>110877.887</v>
      </c>
      <c r="W215" s="12">
        <v>105958.962</v>
      </c>
      <c r="X215" s="12">
        <v>92360.991000000009</v>
      </c>
      <c r="Y215" s="12">
        <v>79468.259000000005</v>
      </c>
      <c r="AA215" s="2">
        <f>IFERROR(INDEX('Holiday Schedule'!$D$3:$D$24,MATCH(Total_StdO_Customers!A215,'Holiday Schedule'!$C$3:$C$24,0)),0)</f>
        <v>0</v>
      </c>
      <c r="AB215" s="2">
        <f t="shared" si="24"/>
        <v>5</v>
      </c>
      <c r="AC215" s="2">
        <f t="shared" si="25"/>
        <v>1548546.77</v>
      </c>
      <c r="AD215" s="5">
        <f t="shared" si="26"/>
        <v>559411.57800000021</v>
      </c>
      <c r="AE215" s="5">
        <f t="shared" si="27"/>
        <v>2107958.3480000002</v>
      </c>
      <c r="AG215" s="2">
        <f t="shared" si="28"/>
        <v>7</v>
      </c>
      <c r="AH215" s="2">
        <f t="shared" si="29"/>
        <v>2024</v>
      </c>
      <c r="AJ215" s="5">
        <f t="shared" si="30"/>
        <v>110877.887</v>
      </c>
      <c r="AK215" s="2">
        <f t="shared" si="31"/>
        <v>21</v>
      </c>
    </row>
    <row r="216" spans="1:37" x14ac:dyDescent="0.25">
      <c r="A216" s="4">
        <v>45499</v>
      </c>
      <c r="B216" s="12">
        <v>71026.897000000012</v>
      </c>
      <c r="C216" s="12">
        <v>66196.521000000008</v>
      </c>
      <c r="D216" s="12">
        <v>62727.286</v>
      </c>
      <c r="E216" s="12">
        <v>63219.688999999998</v>
      </c>
      <c r="F216" s="12">
        <v>62850.081999999995</v>
      </c>
      <c r="G216" s="12">
        <v>66624.680999999997</v>
      </c>
      <c r="H216" s="12">
        <v>74730.311000000002</v>
      </c>
      <c r="I216" s="12">
        <v>81257.582999999999</v>
      </c>
      <c r="J216" s="12">
        <v>79334.236999999994</v>
      </c>
      <c r="K216" s="12">
        <v>85265.232999999993</v>
      </c>
      <c r="L216" s="12">
        <v>83578.618000000002</v>
      </c>
      <c r="M216" s="12">
        <v>82646.005000000005</v>
      </c>
      <c r="N216" s="12">
        <v>81432.593999999997</v>
      </c>
      <c r="O216" s="12">
        <v>81527.89</v>
      </c>
      <c r="P216" s="12">
        <v>81573.548999999999</v>
      </c>
      <c r="Q216" s="12">
        <v>88823.182000000001</v>
      </c>
      <c r="R216" s="12">
        <v>99439.917000000001</v>
      </c>
      <c r="S216" s="12">
        <v>107560.45299999999</v>
      </c>
      <c r="T216" s="12">
        <v>116515.48000000001</v>
      </c>
      <c r="U216" s="12">
        <v>117075.68799999999</v>
      </c>
      <c r="V216" s="12">
        <v>120013.454</v>
      </c>
      <c r="W216" s="12">
        <v>112968.095</v>
      </c>
      <c r="X216" s="12">
        <v>101224.11699999998</v>
      </c>
      <c r="Y216" s="12">
        <v>85886.672000000006</v>
      </c>
      <c r="AA216" s="2">
        <f>IFERROR(INDEX('Holiday Schedule'!$D$3:$D$24,MATCH(Total_StdO_Customers!A216,'Holiday Schedule'!$C$3:$C$24,0)),0)</f>
        <v>0</v>
      </c>
      <c r="AB216" s="2">
        <f t="shared" si="24"/>
        <v>6</v>
      </c>
      <c r="AC216" s="2">
        <f t="shared" si="25"/>
        <v>1520236.0950000002</v>
      </c>
      <c r="AD216" s="5">
        <f t="shared" si="26"/>
        <v>553262.13899999973</v>
      </c>
      <c r="AE216" s="5">
        <f t="shared" si="27"/>
        <v>2073498.2339999999</v>
      </c>
      <c r="AG216" s="2">
        <f t="shared" si="28"/>
        <v>7</v>
      </c>
      <c r="AH216" s="2">
        <f t="shared" si="29"/>
        <v>2024</v>
      </c>
      <c r="AJ216" s="5">
        <f t="shared" si="30"/>
        <v>120013.454</v>
      </c>
      <c r="AK216" s="2">
        <f t="shared" si="31"/>
        <v>21</v>
      </c>
    </row>
    <row r="217" spans="1:37" x14ac:dyDescent="0.25">
      <c r="A217" s="4">
        <v>45500</v>
      </c>
      <c r="B217" s="12">
        <v>77351.767000000007</v>
      </c>
      <c r="C217" s="12">
        <v>70715.667999999991</v>
      </c>
      <c r="D217" s="12">
        <v>67464.073999999993</v>
      </c>
      <c r="E217" s="12">
        <v>65572.044999999998</v>
      </c>
      <c r="F217" s="12">
        <v>64800.087999999996</v>
      </c>
      <c r="G217" s="12">
        <v>65415.425000000003</v>
      </c>
      <c r="H217" s="12">
        <v>70222.956999999995</v>
      </c>
      <c r="I217" s="12">
        <v>76844.864000000001</v>
      </c>
      <c r="J217" s="12">
        <v>78470.182000000001</v>
      </c>
      <c r="K217" s="12">
        <v>82183.718999999997</v>
      </c>
      <c r="L217" s="12">
        <v>82932.403999999995</v>
      </c>
      <c r="M217" s="12">
        <v>84960.77</v>
      </c>
      <c r="N217" s="12">
        <v>85800.344000000012</v>
      </c>
      <c r="O217" s="12">
        <v>86753.184999999998</v>
      </c>
      <c r="P217" s="12">
        <v>88588.824999999997</v>
      </c>
      <c r="Q217" s="12">
        <v>93600.428</v>
      </c>
      <c r="R217" s="12">
        <v>103856.57399999999</v>
      </c>
      <c r="S217" s="12">
        <v>114348.26500000001</v>
      </c>
      <c r="T217" s="12">
        <v>121524.95299999999</v>
      </c>
      <c r="U217" s="12">
        <v>122452.632</v>
      </c>
      <c r="V217" s="12">
        <v>123235.09</v>
      </c>
      <c r="W217" s="12">
        <v>116180.24400000001</v>
      </c>
      <c r="X217" s="12">
        <v>102142.19</v>
      </c>
      <c r="Y217" s="12">
        <v>87824.072999999989</v>
      </c>
      <c r="AA217" s="2">
        <f>IFERROR(INDEX('Holiday Schedule'!$D$3:$D$24,MATCH(Total_StdO_Customers!A217,'Holiday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2133240.7660000003</v>
      </c>
      <c r="AE217" s="5">
        <f t="shared" si="27"/>
        <v>2133240.7660000003</v>
      </c>
      <c r="AG217" s="2">
        <f t="shared" si="28"/>
        <v>7</v>
      </c>
      <c r="AH217" s="2">
        <f t="shared" si="29"/>
        <v>2024</v>
      </c>
      <c r="AJ217" s="5">
        <f t="shared" si="30"/>
        <v>123235.09</v>
      </c>
      <c r="AK217" s="2">
        <f t="shared" si="31"/>
        <v>21</v>
      </c>
    </row>
    <row r="218" spans="1:37" x14ac:dyDescent="0.25">
      <c r="A218" s="4">
        <v>45501</v>
      </c>
      <c r="B218" s="12">
        <v>78316.808000000005</v>
      </c>
      <c r="C218" s="12">
        <v>71603.428</v>
      </c>
      <c r="D218" s="12">
        <v>67900.645999999993</v>
      </c>
      <c r="E218" s="12">
        <v>66249.164000000004</v>
      </c>
      <c r="F218" s="12">
        <v>65176.112000000008</v>
      </c>
      <c r="G218" s="12">
        <v>64960.462</v>
      </c>
      <c r="H218" s="12">
        <v>69400.918999999994</v>
      </c>
      <c r="I218" s="12">
        <v>75495.569999999992</v>
      </c>
      <c r="J218" s="12">
        <v>78904.775000000009</v>
      </c>
      <c r="K218" s="12">
        <v>83266.938999999998</v>
      </c>
      <c r="L218" s="12">
        <v>85961.866000000009</v>
      </c>
      <c r="M218" s="12">
        <v>88245.149000000005</v>
      </c>
      <c r="N218" s="12">
        <v>91533.08</v>
      </c>
      <c r="O218" s="12">
        <v>89975.857999999993</v>
      </c>
      <c r="P218" s="12">
        <v>91540.231</v>
      </c>
      <c r="Q218" s="12">
        <v>96812.851999999999</v>
      </c>
      <c r="R218" s="12">
        <v>107214.386</v>
      </c>
      <c r="S218" s="12">
        <v>117561.232</v>
      </c>
      <c r="T218" s="12">
        <v>125256.85</v>
      </c>
      <c r="U218" s="12">
        <v>126192.87400000001</v>
      </c>
      <c r="V218" s="12">
        <v>127222.03099999999</v>
      </c>
      <c r="W218" s="12">
        <v>116802.205</v>
      </c>
      <c r="X218" s="12">
        <v>101237.19500000001</v>
      </c>
      <c r="Y218" s="12">
        <v>86209.528999999995</v>
      </c>
      <c r="AA218" s="2">
        <f>IFERROR(INDEX('Holiday Schedule'!$D$3:$D$24,MATCH(Total_StdO_Customers!A218,'Holiday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2173040.1609999998</v>
      </c>
      <c r="AE218" s="5">
        <f t="shared" si="27"/>
        <v>2173040.1609999998</v>
      </c>
      <c r="AG218" s="2">
        <f t="shared" si="28"/>
        <v>7</v>
      </c>
      <c r="AH218" s="2">
        <f t="shared" si="29"/>
        <v>2024</v>
      </c>
      <c r="AJ218" s="5">
        <f t="shared" si="30"/>
        <v>127222.03099999999</v>
      </c>
      <c r="AK218" s="2">
        <f t="shared" si="31"/>
        <v>21</v>
      </c>
    </row>
    <row r="219" spans="1:37" x14ac:dyDescent="0.25">
      <c r="A219" s="4">
        <v>45502</v>
      </c>
      <c r="B219" s="12">
        <v>76920.425999999992</v>
      </c>
      <c r="C219" s="12">
        <v>71213.221000000005</v>
      </c>
      <c r="D219" s="12">
        <v>67835.989000000001</v>
      </c>
      <c r="E219" s="12">
        <v>66997.98000000001</v>
      </c>
      <c r="F219" s="12">
        <v>68601.655999999988</v>
      </c>
      <c r="G219" s="12">
        <v>71210.419000000009</v>
      </c>
      <c r="H219" s="12">
        <v>81211.80799999999</v>
      </c>
      <c r="I219" s="12">
        <v>88588.068999999989</v>
      </c>
      <c r="J219" s="12">
        <v>90455.898000000001</v>
      </c>
      <c r="K219" s="12">
        <v>95421.138999999996</v>
      </c>
      <c r="L219" s="12">
        <v>94775.388000000006</v>
      </c>
      <c r="M219" s="12">
        <v>92332.457999999999</v>
      </c>
      <c r="N219" s="12">
        <v>93485.187999999995</v>
      </c>
      <c r="O219" s="12">
        <v>92079.756000000008</v>
      </c>
      <c r="P219" s="12">
        <v>91243.377000000008</v>
      </c>
      <c r="Q219" s="12">
        <v>92842.551999999996</v>
      </c>
      <c r="R219" s="12">
        <v>98882.763999999996</v>
      </c>
      <c r="S219" s="12">
        <v>106262.42199999999</v>
      </c>
      <c r="T219" s="12">
        <v>111572.43299999999</v>
      </c>
      <c r="U219" s="12">
        <v>112760.666</v>
      </c>
      <c r="V219" s="12">
        <v>114092.537</v>
      </c>
      <c r="W219" s="12">
        <v>106684.56099999999</v>
      </c>
      <c r="X219" s="12">
        <v>93333.225000000006</v>
      </c>
      <c r="Y219" s="12">
        <v>80561.490000000005</v>
      </c>
      <c r="AA219" s="2">
        <f>IFERROR(INDEX('Holiday Schedule'!$D$3:$D$24,MATCH(Total_StdO_Customers!A219,'Holiday Schedule'!$C$3:$C$24,0)),0)</f>
        <v>0</v>
      </c>
      <c r="AB219" s="2">
        <f t="shared" si="24"/>
        <v>2</v>
      </c>
      <c r="AC219" s="2">
        <f t="shared" si="25"/>
        <v>1574812.4330000002</v>
      </c>
      <c r="AD219" s="5">
        <f t="shared" si="26"/>
        <v>584552.98900000006</v>
      </c>
      <c r="AE219" s="5">
        <f t="shared" si="27"/>
        <v>2159365.4220000003</v>
      </c>
      <c r="AG219" s="2">
        <f t="shared" si="28"/>
        <v>7</v>
      </c>
      <c r="AH219" s="2">
        <f t="shared" si="29"/>
        <v>2024</v>
      </c>
      <c r="AJ219" s="5">
        <f t="shared" si="30"/>
        <v>114092.537</v>
      </c>
      <c r="AK219" s="2">
        <f t="shared" si="31"/>
        <v>21</v>
      </c>
    </row>
    <row r="220" spans="1:37" x14ac:dyDescent="0.25">
      <c r="A220" s="4">
        <v>45503</v>
      </c>
      <c r="B220" s="12">
        <v>73309.555999999997</v>
      </c>
      <c r="C220" s="12">
        <v>68008.837</v>
      </c>
      <c r="D220" s="12">
        <v>66362.58</v>
      </c>
      <c r="E220" s="12">
        <v>65875.694000000003</v>
      </c>
      <c r="F220" s="12">
        <v>67535.192999999999</v>
      </c>
      <c r="G220" s="12">
        <v>71059.407000000007</v>
      </c>
      <c r="H220" s="12">
        <v>81611.615999999995</v>
      </c>
      <c r="I220" s="12">
        <v>89509.021999999997</v>
      </c>
      <c r="J220" s="12">
        <v>92495.405999999988</v>
      </c>
      <c r="K220" s="12">
        <v>96484.975000000006</v>
      </c>
      <c r="L220" s="12">
        <v>97227.796999999991</v>
      </c>
      <c r="M220" s="12">
        <v>94355.788</v>
      </c>
      <c r="N220" s="12">
        <v>93945.705000000002</v>
      </c>
      <c r="O220" s="12">
        <v>91775.154999999999</v>
      </c>
      <c r="P220" s="12">
        <v>91525.04800000001</v>
      </c>
      <c r="Q220" s="12">
        <v>94573.688999999998</v>
      </c>
      <c r="R220" s="12">
        <v>105124.924</v>
      </c>
      <c r="S220" s="12">
        <v>112378.39499999999</v>
      </c>
      <c r="T220" s="12">
        <v>120758.95999999999</v>
      </c>
      <c r="U220" s="12">
        <v>122889.52800000001</v>
      </c>
      <c r="V220" s="12">
        <v>124821.111</v>
      </c>
      <c r="W220" s="12">
        <v>118926.74399999999</v>
      </c>
      <c r="X220" s="12">
        <v>102530.693</v>
      </c>
      <c r="Y220" s="12">
        <v>88272.02399999999</v>
      </c>
      <c r="AA220" s="2">
        <f>IFERROR(INDEX('Holiday Schedule'!$D$3:$D$24,MATCH(Total_StdO_Customers!A220,'Holiday Schedule'!$C$3:$C$24,0)),0)</f>
        <v>0</v>
      </c>
      <c r="AB220" s="2">
        <f t="shared" si="24"/>
        <v>3</v>
      </c>
      <c r="AC220" s="2">
        <f t="shared" si="25"/>
        <v>1649322.9399999997</v>
      </c>
      <c r="AD220" s="5">
        <f t="shared" si="26"/>
        <v>582034.90700000036</v>
      </c>
      <c r="AE220" s="5">
        <f t="shared" si="27"/>
        <v>2231357.8470000001</v>
      </c>
      <c r="AG220" s="2">
        <f t="shared" si="28"/>
        <v>7</v>
      </c>
      <c r="AH220" s="2">
        <f t="shared" si="29"/>
        <v>2024</v>
      </c>
      <c r="AJ220" s="5">
        <f t="shared" si="30"/>
        <v>124821.111</v>
      </c>
      <c r="AK220" s="2">
        <f t="shared" si="31"/>
        <v>21</v>
      </c>
    </row>
    <row r="221" spans="1:37" x14ac:dyDescent="0.25">
      <c r="A221" s="4">
        <v>45504</v>
      </c>
      <c r="B221" s="12">
        <v>80579.010999999999</v>
      </c>
      <c r="C221" s="12">
        <v>75337.778999999995</v>
      </c>
      <c r="D221" s="12">
        <v>71869.930000000008</v>
      </c>
      <c r="E221" s="12">
        <v>71548.175999999992</v>
      </c>
      <c r="F221" s="12">
        <v>72556.512999999992</v>
      </c>
      <c r="G221" s="12">
        <v>76270.801999999996</v>
      </c>
      <c r="H221" s="12">
        <v>85484.28</v>
      </c>
      <c r="I221" s="12">
        <v>93548.467000000004</v>
      </c>
      <c r="J221" s="12">
        <v>96737.959999999992</v>
      </c>
      <c r="K221" s="12">
        <v>101985.738</v>
      </c>
      <c r="L221" s="12">
        <v>102595.86900000001</v>
      </c>
      <c r="M221" s="12">
        <v>103349.78</v>
      </c>
      <c r="N221" s="12">
        <v>103392.954</v>
      </c>
      <c r="O221" s="12">
        <v>103377.38999999998</v>
      </c>
      <c r="P221" s="12">
        <v>98349.101999999984</v>
      </c>
      <c r="Q221" s="12">
        <v>103139.40900000001</v>
      </c>
      <c r="R221" s="12">
        <v>116538.933</v>
      </c>
      <c r="S221" s="12">
        <v>121858.546</v>
      </c>
      <c r="T221" s="12">
        <v>129585.247</v>
      </c>
      <c r="U221" s="12">
        <v>128887.897</v>
      </c>
      <c r="V221" s="12">
        <v>131964.83199999999</v>
      </c>
      <c r="W221" s="12">
        <v>126727.128</v>
      </c>
      <c r="X221" s="12">
        <v>109209.64600000001</v>
      </c>
      <c r="Y221" s="12">
        <v>93035.579000000012</v>
      </c>
      <c r="AA221" s="2">
        <f>IFERROR(INDEX('Holiday Schedule'!$D$3:$D$24,MATCH(Total_StdO_Customers!A221,'Holiday Schedule'!$C$3:$C$24,0)),0)</f>
        <v>0</v>
      </c>
      <c r="AB221" s="2">
        <f t="shared" si="24"/>
        <v>4</v>
      </c>
      <c r="AC221" s="2">
        <f t="shared" si="25"/>
        <v>1771248.8979999998</v>
      </c>
      <c r="AD221" s="5">
        <f t="shared" si="26"/>
        <v>626682.07000000007</v>
      </c>
      <c r="AE221" s="5">
        <f t="shared" si="27"/>
        <v>2397930.9679999999</v>
      </c>
      <c r="AG221" s="2">
        <f t="shared" si="28"/>
        <v>7</v>
      </c>
      <c r="AH221" s="2">
        <f t="shared" si="29"/>
        <v>2024</v>
      </c>
      <c r="AJ221" s="5">
        <f t="shared" si="30"/>
        <v>131964.83199999999</v>
      </c>
      <c r="AK221" s="2">
        <f t="shared" si="31"/>
        <v>21</v>
      </c>
    </row>
    <row r="222" spans="1:37" x14ac:dyDescent="0.25">
      <c r="A222" s="4">
        <v>45505</v>
      </c>
      <c r="B222" s="12">
        <v>78697.878000000012</v>
      </c>
      <c r="C222" s="12">
        <v>74669.438999999998</v>
      </c>
      <c r="D222" s="12">
        <v>71726.19</v>
      </c>
      <c r="E222" s="12">
        <v>70777.009999999995</v>
      </c>
      <c r="F222" s="12">
        <v>71984.194999999992</v>
      </c>
      <c r="G222" s="12">
        <v>76458.123000000007</v>
      </c>
      <c r="H222" s="12">
        <v>85173.477000000014</v>
      </c>
      <c r="I222" s="12">
        <v>93596.622999999992</v>
      </c>
      <c r="J222" s="12">
        <v>95838.913</v>
      </c>
      <c r="K222" s="12">
        <v>101306.954</v>
      </c>
      <c r="L222" s="12">
        <v>98864.964999999997</v>
      </c>
      <c r="M222" s="12">
        <v>98199.296000000002</v>
      </c>
      <c r="N222" s="12">
        <v>100553.061</v>
      </c>
      <c r="O222" s="12">
        <v>103495.701</v>
      </c>
      <c r="P222" s="12">
        <v>100397.704</v>
      </c>
      <c r="Q222" s="12">
        <v>107482.26800000001</v>
      </c>
      <c r="R222" s="12">
        <v>114739.948</v>
      </c>
      <c r="S222" s="12">
        <v>130979.14499999999</v>
      </c>
      <c r="T222" s="12">
        <v>141000.60700000002</v>
      </c>
      <c r="U222" s="12">
        <v>142649.77499999999</v>
      </c>
      <c r="V222" s="12">
        <v>141632.155</v>
      </c>
      <c r="W222" s="12">
        <v>132307.68400000001</v>
      </c>
      <c r="X222" s="12">
        <v>118129.129</v>
      </c>
      <c r="Y222" s="12">
        <v>97994.706000000006</v>
      </c>
      <c r="AA222" s="2">
        <f>IFERROR(INDEX('Holiday Schedule'!$D$3:$D$24,MATCH(Total_StdO_Customers!A222,'Holiday Schedule'!$C$3:$C$24,0)),0)</f>
        <v>0</v>
      </c>
      <c r="AB222" s="2">
        <f t="shared" si="24"/>
        <v>5</v>
      </c>
      <c r="AC222" s="2">
        <f t="shared" si="25"/>
        <v>1821173.9280000001</v>
      </c>
      <c r="AD222" s="5">
        <f t="shared" si="26"/>
        <v>627481.01800000039</v>
      </c>
      <c r="AE222" s="5">
        <f t="shared" si="27"/>
        <v>2448654.9460000005</v>
      </c>
      <c r="AG222" s="2">
        <f t="shared" si="28"/>
        <v>8</v>
      </c>
      <c r="AH222" s="2">
        <f t="shared" si="29"/>
        <v>2024</v>
      </c>
      <c r="AJ222" s="5">
        <f t="shared" si="30"/>
        <v>142649.77499999999</v>
      </c>
      <c r="AK222" s="2">
        <f t="shared" si="31"/>
        <v>20</v>
      </c>
    </row>
    <row r="223" spans="1:37" x14ac:dyDescent="0.25">
      <c r="A223" s="4">
        <v>45506</v>
      </c>
      <c r="B223" s="12">
        <v>86732.65800000001</v>
      </c>
      <c r="C223" s="12">
        <v>80802.542000000001</v>
      </c>
      <c r="D223" s="12">
        <v>77521.205000000002</v>
      </c>
      <c r="E223" s="12">
        <v>74703.769</v>
      </c>
      <c r="F223" s="12">
        <v>75513.809000000008</v>
      </c>
      <c r="G223" s="12">
        <v>78614.379000000001</v>
      </c>
      <c r="H223" s="12">
        <v>87869.633000000002</v>
      </c>
      <c r="I223" s="12">
        <v>94969.770999999993</v>
      </c>
      <c r="J223" s="12">
        <v>101067.09299999999</v>
      </c>
      <c r="K223" s="12">
        <v>109582.65999999999</v>
      </c>
      <c r="L223" s="12">
        <v>111051.374</v>
      </c>
      <c r="M223" s="12">
        <v>111259.507</v>
      </c>
      <c r="N223" s="12">
        <v>114362.466</v>
      </c>
      <c r="O223" s="12">
        <v>113342.93799999999</v>
      </c>
      <c r="P223" s="12">
        <v>115775.98199999999</v>
      </c>
      <c r="Q223" s="12">
        <v>117810.11</v>
      </c>
      <c r="R223" s="12">
        <v>129881.133</v>
      </c>
      <c r="S223" s="12">
        <v>139085.85399999999</v>
      </c>
      <c r="T223" s="12">
        <v>147429.02300000002</v>
      </c>
      <c r="U223" s="12">
        <v>145591.13200000001</v>
      </c>
      <c r="V223" s="12">
        <v>144699.72600000002</v>
      </c>
      <c r="W223" s="12">
        <v>134895.16999999998</v>
      </c>
      <c r="X223" s="12">
        <v>119064.27</v>
      </c>
      <c r="Y223" s="12">
        <v>101892.349</v>
      </c>
      <c r="AA223" s="2">
        <f>IFERROR(INDEX('Holiday Schedule'!$D$3:$D$24,MATCH(Total_StdO_Customers!A223,'Holiday Schedule'!$C$3:$C$24,0)),0)</f>
        <v>0</v>
      </c>
      <c r="AB223" s="2">
        <f t="shared" si="24"/>
        <v>6</v>
      </c>
      <c r="AC223" s="2">
        <f t="shared" si="25"/>
        <v>1949868.209</v>
      </c>
      <c r="AD223" s="5">
        <f t="shared" si="26"/>
        <v>663650.34400000027</v>
      </c>
      <c r="AE223" s="5">
        <f t="shared" si="27"/>
        <v>2613518.5530000003</v>
      </c>
      <c r="AG223" s="2">
        <f t="shared" si="28"/>
        <v>8</v>
      </c>
      <c r="AH223" s="2">
        <f t="shared" si="29"/>
        <v>2024</v>
      </c>
      <c r="AJ223" s="5">
        <f t="shared" si="30"/>
        <v>147429.02300000002</v>
      </c>
      <c r="AK223" s="2">
        <f t="shared" si="31"/>
        <v>19</v>
      </c>
    </row>
    <row r="224" spans="1:37" x14ac:dyDescent="0.25">
      <c r="A224" s="4">
        <v>45507</v>
      </c>
      <c r="B224" s="12">
        <v>91418.298999999999</v>
      </c>
      <c r="C224" s="12">
        <v>84797.11</v>
      </c>
      <c r="D224" s="12">
        <v>81150.254000000001</v>
      </c>
      <c r="E224" s="12">
        <v>78682.968999999997</v>
      </c>
      <c r="F224" s="12">
        <v>77480.214999999997</v>
      </c>
      <c r="G224" s="12">
        <v>80000.599999999991</v>
      </c>
      <c r="H224" s="12">
        <v>85219.319999999992</v>
      </c>
      <c r="I224" s="12">
        <v>94133.551999999996</v>
      </c>
      <c r="J224" s="12">
        <v>102437.379</v>
      </c>
      <c r="K224" s="12">
        <v>108290.024</v>
      </c>
      <c r="L224" s="12">
        <v>105425.65000000001</v>
      </c>
      <c r="M224" s="12">
        <v>107442.36499999999</v>
      </c>
      <c r="N224" s="12">
        <v>105206.91100000001</v>
      </c>
      <c r="O224" s="12">
        <v>104863.06299999999</v>
      </c>
      <c r="P224" s="12">
        <v>103708.93700000001</v>
      </c>
      <c r="Q224" s="12">
        <v>106846.027</v>
      </c>
      <c r="R224" s="12">
        <v>115429.048</v>
      </c>
      <c r="S224" s="12">
        <v>124811.10400000001</v>
      </c>
      <c r="T224" s="12">
        <v>134957.114</v>
      </c>
      <c r="U224" s="12">
        <v>139225.614</v>
      </c>
      <c r="V224" s="12">
        <v>136715.34600000002</v>
      </c>
      <c r="W224" s="12">
        <v>126929.50000000001</v>
      </c>
      <c r="X224" s="12">
        <v>112786.409</v>
      </c>
      <c r="Y224" s="12">
        <v>98124.563999999998</v>
      </c>
      <c r="AA224" s="2">
        <f>IFERROR(INDEX('Holiday Schedule'!$D$3:$D$24,MATCH(Total_StdO_Customers!A224,'Holiday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2506081.3739999998</v>
      </c>
      <c r="AE224" s="5">
        <f t="shared" si="27"/>
        <v>2506081.3739999998</v>
      </c>
      <c r="AG224" s="2">
        <f t="shared" si="28"/>
        <v>8</v>
      </c>
      <c r="AH224" s="2">
        <f t="shared" si="29"/>
        <v>2024</v>
      </c>
      <c r="AJ224" s="5">
        <f t="shared" si="30"/>
        <v>139225.614</v>
      </c>
      <c r="AK224" s="2">
        <f t="shared" si="31"/>
        <v>20</v>
      </c>
    </row>
    <row r="225" spans="1:37" x14ac:dyDescent="0.25">
      <c r="A225" s="4">
        <v>45508</v>
      </c>
      <c r="B225" s="12">
        <v>88293.202000000005</v>
      </c>
      <c r="C225" s="12">
        <v>82193.526000000013</v>
      </c>
      <c r="D225" s="12">
        <v>79808.146999999997</v>
      </c>
      <c r="E225" s="12">
        <v>75699.986000000004</v>
      </c>
      <c r="F225" s="12">
        <v>76747.876000000004</v>
      </c>
      <c r="G225" s="12">
        <v>77436.770999999993</v>
      </c>
      <c r="H225" s="12">
        <v>82533.427000000011</v>
      </c>
      <c r="I225" s="12">
        <v>89748.179000000004</v>
      </c>
      <c r="J225" s="12">
        <v>99948.964999999997</v>
      </c>
      <c r="K225" s="12">
        <v>109089.98500000002</v>
      </c>
      <c r="L225" s="12">
        <v>111470.177</v>
      </c>
      <c r="M225" s="12">
        <v>109236.724</v>
      </c>
      <c r="N225" s="12">
        <v>104987.61500000001</v>
      </c>
      <c r="O225" s="12">
        <v>99629.656999999992</v>
      </c>
      <c r="P225" s="12">
        <v>102271.61099999999</v>
      </c>
      <c r="Q225" s="12">
        <v>112220.841</v>
      </c>
      <c r="R225" s="12">
        <v>121866.538</v>
      </c>
      <c r="S225" s="12">
        <v>129837.921</v>
      </c>
      <c r="T225" s="12">
        <v>131688.21400000001</v>
      </c>
      <c r="U225" s="12">
        <v>132220.58600000001</v>
      </c>
      <c r="V225" s="12">
        <v>129869.732</v>
      </c>
      <c r="W225" s="12">
        <v>120984.76300000001</v>
      </c>
      <c r="X225" s="12">
        <v>104159.001</v>
      </c>
      <c r="Y225" s="12">
        <v>91123.622999999992</v>
      </c>
      <c r="AA225" s="2">
        <f>IFERROR(INDEX('Holiday Schedule'!$D$3:$D$24,MATCH(Total_StdO_Customers!A225,'Holiday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2463067.0669999998</v>
      </c>
      <c r="AE225" s="5">
        <f t="shared" si="27"/>
        <v>2463067.0669999998</v>
      </c>
      <c r="AG225" s="2">
        <f t="shared" si="28"/>
        <v>8</v>
      </c>
      <c r="AH225" s="2">
        <f t="shared" si="29"/>
        <v>2024</v>
      </c>
      <c r="AJ225" s="5">
        <f t="shared" si="30"/>
        <v>132220.58600000001</v>
      </c>
      <c r="AK225" s="2">
        <f t="shared" si="31"/>
        <v>20</v>
      </c>
    </row>
    <row r="226" spans="1:37" x14ac:dyDescent="0.25">
      <c r="A226" s="4">
        <v>45509</v>
      </c>
      <c r="B226" s="12">
        <v>80380.804000000004</v>
      </c>
      <c r="C226" s="12">
        <v>75693.815000000002</v>
      </c>
      <c r="D226" s="12">
        <v>72446.175000000003</v>
      </c>
      <c r="E226" s="12">
        <v>70834.159</v>
      </c>
      <c r="F226" s="12">
        <v>72624.675999999992</v>
      </c>
      <c r="G226" s="12">
        <v>75185.047000000006</v>
      </c>
      <c r="H226" s="12">
        <v>85174.511999999988</v>
      </c>
      <c r="I226" s="12">
        <v>90460.551999999996</v>
      </c>
      <c r="J226" s="12">
        <v>93163.149000000005</v>
      </c>
      <c r="K226" s="12">
        <v>98158.184000000008</v>
      </c>
      <c r="L226" s="12">
        <v>100367.947</v>
      </c>
      <c r="M226" s="12">
        <v>99343.161999999997</v>
      </c>
      <c r="N226" s="12">
        <v>99690.891999999993</v>
      </c>
      <c r="O226" s="12">
        <v>95467.77</v>
      </c>
      <c r="P226" s="12">
        <v>98334.347999999998</v>
      </c>
      <c r="Q226" s="12">
        <v>105836.141</v>
      </c>
      <c r="R226" s="12">
        <v>117012.102</v>
      </c>
      <c r="S226" s="12">
        <v>125369.799</v>
      </c>
      <c r="T226" s="12">
        <v>128160.071</v>
      </c>
      <c r="U226" s="12">
        <v>130384.429</v>
      </c>
      <c r="V226" s="12">
        <v>125840.80899999999</v>
      </c>
      <c r="W226" s="12">
        <v>115848.84000000001</v>
      </c>
      <c r="X226" s="12">
        <v>99542.154999999999</v>
      </c>
      <c r="Y226" s="12">
        <v>84988.074999999997</v>
      </c>
      <c r="AA226" s="2">
        <f>IFERROR(INDEX('Holiday Schedule'!$D$3:$D$24,MATCH(Total_StdO_Customers!A226,'Holiday Schedule'!$C$3:$C$24,0)),0)</f>
        <v>0</v>
      </c>
      <c r="AB226" s="2">
        <f t="shared" si="24"/>
        <v>2</v>
      </c>
      <c r="AC226" s="2">
        <f t="shared" si="25"/>
        <v>1722980.35</v>
      </c>
      <c r="AD226" s="5">
        <f t="shared" si="26"/>
        <v>617327.2629999998</v>
      </c>
      <c r="AE226" s="5">
        <f t="shared" si="27"/>
        <v>2340307.6129999999</v>
      </c>
      <c r="AG226" s="2">
        <f t="shared" si="28"/>
        <v>8</v>
      </c>
      <c r="AH226" s="2">
        <f t="shared" si="29"/>
        <v>2024</v>
      </c>
      <c r="AJ226" s="5">
        <f t="shared" si="30"/>
        <v>130384.429</v>
      </c>
      <c r="AK226" s="2">
        <f t="shared" si="31"/>
        <v>20</v>
      </c>
    </row>
    <row r="227" spans="1:37" x14ac:dyDescent="0.25">
      <c r="A227" s="4">
        <v>45510</v>
      </c>
      <c r="B227" s="12">
        <v>74648.210999999996</v>
      </c>
      <c r="C227" s="12">
        <v>71540.944000000003</v>
      </c>
      <c r="D227" s="12">
        <v>66581.432000000001</v>
      </c>
      <c r="E227" s="12">
        <v>66770.683000000005</v>
      </c>
      <c r="F227" s="12">
        <v>66655.813999999998</v>
      </c>
      <c r="G227" s="12">
        <v>71481.975999999995</v>
      </c>
      <c r="H227" s="12">
        <v>79697.98</v>
      </c>
      <c r="I227" s="12">
        <v>84918.352999999988</v>
      </c>
      <c r="J227" s="12">
        <v>88862.274999999994</v>
      </c>
      <c r="K227" s="12">
        <v>90837.455000000002</v>
      </c>
      <c r="L227" s="12">
        <v>89953.441000000006</v>
      </c>
      <c r="M227" s="12">
        <v>88163.736000000004</v>
      </c>
      <c r="N227" s="12">
        <v>82850.896999999997</v>
      </c>
      <c r="O227" s="12">
        <v>78983.154999999999</v>
      </c>
      <c r="P227" s="12">
        <v>83093.635999999999</v>
      </c>
      <c r="Q227" s="12">
        <v>83649.773000000001</v>
      </c>
      <c r="R227" s="12">
        <v>92797.394</v>
      </c>
      <c r="S227" s="12">
        <v>102556.936</v>
      </c>
      <c r="T227" s="12">
        <v>109131.024</v>
      </c>
      <c r="U227" s="12">
        <v>112563.70999999999</v>
      </c>
      <c r="V227" s="12">
        <v>114026.591</v>
      </c>
      <c r="W227" s="12">
        <v>105078.44100000001</v>
      </c>
      <c r="X227" s="12">
        <v>92544.306999999986</v>
      </c>
      <c r="Y227" s="12">
        <v>78831.53300000001</v>
      </c>
      <c r="AA227" s="2">
        <f>IFERROR(INDEX('Holiday Schedule'!$D$3:$D$24,MATCH(Total_StdO_Customers!A227,'Holiday Schedule'!$C$3:$C$24,0)),0)</f>
        <v>0</v>
      </c>
      <c r="AB227" s="2">
        <f t="shared" si="24"/>
        <v>3</v>
      </c>
      <c r="AC227" s="2">
        <f t="shared" si="25"/>
        <v>1500011.1240000003</v>
      </c>
      <c r="AD227" s="5">
        <f t="shared" si="26"/>
        <v>576208.57299999986</v>
      </c>
      <c r="AE227" s="5">
        <f t="shared" si="27"/>
        <v>2076219.6970000002</v>
      </c>
      <c r="AG227" s="2">
        <f t="shared" si="28"/>
        <v>8</v>
      </c>
      <c r="AH227" s="2">
        <f t="shared" si="29"/>
        <v>2024</v>
      </c>
      <c r="AJ227" s="5">
        <f t="shared" si="30"/>
        <v>114026.591</v>
      </c>
      <c r="AK227" s="2">
        <f t="shared" si="31"/>
        <v>21</v>
      </c>
    </row>
    <row r="228" spans="1:37" x14ac:dyDescent="0.25">
      <c r="A228" s="4">
        <v>45511</v>
      </c>
      <c r="B228" s="12">
        <v>70596.487000000008</v>
      </c>
      <c r="C228" s="12">
        <v>65728.986999999994</v>
      </c>
      <c r="D228" s="12">
        <v>62747.868000000009</v>
      </c>
      <c r="E228" s="12">
        <v>62967.445999999996</v>
      </c>
      <c r="F228" s="12">
        <v>63821.96</v>
      </c>
      <c r="G228" s="12">
        <v>68632.639999999999</v>
      </c>
      <c r="H228" s="12">
        <v>76129.194999999992</v>
      </c>
      <c r="I228" s="12">
        <v>81721.884999999995</v>
      </c>
      <c r="J228" s="12">
        <v>81145.088000000003</v>
      </c>
      <c r="K228" s="12">
        <v>81179.92300000001</v>
      </c>
      <c r="L228" s="12">
        <v>79325.823000000004</v>
      </c>
      <c r="M228" s="12">
        <v>81754.900999999998</v>
      </c>
      <c r="N228" s="12">
        <v>80992.896000000008</v>
      </c>
      <c r="O228" s="12">
        <v>80871.64</v>
      </c>
      <c r="P228" s="12">
        <v>82319.611999999994</v>
      </c>
      <c r="Q228" s="12">
        <v>87603.878999999986</v>
      </c>
      <c r="R228" s="12">
        <v>95846.226999999999</v>
      </c>
      <c r="S228" s="12">
        <v>107374.33799999999</v>
      </c>
      <c r="T228" s="12">
        <v>116012.166</v>
      </c>
      <c r="U228" s="12">
        <v>117598.538</v>
      </c>
      <c r="V228" s="12">
        <v>116791.908</v>
      </c>
      <c r="W228" s="12">
        <v>107727.96799999999</v>
      </c>
      <c r="X228" s="12">
        <v>93866.858000000007</v>
      </c>
      <c r="Y228" s="12">
        <v>76594.90400000001</v>
      </c>
      <c r="AA228" s="2">
        <f>IFERROR(INDEX('Holiday Schedule'!$D$3:$D$24,MATCH(Total_StdO_Customers!A228,'Holiday Schedule'!$C$3:$C$24,0)),0)</f>
        <v>0</v>
      </c>
      <c r="AB228" s="2">
        <f t="shared" si="24"/>
        <v>4</v>
      </c>
      <c r="AC228" s="2">
        <f t="shared" si="25"/>
        <v>1492133.65</v>
      </c>
      <c r="AD228" s="5">
        <f t="shared" si="26"/>
        <v>547219.4870000002</v>
      </c>
      <c r="AE228" s="5">
        <f t="shared" si="27"/>
        <v>2039353.1370000001</v>
      </c>
      <c r="AG228" s="2">
        <f t="shared" si="28"/>
        <v>8</v>
      </c>
      <c r="AH228" s="2">
        <f t="shared" si="29"/>
        <v>2024</v>
      </c>
      <c r="AJ228" s="5">
        <f t="shared" si="30"/>
        <v>117598.538</v>
      </c>
      <c r="AK228" s="2">
        <f t="shared" si="31"/>
        <v>20</v>
      </c>
    </row>
    <row r="229" spans="1:37" x14ac:dyDescent="0.25">
      <c r="A229" s="4">
        <v>45512</v>
      </c>
      <c r="B229" s="12">
        <v>73281.084000000003</v>
      </c>
      <c r="C229" s="12">
        <v>66046.342000000004</v>
      </c>
      <c r="D229" s="12">
        <v>63214.750999999997</v>
      </c>
      <c r="E229" s="12">
        <v>61465.919999999998</v>
      </c>
      <c r="F229" s="12">
        <v>63049.891000000003</v>
      </c>
      <c r="G229" s="12">
        <v>66460.94</v>
      </c>
      <c r="H229" s="12">
        <v>73571.78899999999</v>
      </c>
      <c r="I229" s="12">
        <v>78020.055000000008</v>
      </c>
      <c r="J229" s="12">
        <v>76849.904999999999</v>
      </c>
      <c r="K229" s="12">
        <v>78343.247999999992</v>
      </c>
      <c r="L229" s="12">
        <v>76729.153999999995</v>
      </c>
      <c r="M229" s="12">
        <v>77692.581000000006</v>
      </c>
      <c r="N229" s="12">
        <v>77341.722999999998</v>
      </c>
      <c r="O229" s="12">
        <v>77209.343000000008</v>
      </c>
      <c r="P229" s="12">
        <v>81846.513000000006</v>
      </c>
      <c r="Q229" s="12">
        <v>84887.283999999985</v>
      </c>
      <c r="R229" s="12">
        <v>94151.468999999997</v>
      </c>
      <c r="S229" s="12">
        <v>105218.186</v>
      </c>
      <c r="T229" s="12">
        <v>112866.76</v>
      </c>
      <c r="U229" s="12">
        <v>114491.681</v>
      </c>
      <c r="V229" s="12">
        <v>114334.25199999999</v>
      </c>
      <c r="W229" s="12">
        <v>106385.966</v>
      </c>
      <c r="X229" s="12">
        <v>94639.097999999998</v>
      </c>
      <c r="Y229" s="12">
        <v>79662.239000000001</v>
      </c>
      <c r="AA229" s="2">
        <f>IFERROR(INDEX('Holiday Schedule'!$D$3:$D$24,MATCH(Total_StdO_Customers!A229,'Holiday Schedule'!$C$3:$C$24,0)),0)</f>
        <v>0</v>
      </c>
      <c r="AB229" s="2">
        <f t="shared" si="24"/>
        <v>5</v>
      </c>
      <c r="AC229" s="2">
        <f t="shared" si="25"/>
        <v>1451007.2180000003</v>
      </c>
      <c r="AD229" s="5">
        <f t="shared" si="26"/>
        <v>546752.95600000001</v>
      </c>
      <c r="AE229" s="5">
        <f t="shared" si="27"/>
        <v>1997760.1740000003</v>
      </c>
      <c r="AG229" s="2">
        <f t="shared" si="28"/>
        <v>8</v>
      </c>
      <c r="AH229" s="2">
        <f t="shared" si="29"/>
        <v>2024</v>
      </c>
      <c r="AJ229" s="5">
        <f t="shared" si="30"/>
        <v>114491.681</v>
      </c>
      <c r="AK229" s="2">
        <f t="shared" si="31"/>
        <v>20</v>
      </c>
    </row>
    <row r="230" spans="1:37" x14ac:dyDescent="0.25">
      <c r="A230" s="4">
        <v>45513</v>
      </c>
      <c r="B230" s="12">
        <v>83056.002999999997</v>
      </c>
      <c r="C230" s="12">
        <v>89747.217000000004</v>
      </c>
      <c r="D230" s="12">
        <v>85231.731</v>
      </c>
      <c r="E230" s="12">
        <v>74404.246999999988</v>
      </c>
      <c r="F230" s="12">
        <v>66161.053</v>
      </c>
      <c r="G230" s="12">
        <v>74253.73</v>
      </c>
      <c r="H230" s="12">
        <v>71222.588000000003</v>
      </c>
      <c r="I230" s="12">
        <v>80597.929999999993</v>
      </c>
      <c r="J230" s="12">
        <v>81799.77900000001</v>
      </c>
      <c r="K230" s="12">
        <v>83779.282999999996</v>
      </c>
      <c r="L230" s="12">
        <v>75559.648000000001</v>
      </c>
      <c r="M230" s="12">
        <v>74369.362999999998</v>
      </c>
      <c r="N230" s="12">
        <v>93608.966000000015</v>
      </c>
      <c r="O230" s="12">
        <v>87159.312999999995</v>
      </c>
      <c r="P230" s="12">
        <v>85877.650999999998</v>
      </c>
      <c r="Q230" s="12">
        <v>88849.010999999999</v>
      </c>
      <c r="R230" s="12">
        <v>95241.021999999997</v>
      </c>
      <c r="S230" s="12">
        <v>102336.952</v>
      </c>
      <c r="T230" s="12">
        <v>105534.25300000001</v>
      </c>
      <c r="U230" s="12">
        <v>107559.32999999999</v>
      </c>
      <c r="V230" s="12">
        <v>106688.075</v>
      </c>
      <c r="W230" s="12">
        <v>102813.37699999999</v>
      </c>
      <c r="X230" s="12">
        <v>93775.37999999999</v>
      </c>
      <c r="Y230" s="12">
        <v>82472.011999999988</v>
      </c>
      <c r="AA230" s="2">
        <f>IFERROR(INDEX('Holiday Schedule'!$D$3:$D$24,MATCH(Total_StdO_Customers!A230,'Holiday Schedule'!$C$3:$C$24,0)),0)</f>
        <v>0</v>
      </c>
      <c r="AB230" s="2">
        <f t="shared" si="24"/>
        <v>6</v>
      </c>
      <c r="AC230" s="2">
        <f t="shared" si="25"/>
        <v>1465549.3329999999</v>
      </c>
      <c r="AD230" s="5">
        <f t="shared" si="26"/>
        <v>626548.58100000047</v>
      </c>
      <c r="AE230" s="5">
        <f t="shared" si="27"/>
        <v>2092097.9140000003</v>
      </c>
      <c r="AG230" s="2">
        <f t="shared" si="28"/>
        <v>8</v>
      </c>
      <c r="AH230" s="2">
        <f t="shared" si="29"/>
        <v>2024</v>
      </c>
      <c r="AJ230" s="5">
        <f t="shared" si="30"/>
        <v>107559.32999999999</v>
      </c>
      <c r="AK230" s="2">
        <f t="shared" si="31"/>
        <v>20</v>
      </c>
    </row>
    <row r="231" spans="1:37" x14ac:dyDescent="0.25">
      <c r="A231" s="4">
        <v>45514</v>
      </c>
      <c r="B231" s="12">
        <v>74538.548999999999</v>
      </c>
      <c r="C231" s="12">
        <v>71007.397000000012</v>
      </c>
      <c r="D231" s="12">
        <v>67690.499000000011</v>
      </c>
      <c r="E231" s="12">
        <v>66807.053</v>
      </c>
      <c r="F231" s="12">
        <v>67445.995999999999</v>
      </c>
      <c r="G231" s="12">
        <v>70862.205000000002</v>
      </c>
      <c r="H231" s="12">
        <v>76095.246999999988</v>
      </c>
      <c r="I231" s="12">
        <v>84570.567999999999</v>
      </c>
      <c r="J231" s="12">
        <v>93358.060999999987</v>
      </c>
      <c r="K231" s="12">
        <v>99081.766999999993</v>
      </c>
      <c r="L231" s="12">
        <v>103140.62599999999</v>
      </c>
      <c r="M231" s="12">
        <v>101861.829</v>
      </c>
      <c r="N231" s="12">
        <v>101829.803</v>
      </c>
      <c r="O231" s="12">
        <v>100759.735</v>
      </c>
      <c r="P231" s="12">
        <v>102771.57999999999</v>
      </c>
      <c r="Q231" s="12">
        <v>107424.94899999999</v>
      </c>
      <c r="R231" s="12">
        <v>119109.35</v>
      </c>
      <c r="S231" s="12">
        <v>126109.598</v>
      </c>
      <c r="T231" s="12">
        <v>132739.27299999999</v>
      </c>
      <c r="U231" s="12">
        <v>132051.364</v>
      </c>
      <c r="V231" s="12">
        <v>131144.19399999999</v>
      </c>
      <c r="W231" s="12">
        <v>120567.33200000001</v>
      </c>
      <c r="X231" s="12">
        <v>104690.121</v>
      </c>
      <c r="Y231" s="12">
        <v>90447.768000000011</v>
      </c>
      <c r="AA231" s="2">
        <f>IFERROR(INDEX('Holiday Schedule'!$D$3:$D$24,MATCH(Total_StdO_Customers!A231,'Holiday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2346104.8640000001</v>
      </c>
      <c r="AE231" s="5">
        <f t="shared" si="27"/>
        <v>2346104.8640000001</v>
      </c>
      <c r="AG231" s="2">
        <f t="shared" si="28"/>
        <v>8</v>
      </c>
      <c r="AH231" s="2">
        <f t="shared" si="29"/>
        <v>2024</v>
      </c>
      <c r="AJ231" s="5">
        <f t="shared" si="30"/>
        <v>132739.27299999999</v>
      </c>
      <c r="AK231" s="2">
        <f t="shared" si="31"/>
        <v>19</v>
      </c>
    </row>
    <row r="232" spans="1:37" x14ac:dyDescent="0.25">
      <c r="A232" s="4">
        <v>45515</v>
      </c>
      <c r="B232" s="12">
        <v>80247.126000000004</v>
      </c>
      <c r="C232" s="12">
        <v>73817.294999999998</v>
      </c>
      <c r="D232" s="12">
        <v>68951.634000000005</v>
      </c>
      <c r="E232" s="12">
        <v>66584.31</v>
      </c>
      <c r="F232" s="12">
        <v>66045.17</v>
      </c>
      <c r="G232" s="12">
        <v>67100.304000000004</v>
      </c>
      <c r="H232" s="12">
        <v>70503.659</v>
      </c>
      <c r="I232" s="12">
        <v>75967.485000000001</v>
      </c>
      <c r="J232" s="12">
        <v>80692.277000000002</v>
      </c>
      <c r="K232" s="12">
        <v>85834.780999999988</v>
      </c>
      <c r="L232" s="12">
        <v>86692.471000000005</v>
      </c>
      <c r="M232" s="12">
        <v>85938.928</v>
      </c>
      <c r="N232" s="12">
        <v>88253.061000000002</v>
      </c>
      <c r="O232" s="12">
        <v>88042.739000000001</v>
      </c>
      <c r="P232" s="12">
        <v>88092.17300000001</v>
      </c>
      <c r="Q232" s="12">
        <v>93772.714999999997</v>
      </c>
      <c r="R232" s="12">
        <v>101357.649</v>
      </c>
      <c r="S232" s="12">
        <v>113728.156</v>
      </c>
      <c r="T232" s="12">
        <v>121355.713</v>
      </c>
      <c r="U232" s="12">
        <v>122407.209</v>
      </c>
      <c r="V232" s="12">
        <v>121029.34999999999</v>
      </c>
      <c r="W232" s="12">
        <v>109647.86199999999</v>
      </c>
      <c r="X232" s="12">
        <v>96615.891000000003</v>
      </c>
      <c r="Y232" s="12">
        <v>83453.537999999986</v>
      </c>
      <c r="AA232" s="2">
        <f>IFERROR(INDEX('Holiday Schedule'!$D$3:$D$24,MATCH(Total_StdO_Customers!A232,'Holiday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2136131.4960000003</v>
      </c>
      <c r="AE232" s="5">
        <f t="shared" si="27"/>
        <v>2136131.4960000003</v>
      </c>
      <c r="AG232" s="2">
        <f t="shared" si="28"/>
        <v>8</v>
      </c>
      <c r="AH232" s="2">
        <f t="shared" si="29"/>
        <v>2024</v>
      </c>
      <c r="AJ232" s="5">
        <f t="shared" si="30"/>
        <v>122407.209</v>
      </c>
      <c r="AK232" s="2">
        <f t="shared" si="31"/>
        <v>20</v>
      </c>
    </row>
    <row r="233" spans="1:37" x14ac:dyDescent="0.25">
      <c r="A233" s="4">
        <v>45516</v>
      </c>
      <c r="B233" s="12">
        <v>73254.035999999993</v>
      </c>
      <c r="C233" s="12">
        <v>69036.623000000007</v>
      </c>
      <c r="D233" s="12">
        <v>65495.436999999991</v>
      </c>
      <c r="E233" s="12">
        <v>64107.394</v>
      </c>
      <c r="F233" s="12">
        <v>66012.903999999995</v>
      </c>
      <c r="G233" s="12">
        <v>70159.646999999997</v>
      </c>
      <c r="H233" s="12">
        <v>77248.88</v>
      </c>
      <c r="I233" s="12">
        <v>83445.760000000009</v>
      </c>
      <c r="J233" s="12">
        <v>83852.124000000011</v>
      </c>
      <c r="K233" s="12">
        <v>86437.808999999994</v>
      </c>
      <c r="L233" s="12">
        <v>88184.457000000009</v>
      </c>
      <c r="M233" s="12">
        <v>89603.351999999999</v>
      </c>
      <c r="N233" s="12">
        <v>87957.076000000001</v>
      </c>
      <c r="O233" s="12">
        <v>84459.043000000005</v>
      </c>
      <c r="P233" s="12">
        <v>85508.125999999989</v>
      </c>
      <c r="Q233" s="12">
        <v>88265.767000000007</v>
      </c>
      <c r="R233" s="12">
        <v>96108.872999999992</v>
      </c>
      <c r="S233" s="12">
        <v>107784.984</v>
      </c>
      <c r="T233" s="12">
        <v>115079.51299999999</v>
      </c>
      <c r="U233" s="12">
        <v>117010.624</v>
      </c>
      <c r="V233" s="12">
        <v>116148.30300000001</v>
      </c>
      <c r="W233" s="12">
        <v>106986.05100000001</v>
      </c>
      <c r="X233" s="12">
        <v>93136.484000000011</v>
      </c>
      <c r="Y233" s="12">
        <v>79332.73599999999</v>
      </c>
      <c r="AA233" s="2">
        <f>IFERROR(INDEX('Holiday Schedule'!$D$3:$D$24,MATCH(Total_StdO_Customers!A233,'Holiday Schedule'!$C$3:$C$24,0)),0)</f>
        <v>0</v>
      </c>
      <c r="AB233" s="2">
        <f t="shared" si="24"/>
        <v>2</v>
      </c>
      <c r="AC233" s="2">
        <f t="shared" si="25"/>
        <v>1529968.3460000001</v>
      </c>
      <c r="AD233" s="5">
        <f t="shared" si="26"/>
        <v>564647.65699999966</v>
      </c>
      <c r="AE233" s="5">
        <f t="shared" si="27"/>
        <v>2094616.0029999998</v>
      </c>
      <c r="AG233" s="2">
        <f t="shared" si="28"/>
        <v>8</v>
      </c>
      <c r="AH233" s="2">
        <f t="shared" si="29"/>
        <v>2024</v>
      </c>
      <c r="AJ233" s="5">
        <f t="shared" si="30"/>
        <v>117010.624</v>
      </c>
      <c r="AK233" s="2">
        <f t="shared" si="31"/>
        <v>20</v>
      </c>
    </row>
    <row r="234" spans="1:37" x14ac:dyDescent="0.25">
      <c r="A234" s="4">
        <v>45517</v>
      </c>
      <c r="B234" s="12">
        <v>71611.901999999987</v>
      </c>
      <c r="C234" s="12">
        <v>67696.357000000004</v>
      </c>
      <c r="D234" s="12">
        <v>63609.701999999997</v>
      </c>
      <c r="E234" s="12">
        <v>64316.493999999999</v>
      </c>
      <c r="F234" s="12">
        <v>65142.077999999994</v>
      </c>
      <c r="G234" s="12">
        <v>69381.565000000002</v>
      </c>
      <c r="H234" s="12">
        <v>77288.880999999994</v>
      </c>
      <c r="I234" s="12">
        <v>82059.494000000006</v>
      </c>
      <c r="J234" s="12">
        <v>81901.332999999999</v>
      </c>
      <c r="K234" s="12">
        <v>84933.459000000003</v>
      </c>
      <c r="L234" s="12">
        <v>84714.566000000006</v>
      </c>
      <c r="M234" s="12">
        <v>82123.65400000001</v>
      </c>
      <c r="N234" s="12">
        <v>83690.532999999996</v>
      </c>
      <c r="O234" s="12">
        <v>81302.019</v>
      </c>
      <c r="P234" s="12">
        <v>83958.770999999993</v>
      </c>
      <c r="Q234" s="12">
        <v>89686.482000000004</v>
      </c>
      <c r="R234" s="12">
        <v>101672.501</v>
      </c>
      <c r="S234" s="12">
        <v>113365.87</v>
      </c>
      <c r="T234" s="12">
        <v>121494.446</v>
      </c>
      <c r="U234" s="12">
        <v>122632.568</v>
      </c>
      <c r="V234" s="12">
        <v>120499.30500000001</v>
      </c>
      <c r="W234" s="12">
        <v>111076.613</v>
      </c>
      <c r="X234" s="12">
        <v>97493.758000000016</v>
      </c>
      <c r="Y234" s="12">
        <v>82423.120999999999</v>
      </c>
      <c r="AA234" s="2">
        <f>IFERROR(INDEX('Holiday Schedule'!$D$3:$D$24,MATCH(Total_StdO_Customers!A234,'Holiday Schedule'!$C$3:$C$24,0)),0)</f>
        <v>0</v>
      </c>
      <c r="AB234" s="2">
        <f t="shared" si="24"/>
        <v>3</v>
      </c>
      <c r="AC234" s="2">
        <f t="shared" si="25"/>
        <v>1542605.3719999997</v>
      </c>
      <c r="AD234" s="5">
        <f t="shared" si="26"/>
        <v>561470.09999999986</v>
      </c>
      <c r="AE234" s="5">
        <f t="shared" si="27"/>
        <v>2104075.4719999996</v>
      </c>
      <c r="AG234" s="2">
        <f t="shared" si="28"/>
        <v>8</v>
      </c>
      <c r="AH234" s="2">
        <f t="shared" si="29"/>
        <v>2024</v>
      </c>
      <c r="AJ234" s="5">
        <f t="shared" si="30"/>
        <v>122632.568</v>
      </c>
      <c r="AK234" s="2">
        <f t="shared" si="31"/>
        <v>20</v>
      </c>
    </row>
    <row r="235" spans="1:37" x14ac:dyDescent="0.25">
      <c r="A235" s="4">
        <v>45518</v>
      </c>
      <c r="B235" s="12">
        <v>74296.201000000001</v>
      </c>
      <c r="C235" s="12">
        <v>69046.513999999996</v>
      </c>
      <c r="D235" s="12">
        <v>66704.614000000001</v>
      </c>
      <c r="E235" s="12">
        <v>64826.317999999999</v>
      </c>
      <c r="F235" s="12">
        <v>65715.864000000001</v>
      </c>
      <c r="G235" s="12">
        <v>69787.775000000009</v>
      </c>
      <c r="H235" s="12">
        <v>77091.400000000009</v>
      </c>
      <c r="I235" s="12">
        <v>83577.413</v>
      </c>
      <c r="J235" s="12">
        <v>84223.975999999995</v>
      </c>
      <c r="K235" s="12">
        <v>86941.968999999997</v>
      </c>
      <c r="L235" s="12">
        <v>85037.915999999997</v>
      </c>
      <c r="M235" s="12">
        <v>85041.019</v>
      </c>
      <c r="N235" s="12">
        <v>86379.18</v>
      </c>
      <c r="O235" s="12">
        <v>87868.861999999994</v>
      </c>
      <c r="P235" s="12">
        <v>88721.756999999998</v>
      </c>
      <c r="Q235" s="12">
        <v>96939.412000000011</v>
      </c>
      <c r="R235" s="12">
        <v>102112.338</v>
      </c>
      <c r="S235" s="12">
        <v>110667.031</v>
      </c>
      <c r="T235" s="12">
        <v>115390.588</v>
      </c>
      <c r="U235" s="12">
        <v>119183.47499999999</v>
      </c>
      <c r="V235" s="12">
        <v>116775.73500000002</v>
      </c>
      <c r="W235" s="12">
        <v>107891.34499999999</v>
      </c>
      <c r="X235" s="12">
        <v>95050.903999999995</v>
      </c>
      <c r="Y235" s="12">
        <v>80914.02900000001</v>
      </c>
      <c r="AA235" s="2">
        <f>IFERROR(INDEX('Holiday Schedule'!$D$3:$D$24,MATCH(Total_StdO_Customers!A235,'Holiday Schedule'!$C$3:$C$24,0)),0)</f>
        <v>0</v>
      </c>
      <c r="AB235" s="2">
        <f t="shared" si="24"/>
        <v>4</v>
      </c>
      <c r="AC235" s="2">
        <f t="shared" si="25"/>
        <v>1551802.9200000002</v>
      </c>
      <c r="AD235" s="5">
        <f t="shared" si="26"/>
        <v>568382.71500000008</v>
      </c>
      <c r="AE235" s="5">
        <f t="shared" si="27"/>
        <v>2120185.6350000002</v>
      </c>
      <c r="AG235" s="2">
        <f t="shared" si="28"/>
        <v>8</v>
      </c>
      <c r="AH235" s="2">
        <f t="shared" si="29"/>
        <v>2024</v>
      </c>
      <c r="AJ235" s="5">
        <f t="shared" si="30"/>
        <v>119183.47499999999</v>
      </c>
      <c r="AK235" s="2">
        <f t="shared" si="31"/>
        <v>20</v>
      </c>
    </row>
    <row r="236" spans="1:37" x14ac:dyDescent="0.25">
      <c r="A236" s="4">
        <v>45519</v>
      </c>
      <c r="B236" s="12">
        <v>71838.668999999994</v>
      </c>
      <c r="C236" s="12">
        <v>67546.118000000002</v>
      </c>
      <c r="D236" s="12">
        <v>64892.743999999999</v>
      </c>
      <c r="E236" s="12">
        <v>63419.342000000004</v>
      </c>
      <c r="F236" s="12">
        <v>65709.664000000004</v>
      </c>
      <c r="G236" s="12">
        <v>68525.543999999994</v>
      </c>
      <c r="H236" s="12">
        <v>77224.510999999999</v>
      </c>
      <c r="I236" s="12">
        <v>83940.188000000009</v>
      </c>
      <c r="J236" s="12">
        <v>86100.831000000006</v>
      </c>
      <c r="K236" s="12">
        <v>87231.102000000014</v>
      </c>
      <c r="L236" s="12">
        <v>86749.406000000003</v>
      </c>
      <c r="M236" s="12">
        <v>81934.656999999992</v>
      </c>
      <c r="N236" s="12">
        <v>81678.728000000003</v>
      </c>
      <c r="O236" s="12">
        <v>80332.286999999997</v>
      </c>
      <c r="P236" s="12">
        <v>83535.817999999999</v>
      </c>
      <c r="Q236" s="12">
        <v>87832.077999999994</v>
      </c>
      <c r="R236" s="12">
        <v>97363.665999999997</v>
      </c>
      <c r="S236" s="12">
        <v>107573.117</v>
      </c>
      <c r="T236" s="12">
        <v>112393.003</v>
      </c>
      <c r="U236" s="12">
        <v>115235.98700000001</v>
      </c>
      <c r="V236" s="12">
        <v>114588.105</v>
      </c>
      <c r="W236" s="12">
        <v>105873.08199999999</v>
      </c>
      <c r="X236" s="12">
        <v>92170.816999999995</v>
      </c>
      <c r="Y236" s="12">
        <v>80151.21699999999</v>
      </c>
      <c r="AA236" s="2">
        <f>IFERROR(INDEX('Holiday Schedule'!$D$3:$D$24,MATCH(Total_StdO_Customers!A236,'Holiday Schedule'!$C$3:$C$24,0)),0)</f>
        <v>0</v>
      </c>
      <c r="AB236" s="2">
        <f t="shared" si="24"/>
        <v>5</v>
      </c>
      <c r="AC236" s="2">
        <f t="shared" si="25"/>
        <v>1504532.8719999997</v>
      </c>
      <c r="AD236" s="5">
        <f t="shared" si="26"/>
        <v>559307.80900000012</v>
      </c>
      <c r="AE236" s="5">
        <f t="shared" si="27"/>
        <v>2063840.6809999999</v>
      </c>
      <c r="AG236" s="2">
        <f t="shared" si="28"/>
        <v>8</v>
      </c>
      <c r="AH236" s="2">
        <f t="shared" si="29"/>
        <v>2024</v>
      </c>
      <c r="AJ236" s="5">
        <f t="shared" si="30"/>
        <v>115235.98700000001</v>
      </c>
      <c r="AK236" s="2">
        <f t="shared" si="31"/>
        <v>20</v>
      </c>
    </row>
    <row r="237" spans="1:37" x14ac:dyDescent="0.25">
      <c r="A237" s="4">
        <v>45520</v>
      </c>
      <c r="B237" s="12">
        <v>70391.845000000001</v>
      </c>
      <c r="C237" s="12">
        <v>66671.949000000008</v>
      </c>
      <c r="D237" s="12">
        <v>63279.953000000001</v>
      </c>
      <c r="E237" s="12">
        <v>63183.288</v>
      </c>
      <c r="F237" s="12">
        <v>64199.847000000002</v>
      </c>
      <c r="G237" s="12">
        <v>68389.108000000007</v>
      </c>
      <c r="H237" s="12">
        <v>77159.781000000003</v>
      </c>
      <c r="I237" s="12">
        <v>81726.918000000005</v>
      </c>
      <c r="J237" s="12">
        <v>83884.649999999994</v>
      </c>
      <c r="K237" s="12">
        <v>86757.838000000003</v>
      </c>
      <c r="L237" s="12">
        <v>84138.356</v>
      </c>
      <c r="M237" s="12">
        <v>80754.262999999992</v>
      </c>
      <c r="N237" s="12">
        <v>81631.231</v>
      </c>
      <c r="O237" s="12">
        <v>80401.995999999999</v>
      </c>
      <c r="P237" s="12">
        <v>81190.563999999998</v>
      </c>
      <c r="Q237" s="12">
        <v>86083.652000000002</v>
      </c>
      <c r="R237" s="12">
        <v>96881.316000000006</v>
      </c>
      <c r="S237" s="12">
        <v>106935.091</v>
      </c>
      <c r="T237" s="12">
        <v>112926.94799999999</v>
      </c>
      <c r="U237" s="12">
        <v>114168.126</v>
      </c>
      <c r="V237" s="12">
        <v>113624.31299999999</v>
      </c>
      <c r="W237" s="12">
        <v>105113.75899999999</v>
      </c>
      <c r="X237" s="12">
        <v>94001.11</v>
      </c>
      <c r="Y237" s="12">
        <v>79675.411000000007</v>
      </c>
      <c r="AA237" s="2">
        <f>IFERROR(INDEX('Holiday Schedule'!$D$3:$D$24,MATCH(Total_StdO_Customers!A237,'Holiday Schedule'!$C$3:$C$24,0)),0)</f>
        <v>0</v>
      </c>
      <c r="AB237" s="2">
        <f t="shared" si="24"/>
        <v>6</v>
      </c>
      <c r="AC237" s="2">
        <f t="shared" si="25"/>
        <v>1490220.1310000003</v>
      </c>
      <c r="AD237" s="5">
        <f t="shared" si="26"/>
        <v>552951.18200000026</v>
      </c>
      <c r="AE237" s="5">
        <f t="shared" si="27"/>
        <v>2043171.3130000005</v>
      </c>
      <c r="AG237" s="2">
        <f t="shared" si="28"/>
        <v>8</v>
      </c>
      <c r="AH237" s="2">
        <f t="shared" si="29"/>
        <v>2024</v>
      </c>
      <c r="AJ237" s="5">
        <f t="shared" si="30"/>
        <v>114168.126</v>
      </c>
      <c r="AK237" s="2">
        <f t="shared" si="31"/>
        <v>20</v>
      </c>
    </row>
    <row r="238" spans="1:37" x14ac:dyDescent="0.25">
      <c r="A238" s="4">
        <v>45521</v>
      </c>
      <c r="B238" s="12">
        <v>71280.277000000002</v>
      </c>
      <c r="C238" s="12">
        <v>66637.072999999989</v>
      </c>
      <c r="D238" s="12">
        <v>63035.933999999994</v>
      </c>
      <c r="E238" s="12">
        <v>62046.758999999998</v>
      </c>
      <c r="F238" s="12">
        <v>61422.766000000003</v>
      </c>
      <c r="G238" s="12">
        <v>64248.927000000003</v>
      </c>
      <c r="H238" s="12">
        <v>68809.966</v>
      </c>
      <c r="I238" s="12">
        <v>75252.095000000001</v>
      </c>
      <c r="J238" s="12">
        <v>79611.767000000007</v>
      </c>
      <c r="K238" s="12">
        <v>82199.944000000003</v>
      </c>
      <c r="L238" s="12">
        <v>80328.932000000001</v>
      </c>
      <c r="M238" s="12">
        <v>77766.519</v>
      </c>
      <c r="N238" s="12">
        <v>76051.201000000001</v>
      </c>
      <c r="O238" s="12">
        <v>74585.589000000007</v>
      </c>
      <c r="P238" s="12">
        <v>74559.195999999996</v>
      </c>
      <c r="Q238" s="12">
        <v>81033.597000000009</v>
      </c>
      <c r="R238" s="12">
        <v>90736.093000000008</v>
      </c>
      <c r="S238" s="12">
        <v>101053.083</v>
      </c>
      <c r="T238" s="12">
        <v>106009.402</v>
      </c>
      <c r="U238" s="12">
        <v>110148.55</v>
      </c>
      <c r="V238" s="12">
        <v>108509.54399999999</v>
      </c>
      <c r="W238" s="12">
        <v>102008.75899999999</v>
      </c>
      <c r="X238" s="12">
        <v>90192.409</v>
      </c>
      <c r="Y238" s="12">
        <v>78646.06700000001</v>
      </c>
      <c r="AA238" s="2">
        <f>IFERROR(INDEX('Holiday Schedule'!$D$3:$D$24,MATCH(Total_StdO_Customers!A238,'Holiday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1946174.4490000005</v>
      </c>
      <c r="AE238" s="5">
        <f t="shared" si="27"/>
        <v>1946174.4490000005</v>
      </c>
      <c r="AG238" s="2">
        <f t="shared" si="28"/>
        <v>8</v>
      </c>
      <c r="AH238" s="2">
        <f t="shared" si="29"/>
        <v>2024</v>
      </c>
      <c r="AJ238" s="5">
        <f t="shared" si="30"/>
        <v>110148.55</v>
      </c>
      <c r="AK238" s="2">
        <f t="shared" si="31"/>
        <v>20</v>
      </c>
    </row>
    <row r="239" spans="1:37" x14ac:dyDescent="0.25">
      <c r="A239" s="4">
        <v>45522</v>
      </c>
      <c r="B239" s="12">
        <v>71094.505999999994</v>
      </c>
      <c r="C239" s="12">
        <v>65659.743000000002</v>
      </c>
      <c r="D239" s="12">
        <v>63361.565999999999</v>
      </c>
      <c r="E239" s="12">
        <v>61824.633000000002</v>
      </c>
      <c r="F239" s="12">
        <v>61900.471999999994</v>
      </c>
      <c r="G239" s="12">
        <v>63934.838999999993</v>
      </c>
      <c r="H239" s="12">
        <v>68917.320000000007</v>
      </c>
      <c r="I239" s="12">
        <v>75008.126999999993</v>
      </c>
      <c r="J239" s="12">
        <v>83429.016999999993</v>
      </c>
      <c r="K239" s="12">
        <v>90067.625</v>
      </c>
      <c r="L239" s="12">
        <v>91260.368000000002</v>
      </c>
      <c r="M239" s="12">
        <v>90670.032999999996</v>
      </c>
      <c r="N239" s="12">
        <v>89359.89499999999</v>
      </c>
      <c r="O239" s="12">
        <v>87058.722999999998</v>
      </c>
      <c r="P239" s="12">
        <v>87204.216</v>
      </c>
      <c r="Q239" s="12">
        <v>89342.285999999993</v>
      </c>
      <c r="R239" s="12">
        <v>94657.5</v>
      </c>
      <c r="S239" s="12">
        <v>104746.664</v>
      </c>
      <c r="T239" s="12">
        <v>108035.057</v>
      </c>
      <c r="U239" s="12">
        <v>112915.664</v>
      </c>
      <c r="V239" s="12">
        <v>108950.959</v>
      </c>
      <c r="W239" s="12">
        <v>101404.02499999999</v>
      </c>
      <c r="X239" s="12">
        <v>87619.362999999983</v>
      </c>
      <c r="Y239" s="12">
        <v>77576.907999999996</v>
      </c>
      <c r="AA239" s="2">
        <f>IFERROR(INDEX('Holiday Schedule'!$D$3:$D$24,MATCH(Total_StdO_Customers!A239,'Holiday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2035999.5090000003</v>
      </c>
      <c r="AE239" s="5">
        <f t="shared" si="27"/>
        <v>2035999.5090000003</v>
      </c>
      <c r="AG239" s="2">
        <f t="shared" si="28"/>
        <v>8</v>
      </c>
      <c r="AH239" s="2">
        <f t="shared" si="29"/>
        <v>2024</v>
      </c>
      <c r="AJ239" s="5">
        <f t="shared" si="30"/>
        <v>112915.664</v>
      </c>
      <c r="AK239" s="2">
        <f t="shared" si="31"/>
        <v>20</v>
      </c>
    </row>
    <row r="240" spans="1:37" x14ac:dyDescent="0.25">
      <c r="A240" s="4">
        <v>45523</v>
      </c>
      <c r="B240" s="12">
        <v>68972.100000000006</v>
      </c>
      <c r="C240" s="12">
        <v>65756.692999999999</v>
      </c>
      <c r="D240" s="12">
        <v>62672.7</v>
      </c>
      <c r="E240" s="12">
        <v>63272.207000000002</v>
      </c>
      <c r="F240" s="12">
        <v>64408.395000000004</v>
      </c>
      <c r="G240" s="12">
        <v>69411.935000000012</v>
      </c>
      <c r="H240" s="12">
        <v>78691.604000000007</v>
      </c>
      <c r="I240" s="12">
        <v>85568.478999999992</v>
      </c>
      <c r="J240" s="12">
        <v>90071.06</v>
      </c>
      <c r="K240" s="12">
        <v>94551.72</v>
      </c>
      <c r="L240" s="12">
        <v>95002.402000000002</v>
      </c>
      <c r="M240" s="12">
        <v>95073.694999999992</v>
      </c>
      <c r="N240" s="12">
        <v>92559.475000000006</v>
      </c>
      <c r="O240" s="12">
        <v>91478.686000000002</v>
      </c>
      <c r="P240" s="12">
        <v>89245.03</v>
      </c>
      <c r="Q240" s="12">
        <v>90393.387000000002</v>
      </c>
      <c r="R240" s="12">
        <v>100699.685</v>
      </c>
      <c r="S240" s="12">
        <v>109843.09599999999</v>
      </c>
      <c r="T240" s="12">
        <v>115714.236</v>
      </c>
      <c r="U240" s="12">
        <v>116011.43299999999</v>
      </c>
      <c r="V240" s="12">
        <v>113839.41699999999</v>
      </c>
      <c r="W240" s="12">
        <v>104464.318</v>
      </c>
      <c r="X240" s="12">
        <v>92550.547000000006</v>
      </c>
      <c r="Y240" s="12">
        <v>81042.637999999992</v>
      </c>
      <c r="AA240" s="2">
        <f>IFERROR(INDEX('Holiday Schedule'!$D$3:$D$24,MATCH(Total_StdO_Customers!A240,'Holiday Schedule'!$C$3:$C$24,0)),0)</f>
        <v>0</v>
      </c>
      <c r="AB240" s="2">
        <f t="shared" si="24"/>
        <v>2</v>
      </c>
      <c r="AC240" s="2">
        <f t="shared" si="25"/>
        <v>1577066.6659999997</v>
      </c>
      <c r="AD240" s="5">
        <f t="shared" si="26"/>
        <v>554228.27199999988</v>
      </c>
      <c r="AE240" s="5">
        <f t="shared" si="27"/>
        <v>2131294.9379999996</v>
      </c>
      <c r="AG240" s="2">
        <f t="shared" si="28"/>
        <v>8</v>
      </c>
      <c r="AH240" s="2">
        <f t="shared" si="29"/>
        <v>2024</v>
      </c>
      <c r="AJ240" s="5">
        <f t="shared" si="30"/>
        <v>116011.43299999999</v>
      </c>
      <c r="AK240" s="2">
        <f t="shared" si="31"/>
        <v>20</v>
      </c>
    </row>
    <row r="241" spans="1:37" x14ac:dyDescent="0.25">
      <c r="A241" s="4">
        <v>45524</v>
      </c>
      <c r="B241" s="12">
        <v>72147.546000000002</v>
      </c>
      <c r="C241" s="12">
        <v>68919.206999999995</v>
      </c>
      <c r="D241" s="12">
        <v>64786.673000000003</v>
      </c>
      <c r="E241" s="12">
        <v>65337.817999999999</v>
      </c>
      <c r="F241" s="12">
        <v>66313.293999999994</v>
      </c>
      <c r="G241" s="12">
        <v>71146.699000000008</v>
      </c>
      <c r="H241" s="12">
        <v>79027.599999999991</v>
      </c>
      <c r="I241" s="12">
        <v>86159.277000000002</v>
      </c>
      <c r="J241" s="12">
        <v>88137.947</v>
      </c>
      <c r="K241" s="12">
        <v>93337.936000000002</v>
      </c>
      <c r="L241" s="12">
        <v>92302.615999999995</v>
      </c>
      <c r="M241" s="12">
        <v>91367.532000000007</v>
      </c>
      <c r="N241" s="12">
        <v>89534.788</v>
      </c>
      <c r="O241" s="12">
        <v>85028.377000000008</v>
      </c>
      <c r="P241" s="12">
        <v>81422.356</v>
      </c>
      <c r="Q241" s="12">
        <v>85343.293999999994</v>
      </c>
      <c r="R241" s="12">
        <v>93421.317999999999</v>
      </c>
      <c r="S241" s="12">
        <v>101021.73299999999</v>
      </c>
      <c r="T241" s="12">
        <v>106859.84299999999</v>
      </c>
      <c r="U241" s="12">
        <v>109818.41399999999</v>
      </c>
      <c r="V241" s="12">
        <v>108435.30300000001</v>
      </c>
      <c r="W241" s="12">
        <v>99222.947</v>
      </c>
      <c r="X241" s="12">
        <v>87638.072</v>
      </c>
      <c r="Y241" s="12">
        <v>74826.584000000003</v>
      </c>
      <c r="AA241" s="2">
        <f>IFERROR(INDEX('Holiday Schedule'!$D$3:$D$24,MATCH(Total_StdO_Customers!A241,'Holiday Schedule'!$C$3:$C$24,0)),0)</f>
        <v>0</v>
      </c>
      <c r="AB241" s="2">
        <f t="shared" si="24"/>
        <v>3</v>
      </c>
      <c r="AC241" s="2">
        <f t="shared" si="25"/>
        <v>1499051.7529999998</v>
      </c>
      <c r="AD241" s="5">
        <f t="shared" si="26"/>
        <v>562505.42100000032</v>
      </c>
      <c r="AE241" s="5">
        <f t="shared" si="27"/>
        <v>2061557.1740000001</v>
      </c>
      <c r="AG241" s="2">
        <f t="shared" si="28"/>
        <v>8</v>
      </c>
      <c r="AH241" s="2">
        <f t="shared" si="29"/>
        <v>2024</v>
      </c>
      <c r="AJ241" s="5">
        <f t="shared" si="30"/>
        <v>109818.41399999999</v>
      </c>
      <c r="AK241" s="2">
        <f t="shared" si="31"/>
        <v>20</v>
      </c>
    </row>
    <row r="242" spans="1:37" x14ac:dyDescent="0.25">
      <c r="A242" s="4">
        <v>45525</v>
      </c>
      <c r="B242" s="12">
        <v>67206.849999999991</v>
      </c>
      <c r="C242" s="12">
        <v>63207.596999999994</v>
      </c>
      <c r="D242" s="12">
        <v>60875.561000000002</v>
      </c>
      <c r="E242" s="12">
        <v>60242.034</v>
      </c>
      <c r="F242" s="12">
        <v>61591.167999999998</v>
      </c>
      <c r="G242" s="12">
        <v>67093.337</v>
      </c>
      <c r="H242" s="12">
        <v>75024.801000000007</v>
      </c>
      <c r="I242" s="12">
        <v>79965.146999999997</v>
      </c>
      <c r="J242" s="12">
        <v>81308.925000000003</v>
      </c>
      <c r="K242" s="12">
        <v>83312.239000000001</v>
      </c>
      <c r="L242" s="12">
        <v>80333.16399999999</v>
      </c>
      <c r="M242" s="12">
        <v>77086.377999999997</v>
      </c>
      <c r="N242" s="12">
        <v>77691.803</v>
      </c>
      <c r="O242" s="12">
        <v>77884.385000000009</v>
      </c>
      <c r="P242" s="12">
        <v>79218.835999999996</v>
      </c>
      <c r="Q242" s="12">
        <v>83068.643000000011</v>
      </c>
      <c r="R242" s="12">
        <v>88534.289000000004</v>
      </c>
      <c r="S242" s="12">
        <v>99865.081000000006</v>
      </c>
      <c r="T242" s="12">
        <v>107004.304</v>
      </c>
      <c r="U242" s="12">
        <v>109736.639</v>
      </c>
      <c r="V242" s="12">
        <v>108626.048</v>
      </c>
      <c r="W242" s="12">
        <v>99272.046999999991</v>
      </c>
      <c r="X242" s="12">
        <v>87717.637999999992</v>
      </c>
      <c r="Y242" s="12">
        <v>74725.467000000004</v>
      </c>
      <c r="AA242" s="2">
        <f>IFERROR(INDEX('Holiday Schedule'!$D$3:$D$24,MATCH(Total_StdO_Customers!A242,'Holiday Schedule'!$C$3:$C$24,0)),0)</f>
        <v>0</v>
      </c>
      <c r="AB242" s="2">
        <f t="shared" si="24"/>
        <v>4</v>
      </c>
      <c r="AC242" s="2">
        <f t="shared" si="25"/>
        <v>1420625.5660000001</v>
      </c>
      <c r="AD242" s="5">
        <f t="shared" si="26"/>
        <v>529966.81499999971</v>
      </c>
      <c r="AE242" s="5">
        <f t="shared" si="27"/>
        <v>1950592.3809999998</v>
      </c>
      <c r="AG242" s="2">
        <f t="shared" si="28"/>
        <v>8</v>
      </c>
      <c r="AH242" s="2">
        <f t="shared" si="29"/>
        <v>2024</v>
      </c>
      <c r="AJ242" s="5">
        <f t="shared" si="30"/>
        <v>109736.639</v>
      </c>
      <c r="AK242" s="2">
        <f t="shared" si="31"/>
        <v>20</v>
      </c>
    </row>
    <row r="243" spans="1:37" x14ac:dyDescent="0.25">
      <c r="A243" s="4">
        <v>45526</v>
      </c>
      <c r="B243" s="12">
        <v>66617.154999999999</v>
      </c>
      <c r="C243" s="12">
        <v>62878.631999999998</v>
      </c>
      <c r="D243" s="12">
        <v>59859.658000000003</v>
      </c>
      <c r="E243" s="12">
        <v>59286.607999999993</v>
      </c>
      <c r="F243" s="12">
        <v>60665.911</v>
      </c>
      <c r="G243" s="12">
        <v>66008.281000000003</v>
      </c>
      <c r="H243" s="12">
        <v>73550.667999999991</v>
      </c>
      <c r="I243" s="12">
        <v>78417.444999999992</v>
      </c>
      <c r="J243" s="12">
        <v>77862.417000000001</v>
      </c>
      <c r="K243" s="12">
        <v>76617.69200000001</v>
      </c>
      <c r="L243" s="12">
        <v>74872.741000000009</v>
      </c>
      <c r="M243" s="12">
        <v>78399.244999999995</v>
      </c>
      <c r="N243" s="12">
        <v>77267.873999999996</v>
      </c>
      <c r="O243" s="12">
        <v>74280.940999999992</v>
      </c>
      <c r="P243" s="12">
        <v>72969.271999999997</v>
      </c>
      <c r="Q243" s="12">
        <v>78652.673999999999</v>
      </c>
      <c r="R243" s="12">
        <v>88799.178000000014</v>
      </c>
      <c r="S243" s="12">
        <v>97797.993000000002</v>
      </c>
      <c r="T243" s="12">
        <v>103514.829</v>
      </c>
      <c r="U243" s="12">
        <v>106071.99400000001</v>
      </c>
      <c r="V243" s="12">
        <v>105765.523</v>
      </c>
      <c r="W243" s="12">
        <v>97397.302000000011</v>
      </c>
      <c r="X243" s="12">
        <v>85491.221000000005</v>
      </c>
      <c r="Y243" s="12">
        <v>73901.117000000013</v>
      </c>
      <c r="AA243" s="2">
        <f>IFERROR(INDEX('Holiday Schedule'!$D$3:$D$24,MATCH(Total_StdO_Customers!A243,'Holiday Schedule'!$C$3:$C$24,0)),0)</f>
        <v>0</v>
      </c>
      <c r="AB243" s="2">
        <f t="shared" si="24"/>
        <v>5</v>
      </c>
      <c r="AC243" s="2">
        <f t="shared" si="25"/>
        <v>1374178.341</v>
      </c>
      <c r="AD243" s="5">
        <f t="shared" si="26"/>
        <v>522768.03</v>
      </c>
      <c r="AE243" s="5">
        <f t="shared" si="27"/>
        <v>1896946.371</v>
      </c>
      <c r="AG243" s="2">
        <f t="shared" si="28"/>
        <v>8</v>
      </c>
      <c r="AH243" s="2">
        <f t="shared" si="29"/>
        <v>2024</v>
      </c>
      <c r="AJ243" s="5">
        <f t="shared" si="30"/>
        <v>106071.99400000001</v>
      </c>
      <c r="AK243" s="2">
        <f t="shared" si="31"/>
        <v>20</v>
      </c>
    </row>
    <row r="244" spans="1:37" x14ac:dyDescent="0.25">
      <c r="A244" s="4">
        <v>45527</v>
      </c>
      <c r="B244" s="12">
        <v>66133.019</v>
      </c>
      <c r="C244" s="12">
        <v>61721.909999999996</v>
      </c>
      <c r="D244" s="12">
        <v>59308.264000000003</v>
      </c>
      <c r="E244" s="12">
        <v>59596.538</v>
      </c>
      <c r="F244" s="12">
        <v>60230.107000000004</v>
      </c>
      <c r="G244" s="12">
        <v>63556.494999999995</v>
      </c>
      <c r="H244" s="12">
        <v>72887.010999999999</v>
      </c>
      <c r="I244" s="12">
        <v>75665.317999999999</v>
      </c>
      <c r="J244" s="12">
        <v>75025.866999999998</v>
      </c>
      <c r="K244" s="12">
        <v>78122.236000000004</v>
      </c>
      <c r="L244" s="12">
        <v>77763.263999999996</v>
      </c>
      <c r="M244" s="12">
        <v>78180.066999999995</v>
      </c>
      <c r="N244" s="12">
        <v>77540.312999999995</v>
      </c>
      <c r="O244" s="12">
        <v>73522.028999999995</v>
      </c>
      <c r="P244" s="12">
        <v>73855.192999999999</v>
      </c>
      <c r="Q244" s="12">
        <v>76139.459000000003</v>
      </c>
      <c r="R244" s="12">
        <v>84344.650999999998</v>
      </c>
      <c r="S244" s="12">
        <v>96683.769</v>
      </c>
      <c r="T244" s="12">
        <v>103080.482</v>
      </c>
      <c r="U244" s="12">
        <v>107082.878</v>
      </c>
      <c r="V244" s="12">
        <v>105338.04800000001</v>
      </c>
      <c r="W244" s="12">
        <v>98924.56</v>
      </c>
      <c r="X244" s="12">
        <v>86419.844999999987</v>
      </c>
      <c r="Y244" s="12">
        <v>74030.103000000003</v>
      </c>
      <c r="AA244" s="2">
        <f>IFERROR(INDEX('Holiday Schedule'!$D$3:$D$24,MATCH(Total_StdO_Customers!A244,'Holiday Schedule'!$C$3:$C$24,0)),0)</f>
        <v>0</v>
      </c>
      <c r="AB244" s="2">
        <f t="shared" si="24"/>
        <v>6</v>
      </c>
      <c r="AC244" s="2">
        <f t="shared" si="25"/>
        <v>1367687.9789999998</v>
      </c>
      <c r="AD244" s="5">
        <f t="shared" si="26"/>
        <v>517463.44700000063</v>
      </c>
      <c r="AE244" s="5">
        <f t="shared" si="27"/>
        <v>1885151.4260000004</v>
      </c>
      <c r="AG244" s="2">
        <f t="shared" si="28"/>
        <v>8</v>
      </c>
      <c r="AH244" s="2">
        <f t="shared" si="29"/>
        <v>2024</v>
      </c>
      <c r="AJ244" s="5">
        <f t="shared" si="30"/>
        <v>107082.878</v>
      </c>
      <c r="AK244" s="2">
        <f t="shared" si="31"/>
        <v>20</v>
      </c>
    </row>
    <row r="245" spans="1:37" x14ac:dyDescent="0.25">
      <c r="A245" s="4">
        <v>45528</v>
      </c>
      <c r="B245" s="12">
        <v>66596.668999999994</v>
      </c>
      <c r="C245" s="12">
        <v>62610.932999999997</v>
      </c>
      <c r="D245" s="12">
        <v>58835.338000000003</v>
      </c>
      <c r="E245" s="12">
        <v>58047.563999999998</v>
      </c>
      <c r="F245" s="12">
        <v>58308.049999999996</v>
      </c>
      <c r="G245" s="12">
        <v>60937.436999999998</v>
      </c>
      <c r="H245" s="12">
        <v>65614.597999999998</v>
      </c>
      <c r="I245" s="12">
        <v>70670.404999999999</v>
      </c>
      <c r="J245" s="12">
        <v>73527.039000000004</v>
      </c>
      <c r="K245" s="12">
        <v>74596.289000000004</v>
      </c>
      <c r="L245" s="12">
        <v>75004.201000000001</v>
      </c>
      <c r="M245" s="12">
        <v>74573.05</v>
      </c>
      <c r="N245" s="12">
        <v>75314.402999999991</v>
      </c>
      <c r="O245" s="12">
        <v>74855.417000000001</v>
      </c>
      <c r="P245" s="12">
        <v>77583.812000000005</v>
      </c>
      <c r="Q245" s="12">
        <v>81626.494000000006</v>
      </c>
      <c r="R245" s="12">
        <v>92148.726999999999</v>
      </c>
      <c r="S245" s="12">
        <v>104664.731</v>
      </c>
      <c r="T245" s="12">
        <v>112062.632</v>
      </c>
      <c r="U245" s="12">
        <v>115053.754</v>
      </c>
      <c r="V245" s="12">
        <v>112235.939</v>
      </c>
      <c r="W245" s="12">
        <v>103215.90799999998</v>
      </c>
      <c r="X245" s="12">
        <v>91293.157000000007</v>
      </c>
      <c r="Y245" s="12">
        <v>78474.455999999991</v>
      </c>
      <c r="AA245" s="2">
        <f>IFERROR(INDEX('Holiday Schedule'!$D$3:$D$24,MATCH(Total_StdO_Customers!A245,'Holiday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1917851.0029999998</v>
      </c>
      <c r="AE245" s="5">
        <f t="shared" si="27"/>
        <v>1917851.0029999998</v>
      </c>
      <c r="AG245" s="2">
        <f t="shared" si="28"/>
        <v>8</v>
      </c>
      <c r="AH245" s="2">
        <f t="shared" si="29"/>
        <v>2024</v>
      </c>
      <c r="AJ245" s="5">
        <f t="shared" si="30"/>
        <v>115053.754</v>
      </c>
      <c r="AK245" s="2">
        <f t="shared" si="31"/>
        <v>20</v>
      </c>
    </row>
    <row r="246" spans="1:37" x14ac:dyDescent="0.25">
      <c r="A246" s="4">
        <v>45529</v>
      </c>
      <c r="B246" s="12">
        <v>70306.459999999992</v>
      </c>
      <c r="C246" s="12">
        <v>65884.342999999993</v>
      </c>
      <c r="D246" s="12">
        <v>62657.813999999998</v>
      </c>
      <c r="E246" s="12">
        <v>61048.059000000001</v>
      </c>
      <c r="F246" s="12">
        <v>60327.295000000006</v>
      </c>
      <c r="G246" s="12">
        <v>61859.871999999996</v>
      </c>
      <c r="H246" s="12">
        <v>65520.421999999999</v>
      </c>
      <c r="I246" s="12">
        <v>71764.490000000005</v>
      </c>
      <c r="J246" s="12">
        <v>74704.277999999991</v>
      </c>
      <c r="K246" s="12">
        <v>77590.888000000006</v>
      </c>
      <c r="L246" s="12">
        <v>78332.37</v>
      </c>
      <c r="M246" s="12">
        <v>78493.008999999991</v>
      </c>
      <c r="N246" s="12">
        <v>81155.320999999996</v>
      </c>
      <c r="O246" s="12">
        <v>81693.451000000001</v>
      </c>
      <c r="P246" s="12">
        <v>85209.535000000003</v>
      </c>
      <c r="Q246" s="12">
        <v>91725.926999999996</v>
      </c>
      <c r="R246" s="12">
        <v>100070.29199999999</v>
      </c>
      <c r="S246" s="12">
        <v>110365.886</v>
      </c>
      <c r="T246" s="12">
        <v>116391.32399999999</v>
      </c>
      <c r="U246" s="12">
        <v>120055.664</v>
      </c>
      <c r="V246" s="12">
        <v>116098.89600000001</v>
      </c>
      <c r="W246" s="12">
        <v>105266.382</v>
      </c>
      <c r="X246" s="12">
        <v>91713.914000000004</v>
      </c>
      <c r="Y246" s="12">
        <v>79276.933999999994</v>
      </c>
      <c r="AA246" s="2">
        <f>IFERROR(INDEX('Holiday Schedule'!$D$3:$D$24,MATCH(Total_StdO_Customers!A246,'Holiday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2007512.8259999997</v>
      </c>
      <c r="AE246" s="5">
        <f t="shared" si="27"/>
        <v>2007512.8259999997</v>
      </c>
      <c r="AG246" s="2">
        <f t="shared" si="28"/>
        <v>8</v>
      </c>
      <c r="AH246" s="2">
        <f t="shared" si="29"/>
        <v>2024</v>
      </c>
      <c r="AJ246" s="5">
        <f t="shared" si="30"/>
        <v>120055.664</v>
      </c>
      <c r="AK246" s="2">
        <f t="shared" si="31"/>
        <v>20</v>
      </c>
    </row>
    <row r="247" spans="1:37" x14ac:dyDescent="0.25">
      <c r="A247" s="4">
        <v>45530</v>
      </c>
      <c r="B247" s="12">
        <v>70632.154999999999</v>
      </c>
      <c r="C247" s="12">
        <v>66674.629000000001</v>
      </c>
      <c r="D247" s="12">
        <v>63911.703000000001</v>
      </c>
      <c r="E247" s="12">
        <v>63466.932000000001</v>
      </c>
      <c r="F247" s="12">
        <v>64642.309000000001</v>
      </c>
      <c r="G247" s="12">
        <v>69329.697</v>
      </c>
      <c r="H247" s="12">
        <v>78252.065999999992</v>
      </c>
      <c r="I247" s="12">
        <v>85264.312000000005</v>
      </c>
      <c r="J247" s="12">
        <v>88036.382000000012</v>
      </c>
      <c r="K247" s="12">
        <v>92877.709000000003</v>
      </c>
      <c r="L247" s="12">
        <v>89261.362000000008</v>
      </c>
      <c r="M247" s="12">
        <v>82344.495999999999</v>
      </c>
      <c r="N247" s="12">
        <v>81526.986999999994</v>
      </c>
      <c r="O247" s="12">
        <v>84123.627999999997</v>
      </c>
      <c r="P247" s="12">
        <v>83372.065000000002</v>
      </c>
      <c r="Q247" s="12">
        <v>87601.038</v>
      </c>
      <c r="R247" s="12">
        <v>98345.207000000009</v>
      </c>
      <c r="S247" s="12">
        <v>107829.98800000001</v>
      </c>
      <c r="T247" s="12">
        <v>115141.351</v>
      </c>
      <c r="U247" s="12">
        <v>116617.719</v>
      </c>
      <c r="V247" s="12">
        <v>113714.77</v>
      </c>
      <c r="W247" s="12">
        <v>103461.732</v>
      </c>
      <c r="X247" s="12">
        <v>90130.426000000007</v>
      </c>
      <c r="Y247" s="12">
        <v>76605.53</v>
      </c>
      <c r="AA247" s="2">
        <f>IFERROR(INDEX('Holiday Schedule'!$D$3:$D$24,MATCH(Total_StdO_Customers!A247,'Holiday Schedule'!$C$3:$C$24,0)),0)</f>
        <v>0</v>
      </c>
      <c r="AB247" s="2">
        <f t="shared" si="24"/>
        <v>2</v>
      </c>
      <c r="AC247" s="2">
        <f t="shared" si="25"/>
        <v>1519649.1720000003</v>
      </c>
      <c r="AD247" s="5">
        <f t="shared" si="26"/>
        <v>553515.02099999948</v>
      </c>
      <c r="AE247" s="5">
        <f t="shared" si="27"/>
        <v>2073164.1929999997</v>
      </c>
      <c r="AG247" s="2">
        <f t="shared" si="28"/>
        <v>8</v>
      </c>
      <c r="AH247" s="2">
        <f t="shared" si="29"/>
        <v>2024</v>
      </c>
      <c r="AJ247" s="5">
        <f t="shared" si="30"/>
        <v>116617.719</v>
      </c>
      <c r="AK247" s="2">
        <f t="shared" si="31"/>
        <v>20</v>
      </c>
    </row>
    <row r="248" spans="1:37" x14ac:dyDescent="0.25">
      <c r="A248" s="4">
        <v>45531</v>
      </c>
      <c r="B248" s="12">
        <v>69160.257000000012</v>
      </c>
      <c r="C248" s="12">
        <v>64799.543999999994</v>
      </c>
      <c r="D248" s="12">
        <v>61709.118000000002</v>
      </c>
      <c r="E248" s="12">
        <v>61129.772999999994</v>
      </c>
      <c r="F248" s="12">
        <v>62181.373</v>
      </c>
      <c r="G248" s="12">
        <v>67304.933000000005</v>
      </c>
      <c r="H248" s="12">
        <v>75293.243000000002</v>
      </c>
      <c r="I248" s="12">
        <v>80755.356</v>
      </c>
      <c r="J248" s="12">
        <v>80672.967999999993</v>
      </c>
      <c r="K248" s="12">
        <v>81288.095000000001</v>
      </c>
      <c r="L248" s="12">
        <v>78442.275999999998</v>
      </c>
      <c r="M248" s="12">
        <v>79299.673999999999</v>
      </c>
      <c r="N248" s="12">
        <v>79772.797999999995</v>
      </c>
      <c r="O248" s="12">
        <v>80499.400999999998</v>
      </c>
      <c r="P248" s="12">
        <v>81741.096999999994</v>
      </c>
      <c r="Q248" s="12">
        <v>87819.206000000006</v>
      </c>
      <c r="R248" s="12">
        <v>99151.678</v>
      </c>
      <c r="S248" s="12">
        <v>108120.35799999999</v>
      </c>
      <c r="T248" s="12">
        <v>117425.29300000001</v>
      </c>
      <c r="U248" s="12">
        <v>120208.577</v>
      </c>
      <c r="V248" s="12">
        <v>116444.95</v>
      </c>
      <c r="W248" s="12">
        <v>105261.45699999999</v>
      </c>
      <c r="X248" s="12">
        <v>92401.521000000008</v>
      </c>
      <c r="Y248" s="12">
        <v>78553.300999999992</v>
      </c>
      <c r="AA248" s="2">
        <f>IFERROR(INDEX('Holiday Schedule'!$D$3:$D$24,MATCH(Total_StdO_Customers!A248,'Holiday Schedule'!$C$3:$C$24,0)),0)</f>
        <v>0</v>
      </c>
      <c r="AB248" s="2">
        <f t="shared" si="24"/>
        <v>3</v>
      </c>
      <c r="AC248" s="2">
        <f t="shared" si="25"/>
        <v>1489304.7049999998</v>
      </c>
      <c r="AD248" s="5">
        <f t="shared" si="26"/>
        <v>540131.54200000013</v>
      </c>
      <c r="AE248" s="5">
        <f t="shared" si="27"/>
        <v>2029436.247</v>
      </c>
      <c r="AG248" s="2">
        <f t="shared" si="28"/>
        <v>8</v>
      </c>
      <c r="AH248" s="2">
        <f t="shared" si="29"/>
        <v>2024</v>
      </c>
      <c r="AJ248" s="5">
        <f t="shared" si="30"/>
        <v>120208.577</v>
      </c>
      <c r="AK248" s="2">
        <f t="shared" si="31"/>
        <v>20</v>
      </c>
    </row>
    <row r="249" spans="1:37" x14ac:dyDescent="0.25">
      <c r="A249" s="4">
        <v>45532</v>
      </c>
      <c r="B249" s="12">
        <v>71492.562999999995</v>
      </c>
      <c r="C249" s="12">
        <v>66906.194000000003</v>
      </c>
      <c r="D249" s="12">
        <v>64750.139999999992</v>
      </c>
      <c r="E249" s="12">
        <v>63441.282000000007</v>
      </c>
      <c r="F249" s="12">
        <v>65574.906000000003</v>
      </c>
      <c r="G249" s="12">
        <v>70908.058999999994</v>
      </c>
      <c r="H249" s="12">
        <v>81893.67</v>
      </c>
      <c r="I249" s="12">
        <v>86983.134999999995</v>
      </c>
      <c r="J249" s="12">
        <v>88273.653999999995</v>
      </c>
      <c r="K249" s="12">
        <v>93717.766999999993</v>
      </c>
      <c r="L249" s="12">
        <v>93368.638999999996</v>
      </c>
      <c r="M249" s="12">
        <v>90253.896000000008</v>
      </c>
      <c r="N249" s="12">
        <v>87568.947000000015</v>
      </c>
      <c r="O249" s="12">
        <v>86747.388999999996</v>
      </c>
      <c r="P249" s="12">
        <v>82436.868000000002</v>
      </c>
      <c r="Q249" s="12">
        <v>82559.258999999991</v>
      </c>
      <c r="R249" s="12">
        <v>86210.69200000001</v>
      </c>
      <c r="S249" s="12">
        <v>99684.387000000002</v>
      </c>
      <c r="T249" s="12">
        <v>106419.44099999999</v>
      </c>
      <c r="U249" s="12">
        <v>110274.087</v>
      </c>
      <c r="V249" s="12">
        <v>109670.128</v>
      </c>
      <c r="W249" s="12">
        <v>98171.516000000003</v>
      </c>
      <c r="X249" s="12">
        <v>85688.457999999999</v>
      </c>
      <c r="Y249" s="12">
        <v>72189.956999999995</v>
      </c>
      <c r="AA249" s="2">
        <f>IFERROR(INDEX('Holiday Schedule'!$D$3:$D$24,MATCH(Total_StdO_Customers!A249,'Holiday Schedule'!$C$3:$C$24,0)),0)</f>
        <v>0</v>
      </c>
      <c r="AB249" s="2">
        <f t="shared" si="24"/>
        <v>4</v>
      </c>
      <c r="AC249" s="2">
        <f t="shared" si="25"/>
        <v>1488028.2630000003</v>
      </c>
      <c r="AD249" s="5">
        <f t="shared" si="26"/>
        <v>557156.77100000018</v>
      </c>
      <c r="AE249" s="5">
        <f t="shared" si="27"/>
        <v>2045185.0340000005</v>
      </c>
      <c r="AG249" s="2">
        <f t="shared" si="28"/>
        <v>8</v>
      </c>
      <c r="AH249" s="2">
        <f t="shared" si="29"/>
        <v>2024</v>
      </c>
      <c r="AJ249" s="5">
        <f t="shared" si="30"/>
        <v>110274.087</v>
      </c>
      <c r="AK249" s="2">
        <f t="shared" si="31"/>
        <v>20</v>
      </c>
    </row>
    <row r="250" spans="1:37" x14ac:dyDescent="0.25">
      <c r="A250" s="4">
        <v>45533</v>
      </c>
      <c r="B250" s="12">
        <v>62159.813999999998</v>
      </c>
      <c r="C250" s="12">
        <v>61924.718999999997</v>
      </c>
      <c r="D250" s="12">
        <v>58399.978000000003</v>
      </c>
      <c r="E250" s="12">
        <v>57275.444999999992</v>
      </c>
      <c r="F250" s="12">
        <v>59274.822999999997</v>
      </c>
      <c r="G250" s="12">
        <v>63888.862999999998</v>
      </c>
      <c r="H250" s="12">
        <v>74230.899000000005</v>
      </c>
      <c r="I250" s="12">
        <v>76324.964999999997</v>
      </c>
      <c r="J250" s="12">
        <v>75182.167000000001</v>
      </c>
      <c r="K250" s="12">
        <v>74785.013999999996</v>
      </c>
      <c r="L250" s="12">
        <v>74031.891000000003</v>
      </c>
      <c r="M250" s="12">
        <v>73143.293999999994</v>
      </c>
      <c r="N250" s="12">
        <v>72680.201000000001</v>
      </c>
      <c r="O250" s="12">
        <v>70160.641000000003</v>
      </c>
      <c r="P250" s="12">
        <v>72238.576000000001</v>
      </c>
      <c r="Q250" s="12">
        <v>76774.565000000002</v>
      </c>
      <c r="R250" s="12">
        <v>85559.360000000001</v>
      </c>
      <c r="S250" s="12">
        <v>96037.963000000003</v>
      </c>
      <c r="T250" s="12">
        <v>102969.776</v>
      </c>
      <c r="U250" s="12">
        <v>105987.35</v>
      </c>
      <c r="V250" s="12">
        <v>102716.72</v>
      </c>
      <c r="W250" s="12">
        <v>94145.406000000003</v>
      </c>
      <c r="X250" s="12">
        <v>82293.76400000001</v>
      </c>
      <c r="Y250" s="12">
        <v>69326.659</v>
      </c>
      <c r="AA250" s="2">
        <f>IFERROR(INDEX('Holiday Schedule'!$D$3:$D$24,MATCH(Total_StdO_Customers!A250,'Holiday Schedule'!$C$3:$C$24,0)),0)</f>
        <v>0</v>
      </c>
      <c r="AB250" s="2">
        <f t="shared" si="24"/>
        <v>5</v>
      </c>
      <c r="AC250" s="2">
        <f t="shared" si="25"/>
        <v>1335031.6529999999</v>
      </c>
      <c r="AD250" s="5">
        <f t="shared" si="26"/>
        <v>506481.20000000019</v>
      </c>
      <c r="AE250" s="5">
        <f t="shared" si="27"/>
        <v>1841512.8530000001</v>
      </c>
      <c r="AG250" s="2">
        <f t="shared" si="28"/>
        <v>8</v>
      </c>
      <c r="AH250" s="2">
        <f t="shared" si="29"/>
        <v>2024</v>
      </c>
      <c r="AJ250" s="5">
        <f t="shared" si="30"/>
        <v>105987.35</v>
      </c>
      <c r="AK250" s="2">
        <f t="shared" si="31"/>
        <v>20</v>
      </c>
    </row>
    <row r="251" spans="1:37" x14ac:dyDescent="0.25">
      <c r="A251" s="4">
        <v>45534</v>
      </c>
      <c r="B251" s="12">
        <v>62350.025999999998</v>
      </c>
      <c r="C251" s="12">
        <v>58825.658000000003</v>
      </c>
      <c r="D251" s="12">
        <v>56394.365000000005</v>
      </c>
      <c r="E251" s="12">
        <v>56229.211000000003</v>
      </c>
      <c r="F251" s="12">
        <v>58143.54</v>
      </c>
      <c r="G251" s="12">
        <v>62456.938999999998</v>
      </c>
      <c r="H251" s="12">
        <v>71476.660999999993</v>
      </c>
      <c r="I251" s="12">
        <v>75834.078999999998</v>
      </c>
      <c r="J251" s="12">
        <v>75351.758000000002</v>
      </c>
      <c r="K251" s="12">
        <v>76695.494999999995</v>
      </c>
      <c r="L251" s="12">
        <v>75601.442999999999</v>
      </c>
      <c r="M251" s="12">
        <v>74071.718999999997</v>
      </c>
      <c r="N251" s="12">
        <v>73763.047999999995</v>
      </c>
      <c r="O251" s="12">
        <v>69800.875999999989</v>
      </c>
      <c r="P251" s="12">
        <v>71997.714000000007</v>
      </c>
      <c r="Q251" s="12">
        <v>75643.217999999993</v>
      </c>
      <c r="R251" s="12">
        <v>84250.426999999996</v>
      </c>
      <c r="S251" s="12">
        <v>93995.339000000007</v>
      </c>
      <c r="T251" s="12">
        <v>98523.304999999993</v>
      </c>
      <c r="U251" s="12">
        <v>100798.406</v>
      </c>
      <c r="V251" s="12">
        <v>99690.891999999993</v>
      </c>
      <c r="W251" s="12">
        <v>93529.091</v>
      </c>
      <c r="X251" s="12">
        <v>82524.459000000003</v>
      </c>
      <c r="Y251" s="12">
        <v>70215.016000000003</v>
      </c>
      <c r="AA251" s="2">
        <f>IFERROR(INDEX('Holiday Schedule'!$D$3:$D$24,MATCH(Total_StdO_Customers!A251,'Holiday Schedule'!$C$3:$C$24,0)),0)</f>
        <v>0</v>
      </c>
      <c r="AB251" s="2">
        <f t="shared" si="24"/>
        <v>6</v>
      </c>
      <c r="AC251" s="2">
        <f t="shared" si="25"/>
        <v>1322071.2690000001</v>
      </c>
      <c r="AD251" s="5">
        <f t="shared" si="26"/>
        <v>496091.41599999974</v>
      </c>
      <c r="AE251" s="5">
        <f t="shared" si="27"/>
        <v>1818162.6849999998</v>
      </c>
      <c r="AG251" s="2">
        <f t="shared" si="28"/>
        <v>8</v>
      </c>
      <c r="AH251" s="2">
        <f t="shared" si="29"/>
        <v>2024</v>
      </c>
      <c r="AJ251" s="5">
        <f t="shared" si="30"/>
        <v>100798.406</v>
      </c>
      <c r="AK251" s="2">
        <f t="shared" si="31"/>
        <v>20</v>
      </c>
    </row>
    <row r="252" spans="1:37" x14ac:dyDescent="0.25">
      <c r="A252" s="4">
        <v>45535</v>
      </c>
      <c r="B252" s="12">
        <v>64182.92</v>
      </c>
      <c r="C252" s="12">
        <v>60629.67</v>
      </c>
      <c r="D252" s="12">
        <v>58096.923000000003</v>
      </c>
      <c r="E252" s="12">
        <v>56546.964</v>
      </c>
      <c r="F252" s="12">
        <v>56958.775999999998</v>
      </c>
      <c r="G252" s="12">
        <v>59833.757999999994</v>
      </c>
      <c r="H252" s="12">
        <v>64539.576999999997</v>
      </c>
      <c r="I252" s="12">
        <v>71616.161999999997</v>
      </c>
      <c r="J252" s="12">
        <v>78085.816000000006</v>
      </c>
      <c r="K252" s="12">
        <v>82319.501000000004</v>
      </c>
      <c r="L252" s="12">
        <v>81287.570999999996</v>
      </c>
      <c r="M252" s="12">
        <v>80732.177000000011</v>
      </c>
      <c r="N252" s="12">
        <v>78959.456000000006</v>
      </c>
      <c r="O252" s="12">
        <v>75939.929999999993</v>
      </c>
      <c r="P252" s="12">
        <v>78986.620999999999</v>
      </c>
      <c r="Q252" s="12">
        <v>81078.661999999997</v>
      </c>
      <c r="R252" s="12">
        <v>87241.453999999998</v>
      </c>
      <c r="S252" s="12">
        <v>95083.096999999994</v>
      </c>
      <c r="T252" s="12">
        <v>98641.388999999996</v>
      </c>
      <c r="U252" s="12">
        <v>102835.034</v>
      </c>
      <c r="V252" s="12">
        <v>101609.284</v>
      </c>
      <c r="W252" s="12">
        <v>93261.444000000003</v>
      </c>
      <c r="X252" s="12">
        <v>83373.686000000002</v>
      </c>
      <c r="Y252" s="12">
        <v>73280.915999999997</v>
      </c>
      <c r="AA252" s="2">
        <f>IFERROR(INDEX('Holiday Schedule'!$D$3:$D$24,MATCH(Total_StdO_Customers!A252,'Holiday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1865120.7879999999</v>
      </c>
      <c r="AE252" s="5">
        <f t="shared" si="27"/>
        <v>1865120.7879999999</v>
      </c>
      <c r="AG252" s="2">
        <f t="shared" si="28"/>
        <v>8</v>
      </c>
      <c r="AH252" s="2">
        <f t="shared" si="29"/>
        <v>2024</v>
      </c>
      <c r="AJ252" s="5">
        <f t="shared" si="30"/>
        <v>102835.034</v>
      </c>
      <c r="AK252" s="2">
        <f t="shared" si="31"/>
        <v>20</v>
      </c>
    </row>
    <row r="253" spans="1:37" x14ac:dyDescent="0.25">
      <c r="A253" s="4">
        <v>45536</v>
      </c>
      <c r="B253" s="12">
        <v>64863.955000000002</v>
      </c>
      <c r="C253" s="12">
        <v>60893.172999999995</v>
      </c>
      <c r="D253" s="12">
        <v>59825.103999999999</v>
      </c>
      <c r="E253" s="12">
        <v>58591.028000000006</v>
      </c>
      <c r="F253" s="12">
        <v>58605.258000000002</v>
      </c>
      <c r="G253" s="12">
        <v>62298.36</v>
      </c>
      <c r="H253" s="12">
        <v>70608.12999999999</v>
      </c>
      <c r="I253" s="12">
        <v>79824.251000000004</v>
      </c>
      <c r="J253" s="12">
        <v>85528.436999999991</v>
      </c>
      <c r="K253" s="12">
        <v>90393.815000000002</v>
      </c>
      <c r="L253" s="12">
        <v>91470.743000000002</v>
      </c>
      <c r="M253" s="12">
        <v>89017.441999999995</v>
      </c>
      <c r="N253" s="12">
        <v>85050.017999999996</v>
      </c>
      <c r="O253" s="12">
        <v>81366.751999999993</v>
      </c>
      <c r="P253" s="12">
        <v>82478.379000000001</v>
      </c>
      <c r="Q253" s="12">
        <v>87382.421999999991</v>
      </c>
      <c r="R253" s="12">
        <v>95907.113999999987</v>
      </c>
      <c r="S253" s="12">
        <v>108125.09600000001</v>
      </c>
      <c r="T253" s="12">
        <v>114316.52</v>
      </c>
      <c r="U253" s="12">
        <v>116389.77699999999</v>
      </c>
      <c r="V253" s="12">
        <v>109437.86099999999</v>
      </c>
      <c r="W253" s="12">
        <v>99218.11</v>
      </c>
      <c r="X253" s="12">
        <v>89703.739000000001</v>
      </c>
      <c r="Y253" s="12">
        <v>76661.739000000001</v>
      </c>
      <c r="AA253" s="2">
        <f>IFERROR(INDEX('Holiday Schedule'!$D$3:$D$24,MATCH(Total_StdO_Customers!A253,'Holiday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2017957.2230000002</v>
      </c>
      <c r="AE253" s="5">
        <f t="shared" si="27"/>
        <v>2017957.2230000002</v>
      </c>
      <c r="AG253" s="2">
        <f t="shared" si="28"/>
        <v>9</v>
      </c>
      <c r="AH253" s="2">
        <f t="shared" si="29"/>
        <v>2024</v>
      </c>
      <c r="AJ253" s="5">
        <f t="shared" si="30"/>
        <v>116389.77699999999</v>
      </c>
      <c r="AK253" s="2">
        <f t="shared" si="31"/>
        <v>20</v>
      </c>
    </row>
    <row r="254" spans="1:37" x14ac:dyDescent="0.25">
      <c r="A254" s="4">
        <v>45537</v>
      </c>
      <c r="B254" s="12">
        <v>69793.562000000005</v>
      </c>
      <c r="C254" s="12">
        <v>64474.745000000003</v>
      </c>
      <c r="D254" s="12">
        <v>62172.490000000005</v>
      </c>
      <c r="E254" s="12">
        <v>60071.057999999997</v>
      </c>
      <c r="F254" s="12">
        <v>61582.667999999998</v>
      </c>
      <c r="G254" s="12">
        <v>63074.663</v>
      </c>
      <c r="H254" s="12">
        <v>71120.759000000005</v>
      </c>
      <c r="I254" s="12">
        <v>75356.523000000001</v>
      </c>
      <c r="J254" s="12">
        <v>77274.838000000003</v>
      </c>
      <c r="K254" s="12">
        <v>78034.707999999999</v>
      </c>
      <c r="L254" s="12">
        <v>78301.271999999997</v>
      </c>
      <c r="M254" s="12">
        <v>77176.258000000002</v>
      </c>
      <c r="N254" s="12">
        <v>74682.453999999998</v>
      </c>
      <c r="O254" s="12">
        <v>74525.566000000006</v>
      </c>
      <c r="P254" s="12">
        <v>73674.797000000006</v>
      </c>
      <c r="Q254" s="12">
        <v>82006.215999999986</v>
      </c>
      <c r="R254" s="12">
        <v>90049.716</v>
      </c>
      <c r="S254" s="12">
        <v>101579.72500000001</v>
      </c>
      <c r="T254" s="12">
        <v>108389.92099999999</v>
      </c>
      <c r="U254" s="12">
        <v>111505.01699999999</v>
      </c>
      <c r="V254" s="12">
        <v>103122.064</v>
      </c>
      <c r="W254" s="12">
        <v>91254.035000000003</v>
      </c>
      <c r="X254" s="12">
        <v>77671.134000000005</v>
      </c>
      <c r="Y254" s="12">
        <v>66281.402000000002</v>
      </c>
      <c r="AA254" s="2">
        <f>IFERROR(INDEX('Holiday Schedule'!$D$3:$D$24,MATCH(Total_StdO_Customers!A254,'Holiday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1893175.5910000002</v>
      </c>
      <c r="AE254" s="5">
        <f t="shared" si="27"/>
        <v>1893175.5910000002</v>
      </c>
      <c r="AG254" s="2">
        <f t="shared" si="28"/>
        <v>9</v>
      </c>
      <c r="AH254" s="2">
        <f t="shared" si="29"/>
        <v>2024</v>
      </c>
      <c r="AJ254" s="5">
        <f t="shared" si="30"/>
        <v>111505.01699999999</v>
      </c>
      <c r="AK254" s="2">
        <f t="shared" si="31"/>
        <v>20</v>
      </c>
    </row>
    <row r="255" spans="1:37" x14ac:dyDescent="0.25">
      <c r="A255" s="4">
        <v>45538</v>
      </c>
      <c r="B255" s="12">
        <v>60089.461000000003</v>
      </c>
      <c r="C255" s="12">
        <v>56514.248</v>
      </c>
      <c r="D255" s="12">
        <v>54712.487000000001</v>
      </c>
      <c r="E255" s="12">
        <v>54527.324000000001</v>
      </c>
      <c r="F255" s="12">
        <v>56825.515999999996</v>
      </c>
      <c r="G255" s="12">
        <v>64045.347000000002</v>
      </c>
      <c r="H255" s="12">
        <v>79623.910999999993</v>
      </c>
      <c r="I255" s="12">
        <v>81905.408999999985</v>
      </c>
      <c r="J255" s="12">
        <v>76841.415000000008</v>
      </c>
      <c r="K255" s="12">
        <v>72211.350000000006</v>
      </c>
      <c r="L255" s="12">
        <v>70104.141999999993</v>
      </c>
      <c r="M255" s="12">
        <v>67800.751000000004</v>
      </c>
      <c r="N255" s="12">
        <v>66942.760999999999</v>
      </c>
      <c r="O255" s="12">
        <v>64712.923999999999</v>
      </c>
      <c r="P255" s="12">
        <v>66138.493000000002</v>
      </c>
      <c r="Q255" s="12">
        <v>70366.650999999998</v>
      </c>
      <c r="R255" s="12">
        <v>81418.424999999988</v>
      </c>
      <c r="S255" s="12">
        <v>94164.959999999992</v>
      </c>
      <c r="T255" s="12">
        <v>102408.067</v>
      </c>
      <c r="U255" s="12">
        <v>106103.55799999999</v>
      </c>
      <c r="V255" s="12">
        <v>99820.721000000005</v>
      </c>
      <c r="W255" s="12">
        <v>88772.650000000009</v>
      </c>
      <c r="X255" s="12">
        <v>76113.222000000009</v>
      </c>
      <c r="Y255" s="12">
        <v>65359.452000000005</v>
      </c>
      <c r="AA255" s="2">
        <f>IFERROR(INDEX('Holiday Schedule'!$D$3:$D$24,MATCH(Total_StdO_Customers!A255,'Holiday Schedule'!$C$3:$C$24,0)),0)</f>
        <v>0</v>
      </c>
      <c r="AB255" s="2">
        <f t="shared" si="24"/>
        <v>3</v>
      </c>
      <c r="AC255" s="2">
        <f t="shared" si="25"/>
        <v>1285825.4989999998</v>
      </c>
      <c r="AD255" s="5">
        <f t="shared" si="26"/>
        <v>491697.74600000004</v>
      </c>
      <c r="AE255" s="5">
        <f t="shared" si="27"/>
        <v>1777523.2449999999</v>
      </c>
      <c r="AG255" s="2">
        <f t="shared" si="28"/>
        <v>9</v>
      </c>
      <c r="AH255" s="2">
        <f t="shared" si="29"/>
        <v>2024</v>
      </c>
      <c r="AJ255" s="5">
        <f t="shared" si="30"/>
        <v>106103.55799999999</v>
      </c>
      <c r="AK255" s="2">
        <f t="shared" si="31"/>
        <v>20</v>
      </c>
    </row>
    <row r="256" spans="1:37" x14ac:dyDescent="0.25">
      <c r="A256" s="4">
        <v>45539</v>
      </c>
      <c r="B256" s="12">
        <v>58744.710999999996</v>
      </c>
      <c r="C256" s="12">
        <v>55772.706999999995</v>
      </c>
      <c r="D256" s="12">
        <v>54064.042000000001</v>
      </c>
      <c r="E256" s="12">
        <v>53885.626000000004</v>
      </c>
      <c r="F256" s="12">
        <v>56444.918999999994</v>
      </c>
      <c r="G256" s="12">
        <v>64066.982999999993</v>
      </c>
      <c r="H256" s="12">
        <v>79260.353999999992</v>
      </c>
      <c r="I256" s="12">
        <v>81055.441999999995</v>
      </c>
      <c r="J256" s="12">
        <v>76887.406000000003</v>
      </c>
      <c r="K256" s="12">
        <v>74106.793999999994</v>
      </c>
      <c r="L256" s="12">
        <v>72504.289000000004</v>
      </c>
      <c r="M256" s="12">
        <v>71105.582999999999</v>
      </c>
      <c r="N256" s="12">
        <v>70894.260999999999</v>
      </c>
      <c r="O256" s="12">
        <v>71089.16399999999</v>
      </c>
      <c r="P256" s="12">
        <v>73307.292000000001</v>
      </c>
      <c r="Q256" s="12">
        <v>79612.89499999999</v>
      </c>
      <c r="R256" s="12">
        <v>90835.755000000005</v>
      </c>
      <c r="S256" s="12">
        <v>101793.02099999999</v>
      </c>
      <c r="T256" s="12">
        <v>109741.96599999999</v>
      </c>
      <c r="U256" s="12">
        <v>112396.74200000001</v>
      </c>
      <c r="V256" s="12">
        <v>106579.00900000001</v>
      </c>
      <c r="W256" s="12">
        <v>94424.003000000012</v>
      </c>
      <c r="X256" s="12">
        <v>82181.388000000006</v>
      </c>
      <c r="Y256" s="12">
        <v>69588.491000000009</v>
      </c>
      <c r="AA256" s="2">
        <f>IFERROR(INDEX('Holiday Schedule'!$D$3:$D$24,MATCH(Total_StdO_Customers!A256,'Holiday Schedule'!$C$3:$C$24,0)),0)</f>
        <v>0</v>
      </c>
      <c r="AB256" s="2">
        <f t="shared" si="24"/>
        <v>4</v>
      </c>
      <c r="AC256" s="2">
        <f t="shared" si="25"/>
        <v>1368515.01</v>
      </c>
      <c r="AD256" s="5">
        <f t="shared" si="26"/>
        <v>491827.83299999987</v>
      </c>
      <c r="AE256" s="5">
        <f t="shared" si="27"/>
        <v>1860342.8429999999</v>
      </c>
      <c r="AG256" s="2">
        <f t="shared" si="28"/>
        <v>9</v>
      </c>
      <c r="AH256" s="2">
        <f t="shared" si="29"/>
        <v>2024</v>
      </c>
      <c r="AJ256" s="5">
        <f t="shared" si="30"/>
        <v>112396.74200000001</v>
      </c>
      <c r="AK256" s="2">
        <f t="shared" si="31"/>
        <v>20</v>
      </c>
    </row>
    <row r="257" spans="1:37" x14ac:dyDescent="0.25">
      <c r="A257" s="4">
        <v>45540</v>
      </c>
      <c r="B257" s="12">
        <v>62541.157000000007</v>
      </c>
      <c r="C257" s="12">
        <v>58848.976000000002</v>
      </c>
      <c r="D257" s="12">
        <v>56686.901000000005</v>
      </c>
      <c r="E257" s="12">
        <v>56261.568999999996</v>
      </c>
      <c r="F257" s="12">
        <v>57800.148000000001</v>
      </c>
      <c r="G257" s="12">
        <v>64889.348000000005</v>
      </c>
      <c r="H257" s="12">
        <v>79579.41</v>
      </c>
      <c r="I257" s="12">
        <v>82471.303000000014</v>
      </c>
      <c r="J257" s="12">
        <v>79289.303999999989</v>
      </c>
      <c r="K257" s="12">
        <v>76709.918999999994</v>
      </c>
      <c r="L257" s="12">
        <v>75860.895000000004</v>
      </c>
      <c r="M257" s="12">
        <v>75570.706999999995</v>
      </c>
      <c r="N257" s="12">
        <v>75344.184000000008</v>
      </c>
      <c r="O257" s="12">
        <v>75713.038</v>
      </c>
      <c r="P257" s="12">
        <v>76417.803</v>
      </c>
      <c r="Q257" s="12">
        <v>80467.482000000004</v>
      </c>
      <c r="R257" s="12">
        <v>90665.83</v>
      </c>
      <c r="S257" s="12">
        <v>102369.935</v>
      </c>
      <c r="T257" s="12">
        <v>107706.09700000001</v>
      </c>
      <c r="U257" s="12">
        <v>110970.47899999999</v>
      </c>
      <c r="V257" s="12">
        <v>103889.53099999999</v>
      </c>
      <c r="W257" s="12">
        <v>91519.9</v>
      </c>
      <c r="X257" s="12">
        <v>80480.638999999996</v>
      </c>
      <c r="Y257" s="12">
        <v>68404.987000000008</v>
      </c>
      <c r="AA257" s="2">
        <f>IFERROR(INDEX('Holiday Schedule'!$D$3:$D$24,MATCH(Total_StdO_Customers!A257,'Holiday Schedule'!$C$3:$C$24,0)),0)</f>
        <v>0</v>
      </c>
      <c r="AB257" s="2">
        <f t="shared" si="24"/>
        <v>5</v>
      </c>
      <c r="AC257" s="2">
        <f t="shared" si="25"/>
        <v>1385447.0459999999</v>
      </c>
      <c r="AD257" s="5">
        <f t="shared" si="26"/>
        <v>505012.49600000028</v>
      </c>
      <c r="AE257" s="5">
        <f t="shared" si="27"/>
        <v>1890459.5420000001</v>
      </c>
      <c r="AG257" s="2">
        <f t="shared" si="28"/>
        <v>9</v>
      </c>
      <c r="AH257" s="2">
        <f t="shared" si="29"/>
        <v>2024</v>
      </c>
      <c r="AJ257" s="5">
        <f t="shared" si="30"/>
        <v>110970.47899999999</v>
      </c>
      <c r="AK257" s="2">
        <f t="shared" si="31"/>
        <v>20</v>
      </c>
    </row>
    <row r="258" spans="1:37" x14ac:dyDescent="0.25">
      <c r="A258" s="4">
        <v>45541</v>
      </c>
      <c r="B258" s="12">
        <v>60917.904000000002</v>
      </c>
      <c r="C258" s="12">
        <v>57933.599000000002</v>
      </c>
      <c r="D258" s="12">
        <v>55909.825000000004</v>
      </c>
      <c r="E258" s="12">
        <v>55532.33</v>
      </c>
      <c r="F258" s="12">
        <v>56566.663999999997</v>
      </c>
      <c r="G258" s="12">
        <v>63980.125</v>
      </c>
      <c r="H258" s="12">
        <v>78521.027000000002</v>
      </c>
      <c r="I258" s="12">
        <v>82537.22</v>
      </c>
      <c r="J258" s="12">
        <v>79536.594000000012</v>
      </c>
      <c r="K258" s="12">
        <v>78568.838000000003</v>
      </c>
      <c r="L258" s="12">
        <v>76974.44</v>
      </c>
      <c r="M258" s="12">
        <v>74737.782999999996</v>
      </c>
      <c r="N258" s="12">
        <v>72522.884999999995</v>
      </c>
      <c r="O258" s="12">
        <v>73976.613000000012</v>
      </c>
      <c r="P258" s="12">
        <v>73321.396999999997</v>
      </c>
      <c r="Q258" s="12">
        <v>77974.491999999998</v>
      </c>
      <c r="R258" s="12">
        <v>85094.14499999999</v>
      </c>
      <c r="S258" s="12">
        <v>92375.673999999999</v>
      </c>
      <c r="T258" s="12">
        <v>99699.341</v>
      </c>
      <c r="U258" s="12">
        <v>102894.12</v>
      </c>
      <c r="V258" s="12">
        <v>98721.512999999992</v>
      </c>
      <c r="W258" s="12">
        <v>88774.574999999997</v>
      </c>
      <c r="X258" s="12">
        <v>78682.532999999996</v>
      </c>
      <c r="Y258" s="12">
        <v>68082.64</v>
      </c>
      <c r="AA258" s="2">
        <f>IFERROR(INDEX('Holiday Schedule'!$D$3:$D$24,MATCH(Total_StdO_Customers!A258,'Holiday Schedule'!$C$3:$C$24,0)),0)</f>
        <v>0</v>
      </c>
      <c r="AB258" s="2">
        <f t="shared" si="24"/>
        <v>6</v>
      </c>
      <c r="AC258" s="2">
        <f t="shared" si="25"/>
        <v>1336392.1629999999</v>
      </c>
      <c r="AD258" s="5">
        <f t="shared" si="26"/>
        <v>497444.11400000029</v>
      </c>
      <c r="AE258" s="5">
        <f t="shared" si="27"/>
        <v>1833836.2770000002</v>
      </c>
      <c r="AG258" s="2">
        <f t="shared" si="28"/>
        <v>9</v>
      </c>
      <c r="AH258" s="2">
        <f t="shared" si="29"/>
        <v>2024</v>
      </c>
      <c r="AJ258" s="5">
        <f t="shared" si="30"/>
        <v>102894.12</v>
      </c>
      <c r="AK258" s="2">
        <f t="shared" si="31"/>
        <v>20</v>
      </c>
    </row>
    <row r="259" spans="1:37" x14ac:dyDescent="0.25">
      <c r="A259" s="4">
        <v>45542</v>
      </c>
      <c r="B259" s="12">
        <v>61811.436999999998</v>
      </c>
      <c r="C259" s="12">
        <v>58133.751999999993</v>
      </c>
      <c r="D259" s="12">
        <v>56116.631999999998</v>
      </c>
      <c r="E259" s="12">
        <v>54520.800999999999</v>
      </c>
      <c r="F259" s="12">
        <v>57071.095999999998</v>
      </c>
      <c r="G259" s="12">
        <v>58854.591999999997</v>
      </c>
      <c r="H259" s="12">
        <v>69102.420999999988</v>
      </c>
      <c r="I259" s="12">
        <v>74969.191999999995</v>
      </c>
      <c r="J259" s="12">
        <v>81490.95</v>
      </c>
      <c r="K259" s="12">
        <v>84286.728000000003</v>
      </c>
      <c r="L259" s="12">
        <v>84855.004000000001</v>
      </c>
      <c r="M259" s="12">
        <v>83941.366999999998</v>
      </c>
      <c r="N259" s="12">
        <v>79827.495999999999</v>
      </c>
      <c r="O259" s="12">
        <v>77450.960999999996</v>
      </c>
      <c r="P259" s="12">
        <v>78693.849000000002</v>
      </c>
      <c r="Q259" s="12">
        <v>81607.057000000001</v>
      </c>
      <c r="R259" s="12">
        <v>86490.006999999998</v>
      </c>
      <c r="S259" s="12">
        <v>95215.508000000002</v>
      </c>
      <c r="T259" s="12">
        <v>100103.567</v>
      </c>
      <c r="U259" s="12">
        <v>103514.853</v>
      </c>
      <c r="V259" s="12">
        <v>96941.423999999999</v>
      </c>
      <c r="W259" s="12">
        <v>88984.736000000004</v>
      </c>
      <c r="X259" s="12">
        <v>78027.593000000008</v>
      </c>
      <c r="Y259" s="12">
        <v>69252.23</v>
      </c>
      <c r="AA259" s="2">
        <f>IFERROR(INDEX('Holiday Schedule'!$D$3:$D$24,MATCH(Total_StdO_Customers!A259,'Holiday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1861263.2530000003</v>
      </c>
      <c r="AE259" s="5">
        <f t="shared" si="27"/>
        <v>1861263.2530000003</v>
      </c>
      <c r="AG259" s="2">
        <f t="shared" si="28"/>
        <v>9</v>
      </c>
      <c r="AH259" s="2">
        <f t="shared" si="29"/>
        <v>2024</v>
      </c>
      <c r="AJ259" s="5">
        <f t="shared" si="30"/>
        <v>103514.853</v>
      </c>
      <c r="AK259" s="2">
        <f t="shared" si="31"/>
        <v>20</v>
      </c>
    </row>
    <row r="260" spans="1:37" x14ac:dyDescent="0.25">
      <c r="A260" s="4">
        <v>45543</v>
      </c>
      <c r="B260" s="12">
        <v>61611.670000000006</v>
      </c>
      <c r="C260" s="12">
        <v>59309.646000000001</v>
      </c>
      <c r="D260" s="12">
        <v>56996.720999999998</v>
      </c>
      <c r="E260" s="12">
        <v>56206.462</v>
      </c>
      <c r="F260" s="12">
        <v>56431.391000000003</v>
      </c>
      <c r="G260" s="12">
        <v>58619.578000000001</v>
      </c>
      <c r="H260" s="12">
        <v>66561.16</v>
      </c>
      <c r="I260" s="12">
        <v>72191.62</v>
      </c>
      <c r="J260" s="12">
        <v>73578.311000000002</v>
      </c>
      <c r="K260" s="12">
        <v>75607.337</v>
      </c>
      <c r="L260" s="12">
        <v>75270.445000000007</v>
      </c>
      <c r="M260" s="12">
        <v>75122.009000000005</v>
      </c>
      <c r="N260" s="12">
        <v>71309.271000000008</v>
      </c>
      <c r="O260" s="12">
        <v>69190.707999999999</v>
      </c>
      <c r="P260" s="12">
        <v>71593.868000000002</v>
      </c>
      <c r="Q260" s="12">
        <v>74262.822</v>
      </c>
      <c r="R260" s="12">
        <v>84903.647999999986</v>
      </c>
      <c r="S260" s="12">
        <v>96329.346999999994</v>
      </c>
      <c r="T260" s="12">
        <v>102906.91900000001</v>
      </c>
      <c r="U260" s="12">
        <v>106385.39600000001</v>
      </c>
      <c r="V260" s="12">
        <v>100039.14499999999</v>
      </c>
      <c r="W260" s="12">
        <v>87178.506999999998</v>
      </c>
      <c r="X260" s="12">
        <v>75764.827000000005</v>
      </c>
      <c r="Y260" s="12">
        <v>64348.772000000004</v>
      </c>
      <c r="AA260" s="2">
        <f>IFERROR(INDEX('Holiday Schedule'!$D$3:$D$24,MATCH(Total_StdO_Customers!A260,'Holiday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1791719.5800000003</v>
      </c>
      <c r="AE260" s="5">
        <f t="shared" si="27"/>
        <v>1791719.5800000003</v>
      </c>
      <c r="AG260" s="2">
        <f t="shared" si="28"/>
        <v>9</v>
      </c>
      <c r="AH260" s="2">
        <f t="shared" si="29"/>
        <v>2024</v>
      </c>
      <c r="AJ260" s="5">
        <f t="shared" si="30"/>
        <v>106385.39600000001</v>
      </c>
      <c r="AK260" s="2">
        <f t="shared" si="31"/>
        <v>20</v>
      </c>
    </row>
    <row r="261" spans="1:37" x14ac:dyDescent="0.25">
      <c r="A261" s="4">
        <v>45544</v>
      </c>
      <c r="B261" s="12">
        <v>57882.199000000001</v>
      </c>
      <c r="C261" s="12">
        <v>54262.762999999999</v>
      </c>
      <c r="D261" s="12">
        <v>53468.582999999999</v>
      </c>
      <c r="E261" s="12">
        <v>53107.604999999996</v>
      </c>
      <c r="F261" s="12">
        <v>55625.921000000002</v>
      </c>
      <c r="G261" s="12">
        <v>64114.493000000002</v>
      </c>
      <c r="H261" s="12">
        <v>78912.047000000006</v>
      </c>
      <c r="I261" s="12">
        <v>82306.481999999989</v>
      </c>
      <c r="J261" s="12">
        <v>75209.834000000003</v>
      </c>
      <c r="K261" s="12">
        <v>72313.197</v>
      </c>
      <c r="L261" s="12">
        <v>70061.895000000004</v>
      </c>
      <c r="M261" s="12">
        <v>67144.09</v>
      </c>
      <c r="N261" s="12">
        <v>65138.517000000007</v>
      </c>
      <c r="O261" s="12">
        <v>63892.49</v>
      </c>
      <c r="P261" s="12">
        <v>64084.224000000002</v>
      </c>
      <c r="Q261" s="12">
        <v>69259.42300000001</v>
      </c>
      <c r="R261" s="12">
        <v>77489.006999999998</v>
      </c>
      <c r="S261" s="12">
        <v>92150.737999999998</v>
      </c>
      <c r="T261" s="12">
        <v>99731.088000000003</v>
      </c>
      <c r="U261" s="12">
        <v>103351.21299999999</v>
      </c>
      <c r="V261" s="12">
        <v>96819.462</v>
      </c>
      <c r="W261" s="12">
        <v>85949.823999999993</v>
      </c>
      <c r="X261" s="12">
        <v>74022.15400000001</v>
      </c>
      <c r="Y261" s="12">
        <v>63912.23</v>
      </c>
      <c r="AA261" s="2">
        <f>IFERROR(INDEX('Holiday Schedule'!$D$3:$D$24,MATCH(Total_StdO_Customers!A261,'Holiday Schedule'!$C$3:$C$24,0)),0)</f>
        <v>0</v>
      </c>
      <c r="AB261" s="2">
        <f t="shared" si="24"/>
        <v>2</v>
      </c>
      <c r="AC261" s="2">
        <f t="shared" si="25"/>
        <v>1258923.638</v>
      </c>
      <c r="AD261" s="5">
        <f t="shared" si="26"/>
        <v>481285.84100000001</v>
      </c>
      <c r="AE261" s="5">
        <f t="shared" si="27"/>
        <v>1740209.4790000001</v>
      </c>
      <c r="AG261" s="2">
        <f t="shared" si="28"/>
        <v>9</v>
      </c>
      <c r="AH261" s="2">
        <f t="shared" si="29"/>
        <v>2024</v>
      </c>
      <c r="AJ261" s="5">
        <f t="shared" si="30"/>
        <v>103351.21299999999</v>
      </c>
      <c r="AK261" s="2">
        <f t="shared" si="31"/>
        <v>20</v>
      </c>
    </row>
    <row r="262" spans="1:37" x14ac:dyDescent="0.25">
      <c r="A262" s="4">
        <v>45545</v>
      </c>
      <c r="B262" s="12">
        <v>57363.284999999996</v>
      </c>
      <c r="C262" s="12">
        <v>54327.083000000006</v>
      </c>
      <c r="D262" s="12">
        <v>52981.001000000004</v>
      </c>
      <c r="E262" s="12">
        <v>53613.108999999997</v>
      </c>
      <c r="F262" s="12">
        <v>55279.777999999998</v>
      </c>
      <c r="G262" s="12">
        <v>62943.344999999994</v>
      </c>
      <c r="H262" s="12">
        <v>78235.955999999991</v>
      </c>
      <c r="I262" s="12">
        <v>82055.010999999984</v>
      </c>
      <c r="J262" s="12">
        <v>74617.84599999999</v>
      </c>
      <c r="K262" s="12">
        <v>70533.777000000002</v>
      </c>
      <c r="L262" s="12">
        <v>69063.459999999992</v>
      </c>
      <c r="M262" s="12">
        <v>67577.459999999992</v>
      </c>
      <c r="N262" s="12">
        <v>64075.29</v>
      </c>
      <c r="O262" s="12">
        <v>61080.599000000002</v>
      </c>
      <c r="P262" s="12">
        <v>60065.7</v>
      </c>
      <c r="Q262" s="12">
        <v>65763.872000000003</v>
      </c>
      <c r="R262" s="12">
        <v>74656.562999999995</v>
      </c>
      <c r="S262" s="12">
        <v>88881.769</v>
      </c>
      <c r="T262" s="12">
        <v>99393.225999999995</v>
      </c>
      <c r="U262" s="12">
        <v>102676.356</v>
      </c>
      <c r="V262" s="12">
        <v>97065.324999999997</v>
      </c>
      <c r="W262" s="12">
        <v>83543.390000000014</v>
      </c>
      <c r="X262" s="12">
        <v>74256.83</v>
      </c>
      <c r="Y262" s="12">
        <v>64832.918999999994</v>
      </c>
      <c r="AA262" s="2">
        <f>IFERROR(INDEX('Holiday Schedule'!$D$3:$D$24,MATCH(Total_StdO_Customers!A262,'Holiday Schedule'!$C$3:$C$24,0)),0)</f>
        <v>0</v>
      </c>
      <c r="AB262" s="2">
        <f t="shared" si="24"/>
        <v>3</v>
      </c>
      <c r="AC262" s="2">
        <f t="shared" si="25"/>
        <v>1235306.4739999999</v>
      </c>
      <c r="AD262" s="5">
        <f t="shared" si="26"/>
        <v>479576.47600000002</v>
      </c>
      <c r="AE262" s="5">
        <f t="shared" si="27"/>
        <v>1714882.95</v>
      </c>
      <c r="AG262" s="2">
        <f t="shared" si="28"/>
        <v>9</v>
      </c>
      <c r="AH262" s="2">
        <f t="shared" si="29"/>
        <v>2024</v>
      </c>
      <c r="AJ262" s="5">
        <f t="shared" si="30"/>
        <v>102676.356</v>
      </c>
      <c r="AK262" s="2">
        <f t="shared" si="31"/>
        <v>20</v>
      </c>
    </row>
    <row r="263" spans="1:37" x14ac:dyDescent="0.25">
      <c r="A263" s="4">
        <v>45546</v>
      </c>
      <c r="B263" s="12">
        <v>57311.710999999996</v>
      </c>
      <c r="C263" s="12">
        <v>54383.549999999996</v>
      </c>
      <c r="D263" s="12">
        <v>53152.845000000001</v>
      </c>
      <c r="E263" s="12">
        <v>52625.767</v>
      </c>
      <c r="F263" s="12">
        <v>55461.385999999999</v>
      </c>
      <c r="G263" s="12">
        <v>63158.842999999993</v>
      </c>
      <c r="H263" s="12">
        <v>78976.492000000013</v>
      </c>
      <c r="I263" s="12">
        <v>80695.235000000001</v>
      </c>
      <c r="J263" s="12">
        <v>71818.494000000006</v>
      </c>
      <c r="K263" s="12">
        <v>68136.763999999996</v>
      </c>
      <c r="L263" s="12">
        <v>64453.443999999996</v>
      </c>
      <c r="M263" s="12">
        <v>62716.718000000008</v>
      </c>
      <c r="N263" s="12">
        <v>59814.395000000004</v>
      </c>
      <c r="O263" s="12">
        <v>61486.175999999999</v>
      </c>
      <c r="P263" s="12">
        <v>62935.28</v>
      </c>
      <c r="Q263" s="12">
        <v>69769.873999999996</v>
      </c>
      <c r="R263" s="12">
        <v>78203.512000000002</v>
      </c>
      <c r="S263" s="12">
        <v>93225.362000000008</v>
      </c>
      <c r="T263" s="12">
        <v>100891.296</v>
      </c>
      <c r="U263" s="12">
        <v>103443.96799999999</v>
      </c>
      <c r="V263" s="12">
        <v>98344.989999999991</v>
      </c>
      <c r="W263" s="12">
        <v>86147.475999999995</v>
      </c>
      <c r="X263" s="12">
        <v>76390.81</v>
      </c>
      <c r="Y263" s="12">
        <v>64132.163</v>
      </c>
      <c r="AA263" s="2">
        <f>IFERROR(INDEX('Holiday Schedule'!$D$3:$D$24,MATCH(Total_StdO_Customers!A263,'Holiday Schedule'!$C$3:$C$24,0)),0)</f>
        <v>0</v>
      </c>
      <c r="AB263" s="2">
        <f t="shared" si="24"/>
        <v>4</v>
      </c>
      <c r="AC263" s="2">
        <f t="shared" si="25"/>
        <v>1238473.794</v>
      </c>
      <c r="AD263" s="5">
        <f t="shared" si="26"/>
        <v>479202.75700000022</v>
      </c>
      <c r="AE263" s="5">
        <f t="shared" si="27"/>
        <v>1717676.5510000002</v>
      </c>
      <c r="AG263" s="2">
        <f t="shared" si="28"/>
        <v>9</v>
      </c>
      <c r="AH263" s="2">
        <f t="shared" si="29"/>
        <v>2024</v>
      </c>
      <c r="AJ263" s="5">
        <f t="shared" si="30"/>
        <v>103443.96799999999</v>
      </c>
      <c r="AK263" s="2">
        <f t="shared" si="31"/>
        <v>20</v>
      </c>
    </row>
    <row r="264" spans="1:37" x14ac:dyDescent="0.25">
      <c r="A264" s="4">
        <v>45547</v>
      </c>
      <c r="B264" s="12">
        <v>59004.09</v>
      </c>
      <c r="C264" s="12">
        <v>54957.235999999997</v>
      </c>
      <c r="D264" s="12">
        <v>54270.385000000002</v>
      </c>
      <c r="E264" s="12">
        <v>52921.341999999997</v>
      </c>
      <c r="F264" s="12">
        <v>55867.556000000004</v>
      </c>
      <c r="G264" s="12">
        <v>61961.110999999997</v>
      </c>
      <c r="H264" s="12">
        <v>79023.028999999995</v>
      </c>
      <c r="I264" s="12">
        <v>80598.036999999997</v>
      </c>
      <c r="J264" s="12">
        <v>77022.517000000007</v>
      </c>
      <c r="K264" s="12">
        <v>74487.702000000005</v>
      </c>
      <c r="L264" s="12">
        <v>73623.915000000008</v>
      </c>
      <c r="M264" s="12">
        <v>73601.217000000004</v>
      </c>
      <c r="N264" s="12">
        <v>70987.34</v>
      </c>
      <c r="O264" s="12">
        <v>71196.873999999996</v>
      </c>
      <c r="P264" s="12">
        <v>72984.453999999998</v>
      </c>
      <c r="Q264" s="12">
        <v>78299.993000000002</v>
      </c>
      <c r="R264" s="12">
        <v>84014.98</v>
      </c>
      <c r="S264" s="12">
        <v>95046.005000000005</v>
      </c>
      <c r="T264" s="12">
        <v>100738.28200000001</v>
      </c>
      <c r="U264" s="12">
        <v>105587.603</v>
      </c>
      <c r="V264" s="12">
        <v>98817.951000000001</v>
      </c>
      <c r="W264" s="12">
        <v>89112.366999999998</v>
      </c>
      <c r="X264" s="12">
        <v>77007.754000000001</v>
      </c>
      <c r="Y264" s="12">
        <v>66183.217000000004</v>
      </c>
      <c r="AA264" s="2">
        <f>IFERROR(INDEX('Holiday Schedule'!$D$3:$D$24,MATCH(Total_StdO_Customers!A264,'Holiday Schedule'!$C$3:$C$24,0)),0)</f>
        <v>0</v>
      </c>
      <c r="AB264" s="2">
        <f t="shared" si="24"/>
        <v>5</v>
      </c>
      <c r="AC264" s="2">
        <f t="shared" si="25"/>
        <v>1323126.9910000002</v>
      </c>
      <c r="AD264" s="5">
        <f t="shared" si="26"/>
        <v>484187.96599999978</v>
      </c>
      <c r="AE264" s="5">
        <f t="shared" si="27"/>
        <v>1807314.9569999999</v>
      </c>
      <c r="AG264" s="2">
        <f t="shared" si="28"/>
        <v>9</v>
      </c>
      <c r="AH264" s="2">
        <f t="shared" si="29"/>
        <v>2024</v>
      </c>
      <c r="AJ264" s="5">
        <f t="shared" si="30"/>
        <v>105587.603</v>
      </c>
      <c r="AK264" s="2">
        <f t="shared" si="31"/>
        <v>20</v>
      </c>
    </row>
    <row r="265" spans="1:37" x14ac:dyDescent="0.25">
      <c r="A265" s="4">
        <v>45548</v>
      </c>
      <c r="B265" s="12">
        <v>60460.116000000002</v>
      </c>
      <c r="C265" s="12">
        <v>56668.767999999996</v>
      </c>
      <c r="D265" s="12">
        <v>54662.274999999994</v>
      </c>
      <c r="E265" s="12">
        <v>54423.347999999998</v>
      </c>
      <c r="F265" s="12">
        <v>56121.952000000005</v>
      </c>
      <c r="G265" s="12">
        <v>62560.224999999999</v>
      </c>
      <c r="H265" s="12">
        <v>77954.556000000011</v>
      </c>
      <c r="I265" s="12">
        <v>81349.17</v>
      </c>
      <c r="J265" s="12">
        <v>79389.407999999996</v>
      </c>
      <c r="K265" s="12">
        <v>75746.820999999996</v>
      </c>
      <c r="L265" s="12">
        <v>73118.016000000003</v>
      </c>
      <c r="M265" s="12">
        <v>71537.42</v>
      </c>
      <c r="N265" s="12">
        <v>70213.86</v>
      </c>
      <c r="O265" s="12">
        <v>69656.584000000003</v>
      </c>
      <c r="P265" s="12">
        <v>72679.331999999995</v>
      </c>
      <c r="Q265" s="12">
        <v>78747.819000000003</v>
      </c>
      <c r="R265" s="12">
        <v>88894.804999999993</v>
      </c>
      <c r="S265" s="12">
        <v>100015.11</v>
      </c>
      <c r="T265" s="12">
        <v>104425.155</v>
      </c>
      <c r="U265" s="12">
        <v>108303.145</v>
      </c>
      <c r="V265" s="12">
        <v>101754.26300000001</v>
      </c>
      <c r="W265" s="12">
        <v>91580.142999999996</v>
      </c>
      <c r="X265" s="12">
        <v>80732.102999999988</v>
      </c>
      <c r="Y265" s="12">
        <v>69739.928</v>
      </c>
      <c r="AA265" s="2">
        <f>IFERROR(INDEX('Holiday Schedule'!$D$3:$D$24,MATCH(Total_StdO_Customers!A265,'Holiday Schedule'!$C$3:$C$24,0)),0)</f>
        <v>0</v>
      </c>
      <c r="AB265" s="2">
        <f t="shared" si="24"/>
        <v>6</v>
      </c>
      <c r="AC265" s="2">
        <f t="shared" si="25"/>
        <v>1348143.1539999999</v>
      </c>
      <c r="AD265" s="5">
        <f t="shared" si="26"/>
        <v>492591.16800000006</v>
      </c>
      <c r="AE265" s="5">
        <f t="shared" si="27"/>
        <v>1840734.3219999999</v>
      </c>
      <c r="AG265" s="2">
        <f t="shared" si="28"/>
        <v>9</v>
      </c>
      <c r="AH265" s="2">
        <f t="shared" si="29"/>
        <v>2024</v>
      </c>
      <c r="AJ265" s="5">
        <f t="shared" si="30"/>
        <v>108303.145</v>
      </c>
      <c r="AK265" s="2">
        <f t="shared" si="31"/>
        <v>20</v>
      </c>
    </row>
    <row r="266" spans="1:37" x14ac:dyDescent="0.25">
      <c r="A266" s="4">
        <v>45549</v>
      </c>
      <c r="B266" s="12">
        <v>63168.896999999997</v>
      </c>
      <c r="C266" s="12">
        <v>59411.237000000001</v>
      </c>
      <c r="D266" s="12">
        <v>57252.614000000001</v>
      </c>
      <c r="E266" s="12">
        <v>56372.864000000001</v>
      </c>
      <c r="F266" s="12">
        <v>56514.14</v>
      </c>
      <c r="G266" s="12">
        <v>59834.642999999996</v>
      </c>
      <c r="H266" s="12">
        <v>68221.928</v>
      </c>
      <c r="I266" s="12">
        <v>74679.679000000004</v>
      </c>
      <c r="J266" s="12">
        <v>76616.205000000002</v>
      </c>
      <c r="K266" s="12">
        <v>75750.695000000007</v>
      </c>
      <c r="L266" s="12">
        <v>74862.153999999995</v>
      </c>
      <c r="M266" s="12">
        <v>72347.531000000003</v>
      </c>
      <c r="N266" s="12">
        <v>70163.387000000002</v>
      </c>
      <c r="O266" s="12">
        <v>67822.370999999999</v>
      </c>
      <c r="P266" s="12">
        <v>66344.498999999996</v>
      </c>
      <c r="Q266" s="12">
        <v>75973.217000000004</v>
      </c>
      <c r="R266" s="12">
        <v>85547.391000000003</v>
      </c>
      <c r="S266" s="12">
        <v>96924.284</v>
      </c>
      <c r="T266" s="12">
        <v>103395.201</v>
      </c>
      <c r="U266" s="12">
        <v>104106.173</v>
      </c>
      <c r="V266" s="12">
        <v>97453.203000000009</v>
      </c>
      <c r="W266" s="12">
        <v>88290.312000000005</v>
      </c>
      <c r="X266" s="12">
        <v>76377.930000000008</v>
      </c>
      <c r="Y266" s="12">
        <v>66654.092000000004</v>
      </c>
      <c r="AA266" s="2">
        <f>IFERROR(INDEX('Holiday Schedule'!$D$3:$D$24,MATCH(Total_StdO_Customers!A266,'Holiday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1794084.6469999996</v>
      </c>
      <c r="AE266" s="5">
        <f t="shared" ref="AE266:AE329" si="35">SUM(B266:Y266)</f>
        <v>1794084.6469999996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104106.173</v>
      </c>
      <c r="AK266" s="2">
        <f t="shared" ref="AK266:AK329" si="39">IF(AE266&gt;0,INDEX(B$8:Y$8,MATCH(AJ266,B266:Y266,0)),"")</f>
        <v>20</v>
      </c>
    </row>
    <row r="267" spans="1:37" x14ac:dyDescent="0.25">
      <c r="A267" s="4">
        <v>45550</v>
      </c>
      <c r="B267" s="12">
        <v>60672.350000000006</v>
      </c>
      <c r="C267" s="12">
        <v>56924.890999999996</v>
      </c>
      <c r="D267" s="12">
        <v>54748.511999999995</v>
      </c>
      <c r="E267" s="12">
        <v>54113.298000000003</v>
      </c>
      <c r="F267" s="12">
        <v>54132.247000000003</v>
      </c>
      <c r="G267" s="12">
        <v>57669.129000000001</v>
      </c>
      <c r="H267" s="12">
        <v>65851.828999999998</v>
      </c>
      <c r="I267" s="12">
        <v>70977.61</v>
      </c>
      <c r="J267" s="12">
        <v>72440.288</v>
      </c>
      <c r="K267" s="12">
        <v>71259.024000000005</v>
      </c>
      <c r="L267" s="12">
        <v>70808.877000000008</v>
      </c>
      <c r="M267" s="12">
        <v>69449.116999999998</v>
      </c>
      <c r="N267" s="12">
        <v>69954.505000000005</v>
      </c>
      <c r="O267" s="12">
        <v>68595.769</v>
      </c>
      <c r="P267" s="12">
        <v>71952.381999999998</v>
      </c>
      <c r="Q267" s="12">
        <v>78208.381999999998</v>
      </c>
      <c r="R267" s="12">
        <v>89851.512000000002</v>
      </c>
      <c r="S267" s="12">
        <v>102123.45299999999</v>
      </c>
      <c r="T267" s="12">
        <v>109655.929</v>
      </c>
      <c r="U267" s="12">
        <v>111746.821</v>
      </c>
      <c r="V267" s="12">
        <v>104147.022</v>
      </c>
      <c r="W267" s="12">
        <v>91015.627000000008</v>
      </c>
      <c r="X267" s="12">
        <v>78208.998000000007</v>
      </c>
      <c r="Y267" s="12">
        <v>66761.643000000011</v>
      </c>
      <c r="AA267" s="2">
        <f>IFERROR(INDEX('Holiday Schedule'!$D$3:$D$24,MATCH(Total_StdO_Customers!A267,'Holiday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1801269.2150000001</v>
      </c>
      <c r="AE267" s="5">
        <f t="shared" si="35"/>
        <v>1801269.2150000001</v>
      </c>
      <c r="AG267" s="2">
        <f t="shared" si="36"/>
        <v>9</v>
      </c>
      <c r="AH267" s="2">
        <f t="shared" si="37"/>
        <v>2024</v>
      </c>
      <c r="AJ267" s="5">
        <f t="shared" si="38"/>
        <v>111746.821</v>
      </c>
      <c r="AK267" s="2">
        <f t="shared" si="39"/>
        <v>20</v>
      </c>
    </row>
    <row r="268" spans="1:37" x14ac:dyDescent="0.25">
      <c r="A268" s="4">
        <v>45551</v>
      </c>
      <c r="B268" s="12">
        <v>60245.856000000007</v>
      </c>
      <c r="C268" s="12">
        <v>56958.602999999996</v>
      </c>
      <c r="D268" s="12">
        <v>54432.2</v>
      </c>
      <c r="E268" s="12">
        <v>54946.959000000003</v>
      </c>
      <c r="F268" s="12">
        <v>56357.843999999997</v>
      </c>
      <c r="G268" s="12">
        <v>63475.859999999993</v>
      </c>
      <c r="H268" s="12">
        <v>78837.452999999994</v>
      </c>
      <c r="I268" s="12">
        <v>82860.40400000001</v>
      </c>
      <c r="J268" s="12">
        <v>77275.634999999995</v>
      </c>
      <c r="K268" s="12">
        <v>74896.02</v>
      </c>
      <c r="L268" s="12">
        <v>73983.733000000007</v>
      </c>
      <c r="M268" s="12">
        <v>73361.964000000007</v>
      </c>
      <c r="N268" s="12">
        <v>73118.692999999999</v>
      </c>
      <c r="O268" s="12">
        <v>74190.543999999994</v>
      </c>
      <c r="P268" s="12">
        <v>76208.55</v>
      </c>
      <c r="Q268" s="12">
        <v>82019.733999999997</v>
      </c>
      <c r="R268" s="12">
        <v>92109.062999999995</v>
      </c>
      <c r="S268" s="12">
        <v>104484.34</v>
      </c>
      <c r="T268" s="12">
        <v>110820.24500000001</v>
      </c>
      <c r="U268" s="12">
        <v>112606.33</v>
      </c>
      <c r="V268" s="12">
        <v>104597.541</v>
      </c>
      <c r="W268" s="12">
        <v>91720.956000000006</v>
      </c>
      <c r="X268" s="12">
        <v>81152.192999999999</v>
      </c>
      <c r="Y268" s="12">
        <v>68997.870999999999</v>
      </c>
      <c r="AA268" s="2">
        <f>IFERROR(INDEX('Holiday Schedule'!$D$3:$D$24,MATCH(Total_StdO_Customers!A268,'Holiday Schedule'!$C$3:$C$24,0)),0)</f>
        <v>0</v>
      </c>
      <c r="AB268" s="2">
        <f t="shared" si="32"/>
        <v>2</v>
      </c>
      <c r="AC268" s="2">
        <f t="shared" si="33"/>
        <v>1385405.9449999998</v>
      </c>
      <c r="AD268" s="5">
        <f t="shared" si="34"/>
        <v>494252.64600000065</v>
      </c>
      <c r="AE268" s="5">
        <f t="shared" si="35"/>
        <v>1879658.5910000005</v>
      </c>
      <c r="AG268" s="2">
        <f t="shared" si="36"/>
        <v>9</v>
      </c>
      <c r="AH268" s="2">
        <f t="shared" si="37"/>
        <v>2024</v>
      </c>
      <c r="AJ268" s="5">
        <f t="shared" si="38"/>
        <v>112606.33</v>
      </c>
      <c r="AK268" s="2">
        <f t="shared" si="39"/>
        <v>20</v>
      </c>
    </row>
    <row r="269" spans="1:37" x14ac:dyDescent="0.25">
      <c r="A269" s="4">
        <v>45552</v>
      </c>
      <c r="B269" s="12">
        <v>62159.923999999999</v>
      </c>
      <c r="C269" s="12">
        <v>58361.408000000003</v>
      </c>
      <c r="D269" s="12">
        <v>55932.210999999996</v>
      </c>
      <c r="E269" s="12">
        <v>55682.428</v>
      </c>
      <c r="F269" s="12">
        <v>58090.694000000003</v>
      </c>
      <c r="G269" s="12">
        <v>63712.406999999992</v>
      </c>
      <c r="H269" s="12">
        <v>79674.629000000001</v>
      </c>
      <c r="I269" s="12">
        <v>81543.186999999991</v>
      </c>
      <c r="J269" s="12">
        <v>77156.578999999998</v>
      </c>
      <c r="K269" s="12">
        <v>74898.744999999995</v>
      </c>
      <c r="L269" s="12">
        <v>74435.697</v>
      </c>
      <c r="M269" s="12">
        <v>75562.118000000002</v>
      </c>
      <c r="N269" s="12">
        <v>75601.656999999992</v>
      </c>
      <c r="O269" s="12">
        <v>77069.171000000002</v>
      </c>
      <c r="P269" s="12">
        <v>78857.957999999999</v>
      </c>
      <c r="Q269" s="12">
        <v>88123.402999999991</v>
      </c>
      <c r="R269" s="12">
        <v>97237.326000000001</v>
      </c>
      <c r="S269" s="12">
        <v>111598.94</v>
      </c>
      <c r="T269" s="12">
        <v>116979.753</v>
      </c>
      <c r="U269" s="12">
        <v>118398.94499999999</v>
      </c>
      <c r="V269" s="12">
        <v>108845.734</v>
      </c>
      <c r="W269" s="12">
        <v>96229.188000000009</v>
      </c>
      <c r="X269" s="12">
        <v>83452.062000000005</v>
      </c>
      <c r="Y269" s="12">
        <v>71533.928999999989</v>
      </c>
      <c r="AA269" s="2">
        <f>IFERROR(INDEX('Holiday Schedule'!$D$3:$D$24,MATCH(Total_StdO_Customers!A269,'Holiday Schedule'!$C$3:$C$24,0)),0)</f>
        <v>0</v>
      </c>
      <c r="AB269" s="2">
        <f t="shared" si="32"/>
        <v>3</v>
      </c>
      <c r="AC269" s="2">
        <f t="shared" si="33"/>
        <v>1435990.463</v>
      </c>
      <c r="AD269" s="5">
        <f t="shared" si="34"/>
        <v>505147.62999999989</v>
      </c>
      <c r="AE269" s="5">
        <f t="shared" si="35"/>
        <v>1941138.0929999999</v>
      </c>
      <c r="AG269" s="2">
        <f t="shared" si="36"/>
        <v>9</v>
      </c>
      <c r="AH269" s="2">
        <f t="shared" si="37"/>
        <v>2024</v>
      </c>
      <c r="AJ269" s="5">
        <f t="shared" si="38"/>
        <v>118398.94499999999</v>
      </c>
      <c r="AK269" s="2">
        <f t="shared" si="39"/>
        <v>20</v>
      </c>
    </row>
    <row r="270" spans="1:37" x14ac:dyDescent="0.25">
      <c r="A270" s="4">
        <v>45553</v>
      </c>
      <c r="B270" s="12">
        <v>64845.931000000004</v>
      </c>
      <c r="C270" s="12">
        <v>60534.760999999999</v>
      </c>
      <c r="D270" s="12">
        <v>58257.63</v>
      </c>
      <c r="E270" s="12">
        <v>57330.108999999997</v>
      </c>
      <c r="F270" s="12">
        <v>59631.177999999993</v>
      </c>
      <c r="G270" s="12">
        <v>66015.490000000005</v>
      </c>
      <c r="H270" s="12">
        <v>80844.332999999984</v>
      </c>
      <c r="I270" s="12">
        <v>83375.986999999994</v>
      </c>
      <c r="J270" s="12">
        <v>79100.884000000005</v>
      </c>
      <c r="K270" s="12">
        <v>75864.678</v>
      </c>
      <c r="L270" s="12">
        <v>76732.990999999995</v>
      </c>
      <c r="M270" s="12">
        <v>76463.558000000005</v>
      </c>
      <c r="N270" s="12">
        <v>76822.269</v>
      </c>
      <c r="O270" s="12">
        <v>76179.406000000003</v>
      </c>
      <c r="P270" s="12">
        <v>79616.274000000005</v>
      </c>
      <c r="Q270" s="12">
        <v>86420.226999999999</v>
      </c>
      <c r="R270" s="12">
        <v>97350.707000000009</v>
      </c>
      <c r="S270" s="12">
        <v>109108.955</v>
      </c>
      <c r="T270" s="12">
        <v>115422.28</v>
      </c>
      <c r="U270" s="12">
        <v>116504.92600000001</v>
      </c>
      <c r="V270" s="12">
        <v>107427.95899999999</v>
      </c>
      <c r="W270" s="12">
        <v>95392.931000000011</v>
      </c>
      <c r="X270" s="12">
        <v>82944.657000000007</v>
      </c>
      <c r="Y270" s="12">
        <v>70706.656999999992</v>
      </c>
      <c r="AA270" s="2">
        <f>IFERROR(INDEX('Holiday Schedule'!$D$3:$D$24,MATCH(Total_StdO_Customers!A270,'Holiday Schedule'!$C$3:$C$24,0)),0)</f>
        <v>0</v>
      </c>
      <c r="AB270" s="2">
        <f t="shared" si="32"/>
        <v>4</v>
      </c>
      <c r="AC270" s="2">
        <f t="shared" si="33"/>
        <v>1434728.6890000002</v>
      </c>
      <c r="AD270" s="5">
        <f t="shared" si="34"/>
        <v>518166.08899999945</v>
      </c>
      <c r="AE270" s="5">
        <f t="shared" si="35"/>
        <v>1952894.7779999997</v>
      </c>
      <c r="AG270" s="2">
        <f t="shared" si="36"/>
        <v>9</v>
      </c>
      <c r="AH270" s="2">
        <f t="shared" si="37"/>
        <v>2024</v>
      </c>
      <c r="AJ270" s="5">
        <f t="shared" si="38"/>
        <v>116504.92600000001</v>
      </c>
      <c r="AK270" s="2">
        <f t="shared" si="39"/>
        <v>20</v>
      </c>
    </row>
    <row r="271" spans="1:37" x14ac:dyDescent="0.25">
      <c r="A271" s="4">
        <v>45554</v>
      </c>
      <c r="B271" s="12">
        <v>63800.601000000002</v>
      </c>
      <c r="C271" s="12">
        <v>60087.231</v>
      </c>
      <c r="D271" s="12">
        <v>57252.264000000003</v>
      </c>
      <c r="E271" s="12">
        <v>57055.235000000001</v>
      </c>
      <c r="F271" s="12">
        <v>58976.903999999995</v>
      </c>
      <c r="G271" s="12">
        <v>65293.303</v>
      </c>
      <c r="H271" s="12">
        <v>81253.637000000002</v>
      </c>
      <c r="I271" s="12">
        <v>84588.739000000001</v>
      </c>
      <c r="J271" s="12">
        <v>80284.97099999999</v>
      </c>
      <c r="K271" s="12">
        <v>80407.582000000009</v>
      </c>
      <c r="L271" s="12">
        <v>77051.112999999998</v>
      </c>
      <c r="M271" s="12">
        <v>76446.87</v>
      </c>
      <c r="N271" s="12">
        <v>74332.298999999999</v>
      </c>
      <c r="O271" s="12">
        <v>74317.392000000007</v>
      </c>
      <c r="P271" s="12">
        <v>76461.2</v>
      </c>
      <c r="Q271" s="12">
        <v>81519.975999999995</v>
      </c>
      <c r="R271" s="12">
        <v>91999.671000000002</v>
      </c>
      <c r="S271" s="12">
        <v>102790.29000000001</v>
      </c>
      <c r="T271" s="12">
        <v>109282.58900000001</v>
      </c>
      <c r="U271" s="12">
        <v>112610.587</v>
      </c>
      <c r="V271" s="12">
        <v>104798.224</v>
      </c>
      <c r="W271" s="12">
        <v>94505.866999999998</v>
      </c>
      <c r="X271" s="12">
        <v>81164.479000000007</v>
      </c>
      <c r="Y271" s="12">
        <v>70315.558999999994</v>
      </c>
      <c r="AA271" s="2">
        <f>IFERROR(INDEX('Holiday Schedule'!$D$3:$D$24,MATCH(Total_StdO_Customers!A271,'Holiday Schedule'!$C$3:$C$24,0)),0)</f>
        <v>0</v>
      </c>
      <c r="AB271" s="2">
        <f t="shared" si="32"/>
        <v>5</v>
      </c>
      <c r="AC271" s="2">
        <f t="shared" si="33"/>
        <v>1402561.8490000002</v>
      </c>
      <c r="AD271" s="5">
        <f t="shared" si="34"/>
        <v>514034.73399999994</v>
      </c>
      <c r="AE271" s="5">
        <f t="shared" si="35"/>
        <v>1916596.5830000001</v>
      </c>
      <c r="AG271" s="2">
        <f t="shared" si="36"/>
        <v>9</v>
      </c>
      <c r="AH271" s="2">
        <f t="shared" si="37"/>
        <v>2024</v>
      </c>
      <c r="AJ271" s="5">
        <f t="shared" si="38"/>
        <v>112610.587</v>
      </c>
      <c r="AK271" s="2">
        <f t="shared" si="39"/>
        <v>20</v>
      </c>
    </row>
    <row r="272" spans="1:37" x14ac:dyDescent="0.25">
      <c r="A272" s="4">
        <v>45555</v>
      </c>
      <c r="B272" s="12">
        <v>65481.961000000003</v>
      </c>
      <c r="C272" s="12">
        <v>64061.964999999997</v>
      </c>
      <c r="D272" s="12">
        <v>60439.58</v>
      </c>
      <c r="E272" s="12">
        <v>59255.341</v>
      </c>
      <c r="F272" s="12">
        <v>61312.619999999995</v>
      </c>
      <c r="G272" s="12">
        <v>67500.618000000002</v>
      </c>
      <c r="H272" s="12">
        <v>83520.920999999988</v>
      </c>
      <c r="I272" s="12">
        <v>85921.418999999994</v>
      </c>
      <c r="J272" s="12">
        <v>80796.043999999994</v>
      </c>
      <c r="K272" s="12">
        <v>77460.22099999999</v>
      </c>
      <c r="L272" s="12">
        <v>76271.941999999995</v>
      </c>
      <c r="M272" s="12">
        <v>72481.835999999996</v>
      </c>
      <c r="N272" s="12">
        <v>68480.444999999992</v>
      </c>
      <c r="O272" s="12">
        <v>66897.705000000002</v>
      </c>
      <c r="P272" s="12">
        <v>68737.842999999993</v>
      </c>
      <c r="Q272" s="12">
        <v>72784.354000000007</v>
      </c>
      <c r="R272" s="12">
        <v>81809.512999999992</v>
      </c>
      <c r="S272" s="12">
        <v>90234.012000000002</v>
      </c>
      <c r="T272" s="12">
        <v>98724.260000000009</v>
      </c>
      <c r="U272" s="12">
        <v>100036.211</v>
      </c>
      <c r="V272" s="12">
        <v>95673.591000000015</v>
      </c>
      <c r="W272" s="12">
        <v>86196.663</v>
      </c>
      <c r="X272" s="12">
        <v>76452.601999999999</v>
      </c>
      <c r="Y272" s="12">
        <v>65967.536999999997</v>
      </c>
      <c r="AA272" s="2">
        <f>IFERROR(INDEX('Holiday Schedule'!$D$3:$D$24,MATCH(Total_StdO_Customers!A272,'Holiday Schedule'!$C$3:$C$24,0)),0)</f>
        <v>0</v>
      </c>
      <c r="AB272" s="2">
        <f t="shared" si="32"/>
        <v>6</v>
      </c>
      <c r="AC272" s="2">
        <f t="shared" si="33"/>
        <v>1298958.6610000001</v>
      </c>
      <c r="AD272" s="5">
        <f t="shared" si="34"/>
        <v>527540.54300000006</v>
      </c>
      <c r="AE272" s="5">
        <f t="shared" si="35"/>
        <v>1826499.2040000001</v>
      </c>
      <c r="AG272" s="2">
        <f t="shared" si="36"/>
        <v>9</v>
      </c>
      <c r="AH272" s="2">
        <f t="shared" si="37"/>
        <v>2024</v>
      </c>
      <c r="AJ272" s="5">
        <f t="shared" si="38"/>
        <v>100036.211</v>
      </c>
      <c r="AK272" s="2">
        <f t="shared" si="39"/>
        <v>20</v>
      </c>
    </row>
    <row r="273" spans="1:37" x14ac:dyDescent="0.25">
      <c r="A273" s="4">
        <v>45556</v>
      </c>
      <c r="B273" s="12">
        <v>58890.492000000006</v>
      </c>
      <c r="C273" s="12">
        <v>55802.701000000001</v>
      </c>
      <c r="D273" s="12">
        <v>53644.183000000005</v>
      </c>
      <c r="E273" s="12">
        <v>52722.290999999997</v>
      </c>
      <c r="F273" s="12">
        <v>53722.441999999995</v>
      </c>
      <c r="G273" s="12">
        <v>57931.034</v>
      </c>
      <c r="H273" s="12">
        <v>66008.190999999992</v>
      </c>
      <c r="I273" s="12">
        <v>72358.039000000004</v>
      </c>
      <c r="J273" s="12">
        <v>71072.437000000005</v>
      </c>
      <c r="K273" s="12">
        <v>69677.489000000001</v>
      </c>
      <c r="L273" s="12">
        <v>68605.573000000004</v>
      </c>
      <c r="M273" s="12">
        <v>67484.81</v>
      </c>
      <c r="N273" s="12">
        <v>63980.462</v>
      </c>
      <c r="O273" s="12">
        <v>60868.440999999999</v>
      </c>
      <c r="P273" s="12">
        <v>64191.392999999996</v>
      </c>
      <c r="Q273" s="12">
        <v>67692.736000000004</v>
      </c>
      <c r="R273" s="12">
        <v>77877.975000000006</v>
      </c>
      <c r="S273" s="12">
        <v>87424.369000000006</v>
      </c>
      <c r="T273" s="12">
        <v>96933.064999999988</v>
      </c>
      <c r="U273" s="12">
        <v>97239.342999999993</v>
      </c>
      <c r="V273" s="12">
        <v>92543.285000000003</v>
      </c>
      <c r="W273" s="12">
        <v>83016.365000000005</v>
      </c>
      <c r="X273" s="12">
        <v>73945.349000000002</v>
      </c>
      <c r="Y273" s="12">
        <v>63374.324000000001</v>
      </c>
      <c r="AA273" s="2">
        <f>IFERROR(INDEX('Holiday Schedule'!$D$3:$D$24,MATCH(Total_StdO_Customers!A273,'Holiday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1677006.7889999999</v>
      </c>
      <c r="AE273" s="5">
        <f t="shared" si="35"/>
        <v>1677006.7889999999</v>
      </c>
      <c r="AG273" s="2">
        <f t="shared" si="36"/>
        <v>9</v>
      </c>
      <c r="AH273" s="2">
        <f t="shared" si="37"/>
        <v>2024</v>
      </c>
      <c r="AJ273" s="5">
        <f t="shared" si="38"/>
        <v>97239.342999999993</v>
      </c>
      <c r="AK273" s="2">
        <f t="shared" si="39"/>
        <v>20</v>
      </c>
    </row>
    <row r="274" spans="1:37" x14ac:dyDescent="0.25">
      <c r="A274" s="4">
        <v>45557</v>
      </c>
      <c r="B274" s="12">
        <v>57880.688999999998</v>
      </c>
      <c r="C274" s="12">
        <v>54476.499000000003</v>
      </c>
      <c r="D274" s="12">
        <v>52979.506000000008</v>
      </c>
      <c r="E274" s="12">
        <v>52767.206000000006</v>
      </c>
      <c r="F274" s="12">
        <v>52121.968999999997</v>
      </c>
      <c r="G274" s="12">
        <v>56188.044999999998</v>
      </c>
      <c r="H274" s="12">
        <v>63870.419000000002</v>
      </c>
      <c r="I274" s="12">
        <v>69479.553</v>
      </c>
      <c r="J274" s="12">
        <v>70726.293000000005</v>
      </c>
      <c r="K274" s="12">
        <v>69771.809000000008</v>
      </c>
      <c r="L274" s="12">
        <v>66607.228999999992</v>
      </c>
      <c r="M274" s="12">
        <v>64333.243000000002</v>
      </c>
      <c r="N274" s="12">
        <v>62107.671000000002</v>
      </c>
      <c r="O274" s="12">
        <v>59615.642999999996</v>
      </c>
      <c r="P274" s="12">
        <v>60466.499000000003</v>
      </c>
      <c r="Q274" s="12">
        <v>66575.739000000001</v>
      </c>
      <c r="R274" s="12">
        <v>78416.603999999992</v>
      </c>
      <c r="S274" s="12">
        <v>91563.523000000001</v>
      </c>
      <c r="T274" s="12">
        <v>100942.769</v>
      </c>
      <c r="U274" s="12">
        <v>103715.59400000001</v>
      </c>
      <c r="V274" s="12">
        <v>96456.917000000016</v>
      </c>
      <c r="W274" s="12">
        <v>83460.69</v>
      </c>
      <c r="X274" s="12">
        <v>73351.141000000003</v>
      </c>
      <c r="Y274" s="12">
        <v>61823.421999999999</v>
      </c>
      <c r="AA274" s="2">
        <f>IFERROR(INDEX('Holiday Schedule'!$D$3:$D$24,MATCH(Total_StdO_Customers!A274,'Holiday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1669698.6720000003</v>
      </c>
      <c r="AE274" s="5">
        <f t="shared" si="35"/>
        <v>1669698.6720000003</v>
      </c>
      <c r="AG274" s="2">
        <f t="shared" si="36"/>
        <v>9</v>
      </c>
      <c r="AH274" s="2">
        <f t="shared" si="37"/>
        <v>2024</v>
      </c>
      <c r="AJ274" s="5">
        <f t="shared" si="38"/>
        <v>103715.59400000001</v>
      </c>
      <c r="AK274" s="2">
        <f t="shared" si="39"/>
        <v>20</v>
      </c>
    </row>
    <row r="275" spans="1:37" x14ac:dyDescent="0.25">
      <c r="A275" s="4">
        <v>45558</v>
      </c>
      <c r="B275" s="12">
        <v>55934.826000000001</v>
      </c>
      <c r="C275" s="12">
        <v>52612.06</v>
      </c>
      <c r="D275" s="12">
        <v>51725.942999999999</v>
      </c>
      <c r="E275" s="12">
        <v>51256.601000000002</v>
      </c>
      <c r="F275" s="12">
        <v>55052</v>
      </c>
      <c r="G275" s="12">
        <v>61657.96</v>
      </c>
      <c r="H275" s="12">
        <v>78496.634999999995</v>
      </c>
      <c r="I275" s="12">
        <v>82070.932000000001</v>
      </c>
      <c r="J275" s="12">
        <v>79128.754000000001</v>
      </c>
      <c r="K275" s="12">
        <v>78189.203000000009</v>
      </c>
      <c r="L275" s="12">
        <v>76854.311000000002</v>
      </c>
      <c r="M275" s="12">
        <v>71395.212</v>
      </c>
      <c r="N275" s="12">
        <v>66858.891000000003</v>
      </c>
      <c r="O275" s="12">
        <v>67202.224999999991</v>
      </c>
      <c r="P275" s="12">
        <v>65898.956000000006</v>
      </c>
      <c r="Q275" s="12">
        <v>71538.33</v>
      </c>
      <c r="R275" s="12">
        <v>81151.377000000008</v>
      </c>
      <c r="S275" s="12">
        <v>90266.755000000005</v>
      </c>
      <c r="T275" s="12">
        <v>100931.25200000001</v>
      </c>
      <c r="U275" s="12">
        <v>101345.727</v>
      </c>
      <c r="V275" s="12">
        <v>93935.281000000003</v>
      </c>
      <c r="W275" s="12">
        <v>83124.649000000005</v>
      </c>
      <c r="X275" s="12">
        <v>71574.025999999998</v>
      </c>
      <c r="Y275" s="12">
        <v>62685.461000000003</v>
      </c>
      <c r="AA275" s="2">
        <f>IFERROR(INDEX('Holiday Schedule'!$D$3:$D$24,MATCH(Total_StdO_Customers!A275,'Holiday Schedule'!$C$3:$C$24,0)),0)</f>
        <v>0</v>
      </c>
      <c r="AB275" s="2">
        <f t="shared" si="32"/>
        <v>2</v>
      </c>
      <c r="AC275" s="2">
        <f t="shared" si="33"/>
        <v>1281465.8809999998</v>
      </c>
      <c r="AD275" s="5">
        <f t="shared" si="34"/>
        <v>469421.48600000003</v>
      </c>
      <c r="AE275" s="5">
        <f t="shared" si="35"/>
        <v>1750887.3669999999</v>
      </c>
      <c r="AG275" s="2">
        <f t="shared" si="36"/>
        <v>9</v>
      </c>
      <c r="AH275" s="2">
        <f t="shared" si="37"/>
        <v>2024</v>
      </c>
      <c r="AJ275" s="5">
        <f t="shared" si="38"/>
        <v>101345.727</v>
      </c>
      <c r="AK275" s="2">
        <f t="shared" si="39"/>
        <v>20</v>
      </c>
    </row>
    <row r="276" spans="1:37" x14ac:dyDescent="0.25">
      <c r="A276" s="4">
        <v>45559</v>
      </c>
      <c r="B276" s="12">
        <v>56719.796999999999</v>
      </c>
      <c r="C276" s="12">
        <v>54043.892999999996</v>
      </c>
      <c r="D276" s="12">
        <v>52575.125999999997</v>
      </c>
      <c r="E276" s="12">
        <v>52842.11</v>
      </c>
      <c r="F276" s="12">
        <v>55486.337</v>
      </c>
      <c r="G276" s="12">
        <v>62929.06500000001</v>
      </c>
      <c r="H276" s="12">
        <v>79037.976999999984</v>
      </c>
      <c r="I276" s="12">
        <v>81169.989000000001</v>
      </c>
      <c r="J276" s="12">
        <v>69225.69</v>
      </c>
      <c r="K276" s="12">
        <v>62339.547999999995</v>
      </c>
      <c r="L276" s="12">
        <v>65870.417000000001</v>
      </c>
      <c r="M276" s="12">
        <v>63853.728000000003</v>
      </c>
      <c r="N276" s="12">
        <v>61165.382999999994</v>
      </c>
      <c r="O276" s="12">
        <v>55488.275999999998</v>
      </c>
      <c r="P276" s="12">
        <v>54657.514000000003</v>
      </c>
      <c r="Q276" s="12">
        <v>57500.221000000005</v>
      </c>
      <c r="R276" s="12">
        <v>71760.194000000003</v>
      </c>
      <c r="S276" s="12">
        <v>89928.319000000003</v>
      </c>
      <c r="T276" s="12">
        <v>99248.599000000002</v>
      </c>
      <c r="U276" s="12">
        <v>102128.96400000001</v>
      </c>
      <c r="V276" s="12">
        <v>94032.345000000001</v>
      </c>
      <c r="W276" s="12">
        <v>83771.452999999994</v>
      </c>
      <c r="X276" s="12">
        <v>72698.009999999995</v>
      </c>
      <c r="Y276" s="12">
        <v>62523.044000000002</v>
      </c>
      <c r="AA276" s="2">
        <f>IFERROR(INDEX('Holiday Schedule'!$D$3:$D$24,MATCH(Total_StdO_Customers!A276,'Holiday Schedule'!$C$3:$C$24,0)),0)</f>
        <v>0</v>
      </c>
      <c r="AB276" s="2">
        <f t="shared" si="32"/>
        <v>3</v>
      </c>
      <c r="AC276" s="2">
        <f t="shared" si="33"/>
        <v>1184838.6500000001</v>
      </c>
      <c r="AD276" s="5">
        <f t="shared" si="34"/>
        <v>476157.34899999946</v>
      </c>
      <c r="AE276" s="5">
        <f t="shared" si="35"/>
        <v>1660995.9989999996</v>
      </c>
      <c r="AG276" s="2">
        <f t="shared" si="36"/>
        <v>9</v>
      </c>
      <c r="AH276" s="2">
        <f t="shared" si="37"/>
        <v>2024</v>
      </c>
      <c r="AJ276" s="5">
        <f t="shared" si="38"/>
        <v>102128.96400000001</v>
      </c>
      <c r="AK276" s="2">
        <f t="shared" si="39"/>
        <v>20</v>
      </c>
    </row>
    <row r="277" spans="1:37" x14ac:dyDescent="0.25">
      <c r="A277" s="4">
        <v>45560</v>
      </c>
      <c r="B277" s="12">
        <v>56212.883000000002</v>
      </c>
      <c r="C277" s="12">
        <v>53703.602000000006</v>
      </c>
      <c r="D277" s="12">
        <v>52638.991999999998</v>
      </c>
      <c r="E277" s="12">
        <v>52625.39</v>
      </c>
      <c r="F277" s="12">
        <v>55642.159999999996</v>
      </c>
      <c r="G277" s="12">
        <v>62381.78</v>
      </c>
      <c r="H277" s="12">
        <v>79639.014999999999</v>
      </c>
      <c r="I277" s="12">
        <v>82665.138000000006</v>
      </c>
      <c r="J277" s="12">
        <v>80545.669000000009</v>
      </c>
      <c r="K277" s="12">
        <v>78636.831999999995</v>
      </c>
      <c r="L277" s="12">
        <v>74974.652000000002</v>
      </c>
      <c r="M277" s="12">
        <v>72372.005000000005</v>
      </c>
      <c r="N277" s="12">
        <v>68634.601999999999</v>
      </c>
      <c r="O277" s="12">
        <v>67474.781000000003</v>
      </c>
      <c r="P277" s="12">
        <v>69493.947</v>
      </c>
      <c r="Q277" s="12">
        <v>73477.429999999993</v>
      </c>
      <c r="R277" s="12">
        <v>82302.089000000007</v>
      </c>
      <c r="S277" s="12">
        <v>93041.678</v>
      </c>
      <c r="T277" s="12">
        <v>100726.601</v>
      </c>
      <c r="U277" s="12">
        <v>101782.577</v>
      </c>
      <c r="V277" s="12">
        <v>94247.225000000006</v>
      </c>
      <c r="W277" s="12">
        <v>82944.334000000003</v>
      </c>
      <c r="X277" s="12">
        <v>72661.447</v>
      </c>
      <c r="Y277" s="12">
        <v>62044.737000000001</v>
      </c>
      <c r="AA277" s="2">
        <f>IFERROR(INDEX('Holiday Schedule'!$D$3:$D$24,MATCH(Total_StdO_Customers!A277,'Holiday Schedule'!$C$3:$C$24,0)),0)</f>
        <v>0</v>
      </c>
      <c r="AB277" s="2">
        <f t="shared" si="32"/>
        <v>4</v>
      </c>
      <c r="AC277" s="2">
        <f t="shared" si="33"/>
        <v>1295981.0070000002</v>
      </c>
      <c r="AD277" s="5">
        <f t="shared" si="34"/>
        <v>474888.55899999989</v>
      </c>
      <c r="AE277" s="5">
        <f t="shared" si="35"/>
        <v>1770869.5660000001</v>
      </c>
      <c r="AG277" s="2">
        <f t="shared" si="36"/>
        <v>9</v>
      </c>
      <c r="AH277" s="2">
        <f t="shared" si="37"/>
        <v>2024</v>
      </c>
      <c r="AJ277" s="5">
        <f t="shared" si="38"/>
        <v>101782.577</v>
      </c>
      <c r="AK277" s="2">
        <f t="shared" si="39"/>
        <v>20</v>
      </c>
    </row>
    <row r="278" spans="1:37" x14ac:dyDescent="0.25">
      <c r="A278" s="4">
        <v>45561</v>
      </c>
      <c r="B278" s="12">
        <v>56665.862000000001</v>
      </c>
      <c r="C278" s="12">
        <v>53588.993999999999</v>
      </c>
      <c r="D278" s="12">
        <v>52585.985999999997</v>
      </c>
      <c r="E278" s="12">
        <v>51981.154999999999</v>
      </c>
      <c r="F278" s="12">
        <v>54253.398999999998</v>
      </c>
      <c r="G278" s="12">
        <v>62721.052000000003</v>
      </c>
      <c r="H278" s="12">
        <v>79378.346999999994</v>
      </c>
      <c r="I278" s="12">
        <v>85365.432000000001</v>
      </c>
      <c r="J278" s="12">
        <v>82590.337</v>
      </c>
      <c r="K278" s="12">
        <v>83653.228000000003</v>
      </c>
      <c r="L278" s="12">
        <v>82314.509000000005</v>
      </c>
      <c r="M278" s="12">
        <v>79012.953999999998</v>
      </c>
      <c r="N278" s="12">
        <v>77945.048999999999</v>
      </c>
      <c r="O278" s="12">
        <v>75821.187000000005</v>
      </c>
      <c r="P278" s="12">
        <v>75039.032000000007</v>
      </c>
      <c r="Q278" s="12">
        <v>80804.81</v>
      </c>
      <c r="R278" s="12">
        <v>88616.41</v>
      </c>
      <c r="S278" s="12">
        <v>99062.142999999996</v>
      </c>
      <c r="T278" s="12">
        <v>105823.902</v>
      </c>
      <c r="U278" s="12">
        <v>105215.712</v>
      </c>
      <c r="V278" s="12">
        <v>96820.43</v>
      </c>
      <c r="W278" s="12">
        <v>84763.918999999994</v>
      </c>
      <c r="X278" s="12">
        <v>74498.284</v>
      </c>
      <c r="Y278" s="12">
        <v>63280.44</v>
      </c>
      <c r="AA278" s="2">
        <f>IFERROR(INDEX('Holiday Schedule'!$D$3:$D$24,MATCH(Total_StdO_Customers!A278,'Holiday Schedule'!$C$3:$C$24,0)),0)</f>
        <v>0</v>
      </c>
      <c r="AB278" s="2">
        <f t="shared" si="32"/>
        <v>5</v>
      </c>
      <c r="AC278" s="2">
        <f t="shared" si="33"/>
        <v>1377347.338</v>
      </c>
      <c r="AD278" s="5">
        <f t="shared" si="34"/>
        <v>474455.23499999987</v>
      </c>
      <c r="AE278" s="5">
        <f t="shared" si="35"/>
        <v>1851802.5729999999</v>
      </c>
      <c r="AG278" s="2">
        <f t="shared" si="36"/>
        <v>9</v>
      </c>
      <c r="AH278" s="2">
        <f t="shared" si="37"/>
        <v>2024</v>
      </c>
      <c r="AJ278" s="5">
        <f t="shared" si="38"/>
        <v>105823.902</v>
      </c>
      <c r="AK278" s="2">
        <f t="shared" si="39"/>
        <v>19</v>
      </c>
    </row>
    <row r="279" spans="1:37" x14ac:dyDescent="0.25">
      <c r="A279" s="4">
        <v>45562</v>
      </c>
      <c r="B279" s="12">
        <v>58333.367999999995</v>
      </c>
      <c r="C279" s="12">
        <v>54598.222000000002</v>
      </c>
      <c r="D279" s="12">
        <v>53252.264000000003</v>
      </c>
      <c r="E279" s="12">
        <v>52381.031999999999</v>
      </c>
      <c r="F279" s="12">
        <v>55713.545999999995</v>
      </c>
      <c r="G279" s="12">
        <v>61927.329000000005</v>
      </c>
      <c r="H279" s="12">
        <v>79021.558999999994</v>
      </c>
      <c r="I279" s="12">
        <v>80338.520999999993</v>
      </c>
      <c r="J279" s="12">
        <v>76335.924999999988</v>
      </c>
      <c r="K279" s="12">
        <v>72164.471000000005</v>
      </c>
      <c r="L279" s="12">
        <v>66238.214999999997</v>
      </c>
      <c r="M279" s="12">
        <v>68162.823999999993</v>
      </c>
      <c r="N279" s="12">
        <v>66508.597000000009</v>
      </c>
      <c r="O279" s="12">
        <v>64726.701000000001</v>
      </c>
      <c r="P279" s="12">
        <v>65222.073999999993</v>
      </c>
      <c r="Q279" s="12">
        <v>68877.092000000004</v>
      </c>
      <c r="R279" s="12">
        <v>76664.847999999998</v>
      </c>
      <c r="S279" s="12">
        <v>87688.475000000006</v>
      </c>
      <c r="T279" s="12">
        <v>94870.841</v>
      </c>
      <c r="U279" s="12">
        <v>97714.53300000001</v>
      </c>
      <c r="V279" s="12">
        <v>92560.553999999989</v>
      </c>
      <c r="W279" s="12">
        <v>83301.570999999996</v>
      </c>
      <c r="X279" s="12">
        <v>73655.494000000006</v>
      </c>
      <c r="Y279" s="12">
        <v>63284.93</v>
      </c>
      <c r="AA279" s="2">
        <f>IFERROR(INDEX('Holiday Schedule'!$D$3:$D$24,MATCH(Total_StdO_Customers!A279,'Holiday Schedule'!$C$3:$C$24,0)),0)</f>
        <v>0</v>
      </c>
      <c r="AB279" s="2">
        <f t="shared" si="32"/>
        <v>6</v>
      </c>
      <c r="AC279" s="2">
        <f t="shared" si="33"/>
        <v>1235030.7359999998</v>
      </c>
      <c r="AD279" s="5">
        <f t="shared" si="34"/>
        <v>478512.25000000047</v>
      </c>
      <c r="AE279" s="5">
        <f t="shared" si="35"/>
        <v>1713542.9860000003</v>
      </c>
      <c r="AG279" s="2">
        <f t="shared" si="36"/>
        <v>9</v>
      </c>
      <c r="AH279" s="2">
        <f t="shared" si="37"/>
        <v>2024</v>
      </c>
      <c r="AJ279" s="5">
        <f t="shared" si="38"/>
        <v>97714.53300000001</v>
      </c>
      <c r="AK279" s="2">
        <f t="shared" si="39"/>
        <v>20</v>
      </c>
    </row>
    <row r="280" spans="1:37" x14ac:dyDescent="0.25">
      <c r="A280" s="4">
        <v>45563</v>
      </c>
      <c r="B280" s="12">
        <v>58465.402000000002</v>
      </c>
      <c r="C280" s="12">
        <v>54120.428999999996</v>
      </c>
      <c r="D280" s="12">
        <v>53260.021999999997</v>
      </c>
      <c r="E280" s="12">
        <v>52443.675999999999</v>
      </c>
      <c r="F280" s="12">
        <v>53813.812999999995</v>
      </c>
      <c r="G280" s="12">
        <v>56872.786</v>
      </c>
      <c r="H280" s="12">
        <v>67277.561999999991</v>
      </c>
      <c r="I280" s="12">
        <v>73462.186000000002</v>
      </c>
      <c r="J280" s="12">
        <v>77868.089000000007</v>
      </c>
      <c r="K280" s="12">
        <v>78441.519</v>
      </c>
      <c r="L280" s="12">
        <v>79086.930000000008</v>
      </c>
      <c r="M280" s="12">
        <v>76492.543999999994</v>
      </c>
      <c r="N280" s="12">
        <v>70213.016000000003</v>
      </c>
      <c r="O280" s="12">
        <v>64826.243000000002</v>
      </c>
      <c r="P280" s="12">
        <v>61620.99</v>
      </c>
      <c r="Q280" s="12">
        <v>64731.008999999998</v>
      </c>
      <c r="R280" s="12">
        <v>73978.55</v>
      </c>
      <c r="S280" s="12">
        <v>88042.86</v>
      </c>
      <c r="T280" s="12">
        <v>96385.364000000001</v>
      </c>
      <c r="U280" s="12">
        <v>98574.560000000012</v>
      </c>
      <c r="V280" s="12">
        <v>91773.19200000001</v>
      </c>
      <c r="W280" s="12">
        <v>81876.073000000004</v>
      </c>
      <c r="X280" s="12">
        <v>73360.788</v>
      </c>
      <c r="Y280" s="12">
        <v>63105.894999999997</v>
      </c>
      <c r="AA280" s="2">
        <f>IFERROR(INDEX('Holiday Schedule'!$D$3:$D$24,MATCH(Total_StdO_Customers!A280,'Holiday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1710093.4980000001</v>
      </c>
      <c r="AE280" s="5">
        <f t="shared" si="35"/>
        <v>1710093.4980000001</v>
      </c>
      <c r="AG280" s="2">
        <f t="shared" si="36"/>
        <v>9</v>
      </c>
      <c r="AH280" s="2">
        <f t="shared" si="37"/>
        <v>2024</v>
      </c>
      <c r="AJ280" s="5">
        <f t="shared" si="38"/>
        <v>98574.560000000012</v>
      </c>
      <c r="AK280" s="2">
        <f t="shared" si="39"/>
        <v>20</v>
      </c>
    </row>
    <row r="281" spans="1:37" x14ac:dyDescent="0.25">
      <c r="A281" s="4">
        <v>45564</v>
      </c>
      <c r="B281" s="12">
        <v>58069.288999999997</v>
      </c>
      <c r="C281" s="12">
        <v>54538.904000000002</v>
      </c>
      <c r="D281" s="12">
        <v>52742.961000000003</v>
      </c>
      <c r="E281" s="12">
        <v>52455.95</v>
      </c>
      <c r="F281" s="12">
        <v>52739.991000000002</v>
      </c>
      <c r="G281" s="12">
        <v>55990.431000000004</v>
      </c>
      <c r="H281" s="12">
        <v>65866.057000000001</v>
      </c>
      <c r="I281" s="12">
        <v>70307.425000000003</v>
      </c>
      <c r="J281" s="12">
        <v>68618.214000000007</v>
      </c>
      <c r="K281" s="12">
        <v>65894.59</v>
      </c>
      <c r="L281" s="12">
        <v>64458.68</v>
      </c>
      <c r="M281" s="12">
        <v>63468.424999999996</v>
      </c>
      <c r="N281" s="12">
        <v>63119.009000000005</v>
      </c>
      <c r="O281" s="12">
        <v>62210.359000000004</v>
      </c>
      <c r="P281" s="12">
        <v>62827.352999999996</v>
      </c>
      <c r="Q281" s="12">
        <v>73208.398000000001</v>
      </c>
      <c r="R281" s="12">
        <v>83855.337</v>
      </c>
      <c r="S281" s="12">
        <v>95015.413</v>
      </c>
      <c r="T281" s="12">
        <v>103056.003</v>
      </c>
      <c r="U281" s="12">
        <v>103356.421</v>
      </c>
      <c r="V281" s="12">
        <v>95230.005999999994</v>
      </c>
      <c r="W281" s="12">
        <v>84996.260999999999</v>
      </c>
      <c r="X281" s="12">
        <v>72026.597999999998</v>
      </c>
      <c r="Y281" s="12">
        <v>63175.661999999997</v>
      </c>
      <c r="AA281" s="2">
        <f>IFERROR(INDEX('Holiday Schedule'!$D$3:$D$24,MATCH(Total_StdO_Customers!A281,'Holiday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1687227.7370000002</v>
      </c>
      <c r="AE281" s="5">
        <f t="shared" si="35"/>
        <v>1687227.7370000002</v>
      </c>
      <c r="AG281" s="2">
        <f t="shared" si="36"/>
        <v>9</v>
      </c>
      <c r="AH281" s="2">
        <f t="shared" si="37"/>
        <v>2024</v>
      </c>
      <c r="AJ281" s="5">
        <f t="shared" si="38"/>
        <v>103356.421</v>
      </c>
      <c r="AK281" s="2">
        <f t="shared" si="39"/>
        <v>20</v>
      </c>
    </row>
    <row r="282" spans="1:37" x14ac:dyDescent="0.25">
      <c r="A282" s="4">
        <v>45565</v>
      </c>
      <c r="B282" s="12">
        <v>55638.478999999999</v>
      </c>
      <c r="C282" s="12">
        <v>53691.774000000005</v>
      </c>
      <c r="D282" s="12">
        <v>51722.690999999999</v>
      </c>
      <c r="E282" s="12">
        <v>52526.014999999999</v>
      </c>
      <c r="F282" s="12">
        <v>53756.340999999993</v>
      </c>
      <c r="G282" s="12">
        <v>61754.900999999998</v>
      </c>
      <c r="H282" s="12">
        <v>78235.622000000003</v>
      </c>
      <c r="I282" s="12">
        <v>80012.842999999993</v>
      </c>
      <c r="J282" s="12">
        <v>72706.042000000001</v>
      </c>
      <c r="K282" s="12">
        <v>64530.614000000001</v>
      </c>
      <c r="L282" s="12">
        <v>61595.440999999999</v>
      </c>
      <c r="M282" s="12">
        <v>58895.182000000001</v>
      </c>
      <c r="N282" s="12">
        <v>57012.136000000006</v>
      </c>
      <c r="O282" s="12">
        <v>57368.455999999998</v>
      </c>
      <c r="P282" s="12">
        <v>60719.15</v>
      </c>
      <c r="Q282" s="12">
        <v>64993.334000000003</v>
      </c>
      <c r="R282" s="12">
        <v>77339.531000000003</v>
      </c>
      <c r="S282" s="12">
        <v>91692.323000000004</v>
      </c>
      <c r="T282" s="12">
        <v>101307.935</v>
      </c>
      <c r="U282" s="12">
        <v>102182.52499999999</v>
      </c>
      <c r="V282" s="12">
        <v>94108.611000000004</v>
      </c>
      <c r="W282" s="12">
        <v>81842.639999999985</v>
      </c>
      <c r="X282" s="12">
        <v>72656.683000000005</v>
      </c>
      <c r="Y282" s="12">
        <v>61458.894</v>
      </c>
      <c r="AA282" s="2">
        <f>IFERROR(INDEX('Holiday Schedule'!$D$3:$D$24,MATCH(Total_StdO_Customers!A282,'Holiday Schedule'!$C$3:$C$24,0)),0)</f>
        <v>0</v>
      </c>
      <c r="AB282" s="2">
        <f t="shared" si="32"/>
        <v>2</v>
      </c>
      <c r="AC282" s="2">
        <f t="shared" si="33"/>
        <v>1198963.446</v>
      </c>
      <c r="AD282" s="5">
        <f t="shared" si="34"/>
        <v>468784.71700000018</v>
      </c>
      <c r="AE282" s="5">
        <f t="shared" si="35"/>
        <v>1667748.1630000002</v>
      </c>
      <c r="AG282" s="2">
        <f t="shared" si="36"/>
        <v>9</v>
      </c>
      <c r="AH282" s="2">
        <f t="shared" si="37"/>
        <v>2024</v>
      </c>
      <c r="AJ282" s="5">
        <f t="shared" si="38"/>
        <v>102182.52499999999</v>
      </c>
      <c r="AK282" s="2">
        <f t="shared" si="39"/>
        <v>20</v>
      </c>
    </row>
    <row r="283" spans="1:37" x14ac:dyDescent="0.25">
      <c r="A283" s="4">
        <v>45566</v>
      </c>
      <c r="B283" s="12">
        <f>StdO_Customers_Residential!B283+StdO_Customers_Small_Commercial!B283+StdO_Customers_Lighting!B283</f>
        <v>58599</v>
      </c>
      <c r="C283" s="12">
        <f>StdO_Customers_Residential!C283+StdO_Customers_Small_Commercial!C283+StdO_Customers_Lighting!C283</f>
        <v>54620</v>
      </c>
      <c r="D283" s="12">
        <f>StdO_Customers_Residential!D283+StdO_Customers_Small_Commercial!D283+StdO_Customers_Lighting!D283</f>
        <v>53921</v>
      </c>
      <c r="E283" s="12">
        <f>StdO_Customers_Residential!E283+StdO_Customers_Small_Commercial!E283+StdO_Customers_Lighting!E283</f>
        <v>53488</v>
      </c>
      <c r="F283" s="12">
        <f>StdO_Customers_Residential!F283+StdO_Customers_Small_Commercial!F283+StdO_Customers_Lighting!F283</f>
        <v>56815</v>
      </c>
      <c r="G283" s="12">
        <f>StdO_Customers_Residential!G283+StdO_Customers_Small_Commercial!G283+StdO_Customers_Lighting!G283</f>
        <v>66490</v>
      </c>
      <c r="H283" s="12">
        <f>StdO_Customers_Residential!H283+StdO_Customers_Small_Commercial!H283+StdO_Customers_Lighting!H283</f>
        <v>81240</v>
      </c>
      <c r="I283" s="12">
        <f>StdO_Customers_Residential!I283+StdO_Customers_Small_Commercial!I283+StdO_Customers_Lighting!I283</f>
        <v>83383</v>
      </c>
      <c r="J283" s="12">
        <f>StdO_Customers_Residential!J283+StdO_Customers_Small_Commercial!J283+StdO_Customers_Lighting!J283</f>
        <v>77775</v>
      </c>
      <c r="K283" s="12">
        <f>StdO_Customers_Residential!K283+StdO_Customers_Small_Commercial!K283+StdO_Customers_Lighting!K283</f>
        <v>75984</v>
      </c>
      <c r="L283" s="12">
        <f>StdO_Customers_Residential!L283+StdO_Customers_Small_Commercial!L283+StdO_Customers_Lighting!L283</f>
        <v>70045</v>
      </c>
      <c r="M283" s="12">
        <f>StdO_Customers_Residential!M283+StdO_Customers_Small_Commercial!M283+StdO_Customers_Lighting!M283</f>
        <v>63033</v>
      </c>
      <c r="N283" s="12">
        <f>StdO_Customers_Residential!N283+StdO_Customers_Small_Commercial!N283+StdO_Customers_Lighting!N283</f>
        <v>64558</v>
      </c>
      <c r="O283" s="12">
        <f>StdO_Customers_Residential!O283+StdO_Customers_Small_Commercial!O283+StdO_Customers_Lighting!O283</f>
        <v>67502</v>
      </c>
      <c r="P283" s="12">
        <f>StdO_Customers_Residential!P283+StdO_Customers_Small_Commercial!P283+StdO_Customers_Lighting!P283</f>
        <v>67210</v>
      </c>
      <c r="Q283" s="12">
        <f>StdO_Customers_Residential!Q283+StdO_Customers_Small_Commercial!Q283+StdO_Customers_Lighting!Q283</f>
        <v>70014</v>
      </c>
      <c r="R283" s="12">
        <f>StdO_Customers_Residential!R283+StdO_Customers_Small_Commercial!R283+StdO_Customers_Lighting!R283</f>
        <v>78282</v>
      </c>
      <c r="S283" s="12">
        <f>StdO_Customers_Residential!S283+StdO_Customers_Small_Commercial!S283+StdO_Customers_Lighting!S283</f>
        <v>94659</v>
      </c>
      <c r="T283" s="12">
        <f>StdO_Customers_Residential!T283+StdO_Customers_Small_Commercial!T283+StdO_Customers_Lighting!T283</f>
        <v>102583</v>
      </c>
      <c r="U283" s="12">
        <f>StdO_Customers_Residential!U283+StdO_Customers_Small_Commercial!U283+StdO_Customers_Lighting!U283</f>
        <v>104406</v>
      </c>
      <c r="V283" s="12">
        <f>StdO_Customers_Residential!V283+StdO_Customers_Small_Commercial!V283+StdO_Customers_Lighting!V283</f>
        <v>96531</v>
      </c>
      <c r="W283" s="12">
        <f>StdO_Customers_Residential!W283+StdO_Customers_Small_Commercial!W283+StdO_Customers_Lighting!W283</f>
        <v>85368</v>
      </c>
      <c r="X283" s="12">
        <f>StdO_Customers_Residential!X283+StdO_Customers_Small_Commercial!X283+StdO_Customers_Lighting!X283</f>
        <v>73448</v>
      </c>
      <c r="Y283" s="12">
        <f>StdO_Customers_Residential!Y283+StdO_Customers_Small_Commercial!Y283+StdO_Customers_Lighting!Y283</f>
        <v>63671</v>
      </c>
      <c r="AA283" s="2">
        <f>IFERROR(INDEX('Holiday Schedule'!$D$3:$D$24,MATCH(Total_StdO_Customers!A283,'Holiday Schedule'!$C$3:$C$24,0)),0)</f>
        <v>0</v>
      </c>
      <c r="AB283" s="2">
        <f t="shared" si="32"/>
        <v>3</v>
      </c>
      <c r="AC283" s="2">
        <f t="shared" si="33"/>
        <v>1274781</v>
      </c>
      <c r="AD283" s="5">
        <f t="shared" si="34"/>
        <v>488844</v>
      </c>
      <c r="AE283" s="5">
        <f t="shared" si="35"/>
        <v>1763625</v>
      </c>
      <c r="AG283" s="2">
        <f t="shared" si="36"/>
        <v>10</v>
      </c>
      <c r="AH283" s="2">
        <f t="shared" si="37"/>
        <v>2024</v>
      </c>
      <c r="AJ283" s="5">
        <f t="shared" si="38"/>
        <v>104406</v>
      </c>
      <c r="AK283" s="2">
        <f t="shared" si="39"/>
        <v>20</v>
      </c>
    </row>
    <row r="284" spans="1:37" x14ac:dyDescent="0.25">
      <c r="A284" s="4">
        <v>45567</v>
      </c>
      <c r="B284" s="12">
        <f>StdO_Customers_Residential!B284+StdO_Customers_Small_Commercial!B284+StdO_Customers_Lighting!B284</f>
        <v>59268</v>
      </c>
      <c r="C284" s="12">
        <f>StdO_Customers_Residential!C284+StdO_Customers_Small_Commercial!C284+StdO_Customers_Lighting!C284</f>
        <v>55516</v>
      </c>
      <c r="D284" s="12">
        <f>StdO_Customers_Residential!D284+StdO_Customers_Small_Commercial!D284+StdO_Customers_Lighting!D284</f>
        <v>54606</v>
      </c>
      <c r="E284" s="12">
        <f>StdO_Customers_Residential!E284+StdO_Customers_Small_Commercial!E284+StdO_Customers_Lighting!E284</f>
        <v>54529</v>
      </c>
      <c r="F284" s="12">
        <f>StdO_Customers_Residential!F284+StdO_Customers_Small_Commercial!F284+StdO_Customers_Lighting!F284</f>
        <v>58248</v>
      </c>
      <c r="G284" s="12">
        <f>StdO_Customers_Residential!G284+StdO_Customers_Small_Commercial!G284+StdO_Customers_Lighting!G284</f>
        <v>65739</v>
      </c>
      <c r="H284" s="12">
        <f>StdO_Customers_Residential!H284+StdO_Customers_Small_Commercial!H284+StdO_Customers_Lighting!H284</f>
        <v>81570</v>
      </c>
      <c r="I284" s="12">
        <f>StdO_Customers_Residential!I284+StdO_Customers_Small_Commercial!I284+StdO_Customers_Lighting!I284</f>
        <v>85017</v>
      </c>
      <c r="J284" s="12">
        <f>StdO_Customers_Residential!J284+StdO_Customers_Small_Commercial!J284+StdO_Customers_Lighting!J284</f>
        <v>77925</v>
      </c>
      <c r="K284" s="12">
        <f>StdO_Customers_Residential!K284+StdO_Customers_Small_Commercial!K284+StdO_Customers_Lighting!K284</f>
        <v>74817</v>
      </c>
      <c r="L284" s="12">
        <f>StdO_Customers_Residential!L284+StdO_Customers_Small_Commercial!L284+StdO_Customers_Lighting!L284</f>
        <v>73529</v>
      </c>
      <c r="M284" s="12">
        <f>StdO_Customers_Residential!M284+StdO_Customers_Small_Commercial!M284+StdO_Customers_Lighting!M284</f>
        <v>71437</v>
      </c>
      <c r="N284" s="12">
        <f>StdO_Customers_Residential!N284+StdO_Customers_Small_Commercial!N284+StdO_Customers_Lighting!N284</f>
        <v>70686</v>
      </c>
      <c r="O284" s="12">
        <f>StdO_Customers_Residential!O284+StdO_Customers_Small_Commercial!O284+StdO_Customers_Lighting!O284</f>
        <v>69410</v>
      </c>
      <c r="P284" s="12">
        <f>StdO_Customers_Residential!P284+StdO_Customers_Small_Commercial!P284+StdO_Customers_Lighting!P284</f>
        <v>66640</v>
      </c>
      <c r="Q284" s="12">
        <f>StdO_Customers_Residential!Q284+StdO_Customers_Small_Commercial!Q284+StdO_Customers_Lighting!Q284</f>
        <v>70174</v>
      </c>
      <c r="R284" s="12">
        <f>StdO_Customers_Residential!R284+StdO_Customers_Small_Commercial!R284+StdO_Customers_Lighting!R284</f>
        <v>79444</v>
      </c>
      <c r="S284" s="12">
        <f>StdO_Customers_Residential!S284+StdO_Customers_Small_Commercial!S284+StdO_Customers_Lighting!S284</f>
        <v>95009</v>
      </c>
      <c r="T284" s="12">
        <f>StdO_Customers_Residential!T284+StdO_Customers_Small_Commercial!T284+StdO_Customers_Lighting!T284</f>
        <v>102893</v>
      </c>
      <c r="U284" s="12">
        <f>StdO_Customers_Residential!U284+StdO_Customers_Small_Commercial!U284+StdO_Customers_Lighting!U284</f>
        <v>105343</v>
      </c>
      <c r="V284" s="12">
        <f>StdO_Customers_Residential!V284+StdO_Customers_Small_Commercial!V284+StdO_Customers_Lighting!V284</f>
        <v>96425</v>
      </c>
      <c r="W284" s="12">
        <f>StdO_Customers_Residential!W284+StdO_Customers_Small_Commercial!W284+StdO_Customers_Lighting!W284</f>
        <v>87194</v>
      </c>
      <c r="X284" s="12">
        <f>StdO_Customers_Residential!X284+StdO_Customers_Small_Commercial!X284+StdO_Customers_Lighting!X284</f>
        <v>73840</v>
      </c>
      <c r="Y284" s="12">
        <f>StdO_Customers_Residential!Y284+StdO_Customers_Small_Commercial!Y284+StdO_Customers_Lighting!Y284</f>
        <v>63886</v>
      </c>
      <c r="AA284" s="2">
        <f>IFERROR(INDEX('Holiday Schedule'!$D$3:$D$24,MATCH(Total_StdO_Customers!A284,'Holiday Schedule'!$C$3:$C$24,0)),0)</f>
        <v>0</v>
      </c>
      <c r="AB284" s="2">
        <f t="shared" si="32"/>
        <v>4</v>
      </c>
      <c r="AC284" s="2">
        <f t="shared" si="33"/>
        <v>1299783</v>
      </c>
      <c r="AD284" s="5">
        <f t="shared" si="34"/>
        <v>493362</v>
      </c>
      <c r="AE284" s="5">
        <f t="shared" si="35"/>
        <v>1793145</v>
      </c>
      <c r="AG284" s="2">
        <f t="shared" si="36"/>
        <v>10</v>
      </c>
      <c r="AH284" s="2">
        <f t="shared" si="37"/>
        <v>2024</v>
      </c>
      <c r="AJ284" s="5">
        <f t="shared" si="38"/>
        <v>105343</v>
      </c>
      <c r="AK284" s="2">
        <f t="shared" si="39"/>
        <v>20</v>
      </c>
    </row>
    <row r="285" spans="1:37" x14ac:dyDescent="0.25">
      <c r="A285" s="4">
        <v>45568</v>
      </c>
      <c r="B285" s="12">
        <f>StdO_Customers_Residential!B285+StdO_Customers_Small_Commercial!B285+StdO_Customers_Lighting!B285</f>
        <v>59549</v>
      </c>
      <c r="C285" s="12">
        <f>StdO_Customers_Residential!C285+StdO_Customers_Small_Commercial!C285+StdO_Customers_Lighting!C285</f>
        <v>57202</v>
      </c>
      <c r="D285" s="12">
        <f>StdO_Customers_Residential!D285+StdO_Customers_Small_Commercial!D285+StdO_Customers_Lighting!D285</f>
        <v>55441</v>
      </c>
      <c r="E285" s="12">
        <f>StdO_Customers_Residential!E285+StdO_Customers_Small_Commercial!E285+StdO_Customers_Lighting!E285</f>
        <v>55363</v>
      </c>
      <c r="F285" s="12">
        <f>StdO_Customers_Residential!F285+StdO_Customers_Small_Commercial!F285+StdO_Customers_Lighting!F285</f>
        <v>59027</v>
      </c>
      <c r="G285" s="12">
        <f>StdO_Customers_Residential!G285+StdO_Customers_Small_Commercial!G285+StdO_Customers_Lighting!G285</f>
        <v>67878</v>
      </c>
      <c r="H285" s="12">
        <f>StdO_Customers_Residential!H285+StdO_Customers_Small_Commercial!H285+StdO_Customers_Lighting!H285</f>
        <v>82788</v>
      </c>
      <c r="I285" s="12">
        <f>StdO_Customers_Residential!I285+StdO_Customers_Small_Commercial!I285+StdO_Customers_Lighting!I285</f>
        <v>86817</v>
      </c>
      <c r="J285" s="12">
        <f>StdO_Customers_Residential!J285+StdO_Customers_Small_Commercial!J285+StdO_Customers_Lighting!J285</f>
        <v>83415</v>
      </c>
      <c r="K285" s="12">
        <f>StdO_Customers_Residential!K285+StdO_Customers_Small_Commercial!K285+StdO_Customers_Lighting!K285</f>
        <v>79839</v>
      </c>
      <c r="L285" s="12">
        <f>StdO_Customers_Residential!L285+StdO_Customers_Small_Commercial!L285+StdO_Customers_Lighting!L285</f>
        <v>74855</v>
      </c>
      <c r="M285" s="12">
        <f>StdO_Customers_Residential!M285+StdO_Customers_Small_Commercial!M285+StdO_Customers_Lighting!M285</f>
        <v>71549</v>
      </c>
      <c r="N285" s="12">
        <f>StdO_Customers_Residential!N285+StdO_Customers_Small_Commercial!N285+StdO_Customers_Lighting!N285</f>
        <v>67881</v>
      </c>
      <c r="O285" s="12">
        <f>StdO_Customers_Residential!O285+StdO_Customers_Small_Commercial!O285+StdO_Customers_Lighting!O285</f>
        <v>71247</v>
      </c>
      <c r="P285" s="12">
        <f>StdO_Customers_Residential!P285+StdO_Customers_Small_Commercial!P285+StdO_Customers_Lighting!P285</f>
        <v>66502</v>
      </c>
      <c r="Q285" s="12">
        <f>StdO_Customers_Residential!Q285+StdO_Customers_Small_Commercial!Q285+StdO_Customers_Lighting!Q285</f>
        <v>68501</v>
      </c>
      <c r="R285" s="12">
        <f>StdO_Customers_Residential!R285+StdO_Customers_Small_Commercial!R285+StdO_Customers_Lighting!R285</f>
        <v>77073</v>
      </c>
      <c r="S285" s="12">
        <f>StdO_Customers_Residential!S285+StdO_Customers_Small_Commercial!S285+StdO_Customers_Lighting!S285</f>
        <v>93471</v>
      </c>
      <c r="T285" s="12">
        <f>StdO_Customers_Residential!T285+StdO_Customers_Small_Commercial!T285+StdO_Customers_Lighting!T285</f>
        <v>103683</v>
      </c>
      <c r="U285" s="12">
        <f>StdO_Customers_Residential!U285+StdO_Customers_Small_Commercial!U285+StdO_Customers_Lighting!U285</f>
        <v>105298</v>
      </c>
      <c r="V285" s="12">
        <f>StdO_Customers_Residential!V285+StdO_Customers_Small_Commercial!V285+StdO_Customers_Lighting!V285</f>
        <v>97945</v>
      </c>
      <c r="W285" s="12">
        <f>StdO_Customers_Residential!W285+StdO_Customers_Small_Commercial!W285+StdO_Customers_Lighting!W285</f>
        <v>87547</v>
      </c>
      <c r="X285" s="12">
        <f>StdO_Customers_Residential!X285+StdO_Customers_Small_Commercial!X285+StdO_Customers_Lighting!X285</f>
        <v>74001</v>
      </c>
      <c r="Y285" s="12">
        <f>StdO_Customers_Residential!Y285+StdO_Customers_Small_Commercial!Y285+StdO_Customers_Lighting!Y285</f>
        <v>63990</v>
      </c>
      <c r="AA285" s="2">
        <f>IFERROR(INDEX('Holiday Schedule'!$D$3:$D$24,MATCH(Total_StdO_Customers!A285,'Holiday Schedule'!$C$3:$C$24,0)),0)</f>
        <v>0</v>
      </c>
      <c r="AB285" s="2">
        <f t="shared" si="32"/>
        <v>5</v>
      </c>
      <c r="AC285" s="2">
        <f t="shared" si="33"/>
        <v>1309624</v>
      </c>
      <c r="AD285" s="5">
        <f t="shared" si="34"/>
        <v>501238</v>
      </c>
      <c r="AE285" s="5">
        <f t="shared" si="35"/>
        <v>1810862</v>
      </c>
      <c r="AG285" s="2">
        <f t="shared" si="36"/>
        <v>10</v>
      </c>
      <c r="AH285" s="2">
        <f t="shared" si="37"/>
        <v>2024</v>
      </c>
      <c r="AJ285" s="5">
        <f t="shared" si="38"/>
        <v>105298</v>
      </c>
      <c r="AK285" s="2">
        <f t="shared" si="39"/>
        <v>20</v>
      </c>
    </row>
    <row r="286" spans="1:37" x14ac:dyDescent="0.25">
      <c r="A286" s="4">
        <v>45569</v>
      </c>
      <c r="B286" s="12">
        <f>StdO_Customers_Residential!B286+StdO_Customers_Small_Commercial!B286+StdO_Customers_Lighting!B286</f>
        <v>59326</v>
      </c>
      <c r="C286" s="12">
        <f>StdO_Customers_Residential!C286+StdO_Customers_Small_Commercial!C286+StdO_Customers_Lighting!C286</f>
        <v>55370</v>
      </c>
      <c r="D286" s="12">
        <f>StdO_Customers_Residential!D286+StdO_Customers_Small_Commercial!D286+StdO_Customers_Lighting!D286</f>
        <v>55157</v>
      </c>
      <c r="E286" s="12">
        <f>StdO_Customers_Residential!E286+StdO_Customers_Small_Commercial!E286+StdO_Customers_Lighting!E286</f>
        <v>54581</v>
      </c>
      <c r="F286" s="12">
        <f>StdO_Customers_Residential!F286+StdO_Customers_Small_Commercial!F286+StdO_Customers_Lighting!F286</f>
        <v>57589</v>
      </c>
      <c r="G286" s="12">
        <f>StdO_Customers_Residential!G286+StdO_Customers_Small_Commercial!G286+StdO_Customers_Lighting!G286</f>
        <v>66257</v>
      </c>
      <c r="H286" s="12">
        <f>StdO_Customers_Residential!H286+StdO_Customers_Small_Commercial!H286+StdO_Customers_Lighting!H286</f>
        <v>79895</v>
      </c>
      <c r="I286" s="12">
        <f>StdO_Customers_Residential!I286+StdO_Customers_Small_Commercial!I286+StdO_Customers_Lighting!I286</f>
        <v>83814</v>
      </c>
      <c r="J286" s="12">
        <f>StdO_Customers_Residential!J286+StdO_Customers_Small_Commercial!J286+StdO_Customers_Lighting!J286</f>
        <v>81035</v>
      </c>
      <c r="K286" s="12">
        <f>StdO_Customers_Residential!K286+StdO_Customers_Small_Commercial!K286+StdO_Customers_Lighting!K286</f>
        <v>79933</v>
      </c>
      <c r="L286" s="12">
        <f>StdO_Customers_Residential!L286+StdO_Customers_Small_Commercial!L286+StdO_Customers_Lighting!L286</f>
        <v>74901</v>
      </c>
      <c r="M286" s="12">
        <f>StdO_Customers_Residential!M286+StdO_Customers_Small_Commercial!M286+StdO_Customers_Lighting!M286</f>
        <v>69024</v>
      </c>
      <c r="N286" s="12">
        <f>StdO_Customers_Residential!N286+StdO_Customers_Small_Commercial!N286+StdO_Customers_Lighting!N286</f>
        <v>65997</v>
      </c>
      <c r="O286" s="12">
        <f>StdO_Customers_Residential!O286+StdO_Customers_Small_Commercial!O286+StdO_Customers_Lighting!O286</f>
        <v>67967</v>
      </c>
      <c r="P286" s="12">
        <f>StdO_Customers_Residential!P286+StdO_Customers_Small_Commercial!P286+StdO_Customers_Lighting!P286</f>
        <v>66732</v>
      </c>
      <c r="Q286" s="12">
        <f>StdO_Customers_Residential!Q286+StdO_Customers_Small_Commercial!Q286+StdO_Customers_Lighting!Q286</f>
        <v>74291</v>
      </c>
      <c r="R286" s="12">
        <f>StdO_Customers_Residential!R286+StdO_Customers_Small_Commercial!R286+StdO_Customers_Lighting!R286</f>
        <v>81198</v>
      </c>
      <c r="S286" s="12">
        <f>StdO_Customers_Residential!S286+StdO_Customers_Small_Commercial!S286+StdO_Customers_Lighting!S286</f>
        <v>94515</v>
      </c>
      <c r="T286" s="12">
        <f>StdO_Customers_Residential!T286+StdO_Customers_Small_Commercial!T286+StdO_Customers_Lighting!T286</f>
        <v>100373</v>
      </c>
      <c r="U286" s="12">
        <f>StdO_Customers_Residential!U286+StdO_Customers_Small_Commercial!U286+StdO_Customers_Lighting!U286</f>
        <v>100968</v>
      </c>
      <c r="V286" s="12">
        <f>StdO_Customers_Residential!V286+StdO_Customers_Small_Commercial!V286+StdO_Customers_Lighting!V286</f>
        <v>94686</v>
      </c>
      <c r="W286" s="12">
        <f>StdO_Customers_Residential!W286+StdO_Customers_Small_Commercial!W286+StdO_Customers_Lighting!W286</f>
        <v>85842</v>
      </c>
      <c r="X286" s="12">
        <f>StdO_Customers_Residential!X286+StdO_Customers_Small_Commercial!X286+StdO_Customers_Lighting!X286</f>
        <v>74307</v>
      </c>
      <c r="Y286" s="12">
        <f>StdO_Customers_Residential!Y286+StdO_Customers_Small_Commercial!Y286+StdO_Customers_Lighting!Y286</f>
        <v>61046</v>
      </c>
      <c r="AA286" s="2">
        <f>IFERROR(INDEX('Holiday Schedule'!$D$3:$D$24,MATCH(Total_StdO_Customers!A286,'Holiday Schedule'!$C$3:$C$24,0)),0)</f>
        <v>0</v>
      </c>
      <c r="AB286" s="2">
        <f t="shared" si="32"/>
        <v>6</v>
      </c>
      <c r="AC286" s="2">
        <f t="shared" si="33"/>
        <v>1295583</v>
      </c>
      <c r="AD286" s="5">
        <f t="shared" si="34"/>
        <v>489221</v>
      </c>
      <c r="AE286" s="5">
        <f t="shared" si="35"/>
        <v>1784804</v>
      </c>
      <c r="AG286" s="2">
        <f t="shared" si="36"/>
        <v>10</v>
      </c>
      <c r="AH286" s="2">
        <f t="shared" si="37"/>
        <v>2024</v>
      </c>
      <c r="AJ286" s="5">
        <f t="shared" si="38"/>
        <v>100968</v>
      </c>
      <c r="AK286" s="2">
        <f t="shared" si="39"/>
        <v>20</v>
      </c>
    </row>
    <row r="287" spans="1:37" x14ac:dyDescent="0.25">
      <c r="A287" s="4">
        <v>45570</v>
      </c>
      <c r="B287" s="12">
        <f>StdO_Customers_Residential!B287+StdO_Customers_Small_Commercial!B287+StdO_Customers_Lighting!B287</f>
        <v>61744</v>
      </c>
      <c r="C287" s="12">
        <f>StdO_Customers_Residential!C287+StdO_Customers_Small_Commercial!C287+StdO_Customers_Lighting!C287</f>
        <v>56295</v>
      </c>
      <c r="D287" s="12">
        <f>StdO_Customers_Residential!D287+StdO_Customers_Small_Commercial!D287+StdO_Customers_Lighting!D287</f>
        <v>54488</v>
      </c>
      <c r="E287" s="12">
        <f>StdO_Customers_Residential!E287+StdO_Customers_Small_Commercial!E287+StdO_Customers_Lighting!E287</f>
        <v>54089</v>
      </c>
      <c r="F287" s="12">
        <f>StdO_Customers_Residential!F287+StdO_Customers_Small_Commercial!F287+StdO_Customers_Lighting!F287</f>
        <v>55691</v>
      </c>
      <c r="G287" s="12">
        <f>StdO_Customers_Residential!G287+StdO_Customers_Small_Commercial!G287+StdO_Customers_Lighting!G287</f>
        <v>59951</v>
      </c>
      <c r="H287" s="12">
        <f>StdO_Customers_Residential!H287+StdO_Customers_Small_Commercial!H287+StdO_Customers_Lighting!H287</f>
        <v>68317</v>
      </c>
      <c r="I287" s="12">
        <f>StdO_Customers_Residential!I287+StdO_Customers_Small_Commercial!I287+StdO_Customers_Lighting!I287</f>
        <v>75590</v>
      </c>
      <c r="J287" s="12">
        <f>StdO_Customers_Residential!J287+StdO_Customers_Small_Commercial!J287+StdO_Customers_Lighting!J287</f>
        <v>80695</v>
      </c>
      <c r="K287" s="12">
        <f>StdO_Customers_Residential!K287+StdO_Customers_Small_Commercial!K287+StdO_Customers_Lighting!K287</f>
        <v>84488</v>
      </c>
      <c r="L287" s="12">
        <f>StdO_Customers_Residential!L287+StdO_Customers_Small_Commercial!L287+StdO_Customers_Lighting!L287</f>
        <v>83162</v>
      </c>
      <c r="M287" s="12">
        <f>StdO_Customers_Residential!M287+StdO_Customers_Small_Commercial!M287+StdO_Customers_Lighting!M287</f>
        <v>81238</v>
      </c>
      <c r="N287" s="12">
        <f>StdO_Customers_Residential!N287+StdO_Customers_Small_Commercial!N287+StdO_Customers_Lighting!N287</f>
        <v>77168</v>
      </c>
      <c r="O287" s="12">
        <f>StdO_Customers_Residential!O287+StdO_Customers_Small_Commercial!O287+StdO_Customers_Lighting!O287</f>
        <v>75287</v>
      </c>
      <c r="P287" s="12">
        <f>StdO_Customers_Residential!P287+StdO_Customers_Small_Commercial!P287+StdO_Customers_Lighting!P287</f>
        <v>73755</v>
      </c>
      <c r="Q287" s="12">
        <f>StdO_Customers_Residential!Q287+StdO_Customers_Small_Commercial!Q287+StdO_Customers_Lighting!Q287</f>
        <v>80366</v>
      </c>
      <c r="R287" s="12">
        <f>StdO_Customers_Residential!R287+StdO_Customers_Small_Commercial!R287+StdO_Customers_Lighting!R287</f>
        <v>84489</v>
      </c>
      <c r="S287" s="12">
        <f>StdO_Customers_Residential!S287+StdO_Customers_Small_Commercial!S287+StdO_Customers_Lighting!S287</f>
        <v>94749</v>
      </c>
      <c r="T287" s="12">
        <f>StdO_Customers_Residential!T287+StdO_Customers_Small_Commercial!T287+StdO_Customers_Lighting!T287</f>
        <v>100074</v>
      </c>
      <c r="U287" s="12">
        <f>StdO_Customers_Residential!U287+StdO_Customers_Small_Commercial!U287+StdO_Customers_Lighting!U287</f>
        <v>100029</v>
      </c>
      <c r="V287" s="12">
        <f>StdO_Customers_Residential!V287+StdO_Customers_Small_Commercial!V287+StdO_Customers_Lighting!V287</f>
        <v>92961</v>
      </c>
      <c r="W287" s="12">
        <f>StdO_Customers_Residential!W287+StdO_Customers_Small_Commercial!W287+StdO_Customers_Lighting!W287</f>
        <v>85190</v>
      </c>
      <c r="X287" s="12">
        <f>StdO_Customers_Residential!X287+StdO_Customers_Small_Commercial!X287+StdO_Customers_Lighting!X287</f>
        <v>74707</v>
      </c>
      <c r="Y287" s="12">
        <f>StdO_Customers_Residential!Y287+StdO_Customers_Small_Commercial!Y287+StdO_Customers_Lighting!Y287</f>
        <v>65458</v>
      </c>
      <c r="AA287" s="2">
        <f>IFERROR(INDEX('Holiday Schedule'!$D$3:$D$24,MATCH(Total_StdO_Customers!A287,'Holiday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1819981</v>
      </c>
      <c r="AE287" s="5">
        <f t="shared" si="35"/>
        <v>1819981</v>
      </c>
      <c r="AG287" s="2">
        <f t="shared" si="36"/>
        <v>10</v>
      </c>
      <c r="AH287" s="2">
        <f t="shared" si="37"/>
        <v>2024</v>
      </c>
      <c r="AJ287" s="5">
        <f t="shared" si="38"/>
        <v>100074</v>
      </c>
      <c r="AK287" s="2">
        <f t="shared" si="39"/>
        <v>19</v>
      </c>
    </row>
    <row r="288" spans="1:37" x14ac:dyDescent="0.25">
      <c r="A288" s="4">
        <v>45571</v>
      </c>
      <c r="B288" s="12">
        <f>StdO_Customers_Residential!B288+StdO_Customers_Small_Commercial!B288+StdO_Customers_Lighting!B288</f>
        <v>60489</v>
      </c>
      <c r="C288" s="12">
        <f>StdO_Customers_Residential!C288+StdO_Customers_Small_Commercial!C288+StdO_Customers_Lighting!C288</f>
        <v>56757</v>
      </c>
      <c r="D288" s="12">
        <f>StdO_Customers_Residential!D288+StdO_Customers_Small_Commercial!D288+StdO_Customers_Lighting!D288</f>
        <v>54587</v>
      </c>
      <c r="E288" s="12">
        <f>StdO_Customers_Residential!E288+StdO_Customers_Small_Commercial!E288+StdO_Customers_Lighting!E288</f>
        <v>54379</v>
      </c>
      <c r="F288" s="12">
        <f>StdO_Customers_Residential!F288+StdO_Customers_Small_Commercial!F288+StdO_Customers_Lighting!F288</f>
        <v>55832</v>
      </c>
      <c r="G288" s="12">
        <f>StdO_Customers_Residential!G288+StdO_Customers_Small_Commercial!G288+StdO_Customers_Lighting!G288</f>
        <v>59068</v>
      </c>
      <c r="H288" s="12">
        <f>StdO_Customers_Residential!H288+StdO_Customers_Small_Commercial!H288+StdO_Customers_Lighting!H288</f>
        <v>67549</v>
      </c>
      <c r="I288" s="12">
        <f>StdO_Customers_Residential!I288+StdO_Customers_Small_Commercial!I288+StdO_Customers_Lighting!I288</f>
        <v>74977</v>
      </c>
      <c r="J288" s="12">
        <f>StdO_Customers_Residential!J288+StdO_Customers_Small_Commercial!J288+StdO_Customers_Lighting!J288</f>
        <v>80151</v>
      </c>
      <c r="K288" s="12">
        <f>StdO_Customers_Residential!K288+StdO_Customers_Small_Commercial!K288+StdO_Customers_Lighting!K288</f>
        <v>83483</v>
      </c>
      <c r="L288" s="12">
        <f>StdO_Customers_Residential!L288+StdO_Customers_Small_Commercial!L288+StdO_Customers_Lighting!L288</f>
        <v>81846</v>
      </c>
      <c r="M288" s="12">
        <f>StdO_Customers_Residential!M288+StdO_Customers_Small_Commercial!M288+StdO_Customers_Lighting!M288</f>
        <v>80154</v>
      </c>
      <c r="N288" s="12">
        <f>StdO_Customers_Residential!N288+StdO_Customers_Small_Commercial!N288+StdO_Customers_Lighting!N288</f>
        <v>76568</v>
      </c>
      <c r="O288" s="12">
        <f>StdO_Customers_Residential!O288+StdO_Customers_Small_Commercial!O288+StdO_Customers_Lighting!O288</f>
        <v>74084</v>
      </c>
      <c r="P288" s="12">
        <f>StdO_Customers_Residential!P288+StdO_Customers_Small_Commercial!P288+StdO_Customers_Lighting!P288</f>
        <v>75142</v>
      </c>
      <c r="Q288" s="12">
        <f>StdO_Customers_Residential!Q288+StdO_Customers_Small_Commercial!Q288+StdO_Customers_Lighting!Q288</f>
        <v>80372</v>
      </c>
      <c r="R288" s="12">
        <f>StdO_Customers_Residential!R288+StdO_Customers_Small_Commercial!R288+StdO_Customers_Lighting!R288</f>
        <v>87910</v>
      </c>
      <c r="S288" s="12">
        <f>StdO_Customers_Residential!S288+StdO_Customers_Small_Commercial!S288+StdO_Customers_Lighting!S288</f>
        <v>101198</v>
      </c>
      <c r="T288" s="12">
        <f>StdO_Customers_Residential!T288+StdO_Customers_Small_Commercial!T288+StdO_Customers_Lighting!T288</f>
        <v>107763</v>
      </c>
      <c r="U288" s="12">
        <f>StdO_Customers_Residential!U288+StdO_Customers_Small_Commercial!U288+StdO_Customers_Lighting!U288</f>
        <v>107523</v>
      </c>
      <c r="V288" s="12">
        <f>StdO_Customers_Residential!V288+StdO_Customers_Small_Commercial!V288+StdO_Customers_Lighting!V288</f>
        <v>98684</v>
      </c>
      <c r="W288" s="12">
        <f>StdO_Customers_Residential!W288+StdO_Customers_Small_Commercial!W288+StdO_Customers_Lighting!W288</f>
        <v>87383</v>
      </c>
      <c r="X288" s="12">
        <f>StdO_Customers_Residential!X288+StdO_Customers_Small_Commercial!X288+StdO_Customers_Lighting!X288</f>
        <v>74763</v>
      </c>
      <c r="Y288" s="12">
        <f>StdO_Customers_Residential!Y288+StdO_Customers_Small_Commercial!Y288+StdO_Customers_Lighting!Y288</f>
        <v>64373</v>
      </c>
      <c r="AA288" s="2">
        <f>IFERROR(INDEX('Holiday Schedule'!$D$3:$D$24,MATCH(Total_StdO_Customers!A288,'Holiday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1845035</v>
      </c>
      <c r="AE288" s="5">
        <f t="shared" si="35"/>
        <v>1845035</v>
      </c>
      <c r="AG288" s="2">
        <f t="shared" si="36"/>
        <v>10</v>
      </c>
      <c r="AH288" s="2">
        <f t="shared" si="37"/>
        <v>2024</v>
      </c>
      <c r="AJ288" s="5">
        <f t="shared" si="38"/>
        <v>107763</v>
      </c>
      <c r="AK288" s="2">
        <f t="shared" si="39"/>
        <v>19</v>
      </c>
    </row>
    <row r="289" spans="1:37" x14ac:dyDescent="0.25">
      <c r="A289" s="4">
        <v>45572</v>
      </c>
      <c r="B289" s="12">
        <f>StdO_Customers_Residential!B289+StdO_Customers_Small_Commercial!B289+StdO_Customers_Lighting!B289</f>
        <v>59049</v>
      </c>
      <c r="C289" s="12">
        <f>StdO_Customers_Residential!C289+StdO_Customers_Small_Commercial!C289+StdO_Customers_Lighting!C289</f>
        <v>55874</v>
      </c>
      <c r="D289" s="12">
        <f>StdO_Customers_Residential!D289+StdO_Customers_Small_Commercial!D289+StdO_Customers_Lighting!D289</f>
        <v>53996</v>
      </c>
      <c r="E289" s="12">
        <f>StdO_Customers_Residential!E289+StdO_Customers_Small_Commercial!E289+StdO_Customers_Lighting!E289</f>
        <v>54360</v>
      </c>
      <c r="F289" s="12">
        <f>StdO_Customers_Residential!F289+StdO_Customers_Small_Commercial!F289+StdO_Customers_Lighting!F289</f>
        <v>56986</v>
      </c>
      <c r="G289" s="12">
        <f>StdO_Customers_Residential!G289+StdO_Customers_Small_Commercial!G289+StdO_Customers_Lighting!G289</f>
        <v>65841</v>
      </c>
      <c r="H289" s="12">
        <f>StdO_Customers_Residential!H289+StdO_Customers_Small_Commercial!H289+StdO_Customers_Lighting!H289</f>
        <v>81154</v>
      </c>
      <c r="I289" s="12">
        <f>StdO_Customers_Residential!I289+StdO_Customers_Small_Commercial!I289+StdO_Customers_Lighting!I289</f>
        <v>86255</v>
      </c>
      <c r="J289" s="12">
        <f>StdO_Customers_Residential!J289+StdO_Customers_Small_Commercial!J289+StdO_Customers_Lighting!J289</f>
        <v>85729</v>
      </c>
      <c r="K289" s="12">
        <f>StdO_Customers_Residential!K289+StdO_Customers_Small_Commercial!K289+StdO_Customers_Lighting!K289</f>
        <v>87208</v>
      </c>
      <c r="L289" s="12">
        <f>StdO_Customers_Residential!L289+StdO_Customers_Small_Commercial!L289+StdO_Customers_Lighting!L289</f>
        <v>86815</v>
      </c>
      <c r="M289" s="12">
        <f>StdO_Customers_Residential!M289+StdO_Customers_Small_Commercial!M289+StdO_Customers_Lighting!M289</f>
        <v>87208</v>
      </c>
      <c r="N289" s="12">
        <f>StdO_Customers_Residential!N289+StdO_Customers_Small_Commercial!N289+StdO_Customers_Lighting!N289</f>
        <v>84935</v>
      </c>
      <c r="O289" s="12">
        <f>StdO_Customers_Residential!O289+StdO_Customers_Small_Commercial!O289+StdO_Customers_Lighting!O289</f>
        <v>83002</v>
      </c>
      <c r="P289" s="12">
        <f>StdO_Customers_Residential!P289+StdO_Customers_Small_Commercial!P289+StdO_Customers_Lighting!P289</f>
        <v>79279</v>
      </c>
      <c r="Q289" s="12">
        <f>StdO_Customers_Residential!Q289+StdO_Customers_Small_Commercial!Q289+StdO_Customers_Lighting!Q289</f>
        <v>83049</v>
      </c>
      <c r="R289" s="12">
        <f>StdO_Customers_Residential!R289+StdO_Customers_Small_Commercial!R289+StdO_Customers_Lighting!R289</f>
        <v>90574</v>
      </c>
      <c r="S289" s="12">
        <f>StdO_Customers_Residential!S289+StdO_Customers_Small_Commercial!S289+StdO_Customers_Lighting!S289</f>
        <v>104236</v>
      </c>
      <c r="T289" s="12">
        <f>StdO_Customers_Residential!T289+StdO_Customers_Small_Commercial!T289+StdO_Customers_Lighting!T289</f>
        <v>108885</v>
      </c>
      <c r="U289" s="12">
        <f>StdO_Customers_Residential!U289+StdO_Customers_Small_Commercial!U289+StdO_Customers_Lighting!U289</f>
        <v>106123</v>
      </c>
      <c r="V289" s="12">
        <f>StdO_Customers_Residential!V289+StdO_Customers_Small_Commercial!V289+StdO_Customers_Lighting!V289</f>
        <v>98239</v>
      </c>
      <c r="W289" s="12">
        <f>StdO_Customers_Residential!W289+StdO_Customers_Small_Commercial!W289+StdO_Customers_Lighting!W289</f>
        <v>87197</v>
      </c>
      <c r="X289" s="12">
        <f>StdO_Customers_Residential!X289+StdO_Customers_Small_Commercial!X289+StdO_Customers_Lighting!X289</f>
        <v>74223</v>
      </c>
      <c r="Y289" s="12">
        <f>StdO_Customers_Residential!Y289+StdO_Customers_Small_Commercial!Y289+StdO_Customers_Lighting!Y289</f>
        <v>64608</v>
      </c>
      <c r="AA289" s="2">
        <f>IFERROR(INDEX('Holiday Schedule'!$D$3:$D$24,MATCH(Total_StdO_Customers!A289,'Holiday Schedule'!$C$3:$C$24,0)),0)</f>
        <v>0</v>
      </c>
      <c r="AB289" s="2">
        <f t="shared" si="32"/>
        <v>2</v>
      </c>
      <c r="AC289" s="2">
        <f t="shared" si="33"/>
        <v>1432957</v>
      </c>
      <c r="AD289" s="5">
        <f t="shared" si="34"/>
        <v>491868</v>
      </c>
      <c r="AE289" s="5">
        <f t="shared" si="35"/>
        <v>1924825</v>
      </c>
      <c r="AG289" s="2">
        <f t="shared" si="36"/>
        <v>10</v>
      </c>
      <c r="AH289" s="2">
        <f t="shared" si="37"/>
        <v>2024</v>
      </c>
      <c r="AJ289" s="5">
        <f t="shared" si="38"/>
        <v>108885</v>
      </c>
      <c r="AK289" s="2">
        <f t="shared" si="39"/>
        <v>19</v>
      </c>
    </row>
    <row r="290" spans="1:37" x14ac:dyDescent="0.25">
      <c r="A290" s="4">
        <v>45573</v>
      </c>
      <c r="B290" s="12">
        <f>StdO_Customers_Residential!B290+StdO_Customers_Small_Commercial!B290+StdO_Customers_Lighting!B290</f>
        <v>59700</v>
      </c>
      <c r="C290" s="12">
        <f>StdO_Customers_Residential!C290+StdO_Customers_Small_Commercial!C290+StdO_Customers_Lighting!C290</f>
        <v>56420</v>
      </c>
      <c r="D290" s="12">
        <f>StdO_Customers_Residential!D290+StdO_Customers_Small_Commercial!D290+StdO_Customers_Lighting!D290</f>
        <v>54661</v>
      </c>
      <c r="E290" s="12">
        <f>StdO_Customers_Residential!E290+StdO_Customers_Small_Commercial!E290+StdO_Customers_Lighting!E290</f>
        <v>54742</v>
      </c>
      <c r="F290" s="12">
        <f>StdO_Customers_Residential!F290+StdO_Customers_Small_Commercial!F290+StdO_Customers_Lighting!F290</f>
        <v>57514</v>
      </c>
      <c r="G290" s="12">
        <f>StdO_Customers_Residential!G290+StdO_Customers_Small_Commercial!G290+StdO_Customers_Lighting!G290</f>
        <v>65942</v>
      </c>
      <c r="H290" s="12">
        <f>StdO_Customers_Residential!H290+StdO_Customers_Small_Commercial!H290+StdO_Customers_Lighting!H290</f>
        <v>81304</v>
      </c>
      <c r="I290" s="12">
        <f>StdO_Customers_Residential!I290+StdO_Customers_Small_Commercial!I290+StdO_Customers_Lighting!I290</f>
        <v>86216</v>
      </c>
      <c r="J290" s="12">
        <f>StdO_Customers_Residential!J290+StdO_Customers_Small_Commercial!J290+StdO_Customers_Lighting!J290</f>
        <v>84436</v>
      </c>
      <c r="K290" s="12">
        <f>StdO_Customers_Residential!K290+StdO_Customers_Small_Commercial!K290+StdO_Customers_Lighting!K290</f>
        <v>79211</v>
      </c>
      <c r="L290" s="12">
        <f>StdO_Customers_Residential!L290+StdO_Customers_Small_Commercial!L290+StdO_Customers_Lighting!L290</f>
        <v>75834</v>
      </c>
      <c r="M290" s="12">
        <f>StdO_Customers_Residential!M290+StdO_Customers_Small_Commercial!M290+StdO_Customers_Lighting!M290</f>
        <v>67999</v>
      </c>
      <c r="N290" s="12">
        <f>StdO_Customers_Residential!N290+StdO_Customers_Small_Commercial!N290+StdO_Customers_Lighting!N290</f>
        <v>64922</v>
      </c>
      <c r="O290" s="12">
        <f>StdO_Customers_Residential!O290+StdO_Customers_Small_Commercial!O290+StdO_Customers_Lighting!O290</f>
        <v>60351</v>
      </c>
      <c r="P290" s="12">
        <f>StdO_Customers_Residential!P290+StdO_Customers_Small_Commercial!P290+StdO_Customers_Lighting!P290</f>
        <v>57055</v>
      </c>
      <c r="Q290" s="12">
        <f>StdO_Customers_Residential!Q290+StdO_Customers_Small_Commercial!Q290+StdO_Customers_Lighting!Q290</f>
        <v>62893</v>
      </c>
      <c r="R290" s="12">
        <f>StdO_Customers_Residential!R290+StdO_Customers_Small_Commercial!R290+StdO_Customers_Lighting!R290</f>
        <v>75877</v>
      </c>
      <c r="S290" s="12">
        <f>StdO_Customers_Residential!S290+StdO_Customers_Small_Commercial!S290+StdO_Customers_Lighting!S290</f>
        <v>95205</v>
      </c>
      <c r="T290" s="12">
        <f>StdO_Customers_Residential!T290+StdO_Customers_Small_Commercial!T290+StdO_Customers_Lighting!T290</f>
        <v>105378</v>
      </c>
      <c r="U290" s="12">
        <f>StdO_Customers_Residential!U290+StdO_Customers_Small_Commercial!U290+StdO_Customers_Lighting!U290</f>
        <v>106828</v>
      </c>
      <c r="V290" s="12">
        <f>StdO_Customers_Residential!V290+StdO_Customers_Small_Commercial!V290+StdO_Customers_Lighting!V290</f>
        <v>99615</v>
      </c>
      <c r="W290" s="12">
        <f>StdO_Customers_Residential!W290+StdO_Customers_Small_Commercial!W290+StdO_Customers_Lighting!W290</f>
        <v>88585</v>
      </c>
      <c r="X290" s="12">
        <f>StdO_Customers_Residential!X290+StdO_Customers_Small_Commercial!X290+StdO_Customers_Lighting!X290</f>
        <v>76206</v>
      </c>
      <c r="Y290" s="12">
        <f>StdO_Customers_Residential!Y290+StdO_Customers_Small_Commercial!Y290+StdO_Customers_Lighting!Y290</f>
        <v>66219</v>
      </c>
      <c r="AA290" s="2">
        <f>IFERROR(INDEX('Holiday Schedule'!$D$3:$D$24,MATCH(Total_StdO_Customers!A290,'Holiday Schedule'!$C$3:$C$24,0)),0)</f>
        <v>0</v>
      </c>
      <c r="AB290" s="2">
        <f t="shared" si="32"/>
        <v>3</v>
      </c>
      <c r="AC290" s="2">
        <f t="shared" si="33"/>
        <v>1286611</v>
      </c>
      <c r="AD290" s="5">
        <f t="shared" si="34"/>
        <v>496502</v>
      </c>
      <c r="AE290" s="5">
        <f t="shared" si="35"/>
        <v>1783113</v>
      </c>
      <c r="AG290" s="2">
        <f t="shared" si="36"/>
        <v>10</v>
      </c>
      <c r="AH290" s="2">
        <f t="shared" si="37"/>
        <v>2024</v>
      </c>
      <c r="AJ290" s="5">
        <f t="shared" si="38"/>
        <v>106828</v>
      </c>
      <c r="AK290" s="2">
        <f t="shared" si="39"/>
        <v>20</v>
      </c>
    </row>
    <row r="291" spans="1:37" x14ac:dyDescent="0.25">
      <c r="A291" s="4">
        <v>45574</v>
      </c>
      <c r="B291" s="12">
        <f>StdO_Customers_Residential!B291+StdO_Customers_Small_Commercial!B291+StdO_Customers_Lighting!B291</f>
        <v>61130</v>
      </c>
      <c r="C291" s="12">
        <f>StdO_Customers_Residential!C291+StdO_Customers_Small_Commercial!C291+StdO_Customers_Lighting!C291</f>
        <v>58494</v>
      </c>
      <c r="D291" s="12">
        <f>StdO_Customers_Residential!D291+StdO_Customers_Small_Commercial!D291+StdO_Customers_Lighting!D291</f>
        <v>57644</v>
      </c>
      <c r="E291" s="12">
        <f>StdO_Customers_Residential!E291+StdO_Customers_Small_Commercial!E291+StdO_Customers_Lighting!E291</f>
        <v>58271</v>
      </c>
      <c r="F291" s="12">
        <f>StdO_Customers_Residential!F291+StdO_Customers_Small_Commercial!F291+StdO_Customers_Lighting!F291</f>
        <v>61442</v>
      </c>
      <c r="G291" s="12">
        <f>StdO_Customers_Residential!G291+StdO_Customers_Small_Commercial!G291+StdO_Customers_Lighting!G291</f>
        <v>71233</v>
      </c>
      <c r="H291" s="12">
        <f>StdO_Customers_Residential!H291+StdO_Customers_Small_Commercial!H291+StdO_Customers_Lighting!H291</f>
        <v>87260</v>
      </c>
      <c r="I291" s="12">
        <f>StdO_Customers_Residential!I291+StdO_Customers_Small_Commercial!I291+StdO_Customers_Lighting!I291</f>
        <v>92546</v>
      </c>
      <c r="J291" s="12">
        <f>StdO_Customers_Residential!J291+StdO_Customers_Small_Commercial!J291+StdO_Customers_Lighting!J291</f>
        <v>89210</v>
      </c>
      <c r="K291" s="12">
        <f>StdO_Customers_Residential!K291+StdO_Customers_Small_Commercial!K291+StdO_Customers_Lighting!K291</f>
        <v>83134</v>
      </c>
      <c r="L291" s="12">
        <f>StdO_Customers_Residential!L291+StdO_Customers_Small_Commercial!L291+StdO_Customers_Lighting!L291</f>
        <v>77044</v>
      </c>
      <c r="M291" s="12">
        <f>StdO_Customers_Residential!M291+StdO_Customers_Small_Commercial!M291+StdO_Customers_Lighting!M291</f>
        <v>72988</v>
      </c>
      <c r="N291" s="12">
        <f>StdO_Customers_Residential!N291+StdO_Customers_Small_Commercial!N291+StdO_Customers_Lighting!N291</f>
        <v>69343</v>
      </c>
      <c r="O291" s="12">
        <f>StdO_Customers_Residential!O291+StdO_Customers_Small_Commercial!O291+StdO_Customers_Lighting!O291</f>
        <v>65392</v>
      </c>
      <c r="P291" s="12">
        <f>StdO_Customers_Residential!P291+StdO_Customers_Small_Commercial!P291+StdO_Customers_Lighting!P291</f>
        <v>61909</v>
      </c>
      <c r="Q291" s="12">
        <f>StdO_Customers_Residential!Q291+StdO_Customers_Small_Commercial!Q291+StdO_Customers_Lighting!Q291</f>
        <v>67749</v>
      </c>
      <c r="R291" s="12">
        <f>StdO_Customers_Residential!R291+StdO_Customers_Small_Commercial!R291+StdO_Customers_Lighting!R291</f>
        <v>79907</v>
      </c>
      <c r="S291" s="12">
        <f>StdO_Customers_Residential!S291+StdO_Customers_Small_Commercial!S291+StdO_Customers_Lighting!S291</f>
        <v>93657</v>
      </c>
      <c r="T291" s="12">
        <f>StdO_Customers_Residential!T291+StdO_Customers_Small_Commercial!T291+StdO_Customers_Lighting!T291</f>
        <v>102176</v>
      </c>
      <c r="U291" s="12">
        <f>StdO_Customers_Residential!U291+StdO_Customers_Small_Commercial!U291+StdO_Customers_Lighting!U291</f>
        <v>102173</v>
      </c>
      <c r="V291" s="12">
        <f>StdO_Customers_Residential!V291+StdO_Customers_Small_Commercial!V291+StdO_Customers_Lighting!V291</f>
        <v>97508</v>
      </c>
      <c r="W291" s="12">
        <f>StdO_Customers_Residential!W291+StdO_Customers_Small_Commercial!W291+StdO_Customers_Lighting!W291</f>
        <v>86641</v>
      </c>
      <c r="X291" s="12">
        <f>StdO_Customers_Residential!X291+StdO_Customers_Small_Commercial!X291+StdO_Customers_Lighting!X291</f>
        <v>76458</v>
      </c>
      <c r="Y291" s="12">
        <f>StdO_Customers_Residential!Y291+StdO_Customers_Small_Commercial!Y291+StdO_Customers_Lighting!Y291</f>
        <v>66323</v>
      </c>
      <c r="AA291" s="2">
        <f>IFERROR(INDEX('Holiday Schedule'!$D$3:$D$24,MATCH(Total_StdO_Customers!A291,'Holiday Schedule'!$C$3:$C$24,0)),0)</f>
        <v>0</v>
      </c>
      <c r="AB291" s="2">
        <f t="shared" si="32"/>
        <v>4</v>
      </c>
      <c r="AC291" s="2">
        <f t="shared" si="33"/>
        <v>1317835</v>
      </c>
      <c r="AD291" s="5">
        <f t="shared" si="34"/>
        <v>521797</v>
      </c>
      <c r="AE291" s="5">
        <f t="shared" si="35"/>
        <v>1839632</v>
      </c>
      <c r="AG291" s="2">
        <f t="shared" si="36"/>
        <v>10</v>
      </c>
      <c r="AH291" s="2">
        <f t="shared" si="37"/>
        <v>2024</v>
      </c>
      <c r="AJ291" s="5">
        <f t="shared" si="38"/>
        <v>102176</v>
      </c>
      <c r="AK291" s="2">
        <f t="shared" si="39"/>
        <v>19</v>
      </c>
    </row>
    <row r="292" spans="1:37" x14ac:dyDescent="0.25">
      <c r="A292" s="4">
        <v>45575</v>
      </c>
      <c r="B292" s="12">
        <f>StdO_Customers_Residential!B292+StdO_Customers_Small_Commercial!B292+StdO_Customers_Lighting!B292</f>
        <v>61317</v>
      </c>
      <c r="C292" s="12">
        <f>StdO_Customers_Residential!C292+StdO_Customers_Small_Commercial!C292+StdO_Customers_Lighting!C292</f>
        <v>58661</v>
      </c>
      <c r="D292" s="12">
        <f>StdO_Customers_Residential!D292+StdO_Customers_Small_Commercial!D292+StdO_Customers_Lighting!D292</f>
        <v>57096</v>
      </c>
      <c r="E292" s="12">
        <f>StdO_Customers_Residential!E292+StdO_Customers_Small_Commercial!E292+StdO_Customers_Lighting!E292</f>
        <v>57614</v>
      </c>
      <c r="F292" s="12">
        <f>StdO_Customers_Residential!F292+StdO_Customers_Small_Commercial!F292+StdO_Customers_Lighting!F292</f>
        <v>60791</v>
      </c>
      <c r="G292" s="12">
        <f>StdO_Customers_Residential!G292+StdO_Customers_Small_Commercial!G292+StdO_Customers_Lighting!G292</f>
        <v>70575</v>
      </c>
      <c r="H292" s="12">
        <f>StdO_Customers_Residential!H292+StdO_Customers_Small_Commercial!H292+StdO_Customers_Lighting!H292</f>
        <v>87158</v>
      </c>
      <c r="I292" s="12">
        <f>StdO_Customers_Residential!I292+StdO_Customers_Small_Commercial!I292+StdO_Customers_Lighting!I292</f>
        <v>91145</v>
      </c>
      <c r="J292" s="12">
        <f>StdO_Customers_Residential!J292+StdO_Customers_Small_Commercial!J292+StdO_Customers_Lighting!J292</f>
        <v>82881</v>
      </c>
      <c r="K292" s="12">
        <f>StdO_Customers_Residential!K292+StdO_Customers_Small_Commercial!K292+StdO_Customers_Lighting!K292</f>
        <v>75875</v>
      </c>
      <c r="L292" s="12">
        <f>StdO_Customers_Residential!L292+StdO_Customers_Small_Commercial!L292+StdO_Customers_Lighting!L292</f>
        <v>74734</v>
      </c>
      <c r="M292" s="12">
        <f>StdO_Customers_Residential!M292+StdO_Customers_Small_Commercial!M292+StdO_Customers_Lighting!M292</f>
        <v>72955</v>
      </c>
      <c r="N292" s="12">
        <f>StdO_Customers_Residential!N292+StdO_Customers_Small_Commercial!N292+StdO_Customers_Lighting!N292</f>
        <v>70686</v>
      </c>
      <c r="O292" s="12">
        <f>StdO_Customers_Residential!O292+StdO_Customers_Small_Commercial!O292+StdO_Customers_Lighting!O292</f>
        <v>69777</v>
      </c>
      <c r="P292" s="12">
        <f>StdO_Customers_Residential!P292+StdO_Customers_Small_Commercial!P292+StdO_Customers_Lighting!P292</f>
        <v>64447</v>
      </c>
      <c r="Q292" s="12">
        <f>StdO_Customers_Residential!Q292+StdO_Customers_Small_Commercial!Q292+StdO_Customers_Lighting!Q292</f>
        <v>70192</v>
      </c>
      <c r="R292" s="12">
        <f>StdO_Customers_Residential!R292+StdO_Customers_Small_Commercial!R292+StdO_Customers_Lighting!R292</f>
        <v>82037</v>
      </c>
      <c r="S292" s="12">
        <f>StdO_Customers_Residential!S292+StdO_Customers_Small_Commercial!S292+StdO_Customers_Lighting!S292</f>
        <v>98848</v>
      </c>
      <c r="T292" s="12">
        <f>StdO_Customers_Residential!T292+StdO_Customers_Small_Commercial!T292+StdO_Customers_Lighting!T292</f>
        <v>108813</v>
      </c>
      <c r="U292" s="12">
        <f>StdO_Customers_Residential!U292+StdO_Customers_Small_Commercial!U292+StdO_Customers_Lighting!U292</f>
        <v>109185</v>
      </c>
      <c r="V292" s="12">
        <f>StdO_Customers_Residential!V292+StdO_Customers_Small_Commercial!V292+StdO_Customers_Lighting!V292</f>
        <v>101173</v>
      </c>
      <c r="W292" s="12">
        <f>StdO_Customers_Residential!W292+StdO_Customers_Small_Commercial!W292+StdO_Customers_Lighting!W292</f>
        <v>92280</v>
      </c>
      <c r="X292" s="12">
        <f>StdO_Customers_Residential!X292+StdO_Customers_Small_Commercial!X292+StdO_Customers_Lighting!X292</f>
        <v>78696</v>
      </c>
      <c r="Y292" s="12">
        <f>StdO_Customers_Residential!Y292+StdO_Customers_Small_Commercial!Y292+StdO_Customers_Lighting!Y292</f>
        <v>68565</v>
      </c>
      <c r="AA292" s="2">
        <f>IFERROR(INDEX('Holiday Schedule'!$D$3:$D$24,MATCH(Total_StdO_Customers!A292,'Holiday Schedule'!$C$3:$C$24,0)),0)</f>
        <v>0</v>
      </c>
      <c r="AB292" s="2">
        <f t="shared" si="32"/>
        <v>5</v>
      </c>
      <c r="AC292" s="2">
        <f t="shared" si="33"/>
        <v>1343724</v>
      </c>
      <c r="AD292" s="5">
        <f t="shared" si="34"/>
        <v>521777</v>
      </c>
      <c r="AE292" s="5">
        <f t="shared" si="35"/>
        <v>1865501</v>
      </c>
      <c r="AG292" s="2">
        <f t="shared" si="36"/>
        <v>10</v>
      </c>
      <c r="AH292" s="2">
        <f t="shared" si="37"/>
        <v>2024</v>
      </c>
      <c r="AJ292" s="5">
        <f t="shared" si="38"/>
        <v>109185</v>
      </c>
      <c r="AK292" s="2">
        <f t="shared" si="39"/>
        <v>20</v>
      </c>
    </row>
    <row r="293" spans="1:37" x14ac:dyDescent="0.25">
      <c r="A293" s="4">
        <v>45576</v>
      </c>
      <c r="B293" s="12">
        <f>StdO_Customers_Residential!B293+StdO_Customers_Small_Commercial!B293+StdO_Customers_Lighting!B293</f>
        <v>62711</v>
      </c>
      <c r="C293" s="12">
        <f>StdO_Customers_Residential!C293+StdO_Customers_Small_Commercial!C293+StdO_Customers_Lighting!C293</f>
        <v>59818</v>
      </c>
      <c r="D293" s="12">
        <f>StdO_Customers_Residential!D293+StdO_Customers_Small_Commercial!D293+StdO_Customers_Lighting!D293</f>
        <v>58120</v>
      </c>
      <c r="E293" s="12">
        <f>StdO_Customers_Residential!E293+StdO_Customers_Small_Commercial!E293+StdO_Customers_Lighting!E293</f>
        <v>58377</v>
      </c>
      <c r="F293" s="12">
        <f>StdO_Customers_Residential!F293+StdO_Customers_Small_Commercial!F293+StdO_Customers_Lighting!F293</f>
        <v>61554</v>
      </c>
      <c r="G293" s="12">
        <f>StdO_Customers_Residential!G293+StdO_Customers_Small_Commercial!G293+StdO_Customers_Lighting!G293</f>
        <v>70918</v>
      </c>
      <c r="H293" s="12">
        <f>StdO_Customers_Residential!H293+StdO_Customers_Small_Commercial!H293+StdO_Customers_Lighting!H293</f>
        <v>85524</v>
      </c>
      <c r="I293" s="12">
        <f>StdO_Customers_Residential!I293+StdO_Customers_Small_Commercial!I293+StdO_Customers_Lighting!I293</f>
        <v>88807</v>
      </c>
      <c r="J293" s="12">
        <f>StdO_Customers_Residential!J293+StdO_Customers_Small_Commercial!J293+StdO_Customers_Lighting!J293</f>
        <v>80343</v>
      </c>
      <c r="K293" s="12">
        <f>StdO_Customers_Residential!K293+StdO_Customers_Small_Commercial!K293+StdO_Customers_Lighting!K293</f>
        <v>80415</v>
      </c>
      <c r="L293" s="12">
        <f>StdO_Customers_Residential!L293+StdO_Customers_Small_Commercial!L293+StdO_Customers_Lighting!L293</f>
        <v>76129</v>
      </c>
      <c r="M293" s="12">
        <f>StdO_Customers_Residential!M293+StdO_Customers_Small_Commercial!M293+StdO_Customers_Lighting!M293</f>
        <v>72505</v>
      </c>
      <c r="N293" s="12">
        <f>StdO_Customers_Residential!N293+StdO_Customers_Small_Commercial!N293+StdO_Customers_Lighting!N293</f>
        <v>68058</v>
      </c>
      <c r="O293" s="12">
        <f>StdO_Customers_Residential!O293+StdO_Customers_Small_Commercial!O293+StdO_Customers_Lighting!O293</f>
        <v>63354</v>
      </c>
      <c r="P293" s="12">
        <f>StdO_Customers_Residential!P293+StdO_Customers_Small_Commercial!P293+StdO_Customers_Lighting!P293</f>
        <v>57453</v>
      </c>
      <c r="Q293" s="12">
        <f>StdO_Customers_Residential!Q293+StdO_Customers_Small_Commercial!Q293+StdO_Customers_Lighting!Q293</f>
        <v>62030</v>
      </c>
      <c r="R293" s="12">
        <f>StdO_Customers_Residential!R293+StdO_Customers_Small_Commercial!R293+StdO_Customers_Lighting!R293</f>
        <v>76876</v>
      </c>
      <c r="S293" s="12">
        <f>StdO_Customers_Residential!S293+StdO_Customers_Small_Commercial!S293+StdO_Customers_Lighting!S293</f>
        <v>95003</v>
      </c>
      <c r="T293" s="12">
        <f>StdO_Customers_Residential!T293+StdO_Customers_Small_Commercial!T293+StdO_Customers_Lighting!T293</f>
        <v>104503</v>
      </c>
      <c r="U293" s="12">
        <f>StdO_Customers_Residential!U293+StdO_Customers_Small_Commercial!U293+StdO_Customers_Lighting!U293</f>
        <v>104005</v>
      </c>
      <c r="V293" s="12">
        <f>StdO_Customers_Residential!V293+StdO_Customers_Small_Commercial!V293+StdO_Customers_Lighting!V293</f>
        <v>97692</v>
      </c>
      <c r="W293" s="12">
        <f>StdO_Customers_Residential!W293+StdO_Customers_Small_Commercial!W293+StdO_Customers_Lighting!W293</f>
        <v>90026</v>
      </c>
      <c r="X293" s="12">
        <f>StdO_Customers_Residential!X293+StdO_Customers_Small_Commercial!X293+StdO_Customers_Lighting!X293</f>
        <v>77485</v>
      </c>
      <c r="Y293" s="12">
        <f>StdO_Customers_Residential!Y293+StdO_Customers_Small_Commercial!Y293+StdO_Customers_Lighting!Y293</f>
        <v>67779</v>
      </c>
      <c r="AA293" s="2">
        <f>IFERROR(INDEX('Holiday Schedule'!$D$3:$D$24,MATCH(Total_StdO_Customers!A293,'Holiday Schedule'!$C$3:$C$24,0)),0)</f>
        <v>0</v>
      </c>
      <c r="AB293" s="2">
        <f t="shared" si="32"/>
        <v>6</v>
      </c>
      <c r="AC293" s="2">
        <f t="shared" si="33"/>
        <v>1294684</v>
      </c>
      <c r="AD293" s="5">
        <f t="shared" si="34"/>
        <v>524801</v>
      </c>
      <c r="AE293" s="5">
        <f t="shared" si="35"/>
        <v>1819485</v>
      </c>
      <c r="AG293" s="2">
        <f t="shared" si="36"/>
        <v>10</v>
      </c>
      <c r="AH293" s="2">
        <f t="shared" si="37"/>
        <v>2024</v>
      </c>
      <c r="AJ293" s="5">
        <f t="shared" si="38"/>
        <v>104503</v>
      </c>
      <c r="AK293" s="2">
        <f t="shared" si="39"/>
        <v>19</v>
      </c>
    </row>
    <row r="294" spans="1:37" x14ac:dyDescent="0.25">
      <c r="A294" s="4">
        <v>45577</v>
      </c>
      <c r="B294" s="12">
        <f>StdO_Customers_Residential!B294+StdO_Customers_Small_Commercial!B294+StdO_Customers_Lighting!B294</f>
        <v>62978</v>
      </c>
      <c r="C294" s="12">
        <f>StdO_Customers_Residential!C294+StdO_Customers_Small_Commercial!C294+StdO_Customers_Lighting!C294</f>
        <v>59361</v>
      </c>
      <c r="D294" s="12">
        <f>StdO_Customers_Residential!D294+StdO_Customers_Small_Commercial!D294+StdO_Customers_Lighting!D294</f>
        <v>56655</v>
      </c>
      <c r="E294" s="12">
        <f>StdO_Customers_Residential!E294+StdO_Customers_Small_Commercial!E294+StdO_Customers_Lighting!E294</f>
        <v>56222</v>
      </c>
      <c r="F294" s="12">
        <f>StdO_Customers_Residential!F294+StdO_Customers_Small_Commercial!F294+StdO_Customers_Lighting!F294</f>
        <v>58243</v>
      </c>
      <c r="G294" s="12">
        <f>StdO_Customers_Residential!G294+StdO_Customers_Small_Commercial!G294+StdO_Customers_Lighting!G294</f>
        <v>63060</v>
      </c>
      <c r="H294" s="12">
        <f>StdO_Customers_Residential!H294+StdO_Customers_Small_Commercial!H294+StdO_Customers_Lighting!H294</f>
        <v>71452</v>
      </c>
      <c r="I294" s="12">
        <f>StdO_Customers_Residential!I294+StdO_Customers_Small_Commercial!I294+StdO_Customers_Lighting!I294</f>
        <v>78771</v>
      </c>
      <c r="J294" s="12">
        <f>StdO_Customers_Residential!J294+StdO_Customers_Small_Commercial!J294+StdO_Customers_Lighting!J294</f>
        <v>80615</v>
      </c>
      <c r="K294" s="12">
        <f>StdO_Customers_Residential!K294+StdO_Customers_Small_Commercial!K294+StdO_Customers_Lighting!K294</f>
        <v>73678</v>
      </c>
      <c r="L294" s="12">
        <f>StdO_Customers_Residential!L294+StdO_Customers_Small_Commercial!L294+StdO_Customers_Lighting!L294</f>
        <v>65892</v>
      </c>
      <c r="M294" s="12">
        <f>StdO_Customers_Residential!M294+StdO_Customers_Small_Commercial!M294+StdO_Customers_Lighting!M294</f>
        <v>58640</v>
      </c>
      <c r="N294" s="12">
        <f>StdO_Customers_Residential!N294+StdO_Customers_Small_Commercial!N294+StdO_Customers_Lighting!N294</f>
        <v>56869</v>
      </c>
      <c r="O294" s="12">
        <f>StdO_Customers_Residential!O294+StdO_Customers_Small_Commercial!O294+StdO_Customers_Lighting!O294</f>
        <v>58062</v>
      </c>
      <c r="P294" s="12">
        <f>StdO_Customers_Residential!P294+StdO_Customers_Small_Commercial!P294+StdO_Customers_Lighting!P294</f>
        <v>56093</v>
      </c>
      <c r="Q294" s="12">
        <f>StdO_Customers_Residential!Q294+StdO_Customers_Small_Commercial!Q294+StdO_Customers_Lighting!Q294</f>
        <v>62342</v>
      </c>
      <c r="R294" s="12">
        <f>StdO_Customers_Residential!R294+StdO_Customers_Small_Commercial!R294+StdO_Customers_Lighting!R294</f>
        <v>74443</v>
      </c>
      <c r="S294" s="12">
        <f>StdO_Customers_Residential!S294+StdO_Customers_Small_Commercial!S294+StdO_Customers_Lighting!S294</f>
        <v>91503</v>
      </c>
      <c r="T294" s="12">
        <f>StdO_Customers_Residential!T294+StdO_Customers_Small_Commercial!T294+StdO_Customers_Lighting!T294</f>
        <v>101124</v>
      </c>
      <c r="U294" s="12">
        <f>StdO_Customers_Residential!U294+StdO_Customers_Small_Commercial!U294+StdO_Customers_Lighting!U294</f>
        <v>102724</v>
      </c>
      <c r="V294" s="12">
        <f>StdO_Customers_Residential!V294+StdO_Customers_Small_Commercial!V294+StdO_Customers_Lighting!V294</f>
        <v>97643</v>
      </c>
      <c r="W294" s="12">
        <f>StdO_Customers_Residential!W294+StdO_Customers_Small_Commercial!W294+StdO_Customers_Lighting!W294</f>
        <v>88864</v>
      </c>
      <c r="X294" s="12">
        <f>StdO_Customers_Residential!X294+StdO_Customers_Small_Commercial!X294+StdO_Customers_Lighting!X294</f>
        <v>77916</v>
      </c>
      <c r="Y294" s="12">
        <f>StdO_Customers_Residential!Y294+StdO_Customers_Small_Commercial!Y294+StdO_Customers_Lighting!Y294</f>
        <v>68260</v>
      </c>
      <c r="AA294" s="2">
        <f>IFERROR(INDEX('Holiday Schedule'!$D$3:$D$24,MATCH(Total_StdO_Customers!A294,'Holiday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1721410</v>
      </c>
      <c r="AE294" s="5">
        <f t="shared" si="35"/>
        <v>1721410</v>
      </c>
      <c r="AG294" s="2">
        <f t="shared" si="36"/>
        <v>10</v>
      </c>
      <c r="AH294" s="2">
        <f t="shared" si="37"/>
        <v>2024</v>
      </c>
      <c r="AJ294" s="5">
        <f t="shared" si="38"/>
        <v>102724</v>
      </c>
      <c r="AK294" s="2">
        <f t="shared" si="39"/>
        <v>20</v>
      </c>
    </row>
    <row r="295" spans="1:37" x14ac:dyDescent="0.25">
      <c r="A295" s="4">
        <v>45578</v>
      </c>
      <c r="B295" s="12">
        <f>StdO_Customers_Residential!B295+StdO_Customers_Small_Commercial!B295+StdO_Customers_Lighting!B295</f>
        <v>63353</v>
      </c>
      <c r="C295" s="12">
        <f>StdO_Customers_Residential!C295+StdO_Customers_Small_Commercial!C295+StdO_Customers_Lighting!C295</f>
        <v>60338</v>
      </c>
      <c r="D295" s="12">
        <f>StdO_Customers_Residential!D295+StdO_Customers_Small_Commercial!D295+StdO_Customers_Lighting!D295</f>
        <v>58258</v>
      </c>
      <c r="E295" s="12">
        <f>StdO_Customers_Residential!E295+StdO_Customers_Small_Commercial!E295+StdO_Customers_Lighting!E295</f>
        <v>58382</v>
      </c>
      <c r="F295" s="12">
        <f>StdO_Customers_Residential!F295+StdO_Customers_Small_Commercial!F295+StdO_Customers_Lighting!F295</f>
        <v>59817</v>
      </c>
      <c r="G295" s="12">
        <f>StdO_Customers_Residential!G295+StdO_Customers_Small_Commercial!G295+StdO_Customers_Lighting!G295</f>
        <v>63838</v>
      </c>
      <c r="H295" s="12">
        <f>StdO_Customers_Residential!H295+StdO_Customers_Small_Commercial!H295+StdO_Customers_Lighting!H295</f>
        <v>73062</v>
      </c>
      <c r="I295" s="12">
        <f>StdO_Customers_Residential!I295+StdO_Customers_Small_Commercial!I295+StdO_Customers_Lighting!I295</f>
        <v>80269</v>
      </c>
      <c r="J295" s="12">
        <f>StdO_Customers_Residential!J295+StdO_Customers_Small_Commercial!J295+StdO_Customers_Lighting!J295</f>
        <v>82441</v>
      </c>
      <c r="K295" s="12">
        <f>StdO_Customers_Residential!K295+StdO_Customers_Small_Commercial!K295+StdO_Customers_Lighting!K295</f>
        <v>76046</v>
      </c>
      <c r="L295" s="12">
        <f>StdO_Customers_Residential!L295+StdO_Customers_Small_Commercial!L295+StdO_Customers_Lighting!L295</f>
        <v>69371</v>
      </c>
      <c r="M295" s="12">
        <f>StdO_Customers_Residential!M295+StdO_Customers_Small_Commercial!M295+StdO_Customers_Lighting!M295</f>
        <v>63655</v>
      </c>
      <c r="N295" s="12">
        <f>StdO_Customers_Residential!N295+StdO_Customers_Small_Commercial!N295+StdO_Customers_Lighting!N295</f>
        <v>60865</v>
      </c>
      <c r="O295" s="12">
        <f>StdO_Customers_Residential!O295+StdO_Customers_Small_Commercial!O295+StdO_Customers_Lighting!O295</f>
        <v>59893</v>
      </c>
      <c r="P295" s="12">
        <f>StdO_Customers_Residential!P295+StdO_Customers_Small_Commercial!P295+StdO_Customers_Lighting!P295</f>
        <v>62766</v>
      </c>
      <c r="Q295" s="12">
        <f>StdO_Customers_Residential!Q295+StdO_Customers_Small_Commercial!Q295+StdO_Customers_Lighting!Q295</f>
        <v>74538</v>
      </c>
      <c r="R295" s="12">
        <f>StdO_Customers_Residential!R295+StdO_Customers_Small_Commercial!R295+StdO_Customers_Lighting!R295</f>
        <v>88506</v>
      </c>
      <c r="S295" s="12">
        <f>StdO_Customers_Residential!S295+StdO_Customers_Small_Commercial!S295+StdO_Customers_Lighting!S295</f>
        <v>102374</v>
      </c>
      <c r="T295" s="12">
        <f>StdO_Customers_Residential!T295+StdO_Customers_Small_Commercial!T295+StdO_Customers_Lighting!T295</f>
        <v>106866</v>
      </c>
      <c r="U295" s="12">
        <f>StdO_Customers_Residential!U295+StdO_Customers_Small_Commercial!U295+StdO_Customers_Lighting!U295</f>
        <v>105125</v>
      </c>
      <c r="V295" s="12">
        <f>StdO_Customers_Residential!V295+StdO_Customers_Small_Commercial!V295+StdO_Customers_Lighting!V295</f>
        <v>98033</v>
      </c>
      <c r="W295" s="12">
        <f>StdO_Customers_Residential!W295+StdO_Customers_Small_Commercial!W295+StdO_Customers_Lighting!W295</f>
        <v>86614</v>
      </c>
      <c r="X295" s="12">
        <f>StdO_Customers_Residential!X295+StdO_Customers_Small_Commercial!X295+StdO_Customers_Lighting!X295</f>
        <v>75100</v>
      </c>
      <c r="Y295" s="12">
        <f>StdO_Customers_Residential!Y295+StdO_Customers_Small_Commercial!Y295+StdO_Customers_Lighting!Y295</f>
        <v>66229</v>
      </c>
      <c r="AA295" s="2">
        <f>IFERROR(INDEX('Holiday Schedule'!$D$3:$D$24,MATCH(Total_StdO_Customers!A295,'Holiday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1795739</v>
      </c>
      <c r="AE295" s="5">
        <f t="shared" si="35"/>
        <v>1795739</v>
      </c>
      <c r="AG295" s="2">
        <f t="shared" si="36"/>
        <v>10</v>
      </c>
      <c r="AH295" s="2">
        <f t="shared" si="37"/>
        <v>2024</v>
      </c>
      <c r="AJ295" s="5">
        <f t="shared" si="38"/>
        <v>106866</v>
      </c>
      <c r="AK295" s="2">
        <f t="shared" si="39"/>
        <v>19</v>
      </c>
    </row>
    <row r="296" spans="1:37" x14ac:dyDescent="0.25">
      <c r="A296" s="4">
        <v>45579</v>
      </c>
      <c r="B296" s="12">
        <f>StdO_Customers_Residential!B296+StdO_Customers_Small_Commercial!B296+StdO_Customers_Lighting!B296</f>
        <v>61782</v>
      </c>
      <c r="C296" s="12">
        <f>StdO_Customers_Residential!C296+StdO_Customers_Small_Commercial!C296+StdO_Customers_Lighting!C296</f>
        <v>58727</v>
      </c>
      <c r="D296" s="12">
        <f>StdO_Customers_Residential!D296+StdO_Customers_Small_Commercial!D296+StdO_Customers_Lighting!D296</f>
        <v>57372</v>
      </c>
      <c r="E296" s="12">
        <f>StdO_Customers_Residential!E296+StdO_Customers_Small_Commercial!E296+StdO_Customers_Lighting!E296</f>
        <v>57233</v>
      </c>
      <c r="F296" s="12">
        <f>StdO_Customers_Residential!F296+StdO_Customers_Small_Commercial!F296+StdO_Customers_Lighting!F296</f>
        <v>60644</v>
      </c>
      <c r="G296" s="12">
        <f>StdO_Customers_Residential!G296+StdO_Customers_Small_Commercial!G296+StdO_Customers_Lighting!G296</f>
        <v>66417</v>
      </c>
      <c r="H296" s="12">
        <f>StdO_Customers_Residential!H296+StdO_Customers_Small_Commercial!H296+StdO_Customers_Lighting!H296</f>
        <v>76468</v>
      </c>
      <c r="I296" s="12">
        <f>StdO_Customers_Residential!I296+StdO_Customers_Small_Commercial!I296+StdO_Customers_Lighting!I296</f>
        <v>85516</v>
      </c>
      <c r="J296" s="12">
        <f>StdO_Customers_Residential!J296+StdO_Customers_Small_Commercial!J296+StdO_Customers_Lighting!J296</f>
        <v>91394</v>
      </c>
      <c r="K296" s="12">
        <f>StdO_Customers_Residential!K296+StdO_Customers_Small_Commercial!K296+StdO_Customers_Lighting!K296</f>
        <v>98743</v>
      </c>
      <c r="L296" s="12">
        <f>StdO_Customers_Residential!L296+StdO_Customers_Small_Commercial!L296+StdO_Customers_Lighting!L296</f>
        <v>99720</v>
      </c>
      <c r="M296" s="12">
        <f>StdO_Customers_Residential!M296+StdO_Customers_Small_Commercial!M296+StdO_Customers_Lighting!M296</f>
        <v>98753</v>
      </c>
      <c r="N296" s="12">
        <f>StdO_Customers_Residential!N296+StdO_Customers_Small_Commercial!N296+StdO_Customers_Lighting!N296</f>
        <v>97135</v>
      </c>
      <c r="O296" s="12">
        <f>StdO_Customers_Residential!O296+StdO_Customers_Small_Commercial!O296+StdO_Customers_Lighting!O296</f>
        <v>95229</v>
      </c>
      <c r="P296" s="12">
        <f>StdO_Customers_Residential!P296+StdO_Customers_Small_Commercial!P296+StdO_Customers_Lighting!P296</f>
        <v>93886</v>
      </c>
      <c r="Q296" s="12">
        <f>StdO_Customers_Residential!Q296+StdO_Customers_Small_Commercial!Q296+StdO_Customers_Lighting!Q296</f>
        <v>94648</v>
      </c>
      <c r="R296" s="12">
        <f>StdO_Customers_Residential!R296+StdO_Customers_Small_Commercial!R296+StdO_Customers_Lighting!R296</f>
        <v>100995</v>
      </c>
      <c r="S296" s="12">
        <f>StdO_Customers_Residential!S296+StdO_Customers_Small_Commercial!S296+StdO_Customers_Lighting!S296</f>
        <v>111356</v>
      </c>
      <c r="T296" s="12">
        <f>StdO_Customers_Residential!T296+StdO_Customers_Small_Commercial!T296+StdO_Customers_Lighting!T296</f>
        <v>114944</v>
      </c>
      <c r="U296" s="12">
        <f>StdO_Customers_Residential!U296+StdO_Customers_Small_Commercial!U296+StdO_Customers_Lighting!U296</f>
        <v>111923</v>
      </c>
      <c r="V296" s="12">
        <f>StdO_Customers_Residential!V296+StdO_Customers_Small_Commercial!V296+StdO_Customers_Lighting!V296</f>
        <v>102844</v>
      </c>
      <c r="W296" s="12">
        <f>StdO_Customers_Residential!W296+StdO_Customers_Small_Commercial!W296+StdO_Customers_Lighting!W296</f>
        <v>90865</v>
      </c>
      <c r="X296" s="12">
        <f>StdO_Customers_Residential!X296+StdO_Customers_Small_Commercial!X296+StdO_Customers_Lighting!X296</f>
        <v>78892</v>
      </c>
      <c r="Y296" s="12">
        <f>StdO_Customers_Residential!Y296+StdO_Customers_Small_Commercial!Y296+StdO_Customers_Lighting!Y296</f>
        <v>68722</v>
      </c>
      <c r="AA296" s="2">
        <f>IFERROR(INDEX('Holiday Schedule'!$D$3:$D$24,MATCH(Total_StdO_Customers!A296,'Holiday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2074208</v>
      </c>
      <c r="AE296" s="5">
        <f t="shared" si="35"/>
        <v>2074208</v>
      </c>
      <c r="AG296" s="2">
        <f t="shared" si="36"/>
        <v>10</v>
      </c>
      <c r="AH296" s="2">
        <f t="shared" si="37"/>
        <v>2024</v>
      </c>
      <c r="AJ296" s="5">
        <f t="shared" si="38"/>
        <v>114944</v>
      </c>
      <c r="AK296" s="2">
        <f t="shared" si="39"/>
        <v>19</v>
      </c>
    </row>
    <row r="297" spans="1:37" x14ac:dyDescent="0.25">
      <c r="A297" s="4">
        <v>45580</v>
      </c>
      <c r="B297" s="12">
        <f>StdO_Customers_Residential!B297+StdO_Customers_Small_Commercial!B297+StdO_Customers_Lighting!B297</f>
        <v>63119</v>
      </c>
      <c r="C297" s="12">
        <f>StdO_Customers_Residential!C297+StdO_Customers_Small_Commercial!C297+StdO_Customers_Lighting!C297</f>
        <v>61066</v>
      </c>
      <c r="D297" s="12">
        <f>StdO_Customers_Residential!D297+StdO_Customers_Small_Commercial!D297+StdO_Customers_Lighting!D297</f>
        <v>58664</v>
      </c>
      <c r="E297" s="12">
        <f>StdO_Customers_Residential!E297+StdO_Customers_Small_Commercial!E297+StdO_Customers_Lighting!E297</f>
        <v>61307</v>
      </c>
      <c r="F297" s="12">
        <f>StdO_Customers_Residential!F297+StdO_Customers_Small_Commercial!F297+StdO_Customers_Lighting!F297</f>
        <v>63552</v>
      </c>
      <c r="G297" s="12">
        <f>StdO_Customers_Residential!G297+StdO_Customers_Small_Commercial!G297+StdO_Customers_Lighting!G297</f>
        <v>73847</v>
      </c>
      <c r="H297" s="12">
        <f>StdO_Customers_Residential!H297+StdO_Customers_Small_Commercial!H297+StdO_Customers_Lighting!H297</f>
        <v>90360</v>
      </c>
      <c r="I297" s="12">
        <f>StdO_Customers_Residential!I297+StdO_Customers_Small_Commercial!I297+StdO_Customers_Lighting!I297</f>
        <v>92963</v>
      </c>
      <c r="J297" s="12">
        <f>StdO_Customers_Residential!J297+StdO_Customers_Small_Commercial!J297+StdO_Customers_Lighting!J297</f>
        <v>83930</v>
      </c>
      <c r="K297" s="12">
        <f>StdO_Customers_Residential!K297+StdO_Customers_Small_Commercial!K297+StdO_Customers_Lighting!K297</f>
        <v>81355</v>
      </c>
      <c r="L297" s="12">
        <f>StdO_Customers_Residential!L297+StdO_Customers_Small_Commercial!L297+StdO_Customers_Lighting!L297</f>
        <v>77771</v>
      </c>
      <c r="M297" s="12">
        <f>StdO_Customers_Residential!M297+StdO_Customers_Small_Commercial!M297+StdO_Customers_Lighting!M297</f>
        <v>77635</v>
      </c>
      <c r="N297" s="12">
        <f>StdO_Customers_Residential!N297+StdO_Customers_Small_Commercial!N297+StdO_Customers_Lighting!N297</f>
        <v>72740</v>
      </c>
      <c r="O297" s="12">
        <f>StdO_Customers_Residential!O297+StdO_Customers_Small_Commercial!O297+StdO_Customers_Lighting!O297</f>
        <v>72368</v>
      </c>
      <c r="P297" s="12">
        <f>StdO_Customers_Residential!P297+StdO_Customers_Small_Commercial!P297+StdO_Customers_Lighting!P297</f>
        <v>70706</v>
      </c>
      <c r="Q297" s="12">
        <f>StdO_Customers_Residential!Q297+StdO_Customers_Small_Commercial!Q297+StdO_Customers_Lighting!Q297</f>
        <v>76487</v>
      </c>
      <c r="R297" s="12">
        <f>StdO_Customers_Residential!R297+StdO_Customers_Small_Commercial!R297+StdO_Customers_Lighting!R297</f>
        <v>84973</v>
      </c>
      <c r="S297" s="12">
        <f>StdO_Customers_Residential!S297+StdO_Customers_Small_Commercial!S297+StdO_Customers_Lighting!S297</f>
        <v>102622</v>
      </c>
      <c r="T297" s="12">
        <f>StdO_Customers_Residential!T297+StdO_Customers_Small_Commercial!T297+StdO_Customers_Lighting!T297</f>
        <v>111934</v>
      </c>
      <c r="U297" s="12">
        <f>StdO_Customers_Residential!U297+StdO_Customers_Small_Commercial!U297+StdO_Customers_Lighting!U297</f>
        <v>111109</v>
      </c>
      <c r="V297" s="12">
        <f>StdO_Customers_Residential!V297+StdO_Customers_Small_Commercial!V297+StdO_Customers_Lighting!V297</f>
        <v>103650</v>
      </c>
      <c r="W297" s="12">
        <f>StdO_Customers_Residential!W297+StdO_Customers_Small_Commercial!W297+StdO_Customers_Lighting!W297</f>
        <v>92616</v>
      </c>
      <c r="X297" s="12">
        <f>StdO_Customers_Residential!X297+StdO_Customers_Small_Commercial!X297+StdO_Customers_Lighting!X297</f>
        <v>79372</v>
      </c>
      <c r="Y297" s="12">
        <f>StdO_Customers_Residential!Y297+StdO_Customers_Small_Commercial!Y297+StdO_Customers_Lighting!Y297</f>
        <v>69625</v>
      </c>
      <c r="AA297" s="2">
        <f>IFERROR(INDEX('Holiday Schedule'!$D$3:$D$24,MATCH(Total_StdO_Customers!A297,'Holiday Schedule'!$C$3:$C$24,0)),0)</f>
        <v>0</v>
      </c>
      <c r="AB297" s="2">
        <f t="shared" si="32"/>
        <v>3</v>
      </c>
      <c r="AC297" s="2">
        <f t="shared" si="33"/>
        <v>1392231</v>
      </c>
      <c r="AD297" s="5">
        <f t="shared" si="34"/>
        <v>541540</v>
      </c>
      <c r="AE297" s="5">
        <f t="shared" si="35"/>
        <v>1933771</v>
      </c>
      <c r="AG297" s="2">
        <f t="shared" si="36"/>
        <v>10</v>
      </c>
      <c r="AH297" s="2">
        <f t="shared" si="37"/>
        <v>2024</v>
      </c>
      <c r="AJ297" s="5">
        <f t="shared" si="38"/>
        <v>111934</v>
      </c>
      <c r="AK297" s="2">
        <f t="shared" si="39"/>
        <v>19</v>
      </c>
    </row>
    <row r="298" spans="1:37" x14ac:dyDescent="0.25">
      <c r="A298" s="4">
        <v>45581</v>
      </c>
      <c r="B298" s="12">
        <f>StdO_Customers_Residential!B298+StdO_Customers_Small_Commercial!B298+StdO_Customers_Lighting!B298</f>
        <v>64501</v>
      </c>
      <c r="C298" s="12">
        <f>StdO_Customers_Residential!C298+StdO_Customers_Small_Commercial!C298+StdO_Customers_Lighting!C298</f>
        <v>61495</v>
      </c>
      <c r="D298" s="12">
        <f>StdO_Customers_Residential!D298+StdO_Customers_Small_Commercial!D298+StdO_Customers_Lighting!D298</f>
        <v>60559</v>
      </c>
      <c r="E298" s="12">
        <f>StdO_Customers_Residential!E298+StdO_Customers_Small_Commercial!E298+StdO_Customers_Lighting!E298</f>
        <v>60981</v>
      </c>
      <c r="F298" s="12">
        <f>StdO_Customers_Residential!F298+StdO_Customers_Small_Commercial!F298+StdO_Customers_Lighting!F298</f>
        <v>65345</v>
      </c>
      <c r="G298" s="12">
        <f>StdO_Customers_Residential!G298+StdO_Customers_Small_Commercial!G298+StdO_Customers_Lighting!G298</f>
        <v>74962</v>
      </c>
      <c r="H298" s="12">
        <f>StdO_Customers_Residential!H298+StdO_Customers_Small_Commercial!H298+StdO_Customers_Lighting!H298</f>
        <v>90703</v>
      </c>
      <c r="I298" s="12">
        <f>StdO_Customers_Residential!I298+StdO_Customers_Small_Commercial!I298+StdO_Customers_Lighting!I298</f>
        <v>95145</v>
      </c>
      <c r="J298" s="12">
        <f>StdO_Customers_Residential!J298+StdO_Customers_Small_Commercial!J298+StdO_Customers_Lighting!J298</f>
        <v>89210</v>
      </c>
      <c r="K298" s="12">
        <f>StdO_Customers_Residential!K298+StdO_Customers_Small_Commercial!K298+StdO_Customers_Lighting!K298</f>
        <v>85950</v>
      </c>
      <c r="L298" s="12">
        <f>StdO_Customers_Residential!L298+StdO_Customers_Small_Commercial!L298+StdO_Customers_Lighting!L298</f>
        <v>77846</v>
      </c>
      <c r="M298" s="12">
        <f>StdO_Customers_Residential!M298+StdO_Customers_Small_Commercial!M298+StdO_Customers_Lighting!M298</f>
        <v>74032</v>
      </c>
      <c r="N298" s="12">
        <f>StdO_Customers_Residential!N298+StdO_Customers_Small_Commercial!N298+StdO_Customers_Lighting!N298</f>
        <v>74506</v>
      </c>
      <c r="O298" s="12">
        <f>StdO_Customers_Residential!O298+StdO_Customers_Small_Commercial!O298+StdO_Customers_Lighting!O298</f>
        <v>72546</v>
      </c>
      <c r="P298" s="12">
        <f>StdO_Customers_Residential!P298+StdO_Customers_Small_Commercial!P298+StdO_Customers_Lighting!P298</f>
        <v>68696</v>
      </c>
      <c r="Q298" s="12">
        <f>StdO_Customers_Residential!Q298+StdO_Customers_Small_Commercial!Q298+StdO_Customers_Lighting!Q298</f>
        <v>74836</v>
      </c>
      <c r="R298" s="12">
        <f>StdO_Customers_Residential!R298+StdO_Customers_Small_Commercial!R298+StdO_Customers_Lighting!R298</f>
        <v>84314</v>
      </c>
      <c r="S298" s="12">
        <f>StdO_Customers_Residential!S298+StdO_Customers_Small_Commercial!S298+StdO_Customers_Lighting!S298</f>
        <v>103607</v>
      </c>
      <c r="T298" s="12">
        <f>StdO_Customers_Residential!T298+StdO_Customers_Small_Commercial!T298+StdO_Customers_Lighting!T298</f>
        <v>113171</v>
      </c>
      <c r="U298" s="12">
        <f>StdO_Customers_Residential!U298+StdO_Customers_Small_Commercial!U298+StdO_Customers_Lighting!U298</f>
        <v>113603</v>
      </c>
      <c r="V298" s="12">
        <f>StdO_Customers_Residential!V298+StdO_Customers_Small_Commercial!V298+StdO_Customers_Lighting!V298</f>
        <v>106495</v>
      </c>
      <c r="W298" s="12">
        <f>StdO_Customers_Residential!W298+StdO_Customers_Small_Commercial!W298+StdO_Customers_Lighting!W298</f>
        <v>96561</v>
      </c>
      <c r="X298" s="12">
        <f>StdO_Customers_Residential!X298+StdO_Customers_Small_Commercial!X298+StdO_Customers_Lighting!X298</f>
        <v>82882</v>
      </c>
      <c r="Y298" s="12">
        <f>StdO_Customers_Residential!Y298+StdO_Customers_Small_Commercial!Y298+StdO_Customers_Lighting!Y298</f>
        <v>72951</v>
      </c>
      <c r="AA298" s="2">
        <f>IFERROR(INDEX('Holiday Schedule'!$D$3:$D$24,MATCH(Total_StdO_Customers!A298,'Holiday Schedule'!$C$3:$C$24,0)),0)</f>
        <v>0</v>
      </c>
      <c r="AB298" s="2">
        <f t="shared" si="32"/>
        <v>4</v>
      </c>
      <c r="AC298" s="2">
        <f t="shared" si="33"/>
        <v>1413400</v>
      </c>
      <c r="AD298" s="5">
        <f t="shared" si="34"/>
        <v>551497</v>
      </c>
      <c r="AE298" s="5">
        <f t="shared" si="35"/>
        <v>1964897</v>
      </c>
      <c r="AG298" s="2">
        <f t="shared" si="36"/>
        <v>10</v>
      </c>
      <c r="AH298" s="2">
        <f t="shared" si="37"/>
        <v>2024</v>
      </c>
      <c r="AJ298" s="5">
        <f t="shared" si="38"/>
        <v>113603</v>
      </c>
      <c r="AK298" s="2">
        <f t="shared" si="39"/>
        <v>20</v>
      </c>
    </row>
    <row r="299" spans="1:37" x14ac:dyDescent="0.25">
      <c r="A299" s="4">
        <v>45582</v>
      </c>
      <c r="B299" s="12">
        <f>StdO_Customers_Residential!B299+StdO_Customers_Small_Commercial!B299+StdO_Customers_Lighting!B299</f>
        <v>68523</v>
      </c>
      <c r="C299" s="12">
        <f>StdO_Customers_Residential!C299+StdO_Customers_Small_Commercial!C299+StdO_Customers_Lighting!C299</f>
        <v>66125</v>
      </c>
      <c r="D299" s="12">
        <f>StdO_Customers_Residential!D299+StdO_Customers_Small_Commercial!D299+StdO_Customers_Lighting!D299</f>
        <v>64572</v>
      </c>
      <c r="E299" s="12">
        <f>StdO_Customers_Residential!E299+StdO_Customers_Small_Commercial!E299+StdO_Customers_Lighting!E299</f>
        <v>65614</v>
      </c>
      <c r="F299" s="12">
        <f>StdO_Customers_Residential!F299+StdO_Customers_Small_Commercial!F299+StdO_Customers_Lighting!F299</f>
        <v>68952</v>
      </c>
      <c r="G299" s="12">
        <f>StdO_Customers_Residential!G299+StdO_Customers_Small_Commercial!G299+StdO_Customers_Lighting!G299</f>
        <v>79029</v>
      </c>
      <c r="H299" s="12">
        <f>StdO_Customers_Residential!H299+StdO_Customers_Small_Commercial!H299+StdO_Customers_Lighting!H299</f>
        <v>97050</v>
      </c>
      <c r="I299" s="12">
        <f>StdO_Customers_Residential!I299+StdO_Customers_Small_Commercial!I299+StdO_Customers_Lighting!I299</f>
        <v>97228</v>
      </c>
      <c r="J299" s="12">
        <f>StdO_Customers_Residential!J299+StdO_Customers_Small_Commercial!J299+StdO_Customers_Lighting!J299</f>
        <v>89843</v>
      </c>
      <c r="K299" s="12">
        <f>StdO_Customers_Residential!K299+StdO_Customers_Small_Commercial!K299+StdO_Customers_Lighting!K299</f>
        <v>75454</v>
      </c>
      <c r="L299" s="12">
        <f>StdO_Customers_Residential!L299+StdO_Customers_Small_Commercial!L299+StdO_Customers_Lighting!L299</f>
        <v>68300</v>
      </c>
      <c r="M299" s="12">
        <f>StdO_Customers_Residential!M299+StdO_Customers_Small_Commercial!M299+StdO_Customers_Lighting!M299</f>
        <v>63036</v>
      </c>
      <c r="N299" s="12">
        <f>StdO_Customers_Residential!N299+StdO_Customers_Small_Commercial!N299+StdO_Customers_Lighting!N299</f>
        <v>60572</v>
      </c>
      <c r="O299" s="12">
        <f>StdO_Customers_Residential!O299+StdO_Customers_Small_Commercial!O299+StdO_Customers_Lighting!O299</f>
        <v>56685</v>
      </c>
      <c r="P299" s="12">
        <f>StdO_Customers_Residential!P299+StdO_Customers_Small_Commercial!P299+StdO_Customers_Lighting!P299</f>
        <v>56831</v>
      </c>
      <c r="Q299" s="12">
        <f>StdO_Customers_Residential!Q299+StdO_Customers_Small_Commercial!Q299+StdO_Customers_Lighting!Q299</f>
        <v>64682</v>
      </c>
      <c r="R299" s="12">
        <f>StdO_Customers_Residential!R299+StdO_Customers_Small_Commercial!R299+StdO_Customers_Lighting!R299</f>
        <v>78600</v>
      </c>
      <c r="S299" s="12">
        <f>StdO_Customers_Residential!S299+StdO_Customers_Small_Commercial!S299+StdO_Customers_Lighting!S299</f>
        <v>97883</v>
      </c>
      <c r="T299" s="12">
        <f>StdO_Customers_Residential!T299+StdO_Customers_Small_Commercial!T299+StdO_Customers_Lighting!T299</f>
        <v>106779</v>
      </c>
      <c r="U299" s="12">
        <f>StdO_Customers_Residential!U299+StdO_Customers_Small_Commercial!U299+StdO_Customers_Lighting!U299</f>
        <v>108025</v>
      </c>
      <c r="V299" s="12">
        <f>StdO_Customers_Residential!V299+StdO_Customers_Small_Commercial!V299+StdO_Customers_Lighting!V299</f>
        <v>102429</v>
      </c>
      <c r="W299" s="12">
        <f>StdO_Customers_Residential!W299+StdO_Customers_Small_Commercial!W299+StdO_Customers_Lighting!W299</f>
        <v>93055</v>
      </c>
      <c r="X299" s="12">
        <f>StdO_Customers_Residential!X299+StdO_Customers_Small_Commercial!X299+StdO_Customers_Lighting!X299</f>
        <v>81276</v>
      </c>
      <c r="Y299" s="12">
        <f>StdO_Customers_Residential!Y299+StdO_Customers_Small_Commercial!Y299+StdO_Customers_Lighting!Y299</f>
        <v>70326</v>
      </c>
      <c r="AA299" s="2">
        <f>IFERROR(INDEX('Holiday Schedule'!$D$3:$D$24,MATCH(Total_StdO_Customers!A299,'Holiday Schedule'!$C$3:$C$24,0)),0)</f>
        <v>0</v>
      </c>
      <c r="AB299" s="2">
        <f t="shared" si="32"/>
        <v>5</v>
      </c>
      <c r="AC299" s="2">
        <f t="shared" si="33"/>
        <v>1300678</v>
      </c>
      <c r="AD299" s="5">
        <f t="shared" si="34"/>
        <v>580191</v>
      </c>
      <c r="AE299" s="5">
        <f t="shared" si="35"/>
        <v>1880869</v>
      </c>
      <c r="AG299" s="2">
        <f t="shared" si="36"/>
        <v>10</v>
      </c>
      <c r="AH299" s="2">
        <f t="shared" si="37"/>
        <v>2024</v>
      </c>
      <c r="AJ299" s="5">
        <f t="shared" si="38"/>
        <v>108025</v>
      </c>
      <c r="AK299" s="2">
        <f t="shared" si="39"/>
        <v>20</v>
      </c>
    </row>
    <row r="300" spans="1:37" x14ac:dyDescent="0.25">
      <c r="A300" s="4">
        <v>45583</v>
      </c>
      <c r="B300" s="12">
        <f>StdO_Customers_Residential!B300+StdO_Customers_Small_Commercial!B300+StdO_Customers_Lighting!B300</f>
        <v>66440</v>
      </c>
      <c r="C300" s="12">
        <f>StdO_Customers_Residential!C300+StdO_Customers_Small_Commercial!C300+StdO_Customers_Lighting!C300</f>
        <v>63577</v>
      </c>
      <c r="D300" s="12">
        <f>StdO_Customers_Residential!D300+StdO_Customers_Small_Commercial!D300+StdO_Customers_Lighting!D300</f>
        <v>62858</v>
      </c>
      <c r="E300" s="12">
        <f>StdO_Customers_Residential!E300+StdO_Customers_Small_Commercial!E300+StdO_Customers_Lighting!E300</f>
        <v>63047</v>
      </c>
      <c r="F300" s="12">
        <f>StdO_Customers_Residential!F300+StdO_Customers_Small_Commercial!F300+StdO_Customers_Lighting!F300</f>
        <v>66665</v>
      </c>
      <c r="G300" s="12">
        <f>StdO_Customers_Residential!G300+StdO_Customers_Small_Commercial!G300+StdO_Customers_Lighting!G300</f>
        <v>76418</v>
      </c>
      <c r="H300" s="12">
        <f>StdO_Customers_Residential!H300+StdO_Customers_Small_Commercial!H300+StdO_Customers_Lighting!H300</f>
        <v>92514</v>
      </c>
      <c r="I300" s="12">
        <f>StdO_Customers_Residential!I300+StdO_Customers_Small_Commercial!I300+StdO_Customers_Lighting!I300</f>
        <v>91413</v>
      </c>
      <c r="J300" s="12">
        <f>StdO_Customers_Residential!J300+StdO_Customers_Small_Commercial!J300+StdO_Customers_Lighting!J300</f>
        <v>85625</v>
      </c>
      <c r="K300" s="12">
        <f>StdO_Customers_Residential!K300+StdO_Customers_Small_Commercial!K300+StdO_Customers_Lighting!K300</f>
        <v>71980</v>
      </c>
      <c r="L300" s="12">
        <f>StdO_Customers_Residential!L300+StdO_Customers_Small_Commercial!L300+StdO_Customers_Lighting!L300</f>
        <v>65518</v>
      </c>
      <c r="M300" s="12">
        <f>StdO_Customers_Residential!M300+StdO_Customers_Small_Commercial!M300+StdO_Customers_Lighting!M300</f>
        <v>61290</v>
      </c>
      <c r="N300" s="12">
        <f>StdO_Customers_Residential!N300+StdO_Customers_Small_Commercial!N300+StdO_Customers_Lighting!N300</f>
        <v>58716</v>
      </c>
      <c r="O300" s="12">
        <f>StdO_Customers_Residential!O300+StdO_Customers_Small_Commercial!O300+StdO_Customers_Lighting!O300</f>
        <v>55765</v>
      </c>
      <c r="P300" s="12">
        <f>StdO_Customers_Residential!P300+StdO_Customers_Small_Commercial!P300+StdO_Customers_Lighting!P300</f>
        <v>55249</v>
      </c>
      <c r="Q300" s="12">
        <f>StdO_Customers_Residential!Q300+StdO_Customers_Small_Commercial!Q300+StdO_Customers_Lighting!Q300</f>
        <v>63571</v>
      </c>
      <c r="R300" s="12">
        <f>StdO_Customers_Residential!R300+StdO_Customers_Small_Commercial!R300+StdO_Customers_Lighting!R300</f>
        <v>75927</v>
      </c>
      <c r="S300" s="12">
        <f>StdO_Customers_Residential!S300+StdO_Customers_Small_Commercial!S300+StdO_Customers_Lighting!S300</f>
        <v>93552</v>
      </c>
      <c r="T300" s="12">
        <f>StdO_Customers_Residential!T300+StdO_Customers_Small_Commercial!T300+StdO_Customers_Lighting!T300</f>
        <v>102209</v>
      </c>
      <c r="U300" s="12">
        <f>StdO_Customers_Residential!U300+StdO_Customers_Small_Commercial!U300+StdO_Customers_Lighting!U300</f>
        <v>102606</v>
      </c>
      <c r="V300" s="12">
        <f>StdO_Customers_Residential!V300+StdO_Customers_Small_Commercial!V300+StdO_Customers_Lighting!V300</f>
        <v>97262</v>
      </c>
      <c r="W300" s="12">
        <f>StdO_Customers_Residential!W300+StdO_Customers_Small_Commercial!W300+StdO_Customers_Lighting!W300</f>
        <v>89693</v>
      </c>
      <c r="X300" s="12">
        <f>StdO_Customers_Residential!X300+StdO_Customers_Small_Commercial!X300+StdO_Customers_Lighting!X300</f>
        <v>79175</v>
      </c>
      <c r="Y300" s="12">
        <f>StdO_Customers_Residential!Y300+StdO_Customers_Small_Commercial!Y300+StdO_Customers_Lighting!Y300</f>
        <v>69761</v>
      </c>
      <c r="AA300" s="2">
        <f>IFERROR(INDEX('Holiday Schedule'!$D$3:$D$24,MATCH(Total_StdO_Customers!A300,'Holiday Schedule'!$C$3:$C$24,0)),0)</f>
        <v>0</v>
      </c>
      <c r="AB300" s="2">
        <f t="shared" si="32"/>
        <v>6</v>
      </c>
      <c r="AC300" s="2">
        <f t="shared" si="33"/>
        <v>1249551</v>
      </c>
      <c r="AD300" s="5">
        <f t="shared" si="34"/>
        <v>561280</v>
      </c>
      <c r="AE300" s="5">
        <f t="shared" si="35"/>
        <v>1810831</v>
      </c>
      <c r="AG300" s="2">
        <f t="shared" si="36"/>
        <v>10</v>
      </c>
      <c r="AH300" s="2">
        <f t="shared" si="37"/>
        <v>2024</v>
      </c>
      <c r="AJ300" s="5">
        <f t="shared" si="38"/>
        <v>102606</v>
      </c>
      <c r="AK300" s="2">
        <f t="shared" si="39"/>
        <v>20</v>
      </c>
    </row>
    <row r="301" spans="1:37" x14ac:dyDescent="0.25">
      <c r="A301" s="4">
        <v>45584</v>
      </c>
      <c r="B301" s="12">
        <f>StdO_Customers_Residential!B301+StdO_Customers_Small_Commercial!B301+StdO_Customers_Lighting!B301</f>
        <v>66220</v>
      </c>
      <c r="C301" s="12">
        <f>StdO_Customers_Residential!C301+StdO_Customers_Small_Commercial!C301+StdO_Customers_Lighting!C301</f>
        <v>62157</v>
      </c>
      <c r="D301" s="12">
        <f>StdO_Customers_Residential!D301+StdO_Customers_Small_Commercial!D301+StdO_Customers_Lighting!D301</f>
        <v>61738</v>
      </c>
      <c r="E301" s="12">
        <f>StdO_Customers_Residential!E301+StdO_Customers_Small_Commercial!E301+StdO_Customers_Lighting!E301</f>
        <v>60650</v>
      </c>
      <c r="F301" s="12">
        <f>StdO_Customers_Residential!F301+StdO_Customers_Small_Commercial!F301+StdO_Customers_Lighting!F301</f>
        <v>64177</v>
      </c>
      <c r="G301" s="12">
        <f>StdO_Customers_Residential!G301+StdO_Customers_Small_Commercial!G301+StdO_Customers_Lighting!G301</f>
        <v>68362</v>
      </c>
      <c r="H301" s="12">
        <f>StdO_Customers_Residential!H301+StdO_Customers_Small_Commercial!H301+StdO_Customers_Lighting!H301</f>
        <v>79760</v>
      </c>
      <c r="I301" s="12">
        <f>StdO_Customers_Residential!I301+StdO_Customers_Small_Commercial!I301+StdO_Customers_Lighting!I301</f>
        <v>83996</v>
      </c>
      <c r="J301" s="12">
        <f>StdO_Customers_Residential!J301+StdO_Customers_Small_Commercial!J301+StdO_Customers_Lighting!J301</f>
        <v>81309</v>
      </c>
      <c r="K301" s="12">
        <f>StdO_Customers_Residential!K301+StdO_Customers_Small_Commercial!K301+StdO_Customers_Lighting!K301</f>
        <v>72950</v>
      </c>
      <c r="L301" s="12">
        <f>StdO_Customers_Residential!L301+StdO_Customers_Small_Commercial!L301+StdO_Customers_Lighting!L301</f>
        <v>65409</v>
      </c>
      <c r="M301" s="12">
        <f>StdO_Customers_Residential!M301+StdO_Customers_Small_Commercial!M301+StdO_Customers_Lighting!M301</f>
        <v>63255</v>
      </c>
      <c r="N301" s="12">
        <f>StdO_Customers_Residential!N301+StdO_Customers_Small_Commercial!N301+StdO_Customers_Lighting!N301</f>
        <v>60217</v>
      </c>
      <c r="O301" s="12">
        <f>StdO_Customers_Residential!O301+StdO_Customers_Small_Commercial!O301+StdO_Customers_Lighting!O301</f>
        <v>57702</v>
      </c>
      <c r="P301" s="12">
        <f>StdO_Customers_Residential!P301+StdO_Customers_Small_Commercial!P301+StdO_Customers_Lighting!P301</f>
        <v>58300</v>
      </c>
      <c r="Q301" s="12">
        <f>StdO_Customers_Residential!Q301+StdO_Customers_Small_Commercial!Q301+StdO_Customers_Lighting!Q301</f>
        <v>64208</v>
      </c>
      <c r="R301" s="12">
        <f>StdO_Customers_Residential!R301+StdO_Customers_Small_Commercial!R301+StdO_Customers_Lighting!R301</f>
        <v>77688</v>
      </c>
      <c r="S301" s="12">
        <f>StdO_Customers_Residential!S301+StdO_Customers_Small_Commercial!S301+StdO_Customers_Lighting!S301</f>
        <v>93516</v>
      </c>
      <c r="T301" s="12">
        <f>StdO_Customers_Residential!T301+StdO_Customers_Small_Commercial!T301+StdO_Customers_Lighting!T301</f>
        <v>100288</v>
      </c>
      <c r="U301" s="12">
        <f>StdO_Customers_Residential!U301+StdO_Customers_Small_Commercial!U301+StdO_Customers_Lighting!U301</f>
        <v>99806</v>
      </c>
      <c r="V301" s="12">
        <f>StdO_Customers_Residential!V301+StdO_Customers_Small_Commercial!V301+StdO_Customers_Lighting!V301</f>
        <v>92954</v>
      </c>
      <c r="W301" s="12">
        <f>StdO_Customers_Residential!W301+StdO_Customers_Small_Commercial!W301+StdO_Customers_Lighting!W301</f>
        <v>85778</v>
      </c>
      <c r="X301" s="12">
        <f>StdO_Customers_Residential!X301+StdO_Customers_Small_Commercial!X301+StdO_Customers_Lighting!X301</f>
        <v>75179</v>
      </c>
      <c r="Y301" s="12">
        <f>StdO_Customers_Residential!Y301+StdO_Customers_Small_Commercial!Y301+StdO_Customers_Lighting!Y301</f>
        <v>66093</v>
      </c>
      <c r="AA301" s="2">
        <f>IFERROR(INDEX('Holiday Schedule'!$D$3:$D$24,MATCH(Total_StdO_Customers!A301,'Holiday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1761712</v>
      </c>
      <c r="AE301" s="5">
        <f t="shared" si="35"/>
        <v>1761712</v>
      </c>
      <c r="AG301" s="2">
        <f t="shared" si="36"/>
        <v>10</v>
      </c>
      <c r="AH301" s="2">
        <f t="shared" si="37"/>
        <v>2024</v>
      </c>
      <c r="AJ301" s="5">
        <f t="shared" si="38"/>
        <v>100288</v>
      </c>
      <c r="AK301" s="2">
        <f t="shared" si="39"/>
        <v>19</v>
      </c>
    </row>
    <row r="302" spans="1:37" x14ac:dyDescent="0.25">
      <c r="A302" s="4">
        <v>45585</v>
      </c>
      <c r="B302" s="12">
        <f>StdO_Customers_Residential!B302+StdO_Customers_Small_Commercial!B302+StdO_Customers_Lighting!B302</f>
        <v>62041</v>
      </c>
      <c r="C302" s="12">
        <f>StdO_Customers_Residential!C302+StdO_Customers_Small_Commercial!C302+StdO_Customers_Lighting!C302</f>
        <v>59323</v>
      </c>
      <c r="D302" s="12">
        <f>StdO_Customers_Residential!D302+StdO_Customers_Small_Commercial!D302+StdO_Customers_Lighting!D302</f>
        <v>57051</v>
      </c>
      <c r="E302" s="12">
        <f>StdO_Customers_Residential!E302+StdO_Customers_Small_Commercial!E302+StdO_Customers_Lighting!E302</f>
        <v>58473</v>
      </c>
      <c r="F302" s="12">
        <f>StdO_Customers_Residential!F302+StdO_Customers_Small_Commercial!F302+StdO_Customers_Lighting!F302</f>
        <v>59795</v>
      </c>
      <c r="G302" s="12">
        <f>StdO_Customers_Residential!G302+StdO_Customers_Small_Commercial!G302+StdO_Customers_Lighting!G302</f>
        <v>65846</v>
      </c>
      <c r="H302" s="12">
        <f>StdO_Customers_Residential!H302+StdO_Customers_Small_Commercial!H302+StdO_Customers_Lighting!H302</f>
        <v>73464</v>
      </c>
      <c r="I302" s="12">
        <f>StdO_Customers_Residential!I302+StdO_Customers_Small_Commercial!I302+StdO_Customers_Lighting!I302</f>
        <v>79813</v>
      </c>
      <c r="J302" s="12">
        <f>StdO_Customers_Residential!J302+StdO_Customers_Small_Commercial!J302+StdO_Customers_Lighting!J302</f>
        <v>76883</v>
      </c>
      <c r="K302" s="12">
        <f>StdO_Customers_Residential!K302+StdO_Customers_Small_Commercial!K302+StdO_Customers_Lighting!K302</f>
        <v>71441</v>
      </c>
      <c r="L302" s="12">
        <f>StdO_Customers_Residential!L302+StdO_Customers_Small_Commercial!L302+StdO_Customers_Lighting!L302</f>
        <v>65675</v>
      </c>
      <c r="M302" s="12">
        <f>StdO_Customers_Residential!M302+StdO_Customers_Small_Commercial!M302+StdO_Customers_Lighting!M302</f>
        <v>62256</v>
      </c>
      <c r="N302" s="12">
        <f>StdO_Customers_Residential!N302+StdO_Customers_Small_Commercial!N302+StdO_Customers_Lighting!N302</f>
        <v>63334</v>
      </c>
      <c r="O302" s="12">
        <f>StdO_Customers_Residential!O302+StdO_Customers_Small_Commercial!O302+StdO_Customers_Lighting!O302</f>
        <v>62030</v>
      </c>
      <c r="P302" s="12">
        <f>StdO_Customers_Residential!P302+StdO_Customers_Small_Commercial!P302+StdO_Customers_Lighting!P302</f>
        <v>60881</v>
      </c>
      <c r="Q302" s="12">
        <f>StdO_Customers_Residential!Q302+StdO_Customers_Small_Commercial!Q302+StdO_Customers_Lighting!Q302</f>
        <v>68042</v>
      </c>
      <c r="R302" s="12">
        <f>StdO_Customers_Residential!R302+StdO_Customers_Small_Commercial!R302+StdO_Customers_Lighting!R302</f>
        <v>81806</v>
      </c>
      <c r="S302" s="12">
        <f>StdO_Customers_Residential!S302+StdO_Customers_Small_Commercial!S302+StdO_Customers_Lighting!S302</f>
        <v>97496</v>
      </c>
      <c r="T302" s="12">
        <f>StdO_Customers_Residential!T302+StdO_Customers_Small_Commercial!T302+StdO_Customers_Lighting!T302</f>
        <v>106328</v>
      </c>
      <c r="U302" s="12">
        <f>StdO_Customers_Residential!U302+StdO_Customers_Small_Commercial!U302+StdO_Customers_Lighting!U302</f>
        <v>104341</v>
      </c>
      <c r="V302" s="12">
        <f>StdO_Customers_Residential!V302+StdO_Customers_Small_Commercial!V302+StdO_Customers_Lighting!V302</f>
        <v>95605</v>
      </c>
      <c r="W302" s="12">
        <f>StdO_Customers_Residential!W302+StdO_Customers_Small_Commercial!W302+StdO_Customers_Lighting!W302</f>
        <v>85184</v>
      </c>
      <c r="X302" s="12">
        <f>StdO_Customers_Residential!X302+StdO_Customers_Small_Commercial!X302+StdO_Customers_Lighting!X302</f>
        <v>73106</v>
      </c>
      <c r="Y302" s="12">
        <f>StdO_Customers_Residential!Y302+StdO_Customers_Small_Commercial!Y302+StdO_Customers_Lighting!Y302</f>
        <v>62226</v>
      </c>
      <c r="AA302" s="2">
        <f>IFERROR(INDEX('Holiday Schedule'!$D$3:$D$24,MATCH(Total_StdO_Customers!A302,'Holiday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1752440</v>
      </c>
      <c r="AE302" s="5">
        <f t="shared" si="35"/>
        <v>1752440</v>
      </c>
      <c r="AG302" s="2">
        <f t="shared" si="36"/>
        <v>10</v>
      </c>
      <c r="AH302" s="2">
        <f t="shared" si="37"/>
        <v>2024</v>
      </c>
      <c r="AJ302" s="5">
        <f t="shared" si="38"/>
        <v>106328</v>
      </c>
      <c r="AK302" s="2">
        <f t="shared" si="39"/>
        <v>19</v>
      </c>
    </row>
    <row r="303" spans="1:37" x14ac:dyDescent="0.25">
      <c r="A303" s="4">
        <v>45586</v>
      </c>
      <c r="B303" s="12">
        <f>StdO_Customers_Residential!B303+StdO_Customers_Small_Commercial!B303+StdO_Customers_Lighting!B303</f>
        <v>58345</v>
      </c>
      <c r="C303" s="12">
        <f>StdO_Customers_Residential!C303+StdO_Customers_Small_Commercial!C303+StdO_Customers_Lighting!C303</f>
        <v>55819</v>
      </c>
      <c r="D303" s="12">
        <f>StdO_Customers_Residential!D303+StdO_Customers_Small_Commercial!D303+StdO_Customers_Lighting!D303</f>
        <v>53837</v>
      </c>
      <c r="E303" s="12">
        <f>StdO_Customers_Residential!E303+StdO_Customers_Small_Commercial!E303+StdO_Customers_Lighting!E303</f>
        <v>54865</v>
      </c>
      <c r="F303" s="12">
        <f>StdO_Customers_Residential!F303+StdO_Customers_Small_Commercial!F303+StdO_Customers_Lighting!F303</f>
        <v>58910</v>
      </c>
      <c r="G303" s="12">
        <f>StdO_Customers_Residential!G303+StdO_Customers_Small_Commercial!G303+StdO_Customers_Lighting!G303</f>
        <v>68492</v>
      </c>
      <c r="H303" s="12">
        <f>StdO_Customers_Residential!H303+StdO_Customers_Small_Commercial!H303+StdO_Customers_Lighting!H303</f>
        <v>83682</v>
      </c>
      <c r="I303" s="12">
        <f>StdO_Customers_Residential!I303+StdO_Customers_Small_Commercial!I303+StdO_Customers_Lighting!I303</f>
        <v>86532</v>
      </c>
      <c r="J303" s="12">
        <f>StdO_Customers_Residential!J303+StdO_Customers_Small_Commercial!J303+StdO_Customers_Lighting!J303</f>
        <v>79869</v>
      </c>
      <c r="K303" s="12">
        <f>StdO_Customers_Residential!K303+StdO_Customers_Small_Commercial!K303+StdO_Customers_Lighting!K303</f>
        <v>74380</v>
      </c>
      <c r="L303" s="12">
        <f>StdO_Customers_Residential!L303+StdO_Customers_Small_Commercial!L303+StdO_Customers_Lighting!L303</f>
        <v>69241</v>
      </c>
      <c r="M303" s="12">
        <f>StdO_Customers_Residential!M303+StdO_Customers_Small_Commercial!M303+StdO_Customers_Lighting!M303</f>
        <v>63848</v>
      </c>
      <c r="N303" s="12">
        <f>StdO_Customers_Residential!N303+StdO_Customers_Small_Commercial!N303+StdO_Customers_Lighting!N303</f>
        <v>62452</v>
      </c>
      <c r="O303" s="12">
        <f>StdO_Customers_Residential!O303+StdO_Customers_Small_Commercial!O303+StdO_Customers_Lighting!O303</f>
        <v>61903</v>
      </c>
      <c r="P303" s="12">
        <f>StdO_Customers_Residential!P303+StdO_Customers_Small_Commercial!P303+StdO_Customers_Lighting!P303</f>
        <v>60857</v>
      </c>
      <c r="Q303" s="12">
        <f>StdO_Customers_Residential!Q303+StdO_Customers_Small_Commercial!Q303+StdO_Customers_Lighting!Q303</f>
        <v>67182</v>
      </c>
      <c r="R303" s="12">
        <f>StdO_Customers_Residential!R303+StdO_Customers_Small_Commercial!R303+StdO_Customers_Lighting!R303</f>
        <v>78618</v>
      </c>
      <c r="S303" s="12">
        <f>StdO_Customers_Residential!S303+StdO_Customers_Small_Commercial!S303+StdO_Customers_Lighting!S303</f>
        <v>94034</v>
      </c>
      <c r="T303" s="12">
        <f>StdO_Customers_Residential!T303+StdO_Customers_Small_Commercial!T303+StdO_Customers_Lighting!T303</f>
        <v>101384</v>
      </c>
      <c r="U303" s="12">
        <f>StdO_Customers_Residential!U303+StdO_Customers_Small_Commercial!U303+StdO_Customers_Lighting!U303</f>
        <v>99380</v>
      </c>
      <c r="V303" s="12">
        <f>StdO_Customers_Residential!V303+StdO_Customers_Small_Commercial!V303+StdO_Customers_Lighting!V303</f>
        <v>92533</v>
      </c>
      <c r="W303" s="12">
        <f>StdO_Customers_Residential!W303+StdO_Customers_Small_Commercial!W303+StdO_Customers_Lighting!W303</f>
        <v>81404</v>
      </c>
      <c r="X303" s="12">
        <f>StdO_Customers_Residential!X303+StdO_Customers_Small_Commercial!X303+StdO_Customers_Lighting!X303</f>
        <v>71053</v>
      </c>
      <c r="Y303" s="12">
        <f>StdO_Customers_Residential!Y303+StdO_Customers_Small_Commercial!Y303+StdO_Customers_Lighting!Y303</f>
        <v>61162</v>
      </c>
      <c r="AA303" s="2">
        <f>IFERROR(INDEX('Holiday Schedule'!$D$3:$D$24,MATCH(Total_StdO_Customers!A303,'Holiday Schedule'!$C$3:$C$24,0)),0)</f>
        <v>0</v>
      </c>
      <c r="AB303" s="2">
        <f t="shared" si="32"/>
        <v>2</v>
      </c>
      <c r="AC303" s="2">
        <f t="shared" si="33"/>
        <v>1244670</v>
      </c>
      <c r="AD303" s="5">
        <f t="shared" si="34"/>
        <v>495112</v>
      </c>
      <c r="AE303" s="5">
        <f t="shared" si="35"/>
        <v>1739782</v>
      </c>
      <c r="AG303" s="2">
        <f t="shared" si="36"/>
        <v>10</v>
      </c>
      <c r="AH303" s="2">
        <f t="shared" si="37"/>
        <v>2024</v>
      </c>
      <c r="AJ303" s="5">
        <f t="shared" si="38"/>
        <v>101384</v>
      </c>
      <c r="AK303" s="2">
        <f t="shared" si="39"/>
        <v>19</v>
      </c>
    </row>
    <row r="304" spans="1:37" x14ac:dyDescent="0.25">
      <c r="A304" s="4">
        <v>45587</v>
      </c>
      <c r="B304" s="12">
        <f>StdO_Customers_Residential!B304+StdO_Customers_Small_Commercial!B304+StdO_Customers_Lighting!B304</f>
        <v>56518</v>
      </c>
      <c r="C304" s="12">
        <f>StdO_Customers_Residential!C304+StdO_Customers_Small_Commercial!C304+StdO_Customers_Lighting!C304</f>
        <v>53285</v>
      </c>
      <c r="D304" s="12">
        <f>StdO_Customers_Residential!D304+StdO_Customers_Small_Commercial!D304+StdO_Customers_Lighting!D304</f>
        <v>52198</v>
      </c>
      <c r="E304" s="12">
        <f>StdO_Customers_Residential!E304+StdO_Customers_Small_Commercial!E304+StdO_Customers_Lighting!E304</f>
        <v>52420</v>
      </c>
      <c r="F304" s="12">
        <f>StdO_Customers_Residential!F304+StdO_Customers_Small_Commercial!F304+StdO_Customers_Lighting!F304</f>
        <v>55720</v>
      </c>
      <c r="G304" s="12">
        <f>StdO_Customers_Residential!G304+StdO_Customers_Small_Commercial!G304+StdO_Customers_Lighting!G304</f>
        <v>65210</v>
      </c>
      <c r="H304" s="12">
        <f>StdO_Customers_Residential!H304+StdO_Customers_Small_Commercial!H304+StdO_Customers_Lighting!H304</f>
        <v>80318</v>
      </c>
      <c r="I304" s="12">
        <f>StdO_Customers_Residential!I304+StdO_Customers_Small_Commercial!I304+StdO_Customers_Lighting!I304</f>
        <v>83811</v>
      </c>
      <c r="J304" s="12">
        <f>StdO_Customers_Residential!J304+StdO_Customers_Small_Commercial!J304+StdO_Customers_Lighting!J304</f>
        <v>75225</v>
      </c>
      <c r="K304" s="12">
        <f>StdO_Customers_Residential!K304+StdO_Customers_Small_Commercial!K304+StdO_Customers_Lighting!K304</f>
        <v>65220</v>
      </c>
      <c r="L304" s="12">
        <f>StdO_Customers_Residential!L304+StdO_Customers_Small_Commercial!L304+StdO_Customers_Lighting!L304</f>
        <v>67171</v>
      </c>
      <c r="M304" s="12">
        <f>StdO_Customers_Residential!M304+StdO_Customers_Small_Commercial!M304+StdO_Customers_Lighting!M304</f>
        <v>60691</v>
      </c>
      <c r="N304" s="12">
        <f>StdO_Customers_Residential!N304+StdO_Customers_Small_Commercial!N304+StdO_Customers_Lighting!N304</f>
        <v>59713</v>
      </c>
      <c r="O304" s="12">
        <f>StdO_Customers_Residential!O304+StdO_Customers_Small_Commercial!O304+StdO_Customers_Lighting!O304</f>
        <v>58699</v>
      </c>
      <c r="P304" s="12">
        <f>StdO_Customers_Residential!P304+StdO_Customers_Small_Commercial!P304+StdO_Customers_Lighting!P304</f>
        <v>58797</v>
      </c>
      <c r="Q304" s="12">
        <f>StdO_Customers_Residential!Q304+StdO_Customers_Small_Commercial!Q304+StdO_Customers_Lighting!Q304</f>
        <v>66186</v>
      </c>
      <c r="R304" s="12">
        <f>StdO_Customers_Residential!R304+StdO_Customers_Small_Commercial!R304+StdO_Customers_Lighting!R304</f>
        <v>76840</v>
      </c>
      <c r="S304" s="12">
        <f>StdO_Customers_Residential!S304+StdO_Customers_Small_Commercial!S304+StdO_Customers_Lighting!S304</f>
        <v>89980</v>
      </c>
      <c r="T304" s="12">
        <f>StdO_Customers_Residential!T304+StdO_Customers_Small_Commercial!T304+StdO_Customers_Lighting!T304</f>
        <v>101730</v>
      </c>
      <c r="U304" s="12">
        <f>StdO_Customers_Residential!U304+StdO_Customers_Small_Commercial!U304+StdO_Customers_Lighting!U304</f>
        <v>101772</v>
      </c>
      <c r="V304" s="12">
        <f>StdO_Customers_Residential!V304+StdO_Customers_Small_Commercial!V304+StdO_Customers_Lighting!V304</f>
        <v>91209</v>
      </c>
      <c r="W304" s="12">
        <f>StdO_Customers_Residential!W304+StdO_Customers_Small_Commercial!W304+StdO_Customers_Lighting!W304</f>
        <v>82653</v>
      </c>
      <c r="X304" s="12">
        <f>StdO_Customers_Residential!X304+StdO_Customers_Small_Commercial!X304+StdO_Customers_Lighting!X304</f>
        <v>70058</v>
      </c>
      <c r="Y304" s="12">
        <f>StdO_Customers_Residential!Y304+StdO_Customers_Small_Commercial!Y304+StdO_Customers_Lighting!Y304</f>
        <v>61535</v>
      </c>
      <c r="AA304" s="2">
        <f>IFERROR(INDEX('Holiday Schedule'!$D$3:$D$24,MATCH(Total_StdO_Customers!A304,'Holiday Schedule'!$C$3:$C$24,0)),0)</f>
        <v>0</v>
      </c>
      <c r="AB304" s="2">
        <f t="shared" si="32"/>
        <v>3</v>
      </c>
      <c r="AC304" s="2">
        <f t="shared" si="33"/>
        <v>1209755</v>
      </c>
      <c r="AD304" s="5">
        <f t="shared" si="34"/>
        <v>477204</v>
      </c>
      <c r="AE304" s="5">
        <f t="shared" si="35"/>
        <v>1686959</v>
      </c>
      <c r="AG304" s="2">
        <f t="shared" si="36"/>
        <v>10</v>
      </c>
      <c r="AH304" s="2">
        <f t="shared" si="37"/>
        <v>2024</v>
      </c>
      <c r="AJ304" s="5">
        <f t="shared" si="38"/>
        <v>101772</v>
      </c>
      <c r="AK304" s="2">
        <f t="shared" si="39"/>
        <v>20</v>
      </c>
    </row>
    <row r="305" spans="1:37" x14ac:dyDescent="0.25">
      <c r="A305" s="4">
        <v>45588</v>
      </c>
      <c r="B305" s="12">
        <f>StdO_Customers_Residential!B305+StdO_Customers_Small_Commercial!B305+StdO_Customers_Lighting!B305</f>
        <v>56724</v>
      </c>
      <c r="C305" s="12">
        <f>StdO_Customers_Residential!C305+StdO_Customers_Small_Commercial!C305+StdO_Customers_Lighting!C305</f>
        <v>53836</v>
      </c>
      <c r="D305" s="12">
        <f>StdO_Customers_Residential!D305+StdO_Customers_Small_Commercial!D305+StdO_Customers_Lighting!D305</f>
        <v>52933</v>
      </c>
      <c r="E305" s="12">
        <f>StdO_Customers_Residential!E305+StdO_Customers_Small_Commercial!E305+StdO_Customers_Lighting!E305</f>
        <v>52780</v>
      </c>
      <c r="F305" s="12">
        <f>StdO_Customers_Residential!F305+StdO_Customers_Small_Commercial!F305+StdO_Customers_Lighting!F305</f>
        <v>56551</v>
      </c>
      <c r="G305" s="12">
        <f>StdO_Customers_Residential!G305+StdO_Customers_Small_Commercial!G305+StdO_Customers_Lighting!G305</f>
        <v>64189</v>
      </c>
      <c r="H305" s="12">
        <f>StdO_Customers_Residential!H305+StdO_Customers_Small_Commercial!H305+StdO_Customers_Lighting!H305</f>
        <v>81277</v>
      </c>
      <c r="I305" s="12">
        <f>StdO_Customers_Residential!I305+StdO_Customers_Small_Commercial!I305+StdO_Customers_Lighting!I305</f>
        <v>84225</v>
      </c>
      <c r="J305" s="12">
        <f>StdO_Customers_Residential!J305+StdO_Customers_Small_Commercial!J305+StdO_Customers_Lighting!J305</f>
        <v>81652</v>
      </c>
      <c r="K305" s="12">
        <f>StdO_Customers_Residential!K305+StdO_Customers_Small_Commercial!K305+StdO_Customers_Lighting!K305</f>
        <v>78087</v>
      </c>
      <c r="L305" s="12">
        <f>StdO_Customers_Residential!L305+StdO_Customers_Small_Commercial!L305+StdO_Customers_Lighting!L305</f>
        <v>71410</v>
      </c>
      <c r="M305" s="12">
        <f>StdO_Customers_Residential!M305+StdO_Customers_Small_Commercial!M305+StdO_Customers_Lighting!M305</f>
        <v>63084</v>
      </c>
      <c r="N305" s="12">
        <f>StdO_Customers_Residential!N305+StdO_Customers_Small_Commercial!N305+StdO_Customers_Lighting!N305</f>
        <v>61318</v>
      </c>
      <c r="O305" s="12">
        <f>StdO_Customers_Residential!O305+StdO_Customers_Small_Commercial!O305+StdO_Customers_Lighting!O305</f>
        <v>60783</v>
      </c>
      <c r="P305" s="12">
        <f>StdO_Customers_Residential!P305+StdO_Customers_Small_Commercial!P305+StdO_Customers_Lighting!P305</f>
        <v>59274</v>
      </c>
      <c r="Q305" s="12">
        <f>StdO_Customers_Residential!Q305+StdO_Customers_Small_Commercial!Q305+StdO_Customers_Lighting!Q305</f>
        <v>65616</v>
      </c>
      <c r="R305" s="12">
        <f>StdO_Customers_Residential!R305+StdO_Customers_Small_Commercial!R305+StdO_Customers_Lighting!R305</f>
        <v>77027</v>
      </c>
      <c r="S305" s="12">
        <f>StdO_Customers_Residential!S305+StdO_Customers_Small_Commercial!S305+StdO_Customers_Lighting!S305</f>
        <v>94462</v>
      </c>
      <c r="T305" s="12">
        <f>StdO_Customers_Residential!T305+StdO_Customers_Small_Commercial!T305+StdO_Customers_Lighting!T305</f>
        <v>100068</v>
      </c>
      <c r="U305" s="12">
        <f>StdO_Customers_Residential!U305+StdO_Customers_Small_Commercial!U305+StdO_Customers_Lighting!U305</f>
        <v>99158</v>
      </c>
      <c r="V305" s="12">
        <f>StdO_Customers_Residential!V305+StdO_Customers_Small_Commercial!V305+StdO_Customers_Lighting!V305</f>
        <v>90929</v>
      </c>
      <c r="W305" s="12">
        <f>StdO_Customers_Residential!W305+StdO_Customers_Small_Commercial!W305+StdO_Customers_Lighting!W305</f>
        <v>81852</v>
      </c>
      <c r="X305" s="12">
        <f>StdO_Customers_Residential!X305+StdO_Customers_Small_Commercial!X305+StdO_Customers_Lighting!X305</f>
        <v>70004</v>
      </c>
      <c r="Y305" s="12">
        <f>StdO_Customers_Residential!Y305+StdO_Customers_Small_Commercial!Y305+StdO_Customers_Lighting!Y305</f>
        <v>60609</v>
      </c>
      <c r="AA305" s="2">
        <f>IFERROR(INDEX('Holiday Schedule'!$D$3:$D$24,MATCH(Total_StdO_Customers!A305,'Holiday Schedule'!$C$3:$C$24,0)),0)</f>
        <v>0</v>
      </c>
      <c r="AB305" s="2">
        <f t="shared" si="32"/>
        <v>4</v>
      </c>
      <c r="AC305" s="2">
        <f t="shared" si="33"/>
        <v>1238949</v>
      </c>
      <c r="AD305" s="5">
        <f t="shared" si="34"/>
        <v>478899</v>
      </c>
      <c r="AE305" s="5">
        <f t="shared" si="35"/>
        <v>1717848</v>
      </c>
      <c r="AG305" s="2">
        <f t="shared" si="36"/>
        <v>10</v>
      </c>
      <c r="AH305" s="2">
        <f t="shared" si="37"/>
        <v>2024</v>
      </c>
      <c r="AJ305" s="5">
        <f t="shared" si="38"/>
        <v>100068</v>
      </c>
      <c r="AK305" s="2">
        <f t="shared" si="39"/>
        <v>19</v>
      </c>
    </row>
    <row r="306" spans="1:37" x14ac:dyDescent="0.25">
      <c r="A306" s="4">
        <v>45589</v>
      </c>
      <c r="B306" s="12">
        <f>StdO_Customers_Residential!B306+StdO_Customers_Small_Commercial!B306+StdO_Customers_Lighting!B306</f>
        <v>56157</v>
      </c>
      <c r="C306" s="12">
        <f>StdO_Customers_Residential!C306+StdO_Customers_Small_Commercial!C306+StdO_Customers_Lighting!C306</f>
        <v>52983</v>
      </c>
      <c r="D306" s="12">
        <f>StdO_Customers_Residential!D306+StdO_Customers_Small_Commercial!D306+StdO_Customers_Lighting!D306</f>
        <v>51974</v>
      </c>
      <c r="E306" s="12">
        <f>StdO_Customers_Residential!E306+StdO_Customers_Small_Commercial!E306+StdO_Customers_Lighting!E306</f>
        <v>51650</v>
      </c>
      <c r="F306" s="12">
        <f>StdO_Customers_Residential!F306+StdO_Customers_Small_Commercial!F306+StdO_Customers_Lighting!F306</f>
        <v>55131</v>
      </c>
      <c r="G306" s="12">
        <f>StdO_Customers_Residential!G306+StdO_Customers_Small_Commercial!G306+StdO_Customers_Lighting!G306</f>
        <v>63435</v>
      </c>
      <c r="H306" s="12">
        <f>StdO_Customers_Residential!H306+StdO_Customers_Small_Commercial!H306+StdO_Customers_Lighting!H306</f>
        <v>78361</v>
      </c>
      <c r="I306" s="12">
        <f>StdO_Customers_Residential!I306+StdO_Customers_Small_Commercial!I306+StdO_Customers_Lighting!I306</f>
        <v>82471</v>
      </c>
      <c r="J306" s="12">
        <f>StdO_Customers_Residential!J306+StdO_Customers_Small_Commercial!J306+StdO_Customers_Lighting!J306</f>
        <v>77471</v>
      </c>
      <c r="K306" s="12">
        <f>StdO_Customers_Residential!K306+StdO_Customers_Small_Commercial!K306+StdO_Customers_Lighting!K306</f>
        <v>69237</v>
      </c>
      <c r="L306" s="12">
        <f>StdO_Customers_Residential!L306+StdO_Customers_Small_Commercial!L306+StdO_Customers_Lighting!L306</f>
        <v>66139</v>
      </c>
      <c r="M306" s="12">
        <f>StdO_Customers_Residential!M306+StdO_Customers_Small_Commercial!M306+StdO_Customers_Lighting!M306</f>
        <v>61346</v>
      </c>
      <c r="N306" s="12">
        <f>StdO_Customers_Residential!N306+StdO_Customers_Small_Commercial!N306+StdO_Customers_Lighting!N306</f>
        <v>61026</v>
      </c>
      <c r="O306" s="12">
        <f>StdO_Customers_Residential!O306+StdO_Customers_Small_Commercial!O306+StdO_Customers_Lighting!O306</f>
        <v>61396</v>
      </c>
      <c r="P306" s="12">
        <f>StdO_Customers_Residential!P306+StdO_Customers_Small_Commercial!P306+StdO_Customers_Lighting!P306</f>
        <v>58906</v>
      </c>
      <c r="Q306" s="12">
        <f>StdO_Customers_Residential!Q306+StdO_Customers_Small_Commercial!Q306+StdO_Customers_Lighting!Q306</f>
        <v>66682</v>
      </c>
      <c r="R306" s="12">
        <f>StdO_Customers_Residential!R306+StdO_Customers_Small_Commercial!R306+StdO_Customers_Lighting!R306</f>
        <v>76261</v>
      </c>
      <c r="S306" s="12">
        <f>StdO_Customers_Residential!S306+StdO_Customers_Small_Commercial!S306+StdO_Customers_Lighting!S306</f>
        <v>92624</v>
      </c>
      <c r="T306" s="12">
        <f>StdO_Customers_Residential!T306+StdO_Customers_Small_Commercial!T306+StdO_Customers_Lighting!T306</f>
        <v>98528</v>
      </c>
      <c r="U306" s="12">
        <f>StdO_Customers_Residential!U306+StdO_Customers_Small_Commercial!U306+StdO_Customers_Lighting!U306</f>
        <v>98962</v>
      </c>
      <c r="V306" s="12">
        <f>StdO_Customers_Residential!V306+StdO_Customers_Small_Commercial!V306+StdO_Customers_Lighting!V306</f>
        <v>90702</v>
      </c>
      <c r="W306" s="12">
        <f>StdO_Customers_Residential!W306+StdO_Customers_Small_Commercial!W306+StdO_Customers_Lighting!W306</f>
        <v>83221</v>
      </c>
      <c r="X306" s="12">
        <f>StdO_Customers_Residential!X306+StdO_Customers_Small_Commercial!X306+StdO_Customers_Lighting!X306</f>
        <v>70053</v>
      </c>
      <c r="Y306" s="12">
        <f>StdO_Customers_Residential!Y306+StdO_Customers_Small_Commercial!Y306+StdO_Customers_Lighting!Y306</f>
        <v>62606</v>
      </c>
      <c r="AA306" s="2">
        <f>IFERROR(INDEX('Holiday Schedule'!$D$3:$D$24,MATCH(Total_StdO_Customers!A306,'Holiday Schedule'!$C$3:$C$24,0)),0)</f>
        <v>0</v>
      </c>
      <c r="AB306" s="2">
        <f t="shared" si="32"/>
        <v>5</v>
      </c>
      <c r="AC306" s="2">
        <f t="shared" si="33"/>
        <v>1215025</v>
      </c>
      <c r="AD306" s="5">
        <f t="shared" si="34"/>
        <v>472297</v>
      </c>
      <c r="AE306" s="5">
        <f t="shared" si="35"/>
        <v>1687322</v>
      </c>
      <c r="AG306" s="2">
        <f t="shared" si="36"/>
        <v>10</v>
      </c>
      <c r="AH306" s="2">
        <f t="shared" si="37"/>
        <v>2024</v>
      </c>
      <c r="AJ306" s="5">
        <f t="shared" si="38"/>
        <v>98962</v>
      </c>
      <c r="AK306" s="2">
        <f t="shared" si="39"/>
        <v>20</v>
      </c>
    </row>
    <row r="307" spans="1:37" x14ac:dyDescent="0.25">
      <c r="A307" s="4">
        <v>45590</v>
      </c>
      <c r="B307" s="12">
        <f>StdO_Customers_Residential!B307+StdO_Customers_Small_Commercial!B307+StdO_Customers_Lighting!B307</f>
        <v>56842</v>
      </c>
      <c r="C307" s="12">
        <f>StdO_Customers_Residential!C307+StdO_Customers_Small_Commercial!C307+StdO_Customers_Lighting!C307</f>
        <v>55085</v>
      </c>
      <c r="D307" s="12">
        <f>StdO_Customers_Residential!D307+StdO_Customers_Small_Commercial!D307+StdO_Customers_Lighting!D307</f>
        <v>53357</v>
      </c>
      <c r="E307" s="12">
        <f>StdO_Customers_Residential!E307+StdO_Customers_Small_Commercial!E307+StdO_Customers_Lighting!E307</f>
        <v>55585</v>
      </c>
      <c r="F307" s="12">
        <f>StdO_Customers_Residential!F307+StdO_Customers_Small_Commercial!F307+StdO_Customers_Lighting!F307</f>
        <v>57460</v>
      </c>
      <c r="G307" s="12">
        <f>StdO_Customers_Residential!G307+StdO_Customers_Small_Commercial!G307+StdO_Customers_Lighting!G307</f>
        <v>66728</v>
      </c>
      <c r="H307" s="12">
        <f>StdO_Customers_Residential!H307+StdO_Customers_Small_Commercial!H307+StdO_Customers_Lighting!H307</f>
        <v>82663</v>
      </c>
      <c r="I307" s="12">
        <f>StdO_Customers_Residential!I307+StdO_Customers_Small_Commercial!I307+StdO_Customers_Lighting!I307</f>
        <v>87292</v>
      </c>
      <c r="J307" s="12">
        <f>StdO_Customers_Residential!J307+StdO_Customers_Small_Commercial!J307+StdO_Customers_Lighting!J307</f>
        <v>78599</v>
      </c>
      <c r="K307" s="12">
        <f>StdO_Customers_Residential!K307+StdO_Customers_Small_Commercial!K307+StdO_Customers_Lighting!K307</f>
        <v>68344</v>
      </c>
      <c r="L307" s="12">
        <f>StdO_Customers_Residential!L307+StdO_Customers_Small_Commercial!L307+StdO_Customers_Lighting!L307</f>
        <v>60648</v>
      </c>
      <c r="M307" s="12">
        <f>StdO_Customers_Residential!M307+StdO_Customers_Small_Commercial!M307+StdO_Customers_Lighting!M307</f>
        <v>57718</v>
      </c>
      <c r="N307" s="12">
        <f>StdO_Customers_Residential!N307+StdO_Customers_Small_Commercial!N307+StdO_Customers_Lighting!N307</f>
        <v>55354</v>
      </c>
      <c r="O307" s="12">
        <f>StdO_Customers_Residential!O307+StdO_Customers_Small_Commercial!O307+StdO_Customers_Lighting!O307</f>
        <v>54826</v>
      </c>
      <c r="P307" s="12">
        <f>StdO_Customers_Residential!P307+StdO_Customers_Small_Commercial!P307+StdO_Customers_Lighting!P307</f>
        <v>54288</v>
      </c>
      <c r="Q307" s="12">
        <f>StdO_Customers_Residential!Q307+StdO_Customers_Small_Commercial!Q307+StdO_Customers_Lighting!Q307</f>
        <v>61775</v>
      </c>
      <c r="R307" s="12">
        <f>StdO_Customers_Residential!R307+StdO_Customers_Small_Commercial!R307+StdO_Customers_Lighting!R307</f>
        <v>76266</v>
      </c>
      <c r="S307" s="12">
        <f>StdO_Customers_Residential!S307+StdO_Customers_Small_Commercial!S307+StdO_Customers_Lighting!S307</f>
        <v>92574</v>
      </c>
      <c r="T307" s="12">
        <f>StdO_Customers_Residential!T307+StdO_Customers_Small_Commercial!T307+StdO_Customers_Lighting!T307</f>
        <v>99403</v>
      </c>
      <c r="U307" s="12">
        <f>StdO_Customers_Residential!U307+StdO_Customers_Small_Commercial!U307+StdO_Customers_Lighting!U307</f>
        <v>99293</v>
      </c>
      <c r="V307" s="12">
        <f>StdO_Customers_Residential!V307+StdO_Customers_Small_Commercial!V307+StdO_Customers_Lighting!V307</f>
        <v>93844</v>
      </c>
      <c r="W307" s="12">
        <f>StdO_Customers_Residential!W307+StdO_Customers_Small_Commercial!W307+StdO_Customers_Lighting!W307</f>
        <v>86147</v>
      </c>
      <c r="X307" s="12">
        <f>StdO_Customers_Residential!X307+StdO_Customers_Small_Commercial!X307+StdO_Customers_Lighting!X307</f>
        <v>75592</v>
      </c>
      <c r="Y307" s="12">
        <f>StdO_Customers_Residential!Y307+StdO_Customers_Small_Commercial!Y307+StdO_Customers_Lighting!Y307</f>
        <v>66698</v>
      </c>
      <c r="AA307" s="2">
        <f>IFERROR(INDEX('Holiday Schedule'!$D$3:$D$24,MATCH(Total_StdO_Customers!A307,'Holiday Schedule'!$C$3:$C$24,0)),0)</f>
        <v>0</v>
      </c>
      <c r="AB307" s="2">
        <f t="shared" si="32"/>
        <v>6</v>
      </c>
      <c r="AC307" s="2">
        <f t="shared" si="33"/>
        <v>1201963</v>
      </c>
      <c r="AD307" s="5">
        <f t="shared" si="34"/>
        <v>494418</v>
      </c>
      <c r="AE307" s="5">
        <f t="shared" si="35"/>
        <v>1696381</v>
      </c>
      <c r="AG307" s="2">
        <f t="shared" si="36"/>
        <v>10</v>
      </c>
      <c r="AH307" s="2">
        <f t="shared" si="37"/>
        <v>2024</v>
      </c>
      <c r="AJ307" s="5">
        <f t="shared" si="38"/>
        <v>99403</v>
      </c>
      <c r="AK307" s="2">
        <f t="shared" si="39"/>
        <v>19</v>
      </c>
    </row>
    <row r="308" spans="1:37" x14ac:dyDescent="0.25">
      <c r="A308" s="4">
        <v>45591</v>
      </c>
      <c r="B308" s="12">
        <f>StdO_Customers_Residential!B308+StdO_Customers_Small_Commercial!B308+StdO_Customers_Lighting!B308</f>
        <v>61495</v>
      </c>
      <c r="C308" s="12">
        <f>StdO_Customers_Residential!C308+StdO_Customers_Small_Commercial!C308+StdO_Customers_Lighting!C308</f>
        <v>59872</v>
      </c>
      <c r="D308" s="12">
        <f>StdO_Customers_Residential!D308+StdO_Customers_Small_Commercial!D308+StdO_Customers_Lighting!D308</f>
        <v>57264</v>
      </c>
      <c r="E308" s="12">
        <f>StdO_Customers_Residential!E308+StdO_Customers_Small_Commercial!E308+StdO_Customers_Lighting!E308</f>
        <v>58496</v>
      </c>
      <c r="F308" s="12">
        <f>StdO_Customers_Residential!F308+StdO_Customers_Small_Commercial!F308+StdO_Customers_Lighting!F308</f>
        <v>60027</v>
      </c>
      <c r="G308" s="12">
        <f>StdO_Customers_Residential!G308+StdO_Customers_Small_Commercial!G308+StdO_Customers_Lighting!G308</f>
        <v>64059</v>
      </c>
      <c r="H308" s="12">
        <f>StdO_Customers_Residential!H308+StdO_Customers_Small_Commercial!H308+StdO_Customers_Lighting!H308</f>
        <v>73136</v>
      </c>
      <c r="I308" s="12">
        <f>StdO_Customers_Residential!I308+StdO_Customers_Small_Commercial!I308+StdO_Customers_Lighting!I308</f>
        <v>79558</v>
      </c>
      <c r="J308" s="12">
        <f>StdO_Customers_Residential!J308+StdO_Customers_Small_Commercial!J308+StdO_Customers_Lighting!J308</f>
        <v>82257</v>
      </c>
      <c r="K308" s="12">
        <f>StdO_Customers_Residential!K308+StdO_Customers_Small_Commercial!K308+StdO_Customers_Lighting!K308</f>
        <v>80506</v>
      </c>
      <c r="L308" s="12">
        <f>StdO_Customers_Residential!L308+StdO_Customers_Small_Commercial!L308+StdO_Customers_Lighting!L308</f>
        <v>68414</v>
      </c>
      <c r="M308" s="12">
        <f>StdO_Customers_Residential!M308+StdO_Customers_Small_Commercial!M308+StdO_Customers_Lighting!M308</f>
        <v>64621</v>
      </c>
      <c r="N308" s="12">
        <f>StdO_Customers_Residential!N308+StdO_Customers_Small_Commercial!N308+StdO_Customers_Lighting!N308</f>
        <v>63123</v>
      </c>
      <c r="O308" s="12">
        <f>StdO_Customers_Residential!O308+StdO_Customers_Small_Commercial!O308+StdO_Customers_Lighting!O308</f>
        <v>64680</v>
      </c>
      <c r="P308" s="12">
        <f>StdO_Customers_Residential!P308+StdO_Customers_Small_Commercial!P308+StdO_Customers_Lighting!P308</f>
        <v>62358</v>
      </c>
      <c r="Q308" s="12">
        <f>StdO_Customers_Residential!Q308+StdO_Customers_Small_Commercial!Q308+StdO_Customers_Lighting!Q308</f>
        <v>68180</v>
      </c>
      <c r="R308" s="12">
        <f>StdO_Customers_Residential!R308+StdO_Customers_Small_Commercial!R308+StdO_Customers_Lighting!R308</f>
        <v>80622</v>
      </c>
      <c r="S308" s="12">
        <f>StdO_Customers_Residential!S308+StdO_Customers_Small_Commercial!S308+StdO_Customers_Lighting!S308</f>
        <v>95769</v>
      </c>
      <c r="T308" s="12">
        <f>StdO_Customers_Residential!T308+StdO_Customers_Small_Commercial!T308+StdO_Customers_Lighting!T308</f>
        <v>101118</v>
      </c>
      <c r="U308" s="12">
        <f>StdO_Customers_Residential!U308+StdO_Customers_Small_Commercial!U308+StdO_Customers_Lighting!U308</f>
        <v>99637</v>
      </c>
      <c r="V308" s="12">
        <f>StdO_Customers_Residential!V308+StdO_Customers_Small_Commercial!V308+StdO_Customers_Lighting!V308</f>
        <v>94712</v>
      </c>
      <c r="W308" s="12">
        <f>StdO_Customers_Residential!W308+StdO_Customers_Small_Commercial!W308+StdO_Customers_Lighting!W308</f>
        <v>85625</v>
      </c>
      <c r="X308" s="12">
        <f>StdO_Customers_Residential!X308+StdO_Customers_Small_Commercial!X308+StdO_Customers_Lighting!X308</f>
        <v>76183</v>
      </c>
      <c r="Y308" s="12">
        <f>StdO_Customers_Residential!Y308+StdO_Customers_Small_Commercial!Y308+StdO_Customers_Lighting!Y308</f>
        <v>68088</v>
      </c>
      <c r="AA308" s="2">
        <f>IFERROR(INDEX('Holiday Schedule'!$D$3:$D$24,MATCH(Total_StdO_Customers!A308,'Holiday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1769800</v>
      </c>
      <c r="AE308" s="5">
        <f t="shared" si="35"/>
        <v>1769800</v>
      </c>
      <c r="AG308" s="2">
        <f t="shared" si="36"/>
        <v>10</v>
      </c>
      <c r="AH308" s="2">
        <f t="shared" si="37"/>
        <v>2024</v>
      </c>
      <c r="AJ308" s="5">
        <f t="shared" si="38"/>
        <v>101118</v>
      </c>
      <c r="AK308" s="2">
        <f t="shared" si="39"/>
        <v>19</v>
      </c>
    </row>
    <row r="309" spans="1:37" x14ac:dyDescent="0.25">
      <c r="A309" s="4">
        <v>45592</v>
      </c>
      <c r="B309" s="12">
        <f>StdO_Customers_Residential!B309+StdO_Customers_Small_Commercial!B309+StdO_Customers_Lighting!B309</f>
        <v>62932</v>
      </c>
      <c r="C309" s="12">
        <f>StdO_Customers_Residential!C309+StdO_Customers_Small_Commercial!C309+StdO_Customers_Lighting!C309</f>
        <v>60616</v>
      </c>
      <c r="D309" s="12">
        <f>StdO_Customers_Residential!D309+StdO_Customers_Small_Commercial!D309+StdO_Customers_Lighting!D309</f>
        <v>59478</v>
      </c>
      <c r="E309" s="12">
        <f>StdO_Customers_Residential!E309+StdO_Customers_Small_Commercial!E309+StdO_Customers_Lighting!E309</f>
        <v>58920</v>
      </c>
      <c r="F309" s="12">
        <f>StdO_Customers_Residential!F309+StdO_Customers_Small_Commercial!F309+StdO_Customers_Lighting!F309</f>
        <v>62507</v>
      </c>
      <c r="G309" s="12">
        <f>StdO_Customers_Residential!G309+StdO_Customers_Small_Commercial!G309+StdO_Customers_Lighting!G309</f>
        <v>65585</v>
      </c>
      <c r="H309" s="12">
        <f>StdO_Customers_Residential!H309+StdO_Customers_Small_Commercial!H309+StdO_Customers_Lighting!H309</f>
        <v>75119</v>
      </c>
      <c r="I309" s="12">
        <f>StdO_Customers_Residential!I309+StdO_Customers_Small_Commercial!I309+StdO_Customers_Lighting!I309</f>
        <v>81896</v>
      </c>
      <c r="J309" s="12">
        <f>StdO_Customers_Residential!J309+StdO_Customers_Small_Commercial!J309+StdO_Customers_Lighting!J309</f>
        <v>80187</v>
      </c>
      <c r="K309" s="12">
        <f>StdO_Customers_Residential!K309+StdO_Customers_Small_Commercial!K309+StdO_Customers_Lighting!K309</f>
        <v>73169</v>
      </c>
      <c r="L309" s="12">
        <f>StdO_Customers_Residential!L309+StdO_Customers_Small_Commercial!L309+StdO_Customers_Lighting!L309</f>
        <v>66595</v>
      </c>
      <c r="M309" s="12">
        <f>StdO_Customers_Residential!M309+StdO_Customers_Small_Commercial!M309+StdO_Customers_Lighting!M309</f>
        <v>64065</v>
      </c>
      <c r="N309" s="12">
        <f>StdO_Customers_Residential!N309+StdO_Customers_Small_Commercial!N309+StdO_Customers_Lighting!N309</f>
        <v>69604</v>
      </c>
      <c r="O309" s="12">
        <f>StdO_Customers_Residential!O309+StdO_Customers_Small_Commercial!O309+StdO_Customers_Lighting!O309</f>
        <v>68019</v>
      </c>
      <c r="P309" s="12">
        <f>StdO_Customers_Residential!P309+StdO_Customers_Small_Commercial!P309+StdO_Customers_Lighting!P309</f>
        <v>71884</v>
      </c>
      <c r="Q309" s="12">
        <f>StdO_Customers_Residential!Q309+StdO_Customers_Small_Commercial!Q309+StdO_Customers_Lighting!Q309</f>
        <v>80779</v>
      </c>
      <c r="R309" s="12">
        <f>StdO_Customers_Residential!R309+StdO_Customers_Small_Commercial!R309+StdO_Customers_Lighting!R309</f>
        <v>89952</v>
      </c>
      <c r="S309" s="12">
        <f>StdO_Customers_Residential!S309+StdO_Customers_Small_Commercial!S309+StdO_Customers_Lighting!S309</f>
        <v>105875</v>
      </c>
      <c r="T309" s="12">
        <f>StdO_Customers_Residential!T309+StdO_Customers_Small_Commercial!T309+StdO_Customers_Lighting!T309</f>
        <v>111550</v>
      </c>
      <c r="U309" s="12">
        <f>StdO_Customers_Residential!U309+StdO_Customers_Small_Commercial!U309+StdO_Customers_Lighting!U309</f>
        <v>107917</v>
      </c>
      <c r="V309" s="12">
        <f>StdO_Customers_Residential!V309+StdO_Customers_Small_Commercial!V309+StdO_Customers_Lighting!V309</f>
        <v>101793</v>
      </c>
      <c r="W309" s="12">
        <f>StdO_Customers_Residential!W309+StdO_Customers_Small_Commercial!W309+StdO_Customers_Lighting!W309</f>
        <v>90108</v>
      </c>
      <c r="X309" s="12">
        <f>StdO_Customers_Residential!X309+StdO_Customers_Small_Commercial!X309+StdO_Customers_Lighting!X309</f>
        <v>78142</v>
      </c>
      <c r="Y309" s="12">
        <f>StdO_Customers_Residential!Y309+StdO_Customers_Small_Commercial!Y309+StdO_Customers_Lighting!Y309</f>
        <v>70244</v>
      </c>
      <c r="AA309" s="2">
        <f>IFERROR(INDEX('Holiday Schedule'!$D$3:$D$24,MATCH(Total_StdO_Customers!A309,'Holiday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1856936</v>
      </c>
      <c r="AE309" s="5">
        <f t="shared" si="35"/>
        <v>1856936</v>
      </c>
      <c r="AG309" s="2">
        <f t="shared" si="36"/>
        <v>10</v>
      </c>
      <c r="AH309" s="2">
        <f t="shared" si="37"/>
        <v>2024</v>
      </c>
      <c r="AJ309" s="5">
        <f t="shared" si="38"/>
        <v>111550</v>
      </c>
      <c r="AK309" s="2">
        <f t="shared" si="39"/>
        <v>19</v>
      </c>
    </row>
    <row r="310" spans="1:37" x14ac:dyDescent="0.25">
      <c r="A310" s="4">
        <v>45593</v>
      </c>
      <c r="B310" s="12">
        <f>StdO_Customers_Residential!B310+StdO_Customers_Small_Commercial!B310+StdO_Customers_Lighting!B310</f>
        <v>64518</v>
      </c>
      <c r="C310" s="12">
        <f>StdO_Customers_Residential!C310+StdO_Customers_Small_Commercial!C310+StdO_Customers_Lighting!C310</f>
        <v>63342</v>
      </c>
      <c r="D310" s="12">
        <f>StdO_Customers_Residential!D310+StdO_Customers_Small_Commercial!D310+StdO_Customers_Lighting!D310</f>
        <v>61034</v>
      </c>
      <c r="E310" s="12">
        <f>StdO_Customers_Residential!E310+StdO_Customers_Small_Commercial!E310+StdO_Customers_Lighting!E310</f>
        <v>63697</v>
      </c>
      <c r="F310" s="12">
        <f>StdO_Customers_Residential!F310+StdO_Customers_Small_Commercial!F310+StdO_Customers_Lighting!F310</f>
        <v>67115</v>
      </c>
      <c r="G310" s="12">
        <f>StdO_Customers_Residential!G310+StdO_Customers_Small_Commercial!G310+StdO_Customers_Lighting!G310</f>
        <v>78597</v>
      </c>
      <c r="H310" s="12">
        <f>StdO_Customers_Residential!H310+StdO_Customers_Small_Commercial!H310+StdO_Customers_Lighting!H310</f>
        <v>95206</v>
      </c>
      <c r="I310" s="12">
        <f>StdO_Customers_Residential!I310+StdO_Customers_Small_Commercial!I310+StdO_Customers_Lighting!I310</f>
        <v>99995</v>
      </c>
      <c r="J310" s="12">
        <f>StdO_Customers_Residential!J310+StdO_Customers_Small_Commercial!J310+StdO_Customers_Lighting!J310</f>
        <v>88572</v>
      </c>
      <c r="K310" s="12">
        <f>StdO_Customers_Residential!K310+StdO_Customers_Small_Commercial!K310+StdO_Customers_Lighting!K310</f>
        <v>77374</v>
      </c>
      <c r="L310" s="12">
        <f>StdO_Customers_Residential!L310+StdO_Customers_Small_Commercial!L310+StdO_Customers_Lighting!L310</f>
        <v>71341</v>
      </c>
      <c r="M310" s="12">
        <f>StdO_Customers_Residential!M310+StdO_Customers_Small_Commercial!M310+StdO_Customers_Lighting!M310</f>
        <v>65431</v>
      </c>
      <c r="N310" s="12">
        <f>StdO_Customers_Residential!N310+StdO_Customers_Small_Commercial!N310+StdO_Customers_Lighting!N310</f>
        <v>64392</v>
      </c>
      <c r="O310" s="12">
        <f>StdO_Customers_Residential!O310+StdO_Customers_Small_Commercial!O310+StdO_Customers_Lighting!O310</f>
        <v>61035</v>
      </c>
      <c r="P310" s="12">
        <f>StdO_Customers_Residential!P310+StdO_Customers_Small_Commercial!P310+StdO_Customers_Lighting!P310</f>
        <v>61044</v>
      </c>
      <c r="Q310" s="12">
        <f>StdO_Customers_Residential!Q310+StdO_Customers_Small_Commercial!Q310+StdO_Customers_Lighting!Q310</f>
        <v>69281</v>
      </c>
      <c r="R310" s="12">
        <f>StdO_Customers_Residential!R310+StdO_Customers_Small_Commercial!R310+StdO_Customers_Lighting!R310</f>
        <v>85657</v>
      </c>
      <c r="S310" s="12">
        <f>StdO_Customers_Residential!S310+StdO_Customers_Small_Commercial!S310+StdO_Customers_Lighting!S310</f>
        <v>105386</v>
      </c>
      <c r="T310" s="12">
        <f>StdO_Customers_Residential!T310+StdO_Customers_Small_Commercial!T310+StdO_Customers_Lighting!T310</f>
        <v>114608</v>
      </c>
      <c r="U310" s="12">
        <f>StdO_Customers_Residential!U310+StdO_Customers_Small_Commercial!U310+StdO_Customers_Lighting!U310</f>
        <v>112405</v>
      </c>
      <c r="V310" s="12">
        <f>StdO_Customers_Residential!V310+StdO_Customers_Small_Commercial!V310+StdO_Customers_Lighting!V310</f>
        <v>107671</v>
      </c>
      <c r="W310" s="12">
        <f>StdO_Customers_Residential!W310+StdO_Customers_Small_Commercial!W310+StdO_Customers_Lighting!W310</f>
        <v>96957</v>
      </c>
      <c r="X310" s="12">
        <f>StdO_Customers_Residential!X310+StdO_Customers_Small_Commercial!X310+StdO_Customers_Lighting!X310</f>
        <v>83674</v>
      </c>
      <c r="Y310" s="12">
        <f>StdO_Customers_Residential!Y310+StdO_Customers_Small_Commercial!Y310+StdO_Customers_Lighting!Y310</f>
        <v>75029</v>
      </c>
      <c r="AA310" s="2">
        <f>IFERROR(INDEX('Holiday Schedule'!$D$3:$D$24,MATCH(Total_StdO_Customers!A310,'Holiday Schedule'!$C$3:$C$24,0)),0)</f>
        <v>0</v>
      </c>
      <c r="AB310" s="2">
        <f t="shared" si="32"/>
        <v>2</v>
      </c>
      <c r="AC310" s="2">
        <f t="shared" si="33"/>
        <v>1364823</v>
      </c>
      <c r="AD310" s="5">
        <f t="shared" si="34"/>
        <v>568538</v>
      </c>
      <c r="AE310" s="5">
        <f t="shared" si="35"/>
        <v>1933361</v>
      </c>
      <c r="AG310" s="2">
        <f t="shared" si="36"/>
        <v>10</v>
      </c>
      <c r="AH310" s="2">
        <f t="shared" si="37"/>
        <v>2024</v>
      </c>
      <c r="AJ310" s="5">
        <f t="shared" si="38"/>
        <v>114608</v>
      </c>
      <c r="AK310" s="2">
        <f t="shared" si="39"/>
        <v>19</v>
      </c>
    </row>
    <row r="311" spans="1:37" x14ac:dyDescent="0.25">
      <c r="A311" s="4">
        <v>45594</v>
      </c>
      <c r="B311" s="12">
        <f>StdO_Customers_Residential!B311+StdO_Customers_Small_Commercial!B311+StdO_Customers_Lighting!B311</f>
        <v>70301</v>
      </c>
      <c r="C311" s="12">
        <f>StdO_Customers_Residential!C311+StdO_Customers_Small_Commercial!C311+StdO_Customers_Lighting!C311</f>
        <v>68831</v>
      </c>
      <c r="D311" s="12">
        <f>StdO_Customers_Residential!D311+StdO_Customers_Small_Commercial!D311+StdO_Customers_Lighting!D311</f>
        <v>67256</v>
      </c>
      <c r="E311" s="12">
        <f>StdO_Customers_Residential!E311+StdO_Customers_Small_Commercial!E311+StdO_Customers_Lighting!E311</f>
        <v>68856</v>
      </c>
      <c r="F311" s="12">
        <f>StdO_Customers_Residential!F311+StdO_Customers_Small_Commercial!F311+StdO_Customers_Lighting!F311</f>
        <v>71906</v>
      </c>
      <c r="G311" s="12">
        <f>StdO_Customers_Residential!G311+StdO_Customers_Small_Commercial!G311+StdO_Customers_Lighting!G311</f>
        <v>83711</v>
      </c>
      <c r="H311" s="12">
        <f>StdO_Customers_Residential!H311+StdO_Customers_Small_Commercial!H311+StdO_Customers_Lighting!H311</f>
        <v>100003</v>
      </c>
      <c r="I311" s="12">
        <f>StdO_Customers_Residential!I311+StdO_Customers_Small_Commercial!I311+StdO_Customers_Lighting!I311</f>
        <v>105196</v>
      </c>
      <c r="J311" s="12">
        <f>StdO_Customers_Residential!J311+StdO_Customers_Small_Commercial!J311+StdO_Customers_Lighting!J311</f>
        <v>94184</v>
      </c>
      <c r="K311" s="12">
        <f>StdO_Customers_Residential!K311+StdO_Customers_Small_Commercial!K311+StdO_Customers_Lighting!K311</f>
        <v>86172</v>
      </c>
      <c r="L311" s="12">
        <f>StdO_Customers_Residential!L311+StdO_Customers_Small_Commercial!L311+StdO_Customers_Lighting!L311</f>
        <v>85717</v>
      </c>
      <c r="M311" s="12">
        <f>StdO_Customers_Residential!M311+StdO_Customers_Small_Commercial!M311+StdO_Customers_Lighting!M311</f>
        <v>82761</v>
      </c>
      <c r="N311" s="12">
        <f>StdO_Customers_Residential!N311+StdO_Customers_Small_Commercial!N311+StdO_Customers_Lighting!N311</f>
        <v>82543</v>
      </c>
      <c r="O311" s="12">
        <f>StdO_Customers_Residential!O311+StdO_Customers_Small_Commercial!O311+StdO_Customers_Lighting!O311</f>
        <v>80958</v>
      </c>
      <c r="P311" s="12">
        <f>StdO_Customers_Residential!P311+StdO_Customers_Small_Commercial!P311+StdO_Customers_Lighting!P311</f>
        <v>76283</v>
      </c>
      <c r="Q311" s="12">
        <f>StdO_Customers_Residential!Q311+StdO_Customers_Small_Commercial!Q311+StdO_Customers_Lighting!Q311</f>
        <v>79730</v>
      </c>
      <c r="R311" s="12">
        <f>StdO_Customers_Residential!R311+StdO_Customers_Small_Commercial!R311+StdO_Customers_Lighting!R311</f>
        <v>89580</v>
      </c>
      <c r="S311" s="12">
        <f>StdO_Customers_Residential!S311+StdO_Customers_Small_Commercial!S311+StdO_Customers_Lighting!S311</f>
        <v>107972</v>
      </c>
      <c r="T311" s="12">
        <f>StdO_Customers_Residential!T311+StdO_Customers_Small_Commercial!T311+StdO_Customers_Lighting!T311</f>
        <v>112424</v>
      </c>
      <c r="U311" s="12">
        <f>StdO_Customers_Residential!U311+StdO_Customers_Small_Commercial!U311+StdO_Customers_Lighting!U311</f>
        <v>111743</v>
      </c>
      <c r="V311" s="12">
        <f>StdO_Customers_Residential!V311+StdO_Customers_Small_Commercial!V311+StdO_Customers_Lighting!V311</f>
        <v>103125</v>
      </c>
      <c r="W311" s="12">
        <f>StdO_Customers_Residential!W311+StdO_Customers_Small_Commercial!W311+StdO_Customers_Lighting!W311</f>
        <v>92607</v>
      </c>
      <c r="X311" s="12">
        <f>StdO_Customers_Residential!X311+StdO_Customers_Small_Commercial!X311+StdO_Customers_Lighting!X311</f>
        <v>78753</v>
      </c>
      <c r="Y311" s="12">
        <f>StdO_Customers_Residential!Y311+StdO_Customers_Small_Commercial!Y311+StdO_Customers_Lighting!Y311</f>
        <v>68651</v>
      </c>
      <c r="AA311" s="2">
        <f>IFERROR(INDEX('Holiday Schedule'!$D$3:$D$24,MATCH(Total_StdO_Customers!A311,'Holiday Schedule'!$C$3:$C$24,0)),0)</f>
        <v>0</v>
      </c>
      <c r="AB311" s="2">
        <f t="shared" si="32"/>
        <v>3</v>
      </c>
      <c r="AC311" s="2">
        <f t="shared" si="33"/>
        <v>1469748</v>
      </c>
      <c r="AD311" s="5">
        <f t="shared" si="34"/>
        <v>599515</v>
      </c>
      <c r="AE311" s="5">
        <f t="shared" si="35"/>
        <v>2069263</v>
      </c>
      <c r="AG311" s="2">
        <f t="shared" si="36"/>
        <v>10</v>
      </c>
      <c r="AH311" s="2">
        <f t="shared" si="37"/>
        <v>2024</v>
      </c>
      <c r="AJ311" s="5">
        <f t="shared" si="38"/>
        <v>112424</v>
      </c>
      <c r="AK311" s="2">
        <f t="shared" si="39"/>
        <v>19</v>
      </c>
    </row>
    <row r="312" spans="1:37" x14ac:dyDescent="0.25">
      <c r="A312" s="4">
        <v>45595</v>
      </c>
      <c r="B312" s="12">
        <f>StdO_Customers_Residential!B312+StdO_Customers_Small_Commercial!B312+StdO_Customers_Lighting!B312</f>
        <v>76963</v>
      </c>
      <c r="C312" s="12">
        <f>StdO_Customers_Residential!C312+StdO_Customers_Small_Commercial!C312+StdO_Customers_Lighting!C312</f>
        <v>73973</v>
      </c>
      <c r="D312" s="12">
        <f>StdO_Customers_Residential!D312+StdO_Customers_Small_Commercial!D312+StdO_Customers_Lighting!D312</f>
        <v>71155</v>
      </c>
      <c r="E312" s="12">
        <f>StdO_Customers_Residential!E312+StdO_Customers_Small_Commercial!E312+StdO_Customers_Lighting!E312</f>
        <v>71826</v>
      </c>
      <c r="F312" s="12">
        <f>StdO_Customers_Residential!F312+StdO_Customers_Small_Commercial!F312+StdO_Customers_Lighting!F312</f>
        <v>75675</v>
      </c>
      <c r="G312" s="12">
        <f>StdO_Customers_Residential!G312+StdO_Customers_Small_Commercial!G312+StdO_Customers_Lighting!G312</f>
        <v>86113</v>
      </c>
      <c r="H312" s="12">
        <f>StdO_Customers_Residential!H312+StdO_Customers_Small_Commercial!H312+StdO_Customers_Lighting!H312</f>
        <v>103248</v>
      </c>
      <c r="I312" s="12">
        <f>StdO_Customers_Residential!I312+StdO_Customers_Small_Commercial!I312+StdO_Customers_Lighting!I312</f>
        <v>108989</v>
      </c>
      <c r="J312" s="12">
        <f>StdO_Customers_Residential!J312+StdO_Customers_Small_Commercial!J312+StdO_Customers_Lighting!J312</f>
        <v>108271</v>
      </c>
      <c r="K312" s="12">
        <f>StdO_Customers_Residential!K312+StdO_Customers_Small_Commercial!K312+StdO_Customers_Lighting!K312</f>
        <v>109351</v>
      </c>
      <c r="L312" s="12">
        <f>StdO_Customers_Residential!L312+StdO_Customers_Small_Commercial!L312+StdO_Customers_Lighting!L312</f>
        <v>108632</v>
      </c>
      <c r="M312" s="12">
        <f>StdO_Customers_Residential!M312+StdO_Customers_Small_Commercial!M312+StdO_Customers_Lighting!M312</f>
        <v>104788</v>
      </c>
      <c r="N312" s="12">
        <f>StdO_Customers_Residential!N312+StdO_Customers_Small_Commercial!N312+StdO_Customers_Lighting!N312</f>
        <v>104072</v>
      </c>
      <c r="O312" s="12">
        <f>StdO_Customers_Residential!O312+StdO_Customers_Small_Commercial!O312+StdO_Customers_Lighting!O312</f>
        <v>102495</v>
      </c>
      <c r="P312" s="12">
        <f>StdO_Customers_Residential!P312+StdO_Customers_Small_Commercial!P312+StdO_Customers_Lighting!P312</f>
        <v>98999</v>
      </c>
      <c r="Q312" s="12">
        <f>StdO_Customers_Residential!Q312+StdO_Customers_Small_Commercial!Q312+StdO_Customers_Lighting!Q312</f>
        <v>101668</v>
      </c>
      <c r="R312" s="12">
        <f>StdO_Customers_Residential!R312+StdO_Customers_Small_Commercial!R312+StdO_Customers_Lighting!R312</f>
        <v>108324</v>
      </c>
      <c r="S312" s="12">
        <f>StdO_Customers_Residential!S312+StdO_Customers_Small_Commercial!S312+StdO_Customers_Lighting!S312</f>
        <v>123079</v>
      </c>
      <c r="T312" s="12">
        <f>StdO_Customers_Residential!T312+StdO_Customers_Small_Commercial!T312+StdO_Customers_Lighting!T312</f>
        <v>124876</v>
      </c>
      <c r="U312" s="12">
        <f>StdO_Customers_Residential!U312+StdO_Customers_Small_Commercial!U312+StdO_Customers_Lighting!U312</f>
        <v>122836</v>
      </c>
      <c r="V312" s="12">
        <f>StdO_Customers_Residential!V312+StdO_Customers_Small_Commercial!V312+StdO_Customers_Lighting!V312</f>
        <v>113596</v>
      </c>
      <c r="W312" s="12">
        <f>StdO_Customers_Residential!W312+StdO_Customers_Small_Commercial!W312+StdO_Customers_Lighting!W312</f>
        <v>103207</v>
      </c>
      <c r="X312" s="12">
        <f>StdO_Customers_Residential!X312+StdO_Customers_Small_Commercial!X312+StdO_Customers_Lighting!X312</f>
        <v>88701</v>
      </c>
      <c r="Y312" s="12">
        <f>StdO_Customers_Residential!Y312+StdO_Customers_Small_Commercial!Y312+StdO_Customers_Lighting!Y312</f>
        <v>78996</v>
      </c>
      <c r="AA312" s="2">
        <f>IFERROR(INDEX('Holiday Schedule'!$D$3:$D$24,MATCH(Total_StdO_Customers!A312,'Holiday Schedule'!$C$3:$C$24,0)),0)</f>
        <v>0</v>
      </c>
      <c r="AB312" s="2">
        <f t="shared" si="32"/>
        <v>4</v>
      </c>
      <c r="AC312" s="2">
        <f t="shared" si="33"/>
        <v>1731884</v>
      </c>
      <c r="AD312" s="5">
        <f t="shared" si="34"/>
        <v>637949</v>
      </c>
      <c r="AE312" s="5">
        <f t="shared" si="35"/>
        <v>2369833</v>
      </c>
      <c r="AG312" s="2">
        <f t="shared" si="36"/>
        <v>10</v>
      </c>
      <c r="AH312" s="2">
        <f t="shared" si="37"/>
        <v>2024</v>
      </c>
      <c r="AJ312" s="5">
        <f t="shared" si="38"/>
        <v>124876</v>
      </c>
      <c r="AK312" s="2">
        <f t="shared" si="39"/>
        <v>19</v>
      </c>
    </row>
    <row r="313" spans="1:37" x14ac:dyDescent="0.25">
      <c r="A313" s="4">
        <v>45596</v>
      </c>
      <c r="B313" s="12">
        <f>StdO_Customers_Residential!B313+StdO_Customers_Small_Commercial!B313+StdO_Customers_Lighting!B313</f>
        <v>59004</v>
      </c>
      <c r="C313" s="12">
        <f>StdO_Customers_Residential!C313+StdO_Customers_Small_Commercial!C313+StdO_Customers_Lighting!C313</f>
        <v>56248</v>
      </c>
      <c r="D313" s="12">
        <f>StdO_Customers_Residential!D313+StdO_Customers_Small_Commercial!D313+StdO_Customers_Lighting!D313</f>
        <v>54198</v>
      </c>
      <c r="E313" s="12">
        <f>StdO_Customers_Residential!E313+StdO_Customers_Small_Commercial!E313+StdO_Customers_Lighting!E313</f>
        <v>54058</v>
      </c>
      <c r="F313" s="12">
        <f>StdO_Customers_Residential!F313+StdO_Customers_Small_Commercial!F313+StdO_Customers_Lighting!F313</f>
        <v>57548</v>
      </c>
      <c r="G313" s="12">
        <f>StdO_Customers_Residential!G313+StdO_Customers_Small_Commercial!G313+StdO_Customers_Lighting!G313</f>
        <v>65686</v>
      </c>
      <c r="H313" s="12">
        <f>StdO_Customers_Residential!H313+StdO_Customers_Small_Commercial!H313+StdO_Customers_Lighting!H313</f>
        <v>80404</v>
      </c>
      <c r="I313" s="12">
        <f>StdO_Customers_Residential!I313+StdO_Customers_Small_Commercial!I313+StdO_Customers_Lighting!I313</f>
        <v>84862</v>
      </c>
      <c r="J313" s="12">
        <f>StdO_Customers_Residential!J313+StdO_Customers_Small_Commercial!J313+StdO_Customers_Lighting!J313</f>
        <v>79712</v>
      </c>
      <c r="K313" s="12">
        <f>StdO_Customers_Residential!K313+StdO_Customers_Small_Commercial!K313+StdO_Customers_Lighting!K313</f>
        <v>74388</v>
      </c>
      <c r="L313" s="12">
        <f>StdO_Customers_Residential!L313+StdO_Customers_Small_Commercial!L313+StdO_Customers_Lighting!L313</f>
        <v>67369</v>
      </c>
      <c r="M313" s="12">
        <f>StdO_Customers_Residential!M313+StdO_Customers_Small_Commercial!M313+StdO_Customers_Lighting!M313</f>
        <v>60734</v>
      </c>
      <c r="N313" s="12">
        <f>StdO_Customers_Residential!N313+StdO_Customers_Small_Commercial!N313+StdO_Customers_Lighting!N313</f>
        <v>56983</v>
      </c>
      <c r="O313" s="12">
        <f>StdO_Customers_Residential!O313+StdO_Customers_Small_Commercial!O313+StdO_Customers_Lighting!O313</f>
        <v>57013</v>
      </c>
      <c r="P313" s="12">
        <f>StdO_Customers_Residential!P313+StdO_Customers_Small_Commercial!P313+StdO_Customers_Lighting!P313</f>
        <v>56792</v>
      </c>
      <c r="Q313" s="12">
        <f>StdO_Customers_Residential!Q313+StdO_Customers_Small_Commercial!Q313+StdO_Customers_Lighting!Q313</f>
        <v>64962</v>
      </c>
      <c r="R313" s="12">
        <f>StdO_Customers_Residential!R313+StdO_Customers_Small_Commercial!R313+StdO_Customers_Lighting!R313</f>
        <v>75592</v>
      </c>
      <c r="S313" s="12">
        <f>StdO_Customers_Residential!S313+StdO_Customers_Small_Commercial!S313+StdO_Customers_Lighting!S313</f>
        <v>87751</v>
      </c>
      <c r="T313" s="12">
        <f>StdO_Customers_Residential!T313+StdO_Customers_Small_Commercial!T313+StdO_Customers_Lighting!T313</f>
        <v>90752</v>
      </c>
      <c r="U313" s="12">
        <f>StdO_Customers_Residential!U313+StdO_Customers_Small_Commercial!U313+StdO_Customers_Lighting!U313</f>
        <v>91286</v>
      </c>
      <c r="V313" s="12">
        <f>StdO_Customers_Residential!V313+StdO_Customers_Small_Commercial!V313+StdO_Customers_Lighting!V313</f>
        <v>87040</v>
      </c>
      <c r="W313" s="12">
        <f>StdO_Customers_Residential!W313+StdO_Customers_Small_Commercial!W313+StdO_Customers_Lighting!W313</f>
        <v>79511</v>
      </c>
      <c r="X313" s="12">
        <f>StdO_Customers_Residential!X313+StdO_Customers_Small_Commercial!X313+StdO_Customers_Lighting!X313</f>
        <v>68584</v>
      </c>
      <c r="Y313" s="12">
        <f>StdO_Customers_Residential!Y313+StdO_Customers_Small_Commercial!Y313+StdO_Customers_Lighting!Y313</f>
        <v>60172</v>
      </c>
      <c r="AA313" s="2">
        <f>IFERROR(INDEX('Holiday Schedule'!$D$3:$D$24,MATCH(Total_StdO_Customers!A313,'Holiday Schedule'!$C$3:$C$24,0)),0)</f>
        <v>0</v>
      </c>
      <c r="AB313" s="2">
        <f t="shared" si="32"/>
        <v>5</v>
      </c>
      <c r="AC313" s="2">
        <f t="shared" si="33"/>
        <v>1183331</v>
      </c>
      <c r="AD313" s="5">
        <f t="shared" si="34"/>
        <v>487318</v>
      </c>
      <c r="AE313" s="5">
        <f t="shared" si="35"/>
        <v>1670649</v>
      </c>
      <c r="AG313" s="2">
        <f t="shared" si="36"/>
        <v>10</v>
      </c>
      <c r="AH313" s="2">
        <f t="shared" si="37"/>
        <v>2024</v>
      </c>
      <c r="AJ313" s="5">
        <f t="shared" si="38"/>
        <v>91286</v>
      </c>
      <c r="AK313" s="2">
        <f t="shared" si="39"/>
        <v>20</v>
      </c>
    </row>
    <row r="314" spans="1:37" x14ac:dyDescent="0.25">
      <c r="A314" s="4">
        <v>45597</v>
      </c>
      <c r="B314" s="12">
        <f>StdO_Customers_Residential!B314+StdO_Customers_Small_Commercial!B314+StdO_Customers_Lighting!B314</f>
        <v>56241</v>
      </c>
      <c r="C314" s="12">
        <f>StdO_Customers_Residential!C314+StdO_Customers_Small_Commercial!C314+StdO_Customers_Lighting!C314</f>
        <v>53371</v>
      </c>
      <c r="D314" s="12">
        <f>StdO_Customers_Residential!D314+StdO_Customers_Small_Commercial!D314+StdO_Customers_Lighting!D314</f>
        <v>51285</v>
      </c>
      <c r="E314" s="12">
        <f>StdO_Customers_Residential!E314+StdO_Customers_Small_Commercial!E314+StdO_Customers_Lighting!E314</f>
        <v>51763</v>
      </c>
      <c r="F314" s="12">
        <f>StdO_Customers_Residential!F314+StdO_Customers_Small_Commercial!F314+StdO_Customers_Lighting!F314</f>
        <v>54058</v>
      </c>
      <c r="G314" s="12">
        <f>StdO_Customers_Residential!G314+StdO_Customers_Small_Commercial!G314+StdO_Customers_Lighting!G314</f>
        <v>60392</v>
      </c>
      <c r="H314" s="12">
        <f>StdO_Customers_Residential!H314+StdO_Customers_Small_Commercial!H314+StdO_Customers_Lighting!H314</f>
        <v>75007</v>
      </c>
      <c r="I314" s="12">
        <f>StdO_Customers_Residential!I314+StdO_Customers_Small_Commercial!I314+StdO_Customers_Lighting!I314</f>
        <v>81017</v>
      </c>
      <c r="J314" s="12">
        <f>StdO_Customers_Residential!J314+StdO_Customers_Small_Commercial!J314+StdO_Customers_Lighting!J314</f>
        <v>80050</v>
      </c>
      <c r="K314" s="12">
        <f>StdO_Customers_Residential!K314+StdO_Customers_Small_Commercial!K314+StdO_Customers_Lighting!K314</f>
        <v>80910</v>
      </c>
      <c r="L314" s="12">
        <f>StdO_Customers_Residential!L314+StdO_Customers_Small_Commercial!L314+StdO_Customers_Lighting!L314</f>
        <v>79305</v>
      </c>
      <c r="M314" s="12">
        <f>StdO_Customers_Residential!M314+StdO_Customers_Small_Commercial!M314+StdO_Customers_Lighting!M314</f>
        <v>75156</v>
      </c>
      <c r="N314" s="12">
        <f>StdO_Customers_Residential!N314+StdO_Customers_Small_Commercial!N314+StdO_Customers_Lighting!N314</f>
        <v>68936</v>
      </c>
      <c r="O314" s="12">
        <f>StdO_Customers_Residential!O314+StdO_Customers_Small_Commercial!O314+StdO_Customers_Lighting!O314</f>
        <v>57969</v>
      </c>
      <c r="P314" s="12">
        <f>StdO_Customers_Residential!P314+StdO_Customers_Small_Commercial!P314+StdO_Customers_Lighting!P314</f>
        <v>62063</v>
      </c>
      <c r="Q314" s="12">
        <f>StdO_Customers_Residential!Q314+StdO_Customers_Small_Commercial!Q314+StdO_Customers_Lighting!Q314</f>
        <v>70068</v>
      </c>
      <c r="R314" s="12">
        <f>StdO_Customers_Residential!R314+StdO_Customers_Small_Commercial!R314+StdO_Customers_Lighting!R314</f>
        <v>78949</v>
      </c>
      <c r="S314" s="12">
        <f>StdO_Customers_Residential!S314+StdO_Customers_Small_Commercial!S314+StdO_Customers_Lighting!S314</f>
        <v>91833</v>
      </c>
      <c r="T314" s="12">
        <f>StdO_Customers_Residential!T314+StdO_Customers_Small_Commercial!T314+StdO_Customers_Lighting!T314</f>
        <v>94997</v>
      </c>
      <c r="U314" s="12">
        <f>StdO_Customers_Residential!U314+StdO_Customers_Small_Commercial!U314+StdO_Customers_Lighting!U314</f>
        <v>90170</v>
      </c>
      <c r="V314" s="12">
        <f>StdO_Customers_Residential!V314+StdO_Customers_Small_Commercial!V314+StdO_Customers_Lighting!V314</f>
        <v>85236</v>
      </c>
      <c r="W314" s="12">
        <f>StdO_Customers_Residential!W314+StdO_Customers_Small_Commercial!W314+StdO_Customers_Lighting!W314</f>
        <v>77985</v>
      </c>
      <c r="X314" s="12">
        <f>StdO_Customers_Residential!X314+StdO_Customers_Small_Commercial!X314+StdO_Customers_Lighting!X314</f>
        <v>67548</v>
      </c>
      <c r="Y314" s="12">
        <f>StdO_Customers_Residential!Y314+StdO_Customers_Small_Commercial!Y314+StdO_Customers_Lighting!Y314</f>
        <v>62151</v>
      </c>
      <c r="AA314" s="2">
        <f>IFERROR(INDEX('Holiday Schedule'!$D$3:$D$24,MATCH(Total_StdO_Customers!A314,'Holiday Schedule'!$C$3:$C$24,0)),0)</f>
        <v>0</v>
      </c>
      <c r="AB314" s="2">
        <f t="shared" si="32"/>
        <v>6</v>
      </c>
      <c r="AC314" s="2">
        <f t="shared" si="33"/>
        <v>1242192</v>
      </c>
      <c r="AD314" s="5">
        <f t="shared" si="34"/>
        <v>464268</v>
      </c>
      <c r="AE314" s="5">
        <f t="shared" si="35"/>
        <v>1706460</v>
      </c>
      <c r="AG314" s="2">
        <f t="shared" si="36"/>
        <v>11</v>
      </c>
      <c r="AH314" s="2">
        <f t="shared" si="37"/>
        <v>2024</v>
      </c>
      <c r="AJ314" s="5">
        <f t="shared" si="38"/>
        <v>94997</v>
      </c>
      <c r="AK314" s="2">
        <f t="shared" si="39"/>
        <v>19</v>
      </c>
    </row>
    <row r="315" spans="1:37" x14ac:dyDescent="0.25">
      <c r="A315" s="4">
        <v>45598</v>
      </c>
      <c r="B315" s="12">
        <f>StdO_Customers_Residential!B315+StdO_Customers_Small_Commercial!B315+StdO_Customers_Lighting!B315</f>
        <v>57236</v>
      </c>
      <c r="C315" s="12">
        <f>StdO_Customers_Residential!C315+StdO_Customers_Small_Commercial!C315+StdO_Customers_Lighting!C315</f>
        <v>55140</v>
      </c>
      <c r="D315" s="12">
        <f>StdO_Customers_Residential!D315+StdO_Customers_Small_Commercial!D315+StdO_Customers_Lighting!D315</f>
        <v>54200</v>
      </c>
      <c r="E315" s="12">
        <f>StdO_Customers_Residential!E315+StdO_Customers_Small_Commercial!E315+StdO_Customers_Lighting!E315</f>
        <v>54277</v>
      </c>
      <c r="F315" s="12">
        <f>StdO_Customers_Residential!F315+StdO_Customers_Small_Commercial!F315+StdO_Customers_Lighting!F315</f>
        <v>56947</v>
      </c>
      <c r="G315" s="12">
        <f>StdO_Customers_Residential!G315+StdO_Customers_Small_Commercial!G315+StdO_Customers_Lighting!G315</f>
        <v>61073</v>
      </c>
      <c r="H315" s="12">
        <f>StdO_Customers_Residential!H315+StdO_Customers_Small_Commercial!H315+StdO_Customers_Lighting!H315</f>
        <v>70907</v>
      </c>
      <c r="I315" s="12">
        <f>StdO_Customers_Residential!I315+StdO_Customers_Small_Commercial!I315+StdO_Customers_Lighting!I315</f>
        <v>76916</v>
      </c>
      <c r="J315" s="12">
        <f>StdO_Customers_Residential!J315+StdO_Customers_Small_Commercial!J315+StdO_Customers_Lighting!J315</f>
        <v>81803</v>
      </c>
      <c r="K315" s="12">
        <f>StdO_Customers_Residential!K315+StdO_Customers_Small_Commercial!K315+StdO_Customers_Lighting!K315</f>
        <v>79079</v>
      </c>
      <c r="L315" s="12">
        <f>StdO_Customers_Residential!L315+StdO_Customers_Small_Commercial!L315+StdO_Customers_Lighting!L315</f>
        <v>73433</v>
      </c>
      <c r="M315" s="12">
        <f>StdO_Customers_Residential!M315+StdO_Customers_Small_Commercial!M315+StdO_Customers_Lighting!M315</f>
        <v>69743</v>
      </c>
      <c r="N315" s="12">
        <f>StdO_Customers_Residential!N315+StdO_Customers_Small_Commercial!N315+StdO_Customers_Lighting!N315</f>
        <v>69775</v>
      </c>
      <c r="O315" s="12">
        <f>StdO_Customers_Residential!O315+StdO_Customers_Small_Commercial!O315+StdO_Customers_Lighting!O315</f>
        <v>69069</v>
      </c>
      <c r="P315" s="12">
        <f>StdO_Customers_Residential!P315+StdO_Customers_Small_Commercial!P315+StdO_Customers_Lighting!P315</f>
        <v>70205</v>
      </c>
      <c r="Q315" s="12">
        <f>StdO_Customers_Residential!Q315+StdO_Customers_Small_Commercial!Q315+StdO_Customers_Lighting!Q315</f>
        <v>77295</v>
      </c>
      <c r="R315" s="12">
        <f>StdO_Customers_Residential!R315+StdO_Customers_Small_Commercial!R315+StdO_Customers_Lighting!R315</f>
        <v>89849</v>
      </c>
      <c r="S315" s="12">
        <f>StdO_Customers_Residential!S315+StdO_Customers_Small_Commercial!S315+StdO_Customers_Lighting!S315</f>
        <v>102777</v>
      </c>
      <c r="T315" s="12">
        <f>StdO_Customers_Residential!T315+StdO_Customers_Small_Commercial!T315+StdO_Customers_Lighting!T315</f>
        <v>105453</v>
      </c>
      <c r="U315" s="12">
        <f>StdO_Customers_Residential!U315+StdO_Customers_Small_Commercial!U315+StdO_Customers_Lighting!U315</f>
        <v>101621</v>
      </c>
      <c r="V315" s="12">
        <f>StdO_Customers_Residential!V315+StdO_Customers_Small_Commercial!V315+StdO_Customers_Lighting!V315</f>
        <v>96693</v>
      </c>
      <c r="W315" s="12">
        <f>StdO_Customers_Residential!W315+StdO_Customers_Small_Commercial!W315+StdO_Customers_Lighting!W315</f>
        <v>87027</v>
      </c>
      <c r="X315" s="12">
        <f>StdO_Customers_Residential!X315+StdO_Customers_Small_Commercial!X315+StdO_Customers_Lighting!X315</f>
        <v>77931</v>
      </c>
      <c r="Y315" s="12">
        <f>StdO_Customers_Residential!Y315+StdO_Customers_Small_Commercial!Y315+StdO_Customers_Lighting!Y315</f>
        <v>69275</v>
      </c>
      <c r="AA315" s="2">
        <f>IFERROR(INDEX('Holiday Schedule'!$D$3:$D$24,MATCH(Total_StdO_Customers!A315,'Holiday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1807724</v>
      </c>
      <c r="AE315" s="5">
        <f t="shared" si="35"/>
        <v>1807724</v>
      </c>
      <c r="AG315" s="2">
        <f t="shared" si="36"/>
        <v>11</v>
      </c>
      <c r="AH315" s="2">
        <f t="shared" si="37"/>
        <v>2024</v>
      </c>
      <c r="AJ315" s="5">
        <f t="shared" si="38"/>
        <v>105453</v>
      </c>
      <c r="AK315" s="2">
        <f t="shared" si="39"/>
        <v>19</v>
      </c>
    </row>
    <row r="316" spans="1:37" x14ac:dyDescent="0.25">
      <c r="A316" s="4">
        <v>45599</v>
      </c>
      <c r="B316" s="12">
        <f>StdO_Customers_Residential!B316+StdO_Customers_Small_Commercial!B316+StdO_Customers_Lighting!B316</f>
        <v>66058</v>
      </c>
      <c r="C316" s="12">
        <f>StdO_Customers_Residential!C316+StdO_Customers_Small_Commercial!C316+StdO_Customers_Lighting!C316</f>
        <v>61756</v>
      </c>
      <c r="D316" s="12">
        <f>StdO_Customers_Residential!D316+StdO_Customers_Small_Commercial!D316+StdO_Customers_Lighting!D316</f>
        <v>60915</v>
      </c>
      <c r="E316" s="12">
        <f>StdO_Customers_Residential!E316+StdO_Customers_Small_Commercial!E316+StdO_Customers_Lighting!E316</f>
        <v>61809</v>
      </c>
      <c r="F316" s="12">
        <f>StdO_Customers_Residential!F316+StdO_Customers_Small_Commercial!F316+StdO_Customers_Lighting!F316</f>
        <v>64889</v>
      </c>
      <c r="G316" s="12">
        <f>StdO_Customers_Residential!G316+StdO_Customers_Small_Commercial!G316+StdO_Customers_Lighting!G316</f>
        <v>68938</v>
      </c>
      <c r="H316" s="12">
        <f>StdO_Customers_Residential!H316+StdO_Customers_Small_Commercial!H316+StdO_Customers_Lighting!H316</f>
        <v>80479</v>
      </c>
      <c r="I316" s="12">
        <f>StdO_Customers_Residential!I316+StdO_Customers_Small_Commercial!I316+StdO_Customers_Lighting!I316</f>
        <v>80462</v>
      </c>
      <c r="J316" s="12">
        <f>StdO_Customers_Residential!J316+StdO_Customers_Small_Commercial!J316+StdO_Customers_Lighting!J316</f>
        <v>76681</v>
      </c>
      <c r="K316" s="12">
        <f>StdO_Customers_Residential!K316+StdO_Customers_Small_Commercial!K316+StdO_Customers_Lighting!K316</f>
        <v>72587</v>
      </c>
      <c r="L316" s="12">
        <f>StdO_Customers_Residential!L316+StdO_Customers_Small_Commercial!L316+StdO_Customers_Lighting!L316</f>
        <v>67506</v>
      </c>
      <c r="M316" s="12">
        <f>StdO_Customers_Residential!M316+StdO_Customers_Small_Commercial!M316+StdO_Customers_Lighting!M316</f>
        <v>63517</v>
      </c>
      <c r="N316" s="12">
        <f>StdO_Customers_Residential!N316+StdO_Customers_Small_Commercial!N316+StdO_Customers_Lighting!N316</f>
        <v>62746</v>
      </c>
      <c r="O316" s="12">
        <f>StdO_Customers_Residential!O316+StdO_Customers_Small_Commercial!O316+StdO_Customers_Lighting!O316</f>
        <v>63211</v>
      </c>
      <c r="P316" s="12">
        <f>StdO_Customers_Residential!P316+StdO_Customers_Small_Commercial!P316+StdO_Customers_Lighting!P316</f>
        <v>71217</v>
      </c>
      <c r="Q316" s="12">
        <f>StdO_Customers_Residential!Q316+StdO_Customers_Small_Commercial!Q316+StdO_Customers_Lighting!Q316</f>
        <v>85595</v>
      </c>
      <c r="R316" s="12">
        <f>StdO_Customers_Residential!R316+StdO_Customers_Small_Commercial!R316+StdO_Customers_Lighting!R316</f>
        <v>101886</v>
      </c>
      <c r="S316" s="12">
        <f>StdO_Customers_Residential!S316+StdO_Customers_Small_Commercial!S316+StdO_Customers_Lighting!S316</f>
        <v>114052</v>
      </c>
      <c r="T316" s="12">
        <f>StdO_Customers_Residential!T316+StdO_Customers_Small_Commercial!T316+StdO_Customers_Lighting!T316</f>
        <v>112714</v>
      </c>
      <c r="U316" s="12">
        <f>StdO_Customers_Residential!U316+StdO_Customers_Small_Commercial!U316+StdO_Customers_Lighting!U316</f>
        <v>107554</v>
      </c>
      <c r="V316" s="12">
        <f>StdO_Customers_Residential!V316+StdO_Customers_Small_Commercial!V316+StdO_Customers_Lighting!V316</f>
        <v>101122</v>
      </c>
      <c r="W316" s="12">
        <f>StdO_Customers_Residential!W316+StdO_Customers_Small_Commercial!W316+StdO_Customers_Lighting!W316</f>
        <v>91352</v>
      </c>
      <c r="X316" s="12">
        <f>StdO_Customers_Residential!X316+StdO_Customers_Small_Commercial!X316+StdO_Customers_Lighting!X316</f>
        <v>79685</v>
      </c>
      <c r="Y316" s="12">
        <f>StdO_Customers_Residential!Y316+StdO_Customers_Small_Commercial!Y316+StdO_Customers_Lighting!Y316</f>
        <v>70799</v>
      </c>
      <c r="AA316" s="2">
        <f>IFERROR(INDEX('Holiday Schedule'!$D$3:$D$24,MATCH(Total_StdO_Customers!A316,'Holiday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1887530</v>
      </c>
      <c r="AE316" s="5">
        <f t="shared" si="35"/>
        <v>1887530</v>
      </c>
      <c r="AG316" s="2">
        <f t="shared" si="36"/>
        <v>11</v>
      </c>
      <c r="AH316" s="2">
        <f t="shared" si="37"/>
        <v>2024</v>
      </c>
      <c r="AJ316" s="5">
        <f t="shared" si="38"/>
        <v>114052</v>
      </c>
      <c r="AK316" s="2">
        <f t="shared" si="39"/>
        <v>18</v>
      </c>
    </row>
    <row r="317" spans="1:37" x14ac:dyDescent="0.25">
      <c r="A317" s="4">
        <v>45600</v>
      </c>
      <c r="B317" s="12">
        <f>StdO_Customers_Residential!B317+StdO_Customers_Small_Commercial!B317+StdO_Customers_Lighting!B317</f>
        <v>63230</v>
      </c>
      <c r="C317" s="12">
        <f>StdO_Customers_Residential!C317+StdO_Customers_Small_Commercial!C317+StdO_Customers_Lighting!C317</f>
        <v>66554</v>
      </c>
      <c r="D317" s="12">
        <f>StdO_Customers_Residential!D317+StdO_Customers_Small_Commercial!D317+StdO_Customers_Lighting!D317</f>
        <v>63853</v>
      </c>
      <c r="E317" s="12">
        <f>StdO_Customers_Residential!E317+StdO_Customers_Small_Commercial!E317+StdO_Customers_Lighting!E317</f>
        <v>66623</v>
      </c>
      <c r="F317" s="12">
        <f>StdO_Customers_Residential!F317+StdO_Customers_Small_Commercial!F317+StdO_Customers_Lighting!F317</f>
        <v>71093</v>
      </c>
      <c r="G317" s="12">
        <f>StdO_Customers_Residential!G317+StdO_Customers_Small_Commercial!G317+StdO_Customers_Lighting!G317</f>
        <v>80411</v>
      </c>
      <c r="H317" s="12">
        <f>StdO_Customers_Residential!H317+StdO_Customers_Small_Commercial!H317+StdO_Customers_Lighting!H317</f>
        <v>97638</v>
      </c>
      <c r="I317" s="12">
        <f>StdO_Customers_Residential!I317+StdO_Customers_Small_Commercial!I317+StdO_Customers_Lighting!I317</f>
        <v>100079</v>
      </c>
      <c r="J317" s="12">
        <f>StdO_Customers_Residential!J317+StdO_Customers_Small_Commercial!J317+StdO_Customers_Lighting!J317</f>
        <v>92974</v>
      </c>
      <c r="K317" s="12">
        <f>StdO_Customers_Residential!K317+StdO_Customers_Small_Commercial!K317+StdO_Customers_Lighting!K317</f>
        <v>89369</v>
      </c>
      <c r="L317" s="12">
        <f>StdO_Customers_Residential!L317+StdO_Customers_Small_Commercial!L317+StdO_Customers_Lighting!L317</f>
        <v>83853</v>
      </c>
      <c r="M317" s="12">
        <f>StdO_Customers_Residential!M317+StdO_Customers_Small_Commercial!M317+StdO_Customers_Lighting!M317</f>
        <v>80823</v>
      </c>
      <c r="N317" s="12">
        <f>StdO_Customers_Residential!N317+StdO_Customers_Small_Commercial!N317+StdO_Customers_Lighting!N317</f>
        <v>83903</v>
      </c>
      <c r="O317" s="12">
        <f>StdO_Customers_Residential!O317+StdO_Customers_Small_Commercial!O317+StdO_Customers_Lighting!O317</f>
        <v>80339</v>
      </c>
      <c r="P317" s="12">
        <f>StdO_Customers_Residential!P317+StdO_Customers_Small_Commercial!P317+StdO_Customers_Lighting!P317</f>
        <v>84770</v>
      </c>
      <c r="Q317" s="12">
        <f>StdO_Customers_Residential!Q317+StdO_Customers_Small_Commercial!Q317+StdO_Customers_Lighting!Q317</f>
        <v>89580</v>
      </c>
      <c r="R317" s="12">
        <f>StdO_Customers_Residential!R317+StdO_Customers_Small_Commercial!R317+StdO_Customers_Lighting!R317</f>
        <v>99036</v>
      </c>
      <c r="S317" s="12">
        <f>StdO_Customers_Residential!S317+StdO_Customers_Small_Commercial!S317+StdO_Customers_Lighting!S317</f>
        <v>113766</v>
      </c>
      <c r="T317" s="12">
        <f>StdO_Customers_Residential!T317+StdO_Customers_Small_Commercial!T317+StdO_Customers_Lighting!T317</f>
        <v>115750</v>
      </c>
      <c r="U317" s="12">
        <f>StdO_Customers_Residential!U317+StdO_Customers_Small_Commercial!U317+StdO_Customers_Lighting!U317</f>
        <v>104554</v>
      </c>
      <c r="V317" s="12">
        <f>StdO_Customers_Residential!V317+StdO_Customers_Small_Commercial!V317+StdO_Customers_Lighting!V317</f>
        <v>98543</v>
      </c>
      <c r="W317" s="12">
        <f>StdO_Customers_Residential!W317+StdO_Customers_Small_Commercial!W317+StdO_Customers_Lighting!W317</f>
        <v>88032</v>
      </c>
      <c r="X317" s="12">
        <f>StdO_Customers_Residential!X317+StdO_Customers_Small_Commercial!X317+StdO_Customers_Lighting!X317</f>
        <v>75395</v>
      </c>
      <c r="Y317" s="12">
        <f>StdO_Customers_Residential!Y317+StdO_Customers_Small_Commercial!Y317+StdO_Customers_Lighting!Y317</f>
        <v>67588</v>
      </c>
      <c r="AA317" s="2">
        <f>IFERROR(INDEX('Holiday Schedule'!$D$3:$D$24,MATCH(Total_StdO_Customers!A317,'Holiday Schedule'!$C$3:$C$24,0)),0)</f>
        <v>0</v>
      </c>
      <c r="AB317" s="2">
        <f t="shared" si="32"/>
        <v>2</v>
      </c>
      <c r="AC317" s="2">
        <f t="shared" si="33"/>
        <v>1480766</v>
      </c>
      <c r="AD317" s="5">
        <f t="shared" si="34"/>
        <v>576990</v>
      </c>
      <c r="AE317" s="5">
        <f t="shared" si="35"/>
        <v>2057756</v>
      </c>
      <c r="AG317" s="2">
        <f t="shared" si="36"/>
        <v>11</v>
      </c>
      <c r="AH317" s="2">
        <f t="shared" si="37"/>
        <v>2024</v>
      </c>
      <c r="AJ317" s="5">
        <f t="shared" si="38"/>
        <v>115750</v>
      </c>
      <c r="AK317" s="2">
        <f t="shared" si="39"/>
        <v>19</v>
      </c>
    </row>
    <row r="318" spans="1:37" x14ac:dyDescent="0.25">
      <c r="A318" s="4">
        <v>45601</v>
      </c>
      <c r="B318" s="12">
        <f>StdO_Customers_Residential!B318+StdO_Customers_Small_Commercial!B318+StdO_Customers_Lighting!B318</f>
        <v>62354</v>
      </c>
      <c r="C318" s="12">
        <f>StdO_Customers_Residential!C318+StdO_Customers_Small_Commercial!C318+StdO_Customers_Lighting!C318</f>
        <v>60377</v>
      </c>
      <c r="D318" s="12">
        <f>StdO_Customers_Residential!D318+StdO_Customers_Small_Commercial!D318+StdO_Customers_Lighting!D318</f>
        <v>57922</v>
      </c>
      <c r="E318" s="12">
        <f>StdO_Customers_Residential!E318+StdO_Customers_Small_Commercial!E318+StdO_Customers_Lighting!E318</f>
        <v>58417</v>
      </c>
      <c r="F318" s="12">
        <f>StdO_Customers_Residential!F318+StdO_Customers_Small_Commercial!F318+StdO_Customers_Lighting!F318</f>
        <v>61888</v>
      </c>
      <c r="G318" s="12">
        <f>StdO_Customers_Residential!G318+StdO_Customers_Small_Commercial!G318+StdO_Customers_Lighting!G318</f>
        <v>68921</v>
      </c>
      <c r="H318" s="12">
        <f>StdO_Customers_Residential!H318+StdO_Customers_Small_Commercial!H318+StdO_Customers_Lighting!H318</f>
        <v>84709</v>
      </c>
      <c r="I318" s="12">
        <f>StdO_Customers_Residential!I318+StdO_Customers_Small_Commercial!I318+StdO_Customers_Lighting!I318</f>
        <v>89242</v>
      </c>
      <c r="J318" s="12">
        <f>StdO_Customers_Residential!J318+StdO_Customers_Small_Commercial!J318+StdO_Customers_Lighting!J318</f>
        <v>85870</v>
      </c>
      <c r="K318" s="12">
        <f>StdO_Customers_Residential!K318+StdO_Customers_Small_Commercial!K318+StdO_Customers_Lighting!K318</f>
        <v>83816</v>
      </c>
      <c r="L318" s="12">
        <f>StdO_Customers_Residential!L318+StdO_Customers_Small_Commercial!L318+StdO_Customers_Lighting!L318</f>
        <v>79373</v>
      </c>
      <c r="M318" s="12">
        <f>StdO_Customers_Residential!M318+StdO_Customers_Small_Commercial!M318+StdO_Customers_Lighting!M318</f>
        <v>74415</v>
      </c>
      <c r="N318" s="12">
        <f>StdO_Customers_Residential!N318+StdO_Customers_Small_Commercial!N318+StdO_Customers_Lighting!N318</f>
        <v>73863</v>
      </c>
      <c r="O318" s="12">
        <f>StdO_Customers_Residential!O318+StdO_Customers_Small_Commercial!O318+StdO_Customers_Lighting!O318</f>
        <v>72569</v>
      </c>
      <c r="P318" s="12">
        <f>StdO_Customers_Residential!P318+StdO_Customers_Small_Commercial!P318+StdO_Customers_Lighting!P318</f>
        <v>74079</v>
      </c>
      <c r="Q318" s="12">
        <f>StdO_Customers_Residential!Q318+StdO_Customers_Small_Commercial!Q318+StdO_Customers_Lighting!Q318</f>
        <v>77828</v>
      </c>
      <c r="R318" s="12">
        <f>StdO_Customers_Residential!R318+StdO_Customers_Small_Commercial!R318+StdO_Customers_Lighting!R318</f>
        <v>91087</v>
      </c>
      <c r="S318" s="12">
        <f>StdO_Customers_Residential!S318+StdO_Customers_Small_Commercial!S318+StdO_Customers_Lighting!S318</f>
        <v>102231</v>
      </c>
      <c r="T318" s="12">
        <f>StdO_Customers_Residential!T318+StdO_Customers_Small_Commercial!T318+StdO_Customers_Lighting!T318</f>
        <v>102034</v>
      </c>
      <c r="U318" s="12">
        <f>StdO_Customers_Residential!U318+StdO_Customers_Small_Commercial!U318+StdO_Customers_Lighting!U318</f>
        <v>96718</v>
      </c>
      <c r="V318" s="12">
        <f>StdO_Customers_Residential!V318+StdO_Customers_Small_Commercial!V318+StdO_Customers_Lighting!V318</f>
        <v>91700</v>
      </c>
      <c r="W318" s="12">
        <f>StdO_Customers_Residential!W318+StdO_Customers_Small_Commercial!W318+StdO_Customers_Lighting!W318</f>
        <v>82294</v>
      </c>
      <c r="X318" s="12">
        <f>StdO_Customers_Residential!X318+StdO_Customers_Small_Commercial!X318+StdO_Customers_Lighting!X318</f>
        <v>70492</v>
      </c>
      <c r="Y318" s="12">
        <f>StdO_Customers_Residential!Y318+StdO_Customers_Small_Commercial!Y318+StdO_Customers_Lighting!Y318</f>
        <v>62756</v>
      </c>
      <c r="AA318" s="2">
        <f>IFERROR(INDEX('Holiday Schedule'!$D$3:$D$24,MATCH(Total_StdO_Customers!A318,'Holiday Schedule'!$C$3:$C$24,0)),0)</f>
        <v>0</v>
      </c>
      <c r="AB318" s="2">
        <f t="shared" si="32"/>
        <v>3</v>
      </c>
      <c r="AC318" s="2">
        <f t="shared" si="33"/>
        <v>1347611</v>
      </c>
      <c r="AD318" s="5">
        <f t="shared" si="34"/>
        <v>517344</v>
      </c>
      <c r="AE318" s="5">
        <f t="shared" si="35"/>
        <v>1864955</v>
      </c>
      <c r="AG318" s="2">
        <f t="shared" si="36"/>
        <v>11</v>
      </c>
      <c r="AH318" s="2">
        <f t="shared" si="37"/>
        <v>2024</v>
      </c>
      <c r="AJ318" s="5">
        <f t="shared" si="38"/>
        <v>102231</v>
      </c>
      <c r="AK318" s="2">
        <f t="shared" si="39"/>
        <v>18</v>
      </c>
    </row>
    <row r="319" spans="1:37" x14ac:dyDescent="0.25">
      <c r="A319" s="4">
        <v>45602</v>
      </c>
      <c r="B319" s="12">
        <f>StdO_Customers_Residential!B319+StdO_Customers_Small_Commercial!B319+StdO_Customers_Lighting!B319</f>
        <v>58871</v>
      </c>
      <c r="C319" s="12">
        <f>StdO_Customers_Residential!C319+StdO_Customers_Small_Commercial!C319+StdO_Customers_Lighting!C319</f>
        <v>56060</v>
      </c>
      <c r="D319" s="12">
        <f>StdO_Customers_Residential!D319+StdO_Customers_Small_Commercial!D319+StdO_Customers_Lighting!D319</f>
        <v>54269</v>
      </c>
      <c r="E319" s="12">
        <f>StdO_Customers_Residential!E319+StdO_Customers_Small_Commercial!E319+StdO_Customers_Lighting!E319</f>
        <v>54926</v>
      </c>
      <c r="F319" s="12">
        <f>StdO_Customers_Residential!F319+StdO_Customers_Small_Commercial!F319+StdO_Customers_Lighting!F319</f>
        <v>57131</v>
      </c>
      <c r="G319" s="12">
        <f>StdO_Customers_Residential!G319+StdO_Customers_Small_Commercial!G319+StdO_Customers_Lighting!G319</f>
        <v>64328</v>
      </c>
      <c r="H319" s="12">
        <f>StdO_Customers_Residential!H319+StdO_Customers_Small_Commercial!H319+StdO_Customers_Lighting!H319</f>
        <v>77693</v>
      </c>
      <c r="I319" s="12">
        <f>StdO_Customers_Residential!I319+StdO_Customers_Small_Commercial!I319+StdO_Customers_Lighting!I319</f>
        <v>80264</v>
      </c>
      <c r="J319" s="12">
        <f>StdO_Customers_Residential!J319+StdO_Customers_Small_Commercial!J319+StdO_Customers_Lighting!J319</f>
        <v>76180</v>
      </c>
      <c r="K319" s="12">
        <f>StdO_Customers_Residential!K319+StdO_Customers_Small_Commercial!K319+StdO_Customers_Lighting!K319</f>
        <v>73399</v>
      </c>
      <c r="L319" s="12">
        <f>StdO_Customers_Residential!L319+StdO_Customers_Small_Commercial!L319+StdO_Customers_Lighting!L319</f>
        <v>68172</v>
      </c>
      <c r="M319" s="12">
        <f>StdO_Customers_Residential!M319+StdO_Customers_Small_Commercial!M319+StdO_Customers_Lighting!M319</f>
        <v>66944</v>
      </c>
      <c r="N319" s="12">
        <f>StdO_Customers_Residential!N319+StdO_Customers_Small_Commercial!N319+StdO_Customers_Lighting!N319</f>
        <v>71720</v>
      </c>
      <c r="O319" s="12">
        <f>StdO_Customers_Residential!O319+StdO_Customers_Small_Commercial!O319+StdO_Customers_Lighting!O319</f>
        <v>70104</v>
      </c>
      <c r="P319" s="12">
        <f>StdO_Customers_Residential!P319+StdO_Customers_Small_Commercial!P319+StdO_Customers_Lighting!P319</f>
        <v>71796</v>
      </c>
      <c r="Q319" s="12">
        <f>StdO_Customers_Residential!Q319+StdO_Customers_Small_Commercial!Q319+StdO_Customers_Lighting!Q319</f>
        <v>77293</v>
      </c>
      <c r="R319" s="12">
        <f>StdO_Customers_Residential!R319+StdO_Customers_Small_Commercial!R319+StdO_Customers_Lighting!R319</f>
        <v>88201</v>
      </c>
      <c r="S319" s="12">
        <f>StdO_Customers_Residential!S319+StdO_Customers_Small_Commercial!S319+StdO_Customers_Lighting!S319</f>
        <v>99031</v>
      </c>
      <c r="T319" s="12">
        <f>StdO_Customers_Residential!T319+StdO_Customers_Small_Commercial!T319+StdO_Customers_Lighting!T319</f>
        <v>98426</v>
      </c>
      <c r="U319" s="12">
        <f>StdO_Customers_Residential!U319+StdO_Customers_Small_Commercial!U319+StdO_Customers_Lighting!U319</f>
        <v>90928</v>
      </c>
      <c r="V319" s="12">
        <f>StdO_Customers_Residential!V319+StdO_Customers_Small_Commercial!V319+StdO_Customers_Lighting!V319</f>
        <v>86951</v>
      </c>
      <c r="W319" s="12">
        <f>StdO_Customers_Residential!W319+StdO_Customers_Small_Commercial!W319+StdO_Customers_Lighting!W319</f>
        <v>76063</v>
      </c>
      <c r="X319" s="12">
        <f>StdO_Customers_Residential!X319+StdO_Customers_Small_Commercial!X319+StdO_Customers_Lighting!X319</f>
        <v>65363</v>
      </c>
      <c r="Y319" s="12">
        <f>StdO_Customers_Residential!Y319+StdO_Customers_Small_Commercial!Y319+StdO_Customers_Lighting!Y319</f>
        <v>58143</v>
      </c>
      <c r="AA319" s="2">
        <f>IFERROR(INDEX('Holiday Schedule'!$D$3:$D$24,MATCH(Total_StdO_Customers!A319,'Holiday Schedule'!$C$3:$C$24,0)),0)</f>
        <v>0</v>
      </c>
      <c r="AB319" s="2">
        <f t="shared" si="32"/>
        <v>4</v>
      </c>
      <c r="AC319" s="2">
        <f t="shared" si="33"/>
        <v>1260835</v>
      </c>
      <c r="AD319" s="5">
        <f t="shared" si="34"/>
        <v>481421</v>
      </c>
      <c r="AE319" s="5">
        <f t="shared" si="35"/>
        <v>1742256</v>
      </c>
      <c r="AG319" s="2">
        <f t="shared" si="36"/>
        <v>11</v>
      </c>
      <c r="AH319" s="2">
        <f t="shared" si="37"/>
        <v>2024</v>
      </c>
      <c r="AJ319" s="5">
        <f t="shared" si="38"/>
        <v>99031</v>
      </c>
      <c r="AK319" s="2">
        <f t="shared" si="39"/>
        <v>18</v>
      </c>
    </row>
    <row r="320" spans="1:37" x14ac:dyDescent="0.25">
      <c r="A320" s="4">
        <v>45603</v>
      </c>
      <c r="B320" s="12">
        <f>StdO_Customers_Residential!B320+StdO_Customers_Small_Commercial!B320+StdO_Customers_Lighting!B320</f>
        <v>55721</v>
      </c>
      <c r="C320" s="12">
        <f>StdO_Customers_Residential!C320+StdO_Customers_Small_Commercial!C320+StdO_Customers_Lighting!C320</f>
        <v>52309</v>
      </c>
      <c r="D320" s="12">
        <f>StdO_Customers_Residential!D320+StdO_Customers_Small_Commercial!D320+StdO_Customers_Lighting!D320</f>
        <v>51304</v>
      </c>
      <c r="E320" s="12">
        <f>StdO_Customers_Residential!E320+StdO_Customers_Small_Commercial!E320+StdO_Customers_Lighting!E320</f>
        <v>51878</v>
      </c>
      <c r="F320" s="12">
        <f>StdO_Customers_Residential!F320+StdO_Customers_Small_Commercial!F320+StdO_Customers_Lighting!F320</f>
        <v>55182</v>
      </c>
      <c r="G320" s="12">
        <f>StdO_Customers_Residential!G320+StdO_Customers_Small_Commercial!G320+StdO_Customers_Lighting!G320</f>
        <v>61710</v>
      </c>
      <c r="H320" s="12">
        <f>StdO_Customers_Residential!H320+StdO_Customers_Small_Commercial!H320+StdO_Customers_Lighting!H320</f>
        <v>77109</v>
      </c>
      <c r="I320" s="12">
        <f>StdO_Customers_Residential!I320+StdO_Customers_Small_Commercial!I320+StdO_Customers_Lighting!I320</f>
        <v>80276</v>
      </c>
      <c r="J320" s="12">
        <f>StdO_Customers_Residential!J320+StdO_Customers_Small_Commercial!J320+StdO_Customers_Lighting!J320</f>
        <v>75684</v>
      </c>
      <c r="K320" s="12">
        <f>StdO_Customers_Residential!K320+StdO_Customers_Small_Commercial!K320+StdO_Customers_Lighting!K320</f>
        <v>66699</v>
      </c>
      <c r="L320" s="12">
        <f>StdO_Customers_Residential!L320+StdO_Customers_Small_Commercial!L320+StdO_Customers_Lighting!L320</f>
        <v>64725</v>
      </c>
      <c r="M320" s="12">
        <f>StdO_Customers_Residential!M320+StdO_Customers_Small_Commercial!M320+StdO_Customers_Lighting!M320</f>
        <v>60335</v>
      </c>
      <c r="N320" s="12">
        <f>StdO_Customers_Residential!N320+StdO_Customers_Small_Commercial!N320+StdO_Customers_Lighting!N320</f>
        <v>57357</v>
      </c>
      <c r="O320" s="12">
        <f>StdO_Customers_Residential!O320+StdO_Customers_Small_Commercial!O320+StdO_Customers_Lighting!O320</f>
        <v>56652</v>
      </c>
      <c r="P320" s="12">
        <f>StdO_Customers_Residential!P320+StdO_Customers_Small_Commercial!P320+StdO_Customers_Lighting!P320</f>
        <v>63272</v>
      </c>
      <c r="Q320" s="12">
        <f>StdO_Customers_Residential!Q320+StdO_Customers_Small_Commercial!Q320+StdO_Customers_Lighting!Q320</f>
        <v>76713</v>
      </c>
      <c r="R320" s="12">
        <f>StdO_Customers_Residential!R320+StdO_Customers_Small_Commercial!R320+StdO_Customers_Lighting!R320</f>
        <v>89712</v>
      </c>
      <c r="S320" s="12">
        <f>StdO_Customers_Residential!S320+StdO_Customers_Small_Commercial!S320+StdO_Customers_Lighting!S320</f>
        <v>101526</v>
      </c>
      <c r="T320" s="12">
        <f>StdO_Customers_Residential!T320+StdO_Customers_Small_Commercial!T320+StdO_Customers_Lighting!T320</f>
        <v>102931</v>
      </c>
      <c r="U320" s="12">
        <f>StdO_Customers_Residential!U320+StdO_Customers_Small_Commercial!U320+StdO_Customers_Lighting!U320</f>
        <v>99076</v>
      </c>
      <c r="V320" s="12">
        <f>StdO_Customers_Residential!V320+StdO_Customers_Small_Commercial!V320+StdO_Customers_Lighting!V320</f>
        <v>94262</v>
      </c>
      <c r="W320" s="12">
        <f>StdO_Customers_Residential!W320+StdO_Customers_Small_Commercial!W320+StdO_Customers_Lighting!W320</f>
        <v>85959</v>
      </c>
      <c r="X320" s="12">
        <f>StdO_Customers_Residential!X320+StdO_Customers_Small_Commercial!X320+StdO_Customers_Lighting!X320</f>
        <v>73111</v>
      </c>
      <c r="Y320" s="12">
        <f>StdO_Customers_Residential!Y320+StdO_Customers_Small_Commercial!Y320+StdO_Customers_Lighting!Y320</f>
        <v>67204</v>
      </c>
      <c r="AA320" s="2">
        <f>IFERROR(INDEX('Holiday Schedule'!$D$3:$D$24,MATCH(Total_StdO_Customers!A320,'Holiday Schedule'!$C$3:$C$24,0)),0)</f>
        <v>0</v>
      </c>
      <c r="AB320" s="2">
        <f t="shared" si="32"/>
        <v>5</v>
      </c>
      <c r="AC320" s="2">
        <f t="shared" si="33"/>
        <v>1248290</v>
      </c>
      <c r="AD320" s="5">
        <f t="shared" si="34"/>
        <v>472417</v>
      </c>
      <c r="AE320" s="5">
        <f t="shared" si="35"/>
        <v>1720707</v>
      </c>
      <c r="AG320" s="2">
        <f t="shared" si="36"/>
        <v>11</v>
      </c>
      <c r="AH320" s="2">
        <f t="shared" si="37"/>
        <v>2024</v>
      </c>
      <c r="AJ320" s="5">
        <f t="shared" si="38"/>
        <v>102931</v>
      </c>
      <c r="AK320" s="2">
        <f t="shared" si="39"/>
        <v>19</v>
      </c>
    </row>
    <row r="321" spans="1:37" x14ac:dyDescent="0.25">
      <c r="A321" s="4">
        <v>45604</v>
      </c>
      <c r="B321" s="12">
        <f>StdO_Customers_Residential!B321+StdO_Customers_Small_Commercial!B321+StdO_Customers_Lighting!B321</f>
        <v>61225</v>
      </c>
      <c r="C321" s="12">
        <f>StdO_Customers_Residential!C321+StdO_Customers_Small_Commercial!C321+StdO_Customers_Lighting!C321</f>
        <v>59245</v>
      </c>
      <c r="D321" s="12">
        <f>StdO_Customers_Residential!D321+StdO_Customers_Small_Commercial!D321+StdO_Customers_Lighting!D321</f>
        <v>57703</v>
      </c>
      <c r="E321" s="12">
        <f>StdO_Customers_Residential!E321+StdO_Customers_Small_Commercial!E321+StdO_Customers_Lighting!E321</f>
        <v>58598</v>
      </c>
      <c r="F321" s="12">
        <f>StdO_Customers_Residential!F321+StdO_Customers_Small_Commercial!F321+StdO_Customers_Lighting!F321</f>
        <v>61974</v>
      </c>
      <c r="G321" s="12">
        <f>StdO_Customers_Residential!G321+StdO_Customers_Small_Commercial!G321+StdO_Customers_Lighting!G321</f>
        <v>69055</v>
      </c>
      <c r="H321" s="12">
        <f>StdO_Customers_Residential!H321+StdO_Customers_Small_Commercial!H321+StdO_Customers_Lighting!H321</f>
        <v>84296</v>
      </c>
      <c r="I321" s="12">
        <f>StdO_Customers_Residential!I321+StdO_Customers_Small_Commercial!I321+StdO_Customers_Lighting!I321</f>
        <v>85179</v>
      </c>
      <c r="J321" s="12">
        <f>StdO_Customers_Residential!J321+StdO_Customers_Small_Commercial!J321+StdO_Customers_Lighting!J321</f>
        <v>78892</v>
      </c>
      <c r="K321" s="12">
        <f>StdO_Customers_Residential!K321+StdO_Customers_Small_Commercial!K321+StdO_Customers_Lighting!K321</f>
        <v>69872</v>
      </c>
      <c r="L321" s="12">
        <f>StdO_Customers_Residential!L321+StdO_Customers_Small_Commercial!L321+StdO_Customers_Lighting!L321</f>
        <v>68621</v>
      </c>
      <c r="M321" s="12">
        <f>StdO_Customers_Residential!M321+StdO_Customers_Small_Commercial!M321+StdO_Customers_Lighting!M321</f>
        <v>70735</v>
      </c>
      <c r="N321" s="12">
        <f>StdO_Customers_Residential!N321+StdO_Customers_Small_Commercial!N321+StdO_Customers_Lighting!N321</f>
        <v>75428</v>
      </c>
      <c r="O321" s="12">
        <f>StdO_Customers_Residential!O321+StdO_Customers_Small_Commercial!O321+StdO_Customers_Lighting!O321</f>
        <v>73786</v>
      </c>
      <c r="P321" s="12">
        <f>StdO_Customers_Residential!P321+StdO_Customers_Small_Commercial!P321+StdO_Customers_Lighting!P321</f>
        <v>74427</v>
      </c>
      <c r="Q321" s="12">
        <f>StdO_Customers_Residential!Q321+StdO_Customers_Small_Commercial!Q321+StdO_Customers_Lighting!Q321</f>
        <v>81029</v>
      </c>
      <c r="R321" s="12">
        <f>StdO_Customers_Residential!R321+StdO_Customers_Small_Commercial!R321+StdO_Customers_Lighting!R321</f>
        <v>92657</v>
      </c>
      <c r="S321" s="12">
        <f>StdO_Customers_Residential!S321+StdO_Customers_Small_Commercial!S321+StdO_Customers_Lighting!S321</f>
        <v>102675</v>
      </c>
      <c r="T321" s="12">
        <f>StdO_Customers_Residential!T321+StdO_Customers_Small_Commercial!T321+StdO_Customers_Lighting!T321</f>
        <v>102450</v>
      </c>
      <c r="U321" s="12">
        <f>StdO_Customers_Residential!U321+StdO_Customers_Small_Commercial!U321+StdO_Customers_Lighting!U321</f>
        <v>97369</v>
      </c>
      <c r="V321" s="12">
        <f>StdO_Customers_Residential!V321+StdO_Customers_Small_Commercial!V321+StdO_Customers_Lighting!V321</f>
        <v>93451</v>
      </c>
      <c r="W321" s="12">
        <f>StdO_Customers_Residential!W321+StdO_Customers_Small_Commercial!W321+StdO_Customers_Lighting!W321</f>
        <v>85077</v>
      </c>
      <c r="X321" s="12">
        <f>StdO_Customers_Residential!X321+StdO_Customers_Small_Commercial!X321+StdO_Customers_Lighting!X321</f>
        <v>75186</v>
      </c>
      <c r="Y321" s="12">
        <f>StdO_Customers_Residential!Y321+StdO_Customers_Small_Commercial!Y321+StdO_Customers_Lighting!Y321</f>
        <v>68472</v>
      </c>
      <c r="AA321" s="2">
        <f>IFERROR(INDEX('Holiday Schedule'!$D$3:$D$24,MATCH(Total_StdO_Customers!A321,'Holiday Schedule'!$C$3:$C$24,0)),0)</f>
        <v>0</v>
      </c>
      <c r="AB321" s="2">
        <f t="shared" si="32"/>
        <v>6</v>
      </c>
      <c r="AC321" s="2">
        <f t="shared" si="33"/>
        <v>1326834</v>
      </c>
      <c r="AD321" s="5">
        <f t="shared" si="34"/>
        <v>520568</v>
      </c>
      <c r="AE321" s="5">
        <f t="shared" si="35"/>
        <v>1847402</v>
      </c>
      <c r="AG321" s="2">
        <f t="shared" si="36"/>
        <v>11</v>
      </c>
      <c r="AH321" s="2">
        <f t="shared" si="37"/>
        <v>2024</v>
      </c>
      <c r="AJ321" s="5">
        <f t="shared" si="38"/>
        <v>102675</v>
      </c>
      <c r="AK321" s="2">
        <f t="shared" si="39"/>
        <v>18</v>
      </c>
    </row>
    <row r="322" spans="1:37" x14ac:dyDescent="0.25">
      <c r="A322" s="4">
        <v>45605</v>
      </c>
      <c r="B322" s="12">
        <f>StdO_Customers_Residential!B322+StdO_Customers_Small_Commercial!B322+StdO_Customers_Lighting!B322</f>
        <v>64027</v>
      </c>
      <c r="C322" s="12">
        <f>StdO_Customers_Residential!C322+StdO_Customers_Small_Commercial!C322+StdO_Customers_Lighting!C322</f>
        <v>61144</v>
      </c>
      <c r="D322" s="12">
        <f>StdO_Customers_Residential!D322+StdO_Customers_Small_Commercial!D322+StdO_Customers_Lighting!D322</f>
        <v>59717</v>
      </c>
      <c r="E322" s="12">
        <f>StdO_Customers_Residential!E322+StdO_Customers_Small_Commercial!E322+StdO_Customers_Lighting!E322</f>
        <v>59740</v>
      </c>
      <c r="F322" s="12">
        <f>StdO_Customers_Residential!F322+StdO_Customers_Small_Commercial!F322+StdO_Customers_Lighting!F322</f>
        <v>62852</v>
      </c>
      <c r="G322" s="12">
        <f>StdO_Customers_Residential!G322+StdO_Customers_Small_Commercial!G322+StdO_Customers_Lighting!G322</f>
        <v>67210</v>
      </c>
      <c r="H322" s="12">
        <f>StdO_Customers_Residential!H322+StdO_Customers_Small_Commercial!H322+StdO_Customers_Lighting!H322</f>
        <v>75689</v>
      </c>
      <c r="I322" s="12">
        <f>StdO_Customers_Residential!I322+StdO_Customers_Small_Commercial!I322+StdO_Customers_Lighting!I322</f>
        <v>77217</v>
      </c>
      <c r="J322" s="12">
        <f>StdO_Customers_Residential!J322+StdO_Customers_Small_Commercial!J322+StdO_Customers_Lighting!J322</f>
        <v>76119</v>
      </c>
      <c r="K322" s="12">
        <f>StdO_Customers_Residential!K322+StdO_Customers_Small_Commercial!K322+StdO_Customers_Lighting!K322</f>
        <v>70751</v>
      </c>
      <c r="L322" s="12">
        <f>StdO_Customers_Residential!L322+StdO_Customers_Small_Commercial!L322+StdO_Customers_Lighting!L322</f>
        <v>67348</v>
      </c>
      <c r="M322" s="12">
        <f>StdO_Customers_Residential!M322+StdO_Customers_Small_Commercial!M322+StdO_Customers_Lighting!M322</f>
        <v>65088</v>
      </c>
      <c r="N322" s="12">
        <f>StdO_Customers_Residential!N322+StdO_Customers_Small_Commercial!N322+StdO_Customers_Lighting!N322</f>
        <v>63572</v>
      </c>
      <c r="O322" s="12">
        <f>StdO_Customers_Residential!O322+StdO_Customers_Small_Commercial!O322+StdO_Customers_Lighting!O322</f>
        <v>63681</v>
      </c>
      <c r="P322" s="12">
        <f>StdO_Customers_Residential!P322+StdO_Customers_Small_Commercial!P322+StdO_Customers_Lighting!P322</f>
        <v>71349</v>
      </c>
      <c r="Q322" s="12">
        <f>StdO_Customers_Residential!Q322+StdO_Customers_Small_Commercial!Q322+StdO_Customers_Lighting!Q322</f>
        <v>84892</v>
      </c>
      <c r="R322" s="12">
        <f>StdO_Customers_Residential!R322+StdO_Customers_Small_Commercial!R322+StdO_Customers_Lighting!R322</f>
        <v>98264</v>
      </c>
      <c r="S322" s="12">
        <f>StdO_Customers_Residential!S322+StdO_Customers_Small_Commercial!S322+StdO_Customers_Lighting!S322</f>
        <v>109361</v>
      </c>
      <c r="T322" s="12">
        <f>StdO_Customers_Residential!T322+StdO_Customers_Small_Commercial!T322+StdO_Customers_Lighting!T322</f>
        <v>107685</v>
      </c>
      <c r="U322" s="12">
        <f>StdO_Customers_Residential!U322+StdO_Customers_Small_Commercial!U322+StdO_Customers_Lighting!U322</f>
        <v>104605</v>
      </c>
      <c r="V322" s="12">
        <f>StdO_Customers_Residential!V322+StdO_Customers_Small_Commercial!V322+StdO_Customers_Lighting!V322</f>
        <v>100635</v>
      </c>
      <c r="W322" s="12">
        <f>StdO_Customers_Residential!W322+StdO_Customers_Small_Commercial!W322+StdO_Customers_Lighting!W322</f>
        <v>92481</v>
      </c>
      <c r="X322" s="12">
        <f>StdO_Customers_Residential!X322+StdO_Customers_Small_Commercial!X322+StdO_Customers_Lighting!X322</f>
        <v>82872</v>
      </c>
      <c r="Y322" s="12">
        <f>StdO_Customers_Residential!Y322+StdO_Customers_Small_Commercial!Y322+StdO_Customers_Lighting!Y322</f>
        <v>73460</v>
      </c>
      <c r="AA322" s="2">
        <f>IFERROR(INDEX('Holiday Schedule'!$D$3:$D$24,MATCH(Total_StdO_Customers!A322,'Holiday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1859759</v>
      </c>
      <c r="AE322" s="5">
        <f t="shared" si="35"/>
        <v>1859759</v>
      </c>
      <c r="AG322" s="2">
        <f t="shared" si="36"/>
        <v>11</v>
      </c>
      <c r="AH322" s="2">
        <f t="shared" si="37"/>
        <v>2024</v>
      </c>
      <c r="AJ322" s="5">
        <f t="shared" si="38"/>
        <v>109361</v>
      </c>
      <c r="AK322" s="2">
        <f t="shared" si="39"/>
        <v>18</v>
      </c>
    </row>
    <row r="323" spans="1:37" x14ac:dyDescent="0.25">
      <c r="A323" s="4">
        <v>45606</v>
      </c>
      <c r="B323" s="12">
        <f>StdO_Customers_Residential!B323+StdO_Customers_Small_Commercial!B323+StdO_Customers_Lighting!B323</f>
        <v>71648</v>
      </c>
      <c r="C323" s="12">
        <f>StdO_Customers_Residential!C323+StdO_Customers_Small_Commercial!C323+StdO_Customers_Lighting!C323</f>
        <v>67981</v>
      </c>
      <c r="D323" s="12">
        <f>StdO_Customers_Residential!D323+StdO_Customers_Small_Commercial!D323+StdO_Customers_Lighting!D323</f>
        <v>66458</v>
      </c>
      <c r="E323" s="12">
        <f>StdO_Customers_Residential!E323+StdO_Customers_Small_Commercial!E323+StdO_Customers_Lighting!E323</f>
        <v>67316</v>
      </c>
      <c r="F323" s="12">
        <f>StdO_Customers_Residential!F323+StdO_Customers_Small_Commercial!F323+StdO_Customers_Lighting!F323</f>
        <v>69750</v>
      </c>
      <c r="G323" s="12">
        <f>StdO_Customers_Residential!G323+StdO_Customers_Small_Commercial!G323+StdO_Customers_Lighting!G323</f>
        <v>73649</v>
      </c>
      <c r="H323" s="12">
        <f>StdO_Customers_Residential!H323+StdO_Customers_Small_Commercial!H323+StdO_Customers_Lighting!H323</f>
        <v>82125</v>
      </c>
      <c r="I323" s="12">
        <f>StdO_Customers_Residential!I323+StdO_Customers_Small_Commercial!I323+StdO_Customers_Lighting!I323</f>
        <v>82816</v>
      </c>
      <c r="J323" s="12">
        <f>StdO_Customers_Residential!J323+StdO_Customers_Small_Commercial!J323+StdO_Customers_Lighting!J323</f>
        <v>74702</v>
      </c>
      <c r="K323" s="12">
        <f>StdO_Customers_Residential!K323+StdO_Customers_Small_Commercial!K323+StdO_Customers_Lighting!K323</f>
        <v>69375</v>
      </c>
      <c r="L323" s="12">
        <f>StdO_Customers_Residential!L323+StdO_Customers_Small_Commercial!L323+StdO_Customers_Lighting!L323</f>
        <v>66657</v>
      </c>
      <c r="M323" s="12">
        <f>StdO_Customers_Residential!M323+StdO_Customers_Small_Commercial!M323+StdO_Customers_Lighting!M323</f>
        <v>63645</v>
      </c>
      <c r="N323" s="12">
        <f>StdO_Customers_Residential!N323+StdO_Customers_Small_Commercial!N323+StdO_Customers_Lighting!N323</f>
        <v>63099</v>
      </c>
      <c r="O323" s="12">
        <f>StdO_Customers_Residential!O323+StdO_Customers_Small_Commercial!O323+StdO_Customers_Lighting!O323</f>
        <v>71488</v>
      </c>
      <c r="P323" s="12">
        <f>StdO_Customers_Residential!P323+StdO_Customers_Small_Commercial!P323+StdO_Customers_Lighting!P323</f>
        <v>74438</v>
      </c>
      <c r="Q323" s="12">
        <f>StdO_Customers_Residential!Q323+StdO_Customers_Small_Commercial!Q323+StdO_Customers_Lighting!Q323</f>
        <v>84678</v>
      </c>
      <c r="R323" s="12">
        <f>StdO_Customers_Residential!R323+StdO_Customers_Small_Commercial!R323+StdO_Customers_Lighting!R323</f>
        <v>99274</v>
      </c>
      <c r="S323" s="12">
        <f>StdO_Customers_Residential!S323+StdO_Customers_Small_Commercial!S323+StdO_Customers_Lighting!S323</f>
        <v>109131</v>
      </c>
      <c r="T323" s="12">
        <f>StdO_Customers_Residential!T323+StdO_Customers_Small_Commercial!T323+StdO_Customers_Lighting!T323</f>
        <v>107312</v>
      </c>
      <c r="U323" s="12">
        <f>StdO_Customers_Residential!U323+StdO_Customers_Small_Commercial!U323+StdO_Customers_Lighting!U323</f>
        <v>102161</v>
      </c>
      <c r="V323" s="12">
        <f>StdO_Customers_Residential!V323+StdO_Customers_Small_Commercial!V323+StdO_Customers_Lighting!V323</f>
        <v>95559</v>
      </c>
      <c r="W323" s="12">
        <f>StdO_Customers_Residential!W323+StdO_Customers_Small_Commercial!W323+StdO_Customers_Lighting!W323</f>
        <v>84802</v>
      </c>
      <c r="X323" s="12">
        <f>StdO_Customers_Residential!X323+StdO_Customers_Small_Commercial!X323+StdO_Customers_Lighting!X323</f>
        <v>73809</v>
      </c>
      <c r="Y323" s="12">
        <f>StdO_Customers_Residential!Y323+StdO_Customers_Small_Commercial!Y323+StdO_Customers_Lighting!Y323</f>
        <v>64186</v>
      </c>
      <c r="AA323" s="2">
        <f>IFERROR(INDEX('Holiday Schedule'!$D$3:$D$24,MATCH(Total_StdO_Customers!A323,'Holiday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1886059</v>
      </c>
      <c r="AE323" s="5">
        <f t="shared" si="35"/>
        <v>1886059</v>
      </c>
      <c r="AG323" s="2">
        <f t="shared" si="36"/>
        <v>11</v>
      </c>
      <c r="AH323" s="2">
        <f t="shared" si="37"/>
        <v>2024</v>
      </c>
      <c r="AJ323" s="5">
        <f t="shared" si="38"/>
        <v>109131</v>
      </c>
      <c r="AK323" s="2">
        <f t="shared" si="39"/>
        <v>18</v>
      </c>
    </row>
    <row r="324" spans="1:37" x14ac:dyDescent="0.25">
      <c r="A324" s="4">
        <v>45607</v>
      </c>
      <c r="B324" s="12">
        <f>StdO_Customers_Residential!B324+StdO_Customers_Small_Commercial!B324+StdO_Customers_Lighting!B324</f>
        <v>62188</v>
      </c>
      <c r="C324" s="12">
        <f>StdO_Customers_Residential!C324+StdO_Customers_Small_Commercial!C324+StdO_Customers_Lighting!C324</f>
        <v>58266</v>
      </c>
      <c r="D324" s="12">
        <f>StdO_Customers_Residential!D324+StdO_Customers_Small_Commercial!D324+StdO_Customers_Lighting!D324</f>
        <v>56290</v>
      </c>
      <c r="E324" s="12">
        <f>StdO_Customers_Residential!E324+StdO_Customers_Small_Commercial!E324+StdO_Customers_Lighting!E324</f>
        <v>56717</v>
      </c>
      <c r="F324" s="12">
        <f>StdO_Customers_Residential!F324+StdO_Customers_Small_Commercial!F324+StdO_Customers_Lighting!F324</f>
        <v>59777</v>
      </c>
      <c r="G324" s="12">
        <f>StdO_Customers_Residential!G324+StdO_Customers_Small_Commercial!G324+StdO_Customers_Lighting!G324</f>
        <v>65528</v>
      </c>
      <c r="H324" s="12">
        <f>StdO_Customers_Residential!H324+StdO_Customers_Small_Commercial!H324+StdO_Customers_Lighting!H324</f>
        <v>76422</v>
      </c>
      <c r="I324" s="12">
        <f>StdO_Customers_Residential!I324+StdO_Customers_Small_Commercial!I324+StdO_Customers_Lighting!I324</f>
        <v>83083</v>
      </c>
      <c r="J324" s="12">
        <f>StdO_Customers_Residential!J324+StdO_Customers_Small_Commercial!J324+StdO_Customers_Lighting!J324</f>
        <v>84315</v>
      </c>
      <c r="K324" s="12">
        <f>StdO_Customers_Residential!K324+StdO_Customers_Small_Commercial!K324+StdO_Customers_Lighting!K324</f>
        <v>83046</v>
      </c>
      <c r="L324" s="12">
        <f>StdO_Customers_Residential!L324+StdO_Customers_Small_Commercial!L324+StdO_Customers_Lighting!L324</f>
        <v>75747</v>
      </c>
      <c r="M324" s="12">
        <f>StdO_Customers_Residential!M324+StdO_Customers_Small_Commercial!M324+StdO_Customers_Lighting!M324</f>
        <v>66868</v>
      </c>
      <c r="N324" s="12">
        <f>StdO_Customers_Residential!N324+StdO_Customers_Small_Commercial!N324+StdO_Customers_Lighting!N324</f>
        <v>66751</v>
      </c>
      <c r="O324" s="12">
        <f>StdO_Customers_Residential!O324+StdO_Customers_Small_Commercial!O324+StdO_Customers_Lighting!O324</f>
        <v>72406</v>
      </c>
      <c r="P324" s="12">
        <f>StdO_Customers_Residential!P324+StdO_Customers_Small_Commercial!P324+StdO_Customers_Lighting!P324</f>
        <v>76373</v>
      </c>
      <c r="Q324" s="12">
        <f>StdO_Customers_Residential!Q324+StdO_Customers_Small_Commercial!Q324+StdO_Customers_Lighting!Q324</f>
        <v>83910</v>
      </c>
      <c r="R324" s="12">
        <f>StdO_Customers_Residential!R324+StdO_Customers_Small_Commercial!R324+StdO_Customers_Lighting!R324</f>
        <v>97481</v>
      </c>
      <c r="S324" s="12">
        <f>StdO_Customers_Residential!S324+StdO_Customers_Small_Commercial!S324+StdO_Customers_Lighting!S324</f>
        <v>106226</v>
      </c>
      <c r="T324" s="12">
        <f>StdO_Customers_Residential!T324+StdO_Customers_Small_Commercial!T324+StdO_Customers_Lighting!T324</f>
        <v>104381</v>
      </c>
      <c r="U324" s="12">
        <f>StdO_Customers_Residential!U324+StdO_Customers_Small_Commercial!U324+StdO_Customers_Lighting!U324</f>
        <v>97872</v>
      </c>
      <c r="V324" s="12">
        <f>StdO_Customers_Residential!V324+StdO_Customers_Small_Commercial!V324+StdO_Customers_Lighting!V324</f>
        <v>91895</v>
      </c>
      <c r="W324" s="12">
        <f>StdO_Customers_Residential!W324+StdO_Customers_Small_Commercial!W324+StdO_Customers_Lighting!W324</f>
        <v>81149</v>
      </c>
      <c r="X324" s="12">
        <f>StdO_Customers_Residential!X324+StdO_Customers_Small_Commercial!X324+StdO_Customers_Lighting!X324</f>
        <v>70947</v>
      </c>
      <c r="Y324" s="12">
        <f>StdO_Customers_Residential!Y324+StdO_Customers_Small_Commercial!Y324+StdO_Customers_Lighting!Y324</f>
        <v>61856</v>
      </c>
      <c r="AA324" s="2">
        <f>IFERROR(INDEX('Holiday Schedule'!$D$3:$D$24,MATCH(Total_StdO_Customers!A324,'Holiday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1839494</v>
      </c>
      <c r="AE324" s="5">
        <f t="shared" si="35"/>
        <v>1839494</v>
      </c>
      <c r="AG324" s="2">
        <f t="shared" si="36"/>
        <v>11</v>
      </c>
      <c r="AH324" s="2">
        <f t="shared" si="37"/>
        <v>2024</v>
      </c>
      <c r="AJ324" s="5">
        <f t="shared" si="38"/>
        <v>106226</v>
      </c>
      <c r="AK324" s="2">
        <f t="shared" si="39"/>
        <v>18</v>
      </c>
    </row>
    <row r="325" spans="1:37" x14ac:dyDescent="0.25">
      <c r="A325" s="4">
        <v>45608</v>
      </c>
      <c r="B325" s="12">
        <f>StdO_Customers_Residential!B325+StdO_Customers_Small_Commercial!B325+StdO_Customers_Lighting!B325</f>
        <v>59336</v>
      </c>
      <c r="C325" s="12">
        <f>StdO_Customers_Residential!C325+StdO_Customers_Small_Commercial!C325+StdO_Customers_Lighting!C325</f>
        <v>56312</v>
      </c>
      <c r="D325" s="12">
        <f>StdO_Customers_Residential!D325+StdO_Customers_Small_Commercial!D325+StdO_Customers_Lighting!D325</f>
        <v>54552</v>
      </c>
      <c r="E325" s="12">
        <f>StdO_Customers_Residential!E325+StdO_Customers_Small_Commercial!E325+StdO_Customers_Lighting!E325</f>
        <v>54917</v>
      </c>
      <c r="F325" s="12">
        <f>StdO_Customers_Residential!F325+StdO_Customers_Small_Commercial!F325+StdO_Customers_Lighting!F325</f>
        <v>59374</v>
      </c>
      <c r="G325" s="12">
        <f>StdO_Customers_Residential!G325+StdO_Customers_Small_Commercial!G325+StdO_Customers_Lighting!G325</f>
        <v>65782</v>
      </c>
      <c r="H325" s="12">
        <f>StdO_Customers_Residential!H325+StdO_Customers_Small_Commercial!H325+StdO_Customers_Lighting!H325</f>
        <v>82241</v>
      </c>
      <c r="I325" s="12">
        <f>StdO_Customers_Residential!I325+StdO_Customers_Small_Commercial!I325+StdO_Customers_Lighting!I325</f>
        <v>85125</v>
      </c>
      <c r="J325" s="12">
        <f>StdO_Customers_Residential!J325+StdO_Customers_Small_Commercial!J325+StdO_Customers_Lighting!J325</f>
        <v>79989</v>
      </c>
      <c r="K325" s="12">
        <f>StdO_Customers_Residential!K325+StdO_Customers_Small_Commercial!K325+StdO_Customers_Lighting!K325</f>
        <v>81162</v>
      </c>
      <c r="L325" s="12">
        <f>StdO_Customers_Residential!L325+StdO_Customers_Small_Commercial!L325+StdO_Customers_Lighting!L325</f>
        <v>80759</v>
      </c>
      <c r="M325" s="12">
        <f>StdO_Customers_Residential!M325+StdO_Customers_Small_Commercial!M325+StdO_Customers_Lighting!M325</f>
        <v>79089</v>
      </c>
      <c r="N325" s="12">
        <f>StdO_Customers_Residential!N325+StdO_Customers_Small_Commercial!N325+StdO_Customers_Lighting!N325</f>
        <v>77035</v>
      </c>
      <c r="O325" s="12">
        <f>StdO_Customers_Residential!O325+StdO_Customers_Small_Commercial!O325+StdO_Customers_Lighting!O325</f>
        <v>73668</v>
      </c>
      <c r="P325" s="12">
        <f>StdO_Customers_Residential!P325+StdO_Customers_Small_Commercial!P325+StdO_Customers_Lighting!P325</f>
        <v>78087</v>
      </c>
      <c r="Q325" s="12">
        <f>StdO_Customers_Residential!Q325+StdO_Customers_Small_Commercial!Q325+StdO_Customers_Lighting!Q325</f>
        <v>87801</v>
      </c>
      <c r="R325" s="12">
        <f>StdO_Customers_Residential!R325+StdO_Customers_Small_Commercial!R325+StdO_Customers_Lighting!R325</f>
        <v>100759</v>
      </c>
      <c r="S325" s="12">
        <f>StdO_Customers_Residential!S325+StdO_Customers_Small_Commercial!S325+StdO_Customers_Lighting!S325</f>
        <v>112823</v>
      </c>
      <c r="T325" s="12">
        <f>StdO_Customers_Residential!T325+StdO_Customers_Small_Commercial!T325+StdO_Customers_Lighting!T325</f>
        <v>114087</v>
      </c>
      <c r="U325" s="12">
        <f>StdO_Customers_Residential!U325+StdO_Customers_Small_Commercial!U325+StdO_Customers_Lighting!U325</f>
        <v>108073</v>
      </c>
      <c r="V325" s="12">
        <f>StdO_Customers_Residential!V325+StdO_Customers_Small_Commercial!V325+StdO_Customers_Lighting!V325</f>
        <v>101832</v>
      </c>
      <c r="W325" s="12">
        <f>StdO_Customers_Residential!W325+StdO_Customers_Small_Commercial!W325+StdO_Customers_Lighting!W325</f>
        <v>93147</v>
      </c>
      <c r="X325" s="12">
        <f>StdO_Customers_Residential!X325+StdO_Customers_Small_Commercial!X325+StdO_Customers_Lighting!X325</f>
        <v>80922</v>
      </c>
      <c r="Y325" s="12">
        <f>StdO_Customers_Residential!Y325+StdO_Customers_Small_Commercial!Y325+StdO_Customers_Lighting!Y325</f>
        <v>73564</v>
      </c>
      <c r="AA325" s="2">
        <f>IFERROR(INDEX('Holiday Schedule'!$D$3:$D$24,MATCH(Total_StdO_Customers!A325,'Holiday Schedule'!$C$3:$C$24,0)),0)</f>
        <v>0</v>
      </c>
      <c r="AB325" s="2">
        <f t="shared" si="32"/>
        <v>3</v>
      </c>
      <c r="AC325" s="2">
        <f t="shared" si="33"/>
        <v>1434358</v>
      </c>
      <c r="AD325" s="5">
        <f t="shared" si="34"/>
        <v>506078</v>
      </c>
      <c r="AE325" s="5">
        <f t="shared" si="35"/>
        <v>1940436</v>
      </c>
      <c r="AG325" s="2">
        <f t="shared" si="36"/>
        <v>11</v>
      </c>
      <c r="AH325" s="2">
        <f t="shared" si="37"/>
        <v>2024</v>
      </c>
      <c r="AJ325" s="5">
        <f t="shared" si="38"/>
        <v>114087</v>
      </c>
      <c r="AK325" s="2">
        <f t="shared" si="39"/>
        <v>19</v>
      </c>
    </row>
    <row r="326" spans="1:37" x14ac:dyDescent="0.25">
      <c r="A326" s="4">
        <v>45609</v>
      </c>
      <c r="B326" s="12">
        <f>StdO_Customers_Residential!B326+StdO_Customers_Small_Commercial!B326+StdO_Customers_Lighting!B326</f>
        <v>70318</v>
      </c>
      <c r="C326" s="12">
        <f>StdO_Customers_Residential!C326+StdO_Customers_Small_Commercial!C326+StdO_Customers_Lighting!C326</f>
        <v>67700</v>
      </c>
      <c r="D326" s="12">
        <f>StdO_Customers_Residential!D326+StdO_Customers_Small_Commercial!D326+StdO_Customers_Lighting!D326</f>
        <v>66623</v>
      </c>
      <c r="E326" s="12">
        <f>StdO_Customers_Residential!E326+StdO_Customers_Small_Commercial!E326+StdO_Customers_Lighting!E326</f>
        <v>67676</v>
      </c>
      <c r="F326" s="12">
        <f>StdO_Customers_Residential!F326+StdO_Customers_Small_Commercial!F326+StdO_Customers_Lighting!F326</f>
        <v>72608</v>
      </c>
      <c r="G326" s="12">
        <f>StdO_Customers_Residential!G326+StdO_Customers_Small_Commercial!G326+StdO_Customers_Lighting!G326</f>
        <v>80888</v>
      </c>
      <c r="H326" s="12">
        <f>StdO_Customers_Residential!H326+StdO_Customers_Small_Commercial!H326+StdO_Customers_Lighting!H326</f>
        <v>97777</v>
      </c>
      <c r="I326" s="12">
        <f>StdO_Customers_Residential!I326+StdO_Customers_Small_Commercial!I326+StdO_Customers_Lighting!I326</f>
        <v>95155</v>
      </c>
      <c r="J326" s="12">
        <f>StdO_Customers_Residential!J326+StdO_Customers_Small_Commercial!J326+StdO_Customers_Lighting!J326</f>
        <v>79917</v>
      </c>
      <c r="K326" s="12">
        <f>StdO_Customers_Residential!K326+StdO_Customers_Small_Commercial!K326+StdO_Customers_Lighting!K326</f>
        <v>69759</v>
      </c>
      <c r="L326" s="12">
        <f>StdO_Customers_Residential!L326+StdO_Customers_Small_Commercial!L326+StdO_Customers_Lighting!L326</f>
        <v>63524</v>
      </c>
      <c r="M326" s="12">
        <f>StdO_Customers_Residential!M326+StdO_Customers_Small_Commercial!M326+StdO_Customers_Lighting!M326</f>
        <v>61778</v>
      </c>
      <c r="N326" s="12">
        <f>StdO_Customers_Residential!N326+StdO_Customers_Small_Commercial!N326+StdO_Customers_Lighting!N326</f>
        <v>56161</v>
      </c>
      <c r="O326" s="12">
        <f>StdO_Customers_Residential!O326+StdO_Customers_Small_Commercial!O326+StdO_Customers_Lighting!O326</f>
        <v>63737</v>
      </c>
      <c r="P326" s="12">
        <f>StdO_Customers_Residential!P326+StdO_Customers_Small_Commercial!P326+StdO_Customers_Lighting!P326</f>
        <v>74508</v>
      </c>
      <c r="Q326" s="12">
        <f>StdO_Customers_Residential!Q326+StdO_Customers_Small_Commercial!Q326+StdO_Customers_Lighting!Q326</f>
        <v>88914</v>
      </c>
      <c r="R326" s="12">
        <f>StdO_Customers_Residential!R326+StdO_Customers_Small_Commercial!R326+StdO_Customers_Lighting!R326</f>
        <v>104595</v>
      </c>
      <c r="S326" s="12">
        <f>StdO_Customers_Residential!S326+StdO_Customers_Small_Commercial!S326+StdO_Customers_Lighting!S326</f>
        <v>118310</v>
      </c>
      <c r="T326" s="12">
        <f>StdO_Customers_Residential!T326+StdO_Customers_Small_Commercial!T326+StdO_Customers_Lighting!T326</f>
        <v>118116</v>
      </c>
      <c r="U326" s="12">
        <f>StdO_Customers_Residential!U326+StdO_Customers_Small_Commercial!U326+StdO_Customers_Lighting!U326</f>
        <v>113350</v>
      </c>
      <c r="V326" s="12">
        <f>StdO_Customers_Residential!V326+StdO_Customers_Small_Commercial!V326+StdO_Customers_Lighting!V326</f>
        <v>107707</v>
      </c>
      <c r="W326" s="12">
        <f>StdO_Customers_Residential!W326+StdO_Customers_Small_Commercial!W326+StdO_Customers_Lighting!W326</f>
        <v>98611</v>
      </c>
      <c r="X326" s="12">
        <f>StdO_Customers_Residential!X326+StdO_Customers_Small_Commercial!X326+StdO_Customers_Lighting!X326</f>
        <v>84703</v>
      </c>
      <c r="Y326" s="12">
        <f>StdO_Customers_Residential!Y326+StdO_Customers_Small_Commercial!Y326+StdO_Customers_Lighting!Y326</f>
        <v>77482</v>
      </c>
      <c r="AA326" s="2">
        <f>IFERROR(INDEX('Holiday Schedule'!$D$3:$D$24,MATCH(Total_StdO_Customers!A326,'Holiday Schedule'!$C$3:$C$24,0)),0)</f>
        <v>0</v>
      </c>
      <c r="AB326" s="2">
        <f t="shared" si="32"/>
        <v>4</v>
      </c>
      <c r="AC326" s="2">
        <f t="shared" si="33"/>
        <v>1398845</v>
      </c>
      <c r="AD326" s="5">
        <f t="shared" si="34"/>
        <v>601072</v>
      </c>
      <c r="AE326" s="5">
        <f t="shared" si="35"/>
        <v>1999917</v>
      </c>
      <c r="AG326" s="2">
        <f t="shared" si="36"/>
        <v>11</v>
      </c>
      <c r="AH326" s="2">
        <f t="shared" si="37"/>
        <v>2024</v>
      </c>
      <c r="AJ326" s="5">
        <f t="shared" si="38"/>
        <v>118310</v>
      </c>
      <c r="AK326" s="2">
        <f t="shared" si="39"/>
        <v>18</v>
      </c>
    </row>
    <row r="327" spans="1:37" x14ac:dyDescent="0.25">
      <c r="A327" s="4">
        <v>45610</v>
      </c>
      <c r="B327" s="12">
        <f>StdO_Customers_Residential!B327+StdO_Customers_Small_Commercial!B327+StdO_Customers_Lighting!B327</f>
        <v>73562</v>
      </c>
      <c r="C327" s="12">
        <f>StdO_Customers_Residential!C327+StdO_Customers_Small_Commercial!C327+StdO_Customers_Lighting!C327</f>
        <v>71448</v>
      </c>
      <c r="D327" s="12">
        <f>StdO_Customers_Residential!D327+StdO_Customers_Small_Commercial!D327+StdO_Customers_Lighting!D327</f>
        <v>69453</v>
      </c>
      <c r="E327" s="12">
        <f>StdO_Customers_Residential!E327+StdO_Customers_Small_Commercial!E327+StdO_Customers_Lighting!E327</f>
        <v>71417</v>
      </c>
      <c r="F327" s="12">
        <f>StdO_Customers_Residential!F327+StdO_Customers_Small_Commercial!F327+StdO_Customers_Lighting!F327</f>
        <v>75114</v>
      </c>
      <c r="G327" s="12">
        <f>StdO_Customers_Residential!G327+StdO_Customers_Small_Commercial!G327+StdO_Customers_Lighting!G327</f>
        <v>83063</v>
      </c>
      <c r="H327" s="12">
        <f>StdO_Customers_Residential!H327+StdO_Customers_Small_Commercial!H327+StdO_Customers_Lighting!H327</f>
        <v>100578</v>
      </c>
      <c r="I327" s="12">
        <f>StdO_Customers_Residential!I327+StdO_Customers_Small_Commercial!I327+StdO_Customers_Lighting!I327</f>
        <v>98943</v>
      </c>
      <c r="J327" s="12">
        <f>StdO_Customers_Residential!J327+StdO_Customers_Small_Commercial!J327+StdO_Customers_Lighting!J327</f>
        <v>83165</v>
      </c>
      <c r="K327" s="12">
        <f>StdO_Customers_Residential!K327+StdO_Customers_Small_Commercial!K327+StdO_Customers_Lighting!K327</f>
        <v>72420</v>
      </c>
      <c r="L327" s="12">
        <f>StdO_Customers_Residential!L327+StdO_Customers_Small_Commercial!L327+StdO_Customers_Lighting!L327</f>
        <v>68964</v>
      </c>
      <c r="M327" s="12">
        <f>StdO_Customers_Residential!M327+StdO_Customers_Small_Commercial!M327+StdO_Customers_Lighting!M327</f>
        <v>64364</v>
      </c>
      <c r="N327" s="12">
        <f>StdO_Customers_Residential!N327+StdO_Customers_Small_Commercial!N327+StdO_Customers_Lighting!N327</f>
        <v>62547</v>
      </c>
      <c r="O327" s="12">
        <f>StdO_Customers_Residential!O327+StdO_Customers_Small_Commercial!O327+StdO_Customers_Lighting!O327</f>
        <v>63807</v>
      </c>
      <c r="P327" s="12">
        <f>StdO_Customers_Residential!P327+StdO_Customers_Small_Commercial!P327+StdO_Customers_Lighting!P327</f>
        <v>74212</v>
      </c>
      <c r="Q327" s="12">
        <f>StdO_Customers_Residential!Q327+StdO_Customers_Small_Commercial!Q327+StdO_Customers_Lighting!Q327</f>
        <v>87271</v>
      </c>
      <c r="R327" s="12">
        <f>StdO_Customers_Residential!R327+StdO_Customers_Small_Commercial!R327+StdO_Customers_Lighting!R327</f>
        <v>100316</v>
      </c>
      <c r="S327" s="12">
        <f>StdO_Customers_Residential!S327+StdO_Customers_Small_Commercial!S327+StdO_Customers_Lighting!S327</f>
        <v>114374</v>
      </c>
      <c r="T327" s="12">
        <f>StdO_Customers_Residential!T327+StdO_Customers_Small_Commercial!T327+StdO_Customers_Lighting!T327</f>
        <v>121153</v>
      </c>
      <c r="U327" s="12">
        <f>StdO_Customers_Residential!U327+StdO_Customers_Small_Commercial!U327+StdO_Customers_Lighting!U327</f>
        <v>112251</v>
      </c>
      <c r="V327" s="12">
        <f>StdO_Customers_Residential!V327+StdO_Customers_Small_Commercial!V327+StdO_Customers_Lighting!V327</f>
        <v>107219</v>
      </c>
      <c r="W327" s="12">
        <f>StdO_Customers_Residential!W327+StdO_Customers_Small_Commercial!W327+StdO_Customers_Lighting!W327</f>
        <v>98446</v>
      </c>
      <c r="X327" s="12">
        <f>StdO_Customers_Residential!X327+StdO_Customers_Small_Commercial!X327+StdO_Customers_Lighting!X327</f>
        <v>84816</v>
      </c>
      <c r="Y327" s="12">
        <f>StdO_Customers_Residential!Y327+StdO_Customers_Small_Commercial!Y327+StdO_Customers_Lighting!Y327</f>
        <v>77909</v>
      </c>
      <c r="AA327" s="2">
        <f>IFERROR(INDEX('Holiday Schedule'!$D$3:$D$24,MATCH(Total_StdO_Customers!A327,'Holiday Schedule'!$C$3:$C$24,0)),0)</f>
        <v>0</v>
      </c>
      <c r="AB327" s="2">
        <f t="shared" si="32"/>
        <v>5</v>
      </c>
      <c r="AC327" s="2">
        <f t="shared" si="33"/>
        <v>1414268</v>
      </c>
      <c r="AD327" s="5">
        <f t="shared" si="34"/>
        <v>622544</v>
      </c>
      <c r="AE327" s="5">
        <f t="shared" si="35"/>
        <v>2036812</v>
      </c>
      <c r="AG327" s="2">
        <f t="shared" si="36"/>
        <v>11</v>
      </c>
      <c r="AH327" s="2">
        <f t="shared" si="37"/>
        <v>2024</v>
      </c>
      <c r="AJ327" s="5">
        <f t="shared" si="38"/>
        <v>121153</v>
      </c>
      <c r="AK327" s="2">
        <f t="shared" si="39"/>
        <v>19</v>
      </c>
    </row>
    <row r="328" spans="1:37" x14ac:dyDescent="0.25">
      <c r="A328" s="4">
        <v>45611</v>
      </c>
      <c r="B328" s="12">
        <f>StdO_Customers_Residential!B328+StdO_Customers_Small_Commercial!B328+StdO_Customers_Lighting!B328</f>
        <v>73181</v>
      </c>
      <c r="C328" s="12">
        <f>StdO_Customers_Residential!C328+StdO_Customers_Small_Commercial!C328+StdO_Customers_Lighting!C328</f>
        <v>71150</v>
      </c>
      <c r="D328" s="12">
        <f>StdO_Customers_Residential!D328+StdO_Customers_Small_Commercial!D328+StdO_Customers_Lighting!D328</f>
        <v>69873</v>
      </c>
      <c r="E328" s="12">
        <f>StdO_Customers_Residential!E328+StdO_Customers_Small_Commercial!E328+StdO_Customers_Lighting!E328</f>
        <v>71205</v>
      </c>
      <c r="F328" s="12">
        <f>StdO_Customers_Residential!F328+StdO_Customers_Small_Commercial!F328+StdO_Customers_Lighting!F328</f>
        <v>75225</v>
      </c>
      <c r="G328" s="12">
        <f>StdO_Customers_Residential!G328+StdO_Customers_Small_Commercial!G328+StdO_Customers_Lighting!G328</f>
        <v>82368</v>
      </c>
      <c r="H328" s="12">
        <f>StdO_Customers_Residential!H328+StdO_Customers_Small_Commercial!H328+StdO_Customers_Lighting!H328</f>
        <v>99046</v>
      </c>
      <c r="I328" s="12">
        <f>StdO_Customers_Residential!I328+StdO_Customers_Small_Commercial!I328+StdO_Customers_Lighting!I328</f>
        <v>100853</v>
      </c>
      <c r="J328" s="12">
        <f>StdO_Customers_Residential!J328+StdO_Customers_Small_Commercial!J328+StdO_Customers_Lighting!J328</f>
        <v>95198</v>
      </c>
      <c r="K328" s="12">
        <f>StdO_Customers_Residential!K328+StdO_Customers_Small_Commercial!K328+StdO_Customers_Lighting!K328</f>
        <v>91707</v>
      </c>
      <c r="L328" s="12">
        <f>StdO_Customers_Residential!L328+StdO_Customers_Small_Commercial!L328+StdO_Customers_Lighting!L328</f>
        <v>84290</v>
      </c>
      <c r="M328" s="12">
        <f>StdO_Customers_Residential!M328+StdO_Customers_Small_Commercial!M328+StdO_Customers_Lighting!M328</f>
        <v>85827</v>
      </c>
      <c r="N328" s="12">
        <f>StdO_Customers_Residential!N328+StdO_Customers_Small_Commercial!N328+StdO_Customers_Lighting!N328</f>
        <v>85671</v>
      </c>
      <c r="O328" s="12">
        <f>StdO_Customers_Residential!O328+StdO_Customers_Small_Commercial!O328+StdO_Customers_Lighting!O328</f>
        <v>85203</v>
      </c>
      <c r="P328" s="12">
        <f>StdO_Customers_Residential!P328+StdO_Customers_Small_Commercial!P328+StdO_Customers_Lighting!P328</f>
        <v>87065</v>
      </c>
      <c r="Q328" s="12">
        <f>StdO_Customers_Residential!Q328+StdO_Customers_Small_Commercial!Q328+StdO_Customers_Lighting!Q328</f>
        <v>92201</v>
      </c>
      <c r="R328" s="12">
        <f>StdO_Customers_Residential!R328+StdO_Customers_Small_Commercial!R328+StdO_Customers_Lighting!R328</f>
        <v>101430</v>
      </c>
      <c r="S328" s="12">
        <f>StdO_Customers_Residential!S328+StdO_Customers_Small_Commercial!S328+StdO_Customers_Lighting!S328</f>
        <v>110745</v>
      </c>
      <c r="T328" s="12">
        <f>StdO_Customers_Residential!T328+StdO_Customers_Small_Commercial!T328+StdO_Customers_Lighting!T328</f>
        <v>107979</v>
      </c>
      <c r="U328" s="12">
        <f>StdO_Customers_Residential!U328+StdO_Customers_Small_Commercial!U328+StdO_Customers_Lighting!U328</f>
        <v>101752</v>
      </c>
      <c r="V328" s="12">
        <f>StdO_Customers_Residential!V328+StdO_Customers_Small_Commercial!V328+StdO_Customers_Lighting!V328</f>
        <v>96640</v>
      </c>
      <c r="W328" s="12">
        <f>StdO_Customers_Residential!W328+StdO_Customers_Small_Commercial!W328+StdO_Customers_Lighting!W328</f>
        <v>88988</v>
      </c>
      <c r="X328" s="12">
        <f>StdO_Customers_Residential!X328+StdO_Customers_Small_Commercial!X328+StdO_Customers_Lighting!X328</f>
        <v>76885</v>
      </c>
      <c r="Y328" s="12">
        <f>StdO_Customers_Residential!Y328+StdO_Customers_Small_Commercial!Y328+StdO_Customers_Lighting!Y328</f>
        <v>70100</v>
      </c>
      <c r="AA328" s="2">
        <f>IFERROR(INDEX('Holiday Schedule'!$D$3:$D$24,MATCH(Total_StdO_Customers!A328,'Holiday Schedule'!$C$3:$C$24,0)),0)</f>
        <v>0</v>
      </c>
      <c r="AB328" s="2">
        <f t="shared" si="32"/>
        <v>6</v>
      </c>
      <c r="AC328" s="2">
        <f t="shared" si="33"/>
        <v>1492434</v>
      </c>
      <c r="AD328" s="5">
        <f t="shared" si="34"/>
        <v>612148</v>
      </c>
      <c r="AE328" s="5">
        <f t="shared" si="35"/>
        <v>2104582</v>
      </c>
      <c r="AG328" s="2">
        <f t="shared" si="36"/>
        <v>11</v>
      </c>
      <c r="AH328" s="2">
        <f t="shared" si="37"/>
        <v>2024</v>
      </c>
      <c r="AJ328" s="5">
        <f t="shared" si="38"/>
        <v>110745</v>
      </c>
      <c r="AK328" s="2">
        <f t="shared" si="39"/>
        <v>18</v>
      </c>
    </row>
    <row r="329" spans="1:37" x14ac:dyDescent="0.25">
      <c r="A329" s="4">
        <v>45612</v>
      </c>
      <c r="B329" s="12">
        <f>StdO_Customers_Residential!B329+StdO_Customers_Small_Commercial!B329+StdO_Customers_Lighting!B329</f>
        <v>65617</v>
      </c>
      <c r="C329" s="12">
        <f>StdO_Customers_Residential!C329+StdO_Customers_Small_Commercial!C329+StdO_Customers_Lighting!C329</f>
        <v>61666</v>
      </c>
      <c r="D329" s="12">
        <f>StdO_Customers_Residential!D329+StdO_Customers_Small_Commercial!D329+StdO_Customers_Lighting!D329</f>
        <v>59724</v>
      </c>
      <c r="E329" s="12">
        <f>StdO_Customers_Residential!E329+StdO_Customers_Small_Commercial!E329+StdO_Customers_Lighting!E329</f>
        <v>59407</v>
      </c>
      <c r="F329" s="12">
        <f>StdO_Customers_Residential!F329+StdO_Customers_Small_Commercial!F329+StdO_Customers_Lighting!F329</f>
        <v>61848</v>
      </c>
      <c r="G329" s="12">
        <f>StdO_Customers_Residential!G329+StdO_Customers_Small_Commercial!G329+StdO_Customers_Lighting!G329</f>
        <v>66423</v>
      </c>
      <c r="H329" s="12">
        <f>StdO_Customers_Residential!H329+StdO_Customers_Small_Commercial!H329+StdO_Customers_Lighting!H329</f>
        <v>74140</v>
      </c>
      <c r="I329" s="12">
        <f>StdO_Customers_Residential!I329+StdO_Customers_Small_Commercial!I329+StdO_Customers_Lighting!I329</f>
        <v>78172</v>
      </c>
      <c r="J329" s="12">
        <f>StdO_Customers_Residential!J329+StdO_Customers_Small_Commercial!J329+StdO_Customers_Lighting!J329</f>
        <v>78141</v>
      </c>
      <c r="K329" s="12">
        <f>StdO_Customers_Residential!K329+StdO_Customers_Small_Commercial!K329+StdO_Customers_Lighting!K329</f>
        <v>80302</v>
      </c>
      <c r="L329" s="12">
        <f>StdO_Customers_Residential!L329+StdO_Customers_Small_Commercial!L329+StdO_Customers_Lighting!L329</f>
        <v>83554</v>
      </c>
      <c r="M329" s="12">
        <f>StdO_Customers_Residential!M329+StdO_Customers_Small_Commercial!M329+StdO_Customers_Lighting!M329</f>
        <v>81155</v>
      </c>
      <c r="N329" s="12">
        <f>StdO_Customers_Residential!N329+StdO_Customers_Small_Commercial!N329+StdO_Customers_Lighting!N329</f>
        <v>81158</v>
      </c>
      <c r="O329" s="12">
        <f>StdO_Customers_Residential!O329+StdO_Customers_Small_Commercial!O329+StdO_Customers_Lighting!O329</f>
        <v>79899</v>
      </c>
      <c r="P329" s="12">
        <f>StdO_Customers_Residential!P329+StdO_Customers_Small_Commercial!P329+StdO_Customers_Lighting!P329</f>
        <v>81078</v>
      </c>
      <c r="Q329" s="12">
        <f>StdO_Customers_Residential!Q329+StdO_Customers_Small_Commercial!Q329+StdO_Customers_Lighting!Q329</f>
        <v>87255</v>
      </c>
      <c r="R329" s="12">
        <f>StdO_Customers_Residential!R329+StdO_Customers_Small_Commercial!R329+StdO_Customers_Lighting!R329</f>
        <v>99049</v>
      </c>
      <c r="S329" s="12">
        <f>StdO_Customers_Residential!S329+StdO_Customers_Small_Commercial!S329+StdO_Customers_Lighting!S329</f>
        <v>105831</v>
      </c>
      <c r="T329" s="12">
        <f>StdO_Customers_Residential!T329+StdO_Customers_Small_Commercial!T329+StdO_Customers_Lighting!T329</f>
        <v>104053</v>
      </c>
      <c r="U329" s="12">
        <f>StdO_Customers_Residential!U329+StdO_Customers_Small_Commercial!U329+StdO_Customers_Lighting!U329</f>
        <v>98811</v>
      </c>
      <c r="V329" s="12">
        <f>StdO_Customers_Residential!V329+StdO_Customers_Small_Commercial!V329+StdO_Customers_Lighting!V329</f>
        <v>93279</v>
      </c>
      <c r="W329" s="12">
        <f>StdO_Customers_Residential!W329+StdO_Customers_Small_Commercial!W329+StdO_Customers_Lighting!W329</f>
        <v>84572</v>
      </c>
      <c r="X329" s="12">
        <f>StdO_Customers_Residential!X329+StdO_Customers_Small_Commercial!X329+StdO_Customers_Lighting!X329</f>
        <v>75190</v>
      </c>
      <c r="Y329" s="12">
        <f>StdO_Customers_Residential!Y329+StdO_Customers_Small_Commercial!Y329+StdO_Customers_Lighting!Y329</f>
        <v>66805</v>
      </c>
      <c r="AA329" s="2">
        <f>IFERROR(INDEX('Holiday Schedule'!$D$3:$D$24,MATCH(Total_StdO_Customers!A329,'Holiday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1907129</v>
      </c>
      <c r="AE329" s="5">
        <f t="shared" si="35"/>
        <v>1907129</v>
      </c>
      <c r="AG329" s="2">
        <f t="shared" si="36"/>
        <v>11</v>
      </c>
      <c r="AH329" s="2">
        <f t="shared" si="37"/>
        <v>2024</v>
      </c>
      <c r="AJ329" s="5">
        <f t="shared" si="38"/>
        <v>105831</v>
      </c>
      <c r="AK329" s="2">
        <f t="shared" si="39"/>
        <v>18</v>
      </c>
    </row>
    <row r="330" spans="1:37" x14ac:dyDescent="0.25">
      <c r="A330" s="4">
        <v>45613</v>
      </c>
      <c r="B330" s="12">
        <f>StdO_Customers_Residential!B330+StdO_Customers_Small_Commercial!B330+StdO_Customers_Lighting!B330</f>
        <v>63829</v>
      </c>
      <c r="C330" s="12">
        <f>StdO_Customers_Residential!C330+StdO_Customers_Small_Commercial!C330+StdO_Customers_Lighting!C330</f>
        <v>60949</v>
      </c>
      <c r="D330" s="12">
        <f>StdO_Customers_Residential!D330+StdO_Customers_Small_Commercial!D330+StdO_Customers_Lighting!D330</f>
        <v>59395</v>
      </c>
      <c r="E330" s="12">
        <f>StdO_Customers_Residential!E330+StdO_Customers_Small_Commercial!E330+StdO_Customers_Lighting!E330</f>
        <v>60551</v>
      </c>
      <c r="F330" s="12">
        <f>StdO_Customers_Residential!F330+StdO_Customers_Small_Commercial!F330+StdO_Customers_Lighting!F330</f>
        <v>62073</v>
      </c>
      <c r="G330" s="12">
        <f>StdO_Customers_Residential!G330+StdO_Customers_Small_Commercial!G330+StdO_Customers_Lighting!G330</f>
        <v>65997</v>
      </c>
      <c r="H330" s="12">
        <f>StdO_Customers_Residential!H330+StdO_Customers_Small_Commercial!H330+StdO_Customers_Lighting!H330</f>
        <v>74716</v>
      </c>
      <c r="I330" s="12">
        <f>StdO_Customers_Residential!I330+StdO_Customers_Small_Commercial!I330+StdO_Customers_Lighting!I330</f>
        <v>77709</v>
      </c>
      <c r="J330" s="12">
        <f>StdO_Customers_Residential!J330+StdO_Customers_Small_Commercial!J330+StdO_Customers_Lighting!J330</f>
        <v>73508</v>
      </c>
      <c r="K330" s="12">
        <f>StdO_Customers_Residential!K330+StdO_Customers_Small_Commercial!K330+StdO_Customers_Lighting!K330</f>
        <v>68710</v>
      </c>
      <c r="L330" s="12">
        <f>StdO_Customers_Residential!L330+StdO_Customers_Small_Commercial!L330+StdO_Customers_Lighting!L330</f>
        <v>69835</v>
      </c>
      <c r="M330" s="12">
        <f>StdO_Customers_Residential!M330+StdO_Customers_Small_Commercial!M330+StdO_Customers_Lighting!M330</f>
        <v>65464</v>
      </c>
      <c r="N330" s="12">
        <f>StdO_Customers_Residential!N330+StdO_Customers_Small_Commercial!N330+StdO_Customers_Lighting!N330</f>
        <v>63099</v>
      </c>
      <c r="O330" s="12">
        <f>StdO_Customers_Residential!O330+StdO_Customers_Small_Commercial!O330+StdO_Customers_Lighting!O330</f>
        <v>63816</v>
      </c>
      <c r="P330" s="12">
        <f>StdO_Customers_Residential!P330+StdO_Customers_Small_Commercial!P330+StdO_Customers_Lighting!P330</f>
        <v>73502</v>
      </c>
      <c r="Q330" s="12">
        <f>StdO_Customers_Residential!Q330+StdO_Customers_Small_Commercial!Q330+StdO_Customers_Lighting!Q330</f>
        <v>84927</v>
      </c>
      <c r="R330" s="12">
        <f>StdO_Customers_Residential!R330+StdO_Customers_Small_Commercial!R330+StdO_Customers_Lighting!R330</f>
        <v>101284</v>
      </c>
      <c r="S330" s="12">
        <f>StdO_Customers_Residential!S330+StdO_Customers_Small_Commercial!S330+StdO_Customers_Lighting!S330</f>
        <v>111336</v>
      </c>
      <c r="T330" s="12">
        <f>StdO_Customers_Residential!T330+StdO_Customers_Small_Commercial!T330+StdO_Customers_Lighting!T330</f>
        <v>109894</v>
      </c>
      <c r="U330" s="12">
        <f>StdO_Customers_Residential!U330+StdO_Customers_Small_Commercial!U330+StdO_Customers_Lighting!U330</f>
        <v>105142</v>
      </c>
      <c r="V330" s="12">
        <f>StdO_Customers_Residential!V330+StdO_Customers_Small_Commercial!V330+StdO_Customers_Lighting!V330</f>
        <v>99072</v>
      </c>
      <c r="W330" s="12">
        <f>StdO_Customers_Residential!W330+StdO_Customers_Small_Commercial!W330+StdO_Customers_Lighting!W330</f>
        <v>87231</v>
      </c>
      <c r="X330" s="12">
        <f>StdO_Customers_Residential!X330+StdO_Customers_Small_Commercial!X330+StdO_Customers_Lighting!X330</f>
        <v>76738</v>
      </c>
      <c r="Y330" s="12">
        <f>StdO_Customers_Residential!Y330+StdO_Customers_Small_Commercial!Y330+StdO_Customers_Lighting!Y330</f>
        <v>67074</v>
      </c>
      <c r="AA330" s="2">
        <f>IFERROR(INDEX('Holiday Schedule'!$D$3:$D$24,MATCH(Total_StdO_Customers!A330,'Holiday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1845851</v>
      </c>
      <c r="AE330" s="5">
        <f t="shared" ref="AE330:AE393" si="43">SUM(B330:Y330)</f>
        <v>1845851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111336</v>
      </c>
      <c r="AK330" s="2">
        <f t="shared" ref="AK330:AK393" si="47">IF(AE330&gt;0,INDEX(B$8:Y$8,MATCH(AJ330,B330:Y330,0)),"")</f>
        <v>18</v>
      </c>
    </row>
    <row r="331" spans="1:37" x14ac:dyDescent="0.25">
      <c r="A331" s="4">
        <v>45614</v>
      </c>
      <c r="B331" s="12">
        <f>StdO_Customers_Residential!B331+StdO_Customers_Small_Commercial!B331+StdO_Customers_Lighting!B331</f>
        <v>65988</v>
      </c>
      <c r="C331" s="12">
        <f>StdO_Customers_Residential!C331+StdO_Customers_Small_Commercial!C331+StdO_Customers_Lighting!C331</f>
        <v>61913</v>
      </c>
      <c r="D331" s="12">
        <f>StdO_Customers_Residential!D331+StdO_Customers_Small_Commercial!D331+StdO_Customers_Lighting!D331</f>
        <v>61923</v>
      </c>
      <c r="E331" s="12">
        <f>StdO_Customers_Residential!E331+StdO_Customers_Small_Commercial!E331+StdO_Customers_Lighting!E331</f>
        <v>61155</v>
      </c>
      <c r="F331" s="12">
        <f>StdO_Customers_Residential!F331+StdO_Customers_Small_Commercial!F331+StdO_Customers_Lighting!F331</f>
        <v>66133</v>
      </c>
      <c r="G331" s="12">
        <f>StdO_Customers_Residential!G331+StdO_Customers_Small_Commercial!G331+StdO_Customers_Lighting!G331</f>
        <v>72716</v>
      </c>
      <c r="H331" s="12">
        <f>StdO_Customers_Residential!H331+StdO_Customers_Small_Commercial!H331+StdO_Customers_Lighting!H331</f>
        <v>90169</v>
      </c>
      <c r="I331" s="12">
        <f>StdO_Customers_Residential!I331+StdO_Customers_Small_Commercial!I331+StdO_Customers_Lighting!I331</f>
        <v>89890</v>
      </c>
      <c r="J331" s="12">
        <f>StdO_Customers_Residential!J331+StdO_Customers_Small_Commercial!J331+StdO_Customers_Lighting!J331</f>
        <v>91212</v>
      </c>
      <c r="K331" s="12">
        <f>StdO_Customers_Residential!K331+StdO_Customers_Small_Commercial!K331+StdO_Customers_Lighting!K331</f>
        <v>95753</v>
      </c>
      <c r="L331" s="12">
        <f>StdO_Customers_Residential!L331+StdO_Customers_Small_Commercial!L331+StdO_Customers_Lighting!L331</f>
        <v>81502</v>
      </c>
      <c r="M331" s="12">
        <f>StdO_Customers_Residential!M331+StdO_Customers_Small_Commercial!M331+StdO_Customers_Lighting!M331</f>
        <v>78091</v>
      </c>
      <c r="N331" s="12">
        <f>StdO_Customers_Residential!N331+StdO_Customers_Small_Commercial!N331+StdO_Customers_Lighting!N331</f>
        <v>81112</v>
      </c>
      <c r="O331" s="12">
        <f>StdO_Customers_Residential!O331+StdO_Customers_Small_Commercial!O331+StdO_Customers_Lighting!O331</f>
        <v>77139</v>
      </c>
      <c r="P331" s="12">
        <f>StdO_Customers_Residential!P331+StdO_Customers_Small_Commercial!P331+StdO_Customers_Lighting!P331</f>
        <v>81544</v>
      </c>
      <c r="Q331" s="12">
        <f>StdO_Customers_Residential!Q331+StdO_Customers_Small_Commercial!Q331+StdO_Customers_Lighting!Q331</f>
        <v>86424</v>
      </c>
      <c r="R331" s="12">
        <f>StdO_Customers_Residential!R331+StdO_Customers_Small_Commercial!R331+StdO_Customers_Lighting!R331</f>
        <v>98713</v>
      </c>
      <c r="S331" s="12">
        <f>StdO_Customers_Residential!S331+StdO_Customers_Small_Commercial!S331+StdO_Customers_Lighting!S331</f>
        <v>110462</v>
      </c>
      <c r="T331" s="12">
        <f>StdO_Customers_Residential!T331+StdO_Customers_Small_Commercial!T331+StdO_Customers_Lighting!T331</f>
        <v>109085</v>
      </c>
      <c r="U331" s="12">
        <f>StdO_Customers_Residential!U331+StdO_Customers_Small_Commercial!U331+StdO_Customers_Lighting!U331</f>
        <v>103188</v>
      </c>
      <c r="V331" s="12">
        <f>StdO_Customers_Residential!V331+StdO_Customers_Small_Commercial!V331+StdO_Customers_Lighting!V331</f>
        <v>97054</v>
      </c>
      <c r="W331" s="12">
        <f>StdO_Customers_Residential!W331+StdO_Customers_Small_Commercial!W331+StdO_Customers_Lighting!W331</f>
        <v>87229</v>
      </c>
      <c r="X331" s="12">
        <f>StdO_Customers_Residential!X331+StdO_Customers_Small_Commercial!X331+StdO_Customers_Lighting!X331</f>
        <v>74362</v>
      </c>
      <c r="Y331" s="12">
        <f>StdO_Customers_Residential!Y331+StdO_Customers_Small_Commercial!Y331+StdO_Customers_Lighting!Y331</f>
        <v>68137</v>
      </c>
      <c r="AA331" s="2">
        <f>IFERROR(INDEX('Holiday Schedule'!$D$3:$D$24,MATCH(Total_StdO_Customers!A331,'Holiday Schedule'!$C$3:$C$24,0)),0)</f>
        <v>0</v>
      </c>
      <c r="AB331" s="2">
        <f t="shared" si="40"/>
        <v>2</v>
      </c>
      <c r="AC331" s="2">
        <f t="shared" si="41"/>
        <v>1442760</v>
      </c>
      <c r="AD331" s="5">
        <f t="shared" si="42"/>
        <v>548134</v>
      </c>
      <c r="AE331" s="5">
        <f t="shared" si="43"/>
        <v>1990894</v>
      </c>
      <c r="AG331" s="2">
        <f t="shared" si="44"/>
        <v>11</v>
      </c>
      <c r="AH331" s="2">
        <f t="shared" si="45"/>
        <v>2024</v>
      </c>
      <c r="AJ331" s="5">
        <f t="shared" si="46"/>
        <v>110462</v>
      </c>
      <c r="AK331" s="2">
        <f t="shared" si="47"/>
        <v>18</v>
      </c>
    </row>
    <row r="332" spans="1:37" x14ac:dyDescent="0.25">
      <c r="A332" s="4">
        <v>45615</v>
      </c>
      <c r="B332" s="12">
        <f>StdO_Customers_Residential!B332+StdO_Customers_Small_Commercial!B332+StdO_Customers_Lighting!B332</f>
        <v>62784</v>
      </c>
      <c r="C332" s="12">
        <f>StdO_Customers_Residential!C332+StdO_Customers_Small_Commercial!C332+StdO_Customers_Lighting!C332</f>
        <v>60608</v>
      </c>
      <c r="D332" s="12">
        <f>StdO_Customers_Residential!D332+StdO_Customers_Small_Commercial!D332+StdO_Customers_Lighting!D332</f>
        <v>58877</v>
      </c>
      <c r="E332" s="12">
        <f>StdO_Customers_Residential!E332+StdO_Customers_Small_Commercial!E332+StdO_Customers_Lighting!E332</f>
        <v>60337</v>
      </c>
      <c r="F332" s="12">
        <f>StdO_Customers_Residential!F332+StdO_Customers_Small_Commercial!F332+StdO_Customers_Lighting!F332</f>
        <v>64291</v>
      </c>
      <c r="G332" s="12">
        <f>StdO_Customers_Residential!G332+StdO_Customers_Small_Commercial!G332+StdO_Customers_Lighting!G332</f>
        <v>72042</v>
      </c>
      <c r="H332" s="12">
        <f>StdO_Customers_Residential!H332+StdO_Customers_Small_Commercial!H332+StdO_Customers_Lighting!H332</f>
        <v>88245</v>
      </c>
      <c r="I332" s="12">
        <f>StdO_Customers_Residential!I332+StdO_Customers_Small_Commercial!I332+StdO_Customers_Lighting!I332</f>
        <v>89619</v>
      </c>
      <c r="J332" s="12">
        <f>StdO_Customers_Residential!J332+StdO_Customers_Small_Commercial!J332+StdO_Customers_Lighting!J332</f>
        <v>75810</v>
      </c>
      <c r="K332" s="12">
        <f>StdO_Customers_Residential!K332+StdO_Customers_Small_Commercial!K332+StdO_Customers_Lighting!K332</f>
        <v>45436</v>
      </c>
      <c r="L332" s="12">
        <f>StdO_Customers_Residential!L332+StdO_Customers_Small_Commercial!L332+StdO_Customers_Lighting!L332</f>
        <v>66384</v>
      </c>
      <c r="M332" s="12">
        <f>StdO_Customers_Residential!M332+StdO_Customers_Small_Commercial!M332+StdO_Customers_Lighting!M332</f>
        <v>70191</v>
      </c>
      <c r="N332" s="12">
        <f>StdO_Customers_Residential!N332+StdO_Customers_Small_Commercial!N332+StdO_Customers_Lighting!N332</f>
        <v>71436</v>
      </c>
      <c r="O332" s="12">
        <f>StdO_Customers_Residential!O332+StdO_Customers_Small_Commercial!O332+StdO_Customers_Lighting!O332</f>
        <v>73009</v>
      </c>
      <c r="P332" s="12">
        <f>StdO_Customers_Residential!P332+StdO_Customers_Small_Commercial!P332+StdO_Customers_Lighting!P332</f>
        <v>76163</v>
      </c>
      <c r="Q332" s="12">
        <f>StdO_Customers_Residential!Q332+StdO_Customers_Small_Commercial!Q332+StdO_Customers_Lighting!Q332</f>
        <v>83667</v>
      </c>
      <c r="R332" s="12">
        <f>StdO_Customers_Residential!R332+StdO_Customers_Small_Commercial!R332+StdO_Customers_Lighting!R332</f>
        <v>96594</v>
      </c>
      <c r="S332" s="12">
        <f>StdO_Customers_Residential!S332+StdO_Customers_Small_Commercial!S332+StdO_Customers_Lighting!S332</f>
        <v>105662</v>
      </c>
      <c r="T332" s="12">
        <f>StdO_Customers_Residential!T332+StdO_Customers_Small_Commercial!T332+StdO_Customers_Lighting!T332</f>
        <v>110089</v>
      </c>
      <c r="U332" s="12">
        <f>StdO_Customers_Residential!U332+StdO_Customers_Small_Commercial!U332+StdO_Customers_Lighting!U332</f>
        <v>102286</v>
      </c>
      <c r="V332" s="12">
        <f>StdO_Customers_Residential!V332+StdO_Customers_Small_Commercial!V332+StdO_Customers_Lighting!V332</f>
        <v>96186</v>
      </c>
      <c r="W332" s="12">
        <f>StdO_Customers_Residential!W332+StdO_Customers_Small_Commercial!W332+StdO_Customers_Lighting!W332</f>
        <v>86401</v>
      </c>
      <c r="X332" s="12">
        <f>StdO_Customers_Residential!X332+StdO_Customers_Small_Commercial!X332+StdO_Customers_Lighting!X332</f>
        <v>74235</v>
      </c>
      <c r="Y332" s="12">
        <f>StdO_Customers_Residential!Y332+StdO_Customers_Small_Commercial!Y332+StdO_Customers_Lighting!Y332</f>
        <v>66301</v>
      </c>
      <c r="AA332" s="2">
        <f>IFERROR(INDEX('Holiday Schedule'!$D$3:$D$24,MATCH(Total_StdO_Customers!A332,'Holiday Schedule'!$C$3:$C$24,0)),0)</f>
        <v>0</v>
      </c>
      <c r="AB332" s="2">
        <f t="shared" si="40"/>
        <v>3</v>
      </c>
      <c r="AC332" s="2">
        <f t="shared" si="41"/>
        <v>1323168</v>
      </c>
      <c r="AD332" s="5">
        <f t="shared" si="42"/>
        <v>533485</v>
      </c>
      <c r="AE332" s="5">
        <f t="shared" si="43"/>
        <v>1856653</v>
      </c>
      <c r="AG332" s="2">
        <f t="shared" si="44"/>
        <v>11</v>
      </c>
      <c r="AH332" s="2">
        <f t="shared" si="45"/>
        <v>2024</v>
      </c>
      <c r="AJ332" s="5">
        <f t="shared" si="46"/>
        <v>110089</v>
      </c>
      <c r="AK332" s="2">
        <f t="shared" si="47"/>
        <v>19</v>
      </c>
    </row>
    <row r="333" spans="1:37" x14ac:dyDescent="0.25">
      <c r="A333" s="4">
        <v>45616</v>
      </c>
      <c r="B333" s="12">
        <f>StdO_Customers_Residential!B333+StdO_Customers_Small_Commercial!B333+StdO_Customers_Lighting!B333</f>
        <v>62832</v>
      </c>
      <c r="C333" s="12">
        <f>StdO_Customers_Residential!C333+StdO_Customers_Small_Commercial!C333+StdO_Customers_Lighting!C333</f>
        <v>60472</v>
      </c>
      <c r="D333" s="12">
        <f>StdO_Customers_Residential!D333+StdO_Customers_Small_Commercial!D333+StdO_Customers_Lighting!D333</f>
        <v>58802</v>
      </c>
      <c r="E333" s="12">
        <f>StdO_Customers_Residential!E333+StdO_Customers_Small_Commercial!E333+StdO_Customers_Lighting!E333</f>
        <v>59306</v>
      </c>
      <c r="F333" s="12">
        <f>StdO_Customers_Residential!F333+StdO_Customers_Small_Commercial!F333+StdO_Customers_Lighting!F333</f>
        <v>64724</v>
      </c>
      <c r="G333" s="12">
        <f>StdO_Customers_Residential!G333+StdO_Customers_Small_Commercial!G333+StdO_Customers_Lighting!G333</f>
        <v>70064</v>
      </c>
      <c r="H333" s="12">
        <f>StdO_Customers_Residential!H333+StdO_Customers_Small_Commercial!H333+StdO_Customers_Lighting!H333</f>
        <v>84378</v>
      </c>
      <c r="I333" s="12">
        <f>StdO_Customers_Residential!I333+StdO_Customers_Small_Commercial!I333+StdO_Customers_Lighting!I333</f>
        <v>91468</v>
      </c>
      <c r="J333" s="12">
        <f>StdO_Customers_Residential!J333+StdO_Customers_Small_Commercial!J333+StdO_Customers_Lighting!J333</f>
        <v>88129</v>
      </c>
      <c r="K333" s="12">
        <f>StdO_Customers_Residential!K333+StdO_Customers_Small_Commercial!K333+StdO_Customers_Lighting!K333</f>
        <v>82978</v>
      </c>
      <c r="L333" s="12">
        <f>StdO_Customers_Residential!L333+StdO_Customers_Small_Commercial!L333+StdO_Customers_Lighting!L333</f>
        <v>81108</v>
      </c>
      <c r="M333" s="12">
        <f>StdO_Customers_Residential!M333+StdO_Customers_Small_Commercial!M333+StdO_Customers_Lighting!M333</f>
        <v>80685</v>
      </c>
      <c r="N333" s="12">
        <f>StdO_Customers_Residential!N333+StdO_Customers_Small_Commercial!N333+StdO_Customers_Lighting!N333</f>
        <v>80387</v>
      </c>
      <c r="O333" s="12">
        <f>StdO_Customers_Residential!O333+StdO_Customers_Small_Commercial!O333+StdO_Customers_Lighting!O333</f>
        <v>78440</v>
      </c>
      <c r="P333" s="12">
        <f>StdO_Customers_Residential!P333+StdO_Customers_Small_Commercial!P333+StdO_Customers_Lighting!P333</f>
        <v>78900</v>
      </c>
      <c r="Q333" s="12">
        <f>StdO_Customers_Residential!Q333+StdO_Customers_Small_Commercial!Q333+StdO_Customers_Lighting!Q333</f>
        <v>85005</v>
      </c>
      <c r="R333" s="12">
        <f>StdO_Customers_Residential!R333+StdO_Customers_Small_Commercial!R333+StdO_Customers_Lighting!R333</f>
        <v>94621</v>
      </c>
      <c r="S333" s="12">
        <f>StdO_Customers_Residential!S333+StdO_Customers_Small_Commercial!S333+StdO_Customers_Lighting!S333</f>
        <v>108257</v>
      </c>
      <c r="T333" s="12">
        <f>StdO_Customers_Residential!T333+StdO_Customers_Small_Commercial!T333+StdO_Customers_Lighting!T333</f>
        <v>110499</v>
      </c>
      <c r="U333" s="12">
        <f>StdO_Customers_Residential!U333+StdO_Customers_Small_Commercial!U333+StdO_Customers_Lighting!U333</f>
        <v>102199</v>
      </c>
      <c r="V333" s="12">
        <f>StdO_Customers_Residential!V333+StdO_Customers_Small_Commercial!V333+StdO_Customers_Lighting!V333</f>
        <v>95940</v>
      </c>
      <c r="W333" s="12">
        <f>StdO_Customers_Residential!W333+StdO_Customers_Small_Commercial!W333+StdO_Customers_Lighting!W333</f>
        <v>87404</v>
      </c>
      <c r="X333" s="12">
        <f>StdO_Customers_Residential!X333+StdO_Customers_Small_Commercial!X333+StdO_Customers_Lighting!X333</f>
        <v>74139</v>
      </c>
      <c r="Y333" s="12">
        <f>StdO_Customers_Residential!Y333+StdO_Customers_Small_Commercial!Y333+StdO_Customers_Lighting!Y333</f>
        <v>67390</v>
      </c>
      <c r="AA333" s="2">
        <f>IFERROR(INDEX('Holiday Schedule'!$D$3:$D$24,MATCH(Total_StdO_Customers!A333,'Holiday Schedule'!$C$3:$C$24,0)),0)</f>
        <v>0</v>
      </c>
      <c r="AB333" s="2">
        <f t="shared" si="40"/>
        <v>4</v>
      </c>
      <c r="AC333" s="2">
        <f t="shared" si="41"/>
        <v>1420159</v>
      </c>
      <c r="AD333" s="5">
        <f t="shared" si="42"/>
        <v>527968</v>
      </c>
      <c r="AE333" s="5">
        <f t="shared" si="43"/>
        <v>1948127</v>
      </c>
      <c r="AG333" s="2">
        <f t="shared" si="44"/>
        <v>11</v>
      </c>
      <c r="AH333" s="2">
        <f t="shared" si="45"/>
        <v>2024</v>
      </c>
      <c r="AJ333" s="5">
        <f t="shared" si="46"/>
        <v>110499</v>
      </c>
      <c r="AK333" s="2">
        <f t="shared" si="47"/>
        <v>19</v>
      </c>
    </row>
    <row r="334" spans="1:37" x14ac:dyDescent="0.25">
      <c r="A334" s="4">
        <v>45617</v>
      </c>
      <c r="B334" s="12">
        <f>StdO_Customers_Residential!B334+StdO_Customers_Small_Commercial!B334+StdO_Customers_Lighting!B334</f>
        <v>61745</v>
      </c>
      <c r="C334" s="12">
        <f>StdO_Customers_Residential!C334+StdO_Customers_Small_Commercial!C334+StdO_Customers_Lighting!C334</f>
        <v>60144</v>
      </c>
      <c r="D334" s="12">
        <f>StdO_Customers_Residential!D334+StdO_Customers_Small_Commercial!D334+StdO_Customers_Lighting!D334</f>
        <v>58049</v>
      </c>
      <c r="E334" s="12">
        <f>StdO_Customers_Residential!E334+StdO_Customers_Small_Commercial!E334+StdO_Customers_Lighting!E334</f>
        <v>58281</v>
      </c>
      <c r="F334" s="12">
        <f>StdO_Customers_Residential!F334+StdO_Customers_Small_Commercial!F334+StdO_Customers_Lighting!F334</f>
        <v>62905</v>
      </c>
      <c r="G334" s="12">
        <f>StdO_Customers_Residential!G334+StdO_Customers_Small_Commercial!G334+StdO_Customers_Lighting!G334</f>
        <v>69495</v>
      </c>
      <c r="H334" s="12">
        <f>StdO_Customers_Residential!H334+StdO_Customers_Small_Commercial!H334+StdO_Customers_Lighting!H334</f>
        <v>87870</v>
      </c>
      <c r="I334" s="12">
        <f>StdO_Customers_Residential!I334+StdO_Customers_Small_Commercial!I334+StdO_Customers_Lighting!I334</f>
        <v>89489</v>
      </c>
      <c r="J334" s="12">
        <f>StdO_Customers_Residential!J334+StdO_Customers_Small_Commercial!J334+StdO_Customers_Lighting!J334</f>
        <v>85203</v>
      </c>
      <c r="K334" s="12">
        <f>StdO_Customers_Residential!K334+StdO_Customers_Small_Commercial!K334+StdO_Customers_Lighting!K334</f>
        <v>82019</v>
      </c>
      <c r="L334" s="12">
        <f>StdO_Customers_Residential!L334+StdO_Customers_Small_Commercial!L334+StdO_Customers_Lighting!L334</f>
        <v>79601</v>
      </c>
      <c r="M334" s="12">
        <f>StdO_Customers_Residential!M334+StdO_Customers_Small_Commercial!M334+StdO_Customers_Lighting!M334</f>
        <v>77446</v>
      </c>
      <c r="N334" s="12">
        <f>StdO_Customers_Residential!N334+StdO_Customers_Small_Commercial!N334+StdO_Customers_Lighting!N334</f>
        <v>80684</v>
      </c>
      <c r="O334" s="12">
        <f>StdO_Customers_Residential!O334+StdO_Customers_Small_Commercial!O334+StdO_Customers_Lighting!O334</f>
        <v>79828</v>
      </c>
      <c r="P334" s="12">
        <f>StdO_Customers_Residential!P334+StdO_Customers_Small_Commercial!P334+StdO_Customers_Lighting!P334</f>
        <v>83404</v>
      </c>
      <c r="Q334" s="12">
        <f>StdO_Customers_Residential!Q334+StdO_Customers_Small_Commercial!Q334+StdO_Customers_Lighting!Q334</f>
        <v>88037</v>
      </c>
      <c r="R334" s="12">
        <f>StdO_Customers_Residential!R334+StdO_Customers_Small_Commercial!R334+StdO_Customers_Lighting!R334</f>
        <v>99548</v>
      </c>
      <c r="S334" s="12">
        <f>StdO_Customers_Residential!S334+StdO_Customers_Small_Commercial!S334+StdO_Customers_Lighting!S334</f>
        <v>109529</v>
      </c>
      <c r="T334" s="12">
        <f>StdO_Customers_Residential!T334+StdO_Customers_Small_Commercial!T334+StdO_Customers_Lighting!T334</f>
        <v>108894</v>
      </c>
      <c r="U334" s="12">
        <f>StdO_Customers_Residential!U334+StdO_Customers_Small_Commercial!U334+StdO_Customers_Lighting!U334</f>
        <v>103653</v>
      </c>
      <c r="V334" s="12">
        <f>StdO_Customers_Residential!V334+StdO_Customers_Small_Commercial!V334+StdO_Customers_Lighting!V334</f>
        <v>97774</v>
      </c>
      <c r="W334" s="12">
        <f>StdO_Customers_Residential!W334+StdO_Customers_Small_Commercial!W334+StdO_Customers_Lighting!W334</f>
        <v>89819</v>
      </c>
      <c r="X334" s="12">
        <f>StdO_Customers_Residential!X334+StdO_Customers_Small_Commercial!X334+StdO_Customers_Lighting!X334</f>
        <v>75833</v>
      </c>
      <c r="Y334" s="12">
        <f>StdO_Customers_Residential!Y334+StdO_Customers_Small_Commercial!Y334+StdO_Customers_Lighting!Y334</f>
        <v>68753</v>
      </c>
      <c r="AA334" s="2">
        <f>IFERROR(INDEX('Holiday Schedule'!$D$3:$D$24,MATCH(Total_StdO_Customers!A334,'Holiday Schedule'!$C$3:$C$24,0)),0)</f>
        <v>0</v>
      </c>
      <c r="AB334" s="2">
        <f t="shared" si="40"/>
        <v>5</v>
      </c>
      <c r="AC334" s="2">
        <f t="shared" si="41"/>
        <v>1430761</v>
      </c>
      <c r="AD334" s="5">
        <f t="shared" si="42"/>
        <v>527242</v>
      </c>
      <c r="AE334" s="5">
        <f t="shared" si="43"/>
        <v>1958003</v>
      </c>
      <c r="AG334" s="2">
        <f t="shared" si="44"/>
        <v>11</v>
      </c>
      <c r="AH334" s="2">
        <f t="shared" si="45"/>
        <v>2024</v>
      </c>
      <c r="AJ334" s="5">
        <f t="shared" si="46"/>
        <v>109529</v>
      </c>
      <c r="AK334" s="2">
        <f t="shared" si="47"/>
        <v>18</v>
      </c>
    </row>
    <row r="335" spans="1:37" x14ac:dyDescent="0.25">
      <c r="A335" s="4">
        <v>45618</v>
      </c>
      <c r="B335" s="12">
        <f>StdO_Customers_Residential!B335+StdO_Customers_Small_Commercial!B335+StdO_Customers_Lighting!B335</f>
        <v>64118</v>
      </c>
      <c r="C335" s="12">
        <f>StdO_Customers_Residential!C335+StdO_Customers_Small_Commercial!C335+StdO_Customers_Lighting!C335</f>
        <v>61932</v>
      </c>
      <c r="D335" s="12">
        <f>StdO_Customers_Residential!D335+StdO_Customers_Small_Commercial!D335+StdO_Customers_Lighting!D335</f>
        <v>60252</v>
      </c>
      <c r="E335" s="12">
        <f>StdO_Customers_Residential!E335+StdO_Customers_Small_Commercial!E335+StdO_Customers_Lighting!E335</f>
        <v>60090</v>
      </c>
      <c r="F335" s="12">
        <f>StdO_Customers_Residential!F335+StdO_Customers_Small_Commercial!F335+StdO_Customers_Lighting!F335</f>
        <v>63785</v>
      </c>
      <c r="G335" s="12">
        <f>StdO_Customers_Residential!G335+StdO_Customers_Small_Commercial!G335+StdO_Customers_Lighting!G335</f>
        <v>70833</v>
      </c>
      <c r="H335" s="12">
        <f>StdO_Customers_Residential!H335+StdO_Customers_Small_Commercial!H335+StdO_Customers_Lighting!H335</f>
        <v>85831</v>
      </c>
      <c r="I335" s="12">
        <f>StdO_Customers_Residential!I335+StdO_Customers_Small_Commercial!I335+StdO_Customers_Lighting!I335</f>
        <v>91598</v>
      </c>
      <c r="J335" s="12">
        <f>StdO_Customers_Residential!J335+StdO_Customers_Small_Commercial!J335+StdO_Customers_Lighting!J335</f>
        <v>92892</v>
      </c>
      <c r="K335" s="12">
        <f>StdO_Customers_Residential!K335+StdO_Customers_Small_Commercial!K335+StdO_Customers_Lighting!K335</f>
        <v>93752</v>
      </c>
      <c r="L335" s="12">
        <f>StdO_Customers_Residential!L335+StdO_Customers_Small_Commercial!L335+StdO_Customers_Lighting!L335</f>
        <v>92749</v>
      </c>
      <c r="M335" s="12">
        <f>StdO_Customers_Residential!M335+StdO_Customers_Small_Commercial!M335+StdO_Customers_Lighting!M335</f>
        <v>91094</v>
      </c>
      <c r="N335" s="12">
        <f>StdO_Customers_Residential!N335+StdO_Customers_Small_Commercial!N335+StdO_Customers_Lighting!N335</f>
        <v>89544</v>
      </c>
      <c r="O335" s="12">
        <f>StdO_Customers_Residential!O335+StdO_Customers_Small_Commercial!O335+StdO_Customers_Lighting!O335</f>
        <v>85724</v>
      </c>
      <c r="P335" s="12">
        <f>StdO_Customers_Residential!P335+StdO_Customers_Small_Commercial!P335+StdO_Customers_Lighting!P335</f>
        <v>87615</v>
      </c>
      <c r="Q335" s="12">
        <f>StdO_Customers_Residential!Q335+StdO_Customers_Small_Commercial!Q335+StdO_Customers_Lighting!Q335</f>
        <v>91712</v>
      </c>
      <c r="R335" s="12">
        <f>StdO_Customers_Residential!R335+StdO_Customers_Small_Commercial!R335+StdO_Customers_Lighting!R335</f>
        <v>102468</v>
      </c>
      <c r="S335" s="12">
        <f>StdO_Customers_Residential!S335+StdO_Customers_Small_Commercial!S335+StdO_Customers_Lighting!S335</f>
        <v>107862</v>
      </c>
      <c r="T335" s="12">
        <f>StdO_Customers_Residential!T335+StdO_Customers_Small_Commercial!T335+StdO_Customers_Lighting!T335</f>
        <v>104929</v>
      </c>
      <c r="U335" s="12">
        <f>StdO_Customers_Residential!U335+StdO_Customers_Small_Commercial!U335+StdO_Customers_Lighting!U335</f>
        <v>98436</v>
      </c>
      <c r="V335" s="12">
        <f>StdO_Customers_Residential!V335+StdO_Customers_Small_Commercial!V335+StdO_Customers_Lighting!V335</f>
        <v>94375</v>
      </c>
      <c r="W335" s="12">
        <f>StdO_Customers_Residential!W335+StdO_Customers_Small_Commercial!W335+StdO_Customers_Lighting!W335</f>
        <v>84832</v>
      </c>
      <c r="X335" s="12">
        <f>StdO_Customers_Residential!X335+StdO_Customers_Small_Commercial!X335+StdO_Customers_Lighting!X335</f>
        <v>75341</v>
      </c>
      <c r="Y335" s="12">
        <f>StdO_Customers_Residential!Y335+StdO_Customers_Small_Commercial!Y335+StdO_Customers_Lighting!Y335</f>
        <v>67268</v>
      </c>
      <c r="AA335" s="2">
        <f>IFERROR(INDEX('Holiday Schedule'!$D$3:$D$24,MATCH(Total_StdO_Customers!A335,'Holiday Schedule'!$C$3:$C$24,0)),0)</f>
        <v>0</v>
      </c>
      <c r="AB335" s="2">
        <f t="shared" si="40"/>
        <v>6</v>
      </c>
      <c r="AC335" s="2">
        <f t="shared" si="41"/>
        <v>1484923</v>
      </c>
      <c r="AD335" s="5">
        <f t="shared" si="42"/>
        <v>534109</v>
      </c>
      <c r="AE335" s="5">
        <f t="shared" si="43"/>
        <v>2019032</v>
      </c>
      <c r="AG335" s="2">
        <f t="shared" si="44"/>
        <v>11</v>
      </c>
      <c r="AH335" s="2">
        <f t="shared" si="45"/>
        <v>2024</v>
      </c>
      <c r="AJ335" s="5">
        <f t="shared" si="46"/>
        <v>107862</v>
      </c>
      <c r="AK335" s="2">
        <f t="shared" si="47"/>
        <v>18</v>
      </c>
    </row>
    <row r="336" spans="1:37" x14ac:dyDescent="0.25">
      <c r="A336" s="4">
        <v>45619</v>
      </c>
      <c r="B336" s="12">
        <f>StdO_Customers_Residential!B336+StdO_Customers_Small_Commercial!B336+StdO_Customers_Lighting!B336</f>
        <v>64211</v>
      </c>
      <c r="C336" s="12">
        <f>StdO_Customers_Residential!C336+StdO_Customers_Small_Commercial!C336+StdO_Customers_Lighting!C336</f>
        <v>60233</v>
      </c>
      <c r="D336" s="12">
        <f>StdO_Customers_Residential!D336+StdO_Customers_Small_Commercial!D336+StdO_Customers_Lighting!D336</f>
        <v>59609</v>
      </c>
      <c r="E336" s="12">
        <f>StdO_Customers_Residential!E336+StdO_Customers_Small_Commercial!E336+StdO_Customers_Lighting!E336</f>
        <v>58811</v>
      </c>
      <c r="F336" s="12">
        <f>StdO_Customers_Residential!F336+StdO_Customers_Small_Commercial!F336+StdO_Customers_Lighting!F336</f>
        <v>61351</v>
      </c>
      <c r="G336" s="12">
        <f>StdO_Customers_Residential!G336+StdO_Customers_Small_Commercial!G336+StdO_Customers_Lighting!G336</f>
        <v>66113</v>
      </c>
      <c r="H336" s="12">
        <f>StdO_Customers_Residential!H336+StdO_Customers_Small_Commercial!H336+StdO_Customers_Lighting!H336</f>
        <v>74063</v>
      </c>
      <c r="I336" s="12">
        <f>StdO_Customers_Residential!I336+StdO_Customers_Small_Commercial!I336+StdO_Customers_Lighting!I336</f>
        <v>81238</v>
      </c>
      <c r="J336" s="12">
        <f>StdO_Customers_Residential!J336+StdO_Customers_Small_Commercial!J336+StdO_Customers_Lighting!J336</f>
        <v>86862</v>
      </c>
      <c r="K336" s="12">
        <f>StdO_Customers_Residential!K336+StdO_Customers_Small_Commercial!K336+StdO_Customers_Lighting!K336</f>
        <v>91030</v>
      </c>
      <c r="L336" s="12">
        <f>StdO_Customers_Residential!L336+StdO_Customers_Small_Commercial!L336+StdO_Customers_Lighting!L336</f>
        <v>92568</v>
      </c>
      <c r="M336" s="12">
        <f>StdO_Customers_Residential!M336+StdO_Customers_Small_Commercial!M336+StdO_Customers_Lighting!M336</f>
        <v>91446</v>
      </c>
      <c r="N336" s="12">
        <f>StdO_Customers_Residential!N336+StdO_Customers_Small_Commercial!N336+StdO_Customers_Lighting!N336</f>
        <v>90676</v>
      </c>
      <c r="O336" s="12">
        <f>StdO_Customers_Residential!O336+StdO_Customers_Small_Commercial!O336+StdO_Customers_Lighting!O336</f>
        <v>89913</v>
      </c>
      <c r="P336" s="12">
        <f>StdO_Customers_Residential!P336+StdO_Customers_Small_Commercial!P336+StdO_Customers_Lighting!P336</f>
        <v>91340</v>
      </c>
      <c r="Q336" s="12">
        <f>StdO_Customers_Residential!Q336+StdO_Customers_Small_Commercial!Q336+StdO_Customers_Lighting!Q336</f>
        <v>94995</v>
      </c>
      <c r="R336" s="12">
        <f>StdO_Customers_Residential!R336+StdO_Customers_Small_Commercial!R336+StdO_Customers_Lighting!R336</f>
        <v>104589</v>
      </c>
      <c r="S336" s="12">
        <f>StdO_Customers_Residential!S336+StdO_Customers_Small_Commercial!S336+StdO_Customers_Lighting!S336</f>
        <v>111419</v>
      </c>
      <c r="T336" s="12">
        <f>StdO_Customers_Residential!T336+StdO_Customers_Small_Commercial!T336+StdO_Customers_Lighting!T336</f>
        <v>108969</v>
      </c>
      <c r="U336" s="12">
        <f>StdO_Customers_Residential!U336+StdO_Customers_Small_Commercial!U336+StdO_Customers_Lighting!U336</f>
        <v>104766</v>
      </c>
      <c r="V336" s="12">
        <f>StdO_Customers_Residential!V336+StdO_Customers_Small_Commercial!V336+StdO_Customers_Lighting!V336</f>
        <v>99883</v>
      </c>
      <c r="W336" s="12">
        <f>StdO_Customers_Residential!W336+StdO_Customers_Small_Commercial!W336+StdO_Customers_Lighting!W336</f>
        <v>90513</v>
      </c>
      <c r="X336" s="12">
        <f>StdO_Customers_Residential!X336+StdO_Customers_Small_Commercial!X336+StdO_Customers_Lighting!X336</f>
        <v>81349</v>
      </c>
      <c r="Y336" s="12">
        <f>StdO_Customers_Residential!Y336+StdO_Customers_Small_Commercial!Y336+StdO_Customers_Lighting!Y336</f>
        <v>71640</v>
      </c>
      <c r="AA336" s="2">
        <f>IFERROR(INDEX('Holiday Schedule'!$D$3:$D$24,MATCH(Total_StdO_Customers!A336,'Holiday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2027587</v>
      </c>
      <c r="AE336" s="5">
        <f t="shared" si="43"/>
        <v>2027587</v>
      </c>
      <c r="AG336" s="2">
        <f t="shared" si="44"/>
        <v>11</v>
      </c>
      <c r="AH336" s="2">
        <f t="shared" si="45"/>
        <v>2024</v>
      </c>
      <c r="AJ336" s="5">
        <f t="shared" si="46"/>
        <v>111419</v>
      </c>
      <c r="AK336" s="2">
        <f t="shared" si="47"/>
        <v>18</v>
      </c>
    </row>
    <row r="337" spans="1:37" x14ac:dyDescent="0.25">
      <c r="A337" s="4">
        <v>45620</v>
      </c>
      <c r="B337" s="12">
        <f>StdO_Customers_Residential!B337+StdO_Customers_Small_Commercial!B337+StdO_Customers_Lighting!B337</f>
        <v>68254</v>
      </c>
      <c r="C337" s="12">
        <f>StdO_Customers_Residential!C337+StdO_Customers_Small_Commercial!C337+StdO_Customers_Lighting!C337</f>
        <v>64453</v>
      </c>
      <c r="D337" s="12">
        <f>StdO_Customers_Residential!D337+StdO_Customers_Small_Commercial!D337+StdO_Customers_Lighting!D337</f>
        <v>62638</v>
      </c>
      <c r="E337" s="12">
        <f>StdO_Customers_Residential!E337+StdO_Customers_Small_Commercial!E337+StdO_Customers_Lighting!E337</f>
        <v>62762</v>
      </c>
      <c r="F337" s="12">
        <f>StdO_Customers_Residential!F337+StdO_Customers_Small_Commercial!F337+StdO_Customers_Lighting!F337</f>
        <v>64700</v>
      </c>
      <c r="G337" s="12">
        <f>StdO_Customers_Residential!G337+StdO_Customers_Small_Commercial!G337+StdO_Customers_Lighting!G337</f>
        <v>68209</v>
      </c>
      <c r="H337" s="12">
        <f>StdO_Customers_Residential!H337+StdO_Customers_Small_Commercial!H337+StdO_Customers_Lighting!H337</f>
        <v>76263</v>
      </c>
      <c r="I337" s="12">
        <f>StdO_Customers_Residential!I337+StdO_Customers_Small_Commercial!I337+StdO_Customers_Lighting!I337</f>
        <v>82519</v>
      </c>
      <c r="J337" s="12">
        <f>StdO_Customers_Residential!J337+StdO_Customers_Small_Commercial!J337+StdO_Customers_Lighting!J337</f>
        <v>86789</v>
      </c>
      <c r="K337" s="12">
        <f>StdO_Customers_Residential!K337+StdO_Customers_Small_Commercial!K337+StdO_Customers_Lighting!K337</f>
        <v>86686</v>
      </c>
      <c r="L337" s="12">
        <f>StdO_Customers_Residential!L337+StdO_Customers_Small_Commercial!L337+StdO_Customers_Lighting!L337</f>
        <v>86943</v>
      </c>
      <c r="M337" s="12">
        <f>StdO_Customers_Residential!M337+StdO_Customers_Small_Commercial!M337+StdO_Customers_Lighting!M337</f>
        <v>86632</v>
      </c>
      <c r="N337" s="12">
        <f>StdO_Customers_Residential!N337+StdO_Customers_Small_Commercial!N337+StdO_Customers_Lighting!N337</f>
        <v>84746</v>
      </c>
      <c r="O337" s="12">
        <f>StdO_Customers_Residential!O337+StdO_Customers_Small_Commercial!O337+StdO_Customers_Lighting!O337</f>
        <v>84040</v>
      </c>
      <c r="P337" s="12">
        <f>StdO_Customers_Residential!P337+StdO_Customers_Small_Commercial!P337+StdO_Customers_Lighting!P337</f>
        <v>88509</v>
      </c>
      <c r="Q337" s="12">
        <f>StdO_Customers_Residential!Q337+StdO_Customers_Small_Commercial!Q337+StdO_Customers_Lighting!Q337</f>
        <v>96323</v>
      </c>
      <c r="R337" s="12">
        <f>StdO_Customers_Residential!R337+StdO_Customers_Small_Commercial!R337+StdO_Customers_Lighting!R337</f>
        <v>109822</v>
      </c>
      <c r="S337" s="12">
        <f>StdO_Customers_Residential!S337+StdO_Customers_Small_Commercial!S337+StdO_Customers_Lighting!S337</f>
        <v>117904</v>
      </c>
      <c r="T337" s="12">
        <f>StdO_Customers_Residential!T337+StdO_Customers_Small_Commercial!T337+StdO_Customers_Lighting!T337</f>
        <v>116181</v>
      </c>
      <c r="U337" s="12">
        <f>StdO_Customers_Residential!U337+StdO_Customers_Small_Commercial!U337+StdO_Customers_Lighting!U337</f>
        <v>110458</v>
      </c>
      <c r="V337" s="12">
        <f>StdO_Customers_Residential!V337+StdO_Customers_Small_Commercial!V337+StdO_Customers_Lighting!V337</f>
        <v>104412</v>
      </c>
      <c r="W337" s="12">
        <f>StdO_Customers_Residential!W337+StdO_Customers_Small_Commercial!W337+StdO_Customers_Lighting!W337</f>
        <v>93118</v>
      </c>
      <c r="X337" s="12">
        <f>StdO_Customers_Residential!X337+StdO_Customers_Small_Commercial!X337+StdO_Customers_Lighting!X337</f>
        <v>81794</v>
      </c>
      <c r="Y337" s="12">
        <f>StdO_Customers_Residential!Y337+StdO_Customers_Small_Commercial!Y337+StdO_Customers_Lighting!Y337</f>
        <v>71774</v>
      </c>
      <c r="AA337" s="2">
        <f>IFERROR(INDEX('Holiday Schedule'!$D$3:$D$24,MATCH(Total_StdO_Customers!A337,'Holiday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2055929</v>
      </c>
      <c r="AE337" s="5">
        <f t="shared" si="43"/>
        <v>2055929</v>
      </c>
      <c r="AG337" s="2">
        <f t="shared" si="44"/>
        <v>11</v>
      </c>
      <c r="AH337" s="2">
        <f t="shared" si="45"/>
        <v>2024</v>
      </c>
      <c r="AJ337" s="5">
        <f t="shared" si="46"/>
        <v>117904</v>
      </c>
      <c r="AK337" s="2">
        <f t="shared" si="47"/>
        <v>18</v>
      </c>
    </row>
    <row r="338" spans="1:37" x14ac:dyDescent="0.25">
      <c r="A338" s="4">
        <v>45621</v>
      </c>
      <c r="B338" s="12">
        <f>StdO_Customers_Residential!B338+StdO_Customers_Small_Commercial!B338+StdO_Customers_Lighting!B338</f>
        <v>67599</v>
      </c>
      <c r="C338" s="12">
        <f>StdO_Customers_Residential!C338+StdO_Customers_Small_Commercial!C338+StdO_Customers_Lighting!C338</f>
        <v>65975</v>
      </c>
      <c r="D338" s="12">
        <f>StdO_Customers_Residential!D338+StdO_Customers_Small_Commercial!D338+StdO_Customers_Lighting!D338</f>
        <v>63549</v>
      </c>
      <c r="E338" s="12">
        <f>StdO_Customers_Residential!E338+StdO_Customers_Small_Commercial!E338+StdO_Customers_Lighting!E338</f>
        <v>64929</v>
      </c>
      <c r="F338" s="12">
        <f>StdO_Customers_Residential!F338+StdO_Customers_Small_Commercial!F338+StdO_Customers_Lighting!F338</f>
        <v>70051</v>
      </c>
      <c r="G338" s="12">
        <f>StdO_Customers_Residential!G338+StdO_Customers_Small_Commercial!G338+StdO_Customers_Lighting!G338</f>
        <v>76472</v>
      </c>
      <c r="H338" s="12">
        <f>StdO_Customers_Residential!H338+StdO_Customers_Small_Commercial!H338+StdO_Customers_Lighting!H338</f>
        <v>93176</v>
      </c>
      <c r="I338" s="12">
        <f>StdO_Customers_Residential!I338+StdO_Customers_Small_Commercial!I338+StdO_Customers_Lighting!I338</f>
        <v>96487</v>
      </c>
      <c r="J338" s="12">
        <f>StdO_Customers_Residential!J338+StdO_Customers_Small_Commercial!J338+StdO_Customers_Lighting!J338</f>
        <v>84618</v>
      </c>
      <c r="K338" s="12">
        <f>StdO_Customers_Residential!K338+StdO_Customers_Small_Commercial!K338+StdO_Customers_Lighting!K338</f>
        <v>77147</v>
      </c>
      <c r="L338" s="12">
        <f>StdO_Customers_Residential!L338+StdO_Customers_Small_Commercial!L338+StdO_Customers_Lighting!L338</f>
        <v>77339</v>
      </c>
      <c r="M338" s="12">
        <f>StdO_Customers_Residential!M338+StdO_Customers_Small_Commercial!M338+StdO_Customers_Lighting!M338</f>
        <v>74730</v>
      </c>
      <c r="N338" s="12">
        <f>StdO_Customers_Residential!N338+StdO_Customers_Small_Commercial!N338+StdO_Customers_Lighting!N338</f>
        <v>73997</v>
      </c>
      <c r="O338" s="12">
        <f>StdO_Customers_Residential!O338+StdO_Customers_Small_Commercial!O338+StdO_Customers_Lighting!O338</f>
        <v>75469</v>
      </c>
      <c r="P338" s="12">
        <f>StdO_Customers_Residential!P338+StdO_Customers_Small_Commercial!P338+StdO_Customers_Lighting!P338</f>
        <v>82701</v>
      </c>
      <c r="Q338" s="12">
        <f>StdO_Customers_Residential!Q338+StdO_Customers_Small_Commercial!Q338+StdO_Customers_Lighting!Q338</f>
        <v>90171</v>
      </c>
      <c r="R338" s="12">
        <f>StdO_Customers_Residential!R338+StdO_Customers_Small_Commercial!R338+StdO_Customers_Lighting!R338</f>
        <v>105627</v>
      </c>
      <c r="S338" s="12">
        <f>StdO_Customers_Residential!S338+StdO_Customers_Small_Commercial!S338+StdO_Customers_Lighting!S338</f>
        <v>115491</v>
      </c>
      <c r="T338" s="12">
        <f>StdO_Customers_Residential!T338+StdO_Customers_Small_Commercial!T338+StdO_Customers_Lighting!T338</f>
        <v>116036</v>
      </c>
      <c r="U338" s="12">
        <f>StdO_Customers_Residential!U338+StdO_Customers_Small_Commercial!U338+StdO_Customers_Lighting!U338</f>
        <v>109708</v>
      </c>
      <c r="V338" s="12">
        <f>StdO_Customers_Residential!V338+StdO_Customers_Small_Commercial!V338+StdO_Customers_Lighting!V338</f>
        <v>105954</v>
      </c>
      <c r="W338" s="12">
        <f>StdO_Customers_Residential!W338+StdO_Customers_Small_Commercial!W338+StdO_Customers_Lighting!W338</f>
        <v>94970</v>
      </c>
      <c r="X338" s="12">
        <f>StdO_Customers_Residential!X338+StdO_Customers_Small_Commercial!X338+StdO_Customers_Lighting!X338</f>
        <v>81899</v>
      </c>
      <c r="Y338" s="12">
        <f>StdO_Customers_Residential!Y338+StdO_Customers_Small_Commercial!Y338+StdO_Customers_Lighting!Y338</f>
        <v>74825</v>
      </c>
      <c r="AA338" s="2">
        <f>IFERROR(INDEX('Holiday Schedule'!$D$3:$D$24,MATCH(Total_StdO_Customers!A338,'Holiday Schedule'!$C$3:$C$24,0)),0)</f>
        <v>0</v>
      </c>
      <c r="AB338" s="2">
        <f t="shared" si="40"/>
        <v>2</v>
      </c>
      <c r="AC338" s="2">
        <f t="shared" si="41"/>
        <v>1462344</v>
      </c>
      <c r="AD338" s="5">
        <f t="shared" si="42"/>
        <v>576576</v>
      </c>
      <c r="AE338" s="5">
        <f t="shared" si="43"/>
        <v>2038920</v>
      </c>
      <c r="AG338" s="2">
        <f t="shared" si="44"/>
        <v>11</v>
      </c>
      <c r="AH338" s="2">
        <f t="shared" si="45"/>
        <v>2024</v>
      </c>
      <c r="AJ338" s="5">
        <f t="shared" si="46"/>
        <v>116036</v>
      </c>
      <c r="AK338" s="2">
        <f t="shared" si="47"/>
        <v>19</v>
      </c>
    </row>
    <row r="339" spans="1:37" x14ac:dyDescent="0.25">
      <c r="A339" s="4">
        <v>45622</v>
      </c>
      <c r="B339" s="12">
        <f>StdO_Customers_Residential!B339+StdO_Customers_Small_Commercial!B339+StdO_Customers_Lighting!B339</f>
        <v>70649</v>
      </c>
      <c r="C339" s="12">
        <f>StdO_Customers_Residential!C339+StdO_Customers_Small_Commercial!C339+StdO_Customers_Lighting!C339</f>
        <v>67848</v>
      </c>
      <c r="D339" s="12">
        <f>StdO_Customers_Residential!D339+StdO_Customers_Small_Commercial!D339+StdO_Customers_Lighting!D339</f>
        <v>66043</v>
      </c>
      <c r="E339" s="12">
        <f>StdO_Customers_Residential!E339+StdO_Customers_Small_Commercial!E339+StdO_Customers_Lighting!E339</f>
        <v>66808</v>
      </c>
      <c r="F339" s="12">
        <f>StdO_Customers_Residential!F339+StdO_Customers_Small_Commercial!F339+StdO_Customers_Lighting!F339</f>
        <v>71078</v>
      </c>
      <c r="G339" s="12">
        <f>StdO_Customers_Residential!G339+StdO_Customers_Small_Commercial!G339+StdO_Customers_Lighting!G339</f>
        <v>78112</v>
      </c>
      <c r="H339" s="12">
        <f>StdO_Customers_Residential!H339+StdO_Customers_Small_Commercial!H339+StdO_Customers_Lighting!H339</f>
        <v>95040</v>
      </c>
      <c r="I339" s="12">
        <f>StdO_Customers_Residential!I339+StdO_Customers_Small_Commercial!I339+StdO_Customers_Lighting!I339</f>
        <v>97592</v>
      </c>
      <c r="J339" s="12">
        <f>StdO_Customers_Residential!J339+StdO_Customers_Small_Commercial!J339+StdO_Customers_Lighting!J339</f>
        <v>86308</v>
      </c>
      <c r="K339" s="12">
        <f>StdO_Customers_Residential!K339+StdO_Customers_Small_Commercial!K339+StdO_Customers_Lighting!K339</f>
        <v>82528</v>
      </c>
      <c r="L339" s="12">
        <f>StdO_Customers_Residential!L339+StdO_Customers_Small_Commercial!L339+StdO_Customers_Lighting!L339</f>
        <v>76575</v>
      </c>
      <c r="M339" s="12">
        <f>StdO_Customers_Residential!M339+StdO_Customers_Small_Commercial!M339+StdO_Customers_Lighting!M339</f>
        <v>79381</v>
      </c>
      <c r="N339" s="12">
        <f>StdO_Customers_Residential!N339+StdO_Customers_Small_Commercial!N339+StdO_Customers_Lighting!N339</f>
        <v>85319</v>
      </c>
      <c r="O339" s="12">
        <f>StdO_Customers_Residential!O339+StdO_Customers_Small_Commercial!O339+StdO_Customers_Lighting!O339</f>
        <v>88432</v>
      </c>
      <c r="P339" s="12">
        <f>StdO_Customers_Residential!P339+StdO_Customers_Small_Commercial!P339+StdO_Customers_Lighting!P339</f>
        <v>89781</v>
      </c>
      <c r="Q339" s="12">
        <f>StdO_Customers_Residential!Q339+StdO_Customers_Small_Commercial!Q339+StdO_Customers_Lighting!Q339</f>
        <v>96254</v>
      </c>
      <c r="R339" s="12">
        <f>StdO_Customers_Residential!R339+StdO_Customers_Small_Commercial!R339+StdO_Customers_Lighting!R339</f>
        <v>106248</v>
      </c>
      <c r="S339" s="12">
        <f>StdO_Customers_Residential!S339+StdO_Customers_Small_Commercial!S339+StdO_Customers_Lighting!S339</f>
        <v>113834</v>
      </c>
      <c r="T339" s="12">
        <f>StdO_Customers_Residential!T339+StdO_Customers_Small_Commercial!T339+StdO_Customers_Lighting!T339</f>
        <v>114533</v>
      </c>
      <c r="U339" s="12">
        <f>StdO_Customers_Residential!U339+StdO_Customers_Small_Commercial!U339+StdO_Customers_Lighting!U339</f>
        <v>106802</v>
      </c>
      <c r="V339" s="12">
        <f>StdO_Customers_Residential!V339+StdO_Customers_Small_Commercial!V339+StdO_Customers_Lighting!V339</f>
        <v>102434</v>
      </c>
      <c r="W339" s="12">
        <f>StdO_Customers_Residential!W339+StdO_Customers_Small_Commercial!W339+StdO_Customers_Lighting!W339</f>
        <v>90896</v>
      </c>
      <c r="X339" s="12">
        <f>StdO_Customers_Residential!X339+StdO_Customers_Small_Commercial!X339+StdO_Customers_Lighting!X339</f>
        <v>78747</v>
      </c>
      <c r="Y339" s="12">
        <f>StdO_Customers_Residential!Y339+StdO_Customers_Small_Commercial!Y339+StdO_Customers_Lighting!Y339</f>
        <v>69807</v>
      </c>
      <c r="AA339" s="2">
        <f>IFERROR(INDEX('Holiday Schedule'!$D$3:$D$24,MATCH(Total_StdO_Customers!A339,'Holiday Schedule'!$C$3:$C$24,0)),0)</f>
        <v>0</v>
      </c>
      <c r="AB339" s="2">
        <f t="shared" si="40"/>
        <v>3</v>
      </c>
      <c r="AC339" s="2">
        <f t="shared" si="41"/>
        <v>1495664</v>
      </c>
      <c r="AD339" s="5">
        <f t="shared" si="42"/>
        <v>585385</v>
      </c>
      <c r="AE339" s="5">
        <f t="shared" si="43"/>
        <v>2081049</v>
      </c>
      <c r="AG339" s="2">
        <f t="shared" si="44"/>
        <v>11</v>
      </c>
      <c r="AH339" s="2">
        <f t="shared" si="45"/>
        <v>2024</v>
      </c>
      <c r="AJ339" s="5">
        <f t="shared" si="46"/>
        <v>114533</v>
      </c>
      <c r="AK339" s="2">
        <f t="shared" si="47"/>
        <v>19</v>
      </c>
    </row>
    <row r="340" spans="1:37" x14ac:dyDescent="0.25">
      <c r="A340" s="4">
        <v>45623</v>
      </c>
      <c r="B340" s="12">
        <f>StdO_Customers_Residential!B340+StdO_Customers_Small_Commercial!B340+StdO_Customers_Lighting!B340</f>
        <v>66575</v>
      </c>
      <c r="C340" s="12">
        <f>StdO_Customers_Residential!C340+StdO_Customers_Small_Commercial!C340+StdO_Customers_Lighting!C340</f>
        <v>63884</v>
      </c>
      <c r="D340" s="12">
        <f>StdO_Customers_Residential!D340+StdO_Customers_Small_Commercial!D340+StdO_Customers_Lighting!D340</f>
        <v>61908</v>
      </c>
      <c r="E340" s="12">
        <f>StdO_Customers_Residential!E340+StdO_Customers_Small_Commercial!E340+StdO_Customers_Lighting!E340</f>
        <v>62995</v>
      </c>
      <c r="F340" s="12">
        <f>StdO_Customers_Residential!F340+StdO_Customers_Small_Commercial!F340+StdO_Customers_Lighting!F340</f>
        <v>66936</v>
      </c>
      <c r="G340" s="12">
        <f>StdO_Customers_Residential!G340+StdO_Customers_Small_Commercial!G340+StdO_Customers_Lighting!G340</f>
        <v>72372</v>
      </c>
      <c r="H340" s="12">
        <f>StdO_Customers_Residential!H340+StdO_Customers_Small_Commercial!H340+StdO_Customers_Lighting!H340</f>
        <v>88463</v>
      </c>
      <c r="I340" s="12">
        <f>StdO_Customers_Residential!I340+StdO_Customers_Small_Commercial!I340+StdO_Customers_Lighting!I340</f>
        <v>93237</v>
      </c>
      <c r="J340" s="12">
        <f>StdO_Customers_Residential!J340+StdO_Customers_Small_Commercial!J340+StdO_Customers_Lighting!J340</f>
        <v>91263</v>
      </c>
      <c r="K340" s="12">
        <f>StdO_Customers_Residential!K340+StdO_Customers_Small_Commercial!K340+StdO_Customers_Lighting!K340</f>
        <v>90941</v>
      </c>
      <c r="L340" s="12">
        <f>StdO_Customers_Residential!L340+StdO_Customers_Small_Commercial!L340+StdO_Customers_Lighting!L340</f>
        <v>92293</v>
      </c>
      <c r="M340" s="12">
        <f>StdO_Customers_Residential!M340+StdO_Customers_Small_Commercial!M340+StdO_Customers_Lighting!M340</f>
        <v>90857</v>
      </c>
      <c r="N340" s="12">
        <f>StdO_Customers_Residential!N340+StdO_Customers_Small_Commercial!N340+StdO_Customers_Lighting!N340</f>
        <v>85609</v>
      </c>
      <c r="O340" s="12">
        <f>StdO_Customers_Residential!O340+StdO_Customers_Small_Commercial!O340+StdO_Customers_Lighting!O340</f>
        <v>76358</v>
      </c>
      <c r="P340" s="12">
        <f>StdO_Customers_Residential!P340+StdO_Customers_Small_Commercial!P340+StdO_Customers_Lighting!P340</f>
        <v>81302</v>
      </c>
      <c r="Q340" s="12">
        <f>StdO_Customers_Residential!Q340+StdO_Customers_Small_Commercial!Q340+StdO_Customers_Lighting!Q340</f>
        <v>92156</v>
      </c>
      <c r="R340" s="12">
        <f>StdO_Customers_Residential!R340+StdO_Customers_Small_Commercial!R340+StdO_Customers_Lighting!R340</f>
        <v>105652</v>
      </c>
      <c r="S340" s="12">
        <f>StdO_Customers_Residential!S340+StdO_Customers_Small_Commercial!S340+StdO_Customers_Lighting!S340</f>
        <v>117767</v>
      </c>
      <c r="T340" s="12">
        <f>StdO_Customers_Residential!T340+StdO_Customers_Small_Commercial!T340+StdO_Customers_Lighting!T340</f>
        <v>117520</v>
      </c>
      <c r="U340" s="12">
        <f>StdO_Customers_Residential!U340+StdO_Customers_Small_Commercial!U340+StdO_Customers_Lighting!U340</f>
        <v>113086</v>
      </c>
      <c r="V340" s="12">
        <f>StdO_Customers_Residential!V340+StdO_Customers_Small_Commercial!V340+StdO_Customers_Lighting!V340</f>
        <v>108915</v>
      </c>
      <c r="W340" s="12">
        <f>StdO_Customers_Residential!W340+StdO_Customers_Small_Commercial!W340+StdO_Customers_Lighting!W340</f>
        <v>100361</v>
      </c>
      <c r="X340" s="12">
        <f>StdO_Customers_Residential!X340+StdO_Customers_Small_Commercial!X340+StdO_Customers_Lighting!X340</f>
        <v>88216</v>
      </c>
      <c r="Y340" s="12">
        <f>StdO_Customers_Residential!Y340+StdO_Customers_Small_Commercial!Y340+StdO_Customers_Lighting!Y340</f>
        <v>79060</v>
      </c>
      <c r="AA340" s="2">
        <f>IFERROR(INDEX('Holiday Schedule'!$D$3:$D$24,MATCH(Total_StdO_Customers!A340,'Holiday Schedule'!$C$3:$C$24,0)),0)</f>
        <v>0</v>
      </c>
      <c r="AB340" s="2">
        <f t="shared" si="40"/>
        <v>4</v>
      </c>
      <c r="AC340" s="2">
        <f t="shared" si="41"/>
        <v>1545533</v>
      </c>
      <c r="AD340" s="5">
        <f t="shared" si="42"/>
        <v>562193</v>
      </c>
      <c r="AE340" s="5">
        <f t="shared" si="43"/>
        <v>2107726</v>
      </c>
      <c r="AG340" s="2">
        <f t="shared" si="44"/>
        <v>11</v>
      </c>
      <c r="AH340" s="2">
        <f t="shared" si="45"/>
        <v>2024</v>
      </c>
      <c r="AJ340" s="5">
        <f t="shared" si="46"/>
        <v>117767</v>
      </c>
      <c r="AK340" s="2">
        <f t="shared" si="47"/>
        <v>18</v>
      </c>
    </row>
    <row r="341" spans="1:37" x14ac:dyDescent="0.25">
      <c r="A341" s="4">
        <v>45624</v>
      </c>
      <c r="B341" s="12">
        <f>StdO_Customers_Residential!B341+StdO_Customers_Small_Commercial!B341+StdO_Customers_Lighting!B341</f>
        <v>74064</v>
      </c>
      <c r="C341" s="12">
        <f>StdO_Customers_Residential!C341+StdO_Customers_Small_Commercial!C341+StdO_Customers_Lighting!C341</f>
        <v>70433</v>
      </c>
      <c r="D341" s="12">
        <f>StdO_Customers_Residential!D341+StdO_Customers_Small_Commercial!D341+StdO_Customers_Lighting!D341</f>
        <v>68333</v>
      </c>
      <c r="E341" s="12">
        <f>StdO_Customers_Residential!E341+StdO_Customers_Small_Commercial!E341+StdO_Customers_Lighting!E341</f>
        <v>68337</v>
      </c>
      <c r="F341" s="12">
        <f>StdO_Customers_Residential!F341+StdO_Customers_Small_Commercial!F341+StdO_Customers_Lighting!F341</f>
        <v>70437</v>
      </c>
      <c r="G341" s="12">
        <f>StdO_Customers_Residential!G341+StdO_Customers_Small_Commercial!G341+StdO_Customers_Lighting!G341</f>
        <v>74167</v>
      </c>
      <c r="H341" s="12">
        <f>StdO_Customers_Residential!H341+StdO_Customers_Small_Commercial!H341+StdO_Customers_Lighting!H341</f>
        <v>84850</v>
      </c>
      <c r="I341" s="12">
        <f>StdO_Customers_Residential!I341+StdO_Customers_Small_Commercial!I341+StdO_Customers_Lighting!I341</f>
        <v>91492</v>
      </c>
      <c r="J341" s="12">
        <f>StdO_Customers_Residential!J341+StdO_Customers_Small_Commercial!J341+StdO_Customers_Lighting!J341</f>
        <v>96708</v>
      </c>
      <c r="K341" s="12">
        <f>StdO_Customers_Residential!K341+StdO_Customers_Small_Commercial!K341+StdO_Customers_Lighting!K341</f>
        <v>100279</v>
      </c>
      <c r="L341" s="12">
        <f>StdO_Customers_Residential!L341+StdO_Customers_Small_Commercial!L341+StdO_Customers_Lighting!L341</f>
        <v>103350</v>
      </c>
      <c r="M341" s="12">
        <f>StdO_Customers_Residential!M341+StdO_Customers_Small_Commercial!M341+StdO_Customers_Lighting!M341</f>
        <v>102394</v>
      </c>
      <c r="N341" s="12">
        <f>StdO_Customers_Residential!N341+StdO_Customers_Small_Commercial!N341+StdO_Customers_Lighting!N341</f>
        <v>99508</v>
      </c>
      <c r="O341" s="12">
        <f>StdO_Customers_Residential!O341+StdO_Customers_Small_Commercial!O341+StdO_Customers_Lighting!O341</f>
        <v>93926</v>
      </c>
      <c r="P341" s="12">
        <f>StdO_Customers_Residential!P341+StdO_Customers_Small_Commercial!P341+StdO_Customers_Lighting!P341</f>
        <v>93988</v>
      </c>
      <c r="Q341" s="12">
        <f>StdO_Customers_Residential!Q341+StdO_Customers_Small_Commercial!Q341+StdO_Customers_Lighting!Q341</f>
        <v>95845</v>
      </c>
      <c r="R341" s="12">
        <f>StdO_Customers_Residential!R341+StdO_Customers_Small_Commercial!R341+StdO_Customers_Lighting!R341</f>
        <v>101927</v>
      </c>
      <c r="S341" s="12">
        <f>StdO_Customers_Residential!S341+StdO_Customers_Small_Commercial!S341+StdO_Customers_Lighting!S341</f>
        <v>106127</v>
      </c>
      <c r="T341" s="12">
        <f>StdO_Customers_Residential!T341+StdO_Customers_Small_Commercial!T341+StdO_Customers_Lighting!T341</f>
        <v>106206</v>
      </c>
      <c r="U341" s="12">
        <f>StdO_Customers_Residential!U341+StdO_Customers_Small_Commercial!U341+StdO_Customers_Lighting!U341</f>
        <v>103319</v>
      </c>
      <c r="V341" s="12">
        <f>StdO_Customers_Residential!V341+StdO_Customers_Small_Commercial!V341+StdO_Customers_Lighting!V341</f>
        <v>99375</v>
      </c>
      <c r="W341" s="12">
        <f>StdO_Customers_Residential!W341+StdO_Customers_Small_Commercial!W341+StdO_Customers_Lighting!W341</f>
        <v>89013</v>
      </c>
      <c r="X341" s="12">
        <f>StdO_Customers_Residential!X341+StdO_Customers_Small_Commercial!X341+StdO_Customers_Lighting!X341</f>
        <v>77015</v>
      </c>
      <c r="Y341" s="12">
        <f>StdO_Customers_Residential!Y341+StdO_Customers_Small_Commercial!Y341+StdO_Customers_Lighting!Y341</f>
        <v>66247</v>
      </c>
      <c r="AA341" s="2">
        <f>IFERROR(INDEX('Holiday Schedule'!$D$3:$D$24,MATCH(Total_StdO_Customers!A341,'Holiday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2137340</v>
      </c>
      <c r="AE341" s="5">
        <f t="shared" si="43"/>
        <v>2137340</v>
      </c>
      <c r="AG341" s="2">
        <f t="shared" si="44"/>
        <v>11</v>
      </c>
      <c r="AH341" s="2">
        <f t="shared" si="45"/>
        <v>2024</v>
      </c>
      <c r="AJ341" s="5">
        <f t="shared" si="46"/>
        <v>106206</v>
      </c>
      <c r="AK341" s="2">
        <f t="shared" si="47"/>
        <v>19</v>
      </c>
    </row>
    <row r="342" spans="1:37" x14ac:dyDescent="0.25">
      <c r="A342" s="4">
        <v>45625</v>
      </c>
      <c r="B342" s="12">
        <f>StdO_Customers_Residential!B342+StdO_Customers_Small_Commercial!B342+StdO_Customers_Lighting!B342</f>
        <v>62529</v>
      </c>
      <c r="C342" s="12">
        <f>StdO_Customers_Residential!C342+StdO_Customers_Small_Commercial!C342+StdO_Customers_Lighting!C342</f>
        <v>59794</v>
      </c>
      <c r="D342" s="12">
        <f>StdO_Customers_Residential!D342+StdO_Customers_Small_Commercial!D342+StdO_Customers_Lighting!D342</f>
        <v>57899</v>
      </c>
      <c r="E342" s="12">
        <f>StdO_Customers_Residential!E342+StdO_Customers_Small_Commercial!E342+StdO_Customers_Lighting!E342</f>
        <v>57922</v>
      </c>
      <c r="F342" s="12">
        <f>StdO_Customers_Residential!F342+StdO_Customers_Small_Commercial!F342+StdO_Customers_Lighting!F342</f>
        <v>63425</v>
      </c>
      <c r="G342" s="12">
        <f>StdO_Customers_Residential!G342+StdO_Customers_Small_Commercial!G342+StdO_Customers_Lighting!G342</f>
        <v>67034</v>
      </c>
      <c r="H342" s="12">
        <f>StdO_Customers_Residential!H342+StdO_Customers_Small_Commercial!H342+StdO_Customers_Lighting!H342</f>
        <v>76807</v>
      </c>
      <c r="I342" s="12">
        <f>StdO_Customers_Residential!I342+StdO_Customers_Small_Commercial!I342+StdO_Customers_Lighting!I342</f>
        <v>80379</v>
      </c>
      <c r="J342" s="12">
        <f>StdO_Customers_Residential!J342+StdO_Customers_Small_Commercial!J342+StdO_Customers_Lighting!J342</f>
        <v>76353</v>
      </c>
      <c r="K342" s="12">
        <f>StdO_Customers_Residential!K342+StdO_Customers_Small_Commercial!K342+StdO_Customers_Lighting!K342</f>
        <v>73208</v>
      </c>
      <c r="L342" s="12">
        <f>StdO_Customers_Residential!L342+StdO_Customers_Small_Commercial!L342+StdO_Customers_Lighting!L342</f>
        <v>72088</v>
      </c>
      <c r="M342" s="12">
        <f>StdO_Customers_Residential!M342+StdO_Customers_Small_Commercial!M342+StdO_Customers_Lighting!M342</f>
        <v>72514</v>
      </c>
      <c r="N342" s="12">
        <f>StdO_Customers_Residential!N342+StdO_Customers_Small_Commercial!N342+StdO_Customers_Lighting!N342</f>
        <v>71238</v>
      </c>
      <c r="O342" s="12">
        <f>StdO_Customers_Residential!O342+StdO_Customers_Small_Commercial!O342+StdO_Customers_Lighting!O342</f>
        <v>69533</v>
      </c>
      <c r="P342" s="12">
        <f>StdO_Customers_Residential!P342+StdO_Customers_Small_Commercial!P342+StdO_Customers_Lighting!P342</f>
        <v>76147</v>
      </c>
      <c r="Q342" s="12">
        <f>StdO_Customers_Residential!Q342+StdO_Customers_Small_Commercial!Q342+StdO_Customers_Lighting!Q342</f>
        <v>84782</v>
      </c>
      <c r="R342" s="12">
        <f>StdO_Customers_Residential!R342+StdO_Customers_Small_Commercial!R342+StdO_Customers_Lighting!R342</f>
        <v>100344</v>
      </c>
      <c r="S342" s="12">
        <f>StdO_Customers_Residential!S342+StdO_Customers_Small_Commercial!S342+StdO_Customers_Lighting!S342</f>
        <v>110142</v>
      </c>
      <c r="T342" s="12">
        <f>StdO_Customers_Residential!T342+StdO_Customers_Small_Commercial!T342+StdO_Customers_Lighting!T342</f>
        <v>111278</v>
      </c>
      <c r="U342" s="12">
        <f>StdO_Customers_Residential!U342+StdO_Customers_Small_Commercial!U342+StdO_Customers_Lighting!U342</f>
        <v>107469</v>
      </c>
      <c r="V342" s="12">
        <f>StdO_Customers_Residential!V342+StdO_Customers_Small_Commercial!V342+StdO_Customers_Lighting!V342</f>
        <v>103813</v>
      </c>
      <c r="W342" s="12">
        <f>StdO_Customers_Residential!W342+StdO_Customers_Small_Commercial!W342+StdO_Customers_Lighting!W342</f>
        <v>96679</v>
      </c>
      <c r="X342" s="12">
        <f>StdO_Customers_Residential!X342+StdO_Customers_Small_Commercial!X342+StdO_Customers_Lighting!X342</f>
        <v>84605</v>
      </c>
      <c r="Y342" s="12">
        <f>StdO_Customers_Residential!Y342+StdO_Customers_Small_Commercial!Y342+StdO_Customers_Lighting!Y342</f>
        <v>77764</v>
      </c>
      <c r="AA342" s="2">
        <f>IFERROR(INDEX('Holiday Schedule'!$D$3:$D$24,MATCH(Total_StdO_Customers!A342,'Holiday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1913746</v>
      </c>
      <c r="AE342" s="5">
        <f t="shared" si="43"/>
        <v>1913746</v>
      </c>
      <c r="AG342" s="2">
        <f t="shared" si="44"/>
        <v>11</v>
      </c>
      <c r="AH342" s="2">
        <f t="shared" si="45"/>
        <v>2024</v>
      </c>
      <c r="AJ342" s="5">
        <f t="shared" si="46"/>
        <v>111278</v>
      </c>
      <c r="AK342" s="2">
        <f t="shared" si="47"/>
        <v>19</v>
      </c>
    </row>
    <row r="343" spans="1:37" x14ac:dyDescent="0.25">
      <c r="A343" s="4">
        <v>45626</v>
      </c>
      <c r="B343" s="12">
        <f>StdO_Customers_Residential!B343+StdO_Customers_Small_Commercial!B343+StdO_Customers_Lighting!B343</f>
        <v>72842</v>
      </c>
      <c r="C343" s="12">
        <f>StdO_Customers_Residential!C343+StdO_Customers_Small_Commercial!C343+StdO_Customers_Lighting!C343</f>
        <v>69281</v>
      </c>
      <c r="D343" s="12">
        <f>StdO_Customers_Residential!D343+StdO_Customers_Small_Commercial!D343+StdO_Customers_Lighting!D343</f>
        <v>68923</v>
      </c>
      <c r="E343" s="12">
        <f>StdO_Customers_Residential!E343+StdO_Customers_Small_Commercial!E343+StdO_Customers_Lighting!E343</f>
        <v>68592</v>
      </c>
      <c r="F343" s="12">
        <f>StdO_Customers_Residential!F343+StdO_Customers_Small_Commercial!F343+StdO_Customers_Lighting!F343</f>
        <v>71248</v>
      </c>
      <c r="G343" s="12">
        <f>StdO_Customers_Residential!G343+StdO_Customers_Small_Commercial!G343+StdO_Customers_Lighting!G343</f>
        <v>75272</v>
      </c>
      <c r="H343" s="12">
        <f>StdO_Customers_Residential!H343+StdO_Customers_Small_Commercial!H343+StdO_Customers_Lighting!H343</f>
        <v>85183</v>
      </c>
      <c r="I343" s="12">
        <f>StdO_Customers_Residential!I343+StdO_Customers_Small_Commercial!I343+StdO_Customers_Lighting!I343</f>
        <v>89948</v>
      </c>
      <c r="J343" s="12">
        <f>StdO_Customers_Residential!J343+StdO_Customers_Small_Commercial!J343+StdO_Customers_Lighting!J343</f>
        <v>85579</v>
      </c>
      <c r="K343" s="12">
        <f>StdO_Customers_Residential!K343+StdO_Customers_Small_Commercial!K343+StdO_Customers_Lighting!K343</f>
        <v>80006</v>
      </c>
      <c r="L343" s="12">
        <f>StdO_Customers_Residential!L343+StdO_Customers_Small_Commercial!L343+StdO_Customers_Lighting!L343</f>
        <v>76156</v>
      </c>
      <c r="M343" s="12">
        <f>StdO_Customers_Residential!M343+StdO_Customers_Small_Commercial!M343+StdO_Customers_Lighting!M343</f>
        <v>72045</v>
      </c>
      <c r="N343" s="12">
        <f>StdO_Customers_Residential!N343+StdO_Customers_Small_Commercial!N343+StdO_Customers_Lighting!N343</f>
        <v>73352</v>
      </c>
      <c r="O343" s="12">
        <f>StdO_Customers_Residential!O343+StdO_Customers_Small_Commercial!O343+StdO_Customers_Lighting!O343</f>
        <v>79635</v>
      </c>
      <c r="P343" s="12">
        <f>StdO_Customers_Residential!P343+StdO_Customers_Small_Commercial!P343+StdO_Customers_Lighting!P343</f>
        <v>86508</v>
      </c>
      <c r="Q343" s="12">
        <f>StdO_Customers_Residential!Q343+StdO_Customers_Small_Commercial!Q343+StdO_Customers_Lighting!Q343</f>
        <v>97155</v>
      </c>
      <c r="R343" s="12">
        <f>StdO_Customers_Residential!R343+StdO_Customers_Small_Commercial!R343+StdO_Customers_Lighting!R343</f>
        <v>108827</v>
      </c>
      <c r="S343" s="12">
        <f>StdO_Customers_Residential!S343+StdO_Customers_Small_Commercial!S343+StdO_Customers_Lighting!S343</f>
        <v>117960</v>
      </c>
      <c r="T343" s="12">
        <f>StdO_Customers_Residential!T343+StdO_Customers_Small_Commercial!T343+StdO_Customers_Lighting!T343</f>
        <v>116689</v>
      </c>
      <c r="U343" s="12">
        <f>StdO_Customers_Residential!U343+StdO_Customers_Small_Commercial!U343+StdO_Customers_Lighting!U343</f>
        <v>112578</v>
      </c>
      <c r="V343" s="12">
        <f>StdO_Customers_Residential!V343+StdO_Customers_Small_Commercial!V343+StdO_Customers_Lighting!V343</f>
        <v>108070</v>
      </c>
      <c r="W343" s="12">
        <f>StdO_Customers_Residential!W343+StdO_Customers_Small_Commercial!W343+StdO_Customers_Lighting!W343</f>
        <v>99295</v>
      </c>
      <c r="X343" s="12">
        <f>StdO_Customers_Residential!X343+StdO_Customers_Small_Commercial!X343+StdO_Customers_Lighting!X343</f>
        <v>88227</v>
      </c>
      <c r="Y343" s="12">
        <f>StdO_Customers_Residential!Y343+StdO_Customers_Small_Commercial!Y343+StdO_Customers_Lighting!Y343</f>
        <v>78538</v>
      </c>
      <c r="AA343" s="2">
        <f>IFERROR(INDEX('Holiday Schedule'!$D$3:$D$24,MATCH(Total_StdO_Customers!A343,'Holiday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2081909</v>
      </c>
      <c r="AE343" s="5">
        <f t="shared" si="43"/>
        <v>2081909</v>
      </c>
      <c r="AG343" s="2">
        <f t="shared" si="44"/>
        <v>11</v>
      </c>
      <c r="AH343" s="2">
        <f t="shared" si="45"/>
        <v>2024</v>
      </c>
      <c r="AJ343" s="5">
        <f t="shared" si="46"/>
        <v>117960</v>
      </c>
      <c r="AK343" s="2">
        <f t="shared" si="47"/>
        <v>18</v>
      </c>
    </row>
    <row r="344" spans="1:37" x14ac:dyDescent="0.25">
      <c r="A344" s="4">
        <v>45627</v>
      </c>
      <c r="B344" s="12">
        <f>StdO_Customers_Residential!B344+StdO_Customers_Small_Commercial!B344+StdO_Customers_Lighting!B344</f>
        <v>79565</v>
      </c>
      <c r="C344" s="12">
        <f>StdO_Customers_Residential!C344+StdO_Customers_Small_Commercial!C344+StdO_Customers_Lighting!C344</f>
        <v>75699</v>
      </c>
      <c r="D344" s="12">
        <f>StdO_Customers_Residential!D344+StdO_Customers_Small_Commercial!D344+StdO_Customers_Lighting!D344</f>
        <v>74823</v>
      </c>
      <c r="E344" s="12">
        <f>StdO_Customers_Residential!E344+StdO_Customers_Small_Commercial!E344+StdO_Customers_Lighting!E344</f>
        <v>73688</v>
      </c>
      <c r="F344" s="12">
        <f>StdO_Customers_Residential!F344+StdO_Customers_Small_Commercial!F344+StdO_Customers_Lighting!F344</f>
        <v>75469</v>
      </c>
      <c r="G344" s="12">
        <f>StdO_Customers_Residential!G344+StdO_Customers_Small_Commercial!G344+StdO_Customers_Lighting!G344</f>
        <v>78696</v>
      </c>
      <c r="H344" s="12">
        <f>StdO_Customers_Residential!H344+StdO_Customers_Small_Commercial!H344+StdO_Customers_Lighting!H344</f>
        <v>87724</v>
      </c>
      <c r="I344" s="12">
        <f>StdO_Customers_Residential!I344+StdO_Customers_Small_Commercial!I344+StdO_Customers_Lighting!I344</f>
        <v>93975</v>
      </c>
      <c r="J344" s="12">
        <f>StdO_Customers_Residential!J344+StdO_Customers_Small_Commercial!J344+StdO_Customers_Lighting!J344</f>
        <v>96350</v>
      </c>
      <c r="K344" s="12">
        <f>StdO_Customers_Residential!K344+StdO_Customers_Small_Commercial!K344+StdO_Customers_Lighting!K344</f>
        <v>86683</v>
      </c>
      <c r="L344" s="12">
        <f>StdO_Customers_Residential!L344+StdO_Customers_Small_Commercial!L344+StdO_Customers_Lighting!L344</f>
        <v>80279</v>
      </c>
      <c r="M344" s="12">
        <f>StdO_Customers_Residential!M344+StdO_Customers_Small_Commercial!M344+StdO_Customers_Lighting!M344</f>
        <v>78878</v>
      </c>
      <c r="N344" s="12">
        <f>StdO_Customers_Residential!N344+StdO_Customers_Small_Commercial!N344+StdO_Customers_Lighting!N344</f>
        <v>85808</v>
      </c>
      <c r="O344" s="12">
        <f>StdO_Customers_Residential!O344+StdO_Customers_Small_Commercial!O344+StdO_Customers_Lighting!O344</f>
        <v>91384</v>
      </c>
      <c r="P344" s="12">
        <f>StdO_Customers_Residential!P344+StdO_Customers_Small_Commercial!P344+StdO_Customers_Lighting!P344</f>
        <v>98330</v>
      </c>
      <c r="Q344" s="12">
        <f>StdO_Customers_Residential!Q344+StdO_Customers_Small_Commercial!Q344+StdO_Customers_Lighting!Q344</f>
        <v>105513</v>
      </c>
      <c r="R344" s="12">
        <f>StdO_Customers_Residential!R344+StdO_Customers_Small_Commercial!R344+StdO_Customers_Lighting!R344</f>
        <v>119813</v>
      </c>
      <c r="S344" s="12">
        <f>StdO_Customers_Residential!S344+StdO_Customers_Small_Commercial!S344+StdO_Customers_Lighting!S344</f>
        <v>128329</v>
      </c>
      <c r="T344" s="12">
        <f>StdO_Customers_Residential!T344+StdO_Customers_Small_Commercial!T344+StdO_Customers_Lighting!T344</f>
        <v>126697</v>
      </c>
      <c r="U344" s="12">
        <f>StdO_Customers_Residential!U344+StdO_Customers_Small_Commercial!U344+StdO_Customers_Lighting!U344</f>
        <v>124709</v>
      </c>
      <c r="V344" s="12">
        <f>StdO_Customers_Residential!V344+StdO_Customers_Small_Commercial!V344+StdO_Customers_Lighting!V344</f>
        <v>116532</v>
      </c>
      <c r="W344" s="12">
        <f>StdO_Customers_Residential!W344+StdO_Customers_Small_Commercial!W344+StdO_Customers_Lighting!W344</f>
        <v>107686</v>
      </c>
      <c r="X344" s="12">
        <f>StdO_Customers_Residential!X344+StdO_Customers_Small_Commercial!X344+StdO_Customers_Lighting!X344</f>
        <v>92891</v>
      </c>
      <c r="Y344" s="12">
        <f>StdO_Customers_Residential!Y344+StdO_Customers_Small_Commercial!Y344+StdO_Customers_Lighting!Y344</f>
        <v>86411</v>
      </c>
      <c r="AA344" s="2">
        <f>IFERROR(INDEX('Holiday Schedule'!$D$3:$D$24,MATCH(Total_StdO_Customers!A344,'Holiday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2265932</v>
      </c>
      <c r="AE344" s="5">
        <f t="shared" si="43"/>
        <v>2265932</v>
      </c>
      <c r="AG344" s="2">
        <f t="shared" si="44"/>
        <v>12</v>
      </c>
      <c r="AH344" s="2">
        <f t="shared" si="45"/>
        <v>2024</v>
      </c>
      <c r="AJ344" s="5">
        <f t="shared" si="46"/>
        <v>128329</v>
      </c>
      <c r="AK344" s="2">
        <f t="shared" si="47"/>
        <v>18</v>
      </c>
    </row>
    <row r="345" spans="1:37" x14ac:dyDescent="0.25">
      <c r="A345" s="4">
        <v>45628</v>
      </c>
      <c r="B345" s="12">
        <f>StdO_Customers_Residential!B345+StdO_Customers_Small_Commercial!B345+StdO_Customers_Lighting!B345</f>
        <v>80815</v>
      </c>
      <c r="C345" s="12">
        <f>StdO_Customers_Residential!C345+StdO_Customers_Small_Commercial!C345+StdO_Customers_Lighting!C345</f>
        <v>78434</v>
      </c>
      <c r="D345" s="12">
        <f>StdO_Customers_Residential!D345+StdO_Customers_Small_Commercial!D345+StdO_Customers_Lighting!D345</f>
        <v>76796</v>
      </c>
      <c r="E345" s="12">
        <f>StdO_Customers_Residential!E345+StdO_Customers_Small_Commercial!E345+StdO_Customers_Lighting!E345</f>
        <v>77147</v>
      </c>
      <c r="F345" s="12">
        <f>StdO_Customers_Residential!F345+StdO_Customers_Small_Commercial!F345+StdO_Customers_Lighting!F345</f>
        <v>81944</v>
      </c>
      <c r="G345" s="12">
        <f>StdO_Customers_Residential!G345+StdO_Customers_Small_Commercial!G345+StdO_Customers_Lighting!G345</f>
        <v>89836</v>
      </c>
      <c r="H345" s="12">
        <f>StdO_Customers_Residential!H345+StdO_Customers_Small_Commercial!H345+StdO_Customers_Lighting!H345</f>
        <v>105133</v>
      </c>
      <c r="I345" s="12">
        <f>StdO_Customers_Residential!I345+StdO_Customers_Small_Commercial!I345+StdO_Customers_Lighting!I345</f>
        <v>110894</v>
      </c>
      <c r="J345" s="12">
        <f>StdO_Customers_Residential!J345+StdO_Customers_Small_Commercial!J345+StdO_Customers_Lighting!J345</f>
        <v>101747</v>
      </c>
      <c r="K345" s="12">
        <f>StdO_Customers_Residential!K345+StdO_Customers_Small_Commercial!K345+StdO_Customers_Lighting!K345</f>
        <v>92748</v>
      </c>
      <c r="L345" s="12">
        <f>StdO_Customers_Residential!L345+StdO_Customers_Small_Commercial!L345+StdO_Customers_Lighting!L345</f>
        <v>88357</v>
      </c>
      <c r="M345" s="12">
        <f>StdO_Customers_Residential!M345+StdO_Customers_Small_Commercial!M345+StdO_Customers_Lighting!M345</f>
        <v>87752</v>
      </c>
      <c r="N345" s="12">
        <f>StdO_Customers_Residential!N345+StdO_Customers_Small_Commercial!N345+StdO_Customers_Lighting!N345</f>
        <v>86622</v>
      </c>
      <c r="O345" s="12">
        <f>StdO_Customers_Residential!O345+StdO_Customers_Small_Commercial!O345+StdO_Customers_Lighting!O345</f>
        <v>85202</v>
      </c>
      <c r="P345" s="12">
        <f>StdO_Customers_Residential!P345+StdO_Customers_Small_Commercial!P345+StdO_Customers_Lighting!P345</f>
        <v>92604</v>
      </c>
      <c r="Q345" s="12">
        <f>StdO_Customers_Residential!Q345+StdO_Customers_Small_Commercial!Q345+StdO_Customers_Lighting!Q345</f>
        <v>105612</v>
      </c>
      <c r="R345" s="12">
        <f>StdO_Customers_Residential!R345+StdO_Customers_Small_Commercial!R345+StdO_Customers_Lighting!R345</f>
        <v>121261</v>
      </c>
      <c r="S345" s="12">
        <f>StdO_Customers_Residential!S345+StdO_Customers_Small_Commercial!S345+StdO_Customers_Lighting!S345</f>
        <v>131644</v>
      </c>
      <c r="T345" s="12">
        <f>StdO_Customers_Residential!T345+StdO_Customers_Small_Commercial!T345+StdO_Customers_Lighting!T345</f>
        <v>132302</v>
      </c>
      <c r="U345" s="12">
        <f>StdO_Customers_Residential!U345+StdO_Customers_Small_Commercial!U345+StdO_Customers_Lighting!U345</f>
        <v>128922</v>
      </c>
      <c r="V345" s="12">
        <f>StdO_Customers_Residential!V345+StdO_Customers_Small_Commercial!V345+StdO_Customers_Lighting!V345</f>
        <v>121602</v>
      </c>
      <c r="W345" s="12">
        <f>StdO_Customers_Residential!W345+StdO_Customers_Small_Commercial!W345+StdO_Customers_Lighting!W345</f>
        <v>112405</v>
      </c>
      <c r="X345" s="12">
        <f>StdO_Customers_Residential!X345+StdO_Customers_Small_Commercial!X345+StdO_Customers_Lighting!X345</f>
        <v>95323</v>
      </c>
      <c r="Y345" s="12">
        <f>StdO_Customers_Residential!Y345+StdO_Customers_Small_Commercial!Y345+StdO_Customers_Lighting!Y345</f>
        <v>89269</v>
      </c>
      <c r="AA345" s="2">
        <f>IFERROR(INDEX('Holiday Schedule'!$D$3:$D$24,MATCH(Total_StdO_Customers!A345,'Holiday Schedule'!$C$3:$C$24,0)),0)</f>
        <v>0</v>
      </c>
      <c r="AB345" s="2">
        <f t="shared" si="40"/>
        <v>2</v>
      </c>
      <c r="AC345" s="2">
        <f t="shared" si="41"/>
        <v>1694997</v>
      </c>
      <c r="AD345" s="5">
        <f t="shared" si="42"/>
        <v>679374</v>
      </c>
      <c r="AE345" s="5">
        <f t="shared" si="43"/>
        <v>2374371</v>
      </c>
      <c r="AG345" s="2">
        <f t="shared" si="44"/>
        <v>12</v>
      </c>
      <c r="AH345" s="2">
        <f t="shared" si="45"/>
        <v>2024</v>
      </c>
      <c r="AJ345" s="5">
        <f t="shared" si="46"/>
        <v>132302</v>
      </c>
      <c r="AK345" s="2">
        <f t="shared" si="47"/>
        <v>19</v>
      </c>
    </row>
    <row r="346" spans="1:37" x14ac:dyDescent="0.25">
      <c r="A346" s="4">
        <v>45629</v>
      </c>
      <c r="B346" s="12">
        <f>StdO_Customers_Residential!B346+StdO_Customers_Small_Commercial!B346+StdO_Customers_Lighting!B346</f>
        <v>82670</v>
      </c>
      <c r="C346" s="12">
        <f>StdO_Customers_Residential!C346+StdO_Customers_Small_Commercial!C346+StdO_Customers_Lighting!C346</f>
        <v>79621</v>
      </c>
      <c r="D346" s="12">
        <f>StdO_Customers_Residential!D346+StdO_Customers_Small_Commercial!D346+StdO_Customers_Lighting!D346</f>
        <v>78602</v>
      </c>
      <c r="E346" s="12">
        <f>StdO_Customers_Residential!E346+StdO_Customers_Small_Commercial!E346+StdO_Customers_Lighting!E346</f>
        <v>78410</v>
      </c>
      <c r="F346" s="12">
        <f>StdO_Customers_Residential!F346+StdO_Customers_Small_Commercial!F346+StdO_Customers_Lighting!F346</f>
        <v>83009</v>
      </c>
      <c r="G346" s="12">
        <f>StdO_Customers_Residential!G346+StdO_Customers_Small_Commercial!G346+StdO_Customers_Lighting!G346</f>
        <v>90714</v>
      </c>
      <c r="H346" s="12">
        <f>StdO_Customers_Residential!H346+StdO_Customers_Small_Commercial!H346+StdO_Customers_Lighting!H346</f>
        <v>104789</v>
      </c>
      <c r="I346" s="12">
        <f>StdO_Customers_Residential!I346+StdO_Customers_Small_Commercial!I346+StdO_Customers_Lighting!I346</f>
        <v>111757</v>
      </c>
      <c r="J346" s="12">
        <f>StdO_Customers_Residential!J346+StdO_Customers_Small_Commercial!J346+StdO_Customers_Lighting!J346</f>
        <v>108109</v>
      </c>
      <c r="K346" s="12">
        <f>StdO_Customers_Residential!K346+StdO_Customers_Small_Commercial!K346+StdO_Customers_Lighting!K346</f>
        <v>101001</v>
      </c>
      <c r="L346" s="12">
        <f>StdO_Customers_Residential!L346+StdO_Customers_Small_Commercial!L346+StdO_Customers_Lighting!L346</f>
        <v>96570</v>
      </c>
      <c r="M346" s="12">
        <f>StdO_Customers_Residential!M346+StdO_Customers_Small_Commercial!M346+StdO_Customers_Lighting!M346</f>
        <v>92427</v>
      </c>
      <c r="N346" s="12">
        <f>StdO_Customers_Residential!N346+StdO_Customers_Small_Commercial!N346+StdO_Customers_Lighting!N346</f>
        <v>95209</v>
      </c>
      <c r="O346" s="12">
        <f>StdO_Customers_Residential!O346+StdO_Customers_Small_Commercial!O346+StdO_Customers_Lighting!O346</f>
        <v>96453</v>
      </c>
      <c r="P346" s="12">
        <f>StdO_Customers_Residential!P346+StdO_Customers_Small_Commercial!P346+StdO_Customers_Lighting!P346</f>
        <v>99758</v>
      </c>
      <c r="Q346" s="12">
        <f>StdO_Customers_Residential!Q346+StdO_Customers_Small_Commercial!Q346+StdO_Customers_Lighting!Q346</f>
        <v>107984</v>
      </c>
      <c r="R346" s="12">
        <f>StdO_Customers_Residential!R346+StdO_Customers_Small_Commercial!R346+StdO_Customers_Lighting!R346</f>
        <v>122915</v>
      </c>
      <c r="S346" s="12">
        <f>StdO_Customers_Residential!S346+StdO_Customers_Small_Commercial!S346+StdO_Customers_Lighting!S346</f>
        <v>133584</v>
      </c>
      <c r="T346" s="12">
        <f>StdO_Customers_Residential!T346+StdO_Customers_Small_Commercial!T346+StdO_Customers_Lighting!T346</f>
        <v>134729</v>
      </c>
      <c r="U346" s="12">
        <f>StdO_Customers_Residential!U346+StdO_Customers_Small_Commercial!U346+StdO_Customers_Lighting!U346</f>
        <v>131288</v>
      </c>
      <c r="V346" s="12">
        <f>StdO_Customers_Residential!V346+StdO_Customers_Small_Commercial!V346+StdO_Customers_Lighting!V346</f>
        <v>124277</v>
      </c>
      <c r="W346" s="12">
        <f>StdO_Customers_Residential!W346+StdO_Customers_Small_Commercial!W346+StdO_Customers_Lighting!W346</f>
        <v>114647</v>
      </c>
      <c r="X346" s="12">
        <f>StdO_Customers_Residential!X346+StdO_Customers_Small_Commercial!X346+StdO_Customers_Lighting!X346</f>
        <v>98212</v>
      </c>
      <c r="Y346" s="12">
        <f>StdO_Customers_Residential!Y346+StdO_Customers_Small_Commercial!Y346+StdO_Customers_Lighting!Y346</f>
        <v>93307</v>
      </c>
      <c r="AA346" s="2">
        <f>IFERROR(INDEX('Holiday Schedule'!$D$3:$D$24,MATCH(Total_StdO_Customers!A346,'Holiday Schedule'!$C$3:$C$24,0)),0)</f>
        <v>0</v>
      </c>
      <c r="AB346" s="2">
        <f t="shared" si="40"/>
        <v>3</v>
      </c>
      <c r="AC346" s="2">
        <f t="shared" si="41"/>
        <v>1768920</v>
      </c>
      <c r="AD346" s="5">
        <f t="shared" si="42"/>
        <v>691122</v>
      </c>
      <c r="AE346" s="5">
        <f t="shared" si="43"/>
        <v>2460042</v>
      </c>
      <c r="AG346" s="2">
        <f t="shared" si="44"/>
        <v>12</v>
      </c>
      <c r="AH346" s="2">
        <f t="shared" si="45"/>
        <v>2024</v>
      </c>
      <c r="AJ346" s="5">
        <f t="shared" si="46"/>
        <v>134729</v>
      </c>
      <c r="AK346" s="2">
        <f t="shared" si="47"/>
        <v>19</v>
      </c>
    </row>
    <row r="347" spans="1:37" x14ac:dyDescent="0.25">
      <c r="A347" s="4">
        <v>45630</v>
      </c>
      <c r="B347" s="12">
        <f>StdO_Customers_Residential!B347+StdO_Customers_Small_Commercial!B347+StdO_Customers_Lighting!B347</f>
        <v>86838</v>
      </c>
      <c r="C347" s="12">
        <f>StdO_Customers_Residential!C347+StdO_Customers_Small_Commercial!C347+StdO_Customers_Lighting!C347</f>
        <v>84252</v>
      </c>
      <c r="D347" s="12">
        <f>StdO_Customers_Residential!D347+StdO_Customers_Small_Commercial!D347+StdO_Customers_Lighting!D347</f>
        <v>83204</v>
      </c>
      <c r="E347" s="12">
        <f>StdO_Customers_Residential!E347+StdO_Customers_Small_Commercial!E347+StdO_Customers_Lighting!E347</f>
        <v>83312</v>
      </c>
      <c r="F347" s="12">
        <f>StdO_Customers_Residential!F347+StdO_Customers_Small_Commercial!F347+StdO_Customers_Lighting!F347</f>
        <v>87659</v>
      </c>
      <c r="G347" s="12">
        <f>StdO_Customers_Residential!G347+StdO_Customers_Small_Commercial!G347+StdO_Customers_Lighting!G347</f>
        <v>96312</v>
      </c>
      <c r="H347" s="12">
        <f>StdO_Customers_Residential!H347+StdO_Customers_Small_Commercial!H347+StdO_Customers_Lighting!H347</f>
        <v>112440</v>
      </c>
      <c r="I347" s="12">
        <f>StdO_Customers_Residential!I347+StdO_Customers_Small_Commercial!I347+StdO_Customers_Lighting!I347</f>
        <v>116895</v>
      </c>
      <c r="J347" s="12">
        <f>StdO_Customers_Residential!J347+StdO_Customers_Small_Commercial!J347+StdO_Customers_Lighting!J347</f>
        <v>105661</v>
      </c>
      <c r="K347" s="12">
        <f>StdO_Customers_Residential!K347+StdO_Customers_Small_Commercial!K347+StdO_Customers_Lighting!K347</f>
        <v>91652</v>
      </c>
      <c r="L347" s="12">
        <f>StdO_Customers_Residential!L347+StdO_Customers_Small_Commercial!L347+StdO_Customers_Lighting!L347</f>
        <v>82558</v>
      </c>
      <c r="M347" s="12">
        <f>StdO_Customers_Residential!M347+StdO_Customers_Small_Commercial!M347+StdO_Customers_Lighting!M347</f>
        <v>81477</v>
      </c>
      <c r="N347" s="12">
        <f>StdO_Customers_Residential!N347+StdO_Customers_Small_Commercial!N347+StdO_Customers_Lighting!N347</f>
        <v>81742</v>
      </c>
      <c r="O347" s="12">
        <f>StdO_Customers_Residential!O347+StdO_Customers_Small_Commercial!O347+StdO_Customers_Lighting!O347</f>
        <v>82093</v>
      </c>
      <c r="P347" s="12">
        <f>StdO_Customers_Residential!P347+StdO_Customers_Small_Commercial!P347+StdO_Customers_Lighting!P347</f>
        <v>93461</v>
      </c>
      <c r="Q347" s="12">
        <f>StdO_Customers_Residential!Q347+StdO_Customers_Small_Commercial!Q347+StdO_Customers_Lighting!Q347</f>
        <v>106686</v>
      </c>
      <c r="R347" s="12">
        <f>StdO_Customers_Residential!R347+StdO_Customers_Small_Commercial!R347+StdO_Customers_Lighting!R347</f>
        <v>123455</v>
      </c>
      <c r="S347" s="12">
        <f>StdO_Customers_Residential!S347+StdO_Customers_Small_Commercial!S347+StdO_Customers_Lighting!S347</f>
        <v>132606</v>
      </c>
      <c r="T347" s="12">
        <f>StdO_Customers_Residential!T347+StdO_Customers_Small_Commercial!T347+StdO_Customers_Lighting!T347</f>
        <v>134586</v>
      </c>
      <c r="U347" s="12">
        <f>StdO_Customers_Residential!U347+StdO_Customers_Small_Commercial!U347+StdO_Customers_Lighting!U347</f>
        <v>129776</v>
      </c>
      <c r="V347" s="12">
        <f>StdO_Customers_Residential!V347+StdO_Customers_Small_Commercial!V347+StdO_Customers_Lighting!V347</f>
        <v>121933</v>
      </c>
      <c r="W347" s="12">
        <f>StdO_Customers_Residential!W347+StdO_Customers_Small_Commercial!W347+StdO_Customers_Lighting!W347</f>
        <v>111226</v>
      </c>
      <c r="X347" s="12">
        <f>StdO_Customers_Residential!X347+StdO_Customers_Small_Commercial!X347+StdO_Customers_Lighting!X347</f>
        <v>94186</v>
      </c>
      <c r="Y347" s="12">
        <f>StdO_Customers_Residential!Y347+StdO_Customers_Small_Commercial!Y347+StdO_Customers_Lighting!Y347</f>
        <v>87693</v>
      </c>
      <c r="AA347" s="2">
        <f>IFERROR(INDEX('Holiday Schedule'!$D$3:$D$24,MATCH(Total_StdO_Customers!A347,'Holiday Schedule'!$C$3:$C$24,0)),0)</f>
        <v>0</v>
      </c>
      <c r="AB347" s="2">
        <f t="shared" si="40"/>
        <v>4</v>
      </c>
      <c r="AC347" s="2">
        <f t="shared" si="41"/>
        <v>1689993</v>
      </c>
      <c r="AD347" s="5">
        <f t="shared" si="42"/>
        <v>721710</v>
      </c>
      <c r="AE347" s="5">
        <f t="shared" si="43"/>
        <v>2411703</v>
      </c>
      <c r="AG347" s="2">
        <f t="shared" si="44"/>
        <v>12</v>
      </c>
      <c r="AH347" s="2">
        <f t="shared" si="45"/>
        <v>2024</v>
      </c>
      <c r="AJ347" s="5">
        <f t="shared" si="46"/>
        <v>134586</v>
      </c>
      <c r="AK347" s="2">
        <f t="shared" si="47"/>
        <v>19</v>
      </c>
    </row>
    <row r="348" spans="1:37" x14ac:dyDescent="0.25">
      <c r="A348" s="4">
        <v>45631</v>
      </c>
      <c r="B348" s="12">
        <f>StdO_Customers_Residential!B348+StdO_Customers_Small_Commercial!B348+StdO_Customers_Lighting!B348</f>
        <v>80538</v>
      </c>
      <c r="C348" s="12">
        <f>StdO_Customers_Residential!C348+StdO_Customers_Small_Commercial!C348+StdO_Customers_Lighting!C348</f>
        <v>77062</v>
      </c>
      <c r="D348" s="12">
        <f>StdO_Customers_Residential!D348+StdO_Customers_Small_Commercial!D348+StdO_Customers_Lighting!D348</f>
        <v>74884</v>
      </c>
      <c r="E348" s="12">
        <f>StdO_Customers_Residential!E348+StdO_Customers_Small_Commercial!E348+StdO_Customers_Lighting!E348</f>
        <v>74767</v>
      </c>
      <c r="F348" s="12">
        <f>StdO_Customers_Residential!F348+StdO_Customers_Small_Commercial!F348+StdO_Customers_Lighting!F348</f>
        <v>78729</v>
      </c>
      <c r="G348" s="12">
        <f>StdO_Customers_Residential!G348+StdO_Customers_Small_Commercial!G348+StdO_Customers_Lighting!G348</f>
        <v>85966</v>
      </c>
      <c r="H348" s="12">
        <f>StdO_Customers_Residential!H348+StdO_Customers_Small_Commercial!H348+StdO_Customers_Lighting!H348</f>
        <v>99492</v>
      </c>
      <c r="I348" s="12">
        <f>StdO_Customers_Residential!I348+StdO_Customers_Small_Commercial!I348+StdO_Customers_Lighting!I348</f>
        <v>107145</v>
      </c>
      <c r="J348" s="12">
        <f>StdO_Customers_Residential!J348+StdO_Customers_Small_Commercial!J348+StdO_Customers_Lighting!J348</f>
        <v>108116</v>
      </c>
      <c r="K348" s="12">
        <f>StdO_Customers_Residential!K348+StdO_Customers_Small_Commercial!K348+StdO_Customers_Lighting!K348</f>
        <v>104915</v>
      </c>
      <c r="L348" s="12">
        <f>StdO_Customers_Residential!L348+StdO_Customers_Small_Commercial!L348+StdO_Customers_Lighting!L348</f>
        <v>102755</v>
      </c>
      <c r="M348" s="12">
        <f>StdO_Customers_Residential!M348+StdO_Customers_Small_Commercial!M348+StdO_Customers_Lighting!M348</f>
        <v>100035</v>
      </c>
      <c r="N348" s="12">
        <f>StdO_Customers_Residential!N348+StdO_Customers_Small_Commercial!N348+StdO_Customers_Lighting!N348</f>
        <v>93881</v>
      </c>
      <c r="O348" s="12">
        <f>StdO_Customers_Residential!O348+StdO_Customers_Small_Commercial!O348+StdO_Customers_Lighting!O348</f>
        <v>95187</v>
      </c>
      <c r="P348" s="12">
        <f>StdO_Customers_Residential!P348+StdO_Customers_Small_Commercial!P348+StdO_Customers_Lighting!P348</f>
        <v>100867</v>
      </c>
      <c r="Q348" s="12">
        <f>StdO_Customers_Residential!Q348+StdO_Customers_Small_Commercial!Q348+StdO_Customers_Lighting!Q348</f>
        <v>109008</v>
      </c>
      <c r="R348" s="12">
        <f>StdO_Customers_Residential!R348+StdO_Customers_Small_Commercial!R348+StdO_Customers_Lighting!R348</f>
        <v>121451</v>
      </c>
      <c r="S348" s="12">
        <f>StdO_Customers_Residential!S348+StdO_Customers_Small_Commercial!S348+StdO_Customers_Lighting!S348</f>
        <v>129403</v>
      </c>
      <c r="T348" s="12">
        <f>StdO_Customers_Residential!T348+StdO_Customers_Small_Commercial!T348+StdO_Customers_Lighting!T348</f>
        <v>129919</v>
      </c>
      <c r="U348" s="12">
        <f>StdO_Customers_Residential!U348+StdO_Customers_Small_Commercial!U348+StdO_Customers_Lighting!U348</f>
        <v>125085</v>
      </c>
      <c r="V348" s="12">
        <f>StdO_Customers_Residential!V348+StdO_Customers_Small_Commercial!V348+StdO_Customers_Lighting!V348</f>
        <v>119746</v>
      </c>
      <c r="W348" s="12">
        <f>StdO_Customers_Residential!W348+StdO_Customers_Small_Commercial!W348+StdO_Customers_Lighting!W348</f>
        <v>108078</v>
      </c>
      <c r="X348" s="12">
        <f>StdO_Customers_Residential!X348+StdO_Customers_Small_Commercial!X348+StdO_Customers_Lighting!X348</f>
        <v>93287</v>
      </c>
      <c r="Y348" s="12">
        <f>StdO_Customers_Residential!Y348+StdO_Customers_Small_Commercial!Y348+StdO_Customers_Lighting!Y348</f>
        <v>86279</v>
      </c>
      <c r="AA348" s="2">
        <f>IFERROR(INDEX('Holiday Schedule'!$D$3:$D$24,MATCH(Total_StdO_Customers!A348,'Holiday Schedule'!$C$3:$C$24,0)),0)</f>
        <v>0</v>
      </c>
      <c r="AB348" s="2">
        <f t="shared" si="40"/>
        <v>5</v>
      </c>
      <c r="AC348" s="2">
        <f t="shared" si="41"/>
        <v>1748878</v>
      </c>
      <c r="AD348" s="5">
        <f t="shared" si="42"/>
        <v>657717</v>
      </c>
      <c r="AE348" s="5">
        <f t="shared" si="43"/>
        <v>2406595</v>
      </c>
      <c r="AG348" s="2">
        <f t="shared" si="44"/>
        <v>12</v>
      </c>
      <c r="AH348" s="2">
        <f t="shared" si="45"/>
        <v>2024</v>
      </c>
      <c r="AJ348" s="5">
        <f t="shared" si="46"/>
        <v>129919</v>
      </c>
      <c r="AK348" s="2">
        <f t="shared" si="47"/>
        <v>19</v>
      </c>
    </row>
    <row r="349" spans="1:37" x14ac:dyDescent="0.25">
      <c r="A349" s="4">
        <v>45632</v>
      </c>
      <c r="B349" s="12">
        <f>StdO_Customers_Residential!B349+StdO_Customers_Small_Commercial!B349+StdO_Customers_Lighting!B349</f>
        <v>80407</v>
      </c>
      <c r="C349" s="12">
        <f>StdO_Customers_Residential!C349+StdO_Customers_Small_Commercial!C349+StdO_Customers_Lighting!C349</f>
        <v>77283</v>
      </c>
      <c r="D349" s="12">
        <f>StdO_Customers_Residential!D349+StdO_Customers_Small_Commercial!D349+StdO_Customers_Lighting!D349</f>
        <v>76314</v>
      </c>
      <c r="E349" s="12">
        <f>StdO_Customers_Residential!E349+StdO_Customers_Small_Commercial!E349+StdO_Customers_Lighting!E349</f>
        <v>76883</v>
      </c>
      <c r="F349" s="12">
        <f>StdO_Customers_Residential!F349+StdO_Customers_Small_Commercial!F349+StdO_Customers_Lighting!F349</f>
        <v>80538</v>
      </c>
      <c r="G349" s="12">
        <f>StdO_Customers_Residential!G349+StdO_Customers_Small_Commercial!G349+StdO_Customers_Lighting!G349</f>
        <v>88821</v>
      </c>
      <c r="H349" s="12">
        <f>StdO_Customers_Residential!H349+StdO_Customers_Small_Commercial!H349+StdO_Customers_Lighting!H349</f>
        <v>104124</v>
      </c>
      <c r="I349" s="12">
        <f>StdO_Customers_Residential!I349+StdO_Customers_Small_Commercial!I349+StdO_Customers_Lighting!I349</f>
        <v>112357</v>
      </c>
      <c r="J349" s="12">
        <f>StdO_Customers_Residential!J349+StdO_Customers_Small_Commercial!J349+StdO_Customers_Lighting!J349</f>
        <v>111115</v>
      </c>
      <c r="K349" s="12">
        <f>StdO_Customers_Residential!K349+StdO_Customers_Small_Commercial!K349+StdO_Customers_Lighting!K349</f>
        <v>104918</v>
      </c>
      <c r="L349" s="12">
        <f>StdO_Customers_Residential!L349+StdO_Customers_Small_Commercial!L349+StdO_Customers_Lighting!L349</f>
        <v>96535</v>
      </c>
      <c r="M349" s="12">
        <f>StdO_Customers_Residential!M349+StdO_Customers_Small_Commercial!M349+StdO_Customers_Lighting!M349</f>
        <v>90626</v>
      </c>
      <c r="N349" s="12">
        <f>StdO_Customers_Residential!N349+StdO_Customers_Small_Commercial!N349+StdO_Customers_Lighting!N349</f>
        <v>85543</v>
      </c>
      <c r="O349" s="12">
        <f>StdO_Customers_Residential!O349+StdO_Customers_Small_Commercial!O349+StdO_Customers_Lighting!O349</f>
        <v>87690</v>
      </c>
      <c r="P349" s="12">
        <f>StdO_Customers_Residential!P349+StdO_Customers_Small_Commercial!P349+StdO_Customers_Lighting!P349</f>
        <v>99184</v>
      </c>
      <c r="Q349" s="12">
        <f>StdO_Customers_Residential!Q349+StdO_Customers_Small_Commercial!Q349+StdO_Customers_Lighting!Q349</f>
        <v>112614</v>
      </c>
      <c r="R349" s="12">
        <f>StdO_Customers_Residential!R349+StdO_Customers_Small_Commercial!R349+StdO_Customers_Lighting!R349</f>
        <v>128886</v>
      </c>
      <c r="S349" s="12">
        <f>StdO_Customers_Residential!S349+StdO_Customers_Small_Commercial!S349+StdO_Customers_Lighting!S349</f>
        <v>137463</v>
      </c>
      <c r="T349" s="12">
        <f>StdO_Customers_Residential!T349+StdO_Customers_Small_Commercial!T349+StdO_Customers_Lighting!T349</f>
        <v>138017</v>
      </c>
      <c r="U349" s="12">
        <f>StdO_Customers_Residential!U349+StdO_Customers_Small_Commercial!U349+StdO_Customers_Lighting!U349</f>
        <v>134070</v>
      </c>
      <c r="V349" s="12">
        <f>StdO_Customers_Residential!V349+StdO_Customers_Small_Commercial!V349+StdO_Customers_Lighting!V349</f>
        <v>128984</v>
      </c>
      <c r="W349" s="12">
        <f>StdO_Customers_Residential!W349+StdO_Customers_Small_Commercial!W349+StdO_Customers_Lighting!W349</f>
        <v>121059</v>
      </c>
      <c r="X349" s="12">
        <f>StdO_Customers_Residential!X349+StdO_Customers_Small_Commercial!X349+StdO_Customers_Lighting!X349</f>
        <v>105003</v>
      </c>
      <c r="Y349" s="12">
        <f>StdO_Customers_Residential!Y349+StdO_Customers_Small_Commercial!Y349+StdO_Customers_Lighting!Y349</f>
        <v>100483</v>
      </c>
      <c r="AA349" s="2">
        <f>IFERROR(INDEX('Holiday Schedule'!$D$3:$D$24,MATCH(Total_StdO_Customers!A349,'Holiday Schedule'!$C$3:$C$24,0)),0)</f>
        <v>0</v>
      </c>
      <c r="AB349" s="2">
        <f t="shared" si="40"/>
        <v>6</v>
      </c>
      <c r="AC349" s="2">
        <f t="shared" si="41"/>
        <v>1794064</v>
      </c>
      <c r="AD349" s="5">
        <f t="shared" si="42"/>
        <v>684853</v>
      </c>
      <c r="AE349" s="5">
        <f t="shared" si="43"/>
        <v>2478917</v>
      </c>
      <c r="AG349" s="2">
        <f t="shared" si="44"/>
        <v>12</v>
      </c>
      <c r="AH349" s="2">
        <f t="shared" si="45"/>
        <v>2024</v>
      </c>
      <c r="AJ349" s="5">
        <f t="shared" si="46"/>
        <v>138017</v>
      </c>
      <c r="AK349" s="2">
        <f t="shared" si="47"/>
        <v>19</v>
      </c>
    </row>
    <row r="350" spans="1:37" x14ac:dyDescent="0.25">
      <c r="A350" s="4">
        <v>45633</v>
      </c>
      <c r="B350" s="12">
        <f>StdO_Customers_Residential!B350+StdO_Customers_Small_Commercial!B350+StdO_Customers_Lighting!B350</f>
        <v>92778</v>
      </c>
      <c r="C350" s="12">
        <f>StdO_Customers_Residential!C350+StdO_Customers_Small_Commercial!C350+StdO_Customers_Lighting!C350</f>
        <v>89536</v>
      </c>
      <c r="D350" s="12">
        <f>StdO_Customers_Residential!D350+StdO_Customers_Small_Commercial!D350+StdO_Customers_Lighting!D350</f>
        <v>88664</v>
      </c>
      <c r="E350" s="12">
        <f>StdO_Customers_Residential!E350+StdO_Customers_Small_Commercial!E350+StdO_Customers_Lighting!E350</f>
        <v>87514</v>
      </c>
      <c r="F350" s="12">
        <f>StdO_Customers_Residential!F350+StdO_Customers_Small_Commercial!F350+StdO_Customers_Lighting!F350</f>
        <v>90253</v>
      </c>
      <c r="G350" s="12">
        <f>StdO_Customers_Residential!G350+StdO_Customers_Small_Commercial!G350+StdO_Customers_Lighting!G350</f>
        <v>94467</v>
      </c>
      <c r="H350" s="12">
        <f>StdO_Customers_Residential!H350+StdO_Customers_Small_Commercial!H350+StdO_Customers_Lighting!H350</f>
        <v>103416</v>
      </c>
      <c r="I350" s="12">
        <f>StdO_Customers_Residential!I350+StdO_Customers_Small_Commercial!I350+StdO_Customers_Lighting!I350</f>
        <v>110679</v>
      </c>
      <c r="J350" s="12">
        <f>StdO_Customers_Residential!J350+StdO_Customers_Small_Commercial!J350+StdO_Customers_Lighting!J350</f>
        <v>106066</v>
      </c>
      <c r="K350" s="12">
        <f>StdO_Customers_Residential!K350+StdO_Customers_Small_Commercial!K350+StdO_Customers_Lighting!K350</f>
        <v>95579</v>
      </c>
      <c r="L350" s="12">
        <f>StdO_Customers_Residential!L350+StdO_Customers_Small_Commercial!L350+StdO_Customers_Lighting!L350</f>
        <v>87252</v>
      </c>
      <c r="M350" s="12">
        <f>StdO_Customers_Residential!M350+StdO_Customers_Small_Commercial!M350+StdO_Customers_Lighting!M350</f>
        <v>84802</v>
      </c>
      <c r="N350" s="12">
        <f>StdO_Customers_Residential!N350+StdO_Customers_Small_Commercial!N350+StdO_Customers_Lighting!N350</f>
        <v>84713</v>
      </c>
      <c r="O350" s="12">
        <f>StdO_Customers_Residential!O350+StdO_Customers_Small_Commercial!O350+StdO_Customers_Lighting!O350</f>
        <v>88734</v>
      </c>
      <c r="P350" s="12">
        <f>StdO_Customers_Residential!P350+StdO_Customers_Small_Commercial!P350+StdO_Customers_Lighting!P350</f>
        <v>99533</v>
      </c>
      <c r="Q350" s="12">
        <f>StdO_Customers_Residential!Q350+StdO_Customers_Small_Commercial!Q350+StdO_Customers_Lighting!Q350</f>
        <v>114201</v>
      </c>
      <c r="R350" s="12">
        <f>StdO_Customers_Residential!R350+StdO_Customers_Small_Commercial!R350+StdO_Customers_Lighting!R350</f>
        <v>129302</v>
      </c>
      <c r="S350" s="12">
        <f>StdO_Customers_Residential!S350+StdO_Customers_Small_Commercial!S350+StdO_Customers_Lighting!S350</f>
        <v>138618</v>
      </c>
      <c r="T350" s="12">
        <f>StdO_Customers_Residential!T350+StdO_Customers_Small_Commercial!T350+StdO_Customers_Lighting!T350</f>
        <v>140003</v>
      </c>
      <c r="U350" s="12">
        <f>StdO_Customers_Residential!U350+StdO_Customers_Small_Commercial!U350+StdO_Customers_Lighting!U350</f>
        <v>137297</v>
      </c>
      <c r="V350" s="12">
        <f>StdO_Customers_Residential!V350+StdO_Customers_Small_Commercial!V350+StdO_Customers_Lighting!V350</f>
        <v>132479</v>
      </c>
      <c r="W350" s="12">
        <f>StdO_Customers_Residential!W350+StdO_Customers_Small_Commercial!W350+StdO_Customers_Lighting!W350</f>
        <v>124521</v>
      </c>
      <c r="X350" s="12">
        <f>StdO_Customers_Residential!X350+StdO_Customers_Small_Commercial!X350+StdO_Customers_Lighting!X350</f>
        <v>109374</v>
      </c>
      <c r="Y350" s="12">
        <f>StdO_Customers_Residential!Y350+StdO_Customers_Small_Commercial!Y350+StdO_Customers_Lighting!Y350</f>
        <v>101929</v>
      </c>
      <c r="AA350" s="2">
        <f>IFERROR(INDEX('Holiday Schedule'!$D$3:$D$24,MATCH(Total_StdO_Customers!A350,'Holiday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2531710</v>
      </c>
      <c r="AE350" s="5">
        <f t="shared" si="43"/>
        <v>2531710</v>
      </c>
      <c r="AG350" s="2">
        <f t="shared" si="44"/>
        <v>12</v>
      </c>
      <c r="AH350" s="2">
        <f t="shared" si="45"/>
        <v>2024</v>
      </c>
      <c r="AJ350" s="5">
        <f t="shared" si="46"/>
        <v>140003</v>
      </c>
      <c r="AK350" s="2">
        <f t="shared" si="47"/>
        <v>19</v>
      </c>
    </row>
    <row r="351" spans="1:37" x14ac:dyDescent="0.25">
      <c r="A351" s="4">
        <v>45634</v>
      </c>
      <c r="B351" s="12">
        <f>StdO_Customers_Residential!B351+StdO_Customers_Small_Commercial!B351+StdO_Customers_Lighting!B351</f>
        <v>94761</v>
      </c>
      <c r="C351" s="12">
        <f>StdO_Customers_Residential!C351+StdO_Customers_Small_Commercial!C351+StdO_Customers_Lighting!C351</f>
        <v>90119</v>
      </c>
      <c r="D351" s="12">
        <f>StdO_Customers_Residential!D351+StdO_Customers_Small_Commercial!D351+StdO_Customers_Lighting!D351</f>
        <v>87219</v>
      </c>
      <c r="E351" s="12">
        <f>StdO_Customers_Residential!E351+StdO_Customers_Small_Commercial!E351+StdO_Customers_Lighting!E351</f>
        <v>84412</v>
      </c>
      <c r="F351" s="12">
        <f>StdO_Customers_Residential!F351+StdO_Customers_Small_Commercial!F351+StdO_Customers_Lighting!F351</f>
        <v>85292</v>
      </c>
      <c r="G351" s="12">
        <f>StdO_Customers_Residential!G351+StdO_Customers_Small_Commercial!G351+StdO_Customers_Lighting!G351</f>
        <v>88157</v>
      </c>
      <c r="H351" s="12">
        <f>StdO_Customers_Residential!H351+StdO_Customers_Small_Commercial!H351+StdO_Customers_Lighting!H351</f>
        <v>95383</v>
      </c>
      <c r="I351" s="12">
        <f>StdO_Customers_Residential!I351+StdO_Customers_Small_Commercial!I351+StdO_Customers_Lighting!I351</f>
        <v>103242</v>
      </c>
      <c r="J351" s="12">
        <f>StdO_Customers_Residential!J351+StdO_Customers_Small_Commercial!J351+StdO_Customers_Lighting!J351</f>
        <v>110478</v>
      </c>
      <c r="K351" s="12">
        <f>StdO_Customers_Residential!K351+StdO_Customers_Small_Commercial!K351+StdO_Customers_Lighting!K351</f>
        <v>115500</v>
      </c>
      <c r="L351" s="12">
        <f>StdO_Customers_Residential!L351+StdO_Customers_Small_Commercial!L351+StdO_Customers_Lighting!L351</f>
        <v>113725</v>
      </c>
      <c r="M351" s="12">
        <f>StdO_Customers_Residential!M351+StdO_Customers_Small_Commercial!M351+StdO_Customers_Lighting!M351</f>
        <v>110590</v>
      </c>
      <c r="N351" s="12">
        <f>StdO_Customers_Residential!N351+StdO_Customers_Small_Commercial!N351+StdO_Customers_Lighting!N351</f>
        <v>108082</v>
      </c>
      <c r="O351" s="12">
        <f>StdO_Customers_Residential!O351+StdO_Customers_Small_Commercial!O351+StdO_Customers_Lighting!O351</f>
        <v>106845</v>
      </c>
      <c r="P351" s="12">
        <f>StdO_Customers_Residential!P351+StdO_Customers_Small_Commercial!P351+StdO_Customers_Lighting!P351</f>
        <v>108601</v>
      </c>
      <c r="Q351" s="12">
        <f>StdO_Customers_Residential!Q351+StdO_Customers_Small_Commercial!Q351+StdO_Customers_Lighting!Q351</f>
        <v>115004</v>
      </c>
      <c r="R351" s="12">
        <f>StdO_Customers_Residential!R351+StdO_Customers_Small_Commercial!R351+StdO_Customers_Lighting!R351</f>
        <v>128703</v>
      </c>
      <c r="S351" s="12">
        <f>StdO_Customers_Residential!S351+StdO_Customers_Small_Commercial!S351+StdO_Customers_Lighting!S351</f>
        <v>135741</v>
      </c>
      <c r="T351" s="12">
        <f>StdO_Customers_Residential!T351+StdO_Customers_Small_Commercial!T351+StdO_Customers_Lighting!T351</f>
        <v>134635</v>
      </c>
      <c r="U351" s="12">
        <f>StdO_Customers_Residential!U351+StdO_Customers_Small_Commercial!U351+StdO_Customers_Lighting!U351</f>
        <v>130114</v>
      </c>
      <c r="V351" s="12">
        <f>StdO_Customers_Residential!V351+StdO_Customers_Small_Commercial!V351+StdO_Customers_Lighting!V351</f>
        <v>122097</v>
      </c>
      <c r="W351" s="12">
        <f>StdO_Customers_Residential!W351+StdO_Customers_Small_Commercial!W351+StdO_Customers_Lighting!W351</f>
        <v>111181</v>
      </c>
      <c r="X351" s="12">
        <f>StdO_Customers_Residential!X351+StdO_Customers_Small_Commercial!X351+StdO_Customers_Lighting!X351</f>
        <v>96288</v>
      </c>
      <c r="Y351" s="12">
        <f>StdO_Customers_Residential!Y351+StdO_Customers_Small_Commercial!Y351+StdO_Customers_Lighting!Y351</f>
        <v>88839</v>
      </c>
      <c r="AA351" s="2">
        <f>IFERROR(INDEX('Holiday Schedule'!$D$3:$D$24,MATCH(Total_StdO_Customers!A351,'Holiday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2565008</v>
      </c>
      <c r="AE351" s="5">
        <f t="shared" si="43"/>
        <v>2565008</v>
      </c>
      <c r="AG351" s="2">
        <f t="shared" si="44"/>
        <v>12</v>
      </c>
      <c r="AH351" s="2">
        <f t="shared" si="45"/>
        <v>2024</v>
      </c>
      <c r="AJ351" s="5">
        <f t="shared" si="46"/>
        <v>135741</v>
      </c>
      <c r="AK351" s="2">
        <f t="shared" si="47"/>
        <v>18</v>
      </c>
    </row>
    <row r="352" spans="1:37" x14ac:dyDescent="0.25">
      <c r="A352" s="4">
        <v>45635</v>
      </c>
      <c r="B352" s="12">
        <f>StdO_Customers_Residential!B352+StdO_Customers_Small_Commercial!B352+StdO_Customers_Lighting!B352</f>
        <v>83313</v>
      </c>
      <c r="C352" s="12">
        <f>StdO_Customers_Residential!C352+StdO_Customers_Small_Commercial!C352+StdO_Customers_Lighting!C352</f>
        <v>79395</v>
      </c>
      <c r="D352" s="12">
        <f>StdO_Customers_Residential!D352+StdO_Customers_Small_Commercial!D352+StdO_Customers_Lighting!D352</f>
        <v>78067</v>
      </c>
      <c r="E352" s="12">
        <f>StdO_Customers_Residential!E352+StdO_Customers_Small_Commercial!E352+StdO_Customers_Lighting!E352</f>
        <v>79459</v>
      </c>
      <c r="F352" s="12">
        <f>StdO_Customers_Residential!F352+StdO_Customers_Small_Commercial!F352+StdO_Customers_Lighting!F352</f>
        <v>82654</v>
      </c>
      <c r="G352" s="12">
        <f>StdO_Customers_Residential!G352+StdO_Customers_Small_Commercial!G352+StdO_Customers_Lighting!G352</f>
        <v>91931</v>
      </c>
      <c r="H352" s="12">
        <f>StdO_Customers_Residential!H352+StdO_Customers_Small_Commercial!H352+StdO_Customers_Lighting!H352</f>
        <v>107719</v>
      </c>
      <c r="I352" s="12">
        <f>StdO_Customers_Residential!I352+StdO_Customers_Small_Commercial!I352+StdO_Customers_Lighting!I352</f>
        <v>113179</v>
      </c>
      <c r="J352" s="12">
        <f>StdO_Customers_Residential!J352+StdO_Customers_Small_Commercial!J352+StdO_Customers_Lighting!J352</f>
        <v>111938</v>
      </c>
      <c r="K352" s="12">
        <f>StdO_Customers_Residential!K352+StdO_Customers_Small_Commercial!K352+StdO_Customers_Lighting!K352</f>
        <v>109736</v>
      </c>
      <c r="L352" s="12">
        <f>StdO_Customers_Residential!L352+StdO_Customers_Small_Commercial!L352+StdO_Customers_Lighting!L352</f>
        <v>106305</v>
      </c>
      <c r="M352" s="12">
        <f>StdO_Customers_Residential!M352+StdO_Customers_Small_Commercial!M352+StdO_Customers_Lighting!M352</f>
        <v>107474</v>
      </c>
      <c r="N352" s="12">
        <f>StdO_Customers_Residential!N352+StdO_Customers_Small_Commercial!N352+StdO_Customers_Lighting!N352</f>
        <v>108587</v>
      </c>
      <c r="O352" s="12">
        <f>StdO_Customers_Residential!O352+StdO_Customers_Small_Commercial!O352+StdO_Customers_Lighting!O352</f>
        <v>105330</v>
      </c>
      <c r="P352" s="12">
        <f>StdO_Customers_Residential!P352+StdO_Customers_Small_Commercial!P352+StdO_Customers_Lighting!P352</f>
        <v>109878</v>
      </c>
      <c r="Q352" s="12">
        <f>StdO_Customers_Residential!Q352+StdO_Customers_Small_Commercial!Q352+StdO_Customers_Lighting!Q352</f>
        <v>118167</v>
      </c>
      <c r="R352" s="12">
        <f>StdO_Customers_Residential!R352+StdO_Customers_Small_Commercial!R352+StdO_Customers_Lighting!R352</f>
        <v>130855</v>
      </c>
      <c r="S352" s="12">
        <f>StdO_Customers_Residential!S352+StdO_Customers_Small_Commercial!S352+StdO_Customers_Lighting!S352</f>
        <v>141405</v>
      </c>
      <c r="T352" s="12">
        <f>StdO_Customers_Residential!T352+StdO_Customers_Small_Commercial!T352+StdO_Customers_Lighting!T352</f>
        <v>140842</v>
      </c>
      <c r="U352" s="12">
        <f>StdO_Customers_Residential!U352+StdO_Customers_Small_Commercial!U352+StdO_Customers_Lighting!U352</f>
        <v>138157</v>
      </c>
      <c r="V352" s="12">
        <f>StdO_Customers_Residential!V352+StdO_Customers_Small_Commercial!V352+StdO_Customers_Lighting!V352</f>
        <v>129049</v>
      </c>
      <c r="W352" s="12">
        <f>StdO_Customers_Residential!W352+StdO_Customers_Small_Commercial!W352+StdO_Customers_Lighting!W352</f>
        <v>119486</v>
      </c>
      <c r="X352" s="12">
        <f>StdO_Customers_Residential!X352+StdO_Customers_Small_Commercial!X352+StdO_Customers_Lighting!X352</f>
        <v>102510</v>
      </c>
      <c r="Y352" s="12">
        <f>StdO_Customers_Residential!Y352+StdO_Customers_Small_Commercial!Y352+StdO_Customers_Lighting!Y352</f>
        <v>96553</v>
      </c>
      <c r="AA352" s="2">
        <f>IFERROR(INDEX('Holiday Schedule'!$D$3:$D$24,MATCH(Total_StdO_Customers!A352,'Holiday Schedule'!$C$3:$C$24,0)),0)</f>
        <v>0</v>
      </c>
      <c r="AB352" s="2">
        <f t="shared" si="40"/>
        <v>2</v>
      </c>
      <c r="AC352" s="2">
        <f t="shared" si="41"/>
        <v>1892898</v>
      </c>
      <c r="AD352" s="5">
        <f t="shared" si="42"/>
        <v>699091</v>
      </c>
      <c r="AE352" s="5">
        <f t="shared" si="43"/>
        <v>2591989</v>
      </c>
      <c r="AG352" s="2">
        <f t="shared" si="44"/>
        <v>12</v>
      </c>
      <c r="AH352" s="2">
        <f t="shared" si="45"/>
        <v>2024</v>
      </c>
      <c r="AJ352" s="5">
        <f t="shared" si="46"/>
        <v>141405</v>
      </c>
      <c r="AK352" s="2">
        <f t="shared" si="47"/>
        <v>18</v>
      </c>
    </row>
    <row r="353" spans="1:37" x14ac:dyDescent="0.25">
      <c r="A353" s="4">
        <v>45636</v>
      </c>
      <c r="B353" s="12">
        <f>StdO_Customers_Residential!B353+StdO_Customers_Small_Commercial!B353+StdO_Customers_Lighting!B353</f>
        <v>88202</v>
      </c>
      <c r="C353" s="12">
        <f>StdO_Customers_Residential!C353+StdO_Customers_Small_Commercial!C353+StdO_Customers_Lighting!C353</f>
        <v>84841</v>
      </c>
      <c r="D353" s="12">
        <f>StdO_Customers_Residential!D353+StdO_Customers_Small_Commercial!D353+StdO_Customers_Lighting!D353</f>
        <v>83386</v>
      </c>
      <c r="E353" s="12">
        <f>StdO_Customers_Residential!E353+StdO_Customers_Small_Commercial!E353+StdO_Customers_Lighting!E353</f>
        <v>82218</v>
      </c>
      <c r="F353" s="12">
        <f>StdO_Customers_Residential!F353+StdO_Customers_Small_Commercial!F353+StdO_Customers_Lighting!F353</f>
        <v>86779</v>
      </c>
      <c r="G353" s="12">
        <f>StdO_Customers_Residential!G353+StdO_Customers_Small_Commercial!G353+StdO_Customers_Lighting!G353</f>
        <v>93828</v>
      </c>
      <c r="H353" s="12">
        <f>StdO_Customers_Residential!H353+StdO_Customers_Small_Commercial!H353+StdO_Customers_Lighting!H353</f>
        <v>106851</v>
      </c>
      <c r="I353" s="12">
        <f>StdO_Customers_Residential!I353+StdO_Customers_Small_Commercial!I353+StdO_Customers_Lighting!I353</f>
        <v>115251</v>
      </c>
      <c r="J353" s="12">
        <f>StdO_Customers_Residential!J353+StdO_Customers_Small_Commercial!J353+StdO_Customers_Lighting!J353</f>
        <v>119241</v>
      </c>
      <c r="K353" s="12">
        <f>StdO_Customers_Residential!K353+StdO_Customers_Small_Commercial!K353+StdO_Customers_Lighting!K353</f>
        <v>116978</v>
      </c>
      <c r="L353" s="12">
        <f>StdO_Customers_Residential!L353+StdO_Customers_Small_Commercial!L353+StdO_Customers_Lighting!L353</f>
        <v>116186</v>
      </c>
      <c r="M353" s="12">
        <f>StdO_Customers_Residential!M353+StdO_Customers_Small_Commercial!M353+StdO_Customers_Lighting!M353</f>
        <v>115829</v>
      </c>
      <c r="N353" s="12">
        <f>StdO_Customers_Residential!N353+StdO_Customers_Small_Commercial!N353+StdO_Customers_Lighting!N353</f>
        <v>114280</v>
      </c>
      <c r="O353" s="12">
        <f>StdO_Customers_Residential!O353+StdO_Customers_Small_Commercial!O353+StdO_Customers_Lighting!O353</f>
        <v>111091</v>
      </c>
      <c r="P353" s="12">
        <f>StdO_Customers_Residential!P353+StdO_Customers_Small_Commercial!P353+StdO_Customers_Lighting!P353</f>
        <v>113150</v>
      </c>
      <c r="Q353" s="12">
        <f>StdO_Customers_Residential!Q353+StdO_Customers_Small_Commercial!Q353+StdO_Customers_Lighting!Q353</f>
        <v>118484</v>
      </c>
      <c r="R353" s="12">
        <f>StdO_Customers_Residential!R353+StdO_Customers_Small_Commercial!R353+StdO_Customers_Lighting!R353</f>
        <v>129932</v>
      </c>
      <c r="S353" s="12">
        <f>StdO_Customers_Residential!S353+StdO_Customers_Small_Commercial!S353+StdO_Customers_Lighting!S353</f>
        <v>138819</v>
      </c>
      <c r="T353" s="12">
        <f>StdO_Customers_Residential!T353+StdO_Customers_Small_Commercial!T353+StdO_Customers_Lighting!T353</f>
        <v>138132</v>
      </c>
      <c r="U353" s="12">
        <f>StdO_Customers_Residential!U353+StdO_Customers_Small_Commercial!U353+StdO_Customers_Lighting!U353</f>
        <v>133614</v>
      </c>
      <c r="V353" s="12">
        <f>StdO_Customers_Residential!V353+StdO_Customers_Small_Commercial!V353+StdO_Customers_Lighting!V353</f>
        <v>125095</v>
      </c>
      <c r="W353" s="12">
        <f>StdO_Customers_Residential!W353+StdO_Customers_Small_Commercial!W353+StdO_Customers_Lighting!W353</f>
        <v>114973</v>
      </c>
      <c r="X353" s="12">
        <f>StdO_Customers_Residential!X353+StdO_Customers_Small_Commercial!X353+StdO_Customers_Lighting!X353</f>
        <v>96973</v>
      </c>
      <c r="Y353" s="12">
        <f>StdO_Customers_Residential!Y353+StdO_Customers_Small_Commercial!Y353+StdO_Customers_Lighting!Y353</f>
        <v>90157</v>
      </c>
      <c r="AA353" s="2">
        <f>IFERROR(INDEX('Holiday Schedule'!$D$3:$D$24,MATCH(Total_StdO_Customers!A353,'Holiday Schedule'!$C$3:$C$24,0)),0)</f>
        <v>0</v>
      </c>
      <c r="AB353" s="2">
        <f t="shared" si="40"/>
        <v>3</v>
      </c>
      <c r="AC353" s="2">
        <f t="shared" si="41"/>
        <v>1918028</v>
      </c>
      <c r="AD353" s="5">
        <f t="shared" si="42"/>
        <v>716262</v>
      </c>
      <c r="AE353" s="5">
        <f t="shared" si="43"/>
        <v>2634290</v>
      </c>
      <c r="AG353" s="2">
        <f t="shared" si="44"/>
        <v>12</v>
      </c>
      <c r="AH353" s="2">
        <f t="shared" si="45"/>
        <v>2024</v>
      </c>
      <c r="AJ353" s="5">
        <f t="shared" si="46"/>
        <v>138819</v>
      </c>
      <c r="AK353" s="2">
        <f t="shared" si="47"/>
        <v>18</v>
      </c>
    </row>
    <row r="354" spans="1:37" x14ac:dyDescent="0.25">
      <c r="A354" s="4">
        <v>45637</v>
      </c>
      <c r="B354" s="12">
        <f>StdO_Customers_Residential!B354+StdO_Customers_Small_Commercial!B354+StdO_Customers_Lighting!B354</f>
        <v>83008</v>
      </c>
      <c r="C354" s="12">
        <f>StdO_Customers_Residential!C354+StdO_Customers_Small_Commercial!C354+StdO_Customers_Lighting!C354</f>
        <v>80274</v>
      </c>
      <c r="D354" s="12">
        <f>StdO_Customers_Residential!D354+StdO_Customers_Small_Commercial!D354+StdO_Customers_Lighting!D354</f>
        <v>77146</v>
      </c>
      <c r="E354" s="12">
        <f>StdO_Customers_Residential!E354+StdO_Customers_Small_Commercial!E354+StdO_Customers_Lighting!E354</f>
        <v>76144</v>
      </c>
      <c r="F354" s="12">
        <f>StdO_Customers_Residential!F354+StdO_Customers_Small_Commercial!F354+StdO_Customers_Lighting!F354</f>
        <v>79794</v>
      </c>
      <c r="G354" s="12">
        <f>StdO_Customers_Residential!G354+StdO_Customers_Small_Commercial!G354+StdO_Customers_Lighting!G354</f>
        <v>85974</v>
      </c>
      <c r="H354" s="12">
        <f>StdO_Customers_Residential!H354+StdO_Customers_Small_Commercial!H354+StdO_Customers_Lighting!H354</f>
        <v>99311</v>
      </c>
      <c r="I354" s="12">
        <f>StdO_Customers_Residential!I354+StdO_Customers_Small_Commercial!I354+StdO_Customers_Lighting!I354</f>
        <v>108648</v>
      </c>
      <c r="J354" s="12">
        <f>StdO_Customers_Residential!J354+StdO_Customers_Small_Commercial!J354+StdO_Customers_Lighting!J354</f>
        <v>111827</v>
      </c>
      <c r="K354" s="12">
        <f>StdO_Customers_Residential!K354+StdO_Customers_Small_Commercial!K354+StdO_Customers_Lighting!K354</f>
        <v>110716</v>
      </c>
      <c r="L354" s="12">
        <f>StdO_Customers_Residential!L354+StdO_Customers_Small_Commercial!L354+StdO_Customers_Lighting!L354</f>
        <v>108116</v>
      </c>
      <c r="M354" s="12">
        <f>StdO_Customers_Residential!M354+StdO_Customers_Small_Commercial!M354+StdO_Customers_Lighting!M354</f>
        <v>107164</v>
      </c>
      <c r="N354" s="12">
        <f>StdO_Customers_Residential!N354+StdO_Customers_Small_Commercial!N354+StdO_Customers_Lighting!N354</f>
        <v>106920</v>
      </c>
      <c r="O354" s="12">
        <f>StdO_Customers_Residential!O354+StdO_Customers_Small_Commercial!O354+StdO_Customers_Lighting!O354</f>
        <v>102935</v>
      </c>
      <c r="P354" s="12">
        <f>StdO_Customers_Residential!P354+StdO_Customers_Small_Commercial!P354+StdO_Customers_Lighting!P354</f>
        <v>103418</v>
      </c>
      <c r="Q354" s="12">
        <f>StdO_Customers_Residential!Q354+StdO_Customers_Small_Commercial!Q354+StdO_Customers_Lighting!Q354</f>
        <v>108970</v>
      </c>
      <c r="R354" s="12">
        <f>StdO_Customers_Residential!R354+StdO_Customers_Small_Commercial!R354+StdO_Customers_Lighting!R354</f>
        <v>117563</v>
      </c>
      <c r="S354" s="12">
        <f>StdO_Customers_Residential!S354+StdO_Customers_Small_Commercial!S354+StdO_Customers_Lighting!S354</f>
        <v>124902</v>
      </c>
      <c r="T354" s="12">
        <f>StdO_Customers_Residential!T354+StdO_Customers_Small_Commercial!T354+StdO_Customers_Lighting!T354</f>
        <v>121953</v>
      </c>
      <c r="U354" s="12">
        <f>StdO_Customers_Residential!U354+StdO_Customers_Small_Commercial!U354+StdO_Customers_Lighting!U354</f>
        <v>115062</v>
      </c>
      <c r="V354" s="12">
        <f>StdO_Customers_Residential!V354+StdO_Customers_Small_Commercial!V354+StdO_Customers_Lighting!V354</f>
        <v>105467</v>
      </c>
      <c r="W354" s="12">
        <f>StdO_Customers_Residential!W354+StdO_Customers_Small_Commercial!W354+StdO_Customers_Lighting!W354</f>
        <v>90651</v>
      </c>
      <c r="X354" s="12">
        <f>StdO_Customers_Residential!X354+StdO_Customers_Small_Commercial!X354+StdO_Customers_Lighting!X354</f>
        <v>71203</v>
      </c>
      <c r="Y354" s="12">
        <f>StdO_Customers_Residential!Y354+StdO_Customers_Small_Commercial!Y354+StdO_Customers_Lighting!Y354</f>
        <v>63837</v>
      </c>
      <c r="AA354" s="2">
        <f>IFERROR(INDEX('Holiday Schedule'!$D$3:$D$24,MATCH(Total_StdO_Customers!A354,'Holiday Schedule'!$C$3:$C$24,0)),0)</f>
        <v>0</v>
      </c>
      <c r="AB354" s="2">
        <f t="shared" si="40"/>
        <v>4</v>
      </c>
      <c r="AC354" s="2">
        <f t="shared" si="41"/>
        <v>1715515</v>
      </c>
      <c r="AD354" s="5">
        <f t="shared" si="42"/>
        <v>645488</v>
      </c>
      <c r="AE354" s="5">
        <f t="shared" si="43"/>
        <v>2361003</v>
      </c>
      <c r="AG354" s="2">
        <f t="shared" si="44"/>
        <v>12</v>
      </c>
      <c r="AH354" s="2">
        <f t="shared" si="45"/>
        <v>2024</v>
      </c>
      <c r="AJ354" s="5">
        <f t="shared" si="46"/>
        <v>124902</v>
      </c>
      <c r="AK354" s="2">
        <f t="shared" si="47"/>
        <v>18</v>
      </c>
    </row>
    <row r="355" spans="1:37" x14ac:dyDescent="0.25">
      <c r="A355" s="4">
        <v>45638</v>
      </c>
      <c r="B355" s="12">
        <f>StdO_Customers_Residential!B355+StdO_Customers_Small_Commercial!B355+StdO_Customers_Lighting!B355</f>
        <v>56146</v>
      </c>
      <c r="C355" s="12">
        <f>StdO_Customers_Residential!C355+StdO_Customers_Small_Commercial!C355+StdO_Customers_Lighting!C355</f>
        <v>51723</v>
      </c>
      <c r="D355" s="12">
        <f>StdO_Customers_Residential!D355+StdO_Customers_Small_Commercial!D355+StdO_Customers_Lighting!D355</f>
        <v>48274</v>
      </c>
      <c r="E355" s="12">
        <f>StdO_Customers_Residential!E355+StdO_Customers_Small_Commercial!E355+StdO_Customers_Lighting!E355</f>
        <v>48021</v>
      </c>
      <c r="F355" s="12">
        <f>StdO_Customers_Residential!F355+StdO_Customers_Small_Commercial!F355+StdO_Customers_Lighting!F355</f>
        <v>51296</v>
      </c>
      <c r="G355" s="12">
        <f>StdO_Customers_Residential!G355+StdO_Customers_Small_Commercial!G355+StdO_Customers_Lighting!G355</f>
        <v>57038</v>
      </c>
      <c r="H355" s="12">
        <f>StdO_Customers_Residential!H355+StdO_Customers_Small_Commercial!H355+StdO_Customers_Lighting!H355</f>
        <v>67402</v>
      </c>
      <c r="I355" s="12">
        <f>StdO_Customers_Residential!I355+StdO_Customers_Small_Commercial!I355+StdO_Customers_Lighting!I355</f>
        <v>73542</v>
      </c>
      <c r="J355" s="12">
        <f>StdO_Customers_Residential!J355+StdO_Customers_Small_Commercial!J355+StdO_Customers_Lighting!J355</f>
        <v>66518</v>
      </c>
      <c r="K355" s="12">
        <f>StdO_Customers_Residential!K355+StdO_Customers_Small_Commercial!K355+StdO_Customers_Lighting!K355</f>
        <v>57676</v>
      </c>
      <c r="L355" s="12">
        <f>StdO_Customers_Residential!L355+StdO_Customers_Small_Commercial!L355+StdO_Customers_Lighting!L355</f>
        <v>55734</v>
      </c>
      <c r="M355" s="12">
        <f>StdO_Customers_Residential!M355+StdO_Customers_Small_Commercial!M355+StdO_Customers_Lighting!M355</f>
        <v>54233</v>
      </c>
      <c r="N355" s="12">
        <f>StdO_Customers_Residential!N355+StdO_Customers_Small_Commercial!N355+StdO_Customers_Lighting!N355</f>
        <v>65056</v>
      </c>
      <c r="O355" s="12">
        <f>StdO_Customers_Residential!O355+StdO_Customers_Small_Commercial!O355+StdO_Customers_Lighting!O355</f>
        <v>70305</v>
      </c>
      <c r="P355" s="12">
        <f>StdO_Customers_Residential!P355+StdO_Customers_Small_Commercial!P355+StdO_Customers_Lighting!P355</f>
        <v>79256</v>
      </c>
      <c r="Q355" s="12">
        <f>StdO_Customers_Residential!Q355+StdO_Customers_Small_Commercial!Q355+StdO_Customers_Lighting!Q355</f>
        <v>91441</v>
      </c>
      <c r="R355" s="12">
        <f>StdO_Customers_Residential!R355+StdO_Customers_Small_Commercial!R355+StdO_Customers_Lighting!R355</f>
        <v>108445</v>
      </c>
      <c r="S355" s="12">
        <f>StdO_Customers_Residential!S355+StdO_Customers_Small_Commercial!S355+StdO_Customers_Lighting!S355</f>
        <v>118719</v>
      </c>
      <c r="T355" s="12">
        <f>StdO_Customers_Residential!T355+StdO_Customers_Small_Commercial!T355+StdO_Customers_Lighting!T355</f>
        <v>121362</v>
      </c>
      <c r="U355" s="12">
        <f>StdO_Customers_Residential!U355+StdO_Customers_Small_Commercial!U355+StdO_Customers_Lighting!U355</f>
        <v>120913</v>
      </c>
      <c r="V355" s="12">
        <f>StdO_Customers_Residential!V355+StdO_Customers_Small_Commercial!V355+StdO_Customers_Lighting!V355</f>
        <v>114832</v>
      </c>
      <c r="W355" s="12">
        <f>StdO_Customers_Residential!W355+StdO_Customers_Small_Commercial!W355+StdO_Customers_Lighting!W355</f>
        <v>107020</v>
      </c>
      <c r="X355" s="12">
        <f>StdO_Customers_Residential!X355+StdO_Customers_Small_Commercial!X355+StdO_Customers_Lighting!X355</f>
        <v>90891</v>
      </c>
      <c r="Y355" s="12">
        <f>StdO_Customers_Residential!Y355+StdO_Customers_Small_Commercial!Y355+StdO_Customers_Lighting!Y355</f>
        <v>86166</v>
      </c>
      <c r="AA355" s="2">
        <f>IFERROR(INDEX('Holiday Schedule'!$D$3:$D$24,MATCH(Total_StdO_Customers!A355,'Holiday Schedule'!$C$3:$C$24,0)),0)</f>
        <v>0</v>
      </c>
      <c r="AB355" s="2">
        <f t="shared" si="40"/>
        <v>5</v>
      </c>
      <c r="AC355" s="2">
        <f t="shared" si="41"/>
        <v>1395943</v>
      </c>
      <c r="AD355" s="5">
        <f t="shared" si="42"/>
        <v>466066</v>
      </c>
      <c r="AE355" s="5">
        <f t="shared" si="43"/>
        <v>1862009</v>
      </c>
      <c r="AG355" s="2">
        <f t="shared" si="44"/>
        <v>12</v>
      </c>
      <c r="AH355" s="2">
        <f t="shared" si="45"/>
        <v>2024</v>
      </c>
      <c r="AJ355" s="5">
        <f t="shared" si="46"/>
        <v>121362</v>
      </c>
      <c r="AK355" s="2">
        <f t="shared" si="47"/>
        <v>19</v>
      </c>
    </row>
    <row r="356" spans="1:37" x14ac:dyDescent="0.25">
      <c r="A356" s="4">
        <v>45639</v>
      </c>
      <c r="B356" s="12">
        <f>StdO_Customers_Residential!B356+StdO_Customers_Small_Commercial!B356+StdO_Customers_Lighting!B356</f>
        <v>80466</v>
      </c>
      <c r="C356" s="12">
        <f>StdO_Customers_Residential!C356+StdO_Customers_Small_Commercial!C356+StdO_Customers_Lighting!C356</f>
        <v>77181</v>
      </c>
      <c r="D356" s="12">
        <f>StdO_Customers_Residential!D356+StdO_Customers_Small_Commercial!D356+StdO_Customers_Lighting!D356</f>
        <v>76141</v>
      </c>
      <c r="E356" s="12">
        <f>StdO_Customers_Residential!E356+StdO_Customers_Small_Commercial!E356+StdO_Customers_Lighting!E356</f>
        <v>76224</v>
      </c>
      <c r="F356" s="12">
        <f>StdO_Customers_Residential!F356+StdO_Customers_Small_Commercial!F356+StdO_Customers_Lighting!F356</f>
        <v>81221</v>
      </c>
      <c r="G356" s="12">
        <f>StdO_Customers_Residential!G356+StdO_Customers_Small_Commercial!G356+StdO_Customers_Lighting!G356</f>
        <v>88645</v>
      </c>
      <c r="H356" s="12">
        <f>StdO_Customers_Residential!H356+StdO_Customers_Small_Commercial!H356+StdO_Customers_Lighting!H356</f>
        <v>103841</v>
      </c>
      <c r="I356" s="12">
        <f>StdO_Customers_Residential!I356+StdO_Customers_Small_Commercial!I356+StdO_Customers_Lighting!I356</f>
        <v>110567</v>
      </c>
      <c r="J356" s="12">
        <f>StdO_Customers_Residential!J356+StdO_Customers_Small_Commercial!J356+StdO_Customers_Lighting!J356</f>
        <v>101070</v>
      </c>
      <c r="K356" s="12">
        <f>StdO_Customers_Residential!K356+StdO_Customers_Small_Commercial!K356+StdO_Customers_Lighting!K356</f>
        <v>88398</v>
      </c>
      <c r="L356" s="12">
        <f>StdO_Customers_Residential!L356+StdO_Customers_Small_Commercial!L356+StdO_Customers_Lighting!L356</f>
        <v>81816</v>
      </c>
      <c r="M356" s="12">
        <f>StdO_Customers_Residential!M356+StdO_Customers_Small_Commercial!M356+StdO_Customers_Lighting!M356</f>
        <v>77412</v>
      </c>
      <c r="N356" s="12">
        <f>StdO_Customers_Residential!N356+StdO_Customers_Small_Commercial!N356+StdO_Customers_Lighting!N356</f>
        <v>76751</v>
      </c>
      <c r="O356" s="12">
        <f>StdO_Customers_Residential!O356+StdO_Customers_Small_Commercial!O356+StdO_Customers_Lighting!O356</f>
        <v>80716</v>
      </c>
      <c r="P356" s="12">
        <f>StdO_Customers_Residential!P356+StdO_Customers_Small_Commercial!P356+StdO_Customers_Lighting!P356</f>
        <v>88225</v>
      </c>
      <c r="Q356" s="12">
        <f>StdO_Customers_Residential!Q356+StdO_Customers_Small_Commercial!Q356+StdO_Customers_Lighting!Q356</f>
        <v>105984</v>
      </c>
      <c r="R356" s="12">
        <f>StdO_Customers_Residential!R356+StdO_Customers_Small_Commercial!R356+StdO_Customers_Lighting!R356</f>
        <v>118465</v>
      </c>
      <c r="S356" s="12">
        <f>StdO_Customers_Residential!S356+StdO_Customers_Small_Commercial!S356+StdO_Customers_Lighting!S356</f>
        <v>125188</v>
      </c>
      <c r="T356" s="12">
        <f>StdO_Customers_Residential!T356+StdO_Customers_Small_Commercial!T356+StdO_Customers_Lighting!T356</f>
        <v>130205</v>
      </c>
      <c r="U356" s="12">
        <f>StdO_Customers_Residential!U356+StdO_Customers_Small_Commercial!U356+StdO_Customers_Lighting!U356</f>
        <v>125849</v>
      </c>
      <c r="V356" s="12">
        <f>StdO_Customers_Residential!V356+StdO_Customers_Small_Commercial!V356+StdO_Customers_Lighting!V356</f>
        <v>120966</v>
      </c>
      <c r="W356" s="12">
        <f>StdO_Customers_Residential!W356+StdO_Customers_Small_Commercial!W356+StdO_Customers_Lighting!W356</f>
        <v>112371</v>
      </c>
      <c r="X356" s="12">
        <f>StdO_Customers_Residential!X356+StdO_Customers_Small_Commercial!X356+StdO_Customers_Lighting!X356</f>
        <v>99940</v>
      </c>
      <c r="Y356" s="12">
        <f>StdO_Customers_Residential!Y356+StdO_Customers_Small_Commercial!Y356+StdO_Customers_Lighting!Y356</f>
        <v>95019</v>
      </c>
      <c r="AA356" s="2">
        <f>IFERROR(INDEX('Holiday Schedule'!$D$3:$D$24,MATCH(Total_StdO_Customers!A356,'Holiday Schedule'!$C$3:$C$24,0)),0)</f>
        <v>0</v>
      </c>
      <c r="AB356" s="2">
        <f t="shared" si="40"/>
        <v>6</v>
      </c>
      <c r="AC356" s="2">
        <f t="shared" si="41"/>
        <v>1643923</v>
      </c>
      <c r="AD356" s="5">
        <f t="shared" si="42"/>
        <v>678738</v>
      </c>
      <c r="AE356" s="5">
        <f t="shared" si="43"/>
        <v>2322661</v>
      </c>
      <c r="AG356" s="2">
        <f t="shared" si="44"/>
        <v>12</v>
      </c>
      <c r="AH356" s="2">
        <f t="shared" si="45"/>
        <v>2024</v>
      </c>
      <c r="AJ356" s="5">
        <f t="shared" si="46"/>
        <v>130205</v>
      </c>
      <c r="AK356" s="2">
        <f t="shared" si="47"/>
        <v>19</v>
      </c>
    </row>
    <row r="357" spans="1:37" x14ac:dyDescent="0.25">
      <c r="A357" s="4">
        <v>45640</v>
      </c>
      <c r="B357" s="12">
        <f>StdO_Customers_Residential!B357+StdO_Customers_Small_Commercial!B357+StdO_Customers_Lighting!B357</f>
        <v>88831</v>
      </c>
      <c r="C357" s="12">
        <f>StdO_Customers_Residential!C357+StdO_Customers_Small_Commercial!C357+StdO_Customers_Lighting!C357</f>
        <v>85973</v>
      </c>
      <c r="D357" s="12">
        <f>StdO_Customers_Residential!D357+StdO_Customers_Small_Commercial!D357+StdO_Customers_Lighting!D357</f>
        <v>82924</v>
      </c>
      <c r="E357" s="12">
        <f>StdO_Customers_Residential!E357+StdO_Customers_Small_Commercial!E357+StdO_Customers_Lighting!E357</f>
        <v>78376</v>
      </c>
      <c r="F357" s="12">
        <f>StdO_Customers_Residential!F357+StdO_Customers_Small_Commercial!F357+StdO_Customers_Lighting!F357</f>
        <v>81235</v>
      </c>
      <c r="G357" s="12">
        <f>StdO_Customers_Residential!G357+StdO_Customers_Small_Commercial!G357+StdO_Customers_Lighting!G357</f>
        <v>87554</v>
      </c>
      <c r="H357" s="12">
        <f>StdO_Customers_Residential!H357+StdO_Customers_Small_Commercial!H357+StdO_Customers_Lighting!H357</f>
        <v>97551</v>
      </c>
      <c r="I357" s="12">
        <f>StdO_Customers_Residential!I357+StdO_Customers_Small_Commercial!I357+StdO_Customers_Lighting!I357</f>
        <v>105996</v>
      </c>
      <c r="J357" s="12">
        <f>StdO_Customers_Residential!J357+StdO_Customers_Small_Commercial!J357+StdO_Customers_Lighting!J357</f>
        <v>103699</v>
      </c>
      <c r="K357" s="12">
        <f>StdO_Customers_Residential!K357+StdO_Customers_Small_Commercial!K357+StdO_Customers_Lighting!K357</f>
        <v>93933</v>
      </c>
      <c r="L357" s="12">
        <f>StdO_Customers_Residential!L357+StdO_Customers_Small_Commercial!L357+StdO_Customers_Lighting!L357</f>
        <v>86929</v>
      </c>
      <c r="M357" s="12">
        <f>StdO_Customers_Residential!M357+StdO_Customers_Small_Commercial!M357+StdO_Customers_Lighting!M357</f>
        <v>82879</v>
      </c>
      <c r="N357" s="12">
        <f>StdO_Customers_Residential!N357+StdO_Customers_Small_Commercial!N357+StdO_Customers_Lighting!N357</f>
        <v>78530</v>
      </c>
      <c r="O357" s="12">
        <f>StdO_Customers_Residential!O357+StdO_Customers_Small_Commercial!O357+StdO_Customers_Lighting!O357</f>
        <v>80843</v>
      </c>
      <c r="P357" s="12">
        <f>StdO_Customers_Residential!P357+StdO_Customers_Small_Commercial!P357+StdO_Customers_Lighting!P357</f>
        <v>94032</v>
      </c>
      <c r="Q357" s="12">
        <f>StdO_Customers_Residential!Q357+StdO_Customers_Small_Commercial!Q357+StdO_Customers_Lighting!Q357</f>
        <v>110583</v>
      </c>
      <c r="R357" s="12">
        <f>StdO_Customers_Residential!R357+StdO_Customers_Small_Commercial!R357+StdO_Customers_Lighting!R357</f>
        <v>123770</v>
      </c>
      <c r="S357" s="12">
        <f>StdO_Customers_Residential!S357+StdO_Customers_Small_Commercial!S357+StdO_Customers_Lighting!S357</f>
        <v>129284</v>
      </c>
      <c r="T357" s="12">
        <f>StdO_Customers_Residential!T357+StdO_Customers_Small_Commercial!T357+StdO_Customers_Lighting!T357</f>
        <v>126259</v>
      </c>
      <c r="U357" s="12">
        <f>StdO_Customers_Residential!U357+StdO_Customers_Small_Commercial!U357+StdO_Customers_Lighting!U357</f>
        <v>124228</v>
      </c>
      <c r="V357" s="12">
        <f>StdO_Customers_Residential!V357+StdO_Customers_Small_Commercial!V357+StdO_Customers_Lighting!V357</f>
        <v>121800</v>
      </c>
      <c r="W357" s="12">
        <f>StdO_Customers_Residential!W357+StdO_Customers_Small_Commercial!W357+StdO_Customers_Lighting!W357</f>
        <v>115086</v>
      </c>
      <c r="X357" s="12">
        <f>StdO_Customers_Residential!X357+StdO_Customers_Small_Commercial!X357+StdO_Customers_Lighting!X357</f>
        <v>102452</v>
      </c>
      <c r="Y357" s="12">
        <f>StdO_Customers_Residential!Y357+StdO_Customers_Small_Commercial!Y357+StdO_Customers_Lighting!Y357</f>
        <v>94910</v>
      </c>
      <c r="AA357" s="2">
        <f>IFERROR(INDEX('Holiday Schedule'!$D$3:$D$24,MATCH(Total_StdO_Customers!A357,'Holiday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2377657</v>
      </c>
      <c r="AE357" s="5">
        <f t="shared" si="43"/>
        <v>2377657</v>
      </c>
      <c r="AG357" s="2">
        <f t="shared" si="44"/>
        <v>12</v>
      </c>
      <c r="AH357" s="2">
        <f t="shared" si="45"/>
        <v>2024</v>
      </c>
      <c r="AJ357" s="5">
        <f t="shared" si="46"/>
        <v>129284</v>
      </c>
      <c r="AK357" s="2">
        <f t="shared" si="47"/>
        <v>18</v>
      </c>
    </row>
    <row r="358" spans="1:37" x14ac:dyDescent="0.25">
      <c r="A358" s="4">
        <v>45641</v>
      </c>
      <c r="B358" s="12">
        <f>StdO_Customers_Residential!B358+StdO_Customers_Small_Commercial!B358+StdO_Customers_Lighting!B358</f>
        <v>86318</v>
      </c>
      <c r="C358" s="12">
        <f>StdO_Customers_Residential!C358+StdO_Customers_Small_Commercial!C358+StdO_Customers_Lighting!C358</f>
        <v>85726</v>
      </c>
      <c r="D358" s="12">
        <f>StdO_Customers_Residential!D358+StdO_Customers_Small_Commercial!D358+StdO_Customers_Lighting!D358</f>
        <v>84351</v>
      </c>
      <c r="E358" s="12">
        <f>StdO_Customers_Residential!E358+StdO_Customers_Small_Commercial!E358+StdO_Customers_Lighting!E358</f>
        <v>83640</v>
      </c>
      <c r="F358" s="12">
        <f>StdO_Customers_Residential!F358+StdO_Customers_Small_Commercial!F358+StdO_Customers_Lighting!F358</f>
        <v>87785</v>
      </c>
      <c r="G358" s="12">
        <f>StdO_Customers_Residential!G358+StdO_Customers_Small_Commercial!G358+StdO_Customers_Lighting!G358</f>
        <v>90885</v>
      </c>
      <c r="H358" s="12">
        <f>StdO_Customers_Residential!H358+StdO_Customers_Small_Commercial!H358+StdO_Customers_Lighting!H358</f>
        <v>98060</v>
      </c>
      <c r="I358" s="12">
        <f>StdO_Customers_Residential!I358+StdO_Customers_Small_Commercial!I358+StdO_Customers_Lighting!I358</f>
        <v>109450</v>
      </c>
      <c r="J358" s="12">
        <f>StdO_Customers_Residential!J358+StdO_Customers_Small_Commercial!J358+StdO_Customers_Lighting!J358</f>
        <v>105776</v>
      </c>
      <c r="K358" s="12">
        <f>StdO_Customers_Residential!K358+StdO_Customers_Small_Commercial!K358+StdO_Customers_Lighting!K358</f>
        <v>97611</v>
      </c>
      <c r="L358" s="12">
        <f>StdO_Customers_Residential!L358+StdO_Customers_Small_Commercial!L358+StdO_Customers_Lighting!L358</f>
        <v>91104</v>
      </c>
      <c r="M358" s="12">
        <f>StdO_Customers_Residential!M358+StdO_Customers_Small_Commercial!M358+StdO_Customers_Lighting!M358</f>
        <v>86677</v>
      </c>
      <c r="N358" s="12">
        <f>StdO_Customers_Residential!N358+StdO_Customers_Small_Commercial!N358+StdO_Customers_Lighting!N358</f>
        <v>84567</v>
      </c>
      <c r="O358" s="12">
        <f>StdO_Customers_Residential!O358+StdO_Customers_Small_Commercial!O358+StdO_Customers_Lighting!O358</f>
        <v>86743</v>
      </c>
      <c r="P358" s="12">
        <f>StdO_Customers_Residential!P358+StdO_Customers_Small_Commercial!P358+StdO_Customers_Lighting!P358</f>
        <v>99590</v>
      </c>
      <c r="Q358" s="12">
        <f>StdO_Customers_Residential!Q358+StdO_Customers_Small_Commercial!Q358+StdO_Customers_Lighting!Q358</f>
        <v>117295</v>
      </c>
      <c r="R358" s="12">
        <f>StdO_Customers_Residential!R358+StdO_Customers_Small_Commercial!R358+StdO_Customers_Lighting!R358</f>
        <v>134813</v>
      </c>
      <c r="S358" s="12">
        <f>StdO_Customers_Residential!S358+StdO_Customers_Small_Commercial!S358+StdO_Customers_Lighting!S358</f>
        <v>144171</v>
      </c>
      <c r="T358" s="12">
        <f>StdO_Customers_Residential!T358+StdO_Customers_Small_Commercial!T358+StdO_Customers_Lighting!T358</f>
        <v>144407</v>
      </c>
      <c r="U358" s="12">
        <f>StdO_Customers_Residential!U358+StdO_Customers_Small_Commercial!U358+StdO_Customers_Lighting!U358</f>
        <v>140547</v>
      </c>
      <c r="V358" s="12">
        <f>StdO_Customers_Residential!V358+StdO_Customers_Small_Commercial!V358+StdO_Customers_Lighting!V358</f>
        <v>131334</v>
      </c>
      <c r="W358" s="12">
        <f>StdO_Customers_Residential!W358+StdO_Customers_Small_Commercial!W358+StdO_Customers_Lighting!W358</f>
        <v>119880</v>
      </c>
      <c r="X358" s="12">
        <f>StdO_Customers_Residential!X358+StdO_Customers_Small_Commercial!X358+StdO_Customers_Lighting!X358</f>
        <v>101688</v>
      </c>
      <c r="Y358" s="12">
        <f>StdO_Customers_Residential!Y358+StdO_Customers_Small_Commercial!Y358+StdO_Customers_Lighting!Y358</f>
        <v>95376</v>
      </c>
      <c r="AA358" s="2">
        <f>IFERROR(INDEX('Holiday Schedule'!$D$3:$D$24,MATCH(Total_StdO_Customers!A358,'Holiday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2507794</v>
      </c>
      <c r="AE358" s="5">
        <f t="shared" si="43"/>
        <v>2507794</v>
      </c>
      <c r="AG358" s="2">
        <f t="shared" si="44"/>
        <v>12</v>
      </c>
      <c r="AH358" s="2">
        <f t="shared" si="45"/>
        <v>2024</v>
      </c>
      <c r="AJ358" s="5">
        <f t="shared" si="46"/>
        <v>144407</v>
      </c>
      <c r="AK358" s="2">
        <f t="shared" si="47"/>
        <v>19</v>
      </c>
    </row>
    <row r="359" spans="1:37" x14ac:dyDescent="0.25">
      <c r="A359" s="4">
        <v>45642</v>
      </c>
      <c r="B359" s="12">
        <f>StdO_Customers_Residential!B359+StdO_Customers_Small_Commercial!B359+StdO_Customers_Lighting!B359</f>
        <v>88187</v>
      </c>
      <c r="C359" s="12">
        <f>StdO_Customers_Residential!C359+StdO_Customers_Small_Commercial!C359+StdO_Customers_Lighting!C359</f>
        <v>86657</v>
      </c>
      <c r="D359" s="12">
        <f>StdO_Customers_Residential!D359+StdO_Customers_Small_Commercial!D359+StdO_Customers_Lighting!D359</f>
        <v>85816</v>
      </c>
      <c r="E359" s="12">
        <f>StdO_Customers_Residential!E359+StdO_Customers_Small_Commercial!E359+StdO_Customers_Lighting!E359</f>
        <v>85231</v>
      </c>
      <c r="F359" s="12">
        <f>StdO_Customers_Residential!F359+StdO_Customers_Small_Commercial!F359+StdO_Customers_Lighting!F359</f>
        <v>88359</v>
      </c>
      <c r="G359" s="12">
        <f>StdO_Customers_Residential!G359+StdO_Customers_Small_Commercial!G359+StdO_Customers_Lighting!G359</f>
        <v>95918</v>
      </c>
      <c r="H359" s="12">
        <f>StdO_Customers_Residential!H359+StdO_Customers_Small_Commercial!H359+StdO_Customers_Lighting!H359</f>
        <v>111332</v>
      </c>
      <c r="I359" s="12">
        <f>StdO_Customers_Residential!I359+StdO_Customers_Small_Commercial!I359+StdO_Customers_Lighting!I359</f>
        <v>116100</v>
      </c>
      <c r="J359" s="12">
        <f>StdO_Customers_Residential!J359+StdO_Customers_Small_Commercial!J359+StdO_Customers_Lighting!J359</f>
        <v>112792</v>
      </c>
      <c r="K359" s="12">
        <f>StdO_Customers_Residential!K359+StdO_Customers_Small_Commercial!K359+StdO_Customers_Lighting!K359</f>
        <v>107098</v>
      </c>
      <c r="L359" s="12">
        <f>StdO_Customers_Residential!L359+StdO_Customers_Small_Commercial!L359+StdO_Customers_Lighting!L359</f>
        <v>94661</v>
      </c>
      <c r="M359" s="12">
        <f>StdO_Customers_Residential!M359+StdO_Customers_Small_Commercial!M359+StdO_Customers_Lighting!M359</f>
        <v>92028</v>
      </c>
      <c r="N359" s="12">
        <f>StdO_Customers_Residential!N359+StdO_Customers_Small_Commercial!N359+StdO_Customers_Lighting!N359</f>
        <v>91533</v>
      </c>
      <c r="O359" s="12">
        <f>StdO_Customers_Residential!O359+StdO_Customers_Small_Commercial!O359+StdO_Customers_Lighting!O359</f>
        <v>88613</v>
      </c>
      <c r="P359" s="12">
        <f>StdO_Customers_Residential!P359+StdO_Customers_Small_Commercial!P359+StdO_Customers_Lighting!P359</f>
        <v>94417</v>
      </c>
      <c r="Q359" s="12">
        <f>StdO_Customers_Residential!Q359+StdO_Customers_Small_Commercial!Q359+StdO_Customers_Lighting!Q359</f>
        <v>105946</v>
      </c>
      <c r="R359" s="12">
        <f>StdO_Customers_Residential!R359+StdO_Customers_Small_Commercial!R359+StdO_Customers_Lighting!R359</f>
        <v>118566</v>
      </c>
      <c r="S359" s="12">
        <f>StdO_Customers_Residential!S359+StdO_Customers_Small_Commercial!S359+StdO_Customers_Lighting!S359</f>
        <v>127956</v>
      </c>
      <c r="T359" s="12">
        <f>StdO_Customers_Residential!T359+StdO_Customers_Small_Commercial!T359+StdO_Customers_Lighting!T359</f>
        <v>127047</v>
      </c>
      <c r="U359" s="12">
        <f>StdO_Customers_Residential!U359+StdO_Customers_Small_Commercial!U359+StdO_Customers_Lighting!U359</f>
        <v>119902</v>
      </c>
      <c r="V359" s="12">
        <f>StdO_Customers_Residential!V359+StdO_Customers_Small_Commercial!V359+StdO_Customers_Lighting!V359</f>
        <v>111850</v>
      </c>
      <c r="W359" s="12">
        <f>StdO_Customers_Residential!W359+StdO_Customers_Small_Commercial!W359+StdO_Customers_Lighting!W359</f>
        <v>101299</v>
      </c>
      <c r="X359" s="12">
        <f>StdO_Customers_Residential!X359+StdO_Customers_Small_Commercial!X359+StdO_Customers_Lighting!X359</f>
        <v>83160</v>
      </c>
      <c r="Y359" s="12">
        <f>StdO_Customers_Residential!Y359+StdO_Customers_Small_Commercial!Y359+StdO_Customers_Lighting!Y359</f>
        <v>77244</v>
      </c>
      <c r="AA359" s="2">
        <f>IFERROR(INDEX('Holiday Schedule'!$D$3:$D$24,MATCH(Total_StdO_Customers!A359,'Holiday Schedule'!$C$3:$C$24,0)),0)</f>
        <v>0</v>
      </c>
      <c r="AB359" s="2">
        <f t="shared" si="40"/>
        <v>2</v>
      </c>
      <c r="AC359" s="2">
        <f t="shared" si="41"/>
        <v>1692968</v>
      </c>
      <c r="AD359" s="5">
        <f t="shared" si="42"/>
        <v>718744</v>
      </c>
      <c r="AE359" s="5">
        <f t="shared" si="43"/>
        <v>2411712</v>
      </c>
      <c r="AG359" s="2">
        <f t="shared" si="44"/>
        <v>12</v>
      </c>
      <c r="AH359" s="2">
        <f t="shared" si="45"/>
        <v>2024</v>
      </c>
      <c r="AJ359" s="5">
        <f t="shared" si="46"/>
        <v>127956</v>
      </c>
      <c r="AK359" s="2">
        <f t="shared" si="47"/>
        <v>18</v>
      </c>
    </row>
    <row r="360" spans="1:37" x14ac:dyDescent="0.25">
      <c r="A360" s="4">
        <v>45643</v>
      </c>
      <c r="B360" s="12">
        <f>StdO_Customers_Residential!B360+StdO_Customers_Small_Commercial!B360+StdO_Customers_Lighting!B360</f>
        <v>71193</v>
      </c>
      <c r="C360" s="12">
        <f>StdO_Customers_Residential!C360+StdO_Customers_Small_Commercial!C360+StdO_Customers_Lighting!C360</f>
        <v>67266</v>
      </c>
      <c r="D360" s="12">
        <f>StdO_Customers_Residential!D360+StdO_Customers_Small_Commercial!D360+StdO_Customers_Lighting!D360</f>
        <v>62721</v>
      </c>
      <c r="E360" s="12">
        <f>StdO_Customers_Residential!E360+StdO_Customers_Small_Commercial!E360+StdO_Customers_Lighting!E360</f>
        <v>62294</v>
      </c>
      <c r="F360" s="12">
        <f>StdO_Customers_Residential!F360+StdO_Customers_Small_Commercial!F360+StdO_Customers_Lighting!F360</f>
        <v>65472</v>
      </c>
      <c r="G360" s="12">
        <f>StdO_Customers_Residential!G360+StdO_Customers_Small_Commercial!G360+StdO_Customers_Lighting!G360</f>
        <v>73129</v>
      </c>
      <c r="H360" s="12">
        <f>StdO_Customers_Residential!H360+StdO_Customers_Small_Commercial!H360+StdO_Customers_Lighting!H360</f>
        <v>86339</v>
      </c>
      <c r="I360" s="12">
        <f>StdO_Customers_Residential!I360+StdO_Customers_Small_Commercial!I360+StdO_Customers_Lighting!I360</f>
        <v>93337</v>
      </c>
      <c r="J360" s="12">
        <f>StdO_Customers_Residential!J360+StdO_Customers_Small_Commercial!J360+StdO_Customers_Lighting!J360</f>
        <v>93803</v>
      </c>
      <c r="K360" s="12">
        <f>StdO_Customers_Residential!K360+StdO_Customers_Small_Commercial!K360+StdO_Customers_Lighting!K360</f>
        <v>90066</v>
      </c>
      <c r="L360" s="12">
        <f>StdO_Customers_Residential!L360+StdO_Customers_Small_Commercial!L360+StdO_Customers_Lighting!L360</f>
        <v>83792</v>
      </c>
      <c r="M360" s="12">
        <f>StdO_Customers_Residential!M360+StdO_Customers_Small_Commercial!M360+StdO_Customers_Lighting!M360</f>
        <v>74387</v>
      </c>
      <c r="N360" s="12">
        <f>StdO_Customers_Residential!N360+StdO_Customers_Small_Commercial!N360+StdO_Customers_Lighting!N360</f>
        <v>65933</v>
      </c>
      <c r="O360" s="12">
        <f>StdO_Customers_Residential!O360+StdO_Customers_Small_Commercial!O360+StdO_Customers_Lighting!O360</f>
        <v>66004</v>
      </c>
      <c r="P360" s="12">
        <f>StdO_Customers_Residential!P360+StdO_Customers_Small_Commercial!P360+StdO_Customers_Lighting!P360</f>
        <v>80580</v>
      </c>
      <c r="Q360" s="12">
        <f>StdO_Customers_Residential!Q360+StdO_Customers_Small_Commercial!Q360+StdO_Customers_Lighting!Q360</f>
        <v>90558</v>
      </c>
      <c r="R360" s="12">
        <f>StdO_Customers_Residential!R360+StdO_Customers_Small_Commercial!R360+StdO_Customers_Lighting!R360</f>
        <v>97979</v>
      </c>
      <c r="S360" s="12">
        <f>StdO_Customers_Residential!S360+StdO_Customers_Small_Commercial!S360+StdO_Customers_Lighting!S360</f>
        <v>106232</v>
      </c>
      <c r="T360" s="12">
        <f>StdO_Customers_Residential!T360+StdO_Customers_Small_Commercial!T360+StdO_Customers_Lighting!T360</f>
        <v>110799</v>
      </c>
      <c r="U360" s="12">
        <f>StdO_Customers_Residential!U360+StdO_Customers_Small_Commercial!U360+StdO_Customers_Lighting!U360</f>
        <v>106273</v>
      </c>
      <c r="V360" s="12">
        <f>StdO_Customers_Residential!V360+StdO_Customers_Small_Commercial!V360+StdO_Customers_Lighting!V360</f>
        <v>104564</v>
      </c>
      <c r="W360" s="12">
        <f>StdO_Customers_Residential!W360+StdO_Customers_Small_Commercial!W360+StdO_Customers_Lighting!W360</f>
        <v>96995</v>
      </c>
      <c r="X360" s="12">
        <f>StdO_Customers_Residential!X360+StdO_Customers_Small_Commercial!X360+StdO_Customers_Lighting!X360</f>
        <v>80567</v>
      </c>
      <c r="Y360" s="12">
        <f>StdO_Customers_Residential!Y360+StdO_Customers_Small_Commercial!Y360+StdO_Customers_Lighting!Y360</f>
        <v>72886</v>
      </c>
      <c r="AA360" s="2">
        <f>IFERROR(INDEX('Holiday Schedule'!$D$3:$D$24,MATCH(Total_StdO_Customers!A360,'Holiday Schedule'!$C$3:$C$24,0)),0)</f>
        <v>0</v>
      </c>
      <c r="AB360" s="2">
        <f t="shared" si="40"/>
        <v>3</v>
      </c>
      <c r="AC360" s="2">
        <f t="shared" si="41"/>
        <v>1441869</v>
      </c>
      <c r="AD360" s="5">
        <f t="shared" si="42"/>
        <v>561300</v>
      </c>
      <c r="AE360" s="5">
        <f t="shared" si="43"/>
        <v>2003169</v>
      </c>
      <c r="AG360" s="2">
        <f t="shared" si="44"/>
        <v>12</v>
      </c>
      <c r="AH360" s="2">
        <f t="shared" si="45"/>
        <v>2024</v>
      </c>
      <c r="AJ360" s="5">
        <f t="shared" si="46"/>
        <v>110799</v>
      </c>
      <c r="AK360" s="2">
        <f t="shared" si="47"/>
        <v>19</v>
      </c>
    </row>
    <row r="361" spans="1:37" x14ac:dyDescent="0.25">
      <c r="A361" s="4">
        <v>45644</v>
      </c>
      <c r="B361" s="12">
        <f>StdO_Customers_Residential!B361+StdO_Customers_Small_Commercial!B361+StdO_Customers_Lighting!B361</f>
        <v>66533</v>
      </c>
      <c r="C361" s="12">
        <f>StdO_Customers_Residential!C361+StdO_Customers_Small_Commercial!C361+StdO_Customers_Lighting!C361</f>
        <v>62675</v>
      </c>
      <c r="D361" s="12">
        <f>StdO_Customers_Residential!D361+StdO_Customers_Small_Commercial!D361+StdO_Customers_Lighting!D361</f>
        <v>61888</v>
      </c>
      <c r="E361" s="12">
        <f>StdO_Customers_Residential!E361+StdO_Customers_Small_Commercial!E361+StdO_Customers_Lighting!E361</f>
        <v>63692</v>
      </c>
      <c r="F361" s="12">
        <f>StdO_Customers_Residential!F361+StdO_Customers_Small_Commercial!F361+StdO_Customers_Lighting!F361</f>
        <v>68966</v>
      </c>
      <c r="G361" s="12">
        <f>StdO_Customers_Residential!G361+StdO_Customers_Small_Commercial!G361+StdO_Customers_Lighting!G361</f>
        <v>77607</v>
      </c>
      <c r="H361" s="12">
        <f>StdO_Customers_Residential!H361+StdO_Customers_Small_Commercial!H361+StdO_Customers_Lighting!H361</f>
        <v>91467</v>
      </c>
      <c r="I361" s="12">
        <f>StdO_Customers_Residential!I361+StdO_Customers_Small_Commercial!I361+StdO_Customers_Lighting!I361</f>
        <v>96922</v>
      </c>
      <c r="J361" s="12">
        <f>StdO_Customers_Residential!J361+StdO_Customers_Small_Commercial!J361+StdO_Customers_Lighting!J361</f>
        <v>88965</v>
      </c>
      <c r="K361" s="12">
        <f>StdO_Customers_Residential!K361+StdO_Customers_Small_Commercial!K361+StdO_Customers_Lighting!K361</f>
        <v>81298</v>
      </c>
      <c r="L361" s="12">
        <f>StdO_Customers_Residential!L361+StdO_Customers_Small_Commercial!L361+StdO_Customers_Lighting!L361</f>
        <v>79705</v>
      </c>
      <c r="M361" s="12">
        <f>StdO_Customers_Residential!M361+StdO_Customers_Small_Commercial!M361+StdO_Customers_Lighting!M361</f>
        <v>78854</v>
      </c>
      <c r="N361" s="12">
        <f>StdO_Customers_Residential!N361+StdO_Customers_Small_Commercial!N361+StdO_Customers_Lighting!N361</f>
        <v>78809</v>
      </c>
      <c r="O361" s="12">
        <f>StdO_Customers_Residential!O361+StdO_Customers_Small_Commercial!O361+StdO_Customers_Lighting!O361</f>
        <v>79158</v>
      </c>
      <c r="P361" s="12">
        <f>StdO_Customers_Residential!P361+StdO_Customers_Small_Commercial!P361+StdO_Customers_Lighting!P361</f>
        <v>89754</v>
      </c>
      <c r="Q361" s="12">
        <f>StdO_Customers_Residential!Q361+StdO_Customers_Small_Commercial!Q361+StdO_Customers_Lighting!Q361</f>
        <v>99724</v>
      </c>
      <c r="R361" s="12">
        <f>StdO_Customers_Residential!R361+StdO_Customers_Small_Commercial!R361+StdO_Customers_Lighting!R361</f>
        <v>111959</v>
      </c>
      <c r="S361" s="12">
        <f>StdO_Customers_Residential!S361+StdO_Customers_Small_Commercial!S361+StdO_Customers_Lighting!S361</f>
        <v>119410</v>
      </c>
      <c r="T361" s="12">
        <f>StdO_Customers_Residential!T361+StdO_Customers_Small_Commercial!T361+StdO_Customers_Lighting!T361</f>
        <v>116728</v>
      </c>
      <c r="U361" s="12">
        <f>StdO_Customers_Residential!U361+StdO_Customers_Small_Commercial!U361+StdO_Customers_Lighting!U361</f>
        <v>113273</v>
      </c>
      <c r="V361" s="12">
        <f>StdO_Customers_Residential!V361+StdO_Customers_Small_Commercial!V361+StdO_Customers_Lighting!V361</f>
        <v>110076</v>
      </c>
      <c r="W361" s="12">
        <f>StdO_Customers_Residential!W361+StdO_Customers_Small_Commercial!W361+StdO_Customers_Lighting!W361</f>
        <v>103388</v>
      </c>
      <c r="X361" s="12">
        <f>StdO_Customers_Residential!X361+StdO_Customers_Small_Commercial!X361+StdO_Customers_Lighting!X361</f>
        <v>89162</v>
      </c>
      <c r="Y361" s="12">
        <f>StdO_Customers_Residential!Y361+StdO_Customers_Small_Commercial!Y361+StdO_Customers_Lighting!Y361</f>
        <v>76455</v>
      </c>
      <c r="AA361" s="2">
        <f>IFERROR(INDEX('Holiday Schedule'!$D$3:$D$24,MATCH(Total_StdO_Customers!A361,'Holiday Schedule'!$C$3:$C$24,0)),0)</f>
        <v>0</v>
      </c>
      <c r="AB361" s="2">
        <f t="shared" si="40"/>
        <v>4</v>
      </c>
      <c r="AC361" s="2">
        <f t="shared" si="41"/>
        <v>1537185</v>
      </c>
      <c r="AD361" s="5">
        <f t="shared" si="42"/>
        <v>569283</v>
      </c>
      <c r="AE361" s="5">
        <f t="shared" si="43"/>
        <v>2106468</v>
      </c>
      <c r="AG361" s="2">
        <f t="shared" si="44"/>
        <v>12</v>
      </c>
      <c r="AH361" s="2">
        <f t="shared" si="45"/>
        <v>2024</v>
      </c>
      <c r="AJ361" s="5">
        <f t="shared" si="46"/>
        <v>119410</v>
      </c>
      <c r="AK361" s="2">
        <f t="shared" si="47"/>
        <v>18</v>
      </c>
    </row>
    <row r="362" spans="1:37" x14ac:dyDescent="0.25">
      <c r="A362" s="4">
        <v>45645</v>
      </c>
      <c r="B362" s="12">
        <f>StdO_Customers_Residential!B362+StdO_Customers_Small_Commercial!B362+StdO_Customers_Lighting!B362</f>
        <v>74742</v>
      </c>
      <c r="C362" s="12">
        <f>StdO_Customers_Residential!C362+StdO_Customers_Small_Commercial!C362+StdO_Customers_Lighting!C362</f>
        <v>70219</v>
      </c>
      <c r="D362" s="12">
        <f>StdO_Customers_Residential!D362+StdO_Customers_Small_Commercial!D362+StdO_Customers_Lighting!D362</f>
        <v>68989</v>
      </c>
      <c r="E362" s="12">
        <f>StdO_Customers_Residential!E362+StdO_Customers_Small_Commercial!E362+StdO_Customers_Lighting!E362</f>
        <v>70667</v>
      </c>
      <c r="F362" s="12">
        <f>StdO_Customers_Residential!F362+StdO_Customers_Small_Commercial!F362+StdO_Customers_Lighting!F362</f>
        <v>74696</v>
      </c>
      <c r="G362" s="12">
        <f>StdO_Customers_Residential!G362+StdO_Customers_Small_Commercial!G362+StdO_Customers_Lighting!G362</f>
        <v>82027</v>
      </c>
      <c r="H362" s="12">
        <f>StdO_Customers_Residential!H362+StdO_Customers_Small_Commercial!H362+StdO_Customers_Lighting!H362</f>
        <v>96680</v>
      </c>
      <c r="I362" s="12">
        <f>StdO_Customers_Residential!I362+StdO_Customers_Small_Commercial!I362+StdO_Customers_Lighting!I362</f>
        <v>100568</v>
      </c>
      <c r="J362" s="12">
        <f>StdO_Customers_Residential!J362+StdO_Customers_Small_Commercial!J362+StdO_Customers_Lighting!J362</f>
        <v>98122</v>
      </c>
      <c r="K362" s="12">
        <f>StdO_Customers_Residential!K362+StdO_Customers_Small_Commercial!K362+StdO_Customers_Lighting!K362</f>
        <v>84082</v>
      </c>
      <c r="L362" s="12">
        <f>StdO_Customers_Residential!L362+StdO_Customers_Small_Commercial!L362+StdO_Customers_Lighting!L362</f>
        <v>74632</v>
      </c>
      <c r="M362" s="12">
        <f>StdO_Customers_Residential!M362+StdO_Customers_Small_Commercial!M362+StdO_Customers_Lighting!M362</f>
        <v>70091</v>
      </c>
      <c r="N362" s="12">
        <f>StdO_Customers_Residential!N362+StdO_Customers_Small_Commercial!N362+StdO_Customers_Lighting!N362</f>
        <v>68822</v>
      </c>
      <c r="O362" s="12">
        <f>StdO_Customers_Residential!O362+StdO_Customers_Small_Commercial!O362+StdO_Customers_Lighting!O362</f>
        <v>74167</v>
      </c>
      <c r="P362" s="12">
        <f>StdO_Customers_Residential!P362+StdO_Customers_Small_Commercial!P362+StdO_Customers_Lighting!P362</f>
        <v>80856</v>
      </c>
      <c r="Q362" s="12">
        <f>StdO_Customers_Residential!Q362+StdO_Customers_Small_Commercial!Q362+StdO_Customers_Lighting!Q362</f>
        <v>95172</v>
      </c>
      <c r="R362" s="12">
        <f>StdO_Customers_Residential!R362+StdO_Customers_Small_Commercial!R362+StdO_Customers_Lighting!R362</f>
        <v>111803</v>
      </c>
      <c r="S362" s="12">
        <f>StdO_Customers_Residential!S362+StdO_Customers_Small_Commercial!S362+StdO_Customers_Lighting!S362</f>
        <v>123336</v>
      </c>
      <c r="T362" s="12">
        <f>StdO_Customers_Residential!T362+StdO_Customers_Small_Commercial!T362+StdO_Customers_Lighting!T362</f>
        <v>127295</v>
      </c>
      <c r="U362" s="12">
        <f>StdO_Customers_Residential!U362+StdO_Customers_Small_Commercial!U362+StdO_Customers_Lighting!U362</f>
        <v>120853</v>
      </c>
      <c r="V362" s="12">
        <f>StdO_Customers_Residential!V362+StdO_Customers_Small_Commercial!V362+StdO_Customers_Lighting!V362</f>
        <v>121537</v>
      </c>
      <c r="W362" s="12">
        <f>StdO_Customers_Residential!W362+StdO_Customers_Small_Commercial!W362+StdO_Customers_Lighting!W362</f>
        <v>113614</v>
      </c>
      <c r="X362" s="12">
        <f>StdO_Customers_Residential!X362+StdO_Customers_Small_Commercial!X362+StdO_Customers_Lighting!X362</f>
        <v>96379</v>
      </c>
      <c r="Y362" s="12">
        <f>StdO_Customers_Residential!Y362+StdO_Customers_Small_Commercial!Y362+StdO_Customers_Lighting!Y362</f>
        <v>89916</v>
      </c>
      <c r="AA362" s="2">
        <f>IFERROR(INDEX('Holiday Schedule'!$D$3:$D$24,MATCH(Total_StdO_Customers!A362,'Holiday Schedule'!$C$3:$C$24,0)),0)</f>
        <v>0</v>
      </c>
      <c r="AB362" s="2">
        <f t="shared" si="40"/>
        <v>5</v>
      </c>
      <c r="AC362" s="2">
        <f t="shared" si="41"/>
        <v>1561329</v>
      </c>
      <c r="AD362" s="5">
        <f t="shared" si="42"/>
        <v>627936</v>
      </c>
      <c r="AE362" s="5">
        <f t="shared" si="43"/>
        <v>2189265</v>
      </c>
      <c r="AG362" s="2">
        <f t="shared" si="44"/>
        <v>12</v>
      </c>
      <c r="AH362" s="2">
        <f t="shared" si="45"/>
        <v>2024</v>
      </c>
      <c r="AJ362" s="5">
        <f t="shared" si="46"/>
        <v>127295</v>
      </c>
      <c r="AK362" s="2">
        <f t="shared" si="47"/>
        <v>19</v>
      </c>
    </row>
    <row r="363" spans="1:37" x14ac:dyDescent="0.25">
      <c r="A363" s="4">
        <v>45646</v>
      </c>
      <c r="B363" s="12">
        <f>StdO_Customers_Residential!B363+StdO_Customers_Small_Commercial!B363+StdO_Customers_Lighting!B363</f>
        <v>85742</v>
      </c>
      <c r="C363" s="12">
        <f>StdO_Customers_Residential!C363+StdO_Customers_Small_Commercial!C363+StdO_Customers_Lighting!C363</f>
        <v>81849</v>
      </c>
      <c r="D363" s="12">
        <f>StdO_Customers_Residential!D363+StdO_Customers_Small_Commercial!D363+StdO_Customers_Lighting!D363</f>
        <v>77948</v>
      </c>
      <c r="E363" s="12">
        <f>StdO_Customers_Residential!E363+StdO_Customers_Small_Commercial!E363+StdO_Customers_Lighting!E363</f>
        <v>77571</v>
      </c>
      <c r="F363" s="12">
        <f>StdO_Customers_Residential!F363+StdO_Customers_Small_Commercial!F363+StdO_Customers_Lighting!F363</f>
        <v>84737</v>
      </c>
      <c r="G363" s="12">
        <f>StdO_Customers_Residential!G363+StdO_Customers_Small_Commercial!G363+StdO_Customers_Lighting!G363</f>
        <v>92913</v>
      </c>
      <c r="H363" s="12">
        <f>StdO_Customers_Residential!H363+StdO_Customers_Small_Commercial!H363+StdO_Customers_Lighting!H363</f>
        <v>109442</v>
      </c>
      <c r="I363" s="12">
        <f>StdO_Customers_Residential!I363+StdO_Customers_Small_Commercial!I363+StdO_Customers_Lighting!I363</f>
        <v>116068</v>
      </c>
      <c r="J363" s="12">
        <f>StdO_Customers_Residential!J363+StdO_Customers_Small_Commercial!J363+StdO_Customers_Lighting!J363</f>
        <v>112138</v>
      </c>
      <c r="K363" s="12">
        <f>StdO_Customers_Residential!K363+StdO_Customers_Small_Commercial!K363+StdO_Customers_Lighting!K363</f>
        <v>106794</v>
      </c>
      <c r="L363" s="12">
        <f>StdO_Customers_Residential!L363+StdO_Customers_Small_Commercial!L363+StdO_Customers_Lighting!L363</f>
        <v>103776</v>
      </c>
      <c r="M363" s="12">
        <f>StdO_Customers_Residential!M363+StdO_Customers_Small_Commercial!M363+StdO_Customers_Lighting!M363</f>
        <v>104421</v>
      </c>
      <c r="N363" s="12">
        <f>StdO_Customers_Residential!N363+StdO_Customers_Small_Commercial!N363+StdO_Customers_Lighting!N363</f>
        <v>107574</v>
      </c>
      <c r="O363" s="12">
        <f>StdO_Customers_Residential!O363+StdO_Customers_Small_Commercial!O363+StdO_Customers_Lighting!O363</f>
        <v>104872</v>
      </c>
      <c r="P363" s="12">
        <f>StdO_Customers_Residential!P363+StdO_Customers_Small_Commercial!P363+StdO_Customers_Lighting!P363</f>
        <v>108426</v>
      </c>
      <c r="Q363" s="12">
        <f>StdO_Customers_Residential!Q363+StdO_Customers_Small_Commercial!Q363+StdO_Customers_Lighting!Q363</f>
        <v>115204</v>
      </c>
      <c r="R363" s="12">
        <f>StdO_Customers_Residential!R363+StdO_Customers_Small_Commercial!R363+StdO_Customers_Lighting!R363</f>
        <v>127112</v>
      </c>
      <c r="S363" s="12">
        <f>StdO_Customers_Residential!S363+StdO_Customers_Small_Commercial!S363+StdO_Customers_Lighting!S363</f>
        <v>136053</v>
      </c>
      <c r="T363" s="12">
        <f>StdO_Customers_Residential!T363+StdO_Customers_Small_Commercial!T363+StdO_Customers_Lighting!T363</f>
        <v>132371</v>
      </c>
      <c r="U363" s="12">
        <f>StdO_Customers_Residential!U363+StdO_Customers_Small_Commercial!U363+StdO_Customers_Lighting!U363</f>
        <v>130965</v>
      </c>
      <c r="V363" s="12">
        <f>StdO_Customers_Residential!V363+StdO_Customers_Small_Commercial!V363+StdO_Customers_Lighting!V363</f>
        <v>124398</v>
      </c>
      <c r="W363" s="12">
        <f>StdO_Customers_Residential!W363+StdO_Customers_Small_Commercial!W363+StdO_Customers_Lighting!W363</f>
        <v>111935</v>
      </c>
      <c r="X363" s="12">
        <f>StdO_Customers_Residential!X363+StdO_Customers_Small_Commercial!X363+StdO_Customers_Lighting!X363</f>
        <v>96403</v>
      </c>
      <c r="Y363" s="12">
        <f>StdO_Customers_Residential!Y363+StdO_Customers_Small_Commercial!Y363+StdO_Customers_Lighting!Y363</f>
        <v>90542</v>
      </c>
      <c r="AA363" s="2">
        <f>IFERROR(INDEX('Holiday Schedule'!$D$3:$D$24,MATCH(Total_StdO_Customers!A363,'Holiday Schedule'!$C$3:$C$24,0)),0)</f>
        <v>0</v>
      </c>
      <c r="AB363" s="2">
        <f t="shared" si="40"/>
        <v>6</v>
      </c>
      <c r="AC363" s="2">
        <f t="shared" si="41"/>
        <v>1838510</v>
      </c>
      <c r="AD363" s="5">
        <f t="shared" si="42"/>
        <v>700744</v>
      </c>
      <c r="AE363" s="5">
        <f t="shared" si="43"/>
        <v>2539254</v>
      </c>
      <c r="AG363" s="2">
        <f t="shared" si="44"/>
        <v>12</v>
      </c>
      <c r="AH363" s="2">
        <f t="shared" si="45"/>
        <v>2024</v>
      </c>
      <c r="AJ363" s="5">
        <f t="shared" si="46"/>
        <v>136053</v>
      </c>
      <c r="AK363" s="2">
        <f t="shared" si="47"/>
        <v>18</v>
      </c>
    </row>
    <row r="364" spans="1:37" x14ac:dyDescent="0.25">
      <c r="A364" s="4">
        <v>45647</v>
      </c>
      <c r="B364" s="12">
        <f>StdO_Customers_Residential!B364+StdO_Customers_Small_Commercial!B364+StdO_Customers_Lighting!B364</f>
        <v>84147</v>
      </c>
      <c r="C364" s="12">
        <f>StdO_Customers_Residential!C364+StdO_Customers_Small_Commercial!C364+StdO_Customers_Lighting!C364</f>
        <v>79059</v>
      </c>
      <c r="D364" s="12">
        <f>StdO_Customers_Residential!D364+StdO_Customers_Small_Commercial!D364+StdO_Customers_Lighting!D364</f>
        <v>76983</v>
      </c>
      <c r="E364" s="12">
        <f>StdO_Customers_Residential!E364+StdO_Customers_Small_Commercial!E364+StdO_Customers_Lighting!E364</f>
        <v>76198</v>
      </c>
      <c r="F364" s="12">
        <f>StdO_Customers_Residential!F364+StdO_Customers_Small_Commercial!F364+StdO_Customers_Lighting!F364</f>
        <v>77084</v>
      </c>
      <c r="G364" s="12">
        <f>StdO_Customers_Residential!G364+StdO_Customers_Small_Commercial!G364+StdO_Customers_Lighting!G364</f>
        <v>80718</v>
      </c>
      <c r="H364" s="12">
        <f>StdO_Customers_Residential!H364+StdO_Customers_Small_Commercial!H364+StdO_Customers_Lighting!H364</f>
        <v>90576</v>
      </c>
      <c r="I364" s="12">
        <f>StdO_Customers_Residential!I364+StdO_Customers_Small_Commercial!I364+StdO_Customers_Lighting!I364</f>
        <v>99692</v>
      </c>
      <c r="J364" s="12">
        <f>StdO_Customers_Residential!J364+StdO_Customers_Small_Commercial!J364+StdO_Customers_Lighting!J364</f>
        <v>107112</v>
      </c>
      <c r="K364" s="12">
        <f>StdO_Customers_Residential!K364+StdO_Customers_Small_Commercial!K364+StdO_Customers_Lighting!K364</f>
        <v>109232</v>
      </c>
      <c r="L364" s="12">
        <f>StdO_Customers_Residential!L364+StdO_Customers_Small_Commercial!L364+StdO_Customers_Lighting!L364</f>
        <v>107716</v>
      </c>
      <c r="M364" s="12">
        <f>StdO_Customers_Residential!M364+StdO_Customers_Small_Commercial!M364+StdO_Customers_Lighting!M364</f>
        <v>104300</v>
      </c>
      <c r="N364" s="12">
        <f>StdO_Customers_Residential!N364+StdO_Customers_Small_Commercial!N364+StdO_Customers_Lighting!N364</f>
        <v>101456</v>
      </c>
      <c r="O364" s="12">
        <f>StdO_Customers_Residential!O364+StdO_Customers_Small_Commercial!O364+StdO_Customers_Lighting!O364</f>
        <v>100072</v>
      </c>
      <c r="P364" s="12">
        <f>StdO_Customers_Residential!P364+StdO_Customers_Small_Commercial!P364+StdO_Customers_Lighting!P364</f>
        <v>103675</v>
      </c>
      <c r="Q364" s="12">
        <f>StdO_Customers_Residential!Q364+StdO_Customers_Small_Commercial!Q364+StdO_Customers_Lighting!Q364</f>
        <v>111322</v>
      </c>
      <c r="R364" s="12">
        <f>StdO_Customers_Residential!R364+StdO_Customers_Small_Commercial!R364+StdO_Customers_Lighting!R364</f>
        <v>121621</v>
      </c>
      <c r="S364" s="12">
        <f>StdO_Customers_Residential!S364+StdO_Customers_Small_Commercial!S364+StdO_Customers_Lighting!S364</f>
        <v>125728</v>
      </c>
      <c r="T364" s="12">
        <f>StdO_Customers_Residential!T364+StdO_Customers_Small_Commercial!T364+StdO_Customers_Lighting!T364</f>
        <v>124713</v>
      </c>
      <c r="U364" s="12">
        <f>StdO_Customers_Residential!U364+StdO_Customers_Small_Commercial!U364+StdO_Customers_Lighting!U364</f>
        <v>121751</v>
      </c>
      <c r="V364" s="12">
        <f>StdO_Customers_Residential!V364+StdO_Customers_Small_Commercial!V364+StdO_Customers_Lighting!V364</f>
        <v>115597</v>
      </c>
      <c r="W364" s="12">
        <f>StdO_Customers_Residential!W364+StdO_Customers_Small_Commercial!W364+StdO_Customers_Lighting!W364</f>
        <v>108806</v>
      </c>
      <c r="X364" s="12">
        <f>StdO_Customers_Residential!X364+StdO_Customers_Small_Commercial!X364+StdO_Customers_Lighting!X364</f>
        <v>94939</v>
      </c>
      <c r="Y364" s="12">
        <f>StdO_Customers_Residential!Y364+StdO_Customers_Small_Commercial!Y364+StdO_Customers_Lighting!Y364</f>
        <v>93049</v>
      </c>
      <c r="AA364" s="2">
        <f>IFERROR(INDEX('Holiday Schedule'!$D$3:$D$24,MATCH(Total_StdO_Customers!A364,'Holiday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2415546</v>
      </c>
      <c r="AE364" s="5">
        <f t="shared" si="43"/>
        <v>2415546</v>
      </c>
      <c r="AG364" s="2">
        <f t="shared" si="44"/>
        <v>12</v>
      </c>
      <c r="AH364" s="2">
        <f t="shared" si="45"/>
        <v>2024</v>
      </c>
      <c r="AJ364" s="5">
        <f t="shared" si="46"/>
        <v>125728</v>
      </c>
      <c r="AK364" s="2">
        <f t="shared" si="47"/>
        <v>18</v>
      </c>
    </row>
    <row r="365" spans="1:37" x14ac:dyDescent="0.25">
      <c r="A365" s="4">
        <v>45648</v>
      </c>
      <c r="B365" s="12">
        <f>StdO_Customers_Residential!B365+StdO_Customers_Small_Commercial!B365+StdO_Customers_Lighting!B365</f>
        <v>111373</v>
      </c>
      <c r="C365" s="12">
        <f>StdO_Customers_Residential!C365+StdO_Customers_Small_Commercial!C365+StdO_Customers_Lighting!C365</f>
        <v>85371</v>
      </c>
      <c r="D365" s="12">
        <f>StdO_Customers_Residential!D365+StdO_Customers_Small_Commercial!D365+StdO_Customers_Lighting!D365</f>
        <v>83937</v>
      </c>
      <c r="E365" s="12">
        <f>StdO_Customers_Residential!E365+StdO_Customers_Small_Commercial!E365+StdO_Customers_Lighting!E365</f>
        <v>82913</v>
      </c>
      <c r="F365" s="12">
        <f>StdO_Customers_Residential!F365+StdO_Customers_Small_Commercial!F365+StdO_Customers_Lighting!F365</f>
        <v>85568</v>
      </c>
      <c r="G365" s="12">
        <f>StdO_Customers_Residential!G365+StdO_Customers_Small_Commercial!G365+StdO_Customers_Lighting!G365</f>
        <v>92887</v>
      </c>
      <c r="H365" s="12">
        <f>StdO_Customers_Residential!H365+StdO_Customers_Small_Commercial!H365+StdO_Customers_Lighting!H365</f>
        <v>102122</v>
      </c>
      <c r="I365" s="12">
        <f>StdO_Customers_Residential!I365+StdO_Customers_Small_Commercial!I365+StdO_Customers_Lighting!I365</f>
        <v>110708</v>
      </c>
      <c r="J365" s="12">
        <f>StdO_Customers_Residential!J365+StdO_Customers_Small_Commercial!J365+StdO_Customers_Lighting!J365</f>
        <v>116050</v>
      </c>
      <c r="K365" s="12">
        <f>StdO_Customers_Residential!K365+StdO_Customers_Small_Commercial!K365+StdO_Customers_Lighting!K365</f>
        <v>114551</v>
      </c>
      <c r="L365" s="12">
        <f>StdO_Customers_Residential!L365+StdO_Customers_Small_Commercial!L365+StdO_Customers_Lighting!L365</f>
        <v>111813</v>
      </c>
      <c r="M365" s="12">
        <f>StdO_Customers_Residential!M365+StdO_Customers_Small_Commercial!M365+StdO_Customers_Lighting!M365</f>
        <v>109225</v>
      </c>
      <c r="N365" s="12">
        <f>StdO_Customers_Residential!N365+StdO_Customers_Small_Commercial!N365+StdO_Customers_Lighting!N365</f>
        <v>105991</v>
      </c>
      <c r="O365" s="12">
        <f>StdO_Customers_Residential!O365+StdO_Customers_Small_Commercial!O365+StdO_Customers_Lighting!O365</f>
        <v>102637</v>
      </c>
      <c r="P365" s="12">
        <f>StdO_Customers_Residential!P365+StdO_Customers_Small_Commercial!P365+StdO_Customers_Lighting!P365</f>
        <v>109290</v>
      </c>
      <c r="Q365" s="12">
        <f>StdO_Customers_Residential!Q365+StdO_Customers_Small_Commercial!Q365+StdO_Customers_Lighting!Q365</f>
        <v>120813</v>
      </c>
      <c r="R365" s="12">
        <f>StdO_Customers_Residential!R365+StdO_Customers_Small_Commercial!R365+StdO_Customers_Lighting!R365</f>
        <v>135684</v>
      </c>
      <c r="S365" s="12">
        <f>StdO_Customers_Residential!S365+StdO_Customers_Small_Commercial!S365+StdO_Customers_Lighting!S365</f>
        <v>144517</v>
      </c>
      <c r="T365" s="12">
        <f>StdO_Customers_Residential!T365+StdO_Customers_Small_Commercial!T365+StdO_Customers_Lighting!T365</f>
        <v>143585</v>
      </c>
      <c r="U365" s="12">
        <f>StdO_Customers_Residential!U365+StdO_Customers_Small_Commercial!U365+StdO_Customers_Lighting!U365</f>
        <v>142232</v>
      </c>
      <c r="V365" s="12">
        <f>StdO_Customers_Residential!V365+StdO_Customers_Small_Commercial!V365+StdO_Customers_Lighting!V365</f>
        <v>132547</v>
      </c>
      <c r="W365" s="12">
        <f>StdO_Customers_Residential!W365+StdO_Customers_Small_Commercial!W365+StdO_Customers_Lighting!W365</f>
        <v>127243</v>
      </c>
      <c r="X365" s="12">
        <f>StdO_Customers_Residential!X365+StdO_Customers_Small_Commercial!X365+StdO_Customers_Lighting!X365</f>
        <v>109404</v>
      </c>
      <c r="Y365" s="12">
        <f>StdO_Customers_Residential!Y365+StdO_Customers_Small_Commercial!Y365+StdO_Customers_Lighting!Y365</f>
        <v>102937</v>
      </c>
      <c r="AA365" s="2">
        <f>IFERROR(INDEX('Holiday Schedule'!$D$3:$D$24,MATCH(Total_StdO_Customers!A365,'Holiday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2683398</v>
      </c>
      <c r="AE365" s="5">
        <f t="shared" si="43"/>
        <v>2683398</v>
      </c>
      <c r="AG365" s="2">
        <f t="shared" si="44"/>
        <v>12</v>
      </c>
      <c r="AH365" s="2">
        <f t="shared" si="45"/>
        <v>2024</v>
      </c>
      <c r="AJ365" s="5">
        <f t="shared" si="46"/>
        <v>144517</v>
      </c>
      <c r="AK365" s="2">
        <f t="shared" si="47"/>
        <v>18</v>
      </c>
    </row>
    <row r="366" spans="1:37" x14ac:dyDescent="0.25">
      <c r="A366" s="4">
        <v>45649</v>
      </c>
      <c r="B366" s="12">
        <f>StdO_Customers_Residential!B366+StdO_Customers_Small_Commercial!B366+StdO_Customers_Lighting!B366</f>
        <v>94255</v>
      </c>
      <c r="C366" s="12">
        <f>StdO_Customers_Residential!C366+StdO_Customers_Small_Commercial!C366+StdO_Customers_Lighting!C366</f>
        <v>91952</v>
      </c>
      <c r="D366" s="12">
        <f>StdO_Customers_Residential!D366+StdO_Customers_Small_Commercial!D366+StdO_Customers_Lighting!D366</f>
        <v>89565</v>
      </c>
      <c r="E366" s="12">
        <f>StdO_Customers_Residential!E366+StdO_Customers_Small_Commercial!E366+StdO_Customers_Lighting!E366</f>
        <v>90553</v>
      </c>
      <c r="F366" s="12">
        <f>StdO_Customers_Residential!F366+StdO_Customers_Small_Commercial!F366+StdO_Customers_Lighting!F366</f>
        <v>95382</v>
      </c>
      <c r="G366" s="12">
        <f>StdO_Customers_Residential!G366+StdO_Customers_Small_Commercial!G366+StdO_Customers_Lighting!G366</f>
        <v>102975</v>
      </c>
      <c r="H366" s="12">
        <f>StdO_Customers_Residential!H366+StdO_Customers_Small_Commercial!H366+StdO_Customers_Lighting!H366</f>
        <v>116826</v>
      </c>
      <c r="I366" s="12">
        <f>StdO_Customers_Residential!I366+StdO_Customers_Small_Commercial!I366+StdO_Customers_Lighting!I366</f>
        <v>126620</v>
      </c>
      <c r="J366" s="12">
        <f>StdO_Customers_Residential!J366+StdO_Customers_Small_Commercial!J366+StdO_Customers_Lighting!J366</f>
        <v>127186</v>
      </c>
      <c r="K366" s="12">
        <f>StdO_Customers_Residential!K366+StdO_Customers_Small_Commercial!K366+StdO_Customers_Lighting!K366</f>
        <v>124985</v>
      </c>
      <c r="L366" s="12">
        <f>StdO_Customers_Residential!L366+StdO_Customers_Small_Commercial!L366+StdO_Customers_Lighting!L366</f>
        <v>121059</v>
      </c>
      <c r="M366" s="12">
        <f>StdO_Customers_Residential!M366+StdO_Customers_Small_Commercial!M366+StdO_Customers_Lighting!M366</f>
        <v>119013</v>
      </c>
      <c r="N366" s="12">
        <f>StdO_Customers_Residential!N366+StdO_Customers_Small_Commercial!N366+StdO_Customers_Lighting!N366</f>
        <v>114722</v>
      </c>
      <c r="O366" s="12">
        <f>StdO_Customers_Residential!O366+StdO_Customers_Small_Commercial!O366+StdO_Customers_Lighting!O366</f>
        <v>108675</v>
      </c>
      <c r="P366" s="12">
        <f>StdO_Customers_Residential!P366+StdO_Customers_Small_Commercial!P366+StdO_Customers_Lighting!P366</f>
        <v>118666</v>
      </c>
      <c r="Q366" s="12">
        <f>StdO_Customers_Residential!Q366+StdO_Customers_Small_Commercial!Q366+StdO_Customers_Lighting!Q366</f>
        <v>126735</v>
      </c>
      <c r="R366" s="12">
        <f>StdO_Customers_Residential!R366+StdO_Customers_Small_Commercial!R366+StdO_Customers_Lighting!R366</f>
        <v>139763</v>
      </c>
      <c r="S366" s="12">
        <f>StdO_Customers_Residential!S366+StdO_Customers_Small_Commercial!S366+StdO_Customers_Lighting!S366</f>
        <v>148481</v>
      </c>
      <c r="T366" s="12">
        <f>StdO_Customers_Residential!T366+StdO_Customers_Small_Commercial!T366+StdO_Customers_Lighting!T366</f>
        <v>149052</v>
      </c>
      <c r="U366" s="12">
        <f>StdO_Customers_Residential!U366+StdO_Customers_Small_Commercial!U366+StdO_Customers_Lighting!U366</f>
        <v>145811</v>
      </c>
      <c r="V366" s="12">
        <f>StdO_Customers_Residential!V366+StdO_Customers_Small_Commercial!V366+StdO_Customers_Lighting!V366</f>
        <v>137885</v>
      </c>
      <c r="W366" s="12">
        <f>StdO_Customers_Residential!W366+StdO_Customers_Small_Commercial!W366+StdO_Customers_Lighting!W366</f>
        <v>129228</v>
      </c>
      <c r="X366" s="12">
        <f>StdO_Customers_Residential!X366+StdO_Customers_Small_Commercial!X366+StdO_Customers_Lighting!X366</f>
        <v>111986</v>
      </c>
      <c r="Y366" s="12">
        <f>StdO_Customers_Residential!Y366+StdO_Customers_Small_Commercial!Y366+StdO_Customers_Lighting!Y366</f>
        <v>104048</v>
      </c>
      <c r="AA366" s="2">
        <f>IFERROR(INDEX('Holiday Schedule'!$D$3:$D$24,MATCH(Total_StdO_Customers!A366,'Holiday Schedule'!$C$3:$C$24,0)),0)</f>
        <v>0</v>
      </c>
      <c r="AB366" s="2">
        <f t="shared" si="40"/>
        <v>2</v>
      </c>
      <c r="AC366" s="2">
        <f t="shared" si="41"/>
        <v>2049867</v>
      </c>
      <c r="AD366" s="5">
        <f t="shared" si="42"/>
        <v>785556</v>
      </c>
      <c r="AE366" s="5">
        <f t="shared" si="43"/>
        <v>2835423</v>
      </c>
      <c r="AG366" s="2">
        <f t="shared" si="44"/>
        <v>12</v>
      </c>
      <c r="AH366" s="2">
        <f t="shared" si="45"/>
        <v>2024</v>
      </c>
      <c r="AJ366" s="5">
        <f t="shared" si="46"/>
        <v>149052</v>
      </c>
      <c r="AK366" s="2">
        <f t="shared" si="47"/>
        <v>19</v>
      </c>
    </row>
    <row r="367" spans="1:37" x14ac:dyDescent="0.25">
      <c r="A367" s="4">
        <v>45650</v>
      </c>
      <c r="B367" s="12">
        <f>StdO_Customers_Residential!B367+StdO_Customers_Small_Commercial!B367+StdO_Customers_Lighting!B367</f>
        <v>94728</v>
      </c>
      <c r="C367" s="12">
        <f>StdO_Customers_Residential!C367+StdO_Customers_Small_Commercial!C367+StdO_Customers_Lighting!C367</f>
        <v>91375</v>
      </c>
      <c r="D367" s="12">
        <f>StdO_Customers_Residential!D367+StdO_Customers_Small_Commercial!D367+StdO_Customers_Lighting!D367</f>
        <v>85077</v>
      </c>
      <c r="E367" s="12">
        <f>StdO_Customers_Residential!E367+StdO_Customers_Small_Commercial!E367+StdO_Customers_Lighting!E367</f>
        <v>80741</v>
      </c>
      <c r="F367" s="12">
        <f>StdO_Customers_Residential!F367+StdO_Customers_Small_Commercial!F367+StdO_Customers_Lighting!F367</f>
        <v>81779</v>
      </c>
      <c r="G367" s="12">
        <f>StdO_Customers_Residential!G367+StdO_Customers_Small_Commercial!G367+StdO_Customers_Lighting!G367</f>
        <v>86067</v>
      </c>
      <c r="H367" s="12">
        <f>StdO_Customers_Residential!H367+StdO_Customers_Small_Commercial!H367+StdO_Customers_Lighting!H367</f>
        <v>95066</v>
      </c>
      <c r="I367" s="12">
        <f>StdO_Customers_Residential!I367+StdO_Customers_Small_Commercial!I367+StdO_Customers_Lighting!I367</f>
        <v>105285</v>
      </c>
      <c r="J367" s="12">
        <f>StdO_Customers_Residential!J367+StdO_Customers_Small_Commercial!J367+StdO_Customers_Lighting!J367</f>
        <v>111476</v>
      </c>
      <c r="K367" s="12">
        <f>StdO_Customers_Residential!K367+StdO_Customers_Small_Commercial!K367+StdO_Customers_Lighting!K367</f>
        <v>114610</v>
      </c>
      <c r="L367" s="12">
        <f>StdO_Customers_Residential!L367+StdO_Customers_Small_Commercial!L367+StdO_Customers_Lighting!L367</f>
        <v>120908</v>
      </c>
      <c r="M367" s="12">
        <f>StdO_Customers_Residential!M367+StdO_Customers_Small_Commercial!M367+StdO_Customers_Lighting!M367</f>
        <v>120539</v>
      </c>
      <c r="N367" s="12">
        <f>StdO_Customers_Residential!N367+StdO_Customers_Small_Commercial!N367+StdO_Customers_Lighting!N367</f>
        <v>117531</v>
      </c>
      <c r="O367" s="12">
        <f>StdO_Customers_Residential!O367+StdO_Customers_Small_Commercial!O367+StdO_Customers_Lighting!O367</f>
        <v>108584</v>
      </c>
      <c r="P367" s="12">
        <f>StdO_Customers_Residential!P367+StdO_Customers_Small_Commercial!P367+StdO_Customers_Lighting!P367</f>
        <v>110597</v>
      </c>
      <c r="Q367" s="12">
        <f>StdO_Customers_Residential!Q367+StdO_Customers_Small_Commercial!Q367+StdO_Customers_Lighting!Q367</f>
        <v>111407</v>
      </c>
      <c r="R367" s="12">
        <f>StdO_Customers_Residential!R367+StdO_Customers_Small_Commercial!R367+StdO_Customers_Lighting!R367</f>
        <v>119552</v>
      </c>
      <c r="S367" s="12">
        <f>StdO_Customers_Residential!S367+StdO_Customers_Small_Commercial!S367+StdO_Customers_Lighting!S367</f>
        <v>121931</v>
      </c>
      <c r="T367" s="12">
        <f>StdO_Customers_Residential!T367+StdO_Customers_Small_Commercial!T367+StdO_Customers_Lighting!T367</f>
        <v>118939</v>
      </c>
      <c r="U367" s="12">
        <f>StdO_Customers_Residential!U367+StdO_Customers_Small_Commercial!U367+StdO_Customers_Lighting!U367</f>
        <v>118932</v>
      </c>
      <c r="V367" s="12">
        <f>StdO_Customers_Residential!V367+StdO_Customers_Small_Commercial!V367+StdO_Customers_Lighting!V367</f>
        <v>113383</v>
      </c>
      <c r="W367" s="12">
        <f>StdO_Customers_Residential!W367+StdO_Customers_Small_Commercial!W367+StdO_Customers_Lighting!W367</f>
        <v>107763</v>
      </c>
      <c r="X367" s="12">
        <f>StdO_Customers_Residential!X367+StdO_Customers_Small_Commercial!X367+StdO_Customers_Lighting!X367</f>
        <v>95770</v>
      </c>
      <c r="Y367" s="12">
        <f>StdO_Customers_Residential!Y367+StdO_Customers_Small_Commercial!Y367+StdO_Customers_Lighting!Y367</f>
        <v>90029</v>
      </c>
      <c r="AA367" s="2">
        <f>IFERROR(INDEX('Holiday Schedule'!$D$3:$D$24,MATCH(Total_StdO_Customers!A367,'Holiday Schedule'!$C$3:$C$24,0)),0)</f>
        <v>0</v>
      </c>
      <c r="AB367" s="2">
        <f t="shared" si="40"/>
        <v>3</v>
      </c>
      <c r="AC367" s="2">
        <f t="shared" si="41"/>
        <v>1817207</v>
      </c>
      <c r="AD367" s="5">
        <f t="shared" si="42"/>
        <v>704862</v>
      </c>
      <c r="AE367" s="5">
        <f t="shared" si="43"/>
        <v>2522069</v>
      </c>
      <c r="AG367" s="2">
        <f t="shared" si="44"/>
        <v>12</v>
      </c>
      <c r="AH367" s="2">
        <f t="shared" si="45"/>
        <v>2024</v>
      </c>
      <c r="AJ367" s="5">
        <f t="shared" si="46"/>
        <v>121931</v>
      </c>
      <c r="AK367" s="2">
        <f t="shared" si="47"/>
        <v>18</v>
      </c>
    </row>
    <row r="368" spans="1:37" x14ac:dyDescent="0.25">
      <c r="A368" s="4">
        <v>45651</v>
      </c>
      <c r="B368" s="12">
        <f>StdO_Customers_Residential!B368+StdO_Customers_Small_Commercial!B368+StdO_Customers_Lighting!B368</f>
        <v>83183</v>
      </c>
      <c r="C368" s="12">
        <f>StdO_Customers_Residential!C368+StdO_Customers_Small_Commercial!C368+StdO_Customers_Lighting!C368</f>
        <v>79697</v>
      </c>
      <c r="D368" s="12">
        <f>StdO_Customers_Residential!D368+StdO_Customers_Small_Commercial!D368+StdO_Customers_Lighting!D368</f>
        <v>78542</v>
      </c>
      <c r="E368" s="12">
        <f>StdO_Customers_Residential!E368+StdO_Customers_Small_Commercial!E368+StdO_Customers_Lighting!E368</f>
        <v>77614</v>
      </c>
      <c r="F368" s="12">
        <f>StdO_Customers_Residential!F368+StdO_Customers_Small_Commercial!F368+StdO_Customers_Lighting!F368</f>
        <v>80457</v>
      </c>
      <c r="G368" s="12">
        <f>StdO_Customers_Residential!G368+StdO_Customers_Small_Commercial!G368+StdO_Customers_Lighting!G368</f>
        <v>84049</v>
      </c>
      <c r="H368" s="12">
        <f>StdO_Customers_Residential!H368+StdO_Customers_Small_Commercial!H368+StdO_Customers_Lighting!H368</f>
        <v>91853</v>
      </c>
      <c r="I368" s="12">
        <f>StdO_Customers_Residential!I368+StdO_Customers_Small_Commercial!I368+StdO_Customers_Lighting!I368</f>
        <v>99965</v>
      </c>
      <c r="J368" s="12">
        <f>StdO_Customers_Residential!J368+StdO_Customers_Small_Commercial!J368+StdO_Customers_Lighting!J368</f>
        <v>108313</v>
      </c>
      <c r="K368" s="12">
        <f>StdO_Customers_Residential!K368+StdO_Customers_Small_Commercial!K368+StdO_Customers_Lighting!K368</f>
        <v>112556</v>
      </c>
      <c r="L368" s="12">
        <f>StdO_Customers_Residential!L368+StdO_Customers_Small_Commercial!L368+StdO_Customers_Lighting!L368</f>
        <v>112283</v>
      </c>
      <c r="M368" s="12">
        <f>StdO_Customers_Residential!M368+StdO_Customers_Small_Commercial!M368+StdO_Customers_Lighting!M368</f>
        <v>109739</v>
      </c>
      <c r="N368" s="12">
        <f>StdO_Customers_Residential!N368+StdO_Customers_Small_Commercial!N368+StdO_Customers_Lighting!N368</f>
        <v>106780</v>
      </c>
      <c r="O368" s="12">
        <f>StdO_Customers_Residential!O368+StdO_Customers_Small_Commercial!O368+StdO_Customers_Lighting!O368</f>
        <v>104922</v>
      </c>
      <c r="P368" s="12">
        <f>StdO_Customers_Residential!P368+StdO_Customers_Small_Commercial!P368+StdO_Customers_Lighting!P368</f>
        <v>106097</v>
      </c>
      <c r="Q368" s="12">
        <f>StdO_Customers_Residential!Q368+StdO_Customers_Small_Commercial!Q368+StdO_Customers_Lighting!Q368</f>
        <v>111573</v>
      </c>
      <c r="R368" s="12">
        <f>StdO_Customers_Residential!R368+StdO_Customers_Small_Commercial!R368+StdO_Customers_Lighting!R368</f>
        <v>119688</v>
      </c>
      <c r="S368" s="12">
        <f>StdO_Customers_Residential!S368+StdO_Customers_Small_Commercial!S368+StdO_Customers_Lighting!S368</f>
        <v>123977</v>
      </c>
      <c r="T368" s="12">
        <f>StdO_Customers_Residential!T368+StdO_Customers_Small_Commercial!T368+StdO_Customers_Lighting!T368</f>
        <v>122466</v>
      </c>
      <c r="U368" s="12">
        <f>StdO_Customers_Residential!U368+StdO_Customers_Small_Commercial!U368+StdO_Customers_Lighting!U368</f>
        <v>122390</v>
      </c>
      <c r="V368" s="12">
        <f>StdO_Customers_Residential!V368+StdO_Customers_Small_Commercial!V368+StdO_Customers_Lighting!V368</f>
        <v>117887</v>
      </c>
      <c r="W368" s="12">
        <f>StdO_Customers_Residential!W368+StdO_Customers_Small_Commercial!W368+StdO_Customers_Lighting!W368</f>
        <v>112433</v>
      </c>
      <c r="X368" s="12">
        <f>StdO_Customers_Residential!X368+StdO_Customers_Small_Commercial!X368+StdO_Customers_Lighting!X368</f>
        <v>97864</v>
      </c>
      <c r="Y368" s="12">
        <f>StdO_Customers_Residential!Y368+StdO_Customers_Small_Commercial!Y368+StdO_Customers_Lighting!Y368</f>
        <v>91650</v>
      </c>
      <c r="AA368" s="2">
        <f>IFERROR(INDEX('Holiday Schedule'!$D$3:$D$24,MATCH(Total_StdO_Customers!A368,'Holiday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2455978</v>
      </c>
      <c r="AE368" s="5">
        <f t="shared" si="43"/>
        <v>2455978</v>
      </c>
      <c r="AG368" s="2">
        <f t="shared" si="44"/>
        <v>12</v>
      </c>
      <c r="AH368" s="2">
        <f t="shared" si="45"/>
        <v>2024</v>
      </c>
      <c r="AJ368" s="5">
        <f t="shared" si="46"/>
        <v>123977</v>
      </c>
      <c r="AK368" s="2">
        <f t="shared" si="47"/>
        <v>18</v>
      </c>
    </row>
    <row r="369" spans="1:37" x14ac:dyDescent="0.25">
      <c r="A369" s="4">
        <v>45652</v>
      </c>
      <c r="B369" s="12">
        <f>StdO_Customers_Residential!B369+StdO_Customers_Small_Commercial!B369+StdO_Customers_Lighting!B369</f>
        <v>82028</v>
      </c>
      <c r="C369" s="12">
        <f>StdO_Customers_Residential!C369+StdO_Customers_Small_Commercial!C369+StdO_Customers_Lighting!C369</f>
        <v>79637</v>
      </c>
      <c r="D369" s="12">
        <f>StdO_Customers_Residential!D369+StdO_Customers_Small_Commercial!D369+StdO_Customers_Lighting!D369</f>
        <v>80623</v>
      </c>
      <c r="E369" s="12">
        <f>StdO_Customers_Residential!E369+StdO_Customers_Small_Commercial!E369+StdO_Customers_Lighting!E369</f>
        <v>80510</v>
      </c>
      <c r="F369" s="12">
        <f>StdO_Customers_Residential!F369+StdO_Customers_Small_Commercial!F369+StdO_Customers_Lighting!F369</f>
        <v>84025</v>
      </c>
      <c r="G369" s="12">
        <f>StdO_Customers_Residential!G369+StdO_Customers_Small_Commercial!G369+StdO_Customers_Lighting!G369</f>
        <v>87912</v>
      </c>
      <c r="H369" s="12">
        <f>StdO_Customers_Residential!H369+StdO_Customers_Small_Commercial!H369+StdO_Customers_Lighting!H369</f>
        <v>97793</v>
      </c>
      <c r="I369" s="12">
        <f>StdO_Customers_Residential!I369+StdO_Customers_Small_Commercial!I369+StdO_Customers_Lighting!I369</f>
        <v>104980</v>
      </c>
      <c r="J369" s="12">
        <f>StdO_Customers_Residential!J369+StdO_Customers_Small_Commercial!J369+StdO_Customers_Lighting!J369</f>
        <v>109814</v>
      </c>
      <c r="K369" s="12">
        <f>StdO_Customers_Residential!K369+StdO_Customers_Small_Commercial!K369+StdO_Customers_Lighting!K369</f>
        <v>113978</v>
      </c>
      <c r="L369" s="12">
        <f>StdO_Customers_Residential!L369+StdO_Customers_Small_Commercial!L369+StdO_Customers_Lighting!L369</f>
        <v>112727</v>
      </c>
      <c r="M369" s="12">
        <f>StdO_Customers_Residential!M369+StdO_Customers_Small_Commercial!M369+StdO_Customers_Lighting!M369</f>
        <v>109412</v>
      </c>
      <c r="N369" s="12">
        <f>StdO_Customers_Residential!N369+StdO_Customers_Small_Commercial!N369+StdO_Customers_Lighting!N369</f>
        <v>105735</v>
      </c>
      <c r="O369" s="12">
        <f>StdO_Customers_Residential!O369+StdO_Customers_Small_Commercial!O369+StdO_Customers_Lighting!O369</f>
        <v>100159</v>
      </c>
      <c r="P369" s="12">
        <f>StdO_Customers_Residential!P369+StdO_Customers_Small_Commercial!P369+StdO_Customers_Lighting!P369</f>
        <v>101906</v>
      </c>
      <c r="Q369" s="12">
        <f>StdO_Customers_Residential!Q369+StdO_Customers_Small_Commercial!Q369+StdO_Customers_Lighting!Q369</f>
        <v>110127</v>
      </c>
      <c r="R369" s="12">
        <f>StdO_Customers_Residential!R369+StdO_Customers_Small_Commercial!R369+StdO_Customers_Lighting!R369</f>
        <v>119462</v>
      </c>
      <c r="S369" s="12">
        <f>StdO_Customers_Residential!S369+StdO_Customers_Small_Commercial!S369+StdO_Customers_Lighting!S369</f>
        <v>123620</v>
      </c>
      <c r="T369" s="12">
        <f>StdO_Customers_Residential!T369+StdO_Customers_Small_Commercial!T369+StdO_Customers_Lighting!T369</f>
        <v>126959</v>
      </c>
      <c r="U369" s="12">
        <f>StdO_Customers_Residential!U369+StdO_Customers_Small_Commercial!U369+StdO_Customers_Lighting!U369</f>
        <v>126259</v>
      </c>
      <c r="V369" s="12">
        <f>StdO_Customers_Residential!V369+StdO_Customers_Small_Commercial!V369+StdO_Customers_Lighting!V369</f>
        <v>123352</v>
      </c>
      <c r="W369" s="12">
        <f>StdO_Customers_Residential!W369+StdO_Customers_Small_Commercial!W369+StdO_Customers_Lighting!W369</f>
        <v>115770</v>
      </c>
      <c r="X369" s="12">
        <f>StdO_Customers_Residential!X369+StdO_Customers_Small_Commercial!X369+StdO_Customers_Lighting!X369</f>
        <v>97650</v>
      </c>
      <c r="Y369" s="12">
        <f>StdO_Customers_Residential!Y369+StdO_Customers_Small_Commercial!Y369+StdO_Customers_Lighting!Y369</f>
        <v>92666</v>
      </c>
      <c r="AA369" s="2">
        <f>IFERROR(INDEX('Holiday Schedule'!$D$3:$D$24,MATCH(Total_StdO_Customers!A369,'Holiday Schedule'!$C$3:$C$24,0)),0)</f>
        <v>0</v>
      </c>
      <c r="AB369" s="2">
        <f t="shared" si="40"/>
        <v>5</v>
      </c>
      <c r="AC369" s="2">
        <f t="shared" si="41"/>
        <v>1801910</v>
      </c>
      <c r="AD369" s="5">
        <f t="shared" si="42"/>
        <v>685194</v>
      </c>
      <c r="AE369" s="5">
        <f t="shared" si="43"/>
        <v>2487104</v>
      </c>
      <c r="AG369" s="2">
        <f t="shared" si="44"/>
        <v>12</v>
      </c>
      <c r="AH369" s="2">
        <f t="shared" si="45"/>
        <v>2024</v>
      </c>
      <c r="AJ369" s="5">
        <f t="shared" si="46"/>
        <v>126959</v>
      </c>
      <c r="AK369" s="2">
        <f t="shared" si="47"/>
        <v>19</v>
      </c>
    </row>
    <row r="370" spans="1:37" x14ac:dyDescent="0.25">
      <c r="A370" s="4">
        <v>45653</v>
      </c>
      <c r="B370" s="12">
        <f>StdO_Customers_Residential!B370+StdO_Customers_Small_Commercial!B370+StdO_Customers_Lighting!B370</f>
        <v>89335</v>
      </c>
      <c r="C370" s="12">
        <f>StdO_Customers_Residential!C370+StdO_Customers_Small_Commercial!C370+StdO_Customers_Lighting!C370</f>
        <v>87815</v>
      </c>
      <c r="D370" s="12">
        <f>StdO_Customers_Residential!D370+StdO_Customers_Small_Commercial!D370+StdO_Customers_Lighting!D370</f>
        <v>86259</v>
      </c>
      <c r="E370" s="12">
        <f>StdO_Customers_Residential!E370+StdO_Customers_Small_Commercial!E370+StdO_Customers_Lighting!E370</f>
        <v>87855</v>
      </c>
      <c r="F370" s="12">
        <f>StdO_Customers_Residential!F370+StdO_Customers_Small_Commercial!F370+StdO_Customers_Lighting!F370</f>
        <v>91761</v>
      </c>
      <c r="G370" s="12">
        <f>StdO_Customers_Residential!G370+StdO_Customers_Small_Commercial!G370+StdO_Customers_Lighting!G370</f>
        <v>97183</v>
      </c>
      <c r="H370" s="12">
        <f>StdO_Customers_Residential!H370+StdO_Customers_Small_Commercial!H370+StdO_Customers_Lighting!H370</f>
        <v>110407</v>
      </c>
      <c r="I370" s="12">
        <f>StdO_Customers_Residential!I370+StdO_Customers_Small_Commercial!I370+StdO_Customers_Lighting!I370</f>
        <v>122487</v>
      </c>
      <c r="J370" s="12">
        <f>StdO_Customers_Residential!J370+StdO_Customers_Small_Commercial!J370+StdO_Customers_Lighting!J370</f>
        <v>121496</v>
      </c>
      <c r="K370" s="12">
        <f>StdO_Customers_Residential!K370+StdO_Customers_Small_Commercial!K370+StdO_Customers_Lighting!K370</f>
        <v>113812</v>
      </c>
      <c r="L370" s="12">
        <f>StdO_Customers_Residential!L370+StdO_Customers_Small_Commercial!L370+StdO_Customers_Lighting!L370</f>
        <v>109891</v>
      </c>
      <c r="M370" s="12">
        <f>StdO_Customers_Residential!M370+StdO_Customers_Small_Commercial!M370+StdO_Customers_Lighting!M370</f>
        <v>103282</v>
      </c>
      <c r="N370" s="12">
        <f>StdO_Customers_Residential!N370+StdO_Customers_Small_Commercial!N370+StdO_Customers_Lighting!N370</f>
        <v>97831</v>
      </c>
      <c r="O370" s="12">
        <f>StdO_Customers_Residential!O370+StdO_Customers_Small_Commercial!O370+StdO_Customers_Lighting!O370</f>
        <v>95820</v>
      </c>
      <c r="P370" s="12">
        <f>StdO_Customers_Residential!P370+StdO_Customers_Small_Commercial!P370+StdO_Customers_Lighting!P370</f>
        <v>103698</v>
      </c>
      <c r="Q370" s="12">
        <f>StdO_Customers_Residential!Q370+StdO_Customers_Small_Commercial!Q370+StdO_Customers_Lighting!Q370</f>
        <v>116366</v>
      </c>
      <c r="R370" s="12">
        <f>StdO_Customers_Residential!R370+StdO_Customers_Small_Commercial!R370+StdO_Customers_Lighting!R370</f>
        <v>130985</v>
      </c>
      <c r="S370" s="12">
        <f>StdO_Customers_Residential!S370+StdO_Customers_Small_Commercial!S370+StdO_Customers_Lighting!S370</f>
        <v>139377</v>
      </c>
      <c r="T370" s="12">
        <f>StdO_Customers_Residential!T370+StdO_Customers_Small_Commercial!T370+StdO_Customers_Lighting!T370</f>
        <v>140465</v>
      </c>
      <c r="U370" s="12">
        <f>StdO_Customers_Residential!U370+StdO_Customers_Small_Commercial!U370+StdO_Customers_Lighting!U370</f>
        <v>135382</v>
      </c>
      <c r="V370" s="12">
        <f>StdO_Customers_Residential!V370+StdO_Customers_Small_Commercial!V370+StdO_Customers_Lighting!V370</f>
        <v>130960</v>
      </c>
      <c r="W370" s="12">
        <f>StdO_Customers_Residential!W370+StdO_Customers_Small_Commercial!W370+StdO_Customers_Lighting!W370</f>
        <v>122449</v>
      </c>
      <c r="X370" s="12">
        <f>StdO_Customers_Residential!X370+StdO_Customers_Small_Commercial!X370+StdO_Customers_Lighting!X370</f>
        <v>107798</v>
      </c>
      <c r="Y370" s="12">
        <f>StdO_Customers_Residential!Y370+StdO_Customers_Small_Commercial!Y370+StdO_Customers_Lighting!Y370</f>
        <v>101702</v>
      </c>
      <c r="AA370" s="2">
        <f>IFERROR(INDEX('Holiday Schedule'!$D$3:$D$24,MATCH(Total_StdO_Customers!A370,'Holiday Schedule'!$C$3:$C$24,0)),0)</f>
        <v>0</v>
      </c>
      <c r="AB370" s="2">
        <f t="shared" si="40"/>
        <v>6</v>
      </c>
      <c r="AC370" s="2">
        <f t="shared" si="41"/>
        <v>1892099</v>
      </c>
      <c r="AD370" s="5">
        <f t="shared" si="42"/>
        <v>752317</v>
      </c>
      <c r="AE370" s="5">
        <f t="shared" si="43"/>
        <v>2644416</v>
      </c>
      <c r="AG370" s="2">
        <f t="shared" si="44"/>
        <v>12</v>
      </c>
      <c r="AH370" s="2">
        <f t="shared" si="45"/>
        <v>2024</v>
      </c>
      <c r="AJ370" s="5">
        <f t="shared" si="46"/>
        <v>140465</v>
      </c>
      <c r="AK370" s="2">
        <f t="shared" si="47"/>
        <v>19</v>
      </c>
    </row>
    <row r="371" spans="1:37" x14ac:dyDescent="0.25">
      <c r="A371" s="4">
        <v>45654</v>
      </c>
      <c r="B371" s="12">
        <f>StdO_Customers_Residential!B371+StdO_Customers_Small_Commercial!B371+StdO_Customers_Lighting!B371</f>
        <v>96052</v>
      </c>
      <c r="C371" s="12">
        <f>StdO_Customers_Residential!C371+StdO_Customers_Small_Commercial!C371+StdO_Customers_Lighting!C371</f>
        <v>91572</v>
      </c>
      <c r="D371" s="12">
        <f>StdO_Customers_Residential!D371+StdO_Customers_Small_Commercial!D371+StdO_Customers_Lighting!D371</f>
        <v>89913</v>
      </c>
      <c r="E371" s="12">
        <f>StdO_Customers_Residential!E371+StdO_Customers_Small_Commercial!E371+StdO_Customers_Lighting!E371</f>
        <v>89131</v>
      </c>
      <c r="F371" s="12">
        <f>StdO_Customers_Residential!F371+StdO_Customers_Small_Commercial!F371+StdO_Customers_Lighting!F371</f>
        <v>91863</v>
      </c>
      <c r="G371" s="12">
        <f>StdO_Customers_Residential!G371+StdO_Customers_Small_Commercial!G371+StdO_Customers_Lighting!G371</f>
        <v>96263</v>
      </c>
      <c r="H371" s="12">
        <f>StdO_Customers_Residential!H371+StdO_Customers_Small_Commercial!H371+StdO_Customers_Lighting!H371</f>
        <v>104476</v>
      </c>
      <c r="I371" s="12">
        <f>StdO_Customers_Residential!I371+StdO_Customers_Small_Commercial!I371+StdO_Customers_Lighting!I371</f>
        <v>112397</v>
      </c>
      <c r="J371" s="12">
        <f>StdO_Customers_Residential!J371+StdO_Customers_Small_Commercial!J371+StdO_Customers_Lighting!J371</f>
        <v>112929</v>
      </c>
      <c r="K371" s="12">
        <f>StdO_Customers_Residential!K371+StdO_Customers_Small_Commercial!K371+StdO_Customers_Lighting!K371</f>
        <v>109928</v>
      </c>
      <c r="L371" s="12">
        <f>StdO_Customers_Residential!L371+StdO_Customers_Small_Commercial!L371+StdO_Customers_Lighting!L371</f>
        <v>109012</v>
      </c>
      <c r="M371" s="12">
        <f>StdO_Customers_Residential!M371+StdO_Customers_Small_Commercial!M371+StdO_Customers_Lighting!M371</f>
        <v>102955</v>
      </c>
      <c r="N371" s="12">
        <f>StdO_Customers_Residential!N371+StdO_Customers_Small_Commercial!N371+StdO_Customers_Lighting!N371</f>
        <v>98663</v>
      </c>
      <c r="O371" s="12">
        <f>StdO_Customers_Residential!O371+StdO_Customers_Small_Commercial!O371+StdO_Customers_Lighting!O371</f>
        <v>94972</v>
      </c>
      <c r="P371" s="12">
        <f>StdO_Customers_Residential!P371+StdO_Customers_Small_Commercial!P371+StdO_Customers_Lighting!P371</f>
        <v>98942</v>
      </c>
      <c r="Q371" s="12">
        <f>StdO_Customers_Residential!Q371+StdO_Customers_Small_Commercial!Q371+StdO_Customers_Lighting!Q371</f>
        <v>113341</v>
      </c>
      <c r="R371" s="12">
        <f>StdO_Customers_Residential!R371+StdO_Customers_Small_Commercial!R371+StdO_Customers_Lighting!R371</f>
        <v>127761</v>
      </c>
      <c r="S371" s="12">
        <f>StdO_Customers_Residential!S371+StdO_Customers_Small_Commercial!S371+StdO_Customers_Lighting!S371</f>
        <v>135282</v>
      </c>
      <c r="T371" s="12">
        <f>StdO_Customers_Residential!T371+StdO_Customers_Small_Commercial!T371+StdO_Customers_Lighting!T371</f>
        <v>133453</v>
      </c>
      <c r="U371" s="12">
        <f>StdO_Customers_Residential!U371+StdO_Customers_Small_Commercial!U371+StdO_Customers_Lighting!U371</f>
        <v>128617</v>
      </c>
      <c r="V371" s="12">
        <f>StdO_Customers_Residential!V371+StdO_Customers_Small_Commercial!V371+StdO_Customers_Lighting!V371</f>
        <v>121880</v>
      </c>
      <c r="W371" s="12">
        <f>StdO_Customers_Residential!W371+StdO_Customers_Small_Commercial!W371+StdO_Customers_Lighting!W371</f>
        <v>113040</v>
      </c>
      <c r="X371" s="12">
        <f>StdO_Customers_Residential!X371+StdO_Customers_Small_Commercial!X371+StdO_Customers_Lighting!X371</f>
        <v>98560</v>
      </c>
      <c r="Y371" s="12">
        <f>StdO_Customers_Residential!Y371+StdO_Customers_Small_Commercial!Y371+StdO_Customers_Lighting!Y371</f>
        <v>91955</v>
      </c>
      <c r="AA371" s="2">
        <f>IFERROR(INDEX('Holiday Schedule'!$D$3:$D$24,MATCH(Total_StdO_Customers!A371,'Holiday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2562957</v>
      </c>
      <c r="AE371" s="5">
        <f t="shared" si="43"/>
        <v>2562957</v>
      </c>
      <c r="AG371" s="2">
        <f t="shared" si="44"/>
        <v>12</v>
      </c>
      <c r="AH371" s="2">
        <f t="shared" si="45"/>
        <v>2024</v>
      </c>
      <c r="AJ371" s="5">
        <f t="shared" si="46"/>
        <v>135282</v>
      </c>
      <c r="AK371" s="2">
        <f t="shared" si="47"/>
        <v>18</v>
      </c>
    </row>
    <row r="372" spans="1:37" x14ac:dyDescent="0.25">
      <c r="A372" s="4">
        <v>45655</v>
      </c>
      <c r="B372" s="12">
        <f>StdO_Customers_Residential!B372+StdO_Customers_Small_Commercial!B372+StdO_Customers_Lighting!B372</f>
        <v>84933</v>
      </c>
      <c r="C372" s="12">
        <f>StdO_Customers_Residential!C372+StdO_Customers_Small_Commercial!C372+StdO_Customers_Lighting!C372</f>
        <v>80076</v>
      </c>
      <c r="D372" s="12">
        <f>StdO_Customers_Residential!D372+StdO_Customers_Small_Commercial!D372+StdO_Customers_Lighting!D372</f>
        <v>78562</v>
      </c>
      <c r="E372" s="12">
        <f>StdO_Customers_Residential!E372+StdO_Customers_Small_Commercial!E372+StdO_Customers_Lighting!E372</f>
        <v>77249</v>
      </c>
      <c r="F372" s="12">
        <f>StdO_Customers_Residential!F372+StdO_Customers_Small_Commercial!F372+StdO_Customers_Lighting!F372</f>
        <v>78522</v>
      </c>
      <c r="G372" s="12">
        <f>StdO_Customers_Residential!G372+StdO_Customers_Small_Commercial!G372+StdO_Customers_Lighting!G372</f>
        <v>81719</v>
      </c>
      <c r="H372" s="12">
        <f>StdO_Customers_Residential!H372+StdO_Customers_Small_Commercial!H372+StdO_Customers_Lighting!H372</f>
        <v>89763</v>
      </c>
      <c r="I372" s="12">
        <f>StdO_Customers_Residential!I372+StdO_Customers_Small_Commercial!I372+StdO_Customers_Lighting!I372</f>
        <v>96130</v>
      </c>
      <c r="J372" s="12">
        <f>StdO_Customers_Residential!J372+StdO_Customers_Small_Commercial!J372+StdO_Customers_Lighting!J372</f>
        <v>101419</v>
      </c>
      <c r="K372" s="12">
        <f>StdO_Customers_Residential!K372+StdO_Customers_Small_Commercial!K372+StdO_Customers_Lighting!K372</f>
        <v>98063</v>
      </c>
      <c r="L372" s="12">
        <f>StdO_Customers_Residential!L372+StdO_Customers_Small_Commercial!L372+StdO_Customers_Lighting!L372</f>
        <v>94721</v>
      </c>
      <c r="M372" s="12">
        <f>StdO_Customers_Residential!M372+StdO_Customers_Small_Commercial!M372+StdO_Customers_Lighting!M372</f>
        <v>91558</v>
      </c>
      <c r="N372" s="12">
        <f>StdO_Customers_Residential!N372+StdO_Customers_Small_Commercial!N372+StdO_Customers_Lighting!N372</f>
        <v>95155</v>
      </c>
      <c r="O372" s="12">
        <f>StdO_Customers_Residential!O372+StdO_Customers_Small_Commercial!O372+StdO_Customers_Lighting!O372</f>
        <v>95382</v>
      </c>
      <c r="P372" s="12">
        <f>StdO_Customers_Residential!P372+StdO_Customers_Small_Commercial!P372+StdO_Customers_Lighting!P372</f>
        <v>99883</v>
      </c>
      <c r="Q372" s="12">
        <f>StdO_Customers_Residential!Q372+StdO_Customers_Small_Commercial!Q372+StdO_Customers_Lighting!Q372</f>
        <v>107941</v>
      </c>
      <c r="R372" s="12">
        <f>StdO_Customers_Residential!R372+StdO_Customers_Small_Commercial!R372+StdO_Customers_Lighting!R372</f>
        <v>120591</v>
      </c>
      <c r="S372" s="12">
        <f>StdO_Customers_Residential!S372+StdO_Customers_Small_Commercial!S372+StdO_Customers_Lighting!S372</f>
        <v>128406</v>
      </c>
      <c r="T372" s="12">
        <f>StdO_Customers_Residential!T372+StdO_Customers_Small_Commercial!T372+StdO_Customers_Lighting!T372</f>
        <v>123751</v>
      </c>
      <c r="U372" s="12">
        <f>StdO_Customers_Residential!U372+StdO_Customers_Small_Commercial!U372+StdO_Customers_Lighting!U372</f>
        <v>116059</v>
      </c>
      <c r="V372" s="12">
        <f>StdO_Customers_Residential!V372+StdO_Customers_Small_Commercial!V372+StdO_Customers_Lighting!V372</f>
        <v>101204</v>
      </c>
      <c r="W372" s="12">
        <f>StdO_Customers_Residential!W372+StdO_Customers_Small_Commercial!W372+StdO_Customers_Lighting!W372</f>
        <v>90738</v>
      </c>
      <c r="X372" s="12">
        <f>StdO_Customers_Residential!X372+StdO_Customers_Small_Commercial!X372+StdO_Customers_Lighting!X372</f>
        <v>75731</v>
      </c>
      <c r="Y372" s="12">
        <f>StdO_Customers_Residential!Y372+StdO_Customers_Small_Commercial!Y372+StdO_Customers_Lighting!Y372</f>
        <v>69487</v>
      </c>
      <c r="AA372" s="2">
        <f>IFERROR(INDEX('Holiday Schedule'!$D$3:$D$24,MATCH(Total_StdO_Customers!A372,'Holiday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2277043</v>
      </c>
      <c r="AE372" s="5">
        <f t="shared" si="43"/>
        <v>2277043</v>
      </c>
      <c r="AG372" s="2">
        <f t="shared" si="44"/>
        <v>12</v>
      </c>
      <c r="AH372" s="2">
        <f t="shared" si="45"/>
        <v>2024</v>
      </c>
      <c r="AJ372" s="5">
        <f t="shared" si="46"/>
        <v>128406</v>
      </c>
      <c r="AK372" s="2">
        <f t="shared" si="47"/>
        <v>18</v>
      </c>
    </row>
    <row r="373" spans="1:37" x14ac:dyDescent="0.25">
      <c r="A373" s="4">
        <v>45656</v>
      </c>
      <c r="B373" s="12">
        <f>StdO_Customers_Residential!B373+StdO_Customers_Small_Commercial!B373+StdO_Customers_Lighting!B373</f>
        <v>62515</v>
      </c>
      <c r="C373" s="12">
        <f>StdO_Customers_Residential!C373+StdO_Customers_Small_Commercial!C373+StdO_Customers_Lighting!C373</f>
        <v>57256</v>
      </c>
      <c r="D373" s="12">
        <f>StdO_Customers_Residential!D373+StdO_Customers_Small_Commercial!D373+StdO_Customers_Lighting!D373</f>
        <v>56406</v>
      </c>
      <c r="E373" s="12">
        <f>StdO_Customers_Residential!E373+StdO_Customers_Small_Commercial!E373+StdO_Customers_Lighting!E373</f>
        <v>55684</v>
      </c>
      <c r="F373" s="12">
        <f>StdO_Customers_Residential!F373+StdO_Customers_Small_Commercial!F373+StdO_Customers_Lighting!F373</f>
        <v>54783</v>
      </c>
      <c r="G373" s="12">
        <f>StdO_Customers_Residential!G373+StdO_Customers_Small_Commercial!G373+StdO_Customers_Lighting!G373</f>
        <v>59010</v>
      </c>
      <c r="H373" s="12">
        <f>StdO_Customers_Residential!H373+StdO_Customers_Small_Commercial!H373+StdO_Customers_Lighting!H373</f>
        <v>69093</v>
      </c>
      <c r="I373" s="12">
        <f>StdO_Customers_Residential!I373+StdO_Customers_Small_Commercial!I373+StdO_Customers_Lighting!I373</f>
        <v>77183</v>
      </c>
      <c r="J373" s="12">
        <f>StdO_Customers_Residential!J373+StdO_Customers_Small_Commercial!J373+StdO_Customers_Lighting!J373</f>
        <v>80280</v>
      </c>
      <c r="K373" s="12">
        <f>StdO_Customers_Residential!K373+StdO_Customers_Small_Commercial!K373+StdO_Customers_Lighting!K373</f>
        <v>81443</v>
      </c>
      <c r="L373" s="12">
        <f>StdO_Customers_Residential!L373+StdO_Customers_Small_Commercial!L373+StdO_Customers_Lighting!L373</f>
        <v>81120</v>
      </c>
      <c r="M373" s="12">
        <f>StdO_Customers_Residential!M373+StdO_Customers_Small_Commercial!M373+StdO_Customers_Lighting!M373</f>
        <v>78979</v>
      </c>
      <c r="N373" s="12">
        <f>StdO_Customers_Residential!N373+StdO_Customers_Small_Commercial!N373+StdO_Customers_Lighting!N373</f>
        <v>79305</v>
      </c>
      <c r="O373" s="12">
        <f>StdO_Customers_Residential!O373+StdO_Customers_Small_Commercial!O373+StdO_Customers_Lighting!O373</f>
        <v>80453</v>
      </c>
      <c r="P373" s="12">
        <f>StdO_Customers_Residential!P373+StdO_Customers_Small_Commercial!P373+StdO_Customers_Lighting!P373</f>
        <v>77665</v>
      </c>
      <c r="Q373" s="12">
        <f>StdO_Customers_Residential!Q373+StdO_Customers_Small_Commercial!Q373+StdO_Customers_Lighting!Q373</f>
        <v>80033</v>
      </c>
      <c r="R373" s="12">
        <f>StdO_Customers_Residential!R373+StdO_Customers_Small_Commercial!R373+StdO_Customers_Lighting!R373</f>
        <v>89116</v>
      </c>
      <c r="S373" s="12">
        <f>StdO_Customers_Residential!S373+StdO_Customers_Small_Commercial!S373+StdO_Customers_Lighting!S373</f>
        <v>96540</v>
      </c>
      <c r="T373" s="12">
        <f>StdO_Customers_Residential!T373+StdO_Customers_Small_Commercial!T373+StdO_Customers_Lighting!T373</f>
        <v>94065</v>
      </c>
      <c r="U373" s="12">
        <f>StdO_Customers_Residential!U373+StdO_Customers_Small_Commercial!U373+StdO_Customers_Lighting!U373</f>
        <v>89174</v>
      </c>
      <c r="V373" s="12">
        <f>StdO_Customers_Residential!V373+StdO_Customers_Small_Commercial!V373+StdO_Customers_Lighting!V373</f>
        <v>85345</v>
      </c>
      <c r="W373" s="12">
        <f>StdO_Customers_Residential!W373+StdO_Customers_Small_Commercial!W373+StdO_Customers_Lighting!W373</f>
        <v>84272</v>
      </c>
      <c r="X373" s="12">
        <f>StdO_Customers_Residential!X373+StdO_Customers_Small_Commercial!X373+StdO_Customers_Lighting!X373</f>
        <v>71947</v>
      </c>
      <c r="Y373" s="12">
        <f>StdO_Customers_Residential!Y373+StdO_Customers_Small_Commercial!Y373+StdO_Customers_Lighting!Y373</f>
        <v>73043</v>
      </c>
      <c r="AA373" s="2">
        <f>IFERROR(INDEX('Holiday Schedule'!$D$3:$D$24,MATCH(Total_StdO_Customers!A373,'Holiday Schedule'!$C$3:$C$24,0)),0)</f>
        <v>0</v>
      </c>
      <c r="AB373" s="2">
        <f t="shared" si="40"/>
        <v>2</v>
      </c>
      <c r="AC373" s="2">
        <f t="shared" si="41"/>
        <v>1326920</v>
      </c>
      <c r="AD373" s="5">
        <f t="shared" si="42"/>
        <v>487790</v>
      </c>
      <c r="AE373" s="5">
        <f t="shared" si="43"/>
        <v>1814710</v>
      </c>
      <c r="AG373" s="2">
        <f t="shared" si="44"/>
        <v>12</v>
      </c>
      <c r="AH373" s="2">
        <f t="shared" si="45"/>
        <v>2024</v>
      </c>
      <c r="AJ373" s="5">
        <f t="shared" si="46"/>
        <v>96540</v>
      </c>
      <c r="AK373" s="2">
        <f t="shared" si="47"/>
        <v>18</v>
      </c>
    </row>
    <row r="374" spans="1:37" x14ac:dyDescent="0.25">
      <c r="A374" s="4">
        <v>45657</v>
      </c>
      <c r="B374" s="12">
        <f>StdO_Customers_Residential!B374+StdO_Customers_Small_Commercial!B374+StdO_Customers_Lighting!B374</f>
        <v>64726</v>
      </c>
      <c r="C374" s="12">
        <f>StdO_Customers_Residential!C374+StdO_Customers_Small_Commercial!C374+StdO_Customers_Lighting!C374</f>
        <v>61406</v>
      </c>
      <c r="D374" s="12">
        <f>StdO_Customers_Residential!D374+StdO_Customers_Small_Commercial!D374+StdO_Customers_Lighting!D374</f>
        <v>56960</v>
      </c>
      <c r="E374" s="12">
        <f>StdO_Customers_Residential!E374+StdO_Customers_Small_Commercial!E374+StdO_Customers_Lighting!E374</f>
        <v>58509</v>
      </c>
      <c r="F374" s="12">
        <f>StdO_Customers_Residential!F374+StdO_Customers_Small_Commercial!F374+StdO_Customers_Lighting!F374</f>
        <v>61287</v>
      </c>
      <c r="G374" s="12">
        <f>StdO_Customers_Residential!G374+StdO_Customers_Small_Commercial!G374+StdO_Customers_Lighting!G374</f>
        <v>67936</v>
      </c>
      <c r="H374" s="12">
        <f>StdO_Customers_Residential!H374+StdO_Customers_Small_Commercial!H374+StdO_Customers_Lighting!H374</f>
        <v>80540</v>
      </c>
      <c r="I374" s="12">
        <f>StdO_Customers_Residential!I374+StdO_Customers_Small_Commercial!I374+StdO_Customers_Lighting!I374</f>
        <v>84402</v>
      </c>
      <c r="J374" s="12">
        <f>StdO_Customers_Residential!J374+StdO_Customers_Small_Commercial!J374+StdO_Customers_Lighting!J374</f>
        <v>80280</v>
      </c>
      <c r="K374" s="12">
        <f>StdO_Customers_Residential!K374+StdO_Customers_Small_Commercial!K374+StdO_Customers_Lighting!K374</f>
        <v>73853</v>
      </c>
      <c r="L374" s="12">
        <f>StdO_Customers_Residential!L374+StdO_Customers_Small_Commercial!L374+StdO_Customers_Lighting!L374</f>
        <v>66401</v>
      </c>
      <c r="M374" s="12">
        <f>StdO_Customers_Residential!M374+StdO_Customers_Small_Commercial!M374+StdO_Customers_Lighting!M374</f>
        <v>68007</v>
      </c>
      <c r="N374" s="12">
        <f>StdO_Customers_Residential!N374+StdO_Customers_Small_Commercial!N374+StdO_Customers_Lighting!N374</f>
        <v>72997</v>
      </c>
      <c r="O374" s="12">
        <f>StdO_Customers_Residential!O374+StdO_Customers_Small_Commercial!O374+StdO_Customers_Lighting!O374</f>
        <v>72081</v>
      </c>
      <c r="P374" s="12">
        <f>StdO_Customers_Residential!P374+StdO_Customers_Small_Commercial!P374+StdO_Customers_Lighting!P374</f>
        <v>81222</v>
      </c>
      <c r="Q374" s="12">
        <f>StdO_Customers_Residential!Q374+StdO_Customers_Small_Commercial!Q374+StdO_Customers_Lighting!Q374</f>
        <v>95924</v>
      </c>
      <c r="R374" s="12">
        <f>StdO_Customers_Residential!R374+StdO_Customers_Small_Commercial!R374+StdO_Customers_Lighting!R374</f>
        <v>113306</v>
      </c>
      <c r="S374" s="12">
        <f>StdO_Customers_Residential!S374+StdO_Customers_Small_Commercial!S374+StdO_Customers_Lighting!S374</f>
        <v>122127</v>
      </c>
      <c r="T374" s="12">
        <f>StdO_Customers_Residential!T374+StdO_Customers_Small_Commercial!T374+StdO_Customers_Lighting!T374</f>
        <v>121218</v>
      </c>
      <c r="U374" s="12">
        <f>StdO_Customers_Residential!U374+StdO_Customers_Small_Commercial!U374+StdO_Customers_Lighting!U374</f>
        <v>116495</v>
      </c>
      <c r="V374" s="12">
        <f>StdO_Customers_Residential!V374+StdO_Customers_Small_Commercial!V374+StdO_Customers_Lighting!V374</f>
        <v>107378</v>
      </c>
      <c r="W374" s="12">
        <f>StdO_Customers_Residential!W374+StdO_Customers_Small_Commercial!W374+StdO_Customers_Lighting!W374</f>
        <v>101649</v>
      </c>
      <c r="X374" s="12">
        <f>StdO_Customers_Residential!X374+StdO_Customers_Small_Commercial!X374+StdO_Customers_Lighting!X374</f>
        <v>92207</v>
      </c>
      <c r="Y374" s="12">
        <f>StdO_Customers_Residential!Y374+StdO_Customers_Small_Commercial!Y374+StdO_Customers_Lighting!Y374</f>
        <v>88077</v>
      </c>
      <c r="AA374" s="2">
        <f>IFERROR(INDEX('Holiday Schedule'!$D$3:$D$24,MATCH(Total_StdO_Customers!A374,'Holiday Schedule'!$C$3:$C$24,0)),0)</f>
        <v>0</v>
      </c>
      <c r="AB374" s="2">
        <f t="shared" si="40"/>
        <v>3</v>
      </c>
      <c r="AC374" s="2">
        <f t="shared" si="41"/>
        <v>1469547</v>
      </c>
      <c r="AD374" s="5">
        <f t="shared" si="42"/>
        <v>539441</v>
      </c>
      <c r="AE374" s="5">
        <f t="shared" si="43"/>
        <v>2008988</v>
      </c>
      <c r="AG374" s="2">
        <f t="shared" si="44"/>
        <v>12</v>
      </c>
      <c r="AH374" s="2">
        <f t="shared" si="45"/>
        <v>2024</v>
      </c>
      <c r="AJ374" s="5">
        <f t="shared" si="46"/>
        <v>122127</v>
      </c>
      <c r="AK374" s="2">
        <f t="shared" si="47"/>
        <v>18</v>
      </c>
    </row>
    <row r="375" spans="1:37" x14ac:dyDescent="0.25">
      <c r="A375" s="4">
        <v>45658</v>
      </c>
      <c r="B375" s="12">
        <f>StdO_Customers_Residential!B375+StdO_Customers_Small_Commercial!B375+StdO_Customers_Lighting!B375</f>
        <v>73426</v>
      </c>
      <c r="C375" s="12">
        <f>StdO_Customers_Residential!C375+StdO_Customers_Small_Commercial!C375+StdO_Customers_Lighting!C375</f>
        <v>71294</v>
      </c>
      <c r="D375" s="12">
        <f>StdO_Customers_Residential!D375+StdO_Customers_Small_Commercial!D375+StdO_Customers_Lighting!D375</f>
        <v>61781</v>
      </c>
      <c r="E375" s="12">
        <f>StdO_Customers_Residential!E375+StdO_Customers_Small_Commercial!E375+StdO_Customers_Lighting!E375</f>
        <v>56435</v>
      </c>
      <c r="F375" s="12">
        <f>StdO_Customers_Residential!F375+StdO_Customers_Small_Commercial!F375+StdO_Customers_Lighting!F375</f>
        <v>54880</v>
      </c>
      <c r="G375" s="12">
        <f>StdO_Customers_Residential!G375+StdO_Customers_Small_Commercial!G375+StdO_Customers_Lighting!G375</f>
        <v>52602</v>
      </c>
      <c r="H375" s="12">
        <f>StdO_Customers_Residential!H375+StdO_Customers_Small_Commercial!H375+StdO_Customers_Lighting!H375</f>
        <v>59771</v>
      </c>
      <c r="I375" s="12">
        <f>StdO_Customers_Residential!I375+StdO_Customers_Small_Commercial!I375+StdO_Customers_Lighting!I375</f>
        <v>76517</v>
      </c>
      <c r="J375" s="12">
        <f>StdO_Customers_Residential!J375+StdO_Customers_Small_Commercial!J375+StdO_Customers_Lighting!J375</f>
        <v>75985</v>
      </c>
      <c r="K375" s="12">
        <f>StdO_Customers_Residential!K375+StdO_Customers_Small_Commercial!K375+StdO_Customers_Lighting!K375</f>
        <v>76440</v>
      </c>
      <c r="L375" s="12">
        <f>StdO_Customers_Residential!L375+StdO_Customers_Small_Commercial!L375+StdO_Customers_Lighting!L375</f>
        <v>82361</v>
      </c>
      <c r="M375" s="12">
        <f>StdO_Customers_Residential!M375+StdO_Customers_Small_Commercial!M375+StdO_Customers_Lighting!M375</f>
        <v>84075</v>
      </c>
      <c r="N375" s="12">
        <f>StdO_Customers_Residential!N375+StdO_Customers_Small_Commercial!N375+StdO_Customers_Lighting!N375</f>
        <v>84156</v>
      </c>
      <c r="O375" s="12">
        <f>StdO_Customers_Residential!O375+StdO_Customers_Small_Commercial!O375+StdO_Customers_Lighting!O375</f>
        <v>82422</v>
      </c>
      <c r="P375" s="12">
        <f>StdO_Customers_Residential!P375+StdO_Customers_Small_Commercial!P375+StdO_Customers_Lighting!P375</f>
        <v>82212</v>
      </c>
      <c r="Q375" s="12">
        <f>StdO_Customers_Residential!Q375+StdO_Customers_Small_Commercial!Q375+StdO_Customers_Lighting!Q375</f>
        <v>86930</v>
      </c>
      <c r="R375" s="12">
        <f>StdO_Customers_Residential!R375+StdO_Customers_Small_Commercial!R375+StdO_Customers_Lighting!R375</f>
        <v>95899</v>
      </c>
      <c r="S375" s="12">
        <f>StdO_Customers_Residential!S375+StdO_Customers_Small_Commercial!S375+StdO_Customers_Lighting!S375</f>
        <v>103294</v>
      </c>
      <c r="T375" s="12">
        <f>StdO_Customers_Residential!T375+StdO_Customers_Small_Commercial!T375+StdO_Customers_Lighting!T375</f>
        <v>104121</v>
      </c>
      <c r="U375" s="12">
        <f>StdO_Customers_Residential!U375+StdO_Customers_Small_Commercial!U375+StdO_Customers_Lighting!U375</f>
        <v>102454</v>
      </c>
      <c r="V375" s="12">
        <f>StdO_Customers_Residential!V375+StdO_Customers_Small_Commercial!V375+StdO_Customers_Lighting!V375</f>
        <v>102614</v>
      </c>
      <c r="W375" s="12">
        <f>StdO_Customers_Residential!W375+StdO_Customers_Small_Commercial!W375+StdO_Customers_Lighting!W375</f>
        <v>95738</v>
      </c>
      <c r="X375" s="12">
        <f>StdO_Customers_Residential!X375+StdO_Customers_Small_Commercial!X375+StdO_Customers_Lighting!X375</f>
        <v>84776</v>
      </c>
      <c r="Y375" s="12">
        <f>StdO_Customers_Residential!Y375+StdO_Customers_Small_Commercial!Y375+StdO_Customers_Lighting!Y375</f>
        <v>67766</v>
      </c>
      <c r="AA375" s="2">
        <f>IFERROR(INDEX('Holiday Schedule'!$D$3:$D$24,MATCH(Total_StdO_Customers!A375,'Holiday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1917949</v>
      </c>
      <c r="AE375" s="5">
        <f t="shared" si="43"/>
        <v>1917949</v>
      </c>
      <c r="AG375" s="2">
        <f t="shared" si="44"/>
        <v>1</v>
      </c>
      <c r="AH375" s="2">
        <f t="shared" si="45"/>
        <v>2025</v>
      </c>
      <c r="AJ375" s="5">
        <f t="shared" si="46"/>
        <v>104121</v>
      </c>
      <c r="AK375" s="2">
        <f t="shared" si="47"/>
        <v>19</v>
      </c>
    </row>
    <row r="376" spans="1:37" x14ac:dyDescent="0.25">
      <c r="A376" s="4">
        <v>45659</v>
      </c>
      <c r="B376" s="12">
        <f>StdO_Customers_Residential!B376+StdO_Customers_Small_Commercial!B376+StdO_Customers_Lighting!B376</f>
        <v>57459</v>
      </c>
      <c r="C376" s="12">
        <f>StdO_Customers_Residential!C376+StdO_Customers_Small_Commercial!C376+StdO_Customers_Lighting!C376</f>
        <v>51794</v>
      </c>
      <c r="D376" s="12">
        <f>StdO_Customers_Residential!D376+StdO_Customers_Small_Commercial!D376+StdO_Customers_Lighting!D376</f>
        <v>50813</v>
      </c>
      <c r="E376" s="12">
        <f>StdO_Customers_Residential!E376+StdO_Customers_Small_Commercial!E376+StdO_Customers_Lighting!E376</f>
        <v>49196</v>
      </c>
      <c r="F376" s="12">
        <f>StdO_Customers_Residential!F376+StdO_Customers_Small_Commercial!F376+StdO_Customers_Lighting!F376</f>
        <v>54396</v>
      </c>
      <c r="G376" s="12">
        <f>StdO_Customers_Residential!G376+StdO_Customers_Small_Commercial!G376+StdO_Customers_Lighting!G376</f>
        <v>62617</v>
      </c>
      <c r="H376" s="12">
        <f>StdO_Customers_Residential!H376+StdO_Customers_Small_Commercial!H376+StdO_Customers_Lighting!H376</f>
        <v>75388</v>
      </c>
      <c r="I376" s="12">
        <f>StdO_Customers_Residential!I376+StdO_Customers_Small_Commercial!I376+StdO_Customers_Lighting!I376</f>
        <v>82086</v>
      </c>
      <c r="J376" s="12">
        <f>StdO_Customers_Residential!J376+StdO_Customers_Small_Commercial!J376+StdO_Customers_Lighting!J376</f>
        <v>79318</v>
      </c>
      <c r="K376" s="12">
        <f>StdO_Customers_Residential!K376+StdO_Customers_Small_Commercial!K376+StdO_Customers_Lighting!K376</f>
        <v>78439</v>
      </c>
      <c r="L376" s="12">
        <f>StdO_Customers_Residential!L376+StdO_Customers_Small_Commercial!L376+StdO_Customers_Lighting!L376</f>
        <v>73403</v>
      </c>
      <c r="M376" s="12">
        <f>StdO_Customers_Residential!M376+StdO_Customers_Small_Commercial!M376+StdO_Customers_Lighting!M376</f>
        <v>71043</v>
      </c>
      <c r="N376" s="12">
        <f>StdO_Customers_Residential!N376+StdO_Customers_Small_Commercial!N376+StdO_Customers_Lighting!N376</f>
        <v>69383</v>
      </c>
      <c r="O376" s="12">
        <f>StdO_Customers_Residential!O376+StdO_Customers_Small_Commercial!O376+StdO_Customers_Lighting!O376</f>
        <v>69870</v>
      </c>
      <c r="P376" s="12">
        <f>StdO_Customers_Residential!P376+StdO_Customers_Small_Commercial!P376+StdO_Customers_Lighting!P376</f>
        <v>72760</v>
      </c>
      <c r="Q376" s="12">
        <f>StdO_Customers_Residential!Q376+StdO_Customers_Small_Commercial!Q376+StdO_Customers_Lighting!Q376</f>
        <v>82127</v>
      </c>
      <c r="R376" s="12">
        <f>StdO_Customers_Residential!R376+StdO_Customers_Small_Commercial!R376+StdO_Customers_Lighting!R376</f>
        <v>97078</v>
      </c>
      <c r="S376" s="12">
        <f>StdO_Customers_Residential!S376+StdO_Customers_Small_Commercial!S376+StdO_Customers_Lighting!S376</f>
        <v>105492</v>
      </c>
      <c r="T376" s="12">
        <f>StdO_Customers_Residential!T376+StdO_Customers_Small_Commercial!T376+StdO_Customers_Lighting!T376</f>
        <v>104679</v>
      </c>
      <c r="U376" s="12">
        <f>StdO_Customers_Residential!U376+StdO_Customers_Small_Commercial!U376+StdO_Customers_Lighting!U376</f>
        <v>100047</v>
      </c>
      <c r="V376" s="12">
        <f>StdO_Customers_Residential!V376+StdO_Customers_Small_Commercial!V376+StdO_Customers_Lighting!V376</f>
        <v>92195</v>
      </c>
      <c r="W376" s="12">
        <f>StdO_Customers_Residential!W376+StdO_Customers_Small_Commercial!W376+StdO_Customers_Lighting!W376</f>
        <v>82615</v>
      </c>
      <c r="X376" s="12">
        <f>StdO_Customers_Residential!X376+StdO_Customers_Small_Commercial!X376+StdO_Customers_Lighting!X376</f>
        <v>74223</v>
      </c>
      <c r="Y376" s="12">
        <f>StdO_Customers_Residential!Y376+StdO_Customers_Small_Commercial!Y376+StdO_Customers_Lighting!Y376</f>
        <v>65030</v>
      </c>
      <c r="AA376" s="2">
        <f>IFERROR(INDEX('Holiday Schedule'!$D$3:$D$24,MATCH(Total_StdO_Customers!A376,'Holiday Schedule'!$C$3:$C$24,0)),0)</f>
        <v>0</v>
      </c>
      <c r="AB376" s="2">
        <f t="shared" si="40"/>
        <v>5</v>
      </c>
      <c r="AC376" s="2">
        <f t="shared" si="41"/>
        <v>1334758</v>
      </c>
      <c r="AD376" s="5">
        <f t="shared" si="42"/>
        <v>466693</v>
      </c>
      <c r="AE376" s="5">
        <f t="shared" si="43"/>
        <v>1801451</v>
      </c>
      <c r="AG376" s="2">
        <f t="shared" si="44"/>
        <v>1</v>
      </c>
      <c r="AH376" s="2">
        <f t="shared" si="45"/>
        <v>2025</v>
      </c>
      <c r="AJ376" s="5">
        <f t="shared" si="46"/>
        <v>105492</v>
      </c>
      <c r="AK376" s="2">
        <f t="shared" si="47"/>
        <v>18</v>
      </c>
    </row>
    <row r="377" spans="1:37" x14ac:dyDescent="0.25">
      <c r="A377" s="4">
        <v>45660</v>
      </c>
      <c r="B377" s="12">
        <f>StdO_Customers_Residential!B377+StdO_Customers_Small_Commercial!B377+StdO_Customers_Lighting!B377</f>
        <v>61863</v>
      </c>
      <c r="C377" s="12">
        <f>StdO_Customers_Residential!C377+StdO_Customers_Small_Commercial!C377+StdO_Customers_Lighting!C377</f>
        <v>58737</v>
      </c>
      <c r="D377" s="12">
        <f>StdO_Customers_Residential!D377+StdO_Customers_Small_Commercial!D377+StdO_Customers_Lighting!D377</f>
        <v>57472</v>
      </c>
      <c r="E377" s="12">
        <f>StdO_Customers_Residential!E377+StdO_Customers_Small_Commercial!E377+StdO_Customers_Lighting!E377</f>
        <v>58043</v>
      </c>
      <c r="F377" s="12">
        <f>StdO_Customers_Residential!F377+StdO_Customers_Small_Commercial!F377+StdO_Customers_Lighting!F377</f>
        <v>62355</v>
      </c>
      <c r="G377" s="12">
        <f>StdO_Customers_Residential!G377+StdO_Customers_Small_Commercial!G377+StdO_Customers_Lighting!G377</f>
        <v>67973</v>
      </c>
      <c r="H377" s="12">
        <f>StdO_Customers_Residential!H377+StdO_Customers_Small_Commercial!H377+StdO_Customers_Lighting!H377</f>
        <v>83114</v>
      </c>
      <c r="I377" s="12">
        <f>StdO_Customers_Residential!I377+StdO_Customers_Small_Commercial!I377+StdO_Customers_Lighting!I377</f>
        <v>89036</v>
      </c>
      <c r="J377" s="12">
        <f>StdO_Customers_Residential!J377+StdO_Customers_Small_Commercial!J377+StdO_Customers_Lighting!J377</f>
        <v>85759</v>
      </c>
      <c r="K377" s="12">
        <f>StdO_Customers_Residential!K377+StdO_Customers_Small_Commercial!K377+StdO_Customers_Lighting!K377</f>
        <v>78322</v>
      </c>
      <c r="L377" s="12">
        <f>StdO_Customers_Residential!L377+StdO_Customers_Small_Commercial!L377+StdO_Customers_Lighting!L377</f>
        <v>67012</v>
      </c>
      <c r="M377" s="12">
        <f>StdO_Customers_Residential!M377+StdO_Customers_Small_Commercial!M377+StdO_Customers_Lighting!M377</f>
        <v>61001</v>
      </c>
      <c r="N377" s="12">
        <f>StdO_Customers_Residential!N377+StdO_Customers_Small_Commercial!N377+StdO_Customers_Lighting!N377</f>
        <v>63774</v>
      </c>
      <c r="O377" s="12">
        <f>StdO_Customers_Residential!O377+StdO_Customers_Small_Commercial!O377+StdO_Customers_Lighting!O377</f>
        <v>65490</v>
      </c>
      <c r="P377" s="12">
        <f>StdO_Customers_Residential!P377+StdO_Customers_Small_Commercial!P377+StdO_Customers_Lighting!P377</f>
        <v>71691</v>
      </c>
      <c r="Q377" s="12">
        <f>StdO_Customers_Residential!Q377+StdO_Customers_Small_Commercial!Q377+StdO_Customers_Lighting!Q377</f>
        <v>85761</v>
      </c>
      <c r="R377" s="12">
        <f>StdO_Customers_Residential!R377+StdO_Customers_Small_Commercial!R377+StdO_Customers_Lighting!R377</f>
        <v>100603</v>
      </c>
      <c r="S377" s="12">
        <f>StdO_Customers_Residential!S377+StdO_Customers_Small_Commercial!S377+StdO_Customers_Lighting!S377</f>
        <v>112030</v>
      </c>
      <c r="T377" s="12">
        <f>StdO_Customers_Residential!T377+StdO_Customers_Small_Commercial!T377+StdO_Customers_Lighting!T377</f>
        <v>106806</v>
      </c>
      <c r="U377" s="12">
        <f>StdO_Customers_Residential!U377+StdO_Customers_Small_Commercial!U377+StdO_Customers_Lighting!U377</f>
        <v>103210</v>
      </c>
      <c r="V377" s="12">
        <f>StdO_Customers_Residential!V377+StdO_Customers_Small_Commercial!V377+StdO_Customers_Lighting!V377</f>
        <v>98489</v>
      </c>
      <c r="W377" s="12">
        <f>StdO_Customers_Residential!W377+StdO_Customers_Small_Commercial!W377+StdO_Customers_Lighting!W377</f>
        <v>91612</v>
      </c>
      <c r="X377" s="12">
        <f>StdO_Customers_Residential!X377+StdO_Customers_Small_Commercial!X377+StdO_Customers_Lighting!X377</f>
        <v>79282</v>
      </c>
      <c r="Y377" s="12">
        <f>StdO_Customers_Residential!Y377+StdO_Customers_Small_Commercial!Y377+StdO_Customers_Lighting!Y377</f>
        <v>72158</v>
      </c>
      <c r="AA377" s="2">
        <f>IFERROR(INDEX('Holiday Schedule'!$D$3:$D$24,MATCH(Total_StdO_Customers!A377,'Holiday Schedule'!$C$3:$C$24,0)),0)</f>
        <v>0</v>
      </c>
      <c r="AB377" s="2">
        <f t="shared" si="40"/>
        <v>6</v>
      </c>
      <c r="AC377" s="2">
        <f t="shared" si="41"/>
        <v>1359878</v>
      </c>
      <c r="AD377" s="5">
        <f t="shared" si="42"/>
        <v>521715</v>
      </c>
      <c r="AE377" s="5">
        <f t="shared" si="43"/>
        <v>1881593</v>
      </c>
      <c r="AG377" s="2">
        <f t="shared" si="44"/>
        <v>1</v>
      </c>
      <c r="AH377" s="2">
        <f t="shared" si="45"/>
        <v>2025</v>
      </c>
      <c r="AJ377" s="5">
        <f t="shared" si="46"/>
        <v>112030</v>
      </c>
      <c r="AK377" s="2">
        <f t="shared" si="47"/>
        <v>18</v>
      </c>
    </row>
    <row r="378" spans="1:37" x14ac:dyDescent="0.25">
      <c r="A378" s="4">
        <v>45661</v>
      </c>
      <c r="B378" s="12">
        <f>StdO_Customers_Residential!B378+StdO_Customers_Small_Commercial!B378+StdO_Customers_Lighting!B378</f>
        <v>72390</v>
      </c>
      <c r="C378" s="12">
        <f>StdO_Customers_Residential!C378+StdO_Customers_Small_Commercial!C378+StdO_Customers_Lighting!C378</f>
        <v>67694</v>
      </c>
      <c r="D378" s="12">
        <f>StdO_Customers_Residential!D378+StdO_Customers_Small_Commercial!D378+StdO_Customers_Lighting!D378</f>
        <v>68153</v>
      </c>
      <c r="E378" s="12">
        <f>StdO_Customers_Residential!E378+StdO_Customers_Small_Commercial!E378+StdO_Customers_Lighting!E378</f>
        <v>71850</v>
      </c>
      <c r="F378" s="12">
        <f>StdO_Customers_Residential!F378+StdO_Customers_Small_Commercial!F378+StdO_Customers_Lighting!F378</f>
        <v>74545</v>
      </c>
      <c r="G378" s="12">
        <f>StdO_Customers_Residential!G378+StdO_Customers_Small_Commercial!G378+StdO_Customers_Lighting!G378</f>
        <v>78202</v>
      </c>
      <c r="H378" s="12">
        <f>StdO_Customers_Residential!H378+StdO_Customers_Small_Commercial!H378+StdO_Customers_Lighting!H378</f>
        <v>94180</v>
      </c>
      <c r="I378" s="12">
        <f>StdO_Customers_Residential!I378+StdO_Customers_Small_Commercial!I378+StdO_Customers_Lighting!I378</f>
        <v>99072</v>
      </c>
      <c r="J378" s="12">
        <f>StdO_Customers_Residential!J378+StdO_Customers_Small_Commercial!J378+StdO_Customers_Lighting!J378</f>
        <v>98088</v>
      </c>
      <c r="K378" s="12">
        <f>StdO_Customers_Residential!K378+StdO_Customers_Small_Commercial!K378+StdO_Customers_Lighting!K378</f>
        <v>91789</v>
      </c>
      <c r="L378" s="12">
        <f>StdO_Customers_Residential!L378+StdO_Customers_Small_Commercial!L378+StdO_Customers_Lighting!L378</f>
        <v>86179</v>
      </c>
      <c r="M378" s="12">
        <f>StdO_Customers_Residential!M378+StdO_Customers_Small_Commercial!M378+StdO_Customers_Lighting!M378</f>
        <v>80282</v>
      </c>
      <c r="N378" s="12">
        <f>StdO_Customers_Residential!N378+StdO_Customers_Small_Commercial!N378+StdO_Customers_Lighting!N378</f>
        <v>76485</v>
      </c>
      <c r="O378" s="12">
        <f>StdO_Customers_Residential!O378+StdO_Customers_Small_Commercial!O378+StdO_Customers_Lighting!O378</f>
        <v>76050</v>
      </c>
      <c r="P378" s="12">
        <f>StdO_Customers_Residential!P378+StdO_Customers_Small_Commercial!P378+StdO_Customers_Lighting!P378</f>
        <v>84250</v>
      </c>
      <c r="Q378" s="12">
        <f>StdO_Customers_Residential!Q378+StdO_Customers_Small_Commercial!Q378+StdO_Customers_Lighting!Q378</f>
        <v>102797</v>
      </c>
      <c r="R378" s="12">
        <f>StdO_Customers_Residential!R378+StdO_Customers_Small_Commercial!R378+StdO_Customers_Lighting!R378</f>
        <v>114048</v>
      </c>
      <c r="S378" s="12">
        <f>StdO_Customers_Residential!S378+StdO_Customers_Small_Commercial!S378+StdO_Customers_Lighting!S378</f>
        <v>121107</v>
      </c>
      <c r="T378" s="12">
        <f>StdO_Customers_Residential!T378+StdO_Customers_Small_Commercial!T378+StdO_Customers_Lighting!T378</f>
        <v>125268</v>
      </c>
      <c r="U378" s="12">
        <f>StdO_Customers_Residential!U378+StdO_Customers_Small_Commercial!U378+StdO_Customers_Lighting!U378</f>
        <v>124666</v>
      </c>
      <c r="V378" s="12">
        <f>StdO_Customers_Residential!V378+StdO_Customers_Small_Commercial!V378+StdO_Customers_Lighting!V378</f>
        <v>121437</v>
      </c>
      <c r="W378" s="12">
        <f>StdO_Customers_Residential!W378+StdO_Customers_Small_Commercial!W378+StdO_Customers_Lighting!W378</f>
        <v>115309</v>
      </c>
      <c r="X378" s="12">
        <f>StdO_Customers_Residential!X378+StdO_Customers_Small_Commercial!X378+StdO_Customers_Lighting!X378</f>
        <v>105443</v>
      </c>
      <c r="Y378" s="12">
        <f>StdO_Customers_Residential!Y378+StdO_Customers_Small_Commercial!Y378+StdO_Customers_Lighting!Y378</f>
        <v>96654</v>
      </c>
      <c r="AA378" s="2">
        <f>IFERROR(INDEX('Holiday Schedule'!$D$3:$D$24,MATCH(Total_StdO_Customers!A378,'Holiday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2245938</v>
      </c>
      <c r="AE378" s="5">
        <f t="shared" si="43"/>
        <v>2245938</v>
      </c>
      <c r="AG378" s="2">
        <f t="shared" si="44"/>
        <v>1</v>
      </c>
      <c r="AH378" s="2">
        <f t="shared" si="45"/>
        <v>2025</v>
      </c>
      <c r="AJ378" s="5">
        <f t="shared" si="46"/>
        <v>125268</v>
      </c>
      <c r="AK378" s="2">
        <f t="shared" si="47"/>
        <v>19</v>
      </c>
    </row>
    <row r="379" spans="1:37" x14ac:dyDescent="0.25">
      <c r="A379" s="4">
        <v>45662</v>
      </c>
      <c r="B379" s="12">
        <f>StdO_Customers_Residential!B379+StdO_Customers_Small_Commercial!B379+StdO_Customers_Lighting!B379</f>
        <v>91307</v>
      </c>
      <c r="C379" s="12">
        <f>StdO_Customers_Residential!C379+StdO_Customers_Small_Commercial!C379+StdO_Customers_Lighting!C379</f>
        <v>86748</v>
      </c>
      <c r="D379" s="12">
        <f>StdO_Customers_Residential!D379+StdO_Customers_Small_Commercial!D379+StdO_Customers_Lighting!D379</f>
        <v>79957</v>
      </c>
      <c r="E379" s="12">
        <f>StdO_Customers_Residential!E379+StdO_Customers_Small_Commercial!E379+StdO_Customers_Lighting!E379</f>
        <v>78479</v>
      </c>
      <c r="F379" s="12">
        <f>StdO_Customers_Residential!F379+StdO_Customers_Small_Commercial!F379+StdO_Customers_Lighting!F379</f>
        <v>79066</v>
      </c>
      <c r="G379" s="12">
        <f>StdO_Customers_Residential!G379+StdO_Customers_Small_Commercial!G379+StdO_Customers_Lighting!G379</f>
        <v>82003</v>
      </c>
      <c r="H379" s="12">
        <f>StdO_Customers_Residential!H379+StdO_Customers_Small_Commercial!H379+StdO_Customers_Lighting!H379</f>
        <v>91970</v>
      </c>
      <c r="I379" s="12">
        <f>StdO_Customers_Residential!I379+StdO_Customers_Small_Commercial!I379+StdO_Customers_Lighting!I379</f>
        <v>97785</v>
      </c>
      <c r="J379" s="12">
        <f>StdO_Customers_Residential!J379+StdO_Customers_Small_Commercial!J379+StdO_Customers_Lighting!J379</f>
        <v>102823</v>
      </c>
      <c r="K379" s="12">
        <f>StdO_Customers_Residential!K379+StdO_Customers_Small_Commercial!K379+StdO_Customers_Lighting!K379</f>
        <v>93528</v>
      </c>
      <c r="L379" s="12">
        <f>StdO_Customers_Residential!L379+StdO_Customers_Small_Commercial!L379+StdO_Customers_Lighting!L379</f>
        <v>85763</v>
      </c>
      <c r="M379" s="12">
        <f>StdO_Customers_Residential!M379+StdO_Customers_Small_Commercial!M379+StdO_Customers_Lighting!M379</f>
        <v>74624</v>
      </c>
      <c r="N379" s="12">
        <f>StdO_Customers_Residential!N379+StdO_Customers_Small_Commercial!N379+StdO_Customers_Lighting!N379</f>
        <v>71543</v>
      </c>
      <c r="O379" s="12">
        <f>StdO_Customers_Residential!O379+StdO_Customers_Small_Commercial!O379+StdO_Customers_Lighting!O379</f>
        <v>73648</v>
      </c>
      <c r="P379" s="12">
        <f>StdO_Customers_Residential!P379+StdO_Customers_Small_Commercial!P379+StdO_Customers_Lighting!P379</f>
        <v>85176</v>
      </c>
      <c r="Q379" s="12">
        <f>StdO_Customers_Residential!Q379+StdO_Customers_Small_Commercial!Q379+StdO_Customers_Lighting!Q379</f>
        <v>105942</v>
      </c>
      <c r="R379" s="12">
        <f>StdO_Customers_Residential!R379+StdO_Customers_Small_Commercial!R379+StdO_Customers_Lighting!R379</f>
        <v>123366</v>
      </c>
      <c r="S379" s="12">
        <f>StdO_Customers_Residential!S379+StdO_Customers_Small_Commercial!S379+StdO_Customers_Lighting!S379</f>
        <v>128285</v>
      </c>
      <c r="T379" s="12">
        <f>StdO_Customers_Residential!T379+StdO_Customers_Small_Commercial!T379+StdO_Customers_Lighting!T379</f>
        <v>127750</v>
      </c>
      <c r="U379" s="12">
        <f>StdO_Customers_Residential!U379+StdO_Customers_Small_Commercial!U379+StdO_Customers_Lighting!U379</f>
        <v>125281</v>
      </c>
      <c r="V379" s="12">
        <f>StdO_Customers_Residential!V379+StdO_Customers_Small_Commercial!V379+StdO_Customers_Lighting!V379</f>
        <v>116364</v>
      </c>
      <c r="W379" s="12">
        <f>StdO_Customers_Residential!W379+StdO_Customers_Small_Commercial!W379+StdO_Customers_Lighting!W379</f>
        <v>105361</v>
      </c>
      <c r="X379" s="12">
        <f>StdO_Customers_Residential!X379+StdO_Customers_Small_Commercial!X379+StdO_Customers_Lighting!X379</f>
        <v>93313</v>
      </c>
      <c r="Y379" s="12">
        <f>StdO_Customers_Residential!Y379+StdO_Customers_Small_Commercial!Y379+StdO_Customers_Lighting!Y379</f>
        <v>83509</v>
      </c>
      <c r="AA379" s="2">
        <f>IFERROR(INDEX('Holiday Schedule'!$D$3:$D$24,MATCH(Total_StdO_Customers!A379,'Holiday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2283591</v>
      </c>
      <c r="AE379" s="5">
        <f t="shared" si="43"/>
        <v>2283591</v>
      </c>
      <c r="AG379" s="2">
        <f t="shared" si="44"/>
        <v>1</v>
      </c>
      <c r="AH379" s="2">
        <f t="shared" si="45"/>
        <v>2025</v>
      </c>
      <c r="AJ379" s="5">
        <f t="shared" si="46"/>
        <v>128285</v>
      </c>
      <c r="AK379" s="2">
        <f t="shared" si="47"/>
        <v>18</v>
      </c>
    </row>
    <row r="380" spans="1:37" x14ac:dyDescent="0.25">
      <c r="A380" s="4">
        <v>45663</v>
      </c>
      <c r="B380" s="12">
        <f>StdO_Customers_Residential!B380+StdO_Customers_Small_Commercial!B380+StdO_Customers_Lighting!B380</f>
        <v>77465</v>
      </c>
      <c r="C380" s="12">
        <f>StdO_Customers_Residential!C380+StdO_Customers_Small_Commercial!C380+StdO_Customers_Lighting!C380</f>
        <v>75795</v>
      </c>
      <c r="D380" s="12">
        <f>StdO_Customers_Residential!D380+StdO_Customers_Small_Commercial!D380+StdO_Customers_Lighting!D380</f>
        <v>74944</v>
      </c>
      <c r="E380" s="12">
        <f>StdO_Customers_Residential!E380+StdO_Customers_Small_Commercial!E380+StdO_Customers_Lighting!E380</f>
        <v>75206</v>
      </c>
      <c r="F380" s="12">
        <f>StdO_Customers_Residential!F380+StdO_Customers_Small_Commercial!F380+StdO_Customers_Lighting!F380</f>
        <v>80414</v>
      </c>
      <c r="G380" s="12">
        <f>StdO_Customers_Residential!G380+StdO_Customers_Small_Commercial!G380+StdO_Customers_Lighting!G380</f>
        <v>91798</v>
      </c>
      <c r="H380" s="12">
        <f>StdO_Customers_Residential!H380+StdO_Customers_Small_Commercial!H380+StdO_Customers_Lighting!H380</f>
        <v>118339</v>
      </c>
      <c r="I380" s="12">
        <f>StdO_Customers_Residential!I380+StdO_Customers_Small_Commercial!I380+StdO_Customers_Lighting!I380</f>
        <v>121591</v>
      </c>
      <c r="J380" s="12">
        <f>StdO_Customers_Residential!J380+StdO_Customers_Small_Commercial!J380+StdO_Customers_Lighting!J380</f>
        <v>108284</v>
      </c>
      <c r="K380" s="12">
        <f>StdO_Customers_Residential!K380+StdO_Customers_Small_Commercial!K380+StdO_Customers_Lighting!K380</f>
        <v>91010</v>
      </c>
      <c r="L380" s="12">
        <f>StdO_Customers_Residential!L380+StdO_Customers_Small_Commercial!L380+StdO_Customers_Lighting!L380</f>
        <v>79434</v>
      </c>
      <c r="M380" s="12">
        <f>StdO_Customers_Residential!M380+StdO_Customers_Small_Commercial!M380+StdO_Customers_Lighting!M380</f>
        <v>74797</v>
      </c>
      <c r="N380" s="12">
        <f>StdO_Customers_Residential!N380+StdO_Customers_Small_Commercial!N380+StdO_Customers_Lighting!N380</f>
        <v>73151</v>
      </c>
      <c r="O380" s="12">
        <f>StdO_Customers_Residential!O380+StdO_Customers_Small_Commercial!O380+StdO_Customers_Lighting!O380</f>
        <v>76694</v>
      </c>
      <c r="P380" s="12">
        <f>StdO_Customers_Residential!P380+StdO_Customers_Small_Commercial!P380+StdO_Customers_Lighting!P380</f>
        <v>89838</v>
      </c>
      <c r="Q380" s="12">
        <f>StdO_Customers_Residential!Q380+StdO_Customers_Small_Commercial!Q380+StdO_Customers_Lighting!Q380</f>
        <v>108877</v>
      </c>
      <c r="R380" s="12">
        <f>StdO_Customers_Residential!R380+StdO_Customers_Small_Commercial!R380+StdO_Customers_Lighting!R380</f>
        <v>127723</v>
      </c>
      <c r="S380" s="12">
        <f>StdO_Customers_Residential!S380+StdO_Customers_Small_Commercial!S380+StdO_Customers_Lighting!S380</f>
        <v>137250</v>
      </c>
      <c r="T380" s="12">
        <f>StdO_Customers_Residential!T380+StdO_Customers_Small_Commercial!T380+StdO_Customers_Lighting!T380</f>
        <v>137076</v>
      </c>
      <c r="U380" s="12">
        <f>StdO_Customers_Residential!U380+StdO_Customers_Small_Commercial!U380+StdO_Customers_Lighting!U380</f>
        <v>134342</v>
      </c>
      <c r="V380" s="12">
        <f>StdO_Customers_Residential!V380+StdO_Customers_Small_Commercial!V380+StdO_Customers_Lighting!V380</f>
        <v>129093</v>
      </c>
      <c r="W380" s="12">
        <f>StdO_Customers_Residential!W380+StdO_Customers_Small_Commercial!W380+StdO_Customers_Lighting!W380</f>
        <v>117903</v>
      </c>
      <c r="X380" s="12">
        <f>StdO_Customers_Residential!X380+StdO_Customers_Small_Commercial!X380+StdO_Customers_Lighting!X380</f>
        <v>101591</v>
      </c>
      <c r="Y380" s="12">
        <f>StdO_Customers_Residential!Y380+StdO_Customers_Small_Commercial!Y380+StdO_Customers_Lighting!Y380</f>
        <v>92946</v>
      </c>
      <c r="AA380" s="2">
        <f>IFERROR(INDEX('Holiday Schedule'!$D$3:$D$24,MATCH(Total_StdO_Customers!A380,'Holiday Schedule'!$C$3:$C$24,0)),0)</f>
        <v>0</v>
      </c>
      <c r="AB380" s="2">
        <f t="shared" si="40"/>
        <v>2</v>
      </c>
      <c r="AC380" s="2">
        <f t="shared" si="41"/>
        <v>1708654</v>
      </c>
      <c r="AD380" s="5">
        <f t="shared" si="42"/>
        <v>686907</v>
      </c>
      <c r="AE380" s="5">
        <f t="shared" si="43"/>
        <v>2395561</v>
      </c>
      <c r="AG380" s="2">
        <f t="shared" si="44"/>
        <v>1</v>
      </c>
      <c r="AH380" s="2">
        <f t="shared" si="45"/>
        <v>2025</v>
      </c>
      <c r="AJ380" s="5">
        <f t="shared" si="46"/>
        <v>137250</v>
      </c>
      <c r="AK380" s="2">
        <f t="shared" si="47"/>
        <v>18</v>
      </c>
    </row>
    <row r="381" spans="1:37" x14ac:dyDescent="0.25">
      <c r="A381" s="4">
        <v>45664</v>
      </c>
      <c r="B381" s="12">
        <f>StdO_Customers_Residential!B381+StdO_Customers_Small_Commercial!B381+StdO_Customers_Lighting!B381</f>
        <v>89958</v>
      </c>
      <c r="C381" s="12">
        <f>StdO_Customers_Residential!C381+StdO_Customers_Small_Commercial!C381+StdO_Customers_Lighting!C381</f>
        <v>86628</v>
      </c>
      <c r="D381" s="12">
        <f>StdO_Customers_Residential!D381+StdO_Customers_Small_Commercial!D381+StdO_Customers_Lighting!D381</f>
        <v>86445</v>
      </c>
      <c r="E381" s="12">
        <f>StdO_Customers_Residential!E381+StdO_Customers_Small_Commercial!E381+StdO_Customers_Lighting!E381</f>
        <v>84943</v>
      </c>
      <c r="F381" s="12">
        <f>StdO_Customers_Residential!F381+StdO_Customers_Small_Commercial!F381+StdO_Customers_Lighting!F381</f>
        <v>89064</v>
      </c>
      <c r="G381" s="12">
        <f>StdO_Customers_Residential!G381+StdO_Customers_Small_Commercial!G381+StdO_Customers_Lighting!G381</f>
        <v>97666</v>
      </c>
      <c r="H381" s="12">
        <f>StdO_Customers_Residential!H381+StdO_Customers_Small_Commercial!H381+StdO_Customers_Lighting!H381</f>
        <v>113826</v>
      </c>
      <c r="I381" s="12">
        <f>StdO_Customers_Residential!I381+StdO_Customers_Small_Commercial!I381+StdO_Customers_Lighting!I381</f>
        <v>119340</v>
      </c>
      <c r="J381" s="12">
        <f>StdO_Customers_Residential!J381+StdO_Customers_Small_Commercial!J381+StdO_Customers_Lighting!J381</f>
        <v>112722</v>
      </c>
      <c r="K381" s="12">
        <f>StdO_Customers_Residential!K381+StdO_Customers_Small_Commercial!K381+StdO_Customers_Lighting!K381</f>
        <v>105720</v>
      </c>
      <c r="L381" s="12">
        <f>StdO_Customers_Residential!L381+StdO_Customers_Small_Commercial!L381+StdO_Customers_Lighting!L381</f>
        <v>101416</v>
      </c>
      <c r="M381" s="12">
        <f>StdO_Customers_Residential!M381+StdO_Customers_Small_Commercial!M381+StdO_Customers_Lighting!M381</f>
        <v>100652</v>
      </c>
      <c r="N381" s="12">
        <f>StdO_Customers_Residential!N381+StdO_Customers_Small_Commercial!N381+StdO_Customers_Lighting!N381</f>
        <v>101275</v>
      </c>
      <c r="O381" s="12">
        <f>StdO_Customers_Residential!O381+StdO_Customers_Small_Commercial!O381+StdO_Customers_Lighting!O381</f>
        <v>102404</v>
      </c>
      <c r="P381" s="12">
        <f>StdO_Customers_Residential!P381+StdO_Customers_Small_Commercial!P381+StdO_Customers_Lighting!P381</f>
        <v>104343</v>
      </c>
      <c r="Q381" s="12">
        <f>StdO_Customers_Residential!Q381+StdO_Customers_Small_Commercial!Q381+StdO_Customers_Lighting!Q381</f>
        <v>109974</v>
      </c>
      <c r="R381" s="12">
        <f>StdO_Customers_Residential!R381+StdO_Customers_Small_Commercial!R381+StdO_Customers_Lighting!R381</f>
        <v>121220</v>
      </c>
      <c r="S381" s="12">
        <f>StdO_Customers_Residential!S381+StdO_Customers_Small_Commercial!S381+StdO_Customers_Lighting!S381</f>
        <v>129720</v>
      </c>
      <c r="T381" s="12">
        <f>StdO_Customers_Residential!T381+StdO_Customers_Small_Commercial!T381+StdO_Customers_Lighting!T381</f>
        <v>128849</v>
      </c>
      <c r="U381" s="12">
        <f>StdO_Customers_Residential!U381+StdO_Customers_Small_Commercial!U381+StdO_Customers_Lighting!U381</f>
        <v>124962</v>
      </c>
      <c r="V381" s="12">
        <f>StdO_Customers_Residential!V381+StdO_Customers_Small_Commercial!V381+StdO_Customers_Lighting!V381</f>
        <v>119060</v>
      </c>
      <c r="W381" s="12">
        <f>StdO_Customers_Residential!W381+StdO_Customers_Small_Commercial!W381+StdO_Customers_Lighting!W381</f>
        <v>107937</v>
      </c>
      <c r="X381" s="12">
        <f>StdO_Customers_Residential!X381+StdO_Customers_Small_Commercial!X381+StdO_Customers_Lighting!X381</f>
        <v>92687</v>
      </c>
      <c r="Y381" s="12">
        <f>StdO_Customers_Residential!Y381+StdO_Customers_Small_Commercial!Y381+StdO_Customers_Lighting!Y381</f>
        <v>85041</v>
      </c>
      <c r="AA381" s="2">
        <f>IFERROR(INDEX('Holiday Schedule'!$D$3:$D$24,MATCH(Total_StdO_Customers!A381,'Holiday Schedule'!$C$3:$C$24,0)),0)</f>
        <v>0</v>
      </c>
      <c r="AB381" s="2">
        <f t="shared" si="40"/>
        <v>3</v>
      </c>
      <c r="AC381" s="2">
        <f t="shared" si="41"/>
        <v>1782281</v>
      </c>
      <c r="AD381" s="5">
        <f t="shared" si="42"/>
        <v>733571</v>
      </c>
      <c r="AE381" s="5">
        <f t="shared" si="43"/>
        <v>2515852</v>
      </c>
      <c r="AG381" s="2">
        <f t="shared" si="44"/>
        <v>1</v>
      </c>
      <c r="AH381" s="2">
        <f t="shared" si="45"/>
        <v>2025</v>
      </c>
      <c r="AJ381" s="5">
        <f t="shared" si="46"/>
        <v>129720</v>
      </c>
      <c r="AK381" s="2">
        <f t="shared" si="47"/>
        <v>18</v>
      </c>
    </row>
    <row r="382" spans="1:37" x14ac:dyDescent="0.25">
      <c r="A382" s="4">
        <v>45665</v>
      </c>
      <c r="B382" s="12">
        <f>StdO_Customers_Residential!B382+StdO_Customers_Small_Commercial!B382+StdO_Customers_Lighting!B382</f>
        <v>79451</v>
      </c>
      <c r="C382" s="12">
        <f>StdO_Customers_Residential!C382+StdO_Customers_Small_Commercial!C382+StdO_Customers_Lighting!C382</f>
        <v>77027</v>
      </c>
      <c r="D382" s="12">
        <f>StdO_Customers_Residential!D382+StdO_Customers_Small_Commercial!D382+StdO_Customers_Lighting!D382</f>
        <v>75874</v>
      </c>
      <c r="E382" s="12">
        <f>StdO_Customers_Residential!E382+StdO_Customers_Small_Commercial!E382+StdO_Customers_Lighting!E382</f>
        <v>77628</v>
      </c>
      <c r="F382" s="12">
        <f>StdO_Customers_Residential!F382+StdO_Customers_Small_Commercial!F382+StdO_Customers_Lighting!F382</f>
        <v>82593</v>
      </c>
      <c r="G382" s="12">
        <f>StdO_Customers_Residential!G382+StdO_Customers_Small_Commercial!G382+StdO_Customers_Lighting!G382</f>
        <v>88344</v>
      </c>
      <c r="H382" s="12">
        <f>StdO_Customers_Residential!H382+StdO_Customers_Small_Commercial!H382+StdO_Customers_Lighting!H382</f>
        <v>107432</v>
      </c>
      <c r="I382" s="12">
        <f>StdO_Customers_Residential!I382+StdO_Customers_Small_Commercial!I382+StdO_Customers_Lighting!I382</f>
        <v>111983</v>
      </c>
      <c r="J382" s="12">
        <f>StdO_Customers_Residential!J382+StdO_Customers_Small_Commercial!J382+StdO_Customers_Lighting!J382</f>
        <v>99627</v>
      </c>
      <c r="K382" s="12">
        <f>StdO_Customers_Residential!K382+StdO_Customers_Small_Commercial!K382+StdO_Customers_Lighting!K382</f>
        <v>92894</v>
      </c>
      <c r="L382" s="12">
        <f>StdO_Customers_Residential!L382+StdO_Customers_Small_Commercial!L382+StdO_Customers_Lighting!L382</f>
        <v>92971</v>
      </c>
      <c r="M382" s="12">
        <f>StdO_Customers_Residential!M382+StdO_Customers_Small_Commercial!M382+StdO_Customers_Lighting!M382</f>
        <v>94698</v>
      </c>
      <c r="N382" s="12">
        <f>StdO_Customers_Residential!N382+StdO_Customers_Small_Commercial!N382+StdO_Customers_Lighting!N382</f>
        <v>96651</v>
      </c>
      <c r="O382" s="12">
        <f>StdO_Customers_Residential!O382+StdO_Customers_Small_Commercial!O382+StdO_Customers_Lighting!O382</f>
        <v>101406</v>
      </c>
      <c r="P382" s="12">
        <f>StdO_Customers_Residential!P382+StdO_Customers_Small_Commercial!P382+StdO_Customers_Lighting!P382</f>
        <v>103355</v>
      </c>
      <c r="Q382" s="12">
        <f>StdO_Customers_Residential!Q382+StdO_Customers_Small_Commercial!Q382+StdO_Customers_Lighting!Q382</f>
        <v>115196</v>
      </c>
      <c r="R382" s="12">
        <f>StdO_Customers_Residential!R382+StdO_Customers_Small_Commercial!R382+StdO_Customers_Lighting!R382</f>
        <v>130521</v>
      </c>
      <c r="S382" s="12">
        <f>StdO_Customers_Residential!S382+StdO_Customers_Small_Commercial!S382+StdO_Customers_Lighting!S382</f>
        <v>136505</v>
      </c>
      <c r="T382" s="12">
        <f>StdO_Customers_Residential!T382+StdO_Customers_Small_Commercial!T382+StdO_Customers_Lighting!T382</f>
        <v>135604</v>
      </c>
      <c r="U382" s="12">
        <f>StdO_Customers_Residential!U382+StdO_Customers_Small_Commercial!U382+StdO_Customers_Lighting!U382</f>
        <v>133804</v>
      </c>
      <c r="V382" s="12">
        <f>StdO_Customers_Residential!V382+StdO_Customers_Small_Commercial!V382+StdO_Customers_Lighting!V382</f>
        <v>127546</v>
      </c>
      <c r="W382" s="12">
        <f>StdO_Customers_Residential!W382+StdO_Customers_Small_Commercial!W382+StdO_Customers_Lighting!W382</f>
        <v>114093</v>
      </c>
      <c r="X382" s="12">
        <f>StdO_Customers_Residential!X382+StdO_Customers_Small_Commercial!X382+StdO_Customers_Lighting!X382</f>
        <v>99804</v>
      </c>
      <c r="Y382" s="12">
        <f>StdO_Customers_Residential!Y382+StdO_Customers_Small_Commercial!Y382+StdO_Customers_Lighting!Y382</f>
        <v>91003</v>
      </c>
      <c r="AA382" s="2">
        <f>IFERROR(INDEX('Holiday Schedule'!$D$3:$D$24,MATCH(Total_StdO_Customers!A382,'Holiday Schedule'!$C$3:$C$24,0)),0)</f>
        <v>0</v>
      </c>
      <c r="AB382" s="2">
        <f t="shared" si="40"/>
        <v>4</v>
      </c>
      <c r="AC382" s="2">
        <f t="shared" si="41"/>
        <v>1786658</v>
      </c>
      <c r="AD382" s="5">
        <f t="shared" si="42"/>
        <v>679352</v>
      </c>
      <c r="AE382" s="5">
        <f t="shared" si="43"/>
        <v>2466010</v>
      </c>
      <c r="AG382" s="2">
        <f t="shared" si="44"/>
        <v>1</v>
      </c>
      <c r="AH382" s="2">
        <f t="shared" si="45"/>
        <v>2025</v>
      </c>
      <c r="AJ382" s="5">
        <f t="shared" si="46"/>
        <v>136505</v>
      </c>
      <c r="AK382" s="2">
        <f t="shared" si="47"/>
        <v>18</v>
      </c>
    </row>
    <row r="383" spans="1:37" x14ac:dyDescent="0.25">
      <c r="A383" s="4">
        <v>45666</v>
      </c>
      <c r="B383" s="12">
        <f>StdO_Customers_Residential!B383+StdO_Customers_Small_Commercial!B383+StdO_Customers_Lighting!B383</f>
        <v>85649</v>
      </c>
      <c r="C383" s="12">
        <f>StdO_Customers_Residential!C383+StdO_Customers_Small_Commercial!C383+StdO_Customers_Lighting!C383</f>
        <v>81787</v>
      </c>
      <c r="D383" s="12">
        <f>StdO_Customers_Residential!D383+StdO_Customers_Small_Commercial!D383+StdO_Customers_Lighting!D383</f>
        <v>80082</v>
      </c>
      <c r="E383" s="12">
        <f>StdO_Customers_Residential!E383+StdO_Customers_Small_Commercial!E383+StdO_Customers_Lighting!E383</f>
        <v>80666</v>
      </c>
      <c r="F383" s="12">
        <f>StdO_Customers_Residential!F383+StdO_Customers_Small_Commercial!F383+StdO_Customers_Lighting!F383</f>
        <v>84969</v>
      </c>
      <c r="G383" s="12">
        <f>StdO_Customers_Residential!G383+StdO_Customers_Small_Commercial!G383+StdO_Customers_Lighting!G383</f>
        <v>92470</v>
      </c>
      <c r="H383" s="12">
        <f>StdO_Customers_Residential!H383+StdO_Customers_Small_Commercial!H383+StdO_Customers_Lighting!H383</f>
        <v>108677</v>
      </c>
      <c r="I383" s="12">
        <f>StdO_Customers_Residential!I383+StdO_Customers_Small_Commercial!I383+StdO_Customers_Lighting!I383</f>
        <v>113344</v>
      </c>
      <c r="J383" s="12">
        <f>StdO_Customers_Residential!J383+StdO_Customers_Small_Commercial!J383+StdO_Customers_Lighting!J383</f>
        <v>105485</v>
      </c>
      <c r="K383" s="12">
        <f>StdO_Customers_Residential!K383+StdO_Customers_Small_Commercial!K383+StdO_Customers_Lighting!K383</f>
        <v>94865</v>
      </c>
      <c r="L383" s="12">
        <f>StdO_Customers_Residential!L383+StdO_Customers_Small_Commercial!L383+StdO_Customers_Lighting!L383</f>
        <v>90227</v>
      </c>
      <c r="M383" s="12">
        <f>StdO_Customers_Residential!M383+StdO_Customers_Small_Commercial!M383+StdO_Customers_Lighting!M383</f>
        <v>83040</v>
      </c>
      <c r="N383" s="12">
        <f>StdO_Customers_Residential!N383+StdO_Customers_Small_Commercial!N383+StdO_Customers_Lighting!N383</f>
        <v>83502</v>
      </c>
      <c r="O383" s="12">
        <f>StdO_Customers_Residential!O383+StdO_Customers_Small_Commercial!O383+StdO_Customers_Lighting!O383</f>
        <v>85588</v>
      </c>
      <c r="P383" s="12">
        <f>StdO_Customers_Residential!P383+StdO_Customers_Small_Commercial!P383+StdO_Customers_Lighting!P383</f>
        <v>94114</v>
      </c>
      <c r="Q383" s="12">
        <f>StdO_Customers_Residential!Q383+StdO_Customers_Small_Commercial!Q383+StdO_Customers_Lighting!Q383</f>
        <v>103920</v>
      </c>
      <c r="R383" s="12">
        <f>StdO_Customers_Residential!R383+StdO_Customers_Small_Commercial!R383+StdO_Customers_Lighting!R383</f>
        <v>118164</v>
      </c>
      <c r="S383" s="12">
        <f>StdO_Customers_Residential!S383+StdO_Customers_Small_Commercial!S383+StdO_Customers_Lighting!S383</f>
        <v>124454</v>
      </c>
      <c r="T383" s="12">
        <f>StdO_Customers_Residential!T383+StdO_Customers_Small_Commercial!T383+StdO_Customers_Lighting!T383</f>
        <v>123698</v>
      </c>
      <c r="U383" s="12">
        <f>StdO_Customers_Residential!U383+StdO_Customers_Small_Commercial!U383+StdO_Customers_Lighting!U383</f>
        <v>120904</v>
      </c>
      <c r="V383" s="12">
        <f>StdO_Customers_Residential!V383+StdO_Customers_Small_Commercial!V383+StdO_Customers_Lighting!V383</f>
        <v>112463</v>
      </c>
      <c r="W383" s="12">
        <f>StdO_Customers_Residential!W383+StdO_Customers_Small_Commercial!W383+StdO_Customers_Lighting!W383</f>
        <v>99690</v>
      </c>
      <c r="X383" s="12">
        <f>StdO_Customers_Residential!X383+StdO_Customers_Small_Commercial!X383+StdO_Customers_Lighting!X383</f>
        <v>86334</v>
      </c>
      <c r="Y383" s="12">
        <f>StdO_Customers_Residential!Y383+StdO_Customers_Small_Commercial!Y383+StdO_Customers_Lighting!Y383</f>
        <v>76590</v>
      </c>
      <c r="AA383" s="2">
        <f>IFERROR(INDEX('Holiday Schedule'!$D$3:$D$24,MATCH(Total_StdO_Customers!A383,'Holiday Schedule'!$C$3:$C$24,0)),0)</f>
        <v>0</v>
      </c>
      <c r="AB383" s="2">
        <f t="shared" si="40"/>
        <v>5</v>
      </c>
      <c r="AC383" s="2">
        <f t="shared" si="41"/>
        <v>1639792</v>
      </c>
      <c r="AD383" s="5">
        <f t="shared" si="42"/>
        <v>690890</v>
      </c>
      <c r="AE383" s="5">
        <f t="shared" si="43"/>
        <v>2330682</v>
      </c>
      <c r="AG383" s="2">
        <f t="shared" si="44"/>
        <v>1</v>
      </c>
      <c r="AH383" s="2">
        <f t="shared" si="45"/>
        <v>2025</v>
      </c>
      <c r="AJ383" s="5">
        <f t="shared" si="46"/>
        <v>124454</v>
      </c>
      <c r="AK383" s="2">
        <f t="shared" si="47"/>
        <v>18</v>
      </c>
    </row>
    <row r="384" spans="1:37" x14ac:dyDescent="0.25">
      <c r="A384" s="4">
        <v>45667</v>
      </c>
      <c r="B384" s="12">
        <f>StdO_Customers_Residential!B384+StdO_Customers_Small_Commercial!B384+StdO_Customers_Lighting!B384</f>
        <v>73000</v>
      </c>
      <c r="C384" s="12">
        <f>StdO_Customers_Residential!C384+StdO_Customers_Small_Commercial!C384+StdO_Customers_Lighting!C384</f>
        <v>70214</v>
      </c>
      <c r="D384" s="12">
        <f>StdO_Customers_Residential!D384+StdO_Customers_Small_Commercial!D384+StdO_Customers_Lighting!D384</f>
        <v>68722</v>
      </c>
      <c r="E384" s="12">
        <f>StdO_Customers_Residential!E384+StdO_Customers_Small_Commercial!E384+StdO_Customers_Lighting!E384</f>
        <v>69835</v>
      </c>
      <c r="F384" s="12">
        <f>StdO_Customers_Residential!F384+StdO_Customers_Small_Commercial!F384+StdO_Customers_Lighting!F384</f>
        <v>74163</v>
      </c>
      <c r="G384" s="12">
        <f>StdO_Customers_Residential!G384+StdO_Customers_Small_Commercial!G384+StdO_Customers_Lighting!G384</f>
        <v>80906</v>
      </c>
      <c r="H384" s="12">
        <f>StdO_Customers_Residential!H384+StdO_Customers_Small_Commercial!H384+StdO_Customers_Lighting!H384</f>
        <v>96923</v>
      </c>
      <c r="I384" s="12">
        <f>StdO_Customers_Residential!I384+StdO_Customers_Small_Commercial!I384+StdO_Customers_Lighting!I384</f>
        <v>99924</v>
      </c>
      <c r="J384" s="12">
        <f>StdO_Customers_Residential!J384+StdO_Customers_Small_Commercial!J384+StdO_Customers_Lighting!J384</f>
        <v>91418</v>
      </c>
      <c r="K384" s="12">
        <f>StdO_Customers_Residential!K384+StdO_Customers_Small_Commercial!K384+StdO_Customers_Lighting!K384</f>
        <v>79821</v>
      </c>
      <c r="L384" s="12">
        <f>StdO_Customers_Residential!L384+StdO_Customers_Small_Commercial!L384+StdO_Customers_Lighting!L384</f>
        <v>72100</v>
      </c>
      <c r="M384" s="12">
        <f>StdO_Customers_Residential!M384+StdO_Customers_Small_Commercial!M384+StdO_Customers_Lighting!M384</f>
        <v>67009</v>
      </c>
      <c r="N384" s="12">
        <f>StdO_Customers_Residential!N384+StdO_Customers_Small_Commercial!N384+StdO_Customers_Lighting!N384</f>
        <v>61805</v>
      </c>
      <c r="O384" s="12">
        <f>StdO_Customers_Residential!O384+StdO_Customers_Small_Commercial!O384+StdO_Customers_Lighting!O384</f>
        <v>63060</v>
      </c>
      <c r="P384" s="12">
        <f>StdO_Customers_Residential!P384+StdO_Customers_Small_Commercial!P384+StdO_Customers_Lighting!P384</f>
        <v>74189</v>
      </c>
      <c r="Q384" s="12">
        <f>StdO_Customers_Residential!Q384+StdO_Customers_Small_Commercial!Q384+StdO_Customers_Lighting!Q384</f>
        <v>92313</v>
      </c>
      <c r="R384" s="12">
        <f>StdO_Customers_Residential!R384+StdO_Customers_Small_Commercial!R384+StdO_Customers_Lighting!R384</f>
        <v>110024</v>
      </c>
      <c r="S384" s="12">
        <f>StdO_Customers_Residential!S384+StdO_Customers_Small_Commercial!S384+StdO_Customers_Lighting!S384</f>
        <v>121283</v>
      </c>
      <c r="T384" s="12">
        <f>StdO_Customers_Residential!T384+StdO_Customers_Small_Commercial!T384+StdO_Customers_Lighting!T384</f>
        <v>121092</v>
      </c>
      <c r="U384" s="12">
        <f>StdO_Customers_Residential!U384+StdO_Customers_Small_Commercial!U384+StdO_Customers_Lighting!U384</f>
        <v>120361</v>
      </c>
      <c r="V384" s="12">
        <f>StdO_Customers_Residential!V384+StdO_Customers_Small_Commercial!V384+StdO_Customers_Lighting!V384</f>
        <v>113830</v>
      </c>
      <c r="W384" s="12">
        <f>StdO_Customers_Residential!W384+StdO_Customers_Small_Commercial!W384+StdO_Customers_Lighting!W384</f>
        <v>108977</v>
      </c>
      <c r="X384" s="12">
        <f>StdO_Customers_Residential!X384+StdO_Customers_Small_Commercial!X384+StdO_Customers_Lighting!X384</f>
        <v>96386</v>
      </c>
      <c r="Y384" s="12">
        <f>StdO_Customers_Residential!Y384+StdO_Customers_Small_Commercial!Y384+StdO_Customers_Lighting!Y384</f>
        <v>87818</v>
      </c>
      <c r="AA384" s="2">
        <f>IFERROR(INDEX('Holiday Schedule'!$D$3:$D$24,MATCH(Total_StdO_Customers!A384,'Holiday Schedule'!$C$3:$C$24,0)),0)</f>
        <v>0</v>
      </c>
      <c r="AB384" s="2">
        <f t="shared" si="40"/>
        <v>6</v>
      </c>
      <c r="AC384" s="2">
        <f t="shared" si="41"/>
        <v>1493592</v>
      </c>
      <c r="AD384" s="5">
        <f t="shared" si="42"/>
        <v>621581</v>
      </c>
      <c r="AE384" s="5">
        <f t="shared" si="43"/>
        <v>2115173</v>
      </c>
      <c r="AG384" s="2">
        <f t="shared" si="44"/>
        <v>1</v>
      </c>
      <c r="AH384" s="2">
        <f t="shared" si="45"/>
        <v>2025</v>
      </c>
      <c r="AJ384" s="5">
        <f t="shared" si="46"/>
        <v>121283</v>
      </c>
      <c r="AK384" s="2">
        <f t="shared" si="47"/>
        <v>18</v>
      </c>
    </row>
    <row r="385" spans="1:37" x14ac:dyDescent="0.25">
      <c r="A385" s="4">
        <v>45668</v>
      </c>
      <c r="B385" s="12">
        <f>StdO_Customers_Residential!B385+StdO_Customers_Small_Commercial!B385+StdO_Customers_Lighting!B385</f>
        <v>83059</v>
      </c>
      <c r="C385" s="12">
        <f>StdO_Customers_Residential!C385+StdO_Customers_Small_Commercial!C385+StdO_Customers_Lighting!C385</f>
        <v>80770</v>
      </c>
      <c r="D385" s="12">
        <f>StdO_Customers_Residential!D385+StdO_Customers_Small_Commercial!D385+StdO_Customers_Lighting!D385</f>
        <v>78758</v>
      </c>
      <c r="E385" s="12">
        <f>StdO_Customers_Residential!E385+StdO_Customers_Small_Commercial!E385+StdO_Customers_Lighting!E385</f>
        <v>79086</v>
      </c>
      <c r="F385" s="12">
        <f>StdO_Customers_Residential!F385+StdO_Customers_Small_Commercial!F385+StdO_Customers_Lighting!F385</f>
        <v>82662</v>
      </c>
      <c r="G385" s="12">
        <f>StdO_Customers_Residential!G385+StdO_Customers_Small_Commercial!G385+StdO_Customers_Lighting!G385</f>
        <v>86019</v>
      </c>
      <c r="H385" s="12">
        <f>StdO_Customers_Residential!H385+StdO_Customers_Small_Commercial!H385+StdO_Customers_Lighting!H385</f>
        <v>94205</v>
      </c>
      <c r="I385" s="12">
        <f>StdO_Customers_Residential!I385+StdO_Customers_Small_Commercial!I385+StdO_Customers_Lighting!I385</f>
        <v>101206</v>
      </c>
      <c r="J385" s="12">
        <f>StdO_Customers_Residential!J385+StdO_Customers_Small_Commercial!J385+StdO_Customers_Lighting!J385</f>
        <v>106790</v>
      </c>
      <c r="K385" s="12">
        <f>StdO_Customers_Residential!K385+StdO_Customers_Small_Commercial!K385+StdO_Customers_Lighting!K385</f>
        <v>110428</v>
      </c>
      <c r="L385" s="12">
        <f>StdO_Customers_Residential!L385+StdO_Customers_Small_Commercial!L385+StdO_Customers_Lighting!L385</f>
        <v>111173</v>
      </c>
      <c r="M385" s="12">
        <f>StdO_Customers_Residential!M385+StdO_Customers_Small_Commercial!M385+StdO_Customers_Lighting!M385</f>
        <v>111523</v>
      </c>
      <c r="N385" s="12">
        <f>StdO_Customers_Residential!N385+StdO_Customers_Small_Commercial!N385+StdO_Customers_Lighting!N385</f>
        <v>110123</v>
      </c>
      <c r="O385" s="12">
        <f>StdO_Customers_Residential!O385+StdO_Customers_Small_Commercial!O385+StdO_Customers_Lighting!O385</f>
        <v>108045</v>
      </c>
      <c r="P385" s="12">
        <f>StdO_Customers_Residential!P385+StdO_Customers_Small_Commercial!P385+StdO_Customers_Lighting!P385</f>
        <v>105925</v>
      </c>
      <c r="Q385" s="12">
        <f>StdO_Customers_Residential!Q385+StdO_Customers_Small_Commercial!Q385+StdO_Customers_Lighting!Q385</f>
        <v>109548</v>
      </c>
      <c r="R385" s="12">
        <f>StdO_Customers_Residential!R385+StdO_Customers_Small_Commercial!R385+StdO_Customers_Lighting!R385</f>
        <v>121722</v>
      </c>
      <c r="S385" s="12">
        <f>StdO_Customers_Residential!S385+StdO_Customers_Small_Commercial!S385+StdO_Customers_Lighting!S385</f>
        <v>125791</v>
      </c>
      <c r="T385" s="12">
        <f>StdO_Customers_Residential!T385+StdO_Customers_Small_Commercial!T385+StdO_Customers_Lighting!T385</f>
        <v>123914</v>
      </c>
      <c r="U385" s="12">
        <f>StdO_Customers_Residential!U385+StdO_Customers_Small_Commercial!U385+StdO_Customers_Lighting!U385</f>
        <v>120583</v>
      </c>
      <c r="V385" s="12">
        <f>StdO_Customers_Residential!V385+StdO_Customers_Small_Commercial!V385+StdO_Customers_Lighting!V385</f>
        <v>111387</v>
      </c>
      <c r="W385" s="12">
        <f>StdO_Customers_Residential!W385+StdO_Customers_Small_Commercial!W385+StdO_Customers_Lighting!W385</f>
        <v>101713</v>
      </c>
      <c r="X385" s="12">
        <f>StdO_Customers_Residential!X385+StdO_Customers_Small_Commercial!X385+StdO_Customers_Lighting!X385</f>
        <v>90399</v>
      </c>
      <c r="Y385" s="12">
        <f>StdO_Customers_Residential!Y385+StdO_Customers_Small_Commercial!Y385+StdO_Customers_Lighting!Y385</f>
        <v>83772</v>
      </c>
      <c r="AA385" s="2">
        <f>IFERROR(INDEX('Holiday Schedule'!$D$3:$D$24,MATCH(Total_StdO_Customers!A385,'Holiday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2438601</v>
      </c>
      <c r="AE385" s="5">
        <f t="shared" si="43"/>
        <v>2438601</v>
      </c>
      <c r="AG385" s="2">
        <f t="shared" si="44"/>
        <v>1</v>
      </c>
      <c r="AH385" s="2">
        <f t="shared" si="45"/>
        <v>2025</v>
      </c>
      <c r="AJ385" s="5">
        <f t="shared" si="46"/>
        <v>125791</v>
      </c>
      <c r="AK385" s="2">
        <f t="shared" si="47"/>
        <v>18</v>
      </c>
    </row>
    <row r="386" spans="1:37" x14ac:dyDescent="0.25">
      <c r="A386" s="4">
        <v>45669</v>
      </c>
      <c r="B386" s="12">
        <f>StdO_Customers_Residential!B386+StdO_Customers_Small_Commercial!B386+StdO_Customers_Lighting!B386</f>
        <v>81808</v>
      </c>
      <c r="C386" s="12">
        <f>StdO_Customers_Residential!C386+StdO_Customers_Small_Commercial!C386+StdO_Customers_Lighting!C386</f>
        <v>76865</v>
      </c>
      <c r="D386" s="12">
        <f>StdO_Customers_Residential!D386+StdO_Customers_Small_Commercial!D386+StdO_Customers_Lighting!D386</f>
        <v>75358</v>
      </c>
      <c r="E386" s="12">
        <f>StdO_Customers_Residential!E386+StdO_Customers_Small_Commercial!E386+StdO_Customers_Lighting!E386</f>
        <v>75988</v>
      </c>
      <c r="F386" s="12">
        <f>StdO_Customers_Residential!F386+StdO_Customers_Small_Commercial!F386+StdO_Customers_Lighting!F386</f>
        <v>76080</v>
      </c>
      <c r="G386" s="12">
        <f>StdO_Customers_Residential!G386+StdO_Customers_Small_Commercial!G386+StdO_Customers_Lighting!G386</f>
        <v>77248</v>
      </c>
      <c r="H386" s="12">
        <f>StdO_Customers_Residential!H386+StdO_Customers_Small_Commercial!H386+StdO_Customers_Lighting!H386</f>
        <v>88610</v>
      </c>
      <c r="I386" s="12">
        <f>StdO_Customers_Residential!I386+StdO_Customers_Small_Commercial!I386+StdO_Customers_Lighting!I386</f>
        <v>95664</v>
      </c>
      <c r="J386" s="12">
        <f>StdO_Customers_Residential!J386+StdO_Customers_Small_Commercial!J386+StdO_Customers_Lighting!J386</f>
        <v>102775</v>
      </c>
      <c r="K386" s="12">
        <f>StdO_Customers_Residential!K386+StdO_Customers_Small_Commercial!K386+StdO_Customers_Lighting!K386</f>
        <v>106239</v>
      </c>
      <c r="L386" s="12">
        <f>StdO_Customers_Residential!L386+StdO_Customers_Small_Commercial!L386+StdO_Customers_Lighting!L386</f>
        <v>104984</v>
      </c>
      <c r="M386" s="12">
        <f>StdO_Customers_Residential!M386+StdO_Customers_Small_Commercial!M386+StdO_Customers_Lighting!M386</f>
        <v>104904</v>
      </c>
      <c r="N386" s="12">
        <f>StdO_Customers_Residential!N386+StdO_Customers_Small_Commercial!N386+StdO_Customers_Lighting!N386</f>
        <v>105855</v>
      </c>
      <c r="O386" s="12">
        <f>StdO_Customers_Residential!O386+StdO_Customers_Small_Commercial!O386+StdO_Customers_Lighting!O386</f>
        <v>102516</v>
      </c>
      <c r="P386" s="12">
        <f>StdO_Customers_Residential!P386+StdO_Customers_Small_Commercial!P386+StdO_Customers_Lighting!P386</f>
        <v>100610</v>
      </c>
      <c r="Q386" s="12">
        <f>StdO_Customers_Residential!Q386+StdO_Customers_Small_Commercial!Q386+StdO_Customers_Lighting!Q386</f>
        <v>106897</v>
      </c>
      <c r="R386" s="12">
        <f>StdO_Customers_Residential!R386+StdO_Customers_Small_Commercial!R386+StdO_Customers_Lighting!R386</f>
        <v>126656</v>
      </c>
      <c r="S386" s="12">
        <f>StdO_Customers_Residential!S386+StdO_Customers_Small_Commercial!S386+StdO_Customers_Lighting!S386</f>
        <v>137426</v>
      </c>
      <c r="T386" s="12">
        <f>StdO_Customers_Residential!T386+StdO_Customers_Small_Commercial!T386+StdO_Customers_Lighting!T386</f>
        <v>135945</v>
      </c>
      <c r="U386" s="12">
        <f>StdO_Customers_Residential!U386+StdO_Customers_Small_Commercial!U386+StdO_Customers_Lighting!U386</f>
        <v>134755</v>
      </c>
      <c r="V386" s="12">
        <f>StdO_Customers_Residential!V386+StdO_Customers_Small_Commercial!V386+StdO_Customers_Lighting!V386</f>
        <v>125635</v>
      </c>
      <c r="W386" s="12">
        <f>StdO_Customers_Residential!W386+StdO_Customers_Small_Commercial!W386+StdO_Customers_Lighting!W386</f>
        <v>113686</v>
      </c>
      <c r="X386" s="12">
        <f>StdO_Customers_Residential!X386+StdO_Customers_Small_Commercial!X386+StdO_Customers_Lighting!X386</f>
        <v>101968</v>
      </c>
      <c r="Y386" s="12">
        <f>StdO_Customers_Residential!Y386+StdO_Customers_Small_Commercial!Y386+StdO_Customers_Lighting!Y386</f>
        <v>93463</v>
      </c>
      <c r="AA386" s="2">
        <f>IFERROR(INDEX('Holiday Schedule'!$D$3:$D$24,MATCH(Total_StdO_Customers!A386,'Holiday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2451935</v>
      </c>
      <c r="AE386" s="5">
        <f t="shared" si="43"/>
        <v>2451935</v>
      </c>
      <c r="AG386" s="2">
        <f t="shared" si="44"/>
        <v>1</v>
      </c>
      <c r="AH386" s="2">
        <f t="shared" si="45"/>
        <v>2025</v>
      </c>
      <c r="AJ386" s="5">
        <f t="shared" si="46"/>
        <v>137426</v>
      </c>
      <c r="AK386" s="2">
        <f t="shared" si="47"/>
        <v>18</v>
      </c>
    </row>
    <row r="387" spans="1:37" x14ac:dyDescent="0.25">
      <c r="A387" s="4">
        <v>45670</v>
      </c>
      <c r="B387" s="12">
        <f>StdO_Customers_Residential!B387+StdO_Customers_Small_Commercial!B387+StdO_Customers_Lighting!B387</f>
        <v>89721</v>
      </c>
      <c r="C387" s="12">
        <f>StdO_Customers_Residential!C387+StdO_Customers_Small_Commercial!C387+StdO_Customers_Lighting!C387</f>
        <v>85968</v>
      </c>
      <c r="D387" s="12">
        <f>StdO_Customers_Residential!D387+StdO_Customers_Small_Commercial!D387+StdO_Customers_Lighting!D387</f>
        <v>85764</v>
      </c>
      <c r="E387" s="12">
        <f>StdO_Customers_Residential!E387+StdO_Customers_Small_Commercial!E387+StdO_Customers_Lighting!E387</f>
        <v>86174</v>
      </c>
      <c r="F387" s="12">
        <f>StdO_Customers_Residential!F387+StdO_Customers_Small_Commercial!F387+StdO_Customers_Lighting!F387</f>
        <v>89909</v>
      </c>
      <c r="G387" s="12">
        <f>StdO_Customers_Residential!G387+StdO_Customers_Small_Commercial!G387+StdO_Customers_Lighting!G387</f>
        <v>97325</v>
      </c>
      <c r="H387" s="12">
        <f>StdO_Customers_Residential!H387+StdO_Customers_Small_Commercial!H387+StdO_Customers_Lighting!H387</f>
        <v>114444</v>
      </c>
      <c r="I387" s="12">
        <f>StdO_Customers_Residential!I387+StdO_Customers_Small_Commercial!I387+StdO_Customers_Lighting!I387</f>
        <v>121092</v>
      </c>
      <c r="J387" s="12">
        <f>StdO_Customers_Residential!J387+StdO_Customers_Small_Commercial!J387+StdO_Customers_Lighting!J387</f>
        <v>116168</v>
      </c>
      <c r="K387" s="12">
        <f>StdO_Customers_Residential!K387+StdO_Customers_Small_Commercial!K387+StdO_Customers_Lighting!K387</f>
        <v>108193</v>
      </c>
      <c r="L387" s="12">
        <f>StdO_Customers_Residential!L387+StdO_Customers_Small_Commercial!L387+StdO_Customers_Lighting!L387</f>
        <v>100903</v>
      </c>
      <c r="M387" s="12">
        <f>StdO_Customers_Residential!M387+StdO_Customers_Small_Commercial!M387+StdO_Customers_Lighting!M387</f>
        <v>92846</v>
      </c>
      <c r="N387" s="12">
        <f>StdO_Customers_Residential!N387+StdO_Customers_Small_Commercial!N387+StdO_Customers_Lighting!N387</f>
        <v>87753</v>
      </c>
      <c r="O387" s="12">
        <f>StdO_Customers_Residential!O387+StdO_Customers_Small_Commercial!O387+StdO_Customers_Lighting!O387</f>
        <v>87763</v>
      </c>
      <c r="P387" s="12">
        <f>StdO_Customers_Residential!P387+StdO_Customers_Small_Commercial!P387+StdO_Customers_Lighting!P387</f>
        <v>94977</v>
      </c>
      <c r="Q387" s="12">
        <f>StdO_Customers_Residential!Q387+StdO_Customers_Small_Commercial!Q387+StdO_Customers_Lighting!Q387</f>
        <v>107065</v>
      </c>
      <c r="R387" s="12">
        <f>StdO_Customers_Residential!R387+StdO_Customers_Small_Commercial!R387+StdO_Customers_Lighting!R387</f>
        <v>122856</v>
      </c>
      <c r="S387" s="12">
        <f>StdO_Customers_Residential!S387+StdO_Customers_Small_Commercial!S387+StdO_Customers_Lighting!S387</f>
        <v>133719</v>
      </c>
      <c r="T387" s="12">
        <f>StdO_Customers_Residential!T387+StdO_Customers_Small_Commercial!T387+StdO_Customers_Lighting!T387</f>
        <v>133325</v>
      </c>
      <c r="U387" s="12">
        <f>StdO_Customers_Residential!U387+StdO_Customers_Small_Commercial!U387+StdO_Customers_Lighting!U387</f>
        <v>130007</v>
      </c>
      <c r="V387" s="12">
        <f>StdO_Customers_Residential!V387+StdO_Customers_Small_Commercial!V387+StdO_Customers_Lighting!V387</f>
        <v>122039</v>
      </c>
      <c r="W387" s="12">
        <f>StdO_Customers_Residential!W387+StdO_Customers_Small_Commercial!W387+StdO_Customers_Lighting!W387</f>
        <v>110714</v>
      </c>
      <c r="X387" s="12">
        <f>StdO_Customers_Residential!X387+StdO_Customers_Small_Commercial!X387+StdO_Customers_Lighting!X387</f>
        <v>97917</v>
      </c>
      <c r="Y387" s="12">
        <f>StdO_Customers_Residential!Y387+StdO_Customers_Small_Commercial!Y387+StdO_Customers_Lighting!Y387</f>
        <v>89295</v>
      </c>
      <c r="AA387" s="2">
        <f>IFERROR(INDEX('Holiday Schedule'!$D$3:$D$24,MATCH(Total_StdO_Customers!A387,'Holiday Schedule'!$C$3:$C$24,0)),0)</f>
        <v>0</v>
      </c>
      <c r="AB387" s="2">
        <f t="shared" si="40"/>
        <v>2</v>
      </c>
      <c r="AC387" s="2">
        <f t="shared" si="41"/>
        <v>1767337</v>
      </c>
      <c r="AD387" s="5">
        <f t="shared" si="42"/>
        <v>738600</v>
      </c>
      <c r="AE387" s="5">
        <f t="shared" si="43"/>
        <v>2505937</v>
      </c>
      <c r="AG387" s="2">
        <f t="shared" si="44"/>
        <v>1</v>
      </c>
      <c r="AH387" s="2">
        <f t="shared" si="45"/>
        <v>2025</v>
      </c>
      <c r="AJ387" s="5">
        <f t="shared" si="46"/>
        <v>133719</v>
      </c>
      <c r="AK387" s="2">
        <f t="shared" si="47"/>
        <v>18</v>
      </c>
    </row>
    <row r="388" spans="1:37" x14ac:dyDescent="0.25">
      <c r="A388" s="4">
        <v>45671</v>
      </c>
      <c r="B388" s="12">
        <f>StdO_Customers_Residential!B388+StdO_Customers_Small_Commercial!B388+StdO_Customers_Lighting!B388</f>
        <v>84516</v>
      </c>
      <c r="C388" s="12">
        <f>StdO_Customers_Residential!C388+StdO_Customers_Small_Commercial!C388+StdO_Customers_Lighting!C388</f>
        <v>81792</v>
      </c>
      <c r="D388" s="12">
        <f>StdO_Customers_Residential!D388+StdO_Customers_Small_Commercial!D388+StdO_Customers_Lighting!D388</f>
        <v>80982</v>
      </c>
      <c r="E388" s="12">
        <f>StdO_Customers_Residential!E388+StdO_Customers_Small_Commercial!E388+StdO_Customers_Lighting!E388</f>
        <v>81012</v>
      </c>
      <c r="F388" s="12">
        <f>StdO_Customers_Residential!F388+StdO_Customers_Small_Commercial!F388+StdO_Customers_Lighting!F388</f>
        <v>85460</v>
      </c>
      <c r="G388" s="12">
        <f>StdO_Customers_Residential!G388+StdO_Customers_Small_Commercial!G388+StdO_Customers_Lighting!G388</f>
        <v>92659</v>
      </c>
      <c r="H388" s="12">
        <f>StdO_Customers_Residential!H388+StdO_Customers_Small_Commercial!H388+StdO_Customers_Lighting!H388</f>
        <v>110002</v>
      </c>
      <c r="I388" s="12">
        <f>StdO_Customers_Residential!I388+StdO_Customers_Small_Commercial!I388+StdO_Customers_Lighting!I388</f>
        <v>114342</v>
      </c>
      <c r="J388" s="12">
        <f>StdO_Customers_Residential!J388+StdO_Customers_Small_Commercial!J388+StdO_Customers_Lighting!J388</f>
        <v>108286</v>
      </c>
      <c r="K388" s="12">
        <f>StdO_Customers_Residential!K388+StdO_Customers_Small_Commercial!K388+StdO_Customers_Lighting!K388</f>
        <v>97868</v>
      </c>
      <c r="L388" s="12">
        <f>StdO_Customers_Residential!L388+StdO_Customers_Small_Commercial!L388+StdO_Customers_Lighting!L388</f>
        <v>86627</v>
      </c>
      <c r="M388" s="12">
        <f>StdO_Customers_Residential!M388+StdO_Customers_Small_Commercial!M388+StdO_Customers_Lighting!M388</f>
        <v>78118</v>
      </c>
      <c r="N388" s="12">
        <f>StdO_Customers_Residential!N388+StdO_Customers_Small_Commercial!N388+StdO_Customers_Lighting!N388</f>
        <v>89822</v>
      </c>
      <c r="O388" s="12">
        <f>StdO_Customers_Residential!O388+StdO_Customers_Small_Commercial!O388+StdO_Customers_Lighting!O388</f>
        <v>91185</v>
      </c>
      <c r="P388" s="12">
        <f>StdO_Customers_Residential!P388+StdO_Customers_Small_Commercial!P388+StdO_Customers_Lighting!P388</f>
        <v>92707</v>
      </c>
      <c r="Q388" s="12">
        <f>StdO_Customers_Residential!Q388+StdO_Customers_Small_Commercial!Q388+StdO_Customers_Lighting!Q388</f>
        <v>102001</v>
      </c>
      <c r="R388" s="12">
        <f>StdO_Customers_Residential!R388+StdO_Customers_Small_Commercial!R388+StdO_Customers_Lighting!R388</f>
        <v>117115</v>
      </c>
      <c r="S388" s="12">
        <f>StdO_Customers_Residential!S388+StdO_Customers_Small_Commercial!S388+StdO_Customers_Lighting!S388</f>
        <v>124514</v>
      </c>
      <c r="T388" s="12">
        <f>StdO_Customers_Residential!T388+StdO_Customers_Small_Commercial!T388+StdO_Customers_Lighting!T388</f>
        <v>124061</v>
      </c>
      <c r="U388" s="12">
        <f>StdO_Customers_Residential!U388+StdO_Customers_Small_Commercial!U388+StdO_Customers_Lighting!U388</f>
        <v>123813</v>
      </c>
      <c r="V388" s="12">
        <f>StdO_Customers_Residential!V388+StdO_Customers_Small_Commercial!V388+StdO_Customers_Lighting!V388</f>
        <v>113312</v>
      </c>
      <c r="W388" s="12">
        <f>StdO_Customers_Residential!W388+StdO_Customers_Small_Commercial!W388+StdO_Customers_Lighting!W388</f>
        <v>101336</v>
      </c>
      <c r="X388" s="12">
        <f>StdO_Customers_Residential!X388+StdO_Customers_Small_Commercial!X388+StdO_Customers_Lighting!X388</f>
        <v>88404</v>
      </c>
      <c r="Y388" s="12">
        <f>StdO_Customers_Residential!Y388+StdO_Customers_Small_Commercial!Y388+StdO_Customers_Lighting!Y388</f>
        <v>81855</v>
      </c>
      <c r="AA388" s="2">
        <f>IFERROR(INDEX('Holiday Schedule'!$D$3:$D$24,MATCH(Total_StdO_Customers!A388,'Holiday Schedule'!$C$3:$C$24,0)),0)</f>
        <v>0</v>
      </c>
      <c r="AB388" s="2">
        <f t="shared" si="40"/>
        <v>3</v>
      </c>
      <c r="AC388" s="2">
        <f t="shared" si="41"/>
        <v>1653511</v>
      </c>
      <c r="AD388" s="5">
        <f t="shared" si="42"/>
        <v>698278</v>
      </c>
      <c r="AE388" s="5">
        <f t="shared" si="43"/>
        <v>2351789</v>
      </c>
      <c r="AG388" s="2">
        <f t="shared" si="44"/>
        <v>1</v>
      </c>
      <c r="AH388" s="2">
        <f t="shared" si="45"/>
        <v>2025</v>
      </c>
      <c r="AJ388" s="5">
        <f t="shared" si="46"/>
        <v>124514</v>
      </c>
      <c r="AK388" s="2">
        <f t="shared" si="47"/>
        <v>18</v>
      </c>
    </row>
    <row r="389" spans="1:37" x14ac:dyDescent="0.25">
      <c r="A389" s="4">
        <v>45672</v>
      </c>
      <c r="B389" s="12">
        <f>StdO_Customers_Residential!B389+StdO_Customers_Small_Commercial!B389+StdO_Customers_Lighting!B389</f>
        <v>78714</v>
      </c>
      <c r="C389" s="12">
        <f>StdO_Customers_Residential!C389+StdO_Customers_Small_Commercial!C389+StdO_Customers_Lighting!C389</f>
        <v>77039</v>
      </c>
      <c r="D389" s="12">
        <f>StdO_Customers_Residential!D389+StdO_Customers_Small_Commercial!D389+StdO_Customers_Lighting!D389</f>
        <v>76050</v>
      </c>
      <c r="E389" s="12">
        <f>StdO_Customers_Residential!E389+StdO_Customers_Small_Commercial!E389+StdO_Customers_Lighting!E389</f>
        <v>76468</v>
      </c>
      <c r="F389" s="12">
        <f>StdO_Customers_Residential!F389+StdO_Customers_Small_Commercial!F389+StdO_Customers_Lighting!F389</f>
        <v>83095</v>
      </c>
      <c r="G389" s="12">
        <f>StdO_Customers_Residential!G389+StdO_Customers_Small_Commercial!G389+StdO_Customers_Lighting!G389</f>
        <v>90157</v>
      </c>
      <c r="H389" s="12">
        <f>StdO_Customers_Residential!H389+StdO_Customers_Small_Commercial!H389+StdO_Customers_Lighting!H389</f>
        <v>105544</v>
      </c>
      <c r="I389" s="12">
        <f>StdO_Customers_Residential!I389+StdO_Customers_Small_Commercial!I389+StdO_Customers_Lighting!I389</f>
        <v>109308</v>
      </c>
      <c r="J389" s="12">
        <f>StdO_Customers_Residential!J389+StdO_Customers_Small_Commercial!J389+StdO_Customers_Lighting!J389</f>
        <v>104667</v>
      </c>
      <c r="K389" s="12">
        <f>StdO_Customers_Residential!K389+StdO_Customers_Small_Commercial!K389+StdO_Customers_Lighting!K389</f>
        <v>96794</v>
      </c>
      <c r="L389" s="12">
        <f>StdO_Customers_Residential!L389+StdO_Customers_Small_Commercial!L389+StdO_Customers_Lighting!L389</f>
        <v>91572</v>
      </c>
      <c r="M389" s="12">
        <f>StdO_Customers_Residential!M389+StdO_Customers_Small_Commercial!M389+StdO_Customers_Lighting!M389</f>
        <v>87577</v>
      </c>
      <c r="N389" s="12">
        <f>StdO_Customers_Residential!N389+StdO_Customers_Small_Commercial!N389+StdO_Customers_Lighting!N389</f>
        <v>90262</v>
      </c>
      <c r="O389" s="12">
        <f>StdO_Customers_Residential!O389+StdO_Customers_Small_Commercial!O389+StdO_Customers_Lighting!O389</f>
        <v>91719</v>
      </c>
      <c r="P389" s="12">
        <f>StdO_Customers_Residential!P389+StdO_Customers_Small_Commercial!P389+StdO_Customers_Lighting!P389</f>
        <v>93088</v>
      </c>
      <c r="Q389" s="12">
        <f>StdO_Customers_Residential!Q389+StdO_Customers_Small_Commercial!Q389+StdO_Customers_Lighting!Q389</f>
        <v>108557</v>
      </c>
      <c r="R389" s="12">
        <f>StdO_Customers_Residential!R389+StdO_Customers_Small_Commercial!R389+StdO_Customers_Lighting!R389</f>
        <v>125984</v>
      </c>
      <c r="S389" s="12">
        <f>StdO_Customers_Residential!S389+StdO_Customers_Small_Commercial!S389+StdO_Customers_Lighting!S389</f>
        <v>138154</v>
      </c>
      <c r="T389" s="12">
        <f>StdO_Customers_Residential!T389+StdO_Customers_Small_Commercial!T389+StdO_Customers_Lighting!T389</f>
        <v>136152</v>
      </c>
      <c r="U389" s="12">
        <f>StdO_Customers_Residential!U389+StdO_Customers_Small_Commercial!U389+StdO_Customers_Lighting!U389</f>
        <v>134780</v>
      </c>
      <c r="V389" s="12">
        <f>StdO_Customers_Residential!V389+StdO_Customers_Small_Commercial!V389+StdO_Customers_Lighting!V389</f>
        <v>127886</v>
      </c>
      <c r="W389" s="12">
        <f>StdO_Customers_Residential!W389+StdO_Customers_Small_Commercial!W389+StdO_Customers_Lighting!W389</f>
        <v>119587</v>
      </c>
      <c r="X389" s="12">
        <f>StdO_Customers_Residential!X389+StdO_Customers_Small_Commercial!X389+StdO_Customers_Lighting!X389</f>
        <v>103957</v>
      </c>
      <c r="Y389" s="12">
        <f>StdO_Customers_Residential!Y389+StdO_Customers_Small_Commercial!Y389+StdO_Customers_Lighting!Y389</f>
        <v>93267</v>
      </c>
      <c r="AA389" s="2">
        <f>IFERROR(INDEX('Holiday Schedule'!$D$3:$D$24,MATCH(Total_StdO_Customers!A389,'Holiday Schedule'!$C$3:$C$24,0)),0)</f>
        <v>0</v>
      </c>
      <c r="AB389" s="2">
        <f t="shared" si="40"/>
        <v>4</v>
      </c>
      <c r="AC389" s="2">
        <f t="shared" si="41"/>
        <v>1760044</v>
      </c>
      <c r="AD389" s="5">
        <f t="shared" si="42"/>
        <v>680334</v>
      </c>
      <c r="AE389" s="5">
        <f t="shared" si="43"/>
        <v>2440378</v>
      </c>
      <c r="AG389" s="2">
        <f t="shared" si="44"/>
        <v>1</v>
      </c>
      <c r="AH389" s="2">
        <f t="shared" si="45"/>
        <v>2025</v>
      </c>
      <c r="AJ389" s="5">
        <f t="shared" si="46"/>
        <v>138154</v>
      </c>
      <c r="AK389" s="2">
        <f t="shared" si="47"/>
        <v>18</v>
      </c>
    </row>
    <row r="390" spans="1:37" x14ac:dyDescent="0.25">
      <c r="A390" s="4">
        <v>45673</v>
      </c>
      <c r="B390" s="12">
        <f>StdO_Customers_Residential!B390+StdO_Customers_Small_Commercial!B390+StdO_Customers_Lighting!B390</f>
        <v>90534</v>
      </c>
      <c r="C390" s="12">
        <f>StdO_Customers_Residential!C390+StdO_Customers_Small_Commercial!C390+StdO_Customers_Lighting!C390</f>
        <v>85428</v>
      </c>
      <c r="D390" s="12">
        <f>StdO_Customers_Residential!D390+StdO_Customers_Small_Commercial!D390+StdO_Customers_Lighting!D390</f>
        <v>84287</v>
      </c>
      <c r="E390" s="12">
        <f>StdO_Customers_Residential!E390+StdO_Customers_Small_Commercial!E390+StdO_Customers_Lighting!E390</f>
        <v>87265</v>
      </c>
      <c r="F390" s="12">
        <f>StdO_Customers_Residential!F390+StdO_Customers_Small_Commercial!F390+StdO_Customers_Lighting!F390</f>
        <v>93565</v>
      </c>
      <c r="G390" s="12">
        <f>StdO_Customers_Residential!G390+StdO_Customers_Small_Commercial!G390+StdO_Customers_Lighting!G390</f>
        <v>100696</v>
      </c>
      <c r="H390" s="12">
        <f>StdO_Customers_Residential!H390+StdO_Customers_Small_Commercial!H390+StdO_Customers_Lighting!H390</f>
        <v>118636</v>
      </c>
      <c r="I390" s="12">
        <f>StdO_Customers_Residential!I390+StdO_Customers_Small_Commercial!I390+StdO_Customers_Lighting!I390</f>
        <v>123100</v>
      </c>
      <c r="J390" s="12">
        <f>StdO_Customers_Residential!J390+StdO_Customers_Small_Commercial!J390+StdO_Customers_Lighting!J390</f>
        <v>111164</v>
      </c>
      <c r="K390" s="12">
        <f>StdO_Customers_Residential!K390+StdO_Customers_Small_Commercial!K390+StdO_Customers_Lighting!K390</f>
        <v>89723</v>
      </c>
      <c r="L390" s="12">
        <f>StdO_Customers_Residential!L390+StdO_Customers_Small_Commercial!L390+StdO_Customers_Lighting!L390</f>
        <v>82407</v>
      </c>
      <c r="M390" s="12">
        <f>StdO_Customers_Residential!M390+StdO_Customers_Small_Commercial!M390+StdO_Customers_Lighting!M390</f>
        <v>78735</v>
      </c>
      <c r="N390" s="12">
        <f>StdO_Customers_Residential!N390+StdO_Customers_Small_Commercial!N390+StdO_Customers_Lighting!N390</f>
        <v>79232</v>
      </c>
      <c r="O390" s="12">
        <f>StdO_Customers_Residential!O390+StdO_Customers_Small_Commercial!O390+StdO_Customers_Lighting!O390</f>
        <v>85213</v>
      </c>
      <c r="P390" s="12">
        <f>StdO_Customers_Residential!P390+StdO_Customers_Small_Commercial!P390+StdO_Customers_Lighting!P390</f>
        <v>95881</v>
      </c>
      <c r="Q390" s="12">
        <f>StdO_Customers_Residential!Q390+StdO_Customers_Small_Commercial!Q390+StdO_Customers_Lighting!Q390</f>
        <v>106977</v>
      </c>
      <c r="R390" s="12">
        <f>StdO_Customers_Residential!R390+StdO_Customers_Small_Commercial!R390+StdO_Customers_Lighting!R390</f>
        <v>127827</v>
      </c>
      <c r="S390" s="12">
        <f>StdO_Customers_Residential!S390+StdO_Customers_Small_Commercial!S390+StdO_Customers_Lighting!S390</f>
        <v>140294</v>
      </c>
      <c r="T390" s="12">
        <f>StdO_Customers_Residential!T390+StdO_Customers_Small_Commercial!T390+StdO_Customers_Lighting!T390</f>
        <v>141772</v>
      </c>
      <c r="U390" s="12">
        <f>StdO_Customers_Residential!U390+StdO_Customers_Small_Commercial!U390+StdO_Customers_Lighting!U390</f>
        <v>140949</v>
      </c>
      <c r="V390" s="12">
        <f>StdO_Customers_Residential!V390+StdO_Customers_Small_Commercial!V390+StdO_Customers_Lighting!V390</f>
        <v>131865</v>
      </c>
      <c r="W390" s="12">
        <f>StdO_Customers_Residential!W390+StdO_Customers_Small_Commercial!W390+StdO_Customers_Lighting!W390</f>
        <v>121883</v>
      </c>
      <c r="X390" s="12">
        <f>StdO_Customers_Residential!X390+StdO_Customers_Small_Commercial!X390+StdO_Customers_Lighting!X390</f>
        <v>108565</v>
      </c>
      <c r="Y390" s="12">
        <f>StdO_Customers_Residential!Y390+StdO_Customers_Small_Commercial!Y390+StdO_Customers_Lighting!Y390</f>
        <v>99378</v>
      </c>
      <c r="AA390" s="2">
        <f>IFERROR(INDEX('Holiday Schedule'!$D$3:$D$24,MATCH(Total_StdO_Customers!A390,'Holiday Schedule'!$C$3:$C$24,0)),0)</f>
        <v>0</v>
      </c>
      <c r="AB390" s="2">
        <f t="shared" si="40"/>
        <v>5</v>
      </c>
      <c r="AC390" s="2">
        <f t="shared" si="41"/>
        <v>1765587</v>
      </c>
      <c r="AD390" s="5">
        <f t="shared" si="42"/>
        <v>759789</v>
      </c>
      <c r="AE390" s="5">
        <f t="shared" si="43"/>
        <v>2525376</v>
      </c>
      <c r="AG390" s="2">
        <f t="shared" si="44"/>
        <v>1</v>
      </c>
      <c r="AH390" s="2">
        <f t="shared" si="45"/>
        <v>2025</v>
      </c>
      <c r="AJ390" s="5">
        <f t="shared" si="46"/>
        <v>141772</v>
      </c>
      <c r="AK390" s="2">
        <f t="shared" si="47"/>
        <v>19</v>
      </c>
    </row>
    <row r="391" spans="1:37" x14ac:dyDescent="0.25">
      <c r="A391" s="4">
        <v>45674</v>
      </c>
      <c r="B391" s="12">
        <f>StdO_Customers_Residential!B391+StdO_Customers_Small_Commercial!B391+StdO_Customers_Lighting!B391</f>
        <v>96207</v>
      </c>
      <c r="C391" s="12">
        <f>StdO_Customers_Residential!C391+StdO_Customers_Small_Commercial!C391+StdO_Customers_Lighting!C391</f>
        <v>94219</v>
      </c>
      <c r="D391" s="12">
        <f>StdO_Customers_Residential!D391+StdO_Customers_Small_Commercial!D391+StdO_Customers_Lighting!D391</f>
        <v>92238</v>
      </c>
      <c r="E391" s="12">
        <f>StdO_Customers_Residential!E391+StdO_Customers_Small_Commercial!E391+StdO_Customers_Lighting!E391</f>
        <v>93818</v>
      </c>
      <c r="F391" s="12">
        <f>StdO_Customers_Residential!F391+StdO_Customers_Small_Commercial!F391+StdO_Customers_Lighting!F391</f>
        <v>98915</v>
      </c>
      <c r="G391" s="12">
        <f>StdO_Customers_Residential!G391+StdO_Customers_Small_Commercial!G391+StdO_Customers_Lighting!G391</f>
        <v>106568</v>
      </c>
      <c r="H391" s="12">
        <f>StdO_Customers_Residential!H391+StdO_Customers_Small_Commercial!H391+StdO_Customers_Lighting!H391</f>
        <v>124417</v>
      </c>
      <c r="I391" s="12">
        <f>StdO_Customers_Residential!I391+StdO_Customers_Small_Commercial!I391+StdO_Customers_Lighting!I391</f>
        <v>125417</v>
      </c>
      <c r="J391" s="12">
        <f>StdO_Customers_Residential!J391+StdO_Customers_Small_Commercial!J391+StdO_Customers_Lighting!J391</f>
        <v>111739</v>
      </c>
      <c r="K391" s="12">
        <f>StdO_Customers_Residential!K391+StdO_Customers_Small_Commercial!K391+StdO_Customers_Lighting!K391</f>
        <v>93379</v>
      </c>
      <c r="L391" s="12">
        <f>StdO_Customers_Residential!L391+StdO_Customers_Small_Commercial!L391+StdO_Customers_Lighting!L391</f>
        <v>86443</v>
      </c>
      <c r="M391" s="12">
        <f>StdO_Customers_Residential!M391+StdO_Customers_Small_Commercial!M391+StdO_Customers_Lighting!M391</f>
        <v>74167</v>
      </c>
      <c r="N391" s="12">
        <f>StdO_Customers_Residential!N391+StdO_Customers_Small_Commercial!N391+StdO_Customers_Lighting!N391</f>
        <v>76158</v>
      </c>
      <c r="O391" s="12">
        <f>StdO_Customers_Residential!O391+StdO_Customers_Small_Commercial!O391+StdO_Customers_Lighting!O391</f>
        <v>82316</v>
      </c>
      <c r="P391" s="12">
        <f>StdO_Customers_Residential!P391+StdO_Customers_Small_Commercial!P391+StdO_Customers_Lighting!P391</f>
        <v>85554</v>
      </c>
      <c r="Q391" s="12">
        <f>StdO_Customers_Residential!Q391+StdO_Customers_Small_Commercial!Q391+StdO_Customers_Lighting!Q391</f>
        <v>103149</v>
      </c>
      <c r="R391" s="12">
        <f>StdO_Customers_Residential!R391+StdO_Customers_Small_Commercial!R391+StdO_Customers_Lighting!R391</f>
        <v>121927</v>
      </c>
      <c r="S391" s="12">
        <f>StdO_Customers_Residential!S391+StdO_Customers_Small_Commercial!S391+StdO_Customers_Lighting!S391</f>
        <v>131489</v>
      </c>
      <c r="T391" s="12">
        <f>StdO_Customers_Residential!T391+StdO_Customers_Small_Commercial!T391+StdO_Customers_Lighting!T391</f>
        <v>130026</v>
      </c>
      <c r="U391" s="12">
        <f>StdO_Customers_Residential!U391+StdO_Customers_Small_Commercial!U391+StdO_Customers_Lighting!U391</f>
        <v>127471</v>
      </c>
      <c r="V391" s="12">
        <f>StdO_Customers_Residential!V391+StdO_Customers_Small_Commercial!V391+StdO_Customers_Lighting!V391</f>
        <v>121183</v>
      </c>
      <c r="W391" s="12">
        <f>StdO_Customers_Residential!W391+StdO_Customers_Small_Commercial!W391+StdO_Customers_Lighting!W391</f>
        <v>112084</v>
      </c>
      <c r="X391" s="12">
        <f>StdO_Customers_Residential!X391+StdO_Customers_Small_Commercial!X391+StdO_Customers_Lighting!X391</f>
        <v>103841</v>
      </c>
      <c r="Y391" s="12">
        <f>StdO_Customers_Residential!Y391+StdO_Customers_Small_Commercial!Y391+StdO_Customers_Lighting!Y391</f>
        <v>95220</v>
      </c>
      <c r="AA391" s="2">
        <f>IFERROR(INDEX('Holiday Schedule'!$D$3:$D$24,MATCH(Total_StdO_Customers!A391,'Holiday Schedule'!$C$3:$C$24,0)),0)</f>
        <v>0</v>
      </c>
      <c r="AB391" s="2">
        <f t="shared" si="40"/>
        <v>6</v>
      </c>
      <c r="AC391" s="2">
        <f t="shared" si="41"/>
        <v>1686343</v>
      </c>
      <c r="AD391" s="5">
        <f t="shared" si="42"/>
        <v>801602</v>
      </c>
      <c r="AE391" s="5">
        <f t="shared" si="43"/>
        <v>2487945</v>
      </c>
      <c r="AG391" s="2">
        <f t="shared" si="44"/>
        <v>1</v>
      </c>
      <c r="AH391" s="2">
        <f t="shared" si="45"/>
        <v>2025</v>
      </c>
      <c r="AJ391" s="5">
        <f t="shared" si="46"/>
        <v>131489</v>
      </c>
      <c r="AK391" s="2">
        <f t="shared" si="47"/>
        <v>18</v>
      </c>
    </row>
    <row r="392" spans="1:37" x14ac:dyDescent="0.25">
      <c r="A392" s="4">
        <v>45675</v>
      </c>
      <c r="B392" s="12">
        <f>StdO_Customers_Residential!B392+StdO_Customers_Small_Commercial!B392+StdO_Customers_Lighting!B392</f>
        <v>91691</v>
      </c>
      <c r="C392" s="12">
        <f>StdO_Customers_Residential!C392+StdO_Customers_Small_Commercial!C392+StdO_Customers_Lighting!C392</f>
        <v>87748</v>
      </c>
      <c r="D392" s="12">
        <f>StdO_Customers_Residential!D392+StdO_Customers_Small_Commercial!D392+StdO_Customers_Lighting!D392</f>
        <v>83081</v>
      </c>
      <c r="E392" s="12">
        <f>StdO_Customers_Residential!E392+StdO_Customers_Small_Commercial!E392+StdO_Customers_Lighting!E392</f>
        <v>77346</v>
      </c>
      <c r="F392" s="12">
        <f>StdO_Customers_Residential!F392+StdO_Customers_Small_Commercial!F392+StdO_Customers_Lighting!F392</f>
        <v>77186</v>
      </c>
      <c r="G392" s="12">
        <f>StdO_Customers_Residential!G392+StdO_Customers_Small_Commercial!G392+StdO_Customers_Lighting!G392</f>
        <v>80208</v>
      </c>
      <c r="H392" s="12">
        <f>StdO_Customers_Residential!H392+StdO_Customers_Small_Commercial!H392+StdO_Customers_Lighting!H392</f>
        <v>89041</v>
      </c>
      <c r="I392" s="12">
        <f>StdO_Customers_Residential!I392+StdO_Customers_Small_Commercial!I392+StdO_Customers_Lighting!I392</f>
        <v>94702</v>
      </c>
      <c r="J392" s="12">
        <f>StdO_Customers_Residential!J392+StdO_Customers_Small_Commercial!J392+StdO_Customers_Lighting!J392</f>
        <v>95698</v>
      </c>
      <c r="K392" s="12">
        <f>StdO_Customers_Residential!K392+StdO_Customers_Small_Commercial!K392+StdO_Customers_Lighting!K392</f>
        <v>98315</v>
      </c>
      <c r="L392" s="12">
        <f>StdO_Customers_Residential!L392+StdO_Customers_Small_Commercial!L392+StdO_Customers_Lighting!L392</f>
        <v>97046</v>
      </c>
      <c r="M392" s="12">
        <f>StdO_Customers_Residential!M392+StdO_Customers_Small_Commercial!M392+StdO_Customers_Lighting!M392</f>
        <v>93741</v>
      </c>
      <c r="N392" s="12">
        <f>StdO_Customers_Residential!N392+StdO_Customers_Small_Commercial!N392+StdO_Customers_Lighting!N392</f>
        <v>93013</v>
      </c>
      <c r="O392" s="12">
        <f>StdO_Customers_Residential!O392+StdO_Customers_Small_Commercial!O392+StdO_Customers_Lighting!O392</f>
        <v>93167</v>
      </c>
      <c r="P392" s="12">
        <f>StdO_Customers_Residential!P392+StdO_Customers_Small_Commercial!P392+StdO_Customers_Lighting!P392</f>
        <v>93952</v>
      </c>
      <c r="Q392" s="12">
        <f>StdO_Customers_Residential!Q392+StdO_Customers_Small_Commercial!Q392+StdO_Customers_Lighting!Q392</f>
        <v>99121</v>
      </c>
      <c r="R392" s="12">
        <f>StdO_Customers_Residential!R392+StdO_Customers_Small_Commercial!R392+StdO_Customers_Lighting!R392</f>
        <v>110556</v>
      </c>
      <c r="S392" s="12">
        <f>StdO_Customers_Residential!S392+StdO_Customers_Small_Commercial!S392+StdO_Customers_Lighting!S392</f>
        <v>114789</v>
      </c>
      <c r="T392" s="12">
        <f>StdO_Customers_Residential!T392+StdO_Customers_Small_Commercial!T392+StdO_Customers_Lighting!T392</f>
        <v>112139</v>
      </c>
      <c r="U392" s="12">
        <f>StdO_Customers_Residential!U392+StdO_Customers_Small_Commercial!U392+StdO_Customers_Lighting!U392</f>
        <v>107220</v>
      </c>
      <c r="V392" s="12">
        <f>StdO_Customers_Residential!V392+StdO_Customers_Small_Commercial!V392+StdO_Customers_Lighting!V392</f>
        <v>100415</v>
      </c>
      <c r="W392" s="12">
        <f>StdO_Customers_Residential!W392+StdO_Customers_Small_Commercial!W392+StdO_Customers_Lighting!W392</f>
        <v>92077</v>
      </c>
      <c r="X392" s="12">
        <f>StdO_Customers_Residential!X392+StdO_Customers_Small_Commercial!X392+StdO_Customers_Lighting!X392</f>
        <v>83892</v>
      </c>
      <c r="Y392" s="12">
        <f>StdO_Customers_Residential!Y392+StdO_Customers_Small_Commercial!Y392+StdO_Customers_Lighting!Y392</f>
        <v>74704</v>
      </c>
      <c r="AA392" s="2">
        <f>IFERROR(INDEX('Holiday Schedule'!$D$3:$D$24,MATCH(Total_StdO_Customers!A392,'Holiday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2240848</v>
      </c>
      <c r="AE392" s="5">
        <f t="shared" si="43"/>
        <v>2240848</v>
      </c>
      <c r="AG392" s="2">
        <f t="shared" si="44"/>
        <v>1</v>
      </c>
      <c r="AH392" s="2">
        <f t="shared" si="45"/>
        <v>2025</v>
      </c>
      <c r="AJ392" s="5">
        <f t="shared" si="46"/>
        <v>114789</v>
      </c>
      <c r="AK392" s="2">
        <f t="shared" si="47"/>
        <v>18</v>
      </c>
    </row>
    <row r="393" spans="1:37" x14ac:dyDescent="0.25">
      <c r="A393" s="4">
        <v>45676</v>
      </c>
      <c r="B393" s="12">
        <f>StdO_Customers_Residential!B393+StdO_Customers_Small_Commercial!B393+StdO_Customers_Lighting!B393</f>
        <v>66409</v>
      </c>
      <c r="C393" s="12">
        <f>StdO_Customers_Residential!C393+StdO_Customers_Small_Commercial!C393+StdO_Customers_Lighting!C393</f>
        <v>62774</v>
      </c>
      <c r="D393" s="12">
        <f>StdO_Customers_Residential!D393+StdO_Customers_Small_Commercial!D393+StdO_Customers_Lighting!D393</f>
        <v>62932</v>
      </c>
      <c r="E393" s="12">
        <f>StdO_Customers_Residential!E393+StdO_Customers_Small_Commercial!E393+StdO_Customers_Lighting!E393</f>
        <v>65074</v>
      </c>
      <c r="F393" s="12">
        <f>StdO_Customers_Residential!F393+StdO_Customers_Small_Commercial!F393+StdO_Customers_Lighting!F393</f>
        <v>70819</v>
      </c>
      <c r="G393" s="12">
        <f>StdO_Customers_Residential!G393+StdO_Customers_Small_Commercial!G393+StdO_Customers_Lighting!G393</f>
        <v>73225</v>
      </c>
      <c r="H393" s="12">
        <f>StdO_Customers_Residential!H393+StdO_Customers_Small_Commercial!H393+StdO_Customers_Lighting!H393</f>
        <v>79346</v>
      </c>
      <c r="I393" s="12">
        <f>StdO_Customers_Residential!I393+StdO_Customers_Small_Commercial!I393+StdO_Customers_Lighting!I393</f>
        <v>83628</v>
      </c>
      <c r="J393" s="12">
        <f>StdO_Customers_Residential!J393+StdO_Customers_Small_Commercial!J393+StdO_Customers_Lighting!J393</f>
        <v>74384</v>
      </c>
      <c r="K393" s="12">
        <f>StdO_Customers_Residential!K393+StdO_Customers_Small_Commercial!K393+StdO_Customers_Lighting!K393</f>
        <v>62850</v>
      </c>
      <c r="L393" s="12">
        <f>StdO_Customers_Residential!L393+StdO_Customers_Small_Commercial!L393+StdO_Customers_Lighting!L393</f>
        <v>57919</v>
      </c>
      <c r="M393" s="12">
        <f>StdO_Customers_Residential!M393+StdO_Customers_Small_Commercial!M393+StdO_Customers_Lighting!M393</f>
        <v>64169</v>
      </c>
      <c r="N393" s="12">
        <f>StdO_Customers_Residential!N393+StdO_Customers_Small_Commercial!N393+StdO_Customers_Lighting!N393</f>
        <v>71644</v>
      </c>
      <c r="O393" s="12">
        <f>StdO_Customers_Residential!O393+StdO_Customers_Small_Commercial!O393+StdO_Customers_Lighting!O393</f>
        <v>75474</v>
      </c>
      <c r="P393" s="12">
        <f>StdO_Customers_Residential!P393+StdO_Customers_Small_Commercial!P393+StdO_Customers_Lighting!P393</f>
        <v>85166</v>
      </c>
      <c r="Q393" s="12">
        <f>StdO_Customers_Residential!Q393+StdO_Customers_Small_Commercial!Q393+StdO_Customers_Lighting!Q393</f>
        <v>97750</v>
      </c>
      <c r="R393" s="12">
        <f>StdO_Customers_Residential!R393+StdO_Customers_Small_Commercial!R393+StdO_Customers_Lighting!R393</f>
        <v>112245</v>
      </c>
      <c r="S393" s="12">
        <f>StdO_Customers_Residential!S393+StdO_Customers_Small_Commercial!S393+StdO_Customers_Lighting!S393</f>
        <v>119302</v>
      </c>
      <c r="T393" s="12">
        <f>StdO_Customers_Residential!T393+StdO_Customers_Small_Commercial!T393+StdO_Customers_Lighting!T393</f>
        <v>115849</v>
      </c>
      <c r="U393" s="12">
        <f>StdO_Customers_Residential!U393+StdO_Customers_Small_Commercial!U393+StdO_Customers_Lighting!U393</f>
        <v>113704</v>
      </c>
      <c r="V393" s="12">
        <f>StdO_Customers_Residential!V393+StdO_Customers_Small_Commercial!V393+StdO_Customers_Lighting!V393</f>
        <v>105598</v>
      </c>
      <c r="W393" s="12">
        <f>StdO_Customers_Residential!W393+StdO_Customers_Small_Commercial!W393+StdO_Customers_Lighting!W393</f>
        <v>97421</v>
      </c>
      <c r="X393" s="12">
        <f>StdO_Customers_Residential!X393+StdO_Customers_Small_Commercial!X393+StdO_Customers_Lighting!X393</f>
        <v>86834</v>
      </c>
      <c r="Y393" s="12">
        <f>StdO_Customers_Residential!Y393+StdO_Customers_Small_Commercial!Y393+StdO_Customers_Lighting!Y393</f>
        <v>78829</v>
      </c>
      <c r="AA393" s="2">
        <f>IFERROR(INDEX('Holiday Schedule'!$D$3:$D$24,MATCH(Total_StdO_Customers!A393,'Holiday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1983345</v>
      </c>
      <c r="AE393" s="5">
        <f t="shared" si="43"/>
        <v>1983345</v>
      </c>
      <c r="AG393" s="2">
        <f t="shared" si="44"/>
        <v>1</v>
      </c>
      <c r="AH393" s="2">
        <f t="shared" si="45"/>
        <v>2025</v>
      </c>
      <c r="AJ393" s="5">
        <f t="shared" si="46"/>
        <v>119302</v>
      </c>
      <c r="AK393" s="2">
        <f t="shared" si="47"/>
        <v>18</v>
      </c>
    </row>
    <row r="394" spans="1:37" x14ac:dyDescent="0.25">
      <c r="A394" s="4">
        <v>45677</v>
      </c>
      <c r="B394" s="12">
        <f>StdO_Customers_Residential!B394+StdO_Customers_Small_Commercial!B394+StdO_Customers_Lighting!B394</f>
        <v>75107</v>
      </c>
      <c r="C394" s="12">
        <f>StdO_Customers_Residential!C394+StdO_Customers_Small_Commercial!C394+StdO_Customers_Lighting!C394</f>
        <v>73812</v>
      </c>
      <c r="D394" s="12">
        <f>StdO_Customers_Residential!D394+StdO_Customers_Small_Commercial!D394+StdO_Customers_Lighting!D394</f>
        <v>74248</v>
      </c>
      <c r="E394" s="12">
        <f>StdO_Customers_Residential!E394+StdO_Customers_Small_Commercial!E394+StdO_Customers_Lighting!E394</f>
        <v>75806</v>
      </c>
      <c r="F394" s="12">
        <f>StdO_Customers_Residential!F394+StdO_Customers_Small_Commercial!F394+StdO_Customers_Lighting!F394</f>
        <v>78353</v>
      </c>
      <c r="G394" s="12">
        <f>StdO_Customers_Residential!G394+StdO_Customers_Small_Commercial!G394+StdO_Customers_Lighting!G394</f>
        <v>85066</v>
      </c>
      <c r="H394" s="12">
        <f>StdO_Customers_Residential!H394+StdO_Customers_Small_Commercial!H394+StdO_Customers_Lighting!H394</f>
        <v>105108</v>
      </c>
      <c r="I394" s="12">
        <f>StdO_Customers_Residential!I394+StdO_Customers_Small_Commercial!I394+StdO_Customers_Lighting!I394</f>
        <v>114225</v>
      </c>
      <c r="J394" s="12">
        <f>StdO_Customers_Residential!J394+StdO_Customers_Small_Commercial!J394+StdO_Customers_Lighting!J394</f>
        <v>113597</v>
      </c>
      <c r="K394" s="12">
        <f>StdO_Customers_Residential!K394+StdO_Customers_Small_Commercial!K394+StdO_Customers_Lighting!K394</f>
        <v>110931</v>
      </c>
      <c r="L394" s="12">
        <f>StdO_Customers_Residential!L394+StdO_Customers_Small_Commercial!L394+StdO_Customers_Lighting!L394</f>
        <v>108835</v>
      </c>
      <c r="M394" s="12">
        <f>StdO_Customers_Residential!M394+StdO_Customers_Small_Commercial!M394+StdO_Customers_Lighting!M394</f>
        <v>106364</v>
      </c>
      <c r="N394" s="12">
        <f>StdO_Customers_Residential!N394+StdO_Customers_Small_Commercial!N394+StdO_Customers_Lighting!N394</f>
        <v>102054</v>
      </c>
      <c r="O394" s="12">
        <f>StdO_Customers_Residential!O394+StdO_Customers_Small_Commercial!O394+StdO_Customers_Lighting!O394</f>
        <v>100074</v>
      </c>
      <c r="P394" s="12">
        <f>StdO_Customers_Residential!P394+StdO_Customers_Small_Commercial!P394+StdO_Customers_Lighting!P394</f>
        <v>103806</v>
      </c>
      <c r="Q394" s="12">
        <f>StdO_Customers_Residential!Q394+StdO_Customers_Small_Commercial!Q394+StdO_Customers_Lighting!Q394</f>
        <v>116954</v>
      </c>
      <c r="R394" s="12">
        <f>StdO_Customers_Residential!R394+StdO_Customers_Small_Commercial!R394+StdO_Customers_Lighting!R394</f>
        <v>137963</v>
      </c>
      <c r="S394" s="12">
        <f>StdO_Customers_Residential!S394+StdO_Customers_Small_Commercial!S394+StdO_Customers_Lighting!S394</f>
        <v>150286</v>
      </c>
      <c r="T394" s="12">
        <f>StdO_Customers_Residential!T394+StdO_Customers_Small_Commercial!T394+StdO_Customers_Lighting!T394</f>
        <v>150310</v>
      </c>
      <c r="U394" s="12">
        <f>StdO_Customers_Residential!U394+StdO_Customers_Small_Commercial!U394+StdO_Customers_Lighting!U394</f>
        <v>147935</v>
      </c>
      <c r="V394" s="12">
        <f>StdO_Customers_Residential!V394+StdO_Customers_Small_Commercial!V394+StdO_Customers_Lighting!V394</f>
        <v>139560</v>
      </c>
      <c r="W394" s="12">
        <f>StdO_Customers_Residential!W394+StdO_Customers_Small_Commercial!W394+StdO_Customers_Lighting!W394</f>
        <v>128251</v>
      </c>
      <c r="X394" s="12">
        <f>StdO_Customers_Residential!X394+StdO_Customers_Small_Commercial!X394+StdO_Customers_Lighting!X394</f>
        <v>116219</v>
      </c>
      <c r="Y394" s="12">
        <f>StdO_Customers_Residential!Y394+StdO_Customers_Small_Commercial!Y394+StdO_Customers_Lighting!Y394</f>
        <v>107529</v>
      </c>
      <c r="AA394" s="2">
        <f>IFERROR(INDEX('Holiday Schedule'!$D$3:$D$24,MATCH(Total_StdO_Customers!A394,'Holiday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1947364</v>
      </c>
      <c r="AD394" s="5">
        <f t="shared" ref="AD394:AD457" si="50">AE394-AC394</f>
        <v>675029</v>
      </c>
      <c r="AE394" s="5">
        <f t="shared" ref="AE394:AE457" si="51">SUM(B394:Y394)</f>
        <v>2622393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150310</v>
      </c>
      <c r="AK394" s="2">
        <f t="shared" ref="AK394:AK457" si="55">IF(AE394&gt;0,INDEX(B$8:Y$8,MATCH(AJ394,B394:Y394,0)),"")</f>
        <v>19</v>
      </c>
    </row>
    <row r="395" spans="1:37" x14ac:dyDescent="0.25">
      <c r="A395" s="4">
        <v>45678</v>
      </c>
      <c r="B395" s="12">
        <f>StdO_Customers_Residential!B395+StdO_Customers_Small_Commercial!B395+StdO_Customers_Lighting!B395</f>
        <v>104096</v>
      </c>
      <c r="C395" s="12">
        <f>StdO_Customers_Residential!C395+StdO_Customers_Small_Commercial!C395+StdO_Customers_Lighting!C395</f>
        <v>101915</v>
      </c>
      <c r="D395" s="12">
        <f>StdO_Customers_Residential!D395+StdO_Customers_Small_Commercial!D395+StdO_Customers_Lighting!D395</f>
        <v>101226</v>
      </c>
      <c r="E395" s="12">
        <f>StdO_Customers_Residential!E395+StdO_Customers_Small_Commercial!E395+StdO_Customers_Lighting!E395</f>
        <v>102181</v>
      </c>
      <c r="F395" s="12">
        <f>StdO_Customers_Residential!F395+StdO_Customers_Small_Commercial!F395+StdO_Customers_Lighting!F395</f>
        <v>106988</v>
      </c>
      <c r="G395" s="12">
        <f>StdO_Customers_Residential!G395+StdO_Customers_Small_Commercial!G395+StdO_Customers_Lighting!G395</f>
        <v>117817</v>
      </c>
      <c r="H395" s="12">
        <f>StdO_Customers_Residential!H395+StdO_Customers_Small_Commercial!H395+StdO_Customers_Lighting!H395</f>
        <v>136184</v>
      </c>
      <c r="I395" s="12">
        <f>StdO_Customers_Residential!I395+StdO_Customers_Small_Commercial!I395+StdO_Customers_Lighting!I395</f>
        <v>141679</v>
      </c>
      <c r="J395" s="12">
        <f>StdO_Customers_Residential!J395+StdO_Customers_Small_Commercial!J395+StdO_Customers_Lighting!J395</f>
        <v>130473</v>
      </c>
      <c r="K395" s="12">
        <f>StdO_Customers_Residential!K395+StdO_Customers_Small_Commercial!K395+StdO_Customers_Lighting!K395</f>
        <v>117320</v>
      </c>
      <c r="L395" s="12">
        <f>StdO_Customers_Residential!L395+StdO_Customers_Small_Commercial!L395+StdO_Customers_Lighting!L395</f>
        <v>110088</v>
      </c>
      <c r="M395" s="12">
        <f>StdO_Customers_Residential!M395+StdO_Customers_Small_Commercial!M395+StdO_Customers_Lighting!M395</f>
        <v>104708</v>
      </c>
      <c r="N395" s="12">
        <f>StdO_Customers_Residential!N395+StdO_Customers_Small_Commercial!N395+StdO_Customers_Lighting!N395</f>
        <v>100865</v>
      </c>
      <c r="O395" s="12">
        <f>StdO_Customers_Residential!O395+StdO_Customers_Small_Commercial!O395+StdO_Customers_Lighting!O395</f>
        <v>101914</v>
      </c>
      <c r="P395" s="12">
        <f>StdO_Customers_Residential!P395+StdO_Customers_Small_Commercial!P395+StdO_Customers_Lighting!P395</f>
        <v>105163</v>
      </c>
      <c r="Q395" s="12">
        <f>StdO_Customers_Residential!Q395+StdO_Customers_Small_Commercial!Q395+StdO_Customers_Lighting!Q395</f>
        <v>118902</v>
      </c>
      <c r="R395" s="12">
        <f>StdO_Customers_Residential!R395+StdO_Customers_Small_Commercial!R395+StdO_Customers_Lighting!R395</f>
        <v>138576</v>
      </c>
      <c r="S395" s="12">
        <f>StdO_Customers_Residential!S395+StdO_Customers_Small_Commercial!S395+StdO_Customers_Lighting!S395</f>
        <v>152553</v>
      </c>
      <c r="T395" s="12">
        <f>StdO_Customers_Residential!T395+StdO_Customers_Small_Commercial!T395+StdO_Customers_Lighting!T395</f>
        <v>153804</v>
      </c>
      <c r="U395" s="12">
        <f>StdO_Customers_Residential!U395+StdO_Customers_Small_Commercial!U395+StdO_Customers_Lighting!U395</f>
        <v>151372</v>
      </c>
      <c r="V395" s="12">
        <f>StdO_Customers_Residential!V395+StdO_Customers_Small_Commercial!V395+StdO_Customers_Lighting!V395</f>
        <v>144119</v>
      </c>
      <c r="W395" s="12">
        <f>StdO_Customers_Residential!W395+StdO_Customers_Small_Commercial!W395+StdO_Customers_Lighting!W395</f>
        <v>134621</v>
      </c>
      <c r="X395" s="12">
        <f>StdO_Customers_Residential!X395+StdO_Customers_Small_Commercial!X395+StdO_Customers_Lighting!X395</f>
        <v>121785</v>
      </c>
      <c r="Y395" s="12">
        <f>StdO_Customers_Residential!Y395+StdO_Customers_Small_Commercial!Y395+StdO_Customers_Lighting!Y395</f>
        <v>112194</v>
      </c>
      <c r="AA395" s="2">
        <f>IFERROR(INDEX('Holiday Schedule'!$D$3:$D$24,MATCH(Total_StdO_Customers!A395,'Holiday Schedule'!$C$3:$C$24,0)),0)</f>
        <v>0</v>
      </c>
      <c r="AB395" s="2">
        <f t="shared" si="48"/>
        <v>3</v>
      </c>
      <c r="AC395" s="2">
        <f t="shared" si="49"/>
        <v>2027942</v>
      </c>
      <c r="AD395" s="5">
        <f t="shared" si="50"/>
        <v>882601</v>
      </c>
      <c r="AE395" s="5">
        <f t="shared" si="51"/>
        <v>2910543</v>
      </c>
      <c r="AG395" s="2">
        <f t="shared" si="52"/>
        <v>1</v>
      </c>
      <c r="AH395" s="2">
        <f t="shared" si="53"/>
        <v>2025</v>
      </c>
      <c r="AJ395" s="5">
        <f t="shared" si="54"/>
        <v>153804</v>
      </c>
      <c r="AK395" s="2">
        <f t="shared" si="55"/>
        <v>19</v>
      </c>
    </row>
    <row r="396" spans="1:37" x14ac:dyDescent="0.25">
      <c r="A396" s="4">
        <v>45679</v>
      </c>
      <c r="B396" s="12">
        <f>StdO_Customers_Residential!B396+StdO_Customers_Small_Commercial!B396+StdO_Customers_Lighting!B396</f>
        <v>108646</v>
      </c>
      <c r="C396" s="12">
        <f>StdO_Customers_Residential!C396+StdO_Customers_Small_Commercial!C396+StdO_Customers_Lighting!C396</f>
        <v>106245</v>
      </c>
      <c r="D396" s="12">
        <f>StdO_Customers_Residential!D396+StdO_Customers_Small_Commercial!D396+StdO_Customers_Lighting!D396</f>
        <v>106167</v>
      </c>
      <c r="E396" s="12">
        <f>StdO_Customers_Residential!E396+StdO_Customers_Small_Commercial!E396+StdO_Customers_Lighting!E396</f>
        <v>107201</v>
      </c>
      <c r="F396" s="12">
        <f>StdO_Customers_Residential!F396+StdO_Customers_Small_Commercial!F396+StdO_Customers_Lighting!F396</f>
        <v>112209</v>
      </c>
      <c r="G396" s="12">
        <f>StdO_Customers_Residential!G396+StdO_Customers_Small_Commercial!G396+StdO_Customers_Lighting!G396</f>
        <v>120637</v>
      </c>
      <c r="H396" s="12">
        <f>StdO_Customers_Residential!H396+StdO_Customers_Small_Commercial!H396+StdO_Customers_Lighting!H396</f>
        <v>139665</v>
      </c>
      <c r="I396" s="12">
        <f>StdO_Customers_Residential!I396+StdO_Customers_Small_Commercial!I396+StdO_Customers_Lighting!I396</f>
        <v>143944</v>
      </c>
      <c r="J396" s="12">
        <f>StdO_Customers_Residential!J396+StdO_Customers_Small_Commercial!J396+StdO_Customers_Lighting!J396</f>
        <v>133071</v>
      </c>
      <c r="K396" s="12">
        <f>StdO_Customers_Residential!K396+StdO_Customers_Small_Commercial!K396+StdO_Customers_Lighting!K396</f>
        <v>118649</v>
      </c>
      <c r="L396" s="12">
        <f>StdO_Customers_Residential!L396+StdO_Customers_Small_Commercial!L396+StdO_Customers_Lighting!L396</f>
        <v>110925</v>
      </c>
      <c r="M396" s="12">
        <f>StdO_Customers_Residential!M396+StdO_Customers_Small_Commercial!M396+StdO_Customers_Lighting!M396</f>
        <v>105260</v>
      </c>
      <c r="N396" s="12">
        <f>StdO_Customers_Residential!N396+StdO_Customers_Small_Commercial!N396+StdO_Customers_Lighting!N396</f>
        <v>100774</v>
      </c>
      <c r="O396" s="12">
        <f>StdO_Customers_Residential!O396+StdO_Customers_Small_Commercial!O396+StdO_Customers_Lighting!O396</f>
        <v>102672</v>
      </c>
      <c r="P396" s="12">
        <f>StdO_Customers_Residential!P396+StdO_Customers_Small_Commercial!P396+StdO_Customers_Lighting!P396</f>
        <v>104805</v>
      </c>
      <c r="Q396" s="12">
        <f>StdO_Customers_Residential!Q396+StdO_Customers_Small_Commercial!Q396+StdO_Customers_Lighting!Q396</f>
        <v>119128</v>
      </c>
      <c r="R396" s="12">
        <f>StdO_Customers_Residential!R396+StdO_Customers_Small_Commercial!R396+StdO_Customers_Lighting!R396</f>
        <v>139172</v>
      </c>
      <c r="S396" s="12">
        <f>StdO_Customers_Residential!S396+StdO_Customers_Small_Commercial!S396+StdO_Customers_Lighting!S396</f>
        <v>154746</v>
      </c>
      <c r="T396" s="12">
        <f>StdO_Customers_Residential!T396+StdO_Customers_Small_Commercial!T396+StdO_Customers_Lighting!T396</f>
        <v>157268</v>
      </c>
      <c r="U396" s="12">
        <f>StdO_Customers_Residential!U396+StdO_Customers_Small_Commercial!U396+StdO_Customers_Lighting!U396</f>
        <v>156109</v>
      </c>
      <c r="V396" s="12">
        <f>StdO_Customers_Residential!V396+StdO_Customers_Small_Commercial!V396+StdO_Customers_Lighting!V396</f>
        <v>149124</v>
      </c>
      <c r="W396" s="12">
        <f>StdO_Customers_Residential!W396+StdO_Customers_Small_Commercial!W396+StdO_Customers_Lighting!W396</f>
        <v>136638</v>
      </c>
      <c r="X396" s="12">
        <f>StdO_Customers_Residential!X396+StdO_Customers_Small_Commercial!X396+StdO_Customers_Lighting!X396</f>
        <v>122795</v>
      </c>
      <c r="Y396" s="12">
        <f>StdO_Customers_Residential!Y396+StdO_Customers_Small_Commercial!Y396+StdO_Customers_Lighting!Y396</f>
        <v>111900</v>
      </c>
      <c r="AA396" s="2">
        <f>IFERROR(INDEX('Holiday Schedule'!$D$3:$D$24,MATCH(Total_StdO_Customers!A396,'Holiday Schedule'!$C$3:$C$24,0)),0)</f>
        <v>0</v>
      </c>
      <c r="AB396" s="2">
        <f t="shared" si="48"/>
        <v>4</v>
      </c>
      <c r="AC396" s="2">
        <f t="shared" si="49"/>
        <v>2055080</v>
      </c>
      <c r="AD396" s="5">
        <f t="shared" si="50"/>
        <v>912670</v>
      </c>
      <c r="AE396" s="5">
        <f t="shared" si="51"/>
        <v>2967750</v>
      </c>
      <c r="AG396" s="2">
        <f t="shared" si="52"/>
        <v>1</v>
      </c>
      <c r="AH396" s="2">
        <f t="shared" si="53"/>
        <v>2025</v>
      </c>
      <c r="AJ396" s="5">
        <f t="shared" si="54"/>
        <v>157268</v>
      </c>
      <c r="AK396" s="2">
        <f t="shared" si="55"/>
        <v>19</v>
      </c>
    </row>
    <row r="397" spans="1:37" x14ac:dyDescent="0.25">
      <c r="A397" s="4">
        <v>45680</v>
      </c>
      <c r="B397" s="12">
        <f>StdO_Customers_Residential!B397+StdO_Customers_Small_Commercial!B397+StdO_Customers_Lighting!B397</f>
        <v>106887</v>
      </c>
      <c r="C397" s="12">
        <f>StdO_Customers_Residential!C397+StdO_Customers_Small_Commercial!C397+StdO_Customers_Lighting!C397</f>
        <v>103998</v>
      </c>
      <c r="D397" s="12">
        <f>StdO_Customers_Residential!D397+StdO_Customers_Small_Commercial!D397+StdO_Customers_Lighting!D397</f>
        <v>102218</v>
      </c>
      <c r="E397" s="12">
        <f>StdO_Customers_Residential!E397+StdO_Customers_Small_Commercial!E397+StdO_Customers_Lighting!E397</f>
        <v>102817</v>
      </c>
      <c r="F397" s="12">
        <f>StdO_Customers_Residential!F397+StdO_Customers_Small_Commercial!F397+StdO_Customers_Lighting!F397</f>
        <v>107167</v>
      </c>
      <c r="G397" s="12">
        <f>StdO_Customers_Residential!G397+StdO_Customers_Small_Commercial!G397+StdO_Customers_Lighting!G397</f>
        <v>114314</v>
      </c>
      <c r="H397" s="12">
        <f>StdO_Customers_Residential!H397+StdO_Customers_Small_Commercial!H397+StdO_Customers_Lighting!H397</f>
        <v>132941</v>
      </c>
      <c r="I397" s="12">
        <f>StdO_Customers_Residential!I397+StdO_Customers_Small_Commercial!I397+StdO_Customers_Lighting!I397</f>
        <v>137958</v>
      </c>
      <c r="J397" s="12">
        <f>StdO_Customers_Residential!J397+StdO_Customers_Small_Commercial!J397+StdO_Customers_Lighting!J397</f>
        <v>125329</v>
      </c>
      <c r="K397" s="12">
        <f>StdO_Customers_Residential!K397+StdO_Customers_Small_Commercial!K397+StdO_Customers_Lighting!K397</f>
        <v>120859</v>
      </c>
      <c r="L397" s="12">
        <f>StdO_Customers_Residential!L397+StdO_Customers_Small_Commercial!L397+StdO_Customers_Lighting!L397</f>
        <v>117346</v>
      </c>
      <c r="M397" s="12">
        <f>StdO_Customers_Residential!M397+StdO_Customers_Small_Commercial!M397+StdO_Customers_Lighting!M397</f>
        <v>111692</v>
      </c>
      <c r="N397" s="12">
        <f>StdO_Customers_Residential!N397+StdO_Customers_Small_Commercial!N397+StdO_Customers_Lighting!N397</f>
        <v>106403</v>
      </c>
      <c r="O397" s="12">
        <f>StdO_Customers_Residential!O397+StdO_Customers_Small_Commercial!O397+StdO_Customers_Lighting!O397</f>
        <v>111425</v>
      </c>
      <c r="P397" s="12">
        <f>StdO_Customers_Residential!P397+StdO_Customers_Small_Commercial!P397+StdO_Customers_Lighting!P397</f>
        <v>113884</v>
      </c>
      <c r="Q397" s="12">
        <f>StdO_Customers_Residential!Q397+StdO_Customers_Small_Commercial!Q397+StdO_Customers_Lighting!Q397</f>
        <v>120344</v>
      </c>
      <c r="R397" s="12">
        <f>StdO_Customers_Residential!R397+StdO_Customers_Small_Commercial!R397+StdO_Customers_Lighting!R397</f>
        <v>134276</v>
      </c>
      <c r="S397" s="12">
        <f>StdO_Customers_Residential!S397+StdO_Customers_Small_Commercial!S397+StdO_Customers_Lighting!S397</f>
        <v>143676</v>
      </c>
      <c r="T397" s="12">
        <f>StdO_Customers_Residential!T397+StdO_Customers_Small_Commercial!T397+StdO_Customers_Lighting!T397</f>
        <v>141742</v>
      </c>
      <c r="U397" s="12">
        <f>StdO_Customers_Residential!U397+StdO_Customers_Small_Commercial!U397+StdO_Customers_Lighting!U397</f>
        <v>132117</v>
      </c>
      <c r="V397" s="12">
        <f>StdO_Customers_Residential!V397+StdO_Customers_Small_Commercial!V397+StdO_Customers_Lighting!V397</f>
        <v>122904</v>
      </c>
      <c r="W397" s="12">
        <f>StdO_Customers_Residential!W397+StdO_Customers_Small_Commercial!W397+StdO_Customers_Lighting!W397</f>
        <v>116155</v>
      </c>
      <c r="X397" s="12">
        <f>StdO_Customers_Residential!X397+StdO_Customers_Small_Commercial!X397+StdO_Customers_Lighting!X397</f>
        <v>106457</v>
      </c>
      <c r="Y397" s="12">
        <f>StdO_Customers_Residential!Y397+StdO_Customers_Small_Commercial!Y397+StdO_Customers_Lighting!Y397</f>
        <v>99023</v>
      </c>
      <c r="AA397" s="2">
        <f>IFERROR(INDEX('Holiday Schedule'!$D$3:$D$24,MATCH(Total_StdO_Customers!A397,'Holiday Schedule'!$C$3:$C$24,0)),0)</f>
        <v>0</v>
      </c>
      <c r="AB397" s="2">
        <f t="shared" si="48"/>
        <v>5</v>
      </c>
      <c r="AC397" s="2">
        <f t="shared" si="49"/>
        <v>1962567</v>
      </c>
      <c r="AD397" s="5">
        <f t="shared" si="50"/>
        <v>869365</v>
      </c>
      <c r="AE397" s="5">
        <f t="shared" si="51"/>
        <v>2831932</v>
      </c>
      <c r="AG397" s="2">
        <f t="shared" si="52"/>
        <v>1</v>
      </c>
      <c r="AH397" s="2">
        <f t="shared" si="53"/>
        <v>2025</v>
      </c>
      <c r="AJ397" s="5">
        <f t="shared" si="54"/>
        <v>143676</v>
      </c>
      <c r="AK397" s="2">
        <f t="shared" si="55"/>
        <v>18</v>
      </c>
    </row>
    <row r="398" spans="1:37" x14ac:dyDescent="0.25">
      <c r="A398" s="4">
        <v>45681</v>
      </c>
      <c r="B398" s="12">
        <f>StdO_Customers_Residential!B398+StdO_Customers_Small_Commercial!B398+StdO_Customers_Lighting!B398</f>
        <v>94878</v>
      </c>
      <c r="C398" s="12">
        <f>StdO_Customers_Residential!C398+StdO_Customers_Small_Commercial!C398+StdO_Customers_Lighting!C398</f>
        <v>95104</v>
      </c>
      <c r="D398" s="12">
        <f>StdO_Customers_Residential!D398+StdO_Customers_Small_Commercial!D398+StdO_Customers_Lighting!D398</f>
        <v>95480</v>
      </c>
      <c r="E398" s="12">
        <f>StdO_Customers_Residential!E398+StdO_Customers_Small_Commercial!E398+StdO_Customers_Lighting!E398</f>
        <v>98511</v>
      </c>
      <c r="F398" s="12">
        <f>StdO_Customers_Residential!F398+StdO_Customers_Small_Commercial!F398+StdO_Customers_Lighting!F398</f>
        <v>102087</v>
      </c>
      <c r="G398" s="12">
        <f>StdO_Customers_Residential!G398+StdO_Customers_Small_Commercial!G398+StdO_Customers_Lighting!G398</f>
        <v>109764</v>
      </c>
      <c r="H398" s="12">
        <f>StdO_Customers_Residential!H398+StdO_Customers_Small_Commercial!H398+StdO_Customers_Lighting!H398</f>
        <v>125901</v>
      </c>
      <c r="I398" s="12">
        <f>StdO_Customers_Residential!I398+StdO_Customers_Small_Commercial!I398+StdO_Customers_Lighting!I398</f>
        <v>129176</v>
      </c>
      <c r="J398" s="12">
        <f>StdO_Customers_Residential!J398+StdO_Customers_Small_Commercial!J398+StdO_Customers_Lighting!J398</f>
        <v>115076</v>
      </c>
      <c r="K398" s="12">
        <f>StdO_Customers_Residential!K398+StdO_Customers_Small_Commercial!K398+StdO_Customers_Lighting!K398</f>
        <v>100764</v>
      </c>
      <c r="L398" s="12">
        <f>StdO_Customers_Residential!L398+StdO_Customers_Small_Commercial!L398+StdO_Customers_Lighting!L398</f>
        <v>93119</v>
      </c>
      <c r="M398" s="12">
        <f>StdO_Customers_Residential!M398+StdO_Customers_Small_Commercial!M398+StdO_Customers_Lighting!M398</f>
        <v>81842</v>
      </c>
      <c r="N398" s="12">
        <f>StdO_Customers_Residential!N398+StdO_Customers_Small_Commercial!N398+StdO_Customers_Lighting!N398</f>
        <v>73172</v>
      </c>
      <c r="O398" s="12">
        <f>StdO_Customers_Residential!O398+StdO_Customers_Small_Commercial!O398+StdO_Customers_Lighting!O398</f>
        <v>71112</v>
      </c>
      <c r="P398" s="12">
        <f>StdO_Customers_Residential!P398+StdO_Customers_Small_Commercial!P398+StdO_Customers_Lighting!P398</f>
        <v>81533</v>
      </c>
      <c r="Q398" s="12">
        <f>StdO_Customers_Residential!Q398+StdO_Customers_Small_Commercial!Q398+StdO_Customers_Lighting!Q398</f>
        <v>100845</v>
      </c>
      <c r="R398" s="12">
        <f>StdO_Customers_Residential!R398+StdO_Customers_Small_Commercial!R398+StdO_Customers_Lighting!R398</f>
        <v>123004</v>
      </c>
      <c r="S398" s="12">
        <f>StdO_Customers_Residential!S398+StdO_Customers_Small_Commercial!S398+StdO_Customers_Lighting!S398</f>
        <v>134556</v>
      </c>
      <c r="T398" s="12">
        <f>StdO_Customers_Residential!T398+StdO_Customers_Small_Commercial!T398+StdO_Customers_Lighting!T398</f>
        <v>130615</v>
      </c>
      <c r="U398" s="12">
        <f>StdO_Customers_Residential!U398+StdO_Customers_Small_Commercial!U398+StdO_Customers_Lighting!U398</f>
        <v>128887</v>
      </c>
      <c r="V398" s="12">
        <f>StdO_Customers_Residential!V398+StdO_Customers_Small_Commercial!V398+StdO_Customers_Lighting!V398</f>
        <v>123231</v>
      </c>
      <c r="W398" s="12">
        <f>StdO_Customers_Residential!W398+StdO_Customers_Small_Commercial!W398+StdO_Customers_Lighting!W398</f>
        <v>113771</v>
      </c>
      <c r="X398" s="12">
        <f>StdO_Customers_Residential!X398+StdO_Customers_Small_Commercial!X398+StdO_Customers_Lighting!X398</f>
        <v>104645</v>
      </c>
      <c r="Y398" s="12">
        <f>StdO_Customers_Residential!Y398+StdO_Customers_Small_Commercial!Y398+StdO_Customers_Lighting!Y398</f>
        <v>95230</v>
      </c>
      <c r="AA398" s="2">
        <f>IFERROR(INDEX('Holiday Schedule'!$D$3:$D$24,MATCH(Total_StdO_Customers!A398,'Holiday Schedule'!$C$3:$C$24,0)),0)</f>
        <v>0</v>
      </c>
      <c r="AB398" s="2">
        <f t="shared" si="48"/>
        <v>6</v>
      </c>
      <c r="AC398" s="2">
        <f t="shared" si="49"/>
        <v>1705348</v>
      </c>
      <c r="AD398" s="5">
        <f t="shared" si="50"/>
        <v>816955</v>
      </c>
      <c r="AE398" s="5">
        <f t="shared" si="51"/>
        <v>2522303</v>
      </c>
      <c r="AG398" s="2">
        <f t="shared" si="52"/>
        <v>1</v>
      </c>
      <c r="AH398" s="2">
        <f t="shared" si="53"/>
        <v>2025</v>
      </c>
      <c r="AJ398" s="5">
        <f t="shared" si="54"/>
        <v>134556</v>
      </c>
      <c r="AK398" s="2">
        <f t="shared" si="55"/>
        <v>18</v>
      </c>
    </row>
    <row r="399" spans="1:37" x14ac:dyDescent="0.25">
      <c r="A399" s="4">
        <v>45682</v>
      </c>
      <c r="B399" s="12">
        <f>StdO_Customers_Residential!B399+StdO_Customers_Small_Commercial!B399+StdO_Customers_Lighting!B399</f>
        <v>91688</v>
      </c>
      <c r="C399" s="12">
        <f>StdO_Customers_Residential!C399+StdO_Customers_Small_Commercial!C399+StdO_Customers_Lighting!C399</f>
        <v>89288</v>
      </c>
      <c r="D399" s="12">
        <f>StdO_Customers_Residential!D399+StdO_Customers_Small_Commercial!D399+StdO_Customers_Lighting!D399</f>
        <v>89582</v>
      </c>
      <c r="E399" s="12">
        <f>StdO_Customers_Residential!E399+StdO_Customers_Small_Commercial!E399+StdO_Customers_Lighting!E399</f>
        <v>91503</v>
      </c>
      <c r="F399" s="12">
        <f>StdO_Customers_Residential!F399+StdO_Customers_Small_Commercial!F399+StdO_Customers_Lighting!F399</f>
        <v>95023</v>
      </c>
      <c r="G399" s="12">
        <f>StdO_Customers_Residential!G399+StdO_Customers_Small_Commercial!G399+StdO_Customers_Lighting!G399</f>
        <v>98720</v>
      </c>
      <c r="H399" s="12">
        <f>StdO_Customers_Residential!H399+StdO_Customers_Small_Commercial!H399+StdO_Customers_Lighting!H399</f>
        <v>110963</v>
      </c>
      <c r="I399" s="12">
        <f>StdO_Customers_Residential!I399+StdO_Customers_Small_Commercial!I399+StdO_Customers_Lighting!I399</f>
        <v>116414</v>
      </c>
      <c r="J399" s="12">
        <f>StdO_Customers_Residential!J399+StdO_Customers_Small_Commercial!J399+StdO_Customers_Lighting!J399</f>
        <v>105271</v>
      </c>
      <c r="K399" s="12">
        <f>StdO_Customers_Residential!K399+StdO_Customers_Small_Commercial!K399+StdO_Customers_Lighting!K399</f>
        <v>94155</v>
      </c>
      <c r="L399" s="12">
        <f>StdO_Customers_Residential!L399+StdO_Customers_Small_Commercial!L399+StdO_Customers_Lighting!L399</f>
        <v>92058</v>
      </c>
      <c r="M399" s="12">
        <f>StdO_Customers_Residential!M399+StdO_Customers_Small_Commercial!M399+StdO_Customers_Lighting!M399</f>
        <v>87007</v>
      </c>
      <c r="N399" s="12">
        <f>StdO_Customers_Residential!N399+StdO_Customers_Small_Commercial!N399+StdO_Customers_Lighting!N399</f>
        <v>83399</v>
      </c>
      <c r="O399" s="12">
        <f>StdO_Customers_Residential!O399+StdO_Customers_Small_Commercial!O399+StdO_Customers_Lighting!O399</f>
        <v>80833</v>
      </c>
      <c r="P399" s="12">
        <f>StdO_Customers_Residential!P399+StdO_Customers_Small_Commercial!P399+StdO_Customers_Lighting!P399</f>
        <v>85770</v>
      </c>
      <c r="Q399" s="12">
        <f>StdO_Customers_Residential!Q399+StdO_Customers_Small_Commercial!Q399+StdO_Customers_Lighting!Q399</f>
        <v>107646</v>
      </c>
      <c r="R399" s="12">
        <f>StdO_Customers_Residential!R399+StdO_Customers_Small_Commercial!R399+StdO_Customers_Lighting!R399</f>
        <v>127985</v>
      </c>
      <c r="S399" s="12">
        <f>StdO_Customers_Residential!S399+StdO_Customers_Small_Commercial!S399+StdO_Customers_Lighting!S399</f>
        <v>140708</v>
      </c>
      <c r="T399" s="12">
        <f>StdO_Customers_Residential!T399+StdO_Customers_Small_Commercial!T399+StdO_Customers_Lighting!T399</f>
        <v>139446</v>
      </c>
      <c r="U399" s="12">
        <f>StdO_Customers_Residential!U399+StdO_Customers_Small_Commercial!U399+StdO_Customers_Lighting!U399</f>
        <v>138925</v>
      </c>
      <c r="V399" s="12">
        <f>StdO_Customers_Residential!V399+StdO_Customers_Small_Commercial!V399+StdO_Customers_Lighting!V399</f>
        <v>128240</v>
      </c>
      <c r="W399" s="12">
        <f>StdO_Customers_Residential!W399+StdO_Customers_Small_Commercial!W399+StdO_Customers_Lighting!W399</f>
        <v>121296</v>
      </c>
      <c r="X399" s="12">
        <f>StdO_Customers_Residential!X399+StdO_Customers_Small_Commercial!X399+StdO_Customers_Lighting!X399</f>
        <v>111923</v>
      </c>
      <c r="Y399" s="12">
        <f>StdO_Customers_Residential!Y399+StdO_Customers_Small_Commercial!Y399+StdO_Customers_Lighting!Y399</f>
        <v>106385</v>
      </c>
      <c r="AA399" s="2">
        <f>IFERROR(INDEX('Holiday Schedule'!$D$3:$D$24,MATCH(Total_StdO_Customers!A399,'Holiday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2534228</v>
      </c>
      <c r="AE399" s="5">
        <f t="shared" si="51"/>
        <v>2534228</v>
      </c>
      <c r="AG399" s="2">
        <f t="shared" si="52"/>
        <v>1</v>
      </c>
      <c r="AH399" s="2">
        <f t="shared" si="53"/>
        <v>2025</v>
      </c>
      <c r="AJ399" s="5">
        <f t="shared" si="54"/>
        <v>140708</v>
      </c>
      <c r="AK399" s="2">
        <f t="shared" si="55"/>
        <v>18</v>
      </c>
    </row>
    <row r="400" spans="1:37" x14ac:dyDescent="0.25">
      <c r="A400" s="4">
        <v>45683</v>
      </c>
      <c r="B400" s="12">
        <f>StdO_Customers_Residential!B400+StdO_Customers_Small_Commercial!B400+StdO_Customers_Lighting!B400</f>
        <v>104549</v>
      </c>
      <c r="C400" s="12">
        <f>StdO_Customers_Residential!C400+StdO_Customers_Small_Commercial!C400+StdO_Customers_Lighting!C400</f>
        <v>99384</v>
      </c>
      <c r="D400" s="12">
        <f>StdO_Customers_Residential!D400+StdO_Customers_Small_Commercial!D400+StdO_Customers_Lighting!D400</f>
        <v>97610</v>
      </c>
      <c r="E400" s="12">
        <f>StdO_Customers_Residential!E400+StdO_Customers_Small_Commercial!E400+StdO_Customers_Lighting!E400</f>
        <v>93912</v>
      </c>
      <c r="F400" s="12">
        <f>StdO_Customers_Residential!F400+StdO_Customers_Small_Commercial!F400+StdO_Customers_Lighting!F400</f>
        <v>93457</v>
      </c>
      <c r="G400" s="12">
        <f>StdO_Customers_Residential!G400+StdO_Customers_Small_Commercial!G400+StdO_Customers_Lighting!G400</f>
        <v>95792</v>
      </c>
      <c r="H400" s="12">
        <f>StdO_Customers_Residential!H400+StdO_Customers_Small_Commercial!H400+StdO_Customers_Lighting!H400</f>
        <v>106271</v>
      </c>
      <c r="I400" s="12">
        <f>StdO_Customers_Residential!I400+StdO_Customers_Small_Commercial!I400+StdO_Customers_Lighting!I400</f>
        <v>108221</v>
      </c>
      <c r="J400" s="12">
        <f>StdO_Customers_Residential!J400+StdO_Customers_Small_Commercial!J400+StdO_Customers_Lighting!J400</f>
        <v>103661</v>
      </c>
      <c r="K400" s="12">
        <f>StdO_Customers_Residential!K400+StdO_Customers_Small_Commercial!K400+StdO_Customers_Lighting!K400</f>
        <v>100254</v>
      </c>
      <c r="L400" s="12">
        <f>StdO_Customers_Residential!L400+StdO_Customers_Small_Commercial!L400+StdO_Customers_Lighting!L400</f>
        <v>95000</v>
      </c>
      <c r="M400" s="12">
        <f>StdO_Customers_Residential!M400+StdO_Customers_Small_Commercial!M400+StdO_Customers_Lighting!M400</f>
        <v>87970</v>
      </c>
      <c r="N400" s="12">
        <f>StdO_Customers_Residential!N400+StdO_Customers_Small_Commercial!N400+StdO_Customers_Lighting!N400</f>
        <v>69613</v>
      </c>
      <c r="O400" s="12">
        <f>StdO_Customers_Residential!O400+StdO_Customers_Small_Commercial!O400+StdO_Customers_Lighting!O400</f>
        <v>68571</v>
      </c>
      <c r="P400" s="12">
        <f>StdO_Customers_Residential!P400+StdO_Customers_Small_Commercial!P400+StdO_Customers_Lighting!P400</f>
        <v>77410</v>
      </c>
      <c r="Q400" s="12">
        <f>StdO_Customers_Residential!Q400+StdO_Customers_Small_Commercial!Q400+StdO_Customers_Lighting!Q400</f>
        <v>101094</v>
      </c>
      <c r="R400" s="12">
        <f>StdO_Customers_Residential!R400+StdO_Customers_Small_Commercial!R400+StdO_Customers_Lighting!R400</f>
        <v>117997</v>
      </c>
      <c r="S400" s="12">
        <f>StdO_Customers_Residential!S400+StdO_Customers_Small_Commercial!S400+StdO_Customers_Lighting!S400</f>
        <v>128906</v>
      </c>
      <c r="T400" s="12">
        <f>StdO_Customers_Residential!T400+StdO_Customers_Small_Commercial!T400+StdO_Customers_Lighting!T400</f>
        <v>128132</v>
      </c>
      <c r="U400" s="12">
        <f>StdO_Customers_Residential!U400+StdO_Customers_Small_Commercial!U400+StdO_Customers_Lighting!U400</f>
        <v>122050</v>
      </c>
      <c r="V400" s="12">
        <f>StdO_Customers_Residential!V400+StdO_Customers_Small_Commercial!V400+StdO_Customers_Lighting!V400</f>
        <v>115492</v>
      </c>
      <c r="W400" s="12">
        <f>StdO_Customers_Residential!W400+StdO_Customers_Small_Commercial!W400+StdO_Customers_Lighting!W400</f>
        <v>104241</v>
      </c>
      <c r="X400" s="12">
        <f>StdO_Customers_Residential!X400+StdO_Customers_Small_Commercial!X400+StdO_Customers_Lighting!X400</f>
        <v>94333</v>
      </c>
      <c r="Y400" s="12">
        <f>StdO_Customers_Residential!Y400+StdO_Customers_Small_Commercial!Y400+StdO_Customers_Lighting!Y400</f>
        <v>89263</v>
      </c>
      <c r="AA400" s="2">
        <f>IFERROR(INDEX('Holiday Schedule'!$D$3:$D$24,MATCH(Total_StdO_Customers!A400,'Holiday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2403183</v>
      </c>
      <c r="AE400" s="5">
        <f t="shared" si="51"/>
        <v>2403183</v>
      </c>
      <c r="AG400" s="2">
        <f t="shared" si="52"/>
        <v>1</v>
      </c>
      <c r="AH400" s="2">
        <f t="shared" si="53"/>
        <v>2025</v>
      </c>
      <c r="AJ400" s="5">
        <f t="shared" si="54"/>
        <v>128906</v>
      </c>
      <c r="AK400" s="2">
        <f t="shared" si="55"/>
        <v>18</v>
      </c>
    </row>
    <row r="401" spans="1:37" x14ac:dyDescent="0.25">
      <c r="A401" s="4">
        <v>45684</v>
      </c>
      <c r="B401" s="12">
        <f>StdO_Customers_Residential!B401+StdO_Customers_Small_Commercial!B401+StdO_Customers_Lighting!B401</f>
        <v>82047</v>
      </c>
      <c r="C401" s="12">
        <f>StdO_Customers_Residential!C401+StdO_Customers_Small_Commercial!C401+StdO_Customers_Lighting!C401</f>
        <v>84735</v>
      </c>
      <c r="D401" s="12">
        <f>StdO_Customers_Residential!D401+StdO_Customers_Small_Commercial!D401+StdO_Customers_Lighting!D401</f>
        <v>86590</v>
      </c>
      <c r="E401" s="12">
        <f>StdO_Customers_Residential!E401+StdO_Customers_Small_Commercial!E401+StdO_Customers_Lighting!E401</f>
        <v>87198</v>
      </c>
      <c r="F401" s="12">
        <f>StdO_Customers_Residential!F401+StdO_Customers_Small_Commercial!F401+StdO_Customers_Lighting!F401</f>
        <v>94003</v>
      </c>
      <c r="G401" s="12">
        <f>StdO_Customers_Residential!G401+StdO_Customers_Small_Commercial!G401+StdO_Customers_Lighting!G401</f>
        <v>102864</v>
      </c>
      <c r="H401" s="12">
        <f>StdO_Customers_Residential!H401+StdO_Customers_Small_Commercial!H401+StdO_Customers_Lighting!H401</f>
        <v>119299</v>
      </c>
      <c r="I401" s="12">
        <f>StdO_Customers_Residential!I401+StdO_Customers_Small_Commercial!I401+StdO_Customers_Lighting!I401</f>
        <v>121352</v>
      </c>
      <c r="J401" s="12">
        <f>StdO_Customers_Residential!J401+StdO_Customers_Small_Commercial!J401+StdO_Customers_Lighting!J401</f>
        <v>109736</v>
      </c>
      <c r="K401" s="12">
        <f>StdO_Customers_Residential!K401+StdO_Customers_Small_Commercial!K401+StdO_Customers_Lighting!K401</f>
        <v>93188</v>
      </c>
      <c r="L401" s="12">
        <f>StdO_Customers_Residential!L401+StdO_Customers_Small_Commercial!L401+StdO_Customers_Lighting!L401</f>
        <v>80129</v>
      </c>
      <c r="M401" s="12">
        <f>StdO_Customers_Residential!M401+StdO_Customers_Small_Commercial!M401+StdO_Customers_Lighting!M401</f>
        <v>68363</v>
      </c>
      <c r="N401" s="12">
        <f>StdO_Customers_Residential!N401+StdO_Customers_Small_Commercial!N401+StdO_Customers_Lighting!N401</f>
        <v>60353</v>
      </c>
      <c r="O401" s="12">
        <f>StdO_Customers_Residential!O401+StdO_Customers_Small_Commercial!O401+StdO_Customers_Lighting!O401</f>
        <v>65225</v>
      </c>
      <c r="P401" s="12">
        <f>StdO_Customers_Residential!P401+StdO_Customers_Small_Commercial!P401+StdO_Customers_Lighting!P401</f>
        <v>70530</v>
      </c>
      <c r="Q401" s="12">
        <f>StdO_Customers_Residential!Q401+StdO_Customers_Small_Commercial!Q401+StdO_Customers_Lighting!Q401</f>
        <v>88583</v>
      </c>
      <c r="R401" s="12">
        <f>StdO_Customers_Residential!R401+StdO_Customers_Small_Commercial!R401+StdO_Customers_Lighting!R401</f>
        <v>109255</v>
      </c>
      <c r="S401" s="12">
        <f>StdO_Customers_Residential!S401+StdO_Customers_Small_Commercial!S401+StdO_Customers_Lighting!S401</f>
        <v>121674</v>
      </c>
      <c r="T401" s="12">
        <f>StdO_Customers_Residential!T401+StdO_Customers_Small_Commercial!T401+StdO_Customers_Lighting!T401</f>
        <v>120223</v>
      </c>
      <c r="U401" s="12">
        <f>StdO_Customers_Residential!U401+StdO_Customers_Small_Commercial!U401+StdO_Customers_Lighting!U401</f>
        <v>117488</v>
      </c>
      <c r="V401" s="12">
        <f>StdO_Customers_Residential!V401+StdO_Customers_Small_Commercial!V401+StdO_Customers_Lighting!V401</f>
        <v>107493</v>
      </c>
      <c r="W401" s="12">
        <f>StdO_Customers_Residential!W401+StdO_Customers_Small_Commercial!W401+StdO_Customers_Lighting!W401</f>
        <v>95303</v>
      </c>
      <c r="X401" s="12">
        <f>StdO_Customers_Residential!X401+StdO_Customers_Small_Commercial!X401+StdO_Customers_Lighting!X401</f>
        <v>82336</v>
      </c>
      <c r="Y401" s="12">
        <f>StdO_Customers_Residential!Y401+StdO_Customers_Small_Commercial!Y401+StdO_Customers_Lighting!Y401</f>
        <v>74102</v>
      </c>
      <c r="AA401" s="2">
        <f>IFERROR(INDEX('Holiday Schedule'!$D$3:$D$24,MATCH(Total_StdO_Customers!A401,'Holiday Schedule'!$C$3:$C$24,0)),0)</f>
        <v>0</v>
      </c>
      <c r="AB401" s="2">
        <f t="shared" si="48"/>
        <v>2</v>
      </c>
      <c r="AC401" s="2">
        <f t="shared" si="49"/>
        <v>1511231</v>
      </c>
      <c r="AD401" s="5">
        <f t="shared" si="50"/>
        <v>730838</v>
      </c>
      <c r="AE401" s="5">
        <f t="shared" si="51"/>
        <v>2242069</v>
      </c>
      <c r="AG401" s="2">
        <f t="shared" si="52"/>
        <v>1</v>
      </c>
      <c r="AH401" s="2">
        <f t="shared" si="53"/>
        <v>2025</v>
      </c>
      <c r="AJ401" s="5">
        <f t="shared" si="54"/>
        <v>121674</v>
      </c>
      <c r="AK401" s="2">
        <f t="shared" si="55"/>
        <v>18</v>
      </c>
    </row>
    <row r="402" spans="1:37" x14ac:dyDescent="0.25">
      <c r="A402" s="4">
        <v>45685</v>
      </c>
      <c r="B402" s="12">
        <f>StdO_Customers_Residential!B402+StdO_Customers_Small_Commercial!B402+StdO_Customers_Lighting!B402</f>
        <v>69206</v>
      </c>
      <c r="C402" s="12">
        <f>StdO_Customers_Residential!C402+StdO_Customers_Small_Commercial!C402+StdO_Customers_Lighting!C402</f>
        <v>67066</v>
      </c>
      <c r="D402" s="12">
        <f>StdO_Customers_Residential!D402+StdO_Customers_Small_Commercial!D402+StdO_Customers_Lighting!D402</f>
        <v>67471</v>
      </c>
      <c r="E402" s="12">
        <f>StdO_Customers_Residential!E402+StdO_Customers_Small_Commercial!E402+StdO_Customers_Lighting!E402</f>
        <v>68720</v>
      </c>
      <c r="F402" s="12">
        <f>StdO_Customers_Residential!F402+StdO_Customers_Small_Commercial!F402+StdO_Customers_Lighting!F402</f>
        <v>75330</v>
      </c>
      <c r="G402" s="12">
        <f>StdO_Customers_Residential!G402+StdO_Customers_Small_Commercial!G402+StdO_Customers_Lighting!G402</f>
        <v>86072</v>
      </c>
      <c r="H402" s="12">
        <f>StdO_Customers_Residential!H402+StdO_Customers_Small_Commercial!H402+StdO_Customers_Lighting!H402</f>
        <v>102064</v>
      </c>
      <c r="I402" s="12">
        <f>StdO_Customers_Residential!I402+StdO_Customers_Small_Commercial!I402+StdO_Customers_Lighting!I402</f>
        <v>104031</v>
      </c>
      <c r="J402" s="12">
        <f>StdO_Customers_Residential!J402+StdO_Customers_Small_Commercial!J402+StdO_Customers_Lighting!J402</f>
        <v>101379</v>
      </c>
      <c r="K402" s="12">
        <f>StdO_Customers_Residential!K402+StdO_Customers_Small_Commercial!K402+StdO_Customers_Lighting!K402</f>
        <v>98491</v>
      </c>
      <c r="L402" s="12">
        <f>StdO_Customers_Residential!L402+StdO_Customers_Small_Commercial!L402+StdO_Customers_Lighting!L402</f>
        <v>92996</v>
      </c>
      <c r="M402" s="12">
        <f>StdO_Customers_Residential!M402+StdO_Customers_Small_Commercial!M402+StdO_Customers_Lighting!M402</f>
        <v>80101</v>
      </c>
      <c r="N402" s="12">
        <f>StdO_Customers_Residential!N402+StdO_Customers_Small_Commercial!N402+StdO_Customers_Lighting!N402</f>
        <v>64704</v>
      </c>
      <c r="O402" s="12">
        <f>StdO_Customers_Residential!O402+StdO_Customers_Small_Commercial!O402+StdO_Customers_Lighting!O402</f>
        <v>57782</v>
      </c>
      <c r="P402" s="12">
        <f>StdO_Customers_Residential!P402+StdO_Customers_Small_Commercial!P402+StdO_Customers_Lighting!P402</f>
        <v>65975</v>
      </c>
      <c r="Q402" s="12">
        <f>StdO_Customers_Residential!Q402+StdO_Customers_Small_Commercial!Q402+StdO_Customers_Lighting!Q402</f>
        <v>91678</v>
      </c>
      <c r="R402" s="12">
        <f>StdO_Customers_Residential!R402+StdO_Customers_Small_Commercial!R402+StdO_Customers_Lighting!R402</f>
        <v>116456</v>
      </c>
      <c r="S402" s="12">
        <f>StdO_Customers_Residential!S402+StdO_Customers_Small_Commercial!S402+StdO_Customers_Lighting!S402</f>
        <v>135185</v>
      </c>
      <c r="T402" s="12">
        <f>StdO_Customers_Residential!T402+StdO_Customers_Small_Commercial!T402+StdO_Customers_Lighting!T402</f>
        <v>133704</v>
      </c>
      <c r="U402" s="12">
        <f>StdO_Customers_Residential!U402+StdO_Customers_Small_Commercial!U402+StdO_Customers_Lighting!U402</f>
        <v>135778</v>
      </c>
      <c r="V402" s="12">
        <f>StdO_Customers_Residential!V402+StdO_Customers_Small_Commercial!V402+StdO_Customers_Lighting!V402</f>
        <v>131918</v>
      </c>
      <c r="W402" s="12">
        <f>StdO_Customers_Residential!W402+StdO_Customers_Small_Commercial!W402+StdO_Customers_Lighting!W402</f>
        <v>123112</v>
      </c>
      <c r="X402" s="12">
        <f>StdO_Customers_Residential!X402+StdO_Customers_Small_Commercial!X402+StdO_Customers_Lighting!X402</f>
        <v>109406</v>
      </c>
      <c r="Y402" s="12">
        <f>StdO_Customers_Residential!Y402+StdO_Customers_Small_Commercial!Y402+StdO_Customers_Lighting!Y402</f>
        <v>100594</v>
      </c>
      <c r="AA402" s="2">
        <f>IFERROR(INDEX('Holiday Schedule'!$D$3:$D$24,MATCH(Total_StdO_Customers!A402,'Holiday Schedule'!$C$3:$C$24,0)),0)</f>
        <v>0</v>
      </c>
      <c r="AB402" s="2">
        <f t="shared" si="48"/>
        <v>3</v>
      </c>
      <c r="AC402" s="2">
        <f t="shared" si="49"/>
        <v>1642696</v>
      </c>
      <c r="AD402" s="5">
        <f t="shared" si="50"/>
        <v>636523</v>
      </c>
      <c r="AE402" s="5">
        <f t="shared" si="51"/>
        <v>2279219</v>
      </c>
      <c r="AG402" s="2">
        <f t="shared" si="52"/>
        <v>1</v>
      </c>
      <c r="AH402" s="2">
        <f t="shared" si="53"/>
        <v>2025</v>
      </c>
      <c r="AJ402" s="5">
        <f t="shared" si="54"/>
        <v>135778</v>
      </c>
      <c r="AK402" s="2">
        <f t="shared" si="55"/>
        <v>20</v>
      </c>
    </row>
    <row r="403" spans="1:37" x14ac:dyDescent="0.25">
      <c r="A403" s="4">
        <v>45686</v>
      </c>
      <c r="B403" s="12">
        <f>StdO_Customers_Residential!B403+StdO_Customers_Small_Commercial!B403+StdO_Customers_Lighting!B403</f>
        <v>96726</v>
      </c>
      <c r="C403" s="12">
        <f>StdO_Customers_Residential!C403+StdO_Customers_Small_Commercial!C403+StdO_Customers_Lighting!C403</f>
        <v>94957</v>
      </c>
      <c r="D403" s="12">
        <f>StdO_Customers_Residential!D403+StdO_Customers_Small_Commercial!D403+StdO_Customers_Lighting!D403</f>
        <v>95161</v>
      </c>
      <c r="E403" s="12">
        <f>StdO_Customers_Residential!E403+StdO_Customers_Small_Commercial!E403+StdO_Customers_Lighting!E403</f>
        <v>95576</v>
      </c>
      <c r="F403" s="12">
        <f>StdO_Customers_Residential!F403+StdO_Customers_Small_Commercial!F403+StdO_Customers_Lighting!F403</f>
        <v>99979</v>
      </c>
      <c r="G403" s="12">
        <f>StdO_Customers_Residential!G403+StdO_Customers_Small_Commercial!G403+StdO_Customers_Lighting!G403</f>
        <v>107016</v>
      </c>
      <c r="H403" s="12">
        <f>StdO_Customers_Residential!H403+StdO_Customers_Small_Commercial!H403+StdO_Customers_Lighting!H403</f>
        <v>121267</v>
      </c>
      <c r="I403" s="12">
        <f>StdO_Customers_Residential!I403+StdO_Customers_Small_Commercial!I403+StdO_Customers_Lighting!I403</f>
        <v>123226</v>
      </c>
      <c r="J403" s="12">
        <f>StdO_Customers_Residential!J403+StdO_Customers_Small_Commercial!J403+StdO_Customers_Lighting!J403</f>
        <v>121856</v>
      </c>
      <c r="K403" s="12">
        <f>StdO_Customers_Residential!K403+StdO_Customers_Small_Commercial!K403+StdO_Customers_Lighting!K403</f>
        <v>120415</v>
      </c>
      <c r="L403" s="12">
        <f>StdO_Customers_Residential!L403+StdO_Customers_Small_Commercial!L403+StdO_Customers_Lighting!L403</f>
        <v>120702</v>
      </c>
      <c r="M403" s="12">
        <f>StdO_Customers_Residential!M403+StdO_Customers_Small_Commercial!M403+StdO_Customers_Lighting!M403</f>
        <v>118539</v>
      </c>
      <c r="N403" s="12">
        <f>StdO_Customers_Residential!N403+StdO_Customers_Small_Commercial!N403+StdO_Customers_Lighting!N403</f>
        <v>119551</v>
      </c>
      <c r="O403" s="12">
        <f>StdO_Customers_Residential!O403+StdO_Customers_Small_Commercial!O403+StdO_Customers_Lighting!O403</f>
        <v>118551</v>
      </c>
      <c r="P403" s="12">
        <f>StdO_Customers_Residential!P403+StdO_Customers_Small_Commercial!P403+StdO_Customers_Lighting!P403</f>
        <v>118434</v>
      </c>
      <c r="Q403" s="12">
        <f>StdO_Customers_Residential!Q403+StdO_Customers_Small_Commercial!Q403+StdO_Customers_Lighting!Q403</f>
        <v>121439</v>
      </c>
      <c r="R403" s="12">
        <f>StdO_Customers_Residential!R403+StdO_Customers_Small_Commercial!R403+StdO_Customers_Lighting!R403</f>
        <v>134124</v>
      </c>
      <c r="S403" s="12">
        <f>StdO_Customers_Residential!S403+StdO_Customers_Small_Commercial!S403+StdO_Customers_Lighting!S403</f>
        <v>145317</v>
      </c>
      <c r="T403" s="12">
        <f>StdO_Customers_Residential!T403+StdO_Customers_Small_Commercial!T403+StdO_Customers_Lighting!T403</f>
        <v>145637</v>
      </c>
      <c r="U403" s="12">
        <f>StdO_Customers_Residential!U403+StdO_Customers_Small_Commercial!U403+StdO_Customers_Lighting!U403</f>
        <v>142919</v>
      </c>
      <c r="V403" s="12">
        <f>StdO_Customers_Residential!V403+StdO_Customers_Small_Commercial!V403+StdO_Customers_Lighting!V403</f>
        <v>131743</v>
      </c>
      <c r="W403" s="12">
        <f>StdO_Customers_Residential!W403+StdO_Customers_Small_Commercial!W403+StdO_Customers_Lighting!W403</f>
        <v>118220</v>
      </c>
      <c r="X403" s="12">
        <f>StdO_Customers_Residential!X403+StdO_Customers_Small_Commercial!X403+StdO_Customers_Lighting!X403</f>
        <v>105003</v>
      </c>
      <c r="Y403" s="12">
        <f>StdO_Customers_Residential!Y403+StdO_Customers_Small_Commercial!Y403+StdO_Customers_Lighting!Y403</f>
        <v>94330</v>
      </c>
      <c r="AA403" s="2">
        <f>IFERROR(INDEX('Holiday Schedule'!$D$3:$D$24,MATCH(Total_StdO_Customers!A403,'Holiday Schedule'!$C$3:$C$24,0)),0)</f>
        <v>0</v>
      </c>
      <c r="AB403" s="2">
        <f t="shared" si="48"/>
        <v>4</v>
      </c>
      <c r="AC403" s="2">
        <f t="shared" si="49"/>
        <v>2005676</v>
      </c>
      <c r="AD403" s="5">
        <f t="shared" si="50"/>
        <v>805012</v>
      </c>
      <c r="AE403" s="5">
        <f t="shared" si="51"/>
        <v>2810688</v>
      </c>
      <c r="AG403" s="2">
        <f t="shared" si="52"/>
        <v>1</v>
      </c>
      <c r="AH403" s="2">
        <f t="shared" si="53"/>
        <v>2025</v>
      </c>
      <c r="AJ403" s="5">
        <f t="shared" si="54"/>
        <v>145637</v>
      </c>
      <c r="AK403" s="2">
        <f t="shared" si="55"/>
        <v>19</v>
      </c>
    </row>
    <row r="404" spans="1:37" x14ac:dyDescent="0.25">
      <c r="A404" s="4">
        <v>45687</v>
      </c>
      <c r="B404" s="12">
        <f>StdO_Customers_Residential!B404+StdO_Customers_Small_Commercial!B404+StdO_Customers_Lighting!B404</f>
        <v>91780</v>
      </c>
      <c r="C404" s="12">
        <f>StdO_Customers_Residential!C404+StdO_Customers_Small_Commercial!C404+StdO_Customers_Lighting!C404</f>
        <v>91796</v>
      </c>
      <c r="D404" s="12">
        <f>StdO_Customers_Residential!D404+StdO_Customers_Small_Commercial!D404+StdO_Customers_Lighting!D404</f>
        <v>87610</v>
      </c>
      <c r="E404" s="12">
        <f>StdO_Customers_Residential!E404+StdO_Customers_Small_Commercial!E404+StdO_Customers_Lighting!E404</f>
        <v>92383</v>
      </c>
      <c r="F404" s="12">
        <f>StdO_Customers_Residential!F404+StdO_Customers_Small_Commercial!F404+StdO_Customers_Lighting!F404</f>
        <v>95530</v>
      </c>
      <c r="G404" s="12">
        <f>StdO_Customers_Residential!G404+StdO_Customers_Small_Commercial!G404+StdO_Customers_Lighting!G404</f>
        <v>103271</v>
      </c>
      <c r="H404" s="12">
        <f>StdO_Customers_Residential!H404+StdO_Customers_Small_Commercial!H404+StdO_Customers_Lighting!H404</f>
        <v>120924</v>
      </c>
      <c r="I404" s="12">
        <f>StdO_Customers_Residential!I404+StdO_Customers_Small_Commercial!I404+StdO_Customers_Lighting!I404</f>
        <v>126170</v>
      </c>
      <c r="J404" s="12">
        <f>StdO_Customers_Residential!J404+StdO_Customers_Small_Commercial!J404+StdO_Customers_Lighting!J404</f>
        <v>119243</v>
      </c>
      <c r="K404" s="12">
        <f>StdO_Customers_Residential!K404+StdO_Customers_Small_Commercial!K404+StdO_Customers_Lighting!K404</f>
        <v>115030</v>
      </c>
      <c r="L404" s="12">
        <f>StdO_Customers_Residential!L404+StdO_Customers_Small_Commercial!L404+StdO_Customers_Lighting!L404</f>
        <v>111146</v>
      </c>
      <c r="M404" s="12">
        <f>StdO_Customers_Residential!M404+StdO_Customers_Small_Commercial!M404+StdO_Customers_Lighting!M404</f>
        <v>106692</v>
      </c>
      <c r="N404" s="12">
        <f>StdO_Customers_Residential!N404+StdO_Customers_Small_Commercial!N404+StdO_Customers_Lighting!N404</f>
        <v>104333</v>
      </c>
      <c r="O404" s="12">
        <f>StdO_Customers_Residential!O404+StdO_Customers_Small_Commercial!O404+StdO_Customers_Lighting!O404</f>
        <v>100409</v>
      </c>
      <c r="P404" s="12">
        <f>StdO_Customers_Residential!P404+StdO_Customers_Small_Commercial!P404+StdO_Customers_Lighting!P404</f>
        <v>100785</v>
      </c>
      <c r="Q404" s="12">
        <f>StdO_Customers_Residential!Q404+StdO_Customers_Small_Commercial!Q404+StdO_Customers_Lighting!Q404</f>
        <v>112278</v>
      </c>
      <c r="R404" s="12">
        <f>StdO_Customers_Residential!R404+StdO_Customers_Small_Commercial!R404+StdO_Customers_Lighting!R404</f>
        <v>128571</v>
      </c>
      <c r="S404" s="12">
        <f>StdO_Customers_Residential!S404+StdO_Customers_Small_Commercial!S404+StdO_Customers_Lighting!S404</f>
        <v>146882</v>
      </c>
      <c r="T404" s="12">
        <f>StdO_Customers_Residential!T404+StdO_Customers_Small_Commercial!T404+StdO_Customers_Lighting!T404</f>
        <v>146451</v>
      </c>
      <c r="U404" s="12">
        <f>StdO_Customers_Residential!U404+StdO_Customers_Small_Commercial!U404+StdO_Customers_Lighting!U404</f>
        <v>141997</v>
      </c>
      <c r="V404" s="12">
        <f>StdO_Customers_Residential!V404+StdO_Customers_Small_Commercial!V404+StdO_Customers_Lighting!V404</f>
        <v>133948</v>
      </c>
      <c r="W404" s="12">
        <f>StdO_Customers_Residential!W404+StdO_Customers_Small_Commercial!W404+StdO_Customers_Lighting!W404</f>
        <v>122982</v>
      </c>
      <c r="X404" s="12">
        <f>StdO_Customers_Residential!X404+StdO_Customers_Small_Commercial!X404+StdO_Customers_Lighting!X404</f>
        <v>110915</v>
      </c>
      <c r="Y404" s="12">
        <f>StdO_Customers_Residential!Y404+StdO_Customers_Small_Commercial!Y404+StdO_Customers_Lighting!Y404</f>
        <v>101429</v>
      </c>
      <c r="AA404" s="2">
        <f>IFERROR(INDEX('Holiday Schedule'!$D$3:$D$24,MATCH(Total_StdO_Customers!A404,'Holiday Schedule'!$C$3:$C$24,0)),0)</f>
        <v>0</v>
      </c>
      <c r="AB404" s="2">
        <f t="shared" si="48"/>
        <v>5</v>
      </c>
      <c r="AC404" s="2">
        <f t="shared" si="49"/>
        <v>1927832</v>
      </c>
      <c r="AD404" s="5">
        <f t="shared" si="50"/>
        <v>784723</v>
      </c>
      <c r="AE404" s="5">
        <f t="shared" si="51"/>
        <v>2712555</v>
      </c>
      <c r="AG404" s="2">
        <f t="shared" si="52"/>
        <v>1</v>
      </c>
      <c r="AH404" s="2">
        <f t="shared" si="53"/>
        <v>2025</v>
      </c>
      <c r="AJ404" s="5">
        <f t="shared" si="54"/>
        <v>146882</v>
      </c>
      <c r="AK404" s="2">
        <f t="shared" si="55"/>
        <v>18</v>
      </c>
    </row>
    <row r="405" spans="1:37" x14ac:dyDescent="0.25">
      <c r="A405" s="4">
        <v>45688</v>
      </c>
      <c r="B405" s="12">
        <f>StdO_Customers_Residential!B405+StdO_Customers_Small_Commercial!B405+StdO_Customers_Lighting!B405</f>
        <v>100108</v>
      </c>
      <c r="C405" s="12">
        <f>StdO_Customers_Residential!C405+StdO_Customers_Small_Commercial!C405+StdO_Customers_Lighting!C405</f>
        <v>97620</v>
      </c>
      <c r="D405" s="12">
        <f>StdO_Customers_Residential!D405+StdO_Customers_Small_Commercial!D405+StdO_Customers_Lighting!D405</f>
        <v>92541</v>
      </c>
      <c r="E405" s="12">
        <f>StdO_Customers_Residential!E405+StdO_Customers_Small_Commercial!E405+StdO_Customers_Lighting!E405</f>
        <v>92317</v>
      </c>
      <c r="F405" s="12">
        <f>StdO_Customers_Residential!F405+StdO_Customers_Small_Commercial!F405+StdO_Customers_Lighting!F405</f>
        <v>90648</v>
      </c>
      <c r="G405" s="12">
        <f>StdO_Customers_Residential!G405+StdO_Customers_Small_Commercial!G405+StdO_Customers_Lighting!G405</f>
        <v>97397</v>
      </c>
      <c r="H405" s="12">
        <f>StdO_Customers_Residential!H405+StdO_Customers_Small_Commercial!H405+StdO_Customers_Lighting!H405</f>
        <v>111126</v>
      </c>
      <c r="I405" s="12">
        <f>StdO_Customers_Residential!I405+StdO_Customers_Small_Commercial!I405+StdO_Customers_Lighting!I405</f>
        <v>118089</v>
      </c>
      <c r="J405" s="12">
        <f>StdO_Customers_Residential!J405+StdO_Customers_Small_Commercial!J405+StdO_Customers_Lighting!J405</f>
        <v>114525</v>
      </c>
      <c r="K405" s="12">
        <f>StdO_Customers_Residential!K405+StdO_Customers_Small_Commercial!K405+StdO_Customers_Lighting!K405</f>
        <v>114153</v>
      </c>
      <c r="L405" s="12">
        <f>StdO_Customers_Residential!L405+StdO_Customers_Small_Commercial!L405+StdO_Customers_Lighting!L405</f>
        <v>107793</v>
      </c>
      <c r="M405" s="12">
        <f>StdO_Customers_Residential!M405+StdO_Customers_Small_Commercial!M405+StdO_Customers_Lighting!M405</f>
        <v>103983</v>
      </c>
      <c r="N405" s="12">
        <f>StdO_Customers_Residential!N405+StdO_Customers_Small_Commercial!N405+StdO_Customers_Lighting!N405</f>
        <v>102058</v>
      </c>
      <c r="O405" s="12">
        <f>StdO_Customers_Residential!O405+StdO_Customers_Small_Commercial!O405+StdO_Customers_Lighting!O405</f>
        <v>100429</v>
      </c>
      <c r="P405" s="12">
        <f>StdO_Customers_Residential!P405+StdO_Customers_Small_Commercial!P405+StdO_Customers_Lighting!P405</f>
        <v>102555</v>
      </c>
      <c r="Q405" s="12">
        <f>StdO_Customers_Residential!Q405+StdO_Customers_Small_Commercial!Q405+StdO_Customers_Lighting!Q405</f>
        <v>109569</v>
      </c>
      <c r="R405" s="12">
        <f>StdO_Customers_Residential!R405+StdO_Customers_Small_Commercial!R405+StdO_Customers_Lighting!R405</f>
        <v>119921</v>
      </c>
      <c r="S405" s="12">
        <f>StdO_Customers_Residential!S405+StdO_Customers_Small_Commercial!S405+StdO_Customers_Lighting!S405</f>
        <v>130443</v>
      </c>
      <c r="T405" s="12">
        <f>StdO_Customers_Residential!T405+StdO_Customers_Small_Commercial!T405+StdO_Customers_Lighting!T405</f>
        <v>126511</v>
      </c>
      <c r="U405" s="12">
        <f>StdO_Customers_Residential!U405+StdO_Customers_Small_Commercial!U405+StdO_Customers_Lighting!U405</f>
        <v>126002</v>
      </c>
      <c r="V405" s="12">
        <f>StdO_Customers_Residential!V405+StdO_Customers_Small_Commercial!V405+StdO_Customers_Lighting!V405</f>
        <v>119058</v>
      </c>
      <c r="W405" s="12">
        <f>StdO_Customers_Residential!W405+StdO_Customers_Small_Commercial!W405+StdO_Customers_Lighting!W405</f>
        <v>111441</v>
      </c>
      <c r="X405" s="12">
        <f>StdO_Customers_Residential!X405+StdO_Customers_Small_Commercial!X405+StdO_Customers_Lighting!X405</f>
        <v>101383</v>
      </c>
      <c r="Y405" s="12">
        <f>StdO_Customers_Residential!Y405+StdO_Customers_Small_Commercial!Y405+StdO_Customers_Lighting!Y405</f>
        <v>89902</v>
      </c>
      <c r="AA405" s="2">
        <f>IFERROR(INDEX('Holiday Schedule'!$D$3:$D$24,MATCH(Total_StdO_Customers!A405,'Holiday Schedule'!$C$3:$C$24,0)),0)</f>
        <v>0</v>
      </c>
      <c r="AB405" s="2">
        <f t="shared" si="48"/>
        <v>6</v>
      </c>
      <c r="AC405" s="2">
        <f t="shared" si="49"/>
        <v>1807913</v>
      </c>
      <c r="AD405" s="5">
        <f t="shared" si="50"/>
        <v>771659</v>
      </c>
      <c r="AE405" s="5">
        <f t="shared" si="51"/>
        <v>2579572</v>
      </c>
      <c r="AG405" s="2">
        <f t="shared" si="52"/>
        <v>1</v>
      </c>
      <c r="AH405" s="2">
        <f t="shared" si="53"/>
        <v>2025</v>
      </c>
      <c r="AJ405" s="5">
        <f t="shared" si="54"/>
        <v>130443</v>
      </c>
      <c r="AK405" s="2">
        <f t="shared" si="55"/>
        <v>18</v>
      </c>
    </row>
    <row r="406" spans="1:37" x14ac:dyDescent="0.25">
      <c r="A406" s="4">
        <v>45689</v>
      </c>
      <c r="B406" s="12">
        <f>StdO_Customers_Residential!B406+StdO_Customers_Small_Commercial!B406+StdO_Customers_Lighting!B406</f>
        <v>83386</v>
      </c>
      <c r="C406" s="12">
        <f>StdO_Customers_Residential!C406+StdO_Customers_Small_Commercial!C406+StdO_Customers_Lighting!C406</f>
        <v>82416</v>
      </c>
      <c r="D406" s="12">
        <f>StdO_Customers_Residential!D406+StdO_Customers_Small_Commercial!D406+StdO_Customers_Lighting!D406</f>
        <v>81738</v>
      </c>
      <c r="E406" s="12">
        <f>StdO_Customers_Residential!E406+StdO_Customers_Small_Commercial!E406+StdO_Customers_Lighting!E406</f>
        <v>82089</v>
      </c>
      <c r="F406" s="12">
        <f>StdO_Customers_Residential!F406+StdO_Customers_Small_Commercial!F406+StdO_Customers_Lighting!F406</f>
        <v>85072</v>
      </c>
      <c r="G406" s="12">
        <f>StdO_Customers_Residential!G406+StdO_Customers_Small_Commercial!G406+StdO_Customers_Lighting!G406</f>
        <v>90540</v>
      </c>
      <c r="H406" s="12">
        <f>StdO_Customers_Residential!H406+StdO_Customers_Small_Commercial!H406+StdO_Customers_Lighting!H406</f>
        <v>100996</v>
      </c>
      <c r="I406" s="12">
        <f>StdO_Customers_Residential!I406+StdO_Customers_Small_Commercial!I406+StdO_Customers_Lighting!I406</f>
        <v>106298</v>
      </c>
      <c r="J406" s="12">
        <f>StdO_Customers_Residential!J406+StdO_Customers_Small_Commercial!J406+StdO_Customers_Lighting!J406</f>
        <v>111095</v>
      </c>
      <c r="K406" s="12">
        <f>StdO_Customers_Residential!K406+StdO_Customers_Small_Commercial!K406+StdO_Customers_Lighting!K406</f>
        <v>109503</v>
      </c>
      <c r="L406" s="12">
        <f>StdO_Customers_Residential!L406+StdO_Customers_Small_Commercial!L406+StdO_Customers_Lighting!L406</f>
        <v>102123</v>
      </c>
      <c r="M406" s="12">
        <f>StdO_Customers_Residential!M406+StdO_Customers_Small_Commercial!M406+StdO_Customers_Lighting!M406</f>
        <v>98565</v>
      </c>
      <c r="N406" s="12">
        <f>StdO_Customers_Residential!N406+StdO_Customers_Small_Commercial!N406+StdO_Customers_Lighting!N406</f>
        <v>92479</v>
      </c>
      <c r="O406" s="12">
        <f>StdO_Customers_Residential!O406+StdO_Customers_Small_Commercial!O406+StdO_Customers_Lighting!O406</f>
        <v>88651</v>
      </c>
      <c r="P406" s="12">
        <f>StdO_Customers_Residential!P406+StdO_Customers_Small_Commercial!P406+StdO_Customers_Lighting!P406</f>
        <v>89373</v>
      </c>
      <c r="Q406" s="12">
        <f>StdO_Customers_Residential!Q406+StdO_Customers_Small_Commercial!Q406+StdO_Customers_Lighting!Q406</f>
        <v>102247</v>
      </c>
      <c r="R406" s="12">
        <f>StdO_Customers_Residential!R406+StdO_Customers_Small_Commercial!R406+StdO_Customers_Lighting!R406</f>
        <v>121053</v>
      </c>
      <c r="S406" s="12">
        <f>StdO_Customers_Residential!S406+StdO_Customers_Small_Commercial!S406+StdO_Customers_Lighting!S406</f>
        <v>133681</v>
      </c>
      <c r="T406" s="12">
        <f>StdO_Customers_Residential!T406+StdO_Customers_Small_Commercial!T406+StdO_Customers_Lighting!T406</f>
        <v>135877</v>
      </c>
      <c r="U406" s="12">
        <f>StdO_Customers_Residential!U406+StdO_Customers_Small_Commercial!U406+StdO_Customers_Lighting!U406</f>
        <v>134135</v>
      </c>
      <c r="V406" s="12">
        <f>StdO_Customers_Residential!V406+StdO_Customers_Small_Commercial!V406+StdO_Customers_Lighting!V406</f>
        <v>127942</v>
      </c>
      <c r="W406" s="12">
        <f>StdO_Customers_Residential!W406+StdO_Customers_Small_Commercial!W406+StdO_Customers_Lighting!W406</f>
        <v>121056</v>
      </c>
      <c r="X406" s="12">
        <f>StdO_Customers_Residential!X406+StdO_Customers_Small_Commercial!X406+StdO_Customers_Lighting!X406</f>
        <v>109966</v>
      </c>
      <c r="Y406" s="12">
        <f>StdO_Customers_Residential!Y406+StdO_Customers_Small_Commercial!Y406+StdO_Customers_Lighting!Y406</f>
        <v>102872</v>
      </c>
      <c r="AA406" s="2">
        <f>IFERROR(INDEX('Holiday Schedule'!$D$3:$D$24,MATCH(Total_StdO_Customers!A406,'Holiday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2493153</v>
      </c>
      <c r="AE406" s="5">
        <f t="shared" si="51"/>
        <v>2493153</v>
      </c>
      <c r="AG406" s="2">
        <f t="shared" si="52"/>
        <v>2</v>
      </c>
      <c r="AH406" s="2">
        <f t="shared" si="53"/>
        <v>2025</v>
      </c>
      <c r="AJ406" s="5">
        <f t="shared" si="54"/>
        <v>135877</v>
      </c>
      <c r="AK406" s="2">
        <f t="shared" si="55"/>
        <v>19</v>
      </c>
    </row>
    <row r="407" spans="1:37" x14ac:dyDescent="0.25">
      <c r="A407" s="4">
        <v>45690</v>
      </c>
      <c r="B407" s="12">
        <f>StdO_Customers_Residential!B407+StdO_Customers_Small_Commercial!B407+StdO_Customers_Lighting!B407</f>
        <v>98962</v>
      </c>
      <c r="C407" s="12">
        <f>StdO_Customers_Residential!C407+StdO_Customers_Small_Commercial!C407+StdO_Customers_Lighting!C407</f>
        <v>96944</v>
      </c>
      <c r="D407" s="12">
        <f>StdO_Customers_Residential!D407+StdO_Customers_Small_Commercial!D407+StdO_Customers_Lighting!D407</f>
        <v>96497</v>
      </c>
      <c r="E407" s="12">
        <f>StdO_Customers_Residential!E407+StdO_Customers_Small_Commercial!E407+StdO_Customers_Lighting!E407</f>
        <v>95910</v>
      </c>
      <c r="F407" s="12">
        <f>StdO_Customers_Residential!F407+StdO_Customers_Small_Commercial!F407+StdO_Customers_Lighting!F407</f>
        <v>98753</v>
      </c>
      <c r="G407" s="12">
        <f>StdO_Customers_Residential!G407+StdO_Customers_Small_Commercial!G407+StdO_Customers_Lighting!G407</f>
        <v>102467</v>
      </c>
      <c r="H407" s="12">
        <f>StdO_Customers_Residential!H407+StdO_Customers_Small_Commercial!H407+StdO_Customers_Lighting!H407</f>
        <v>115170</v>
      </c>
      <c r="I407" s="12">
        <f>StdO_Customers_Residential!I407+StdO_Customers_Small_Commercial!I407+StdO_Customers_Lighting!I407</f>
        <v>119597</v>
      </c>
      <c r="J407" s="12">
        <f>StdO_Customers_Residential!J407+StdO_Customers_Small_Commercial!J407+StdO_Customers_Lighting!J407</f>
        <v>117324</v>
      </c>
      <c r="K407" s="12">
        <f>StdO_Customers_Residential!K407+StdO_Customers_Small_Commercial!K407+StdO_Customers_Lighting!K407</f>
        <v>115229</v>
      </c>
      <c r="L407" s="12">
        <f>StdO_Customers_Residential!L407+StdO_Customers_Small_Commercial!L407+StdO_Customers_Lighting!L407</f>
        <v>111787</v>
      </c>
      <c r="M407" s="12">
        <f>StdO_Customers_Residential!M407+StdO_Customers_Small_Commercial!M407+StdO_Customers_Lighting!M407</f>
        <v>108568</v>
      </c>
      <c r="N407" s="12">
        <f>StdO_Customers_Residential!N407+StdO_Customers_Small_Commercial!N407+StdO_Customers_Lighting!N407</f>
        <v>109040</v>
      </c>
      <c r="O407" s="12">
        <f>StdO_Customers_Residential!O407+StdO_Customers_Small_Commercial!O407+StdO_Customers_Lighting!O407</f>
        <v>110027</v>
      </c>
      <c r="P407" s="12">
        <f>StdO_Customers_Residential!P407+StdO_Customers_Small_Commercial!P407+StdO_Customers_Lighting!P407</f>
        <v>112410</v>
      </c>
      <c r="Q407" s="12">
        <f>StdO_Customers_Residential!Q407+StdO_Customers_Small_Commercial!Q407+StdO_Customers_Lighting!Q407</f>
        <v>123814</v>
      </c>
      <c r="R407" s="12">
        <f>StdO_Customers_Residential!R407+StdO_Customers_Small_Commercial!R407+StdO_Customers_Lighting!R407</f>
        <v>136674</v>
      </c>
      <c r="S407" s="12">
        <f>StdO_Customers_Residential!S407+StdO_Customers_Small_Commercial!S407+StdO_Customers_Lighting!S407</f>
        <v>146020</v>
      </c>
      <c r="T407" s="12">
        <f>StdO_Customers_Residential!T407+StdO_Customers_Small_Commercial!T407+StdO_Customers_Lighting!T407</f>
        <v>151768</v>
      </c>
      <c r="U407" s="12">
        <f>StdO_Customers_Residential!U407+StdO_Customers_Small_Commercial!U407+StdO_Customers_Lighting!U407</f>
        <v>146012</v>
      </c>
      <c r="V407" s="12">
        <f>StdO_Customers_Residential!V407+StdO_Customers_Small_Commercial!V407+StdO_Customers_Lighting!V407</f>
        <v>136058</v>
      </c>
      <c r="W407" s="12">
        <f>StdO_Customers_Residential!W407+StdO_Customers_Small_Commercial!W407+StdO_Customers_Lighting!W407</f>
        <v>122830</v>
      </c>
      <c r="X407" s="12">
        <f>StdO_Customers_Residential!X407+StdO_Customers_Small_Commercial!X407+StdO_Customers_Lighting!X407</f>
        <v>106994</v>
      </c>
      <c r="Y407" s="12">
        <f>StdO_Customers_Residential!Y407+StdO_Customers_Small_Commercial!Y407+StdO_Customers_Lighting!Y407</f>
        <v>98148</v>
      </c>
      <c r="AA407" s="2">
        <f>IFERROR(INDEX('Holiday Schedule'!$D$3:$D$24,MATCH(Total_StdO_Customers!A407,'Holiday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2777003</v>
      </c>
      <c r="AE407" s="5">
        <f t="shared" si="51"/>
        <v>2777003</v>
      </c>
      <c r="AG407" s="2">
        <f t="shared" si="52"/>
        <v>2</v>
      </c>
      <c r="AH407" s="2">
        <f t="shared" si="53"/>
        <v>2025</v>
      </c>
      <c r="AJ407" s="5">
        <f t="shared" si="54"/>
        <v>151768</v>
      </c>
      <c r="AK407" s="2">
        <f t="shared" si="55"/>
        <v>19</v>
      </c>
    </row>
    <row r="408" spans="1:37" x14ac:dyDescent="0.25">
      <c r="A408" s="4">
        <v>45691</v>
      </c>
      <c r="B408" s="12">
        <f>StdO_Customers_Residential!B408+StdO_Customers_Small_Commercial!B408+StdO_Customers_Lighting!B408</f>
        <v>91389</v>
      </c>
      <c r="C408" s="12">
        <f>StdO_Customers_Residential!C408+StdO_Customers_Small_Commercial!C408+StdO_Customers_Lighting!C408</f>
        <v>86533</v>
      </c>
      <c r="D408" s="12">
        <f>StdO_Customers_Residential!D408+StdO_Customers_Small_Commercial!D408+StdO_Customers_Lighting!D408</f>
        <v>84350</v>
      </c>
      <c r="E408" s="12">
        <f>StdO_Customers_Residential!E408+StdO_Customers_Small_Commercial!E408+StdO_Customers_Lighting!E408</f>
        <v>82515</v>
      </c>
      <c r="F408" s="12">
        <f>StdO_Customers_Residential!F408+StdO_Customers_Small_Commercial!F408+StdO_Customers_Lighting!F408</f>
        <v>87359</v>
      </c>
      <c r="G408" s="12">
        <f>StdO_Customers_Residential!G408+StdO_Customers_Small_Commercial!G408+StdO_Customers_Lighting!G408</f>
        <v>91813</v>
      </c>
      <c r="H408" s="12">
        <f>StdO_Customers_Residential!H408+StdO_Customers_Small_Commercial!H408+StdO_Customers_Lighting!H408</f>
        <v>108049</v>
      </c>
      <c r="I408" s="12">
        <f>StdO_Customers_Residential!I408+StdO_Customers_Small_Commercial!I408+StdO_Customers_Lighting!I408</f>
        <v>113277</v>
      </c>
      <c r="J408" s="12">
        <f>StdO_Customers_Residential!J408+StdO_Customers_Small_Commercial!J408+StdO_Customers_Lighting!J408</f>
        <v>113829</v>
      </c>
      <c r="K408" s="12">
        <f>StdO_Customers_Residential!K408+StdO_Customers_Small_Commercial!K408+StdO_Customers_Lighting!K408</f>
        <v>110211</v>
      </c>
      <c r="L408" s="12">
        <f>StdO_Customers_Residential!L408+StdO_Customers_Small_Commercial!L408+StdO_Customers_Lighting!L408</f>
        <v>103465</v>
      </c>
      <c r="M408" s="12">
        <f>StdO_Customers_Residential!M408+StdO_Customers_Small_Commercial!M408+StdO_Customers_Lighting!M408</f>
        <v>95078</v>
      </c>
      <c r="N408" s="12">
        <f>StdO_Customers_Residential!N408+StdO_Customers_Small_Commercial!N408+StdO_Customers_Lighting!N408</f>
        <v>89176</v>
      </c>
      <c r="O408" s="12">
        <f>StdO_Customers_Residential!O408+StdO_Customers_Small_Commercial!O408+StdO_Customers_Lighting!O408</f>
        <v>88592</v>
      </c>
      <c r="P408" s="12">
        <f>StdO_Customers_Residential!P408+StdO_Customers_Small_Commercial!P408+StdO_Customers_Lighting!P408</f>
        <v>92962</v>
      </c>
      <c r="Q408" s="12">
        <f>StdO_Customers_Residential!Q408+StdO_Customers_Small_Commercial!Q408+StdO_Customers_Lighting!Q408</f>
        <v>102535</v>
      </c>
      <c r="R408" s="12">
        <f>StdO_Customers_Residential!R408+StdO_Customers_Small_Commercial!R408+StdO_Customers_Lighting!R408</f>
        <v>114540</v>
      </c>
      <c r="S408" s="12">
        <f>StdO_Customers_Residential!S408+StdO_Customers_Small_Commercial!S408+StdO_Customers_Lighting!S408</f>
        <v>125847</v>
      </c>
      <c r="T408" s="12">
        <f>StdO_Customers_Residential!T408+StdO_Customers_Small_Commercial!T408+StdO_Customers_Lighting!T408</f>
        <v>126082</v>
      </c>
      <c r="U408" s="12">
        <f>StdO_Customers_Residential!U408+StdO_Customers_Small_Commercial!U408+StdO_Customers_Lighting!U408</f>
        <v>123750</v>
      </c>
      <c r="V408" s="12">
        <f>StdO_Customers_Residential!V408+StdO_Customers_Small_Commercial!V408+StdO_Customers_Lighting!V408</f>
        <v>114915</v>
      </c>
      <c r="W408" s="12">
        <f>StdO_Customers_Residential!W408+StdO_Customers_Small_Commercial!W408+StdO_Customers_Lighting!W408</f>
        <v>104407</v>
      </c>
      <c r="X408" s="12">
        <f>StdO_Customers_Residential!X408+StdO_Customers_Small_Commercial!X408+StdO_Customers_Lighting!X408</f>
        <v>93017</v>
      </c>
      <c r="Y408" s="12">
        <f>StdO_Customers_Residential!Y408+StdO_Customers_Small_Commercial!Y408+StdO_Customers_Lighting!Y408</f>
        <v>83877</v>
      </c>
      <c r="AA408" s="2">
        <f>IFERROR(INDEX('Holiday Schedule'!$D$3:$D$24,MATCH(Total_StdO_Customers!A408,'Holiday Schedule'!$C$3:$C$24,0)),0)</f>
        <v>0</v>
      </c>
      <c r="AB408" s="2">
        <f t="shared" si="48"/>
        <v>2</v>
      </c>
      <c r="AC408" s="2">
        <f t="shared" si="49"/>
        <v>1711683</v>
      </c>
      <c r="AD408" s="5">
        <f t="shared" si="50"/>
        <v>715885</v>
      </c>
      <c r="AE408" s="5">
        <f t="shared" si="51"/>
        <v>2427568</v>
      </c>
      <c r="AG408" s="2">
        <f t="shared" si="52"/>
        <v>2</v>
      </c>
      <c r="AH408" s="2">
        <f t="shared" si="53"/>
        <v>2025</v>
      </c>
      <c r="AJ408" s="5">
        <f t="shared" si="54"/>
        <v>126082</v>
      </c>
      <c r="AK408" s="2">
        <f t="shared" si="55"/>
        <v>19</v>
      </c>
    </row>
    <row r="409" spans="1:37" x14ac:dyDescent="0.25">
      <c r="A409" s="4">
        <v>45692</v>
      </c>
      <c r="B409" s="12">
        <f>StdO_Customers_Residential!B409+StdO_Customers_Small_Commercial!B409+StdO_Customers_Lighting!B409</f>
        <v>77035</v>
      </c>
      <c r="C409" s="12">
        <f>StdO_Customers_Residential!C409+StdO_Customers_Small_Commercial!C409+StdO_Customers_Lighting!C409</f>
        <v>75616</v>
      </c>
      <c r="D409" s="12">
        <f>StdO_Customers_Residential!D409+StdO_Customers_Small_Commercial!D409+StdO_Customers_Lighting!D409</f>
        <v>75706</v>
      </c>
      <c r="E409" s="12">
        <f>StdO_Customers_Residential!E409+StdO_Customers_Small_Commercial!E409+StdO_Customers_Lighting!E409</f>
        <v>75441</v>
      </c>
      <c r="F409" s="12">
        <f>StdO_Customers_Residential!F409+StdO_Customers_Small_Commercial!F409+StdO_Customers_Lighting!F409</f>
        <v>78152</v>
      </c>
      <c r="G409" s="12">
        <f>StdO_Customers_Residential!G409+StdO_Customers_Small_Commercial!G409+StdO_Customers_Lighting!G409</f>
        <v>86630</v>
      </c>
      <c r="H409" s="12">
        <f>StdO_Customers_Residential!H409+StdO_Customers_Small_Commercial!H409+StdO_Customers_Lighting!H409</f>
        <v>106069</v>
      </c>
      <c r="I409" s="12">
        <f>StdO_Customers_Residential!I409+StdO_Customers_Small_Commercial!I409+StdO_Customers_Lighting!I409</f>
        <v>109856</v>
      </c>
      <c r="J409" s="12">
        <f>StdO_Customers_Residential!J409+StdO_Customers_Small_Commercial!J409+StdO_Customers_Lighting!J409</f>
        <v>105115</v>
      </c>
      <c r="K409" s="12">
        <f>StdO_Customers_Residential!K409+StdO_Customers_Small_Commercial!K409+StdO_Customers_Lighting!K409</f>
        <v>93118</v>
      </c>
      <c r="L409" s="12">
        <f>StdO_Customers_Residential!L409+StdO_Customers_Small_Commercial!L409+StdO_Customers_Lighting!L409</f>
        <v>91555</v>
      </c>
      <c r="M409" s="12">
        <f>StdO_Customers_Residential!M409+StdO_Customers_Small_Commercial!M409+StdO_Customers_Lighting!M409</f>
        <v>88607</v>
      </c>
      <c r="N409" s="12">
        <f>StdO_Customers_Residential!N409+StdO_Customers_Small_Commercial!N409+StdO_Customers_Lighting!N409</f>
        <v>87201</v>
      </c>
      <c r="O409" s="12">
        <f>StdO_Customers_Residential!O409+StdO_Customers_Small_Commercial!O409+StdO_Customers_Lighting!O409</f>
        <v>80963</v>
      </c>
      <c r="P409" s="12">
        <f>StdO_Customers_Residential!P409+StdO_Customers_Small_Commercial!P409+StdO_Customers_Lighting!P409</f>
        <v>85870</v>
      </c>
      <c r="Q409" s="12">
        <f>StdO_Customers_Residential!Q409+StdO_Customers_Small_Commercial!Q409+StdO_Customers_Lighting!Q409</f>
        <v>97352</v>
      </c>
      <c r="R409" s="12">
        <f>StdO_Customers_Residential!R409+StdO_Customers_Small_Commercial!R409+StdO_Customers_Lighting!R409</f>
        <v>113607</v>
      </c>
      <c r="S409" s="12">
        <f>StdO_Customers_Residential!S409+StdO_Customers_Small_Commercial!S409+StdO_Customers_Lighting!S409</f>
        <v>130710</v>
      </c>
      <c r="T409" s="12">
        <f>StdO_Customers_Residential!T409+StdO_Customers_Small_Commercial!T409+StdO_Customers_Lighting!T409</f>
        <v>133732</v>
      </c>
      <c r="U409" s="12">
        <f>StdO_Customers_Residential!U409+StdO_Customers_Small_Commercial!U409+StdO_Customers_Lighting!U409</f>
        <v>132200</v>
      </c>
      <c r="V409" s="12">
        <f>StdO_Customers_Residential!V409+StdO_Customers_Small_Commercial!V409+StdO_Customers_Lighting!V409</f>
        <v>123881</v>
      </c>
      <c r="W409" s="12">
        <f>StdO_Customers_Residential!W409+StdO_Customers_Small_Commercial!W409+StdO_Customers_Lighting!W409</f>
        <v>113363</v>
      </c>
      <c r="X409" s="12">
        <f>StdO_Customers_Residential!X409+StdO_Customers_Small_Commercial!X409+StdO_Customers_Lighting!X409</f>
        <v>101378</v>
      </c>
      <c r="Y409" s="12">
        <f>StdO_Customers_Residential!Y409+StdO_Customers_Small_Commercial!Y409+StdO_Customers_Lighting!Y409</f>
        <v>94065</v>
      </c>
      <c r="AA409" s="2">
        <f>IFERROR(INDEX('Holiday Schedule'!$D$3:$D$24,MATCH(Total_StdO_Customers!A409,'Holiday Schedule'!$C$3:$C$24,0)),0)</f>
        <v>0</v>
      </c>
      <c r="AB409" s="2">
        <f t="shared" si="48"/>
        <v>3</v>
      </c>
      <c r="AC409" s="2">
        <f t="shared" si="49"/>
        <v>1688508</v>
      </c>
      <c r="AD409" s="5">
        <f t="shared" si="50"/>
        <v>668714</v>
      </c>
      <c r="AE409" s="5">
        <f t="shared" si="51"/>
        <v>2357222</v>
      </c>
      <c r="AG409" s="2">
        <f t="shared" si="52"/>
        <v>2</v>
      </c>
      <c r="AH409" s="2">
        <f t="shared" si="53"/>
        <v>2025</v>
      </c>
      <c r="AJ409" s="5">
        <f t="shared" si="54"/>
        <v>133732</v>
      </c>
      <c r="AK409" s="2">
        <f t="shared" si="55"/>
        <v>19</v>
      </c>
    </row>
    <row r="410" spans="1:37" x14ac:dyDescent="0.25">
      <c r="A410" s="4">
        <v>45693</v>
      </c>
      <c r="B410" s="12">
        <f>StdO_Customers_Residential!B410+StdO_Customers_Small_Commercial!B410+StdO_Customers_Lighting!B410</f>
        <v>90070</v>
      </c>
      <c r="C410" s="12">
        <f>StdO_Customers_Residential!C410+StdO_Customers_Small_Commercial!C410+StdO_Customers_Lighting!C410</f>
        <v>89911</v>
      </c>
      <c r="D410" s="12">
        <f>StdO_Customers_Residential!D410+StdO_Customers_Small_Commercial!D410+StdO_Customers_Lighting!D410</f>
        <v>90196</v>
      </c>
      <c r="E410" s="12">
        <f>StdO_Customers_Residential!E410+StdO_Customers_Small_Commercial!E410+StdO_Customers_Lighting!E410</f>
        <v>91602</v>
      </c>
      <c r="F410" s="12">
        <f>StdO_Customers_Residential!F410+StdO_Customers_Small_Commercial!F410+StdO_Customers_Lighting!F410</f>
        <v>96830</v>
      </c>
      <c r="G410" s="12">
        <f>StdO_Customers_Residential!G410+StdO_Customers_Small_Commercial!G410+StdO_Customers_Lighting!G410</f>
        <v>105455</v>
      </c>
      <c r="H410" s="12">
        <f>StdO_Customers_Residential!H410+StdO_Customers_Small_Commercial!H410+StdO_Customers_Lighting!H410</f>
        <v>124044</v>
      </c>
      <c r="I410" s="12">
        <f>StdO_Customers_Residential!I410+StdO_Customers_Small_Commercial!I410+StdO_Customers_Lighting!I410</f>
        <v>124367</v>
      </c>
      <c r="J410" s="12">
        <f>StdO_Customers_Residential!J410+StdO_Customers_Small_Commercial!J410+StdO_Customers_Lighting!J410</f>
        <v>106385</v>
      </c>
      <c r="K410" s="12">
        <f>StdO_Customers_Residential!K410+StdO_Customers_Small_Commercial!K410+StdO_Customers_Lighting!K410</f>
        <v>90905</v>
      </c>
      <c r="L410" s="12">
        <f>StdO_Customers_Residential!L410+StdO_Customers_Small_Commercial!L410+StdO_Customers_Lighting!L410</f>
        <v>84342</v>
      </c>
      <c r="M410" s="12">
        <f>StdO_Customers_Residential!M410+StdO_Customers_Small_Commercial!M410+StdO_Customers_Lighting!M410</f>
        <v>80522</v>
      </c>
      <c r="N410" s="12">
        <f>StdO_Customers_Residential!N410+StdO_Customers_Small_Commercial!N410+StdO_Customers_Lighting!N410</f>
        <v>79072</v>
      </c>
      <c r="O410" s="12">
        <f>StdO_Customers_Residential!O410+StdO_Customers_Small_Commercial!O410+StdO_Customers_Lighting!O410</f>
        <v>77031</v>
      </c>
      <c r="P410" s="12">
        <f>StdO_Customers_Residential!P410+StdO_Customers_Small_Commercial!P410+StdO_Customers_Lighting!P410</f>
        <v>81518</v>
      </c>
      <c r="Q410" s="12">
        <f>StdO_Customers_Residential!Q410+StdO_Customers_Small_Commercial!Q410+StdO_Customers_Lighting!Q410</f>
        <v>102705</v>
      </c>
      <c r="R410" s="12">
        <f>StdO_Customers_Residential!R410+StdO_Customers_Small_Commercial!R410+StdO_Customers_Lighting!R410</f>
        <v>125956</v>
      </c>
      <c r="S410" s="12">
        <f>StdO_Customers_Residential!S410+StdO_Customers_Small_Commercial!S410+StdO_Customers_Lighting!S410</f>
        <v>145659</v>
      </c>
      <c r="T410" s="12">
        <f>StdO_Customers_Residential!T410+StdO_Customers_Small_Commercial!T410+StdO_Customers_Lighting!T410</f>
        <v>147672</v>
      </c>
      <c r="U410" s="12">
        <f>StdO_Customers_Residential!U410+StdO_Customers_Small_Commercial!U410+StdO_Customers_Lighting!U410</f>
        <v>143194</v>
      </c>
      <c r="V410" s="12">
        <f>StdO_Customers_Residential!V410+StdO_Customers_Small_Commercial!V410+StdO_Customers_Lighting!V410</f>
        <v>133596</v>
      </c>
      <c r="W410" s="12">
        <f>StdO_Customers_Residential!W410+StdO_Customers_Small_Commercial!W410+StdO_Customers_Lighting!W410</f>
        <v>122805</v>
      </c>
      <c r="X410" s="12">
        <f>StdO_Customers_Residential!X410+StdO_Customers_Small_Commercial!X410+StdO_Customers_Lighting!X410</f>
        <v>111264</v>
      </c>
      <c r="Y410" s="12">
        <f>StdO_Customers_Residential!Y410+StdO_Customers_Small_Commercial!Y410+StdO_Customers_Lighting!Y410</f>
        <v>103957</v>
      </c>
      <c r="AA410" s="2">
        <f>IFERROR(INDEX('Holiday Schedule'!$D$3:$D$24,MATCH(Total_StdO_Customers!A410,'Holiday Schedule'!$C$3:$C$24,0)),0)</f>
        <v>0</v>
      </c>
      <c r="AB410" s="2">
        <f t="shared" si="48"/>
        <v>4</v>
      </c>
      <c r="AC410" s="2">
        <f t="shared" si="49"/>
        <v>1756993</v>
      </c>
      <c r="AD410" s="5">
        <f t="shared" si="50"/>
        <v>792065</v>
      </c>
      <c r="AE410" s="5">
        <f t="shared" si="51"/>
        <v>2549058</v>
      </c>
      <c r="AG410" s="2">
        <f t="shared" si="52"/>
        <v>2</v>
      </c>
      <c r="AH410" s="2">
        <f t="shared" si="53"/>
        <v>2025</v>
      </c>
      <c r="AJ410" s="5">
        <f t="shared" si="54"/>
        <v>147672</v>
      </c>
      <c r="AK410" s="2">
        <f t="shared" si="55"/>
        <v>19</v>
      </c>
    </row>
    <row r="411" spans="1:37" x14ac:dyDescent="0.25">
      <c r="A411" s="4">
        <v>45694</v>
      </c>
      <c r="B411" s="12">
        <f>StdO_Customers_Residential!B411+StdO_Customers_Small_Commercial!B411+StdO_Customers_Lighting!B411</f>
        <v>102139</v>
      </c>
      <c r="C411" s="12">
        <f>StdO_Customers_Residential!C411+StdO_Customers_Small_Commercial!C411+StdO_Customers_Lighting!C411</f>
        <v>101138</v>
      </c>
      <c r="D411" s="12">
        <f>StdO_Customers_Residential!D411+StdO_Customers_Small_Commercial!D411+StdO_Customers_Lighting!D411</f>
        <v>102016</v>
      </c>
      <c r="E411" s="12">
        <f>StdO_Customers_Residential!E411+StdO_Customers_Small_Commercial!E411+StdO_Customers_Lighting!E411</f>
        <v>105228</v>
      </c>
      <c r="F411" s="12">
        <f>StdO_Customers_Residential!F411+StdO_Customers_Small_Commercial!F411+StdO_Customers_Lighting!F411</f>
        <v>111764</v>
      </c>
      <c r="G411" s="12">
        <f>StdO_Customers_Residential!G411+StdO_Customers_Small_Commercial!G411+StdO_Customers_Lighting!G411</f>
        <v>119643</v>
      </c>
      <c r="H411" s="12">
        <f>StdO_Customers_Residential!H411+StdO_Customers_Small_Commercial!H411+StdO_Customers_Lighting!H411</f>
        <v>139593</v>
      </c>
      <c r="I411" s="12">
        <f>StdO_Customers_Residential!I411+StdO_Customers_Small_Commercial!I411+StdO_Customers_Lighting!I411</f>
        <v>139684</v>
      </c>
      <c r="J411" s="12">
        <f>StdO_Customers_Residential!J411+StdO_Customers_Small_Commercial!J411+StdO_Customers_Lighting!J411</f>
        <v>127774</v>
      </c>
      <c r="K411" s="12">
        <f>StdO_Customers_Residential!K411+StdO_Customers_Small_Commercial!K411+StdO_Customers_Lighting!K411</f>
        <v>112326</v>
      </c>
      <c r="L411" s="12">
        <f>StdO_Customers_Residential!L411+StdO_Customers_Small_Commercial!L411+StdO_Customers_Lighting!L411</f>
        <v>112382</v>
      </c>
      <c r="M411" s="12">
        <f>StdO_Customers_Residential!M411+StdO_Customers_Small_Commercial!M411+StdO_Customers_Lighting!M411</f>
        <v>116791</v>
      </c>
      <c r="N411" s="12">
        <f>StdO_Customers_Residential!N411+StdO_Customers_Small_Commercial!N411+StdO_Customers_Lighting!N411</f>
        <v>121605</v>
      </c>
      <c r="O411" s="12">
        <f>StdO_Customers_Residential!O411+StdO_Customers_Small_Commercial!O411+StdO_Customers_Lighting!O411</f>
        <v>122991</v>
      </c>
      <c r="P411" s="12">
        <f>StdO_Customers_Residential!P411+StdO_Customers_Small_Commercial!P411+StdO_Customers_Lighting!P411</f>
        <v>115940</v>
      </c>
      <c r="Q411" s="12">
        <f>StdO_Customers_Residential!Q411+StdO_Customers_Small_Commercial!Q411+StdO_Customers_Lighting!Q411</f>
        <v>115981</v>
      </c>
      <c r="R411" s="12">
        <f>StdO_Customers_Residential!R411+StdO_Customers_Small_Commercial!R411+StdO_Customers_Lighting!R411</f>
        <v>121792</v>
      </c>
      <c r="S411" s="12">
        <f>StdO_Customers_Residential!S411+StdO_Customers_Small_Commercial!S411+StdO_Customers_Lighting!S411</f>
        <v>133672</v>
      </c>
      <c r="T411" s="12">
        <f>StdO_Customers_Residential!T411+StdO_Customers_Small_Commercial!T411+StdO_Customers_Lighting!T411</f>
        <v>130482</v>
      </c>
      <c r="U411" s="12">
        <f>StdO_Customers_Residential!U411+StdO_Customers_Small_Commercial!U411+StdO_Customers_Lighting!U411</f>
        <v>127094</v>
      </c>
      <c r="V411" s="12">
        <f>StdO_Customers_Residential!V411+StdO_Customers_Small_Commercial!V411+StdO_Customers_Lighting!V411</f>
        <v>122429</v>
      </c>
      <c r="W411" s="12">
        <f>StdO_Customers_Residential!W411+StdO_Customers_Small_Commercial!W411+StdO_Customers_Lighting!W411</f>
        <v>112126</v>
      </c>
      <c r="X411" s="12">
        <f>StdO_Customers_Residential!X411+StdO_Customers_Small_Commercial!X411+StdO_Customers_Lighting!X411</f>
        <v>100561</v>
      </c>
      <c r="Y411" s="12">
        <f>StdO_Customers_Residential!Y411+StdO_Customers_Small_Commercial!Y411+StdO_Customers_Lighting!Y411</f>
        <v>92379</v>
      </c>
      <c r="AA411" s="2">
        <f>IFERROR(INDEX('Holiday Schedule'!$D$3:$D$24,MATCH(Total_StdO_Customers!A411,'Holiday Schedule'!$C$3:$C$24,0)),0)</f>
        <v>0</v>
      </c>
      <c r="AB411" s="2">
        <f t="shared" si="48"/>
        <v>5</v>
      </c>
      <c r="AC411" s="2">
        <f t="shared" si="49"/>
        <v>1933630</v>
      </c>
      <c r="AD411" s="5">
        <f t="shared" si="50"/>
        <v>873900</v>
      </c>
      <c r="AE411" s="5">
        <f t="shared" si="51"/>
        <v>2807530</v>
      </c>
      <c r="AG411" s="2">
        <f t="shared" si="52"/>
        <v>2</v>
      </c>
      <c r="AH411" s="2">
        <f t="shared" si="53"/>
        <v>2025</v>
      </c>
      <c r="AJ411" s="5">
        <f t="shared" si="54"/>
        <v>139684</v>
      </c>
      <c r="AK411" s="2">
        <f t="shared" si="55"/>
        <v>8</v>
      </c>
    </row>
    <row r="412" spans="1:37" x14ac:dyDescent="0.25">
      <c r="A412" s="4">
        <v>45695</v>
      </c>
      <c r="B412" s="12">
        <f>StdO_Customers_Residential!B412+StdO_Customers_Small_Commercial!B412+StdO_Customers_Lighting!B412</f>
        <v>79822</v>
      </c>
      <c r="C412" s="12">
        <f>StdO_Customers_Residential!C412+StdO_Customers_Small_Commercial!C412+StdO_Customers_Lighting!C412</f>
        <v>76074</v>
      </c>
      <c r="D412" s="12">
        <f>StdO_Customers_Residential!D412+StdO_Customers_Small_Commercial!D412+StdO_Customers_Lighting!D412</f>
        <v>74033</v>
      </c>
      <c r="E412" s="12">
        <f>StdO_Customers_Residential!E412+StdO_Customers_Small_Commercial!E412+StdO_Customers_Lighting!E412</f>
        <v>76141</v>
      </c>
      <c r="F412" s="12">
        <f>StdO_Customers_Residential!F412+StdO_Customers_Small_Commercial!F412+StdO_Customers_Lighting!F412</f>
        <v>85766</v>
      </c>
      <c r="G412" s="12">
        <f>StdO_Customers_Residential!G412+StdO_Customers_Small_Commercial!G412+StdO_Customers_Lighting!G412</f>
        <v>94718</v>
      </c>
      <c r="H412" s="12">
        <f>StdO_Customers_Residential!H412+StdO_Customers_Small_Commercial!H412+StdO_Customers_Lighting!H412</f>
        <v>114221</v>
      </c>
      <c r="I412" s="12">
        <f>StdO_Customers_Residential!I412+StdO_Customers_Small_Commercial!I412+StdO_Customers_Lighting!I412</f>
        <v>114311</v>
      </c>
      <c r="J412" s="12">
        <f>StdO_Customers_Residential!J412+StdO_Customers_Small_Commercial!J412+StdO_Customers_Lighting!J412</f>
        <v>104622</v>
      </c>
      <c r="K412" s="12">
        <f>StdO_Customers_Residential!K412+StdO_Customers_Small_Commercial!K412+StdO_Customers_Lighting!K412</f>
        <v>97492</v>
      </c>
      <c r="L412" s="12">
        <f>StdO_Customers_Residential!L412+StdO_Customers_Small_Commercial!L412+StdO_Customers_Lighting!L412</f>
        <v>88416</v>
      </c>
      <c r="M412" s="12">
        <f>StdO_Customers_Residential!M412+StdO_Customers_Small_Commercial!M412+StdO_Customers_Lighting!M412</f>
        <v>85352</v>
      </c>
      <c r="N412" s="12">
        <f>StdO_Customers_Residential!N412+StdO_Customers_Small_Commercial!N412+StdO_Customers_Lighting!N412</f>
        <v>82006</v>
      </c>
      <c r="O412" s="12">
        <f>StdO_Customers_Residential!O412+StdO_Customers_Small_Commercial!O412+StdO_Customers_Lighting!O412</f>
        <v>80009</v>
      </c>
      <c r="P412" s="12">
        <f>StdO_Customers_Residential!P412+StdO_Customers_Small_Commercial!P412+StdO_Customers_Lighting!P412</f>
        <v>83335</v>
      </c>
      <c r="Q412" s="12">
        <f>StdO_Customers_Residential!Q412+StdO_Customers_Small_Commercial!Q412+StdO_Customers_Lighting!Q412</f>
        <v>96866</v>
      </c>
      <c r="R412" s="12">
        <f>StdO_Customers_Residential!R412+StdO_Customers_Small_Commercial!R412+StdO_Customers_Lighting!R412</f>
        <v>114782</v>
      </c>
      <c r="S412" s="12">
        <f>StdO_Customers_Residential!S412+StdO_Customers_Small_Commercial!S412+StdO_Customers_Lighting!S412</f>
        <v>130829</v>
      </c>
      <c r="T412" s="12">
        <f>StdO_Customers_Residential!T412+StdO_Customers_Small_Commercial!T412+StdO_Customers_Lighting!T412</f>
        <v>131827</v>
      </c>
      <c r="U412" s="12">
        <f>StdO_Customers_Residential!U412+StdO_Customers_Small_Commercial!U412+StdO_Customers_Lighting!U412</f>
        <v>131095</v>
      </c>
      <c r="V412" s="12">
        <f>StdO_Customers_Residential!V412+StdO_Customers_Small_Commercial!V412+StdO_Customers_Lighting!V412</f>
        <v>124895</v>
      </c>
      <c r="W412" s="12">
        <f>StdO_Customers_Residential!W412+StdO_Customers_Small_Commercial!W412+StdO_Customers_Lighting!W412</f>
        <v>115862</v>
      </c>
      <c r="X412" s="12">
        <f>StdO_Customers_Residential!X412+StdO_Customers_Small_Commercial!X412+StdO_Customers_Lighting!X412</f>
        <v>103973</v>
      </c>
      <c r="Y412" s="12">
        <f>StdO_Customers_Residential!Y412+StdO_Customers_Small_Commercial!Y412+StdO_Customers_Lighting!Y412</f>
        <v>96211</v>
      </c>
      <c r="AA412" s="2">
        <f>IFERROR(INDEX('Holiday Schedule'!$D$3:$D$24,MATCH(Total_StdO_Customers!A412,'Holiday Schedule'!$C$3:$C$24,0)),0)</f>
        <v>0</v>
      </c>
      <c r="AB412" s="2">
        <f t="shared" si="48"/>
        <v>6</v>
      </c>
      <c r="AC412" s="2">
        <f t="shared" si="49"/>
        <v>1685672</v>
      </c>
      <c r="AD412" s="5">
        <f t="shared" si="50"/>
        <v>696986</v>
      </c>
      <c r="AE412" s="5">
        <f t="shared" si="51"/>
        <v>2382658</v>
      </c>
      <c r="AG412" s="2">
        <f t="shared" si="52"/>
        <v>2</v>
      </c>
      <c r="AH412" s="2">
        <f t="shared" si="53"/>
        <v>2025</v>
      </c>
      <c r="AJ412" s="5">
        <f t="shared" si="54"/>
        <v>131827</v>
      </c>
      <c r="AK412" s="2">
        <f t="shared" si="55"/>
        <v>19</v>
      </c>
    </row>
    <row r="413" spans="1:37" x14ac:dyDescent="0.25">
      <c r="A413" s="4">
        <v>45696</v>
      </c>
      <c r="B413" s="12">
        <f>StdO_Customers_Residential!B413+StdO_Customers_Small_Commercial!B413+StdO_Customers_Lighting!B413</f>
        <v>90812</v>
      </c>
      <c r="C413" s="12">
        <f>StdO_Customers_Residential!C413+StdO_Customers_Small_Commercial!C413+StdO_Customers_Lighting!C413</f>
        <v>90289</v>
      </c>
      <c r="D413" s="12">
        <f>StdO_Customers_Residential!D413+StdO_Customers_Small_Commercial!D413+StdO_Customers_Lighting!D413</f>
        <v>89250</v>
      </c>
      <c r="E413" s="12">
        <f>StdO_Customers_Residential!E413+StdO_Customers_Small_Commercial!E413+StdO_Customers_Lighting!E413</f>
        <v>89537</v>
      </c>
      <c r="F413" s="12">
        <f>StdO_Customers_Residential!F413+StdO_Customers_Small_Commercial!F413+StdO_Customers_Lighting!F413</f>
        <v>92633</v>
      </c>
      <c r="G413" s="12">
        <f>StdO_Customers_Residential!G413+StdO_Customers_Small_Commercial!G413+StdO_Customers_Lighting!G413</f>
        <v>96298</v>
      </c>
      <c r="H413" s="12">
        <f>StdO_Customers_Residential!H413+StdO_Customers_Small_Commercial!H413+StdO_Customers_Lighting!H413</f>
        <v>109372</v>
      </c>
      <c r="I413" s="12">
        <f>StdO_Customers_Residential!I413+StdO_Customers_Small_Commercial!I413+StdO_Customers_Lighting!I413</f>
        <v>110558</v>
      </c>
      <c r="J413" s="12">
        <f>StdO_Customers_Residential!J413+StdO_Customers_Small_Commercial!J413+StdO_Customers_Lighting!J413</f>
        <v>96486</v>
      </c>
      <c r="K413" s="12">
        <f>StdO_Customers_Residential!K413+StdO_Customers_Small_Commercial!K413+StdO_Customers_Lighting!K413</f>
        <v>85325</v>
      </c>
      <c r="L413" s="12">
        <f>StdO_Customers_Residential!L413+StdO_Customers_Small_Commercial!L413+StdO_Customers_Lighting!L413</f>
        <v>80165</v>
      </c>
      <c r="M413" s="12">
        <f>StdO_Customers_Residential!M413+StdO_Customers_Small_Commercial!M413+StdO_Customers_Lighting!M413</f>
        <v>75525</v>
      </c>
      <c r="N413" s="12">
        <f>StdO_Customers_Residential!N413+StdO_Customers_Small_Commercial!N413+StdO_Customers_Lighting!N413</f>
        <v>72621</v>
      </c>
      <c r="O413" s="12">
        <f>StdO_Customers_Residential!O413+StdO_Customers_Small_Commercial!O413+StdO_Customers_Lighting!O413</f>
        <v>71965</v>
      </c>
      <c r="P413" s="12">
        <f>StdO_Customers_Residential!P413+StdO_Customers_Small_Commercial!P413+StdO_Customers_Lighting!P413</f>
        <v>78434</v>
      </c>
      <c r="Q413" s="12">
        <f>StdO_Customers_Residential!Q413+StdO_Customers_Small_Commercial!Q413+StdO_Customers_Lighting!Q413</f>
        <v>96195</v>
      </c>
      <c r="R413" s="12">
        <f>StdO_Customers_Residential!R413+StdO_Customers_Small_Commercial!R413+StdO_Customers_Lighting!R413</f>
        <v>119119</v>
      </c>
      <c r="S413" s="12">
        <f>StdO_Customers_Residential!S413+StdO_Customers_Small_Commercial!S413+StdO_Customers_Lighting!S413</f>
        <v>134290</v>
      </c>
      <c r="T413" s="12">
        <f>StdO_Customers_Residential!T413+StdO_Customers_Small_Commercial!T413+StdO_Customers_Lighting!T413</f>
        <v>134688</v>
      </c>
      <c r="U413" s="12">
        <f>StdO_Customers_Residential!U413+StdO_Customers_Small_Commercial!U413+StdO_Customers_Lighting!U413</f>
        <v>132347</v>
      </c>
      <c r="V413" s="12">
        <f>StdO_Customers_Residential!V413+StdO_Customers_Small_Commercial!V413+StdO_Customers_Lighting!V413</f>
        <v>123918</v>
      </c>
      <c r="W413" s="12">
        <f>StdO_Customers_Residential!W413+StdO_Customers_Small_Commercial!W413+StdO_Customers_Lighting!W413</f>
        <v>116751</v>
      </c>
      <c r="X413" s="12">
        <f>StdO_Customers_Residential!X413+StdO_Customers_Small_Commercial!X413+StdO_Customers_Lighting!X413</f>
        <v>105611</v>
      </c>
      <c r="Y413" s="12">
        <f>StdO_Customers_Residential!Y413+StdO_Customers_Small_Commercial!Y413+StdO_Customers_Lighting!Y413</f>
        <v>97901</v>
      </c>
      <c r="AA413" s="2">
        <f>IFERROR(INDEX('Holiday Schedule'!$D$3:$D$24,MATCH(Total_StdO_Customers!A413,'Holiday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2390090</v>
      </c>
      <c r="AE413" s="5">
        <f t="shared" si="51"/>
        <v>2390090</v>
      </c>
      <c r="AG413" s="2">
        <f t="shared" si="52"/>
        <v>2</v>
      </c>
      <c r="AH413" s="2">
        <f t="shared" si="53"/>
        <v>2025</v>
      </c>
      <c r="AJ413" s="5">
        <f t="shared" si="54"/>
        <v>134688</v>
      </c>
      <c r="AK413" s="2">
        <f t="shared" si="55"/>
        <v>19</v>
      </c>
    </row>
    <row r="414" spans="1:37" x14ac:dyDescent="0.25">
      <c r="A414" s="4">
        <v>45697</v>
      </c>
      <c r="B414" s="12">
        <f>StdO_Customers_Residential!B414+StdO_Customers_Small_Commercial!B414+StdO_Customers_Lighting!B414</f>
        <v>90944</v>
      </c>
      <c r="C414" s="12">
        <f>StdO_Customers_Residential!C414+StdO_Customers_Small_Commercial!C414+StdO_Customers_Lighting!C414</f>
        <v>89408</v>
      </c>
      <c r="D414" s="12">
        <f>StdO_Customers_Residential!D414+StdO_Customers_Small_Commercial!D414+StdO_Customers_Lighting!D414</f>
        <v>88584</v>
      </c>
      <c r="E414" s="12">
        <f>StdO_Customers_Residential!E414+StdO_Customers_Small_Commercial!E414+StdO_Customers_Lighting!E414</f>
        <v>88877</v>
      </c>
      <c r="F414" s="12">
        <f>StdO_Customers_Residential!F414+StdO_Customers_Small_Commercial!F414+StdO_Customers_Lighting!F414</f>
        <v>92131</v>
      </c>
      <c r="G414" s="12">
        <f>StdO_Customers_Residential!G414+StdO_Customers_Small_Commercial!G414+StdO_Customers_Lighting!G414</f>
        <v>94002</v>
      </c>
      <c r="H414" s="12">
        <f>StdO_Customers_Residential!H414+StdO_Customers_Small_Commercial!H414+StdO_Customers_Lighting!H414</f>
        <v>105313</v>
      </c>
      <c r="I414" s="12">
        <f>StdO_Customers_Residential!I414+StdO_Customers_Small_Commercial!I414+StdO_Customers_Lighting!I414</f>
        <v>112601</v>
      </c>
      <c r="J414" s="12">
        <f>StdO_Customers_Residential!J414+StdO_Customers_Small_Commercial!J414+StdO_Customers_Lighting!J414</f>
        <v>117232</v>
      </c>
      <c r="K414" s="12">
        <f>StdO_Customers_Residential!K414+StdO_Customers_Small_Commercial!K414+StdO_Customers_Lighting!K414</f>
        <v>118691</v>
      </c>
      <c r="L414" s="12">
        <f>StdO_Customers_Residential!L414+StdO_Customers_Small_Commercial!L414+StdO_Customers_Lighting!L414</f>
        <v>116091</v>
      </c>
      <c r="M414" s="12">
        <f>StdO_Customers_Residential!M414+StdO_Customers_Small_Commercial!M414+StdO_Customers_Lighting!M414</f>
        <v>113307</v>
      </c>
      <c r="N414" s="12">
        <f>StdO_Customers_Residential!N414+StdO_Customers_Small_Commercial!N414+StdO_Customers_Lighting!N414</f>
        <v>110612</v>
      </c>
      <c r="O414" s="12">
        <f>StdO_Customers_Residential!O414+StdO_Customers_Small_Commercial!O414+StdO_Customers_Lighting!O414</f>
        <v>107691</v>
      </c>
      <c r="P414" s="12">
        <f>StdO_Customers_Residential!P414+StdO_Customers_Small_Commercial!P414+StdO_Customers_Lighting!P414</f>
        <v>106754</v>
      </c>
      <c r="Q414" s="12">
        <f>StdO_Customers_Residential!Q414+StdO_Customers_Small_Commercial!Q414+StdO_Customers_Lighting!Q414</f>
        <v>115612</v>
      </c>
      <c r="R414" s="12">
        <f>StdO_Customers_Residential!R414+StdO_Customers_Small_Commercial!R414+StdO_Customers_Lighting!R414</f>
        <v>130063</v>
      </c>
      <c r="S414" s="12">
        <f>StdO_Customers_Residential!S414+StdO_Customers_Small_Commercial!S414+StdO_Customers_Lighting!S414</f>
        <v>146753</v>
      </c>
      <c r="T414" s="12">
        <f>StdO_Customers_Residential!T414+StdO_Customers_Small_Commercial!T414+StdO_Customers_Lighting!T414</f>
        <v>147519</v>
      </c>
      <c r="U414" s="12">
        <f>StdO_Customers_Residential!U414+StdO_Customers_Small_Commercial!U414+StdO_Customers_Lighting!U414</f>
        <v>141151</v>
      </c>
      <c r="V414" s="12">
        <f>StdO_Customers_Residential!V414+StdO_Customers_Small_Commercial!V414+StdO_Customers_Lighting!V414</f>
        <v>133746</v>
      </c>
      <c r="W414" s="12">
        <f>StdO_Customers_Residential!W414+StdO_Customers_Small_Commercial!W414+StdO_Customers_Lighting!W414</f>
        <v>124024</v>
      </c>
      <c r="X414" s="12">
        <f>StdO_Customers_Residential!X414+StdO_Customers_Small_Commercial!X414+StdO_Customers_Lighting!X414</f>
        <v>114122</v>
      </c>
      <c r="Y414" s="12">
        <f>StdO_Customers_Residential!Y414+StdO_Customers_Small_Commercial!Y414+StdO_Customers_Lighting!Y414</f>
        <v>106954</v>
      </c>
      <c r="AA414" s="2">
        <f>IFERROR(INDEX('Holiday Schedule'!$D$3:$D$24,MATCH(Total_StdO_Customers!A414,'Holiday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2712182</v>
      </c>
      <c r="AE414" s="5">
        <f t="shared" si="51"/>
        <v>2712182</v>
      </c>
      <c r="AG414" s="2">
        <f t="shared" si="52"/>
        <v>2</v>
      </c>
      <c r="AH414" s="2">
        <f t="shared" si="53"/>
        <v>2025</v>
      </c>
      <c r="AJ414" s="5">
        <f t="shared" si="54"/>
        <v>147519</v>
      </c>
      <c r="AK414" s="2">
        <f t="shared" si="55"/>
        <v>19</v>
      </c>
    </row>
    <row r="415" spans="1:37" x14ac:dyDescent="0.25">
      <c r="A415" s="4">
        <v>45698</v>
      </c>
      <c r="B415" s="12">
        <f>StdO_Customers_Residential!B415+StdO_Customers_Small_Commercial!B415+StdO_Customers_Lighting!B415</f>
        <v>99952</v>
      </c>
      <c r="C415" s="12">
        <f>StdO_Customers_Residential!C415+StdO_Customers_Small_Commercial!C415+StdO_Customers_Lighting!C415</f>
        <v>98315</v>
      </c>
      <c r="D415" s="12">
        <f>StdO_Customers_Residential!D415+StdO_Customers_Small_Commercial!D415+StdO_Customers_Lighting!D415</f>
        <v>98952</v>
      </c>
      <c r="E415" s="12">
        <f>StdO_Customers_Residential!E415+StdO_Customers_Small_Commercial!E415+StdO_Customers_Lighting!E415</f>
        <v>98603</v>
      </c>
      <c r="F415" s="12">
        <f>StdO_Customers_Residential!F415+StdO_Customers_Small_Commercial!F415+StdO_Customers_Lighting!F415</f>
        <v>102514</v>
      </c>
      <c r="G415" s="12">
        <f>StdO_Customers_Residential!G415+StdO_Customers_Small_Commercial!G415+StdO_Customers_Lighting!G415</f>
        <v>109856</v>
      </c>
      <c r="H415" s="12">
        <f>StdO_Customers_Residential!H415+StdO_Customers_Small_Commercial!H415+StdO_Customers_Lighting!H415</f>
        <v>131248</v>
      </c>
      <c r="I415" s="12">
        <f>StdO_Customers_Residential!I415+StdO_Customers_Small_Commercial!I415+StdO_Customers_Lighting!I415</f>
        <v>131666</v>
      </c>
      <c r="J415" s="12">
        <f>StdO_Customers_Residential!J415+StdO_Customers_Small_Commercial!J415+StdO_Customers_Lighting!J415</f>
        <v>117603</v>
      </c>
      <c r="K415" s="12">
        <f>StdO_Customers_Residential!K415+StdO_Customers_Small_Commercial!K415+StdO_Customers_Lighting!K415</f>
        <v>105514</v>
      </c>
      <c r="L415" s="12">
        <f>StdO_Customers_Residential!L415+StdO_Customers_Small_Commercial!L415+StdO_Customers_Lighting!L415</f>
        <v>97333</v>
      </c>
      <c r="M415" s="12">
        <f>StdO_Customers_Residential!M415+StdO_Customers_Small_Commercial!M415+StdO_Customers_Lighting!M415</f>
        <v>90692</v>
      </c>
      <c r="N415" s="12">
        <f>StdO_Customers_Residential!N415+StdO_Customers_Small_Commercial!N415+StdO_Customers_Lighting!N415</f>
        <v>87584</v>
      </c>
      <c r="O415" s="12">
        <f>StdO_Customers_Residential!O415+StdO_Customers_Small_Commercial!O415+StdO_Customers_Lighting!O415</f>
        <v>88470</v>
      </c>
      <c r="P415" s="12">
        <f>StdO_Customers_Residential!P415+StdO_Customers_Small_Commercial!P415+StdO_Customers_Lighting!P415</f>
        <v>91678</v>
      </c>
      <c r="Q415" s="12">
        <f>StdO_Customers_Residential!Q415+StdO_Customers_Small_Commercial!Q415+StdO_Customers_Lighting!Q415</f>
        <v>105102</v>
      </c>
      <c r="R415" s="12">
        <f>StdO_Customers_Residential!R415+StdO_Customers_Small_Commercial!R415+StdO_Customers_Lighting!R415</f>
        <v>121417</v>
      </c>
      <c r="S415" s="12">
        <f>StdO_Customers_Residential!S415+StdO_Customers_Small_Commercial!S415+StdO_Customers_Lighting!S415</f>
        <v>140931</v>
      </c>
      <c r="T415" s="12">
        <f>StdO_Customers_Residential!T415+StdO_Customers_Small_Commercial!T415+StdO_Customers_Lighting!T415</f>
        <v>144315</v>
      </c>
      <c r="U415" s="12">
        <f>StdO_Customers_Residential!U415+StdO_Customers_Small_Commercial!U415+StdO_Customers_Lighting!U415</f>
        <v>142981</v>
      </c>
      <c r="V415" s="12">
        <f>StdO_Customers_Residential!V415+StdO_Customers_Small_Commercial!V415+StdO_Customers_Lighting!V415</f>
        <v>136081</v>
      </c>
      <c r="W415" s="12">
        <f>StdO_Customers_Residential!W415+StdO_Customers_Small_Commercial!W415+StdO_Customers_Lighting!W415</f>
        <v>125962</v>
      </c>
      <c r="X415" s="12">
        <f>StdO_Customers_Residential!X415+StdO_Customers_Small_Commercial!X415+StdO_Customers_Lighting!X415</f>
        <v>113993</v>
      </c>
      <c r="Y415" s="12">
        <f>StdO_Customers_Residential!Y415+StdO_Customers_Small_Commercial!Y415+StdO_Customers_Lighting!Y415</f>
        <v>104342</v>
      </c>
      <c r="AA415" s="2">
        <f>IFERROR(INDEX('Holiday Schedule'!$D$3:$D$24,MATCH(Total_StdO_Customers!A415,'Holiday Schedule'!$C$3:$C$24,0)),0)</f>
        <v>0</v>
      </c>
      <c r="AB415" s="2">
        <f t="shared" si="48"/>
        <v>2</v>
      </c>
      <c r="AC415" s="2">
        <f t="shared" si="49"/>
        <v>1841322</v>
      </c>
      <c r="AD415" s="5">
        <f t="shared" si="50"/>
        <v>843782</v>
      </c>
      <c r="AE415" s="5">
        <f t="shared" si="51"/>
        <v>2685104</v>
      </c>
      <c r="AG415" s="2">
        <f t="shared" si="52"/>
        <v>2</v>
      </c>
      <c r="AH415" s="2">
        <f t="shared" si="53"/>
        <v>2025</v>
      </c>
      <c r="AJ415" s="5">
        <f t="shared" si="54"/>
        <v>144315</v>
      </c>
      <c r="AK415" s="2">
        <f t="shared" si="55"/>
        <v>19</v>
      </c>
    </row>
    <row r="416" spans="1:37" x14ac:dyDescent="0.25">
      <c r="A416" s="4">
        <v>45699</v>
      </c>
      <c r="B416" s="12">
        <f>StdO_Customers_Residential!B416+StdO_Customers_Small_Commercial!B416+StdO_Customers_Lighting!B416</f>
        <v>100746</v>
      </c>
      <c r="C416" s="12">
        <f>StdO_Customers_Residential!C416+StdO_Customers_Small_Commercial!C416+StdO_Customers_Lighting!C416</f>
        <v>99108</v>
      </c>
      <c r="D416" s="12">
        <f>StdO_Customers_Residential!D416+StdO_Customers_Small_Commercial!D416+StdO_Customers_Lighting!D416</f>
        <v>99831</v>
      </c>
      <c r="E416" s="12">
        <f>StdO_Customers_Residential!E416+StdO_Customers_Small_Commercial!E416+StdO_Customers_Lighting!E416</f>
        <v>101525</v>
      </c>
      <c r="F416" s="12">
        <f>StdO_Customers_Residential!F416+StdO_Customers_Small_Commercial!F416+StdO_Customers_Lighting!F416</f>
        <v>108697</v>
      </c>
      <c r="G416" s="12">
        <f>StdO_Customers_Residential!G416+StdO_Customers_Small_Commercial!G416+StdO_Customers_Lighting!G416</f>
        <v>116129</v>
      </c>
      <c r="H416" s="12">
        <f>StdO_Customers_Residential!H416+StdO_Customers_Small_Commercial!H416+StdO_Customers_Lighting!H416</f>
        <v>137253</v>
      </c>
      <c r="I416" s="12">
        <f>StdO_Customers_Residential!I416+StdO_Customers_Small_Commercial!I416+StdO_Customers_Lighting!I416</f>
        <v>135798</v>
      </c>
      <c r="J416" s="12">
        <f>StdO_Customers_Residential!J416+StdO_Customers_Small_Commercial!J416+StdO_Customers_Lighting!J416</f>
        <v>116029</v>
      </c>
      <c r="K416" s="12">
        <f>StdO_Customers_Residential!K416+StdO_Customers_Small_Commercial!K416+StdO_Customers_Lighting!K416</f>
        <v>98151</v>
      </c>
      <c r="L416" s="12">
        <f>StdO_Customers_Residential!L416+StdO_Customers_Small_Commercial!L416+StdO_Customers_Lighting!L416</f>
        <v>88424</v>
      </c>
      <c r="M416" s="12">
        <f>StdO_Customers_Residential!M416+StdO_Customers_Small_Commercial!M416+StdO_Customers_Lighting!M416</f>
        <v>77569</v>
      </c>
      <c r="N416" s="12">
        <f>StdO_Customers_Residential!N416+StdO_Customers_Small_Commercial!N416+StdO_Customers_Lighting!N416</f>
        <v>71881</v>
      </c>
      <c r="O416" s="12">
        <f>StdO_Customers_Residential!O416+StdO_Customers_Small_Commercial!O416+StdO_Customers_Lighting!O416</f>
        <v>71034</v>
      </c>
      <c r="P416" s="12">
        <f>StdO_Customers_Residential!P416+StdO_Customers_Small_Commercial!P416+StdO_Customers_Lighting!P416</f>
        <v>75174</v>
      </c>
      <c r="Q416" s="12">
        <f>StdO_Customers_Residential!Q416+StdO_Customers_Small_Commercial!Q416+StdO_Customers_Lighting!Q416</f>
        <v>91138</v>
      </c>
      <c r="R416" s="12">
        <f>StdO_Customers_Residential!R416+StdO_Customers_Small_Commercial!R416+StdO_Customers_Lighting!R416</f>
        <v>110514</v>
      </c>
      <c r="S416" s="12">
        <f>StdO_Customers_Residential!S416+StdO_Customers_Small_Commercial!S416+StdO_Customers_Lighting!S416</f>
        <v>128175</v>
      </c>
      <c r="T416" s="12">
        <f>StdO_Customers_Residential!T416+StdO_Customers_Small_Commercial!T416+StdO_Customers_Lighting!T416</f>
        <v>128217</v>
      </c>
      <c r="U416" s="12">
        <f>StdO_Customers_Residential!U416+StdO_Customers_Small_Commercial!U416+StdO_Customers_Lighting!U416</f>
        <v>127410</v>
      </c>
      <c r="V416" s="12">
        <f>StdO_Customers_Residential!V416+StdO_Customers_Small_Commercial!V416+StdO_Customers_Lighting!V416</f>
        <v>120542</v>
      </c>
      <c r="W416" s="12">
        <f>StdO_Customers_Residential!W416+StdO_Customers_Small_Commercial!W416+StdO_Customers_Lighting!W416</f>
        <v>111317</v>
      </c>
      <c r="X416" s="12">
        <f>StdO_Customers_Residential!X416+StdO_Customers_Small_Commercial!X416+StdO_Customers_Lighting!X416</f>
        <v>98728</v>
      </c>
      <c r="Y416" s="12">
        <f>StdO_Customers_Residential!Y416+StdO_Customers_Small_Commercial!Y416+StdO_Customers_Lighting!Y416</f>
        <v>91885</v>
      </c>
      <c r="AA416" s="2">
        <f>IFERROR(INDEX('Holiday Schedule'!$D$3:$D$24,MATCH(Total_StdO_Customers!A416,'Holiday Schedule'!$C$3:$C$24,0)),0)</f>
        <v>0</v>
      </c>
      <c r="AB416" s="2">
        <f t="shared" si="48"/>
        <v>3</v>
      </c>
      <c r="AC416" s="2">
        <f t="shared" si="49"/>
        <v>1650101</v>
      </c>
      <c r="AD416" s="5">
        <f t="shared" si="50"/>
        <v>855174</v>
      </c>
      <c r="AE416" s="5">
        <f t="shared" si="51"/>
        <v>2505275</v>
      </c>
      <c r="AG416" s="2">
        <f t="shared" si="52"/>
        <v>2</v>
      </c>
      <c r="AH416" s="2">
        <f t="shared" si="53"/>
        <v>2025</v>
      </c>
      <c r="AJ416" s="5">
        <f t="shared" si="54"/>
        <v>137253</v>
      </c>
      <c r="AK416" s="2">
        <f t="shared" si="55"/>
        <v>7</v>
      </c>
    </row>
    <row r="417" spans="1:37" x14ac:dyDescent="0.25">
      <c r="A417" s="4">
        <v>45700</v>
      </c>
      <c r="B417" s="12">
        <f>StdO_Customers_Residential!B417+StdO_Customers_Small_Commercial!B417+StdO_Customers_Lighting!B417</f>
        <v>88290</v>
      </c>
      <c r="C417" s="12">
        <f>StdO_Customers_Residential!C417+StdO_Customers_Small_Commercial!C417+StdO_Customers_Lighting!C417</f>
        <v>87733</v>
      </c>
      <c r="D417" s="12">
        <f>StdO_Customers_Residential!D417+StdO_Customers_Small_Commercial!D417+StdO_Customers_Lighting!D417</f>
        <v>86131</v>
      </c>
      <c r="E417" s="12">
        <f>StdO_Customers_Residential!E417+StdO_Customers_Small_Commercial!E417+StdO_Customers_Lighting!E417</f>
        <v>88255</v>
      </c>
      <c r="F417" s="12">
        <f>StdO_Customers_Residential!F417+StdO_Customers_Small_Commercial!F417+StdO_Customers_Lighting!F417</f>
        <v>91204</v>
      </c>
      <c r="G417" s="12">
        <f>StdO_Customers_Residential!G417+StdO_Customers_Small_Commercial!G417+StdO_Customers_Lighting!G417</f>
        <v>102725</v>
      </c>
      <c r="H417" s="12">
        <f>StdO_Customers_Residential!H417+StdO_Customers_Small_Commercial!H417+StdO_Customers_Lighting!H417</f>
        <v>127778</v>
      </c>
      <c r="I417" s="12">
        <f>StdO_Customers_Residential!I417+StdO_Customers_Small_Commercial!I417+StdO_Customers_Lighting!I417</f>
        <v>123625</v>
      </c>
      <c r="J417" s="12">
        <f>StdO_Customers_Residential!J417+StdO_Customers_Small_Commercial!J417+StdO_Customers_Lighting!J417</f>
        <v>103193</v>
      </c>
      <c r="K417" s="12">
        <f>StdO_Customers_Residential!K417+StdO_Customers_Small_Commercial!K417+StdO_Customers_Lighting!K417</f>
        <v>88274</v>
      </c>
      <c r="L417" s="12">
        <f>StdO_Customers_Residential!L417+StdO_Customers_Small_Commercial!L417+StdO_Customers_Lighting!L417</f>
        <v>83289</v>
      </c>
      <c r="M417" s="12">
        <f>StdO_Customers_Residential!M417+StdO_Customers_Small_Commercial!M417+StdO_Customers_Lighting!M417</f>
        <v>77362</v>
      </c>
      <c r="N417" s="12">
        <f>StdO_Customers_Residential!N417+StdO_Customers_Small_Commercial!N417+StdO_Customers_Lighting!N417</f>
        <v>74066</v>
      </c>
      <c r="O417" s="12">
        <f>StdO_Customers_Residential!O417+StdO_Customers_Small_Commercial!O417+StdO_Customers_Lighting!O417</f>
        <v>72161</v>
      </c>
      <c r="P417" s="12">
        <f>StdO_Customers_Residential!P417+StdO_Customers_Small_Commercial!P417+StdO_Customers_Lighting!P417</f>
        <v>77856</v>
      </c>
      <c r="Q417" s="12">
        <f>StdO_Customers_Residential!Q417+StdO_Customers_Small_Commercial!Q417+StdO_Customers_Lighting!Q417</f>
        <v>96519</v>
      </c>
      <c r="R417" s="12">
        <f>StdO_Customers_Residential!R417+StdO_Customers_Small_Commercial!R417+StdO_Customers_Lighting!R417</f>
        <v>119602</v>
      </c>
      <c r="S417" s="12">
        <f>StdO_Customers_Residential!S417+StdO_Customers_Small_Commercial!S417+StdO_Customers_Lighting!S417</f>
        <v>137795</v>
      </c>
      <c r="T417" s="12">
        <f>StdO_Customers_Residential!T417+StdO_Customers_Small_Commercial!T417+StdO_Customers_Lighting!T417</f>
        <v>140590</v>
      </c>
      <c r="U417" s="12">
        <f>StdO_Customers_Residential!U417+StdO_Customers_Small_Commercial!U417+StdO_Customers_Lighting!U417</f>
        <v>139783</v>
      </c>
      <c r="V417" s="12">
        <f>StdO_Customers_Residential!V417+StdO_Customers_Small_Commercial!V417+StdO_Customers_Lighting!V417</f>
        <v>132180</v>
      </c>
      <c r="W417" s="12">
        <f>StdO_Customers_Residential!W417+StdO_Customers_Small_Commercial!W417+StdO_Customers_Lighting!W417</f>
        <v>120780</v>
      </c>
      <c r="X417" s="12">
        <f>StdO_Customers_Residential!X417+StdO_Customers_Small_Commercial!X417+StdO_Customers_Lighting!X417</f>
        <v>107154</v>
      </c>
      <c r="Y417" s="12">
        <f>StdO_Customers_Residential!Y417+StdO_Customers_Small_Commercial!Y417+StdO_Customers_Lighting!Y417</f>
        <v>100220</v>
      </c>
      <c r="AA417" s="2">
        <f>IFERROR(INDEX('Holiday Schedule'!$D$3:$D$24,MATCH(Total_StdO_Customers!A417,'Holiday Schedule'!$C$3:$C$24,0)),0)</f>
        <v>0</v>
      </c>
      <c r="AB417" s="2">
        <f t="shared" si="48"/>
        <v>4</v>
      </c>
      <c r="AC417" s="2">
        <f t="shared" si="49"/>
        <v>1694229</v>
      </c>
      <c r="AD417" s="5">
        <f t="shared" si="50"/>
        <v>772336</v>
      </c>
      <c r="AE417" s="5">
        <f t="shared" si="51"/>
        <v>2466565</v>
      </c>
      <c r="AG417" s="2">
        <f t="shared" si="52"/>
        <v>2</v>
      </c>
      <c r="AH417" s="2">
        <f t="shared" si="53"/>
        <v>2025</v>
      </c>
      <c r="AJ417" s="5">
        <f t="shared" si="54"/>
        <v>140590</v>
      </c>
      <c r="AK417" s="2">
        <f t="shared" si="55"/>
        <v>19</v>
      </c>
    </row>
    <row r="418" spans="1:37" x14ac:dyDescent="0.25">
      <c r="A418" s="4">
        <v>45701</v>
      </c>
      <c r="B418" s="12">
        <f>StdO_Customers_Residential!B418+StdO_Customers_Small_Commercial!B418+StdO_Customers_Lighting!B418</f>
        <v>92678</v>
      </c>
      <c r="C418" s="12">
        <f>StdO_Customers_Residential!C418+StdO_Customers_Small_Commercial!C418+StdO_Customers_Lighting!C418</f>
        <v>90527</v>
      </c>
      <c r="D418" s="12">
        <f>StdO_Customers_Residential!D418+StdO_Customers_Small_Commercial!D418+StdO_Customers_Lighting!D418</f>
        <v>87548</v>
      </c>
      <c r="E418" s="12">
        <f>StdO_Customers_Residential!E418+StdO_Customers_Small_Commercial!E418+StdO_Customers_Lighting!E418</f>
        <v>86834</v>
      </c>
      <c r="F418" s="12">
        <f>StdO_Customers_Residential!F418+StdO_Customers_Small_Commercial!F418+StdO_Customers_Lighting!F418</f>
        <v>88351</v>
      </c>
      <c r="G418" s="12">
        <f>StdO_Customers_Residential!G418+StdO_Customers_Small_Commercial!G418+StdO_Customers_Lighting!G418</f>
        <v>95444</v>
      </c>
      <c r="H418" s="12">
        <f>StdO_Customers_Residential!H418+StdO_Customers_Small_Commercial!H418+StdO_Customers_Lighting!H418</f>
        <v>112609</v>
      </c>
      <c r="I418" s="12">
        <f>StdO_Customers_Residential!I418+StdO_Customers_Small_Commercial!I418+StdO_Customers_Lighting!I418</f>
        <v>116312</v>
      </c>
      <c r="J418" s="12">
        <f>StdO_Customers_Residential!J418+StdO_Customers_Small_Commercial!J418+StdO_Customers_Lighting!J418</f>
        <v>116443</v>
      </c>
      <c r="K418" s="12">
        <f>StdO_Customers_Residential!K418+StdO_Customers_Small_Commercial!K418+StdO_Customers_Lighting!K418</f>
        <v>114430</v>
      </c>
      <c r="L418" s="12">
        <f>StdO_Customers_Residential!L418+StdO_Customers_Small_Commercial!L418+StdO_Customers_Lighting!L418</f>
        <v>112037</v>
      </c>
      <c r="M418" s="12">
        <f>StdO_Customers_Residential!M418+StdO_Customers_Small_Commercial!M418+StdO_Customers_Lighting!M418</f>
        <v>112646</v>
      </c>
      <c r="N418" s="12">
        <f>StdO_Customers_Residential!N418+StdO_Customers_Small_Commercial!N418+StdO_Customers_Lighting!N418</f>
        <v>110449</v>
      </c>
      <c r="O418" s="12">
        <f>StdO_Customers_Residential!O418+StdO_Customers_Small_Commercial!O418+StdO_Customers_Lighting!O418</f>
        <v>113099</v>
      </c>
      <c r="P418" s="12">
        <f>StdO_Customers_Residential!P418+StdO_Customers_Small_Commercial!P418+StdO_Customers_Lighting!P418</f>
        <v>111373</v>
      </c>
      <c r="Q418" s="12">
        <f>StdO_Customers_Residential!Q418+StdO_Customers_Small_Commercial!Q418+StdO_Customers_Lighting!Q418</f>
        <v>118742</v>
      </c>
      <c r="R418" s="12">
        <f>StdO_Customers_Residential!R418+StdO_Customers_Small_Commercial!R418+StdO_Customers_Lighting!R418</f>
        <v>125507</v>
      </c>
      <c r="S418" s="12">
        <f>StdO_Customers_Residential!S418+StdO_Customers_Small_Commercial!S418+StdO_Customers_Lighting!S418</f>
        <v>138211</v>
      </c>
      <c r="T418" s="12">
        <f>StdO_Customers_Residential!T418+StdO_Customers_Small_Commercial!T418+StdO_Customers_Lighting!T418</f>
        <v>141810</v>
      </c>
      <c r="U418" s="12">
        <f>StdO_Customers_Residential!U418+StdO_Customers_Small_Commercial!U418+StdO_Customers_Lighting!U418</f>
        <v>137766</v>
      </c>
      <c r="V418" s="12">
        <f>StdO_Customers_Residential!V418+StdO_Customers_Small_Commercial!V418+StdO_Customers_Lighting!V418</f>
        <v>129660</v>
      </c>
      <c r="W418" s="12">
        <f>StdO_Customers_Residential!W418+StdO_Customers_Small_Commercial!W418+StdO_Customers_Lighting!W418</f>
        <v>117772</v>
      </c>
      <c r="X418" s="12">
        <f>StdO_Customers_Residential!X418+StdO_Customers_Small_Commercial!X418+StdO_Customers_Lighting!X418</f>
        <v>106386</v>
      </c>
      <c r="Y418" s="12">
        <f>StdO_Customers_Residential!Y418+StdO_Customers_Small_Commercial!Y418+StdO_Customers_Lighting!Y418</f>
        <v>99807</v>
      </c>
      <c r="AA418" s="2">
        <f>IFERROR(INDEX('Holiday Schedule'!$D$3:$D$24,MATCH(Total_StdO_Customers!A418,'Holiday Schedule'!$C$3:$C$24,0)),0)</f>
        <v>0</v>
      </c>
      <c r="AB418" s="2">
        <f t="shared" si="48"/>
        <v>5</v>
      </c>
      <c r="AC418" s="2">
        <f t="shared" si="49"/>
        <v>1922643</v>
      </c>
      <c r="AD418" s="5">
        <f t="shared" si="50"/>
        <v>753798</v>
      </c>
      <c r="AE418" s="5">
        <f t="shared" si="51"/>
        <v>2676441</v>
      </c>
      <c r="AG418" s="2">
        <f t="shared" si="52"/>
        <v>2</v>
      </c>
      <c r="AH418" s="2">
        <f t="shared" si="53"/>
        <v>2025</v>
      </c>
      <c r="AJ418" s="5">
        <f t="shared" si="54"/>
        <v>141810</v>
      </c>
      <c r="AK418" s="2">
        <f t="shared" si="55"/>
        <v>19</v>
      </c>
    </row>
    <row r="419" spans="1:37" x14ac:dyDescent="0.25">
      <c r="A419" s="4">
        <v>45702</v>
      </c>
      <c r="B419" s="12">
        <f>StdO_Customers_Residential!B419+StdO_Customers_Small_Commercial!B419+StdO_Customers_Lighting!B419</f>
        <v>91818</v>
      </c>
      <c r="C419" s="12">
        <f>StdO_Customers_Residential!C419+StdO_Customers_Small_Commercial!C419+StdO_Customers_Lighting!C419</f>
        <v>86127</v>
      </c>
      <c r="D419" s="12">
        <f>StdO_Customers_Residential!D419+StdO_Customers_Small_Commercial!D419+StdO_Customers_Lighting!D419</f>
        <v>83320</v>
      </c>
      <c r="E419" s="12">
        <f>StdO_Customers_Residential!E419+StdO_Customers_Small_Commercial!E419+StdO_Customers_Lighting!E419</f>
        <v>83803</v>
      </c>
      <c r="F419" s="12">
        <f>StdO_Customers_Residential!F419+StdO_Customers_Small_Commercial!F419+StdO_Customers_Lighting!F419</f>
        <v>87594</v>
      </c>
      <c r="G419" s="12">
        <f>StdO_Customers_Residential!G419+StdO_Customers_Small_Commercial!G419+StdO_Customers_Lighting!G419</f>
        <v>93788</v>
      </c>
      <c r="H419" s="12">
        <f>StdO_Customers_Residential!H419+StdO_Customers_Small_Commercial!H419+StdO_Customers_Lighting!H419</f>
        <v>112633</v>
      </c>
      <c r="I419" s="12">
        <f>StdO_Customers_Residential!I419+StdO_Customers_Small_Commercial!I419+StdO_Customers_Lighting!I419</f>
        <v>112832</v>
      </c>
      <c r="J419" s="12">
        <f>StdO_Customers_Residential!J419+StdO_Customers_Small_Commercial!J419+StdO_Customers_Lighting!J419</f>
        <v>102052</v>
      </c>
      <c r="K419" s="12">
        <f>StdO_Customers_Residential!K419+StdO_Customers_Small_Commercial!K419+StdO_Customers_Lighting!K419</f>
        <v>95186</v>
      </c>
      <c r="L419" s="12">
        <f>StdO_Customers_Residential!L419+StdO_Customers_Small_Commercial!L419+StdO_Customers_Lighting!L419</f>
        <v>89257</v>
      </c>
      <c r="M419" s="12">
        <f>StdO_Customers_Residential!M419+StdO_Customers_Small_Commercial!M419+StdO_Customers_Lighting!M419</f>
        <v>84610</v>
      </c>
      <c r="N419" s="12">
        <f>StdO_Customers_Residential!N419+StdO_Customers_Small_Commercial!N419+StdO_Customers_Lighting!N419</f>
        <v>84732</v>
      </c>
      <c r="O419" s="12">
        <f>StdO_Customers_Residential!O419+StdO_Customers_Small_Commercial!O419+StdO_Customers_Lighting!O419</f>
        <v>83067</v>
      </c>
      <c r="P419" s="12">
        <f>StdO_Customers_Residential!P419+StdO_Customers_Small_Commercial!P419+StdO_Customers_Lighting!P419</f>
        <v>84601</v>
      </c>
      <c r="Q419" s="12">
        <f>StdO_Customers_Residential!Q419+StdO_Customers_Small_Commercial!Q419+StdO_Customers_Lighting!Q419</f>
        <v>95668</v>
      </c>
      <c r="R419" s="12">
        <f>StdO_Customers_Residential!R419+StdO_Customers_Small_Commercial!R419+StdO_Customers_Lighting!R419</f>
        <v>113983</v>
      </c>
      <c r="S419" s="12">
        <f>StdO_Customers_Residential!S419+StdO_Customers_Small_Commercial!S419+StdO_Customers_Lighting!S419</f>
        <v>128896</v>
      </c>
      <c r="T419" s="12">
        <f>StdO_Customers_Residential!T419+StdO_Customers_Small_Commercial!T419+StdO_Customers_Lighting!T419</f>
        <v>131854</v>
      </c>
      <c r="U419" s="12">
        <f>StdO_Customers_Residential!U419+StdO_Customers_Small_Commercial!U419+StdO_Customers_Lighting!U419</f>
        <v>129401</v>
      </c>
      <c r="V419" s="12">
        <f>StdO_Customers_Residential!V419+StdO_Customers_Small_Commercial!V419+StdO_Customers_Lighting!V419</f>
        <v>121860</v>
      </c>
      <c r="W419" s="12">
        <f>StdO_Customers_Residential!W419+StdO_Customers_Small_Commercial!W419+StdO_Customers_Lighting!W419</f>
        <v>114336</v>
      </c>
      <c r="X419" s="12">
        <f>StdO_Customers_Residential!X419+StdO_Customers_Small_Commercial!X419+StdO_Customers_Lighting!X419</f>
        <v>104750</v>
      </c>
      <c r="Y419" s="12">
        <f>StdO_Customers_Residential!Y419+StdO_Customers_Small_Commercial!Y419+StdO_Customers_Lighting!Y419</f>
        <v>97538</v>
      </c>
      <c r="AA419" s="2">
        <f>IFERROR(INDEX('Holiday Schedule'!$D$3:$D$24,MATCH(Total_StdO_Customers!A419,'Holiday Schedule'!$C$3:$C$24,0)),0)</f>
        <v>0</v>
      </c>
      <c r="AB419" s="2">
        <f t="shared" si="48"/>
        <v>6</v>
      </c>
      <c r="AC419" s="2">
        <f t="shared" si="49"/>
        <v>1677085</v>
      </c>
      <c r="AD419" s="5">
        <f t="shared" si="50"/>
        <v>736621</v>
      </c>
      <c r="AE419" s="5">
        <f t="shared" si="51"/>
        <v>2413706</v>
      </c>
      <c r="AG419" s="2">
        <f t="shared" si="52"/>
        <v>2</v>
      </c>
      <c r="AH419" s="2">
        <f t="shared" si="53"/>
        <v>2025</v>
      </c>
      <c r="AJ419" s="5">
        <f t="shared" si="54"/>
        <v>131854</v>
      </c>
      <c r="AK419" s="2">
        <f t="shared" si="55"/>
        <v>19</v>
      </c>
    </row>
    <row r="420" spans="1:37" x14ac:dyDescent="0.25">
      <c r="A420" s="4">
        <v>45703</v>
      </c>
      <c r="B420" s="12">
        <f>StdO_Customers_Residential!B420+StdO_Customers_Small_Commercial!B420+StdO_Customers_Lighting!B420</f>
        <v>92505</v>
      </c>
      <c r="C420" s="12">
        <f>StdO_Customers_Residential!C420+StdO_Customers_Small_Commercial!C420+StdO_Customers_Lighting!C420</f>
        <v>90922</v>
      </c>
      <c r="D420" s="12">
        <f>StdO_Customers_Residential!D420+StdO_Customers_Small_Commercial!D420+StdO_Customers_Lighting!D420</f>
        <v>91838</v>
      </c>
      <c r="E420" s="12">
        <f>StdO_Customers_Residential!E420+StdO_Customers_Small_Commercial!E420+StdO_Customers_Lighting!E420</f>
        <v>91162</v>
      </c>
      <c r="F420" s="12">
        <f>StdO_Customers_Residential!F420+StdO_Customers_Small_Commercial!F420+StdO_Customers_Lighting!F420</f>
        <v>93090</v>
      </c>
      <c r="G420" s="12">
        <f>StdO_Customers_Residential!G420+StdO_Customers_Small_Commercial!G420+StdO_Customers_Lighting!G420</f>
        <v>95478</v>
      </c>
      <c r="H420" s="12">
        <f>StdO_Customers_Residential!H420+StdO_Customers_Small_Commercial!H420+StdO_Customers_Lighting!H420</f>
        <v>108390</v>
      </c>
      <c r="I420" s="12">
        <f>StdO_Customers_Residential!I420+StdO_Customers_Small_Commercial!I420+StdO_Customers_Lighting!I420</f>
        <v>113320</v>
      </c>
      <c r="J420" s="12">
        <f>StdO_Customers_Residential!J420+StdO_Customers_Small_Commercial!J420+StdO_Customers_Lighting!J420</f>
        <v>107369</v>
      </c>
      <c r="K420" s="12">
        <f>StdO_Customers_Residential!K420+StdO_Customers_Small_Commercial!K420+StdO_Customers_Lighting!K420</f>
        <v>94248</v>
      </c>
      <c r="L420" s="12">
        <f>StdO_Customers_Residential!L420+StdO_Customers_Small_Commercial!L420+StdO_Customers_Lighting!L420</f>
        <v>90272</v>
      </c>
      <c r="M420" s="12">
        <f>StdO_Customers_Residential!M420+StdO_Customers_Small_Commercial!M420+StdO_Customers_Lighting!M420</f>
        <v>84364</v>
      </c>
      <c r="N420" s="12">
        <f>StdO_Customers_Residential!N420+StdO_Customers_Small_Commercial!N420+StdO_Customers_Lighting!N420</f>
        <v>75921</v>
      </c>
      <c r="O420" s="12">
        <f>StdO_Customers_Residential!O420+StdO_Customers_Small_Commercial!O420+StdO_Customers_Lighting!O420</f>
        <v>72385</v>
      </c>
      <c r="P420" s="12">
        <f>StdO_Customers_Residential!P420+StdO_Customers_Small_Commercial!P420+StdO_Customers_Lighting!P420</f>
        <v>79572</v>
      </c>
      <c r="Q420" s="12">
        <f>StdO_Customers_Residential!Q420+StdO_Customers_Small_Commercial!Q420+StdO_Customers_Lighting!Q420</f>
        <v>98215</v>
      </c>
      <c r="R420" s="12">
        <f>StdO_Customers_Residential!R420+StdO_Customers_Small_Commercial!R420+StdO_Customers_Lighting!R420</f>
        <v>115453</v>
      </c>
      <c r="S420" s="12">
        <f>StdO_Customers_Residential!S420+StdO_Customers_Small_Commercial!S420+StdO_Customers_Lighting!S420</f>
        <v>131841</v>
      </c>
      <c r="T420" s="12">
        <f>StdO_Customers_Residential!T420+StdO_Customers_Small_Commercial!T420+StdO_Customers_Lighting!T420</f>
        <v>133037</v>
      </c>
      <c r="U420" s="12">
        <f>StdO_Customers_Residential!U420+StdO_Customers_Small_Commercial!U420+StdO_Customers_Lighting!U420</f>
        <v>131095</v>
      </c>
      <c r="V420" s="12">
        <f>StdO_Customers_Residential!V420+StdO_Customers_Small_Commercial!V420+StdO_Customers_Lighting!V420</f>
        <v>122891</v>
      </c>
      <c r="W420" s="12">
        <f>StdO_Customers_Residential!W420+StdO_Customers_Small_Commercial!W420+StdO_Customers_Lighting!W420</f>
        <v>114709</v>
      </c>
      <c r="X420" s="12">
        <f>StdO_Customers_Residential!X420+StdO_Customers_Small_Commercial!X420+StdO_Customers_Lighting!X420</f>
        <v>105374</v>
      </c>
      <c r="Y420" s="12">
        <f>StdO_Customers_Residential!Y420+StdO_Customers_Small_Commercial!Y420+StdO_Customers_Lighting!Y420</f>
        <v>97553</v>
      </c>
      <c r="AA420" s="2">
        <f>IFERROR(INDEX('Holiday Schedule'!$D$3:$D$24,MATCH(Total_StdO_Customers!A420,'Holiday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2431004</v>
      </c>
      <c r="AE420" s="5">
        <f t="shared" si="51"/>
        <v>2431004</v>
      </c>
      <c r="AG420" s="2">
        <f t="shared" si="52"/>
        <v>2</v>
      </c>
      <c r="AH420" s="2">
        <f t="shared" si="53"/>
        <v>2025</v>
      </c>
      <c r="AJ420" s="5">
        <f t="shared" si="54"/>
        <v>133037</v>
      </c>
      <c r="AK420" s="2">
        <f t="shared" si="55"/>
        <v>19</v>
      </c>
    </row>
    <row r="421" spans="1:37" x14ac:dyDescent="0.25">
      <c r="A421" s="4">
        <v>45704</v>
      </c>
      <c r="B421" s="12">
        <f>StdO_Customers_Residential!B421+StdO_Customers_Small_Commercial!B421+StdO_Customers_Lighting!B421</f>
        <v>93348</v>
      </c>
      <c r="C421" s="12">
        <f>StdO_Customers_Residential!C421+StdO_Customers_Small_Commercial!C421+StdO_Customers_Lighting!C421</f>
        <v>90838</v>
      </c>
      <c r="D421" s="12">
        <f>StdO_Customers_Residential!D421+StdO_Customers_Small_Commercial!D421+StdO_Customers_Lighting!D421</f>
        <v>88566</v>
      </c>
      <c r="E421" s="12">
        <f>StdO_Customers_Residential!E421+StdO_Customers_Small_Commercial!E421+StdO_Customers_Lighting!E421</f>
        <v>88392</v>
      </c>
      <c r="F421" s="12">
        <f>StdO_Customers_Residential!F421+StdO_Customers_Small_Commercial!F421+StdO_Customers_Lighting!F421</f>
        <v>89974</v>
      </c>
      <c r="G421" s="12">
        <f>StdO_Customers_Residential!G421+StdO_Customers_Small_Commercial!G421+StdO_Customers_Lighting!G421</f>
        <v>92846</v>
      </c>
      <c r="H421" s="12">
        <f>StdO_Customers_Residential!H421+StdO_Customers_Small_Commercial!H421+StdO_Customers_Lighting!H421</f>
        <v>102828</v>
      </c>
      <c r="I421" s="12">
        <f>StdO_Customers_Residential!I421+StdO_Customers_Small_Commercial!I421+StdO_Customers_Lighting!I421</f>
        <v>106546</v>
      </c>
      <c r="J421" s="12">
        <f>StdO_Customers_Residential!J421+StdO_Customers_Small_Commercial!J421+StdO_Customers_Lighting!J421</f>
        <v>110977</v>
      </c>
      <c r="K421" s="12">
        <f>StdO_Customers_Residential!K421+StdO_Customers_Small_Commercial!K421+StdO_Customers_Lighting!K421</f>
        <v>118405</v>
      </c>
      <c r="L421" s="12">
        <f>StdO_Customers_Residential!L421+StdO_Customers_Small_Commercial!L421+StdO_Customers_Lighting!L421</f>
        <v>124089</v>
      </c>
      <c r="M421" s="12">
        <f>StdO_Customers_Residential!M421+StdO_Customers_Small_Commercial!M421+StdO_Customers_Lighting!M421</f>
        <v>125316</v>
      </c>
      <c r="N421" s="12">
        <f>StdO_Customers_Residential!N421+StdO_Customers_Small_Commercial!N421+StdO_Customers_Lighting!N421</f>
        <v>124097</v>
      </c>
      <c r="O421" s="12">
        <f>StdO_Customers_Residential!O421+StdO_Customers_Small_Commercial!O421+StdO_Customers_Lighting!O421</f>
        <v>121549</v>
      </c>
      <c r="P421" s="12">
        <f>StdO_Customers_Residential!P421+StdO_Customers_Small_Commercial!P421+StdO_Customers_Lighting!P421</f>
        <v>117434</v>
      </c>
      <c r="Q421" s="12">
        <f>StdO_Customers_Residential!Q421+StdO_Customers_Small_Commercial!Q421+StdO_Customers_Lighting!Q421</f>
        <v>119105</v>
      </c>
      <c r="R421" s="12">
        <f>StdO_Customers_Residential!R421+StdO_Customers_Small_Commercial!R421+StdO_Customers_Lighting!R421</f>
        <v>128442</v>
      </c>
      <c r="S421" s="12">
        <f>StdO_Customers_Residential!S421+StdO_Customers_Small_Commercial!S421+StdO_Customers_Lighting!S421</f>
        <v>136605</v>
      </c>
      <c r="T421" s="12">
        <f>StdO_Customers_Residential!T421+StdO_Customers_Small_Commercial!T421+StdO_Customers_Lighting!T421</f>
        <v>134120</v>
      </c>
      <c r="U421" s="12">
        <f>StdO_Customers_Residential!U421+StdO_Customers_Small_Commercial!U421+StdO_Customers_Lighting!U421</f>
        <v>128347</v>
      </c>
      <c r="V421" s="12">
        <f>StdO_Customers_Residential!V421+StdO_Customers_Small_Commercial!V421+StdO_Customers_Lighting!V421</f>
        <v>120118</v>
      </c>
      <c r="W421" s="12">
        <f>StdO_Customers_Residential!W421+StdO_Customers_Small_Commercial!W421+StdO_Customers_Lighting!W421</f>
        <v>111968</v>
      </c>
      <c r="X421" s="12">
        <f>StdO_Customers_Residential!X421+StdO_Customers_Small_Commercial!X421+StdO_Customers_Lighting!X421</f>
        <v>104270</v>
      </c>
      <c r="Y421" s="12">
        <f>StdO_Customers_Residential!Y421+StdO_Customers_Small_Commercial!Y421+StdO_Customers_Lighting!Y421</f>
        <v>93830</v>
      </c>
      <c r="AA421" s="2">
        <f>IFERROR(INDEX('Holiday Schedule'!$D$3:$D$24,MATCH(Total_StdO_Customers!A421,'Holiday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2672010</v>
      </c>
      <c r="AE421" s="5">
        <f t="shared" si="51"/>
        <v>2672010</v>
      </c>
      <c r="AG421" s="2">
        <f t="shared" si="52"/>
        <v>2</v>
      </c>
      <c r="AH421" s="2">
        <f t="shared" si="53"/>
        <v>2025</v>
      </c>
      <c r="AJ421" s="5">
        <f t="shared" si="54"/>
        <v>136605</v>
      </c>
      <c r="AK421" s="2">
        <f t="shared" si="55"/>
        <v>18</v>
      </c>
    </row>
    <row r="422" spans="1:37" x14ac:dyDescent="0.25">
      <c r="A422" s="4">
        <v>45705</v>
      </c>
      <c r="B422" s="12">
        <f>StdO_Customers_Residential!B422+StdO_Customers_Small_Commercial!B422+StdO_Customers_Lighting!B422</f>
        <v>88710</v>
      </c>
      <c r="C422" s="12">
        <f>StdO_Customers_Residential!C422+StdO_Customers_Small_Commercial!C422+StdO_Customers_Lighting!C422</f>
        <v>84799</v>
      </c>
      <c r="D422" s="12">
        <f>StdO_Customers_Residential!D422+StdO_Customers_Small_Commercial!D422+StdO_Customers_Lighting!D422</f>
        <v>82773</v>
      </c>
      <c r="E422" s="12">
        <f>StdO_Customers_Residential!E422+StdO_Customers_Small_Commercial!E422+StdO_Customers_Lighting!E422</f>
        <v>84303</v>
      </c>
      <c r="F422" s="12">
        <f>StdO_Customers_Residential!F422+StdO_Customers_Small_Commercial!F422+StdO_Customers_Lighting!F422</f>
        <v>86828</v>
      </c>
      <c r="G422" s="12">
        <f>StdO_Customers_Residential!G422+StdO_Customers_Small_Commercial!G422+StdO_Customers_Lighting!G422</f>
        <v>92291</v>
      </c>
      <c r="H422" s="12">
        <f>StdO_Customers_Residential!H422+StdO_Customers_Small_Commercial!H422+StdO_Customers_Lighting!H422</f>
        <v>104048</v>
      </c>
      <c r="I422" s="12">
        <f>StdO_Customers_Residential!I422+StdO_Customers_Small_Commercial!I422+StdO_Customers_Lighting!I422</f>
        <v>107565</v>
      </c>
      <c r="J422" s="12">
        <f>StdO_Customers_Residential!J422+StdO_Customers_Small_Commercial!J422+StdO_Customers_Lighting!J422</f>
        <v>107863</v>
      </c>
      <c r="K422" s="12">
        <f>StdO_Customers_Residential!K422+StdO_Customers_Small_Commercial!K422+StdO_Customers_Lighting!K422</f>
        <v>106769</v>
      </c>
      <c r="L422" s="12">
        <f>StdO_Customers_Residential!L422+StdO_Customers_Small_Commercial!L422+StdO_Customers_Lighting!L422</f>
        <v>104456</v>
      </c>
      <c r="M422" s="12">
        <f>StdO_Customers_Residential!M422+StdO_Customers_Small_Commercial!M422+StdO_Customers_Lighting!M422</f>
        <v>101020</v>
      </c>
      <c r="N422" s="12">
        <f>StdO_Customers_Residential!N422+StdO_Customers_Small_Commercial!N422+StdO_Customers_Lighting!N422</f>
        <v>98223</v>
      </c>
      <c r="O422" s="12">
        <f>StdO_Customers_Residential!O422+StdO_Customers_Small_Commercial!O422+StdO_Customers_Lighting!O422</f>
        <v>94180</v>
      </c>
      <c r="P422" s="12">
        <f>StdO_Customers_Residential!P422+StdO_Customers_Small_Commercial!P422+StdO_Customers_Lighting!P422</f>
        <v>92211</v>
      </c>
      <c r="Q422" s="12">
        <f>StdO_Customers_Residential!Q422+StdO_Customers_Small_Commercial!Q422+StdO_Customers_Lighting!Q422</f>
        <v>100374</v>
      </c>
      <c r="R422" s="12">
        <f>StdO_Customers_Residential!R422+StdO_Customers_Small_Commercial!R422+StdO_Customers_Lighting!R422</f>
        <v>118937</v>
      </c>
      <c r="S422" s="12">
        <f>StdO_Customers_Residential!S422+StdO_Customers_Small_Commercial!S422+StdO_Customers_Lighting!S422</f>
        <v>136055</v>
      </c>
      <c r="T422" s="12">
        <f>StdO_Customers_Residential!T422+StdO_Customers_Small_Commercial!T422+StdO_Customers_Lighting!T422</f>
        <v>139520</v>
      </c>
      <c r="U422" s="12">
        <f>StdO_Customers_Residential!U422+StdO_Customers_Small_Commercial!U422+StdO_Customers_Lighting!U422</f>
        <v>136376</v>
      </c>
      <c r="V422" s="12">
        <f>StdO_Customers_Residential!V422+StdO_Customers_Small_Commercial!V422+StdO_Customers_Lighting!V422</f>
        <v>124908</v>
      </c>
      <c r="W422" s="12">
        <f>StdO_Customers_Residential!W422+StdO_Customers_Small_Commercial!W422+StdO_Customers_Lighting!W422</f>
        <v>114435</v>
      </c>
      <c r="X422" s="12">
        <f>StdO_Customers_Residential!X422+StdO_Customers_Small_Commercial!X422+StdO_Customers_Lighting!X422</f>
        <v>103226</v>
      </c>
      <c r="Y422" s="12">
        <f>StdO_Customers_Residential!Y422+StdO_Customers_Small_Commercial!Y422+StdO_Customers_Lighting!Y422</f>
        <v>95911</v>
      </c>
      <c r="AA422" s="2">
        <f>IFERROR(INDEX('Holiday Schedule'!$D$3:$D$24,MATCH(Total_StdO_Customers!A422,'Holiday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2505781</v>
      </c>
      <c r="AE422" s="5">
        <f t="shared" si="51"/>
        <v>2505781</v>
      </c>
      <c r="AG422" s="2">
        <f t="shared" si="52"/>
        <v>2</v>
      </c>
      <c r="AH422" s="2">
        <f t="shared" si="53"/>
        <v>2025</v>
      </c>
      <c r="AJ422" s="5">
        <f t="shared" si="54"/>
        <v>139520</v>
      </c>
      <c r="AK422" s="2">
        <f t="shared" si="55"/>
        <v>19</v>
      </c>
    </row>
    <row r="423" spans="1:37" x14ac:dyDescent="0.25">
      <c r="A423" s="4">
        <v>45706</v>
      </c>
      <c r="B423" s="12">
        <f>StdO_Customers_Residential!B423+StdO_Customers_Small_Commercial!B423+StdO_Customers_Lighting!B423</f>
        <v>92242</v>
      </c>
      <c r="C423" s="12">
        <f>StdO_Customers_Residential!C423+StdO_Customers_Small_Commercial!C423+StdO_Customers_Lighting!C423</f>
        <v>89846</v>
      </c>
      <c r="D423" s="12">
        <f>StdO_Customers_Residential!D423+StdO_Customers_Small_Commercial!D423+StdO_Customers_Lighting!D423</f>
        <v>90390</v>
      </c>
      <c r="E423" s="12">
        <f>StdO_Customers_Residential!E423+StdO_Customers_Small_Commercial!E423+StdO_Customers_Lighting!E423</f>
        <v>90435</v>
      </c>
      <c r="F423" s="12">
        <f>StdO_Customers_Residential!F423+StdO_Customers_Small_Commercial!F423+StdO_Customers_Lighting!F423</f>
        <v>94771</v>
      </c>
      <c r="G423" s="12">
        <f>StdO_Customers_Residential!G423+StdO_Customers_Small_Commercial!G423+StdO_Customers_Lighting!G423</f>
        <v>102285</v>
      </c>
      <c r="H423" s="12">
        <f>StdO_Customers_Residential!H423+StdO_Customers_Small_Commercial!H423+StdO_Customers_Lighting!H423</f>
        <v>120503</v>
      </c>
      <c r="I423" s="12">
        <f>StdO_Customers_Residential!I423+StdO_Customers_Small_Commercial!I423+StdO_Customers_Lighting!I423</f>
        <v>120331</v>
      </c>
      <c r="J423" s="12">
        <f>StdO_Customers_Residential!J423+StdO_Customers_Small_Commercial!J423+StdO_Customers_Lighting!J423</f>
        <v>118309</v>
      </c>
      <c r="K423" s="12">
        <f>StdO_Customers_Residential!K423+StdO_Customers_Small_Commercial!K423+StdO_Customers_Lighting!K423</f>
        <v>112908</v>
      </c>
      <c r="L423" s="12">
        <f>StdO_Customers_Residential!L423+StdO_Customers_Small_Commercial!L423+StdO_Customers_Lighting!L423</f>
        <v>106344</v>
      </c>
      <c r="M423" s="12">
        <f>StdO_Customers_Residential!M423+StdO_Customers_Small_Commercial!M423+StdO_Customers_Lighting!M423</f>
        <v>101758</v>
      </c>
      <c r="N423" s="12">
        <f>StdO_Customers_Residential!N423+StdO_Customers_Small_Commercial!N423+StdO_Customers_Lighting!N423</f>
        <v>97959</v>
      </c>
      <c r="O423" s="12">
        <f>StdO_Customers_Residential!O423+StdO_Customers_Small_Commercial!O423+StdO_Customers_Lighting!O423</f>
        <v>94525</v>
      </c>
      <c r="P423" s="12">
        <f>StdO_Customers_Residential!P423+StdO_Customers_Small_Commercial!P423+StdO_Customers_Lighting!P423</f>
        <v>96177</v>
      </c>
      <c r="Q423" s="12">
        <f>StdO_Customers_Residential!Q423+StdO_Customers_Small_Commercial!Q423+StdO_Customers_Lighting!Q423</f>
        <v>107742</v>
      </c>
      <c r="R423" s="12">
        <f>StdO_Customers_Residential!R423+StdO_Customers_Small_Commercial!R423+StdO_Customers_Lighting!R423</f>
        <v>118570</v>
      </c>
      <c r="S423" s="12">
        <f>StdO_Customers_Residential!S423+StdO_Customers_Small_Commercial!S423+StdO_Customers_Lighting!S423</f>
        <v>136352</v>
      </c>
      <c r="T423" s="12">
        <f>StdO_Customers_Residential!T423+StdO_Customers_Small_Commercial!T423+StdO_Customers_Lighting!T423</f>
        <v>141361</v>
      </c>
      <c r="U423" s="12">
        <f>StdO_Customers_Residential!U423+StdO_Customers_Small_Commercial!U423+StdO_Customers_Lighting!U423</f>
        <v>139587</v>
      </c>
      <c r="V423" s="12">
        <f>StdO_Customers_Residential!V423+StdO_Customers_Small_Commercial!V423+StdO_Customers_Lighting!V423</f>
        <v>131741</v>
      </c>
      <c r="W423" s="12">
        <f>StdO_Customers_Residential!W423+StdO_Customers_Small_Commercial!W423+StdO_Customers_Lighting!W423</f>
        <v>120297</v>
      </c>
      <c r="X423" s="12">
        <f>StdO_Customers_Residential!X423+StdO_Customers_Small_Commercial!X423+StdO_Customers_Lighting!X423</f>
        <v>109026</v>
      </c>
      <c r="Y423" s="12">
        <f>StdO_Customers_Residential!Y423+StdO_Customers_Small_Commercial!Y423+StdO_Customers_Lighting!Y423</f>
        <v>102250</v>
      </c>
      <c r="AA423" s="2">
        <f>IFERROR(INDEX('Holiday Schedule'!$D$3:$D$24,MATCH(Total_StdO_Customers!A423,'Holiday Schedule'!$C$3:$C$24,0)),0)</f>
        <v>0</v>
      </c>
      <c r="AB423" s="2">
        <f t="shared" si="48"/>
        <v>3</v>
      </c>
      <c r="AC423" s="2">
        <f t="shared" si="49"/>
        <v>1852987</v>
      </c>
      <c r="AD423" s="5">
        <f t="shared" si="50"/>
        <v>782722</v>
      </c>
      <c r="AE423" s="5">
        <f t="shared" si="51"/>
        <v>2635709</v>
      </c>
      <c r="AG423" s="2">
        <f t="shared" si="52"/>
        <v>2</v>
      </c>
      <c r="AH423" s="2">
        <f t="shared" si="53"/>
        <v>2025</v>
      </c>
      <c r="AJ423" s="5">
        <f t="shared" si="54"/>
        <v>141361</v>
      </c>
      <c r="AK423" s="2">
        <f t="shared" si="55"/>
        <v>19</v>
      </c>
    </row>
    <row r="424" spans="1:37" x14ac:dyDescent="0.25">
      <c r="A424" s="4">
        <v>45707</v>
      </c>
      <c r="B424" s="12">
        <f>StdO_Customers_Residential!B424+StdO_Customers_Small_Commercial!B424+StdO_Customers_Lighting!B424</f>
        <v>97409</v>
      </c>
      <c r="C424" s="12">
        <f>StdO_Customers_Residential!C424+StdO_Customers_Small_Commercial!C424+StdO_Customers_Lighting!C424</f>
        <v>94628</v>
      </c>
      <c r="D424" s="12">
        <f>StdO_Customers_Residential!D424+StdO_Customers_Small_Commercial!D424+StdO_Customers_Lighting!D424</f>
        <v>92881</v>
      </c>
      <c r="E424" s="12">
        <f>StdO_Customers_Residential!E424+StdO_Customers_Small_Commercial!E424+StdO_Customers_Lighting!E424</f>
        <v>94186</v>
      </c>
      <c r="F424" s="12">
        <f>StdO_Customers_Residential!F424+StdO_Customers_Small_Commercial!F424+StdO_Customers_Lighting!F424</f>
        <v>98431</v>
      </c>
      <c r="G424" s="12">
        <f>StdO_Customers_Residential!G424+StdO_Customers_Small_Commercial!G424+StdO_Customers_Lighting!G424</f>
        <v>104574</v>
      </c>
      <c r="H424" s="12">
        <f>StdO_Customers_Residential!H424+StdO_Customers_Small_Commercial!H424+StdO_Customers_Lighting!H424</f>
        <v>120769</v>
      </c>
      <c r="I424" s="12">
        <f>StdO_Customers_Residential!I424+StdO_Customers_Small_Commercial!I424+StdO_Customers_Lighting!I424</f>
        <v>120588</v>
      </c>
      <c r="J424" s="12">
        <f>StdO_Customers_Residential!J424+StdO_Customers_Small_Commercial!J424+StdO_Customers_Lighting!J424</f>
        <v>109531</v>
      </c>
      <c r="K424" s="12">
        <f>StdO_Customers_Residential!K424+StdO_Customers_Small_Commercial!K424+StdO_Customers_Lighting!K424</f>
        <v>105408</v>
      </c>
      <c r="L424" s="12">
        <f>StdO_Customers_Residential!L424+StdO_Customers_Small_Commercial!L424+StdO_Customers_Lighting!L424</f>
        <v>98522</v>
      </c>
      <c r="M424" s="12">
        <f>StdO_Customers_Residential!M424+StdO_Customers_Small_Commercial!M424+StdO_Customers_Lighting!M424</f>
        <v>92985</v>
      </c>
      <c r="N424" s="12">
        <f>StdO_Customers_Residential!N424+StdO_Customers_Small_Commercial!N424+StdO_Customers_Lighting!N424</f>
        <v>86294</v>
      </c>
      <c r="O424" s="12">
        <f>StdO_Customers_Residential!O424+StdO_Customers_Small_Commercial!O424+StdO_Customers_Lighting!O424</f>
        <v>83532</v>
      </c>
      <c r="P424" s="12">
        <f>StdO_Customers_Residential!P424+StdO_Customers_Small_Commercial!P424+StdO_Customers_Lighting!P424</f>
        <v>83588</v>
      </c>
      <c r="Q424" s="12">
        <f>StdO_Customers_Residential!Q424+StdO_Customers_Small_Commercial!Q424+StdO_Customers_Lighting!Q424</f>
        <v>95884</v>
      </c>
      <c r="R424" s="12">
        <f>StdO_Customers_Residential!R424+StdO_Customers_Small_Commercial!R424+StdO_Customers_Lighting!R424</f>
        <v>114072</v>
      </c>
      <c r="S424" s="12">
        <f>StdO_Customers_Residential!S424+StdO_Customers_Small_Commercial!S424+StdO_Customers_Lighting!S424</f>
        <v>132442</v>
      </c>
      <c r="T424" s="12">
        <f>StdO_Customers_Residential!T424+StdO_Customers_Small_Commercial!T424+StdO_Customers_Lighting!T424</f>
        <v>132935</v>
      </c>
      <c r="U424" s="12">
        <f>StdO_Customers_Residential!U424+StdO_Customers_Small_Commercial!U424+StdO_Customers_Lighting!U424</f>
        <v>130578</v>
      </c>
      <c r="V424" s="12">
        <f>StdO_Customers_Residential!V424+StdO_Customers_Small_Commercial!V424+StdO_Customers_Lighting!V424</f>
        <v>122947</v>
      </c>
      <c r="W424" s="12">
        <f>StdO_Customers_Residential!W424+StdO_Customers_Small_Commercial!W424+StdO_Customers_Lighting!W424</f>
        <v>116143</v>
      </c>
      <c r="X424" s="12">
        <f>StdO_Customers_Residential!X424+StdO_Customers_Small_Commercial!X424+StdO_Customers_Lighting!X424</f>
        <v>103102</v>
      </c>
      <c r="Y424" s="12">
        <f>StdO_Customers_Residential!Y424+StdO_Customers_Small_Commercial!Y424+StdO_Customers_Lighting!Y424</f>
        <v>96385</v>
      </c>
      <c r="AA424" s="2">
        <f>IFERROR(INDEX('Holiday Schedule'!$D$3:$D$24,MATCH(Total_StdO_Customers!A424,'Holiday Schedule'!$C$3:$C$24,0)),0)</f>
        <v>0</v>
      </c>
      <c r="AB424" s="2">
        <f t="shared" si="48"/>
        <v>4</v>
      </c>
      <c r="AC424" s="2">
        <f t="shared" si="49"/>
        <v>1728551</v>
      </c>
      <c r="AD424" s="5">
        <f t="shared" si="50"/>
        <v>799263</v>
      </c>
      <c r="AE424" s="5">
        <f t="shared" si="51"/>
        <v>2527814</v>
      </c>
      <c r="AG424" s="2">
        <f t="shared" si="52"/>
        <v>2</v>
      </c>
      <c r="AH424" s="2">
        <f t="shared" si="53"/>
        <v>2025</v>
      </c>
      <c r="AJ424" s="5">
        <f t="shared" si="54"/>
        <v>132935</v>
      </c>
      <c r="AK424" s="2">
        <f t="shared" si="55"/>
        <v>19</v>
      </c>
    </row>
    <row r="425" spans="1:37" x14ac:dyDescent="0.25">
      <c r="A425" s="4">
        <v>45708</v>
      </c>
      <c r="B425" s="12">
        <f>StdO_Customers_Residential!B425+StdO_Customers_Small_Commercial!B425+StdO_Customers_Lighting!B425</f>
        <v>91169</v>
      </c>
      <c r="C425" s="12">
        <f>StdO_Customers_Residential!C425+StdO_Customers_Small_Commercial!C425+StdO_Customers_Lighting!C425</f>
        <v>90457</v>
      </c>
      <c r="D425" s="12">
        <f>StdO_Customers_Residential!D425+StdO_Customers_Small_Commercial!D425+StdO_Customers_Lighting!D425</f>
        <v>88745</v>
      </c>
      <c r="E425" s="12">
        <f>StdO_Customers_Residential!E425+StdO_Customers_Small_Commercial!E425+StdO_Customers_Lighting!E425</f>
        <v>91538</v>
      </c>
      <c r="F425" s="12">
        <f>StdO_Customers_Residential!F425+StdO_Customers_Small_Commercial!F425+StdO_Customers_Lighting!F425</f>
        <v>100000</v>
      </c>
      <c r="G425" s="12">
        <f>StdO_Customers_Residential!G425+StdO_Customers_Small_Commercial!G425+StdO_Customers_Lighting!G425</f>
        <v>105240</v>
      </c>
      <c r="H425" s="12">
        <f>StdO_Customers_Residential!H425+StdO_Customers_Small_Commercial!H425+StdO_Customers_Lighting!H425</f>
        <v>122550</v>
      </c>
      <c r="I425" s="12">
        <f>StdO_Customers_Residential!I425+StdO_Customers_Small_Commercial!I425+StdO_Customers_Lighting!I425</f>
        <v>118947</v>
      </c>
      <c r="J425" s="12">
        <f>StdO_Customers_Residential!J425+StdO_Customers_Small_Commercial!J425+StdO_Customers_Lighting!J425</f>
        <v>107075</v>
      </c>
      <c r="K425" s="12">
        <f>StdO_Customers_Residential!K425+StdO_Customers_Small_Commercial!K425+StdO_Customers_Lighting!K425</f>
        <v>95119</v>
      </c>
      <c r="L425" s="12">
        <f>StdO_Customers_Residential!L425+StdO_Customers_Small_Commercial!L425+StdO_Customers_Lighting!L425</f>
        <v>84885</v>
      </c>
      <c r="M425" s="12">
        <f>StdO_Customers_Residential!M425+StdO_Customers_Small_Commercial!M425+StdO_Customers_Lighting!M425</f>
        <v>77478</v>
      </c>
      <c r="N425" s="12">
        <f>StdO_Customers_Residential!N425+StdO_Customers_Small_Commercial!N425+StdO_Customers_Lighting!N425</f>
        <v>72428</v>
      </c>
      <c r="O425" s="12">
        <f>StdO_Customers_Residential!O425+StdO_Customers_Small_Commercial!O425+StdO_Customers_Lighting!O425</f>
        <v>77514</v>
      </c>
      <c r="P425" s="12">
        <f>StdO_Customers_Residential!P425+StdO_Customers_Small_Commercial!P425+StdO_Customers_Lighting!P425</f>
        <v>84937</v>
      </c>
      <c r="Q425" s="12">
        <f>StdO_Customers_Residential!Q425+StdO_Customers_Small_Commercial!Q425+StdO_Customers_Lighting!Q425</f>
        <v>96310</v>
      </c>
      <c r="R425" s="12">
        <f>StdO_Customers_Residential!R425+StdO_Customers_Small_Commercial!R425+StdO_Customers_Lighting!R425</f>
        <v>110914</v>
      </c>
      <c r="S425" s="12">
        <f>StdO_Customers_Residential!S425+StdO_Customers_Small_Commercial!S425+StdO_Customers_Lighting!S425</f>
        <v>127755</v>
      </c>
      <c r="T425" s="12">
        <f>StdO_Customers_Residential!T425+StdO_Customers_Small_Commercial!T425+StdO_Customers_Lighting!T425</f>
        <v>130360</v>
      </c>
      <c r="U425" s="12">
        <f>StdO_Customers_Residential!U425+StdO_Customers_Small_Commercial!U425+StdO_Customers_Lighting!U425</f>
        <v>127013</v>
      </c>
      <c r="V425" s="12">
        <f>StdO_Customers_Residential!V425+StdO_Customers_Small_Commercial!V425+StdO_Customers_Lighting!V425</f>
        <v>117823</v>
      </c>
      <c r="W425" s="12">
        <f>StdO_Customers_Residential!W425+StdO_Customers_Small_Commercial!W425+StdO_Customers_Lighting!W425</f>
        <v>104853</v>
      </c>
      <c r="X425" s="12">
        <f>StdO_Customers_Residential!X425+StdO_Customers_Small_Commercial!X425+StdO_Customers_Lighting!X425</f>
        <v>93158</v>
      </c>
      <c r="Y425" s="12">
        <f>StdO_Customers_Residential!Y425+StdO_Customers_Small_Commercial!Y425+StdO_Customers_Lighting!Y425</f>
        <v>86541</v>
      </c>
      <c r="AA425" s="2">
        <f>IFERROR(INDEX('Holiday Schedule'!$D$3:$D$24,MATCH(Total_StdO_Customers!A425,'Holiday Schedule'!$C$3:$C$24,0)),0)</f>
        <v>0</v>
      </c>
      <c r="AB425" s="2">
        <f t="shared" si="48"/>
        <v>5</v>
      </c>
      <c r="AC425" s="2">
        <f t="shared" si="49"/>
        <v>1626569</v>
      </c>
      <c r="AD425" s="5">
        <f t="shared" si="50"/>
        <v>776240</v>
      </c>
      <c r="AE425" s="5">
        <f t="shared" si="51"/>
        <v>2402809</v>
      </c>
      <c r="AG425" s="2">
        <f t="shared" si="52"/>
        <v>2</v>
      </c>
      <c r="AH425" s="2">
        <f t="shared" si="53"/>
        <v>2025</v>
      </c>
      <c r="AJ425" s="5">
        <f t="shared" si="54"/>
        <v>130360</v>
      </c>
      <c r="AK425" s="2">
        <f t="shared" si="55"/>
        <v>19</v>
      </c>
    </row>
    <row r="426" spans="1:37" x14ac:dyDescent="0.25">
      <c r="A426" s="4">
        <v>45709</v>
      </c>
      <c r="B426" s="12">
        <f>StdO_Customers_Residential!B426+StdO_Customers_Small_Commercial!B426+StdO_Customers_Lighting!B426</f>
        <v>81836</v>
      </c>
      <c r="C426" s="12">
        <f>StdO_Customers_Residential!C426+StdO_Customers_Small_Commercial!C426+StdO_Customers_Lighting!C426</f>
        <v>76910</v>
      </c>
      <c r="D426" s="12">
        <f>StdO_Customers_Residential!D426+StdO_Customers_Small_Commercial!D426+StdO_Customers_Lighting!D426</f>
        <v>76357</v>
      </c>
      <c r="E426" s="12">
        <f>StdO_Customers_Residential!E426+StdO_Customers_Small_Commercial!E426+StdO_Customers_Lighting!E426</f>
        <v>77136</v>
      </c>
      <c r="F426" s="12">
        <f>StdO_Customers_Residential!F426+StdO_Customers_Small_Commercial!F426+StdO_Customers_Lighting!F426</f>
        <v>81368</v>
      </c>
      <c r="G426" s="12">
        <f>StdO_Customers_Residential!G426+StdO_Customers_Small_Commercial!G426+StdO_Customers_Lighting!G426</f>
        <v>86044</v>
      </c>
      <c r="H426" s="12">
        <f>StdO_Customers_Residential!H426+StdO_Customers_Small_Commercial!H426+StdO_Customers_Lighting!H426</f>
        <v>101572</v>
      </c>
      <c r="I426" s="12">
        <f>StdO_Customers_Residential!I426+StdO_Customers_Small_Commercial!I426+StdO_Customers_Lighting!I426</f>
        <v>100446</v>
      </c>
      <c r="J426" s="12">
        <f>StdO_Customers_Residential!J426+StdO_Customers_Small_Commercial!J426+StdO_Customers_Lighting!J426</f>
        <v>95818</v>
      </c>
      <c r="K426" s="12">
        <f>StdO_Customers_Residential!K426+StdO_Customers_Small_Commercial!K426+StdO_Customers_Lighting!K426</f>
        <v>92400</v>
      </c>
      <c r="L426" s="12">
        <f>StdO_Customers_Residential!L426+StdO_Customers_Small_Commercial!L426+StdO_Customers_Lighting!L426</f>
        <v>80170</v>
      </c>
      <c r="M426" s="12">
        <f>StdO_Customers_Residential!M426+StdO_Customers_Small_Commercial!M426+StdO_Customers_Lighting!M426</f>
        <v>71775</v>
      </c>
      <c r="N426" s="12">
        <f>StdO_Customers_Residential!N426+StdO_Customers_Small_Commercial!N426+StdO_Customers_Lighting!N426</f>
        <v>66541</v>
      </c>
      <c r="O426" s="12">
        <f>StdO_Customers_Residential!O426+StdO_Customers_Small_Commercial!O426+StdO_Customers_Lighting!O426</f>
        <v>64059</v>
      </c>
      <c r="P426" s="12">
        <f>StdO_Customers_Residential!P426+StdO_Customers_Small_Commercial!P426+StdO_Customers_Lighting!P426</f>
        <v>68808</v>
      </c>
      <c r="Q426" s="12">
        <f>StdO_Customers_Residential!Q426+StdO_Customers_Small_Commercial!Q426+StdO_Customers_Lighting!Q426</f>
        <v>85609</v>
      </c>
      <c r="R426" s="12">
        <f>StdO_Customers_Residential!R426+StdO_Customers_Small_Commercial!R426+StdO_Customers_Lighting!R426</f>
        <v>108095</v>
      </c>
      <c r="S426" s="12">
        <f>StdO_Customers_Residential!S426+StdO_Customers_Small_Commercial!S426+StdO_Customers_Lighting!S426</f>
        <v>116389</v>
      </c>
      <c r="T426" s="12">
        <f>StdO_Customers_Residential!T426+StdO_Customers_Small_Commercial!T426+StdO_Customers_Lighting!T426</f>
        <v>119071</v>
      </c>
      <c r="U426" s="12">
        <f>StdO_Customers_Residential!U426+StdO_Customers_Small_Commercial!U426+StdO_Customers_Lighting!U426</f>
        <v>117442</v>
      </c>
      <c r="V426" s="12">
        <f>StdO_Customers_Residential!V426+StdO_Customers_Small_Commercial!V426+StdO_Customers_Lighting!V426</f>
        <v>110713</v>
      </c>
      <c r="W426" s="12">
        <f>StdO_Customers_Residential!W426+StdO_Customers_Small_Commercial!W426+StdO_Customers_Lighting!W426</f>
        <v>104543</v>
      </c>
      <c r="X426" s="12">
        <f>StdO_Customers_Residential!X426+StdO_Customers_Small_Commercial!X426+StdO_Customers_Lighting!X426</f>
        <v>94948</v>
      </c>
      <c r="Y426" s="12">
        <f>StdO_Customers_Residential!Y426+StdO_Customers_Small_Commercial!Y426+StdO_Customers_Lighting!Y426</f>
        <v>87849</v>
      </c>
      <c r="AA426" s="2">
        <f>IFERROR(INDEX('Holiday Schedule'!$D$3:$D$24,MATCH(Total_StdO_Customers!A426,'Holiday Schedule'!$C$3:$C$24,0)),0)</f>
        <v>0</v>
      </c>
      <c r="AB426" s="2">
        <f t="shared" si="48"/>
        <v>6</v>
      </c>
      <c r="AC426" s="2">
        <f t="shared" si="49"/>
        <v>1496827</v>
      </c>
      <c r="AD426" s="5">
        <f t="shared" si="50"/>
        <v>669072</v>
      </c>
      <c r="AE426" s="5">
        <f t="shared" si="51"/>
        <v>2165899</v>
      </c>
      <c r="AG426" s="2">
        <f t="shared" si="52"/>
        <v>2</v>
      </c>
      <c r="AH426" s="2">
        <f t="shared" si="53"/>
        <v>2025</v>
      </c>
      <c r="AJ426" s="5">
        <f t="shared" si="54"/>
        <v>119071</v>
      </c>
      <c r="AK426" s="2">
        <f t="shared" si="55"/>
        <v>19</v>
      </c>
    </row>
    <row r="427" spans="1:37" x14ac:dyDescent="0.25">
      <c r="A427" s="4">
        <v>45710</v>
      </c>
      <c r="B427" s="12">
        <f>StdO_Customers_Residential!B427+StdO_Customers_Small_Commercial!B427+StdO_Customers_Lighting!B427</f>
        <v>82596</v>
      </c>
      <c r="C427" s="12">
        <f>StdO_Customers_Residential!C427+StdO_Customers_Small_Commercial!C427+StdO_Customers_Lighting!C427</f>
        <v>81182</v>
      </c>
      <c r="D427" s="12">
        <f>StdO_Customers_Residential!D427+StdO_Customers_Small_Commercial!D427+StdO_Customers_Lighting!D427</f>
        <v>80090</v>
      </c>
      <c r="E427" s="12">
        <f>StdO_Customers_Residential!E427+StdO_Customers_Small_Commercial!E427+StdO_Customers_Lighting!E427</f>
        <v>82451</v>
      </c>
      <c r="F427" s="12">
        <f>StdO_Customers_Residential!F427+StdO_Customers_Small_Commercial!F427+StdO_Customers_Lighting!F427</f>
        <v>85122</v>
      </c>
      <c r="G427" s="12">
        <f>StdO_Customers_Residential!G427+StdO_Customers_Small_Commercial!G427+StdO_Customers_Lighting!G427</f>
        <v>89809</v>
      </c>
      <c r="H427" s="12">
        <f>StdO_Customers_Residential!H427+StdO_Customers_Small_Commercial!H427+StdO_Customers_Lighting!H427</f>
        <v>102838</v>
      </c>
      <c r="I427" s="12">
        <f>StdO_Customers_Residential!I427+StdO_Customers_Small_Commercial!I427+StdO_Customers_Lighting!I427</f>
        <v>96363</v>
      </c>
      <c r="J427" s="12">
        <f>StdO_Customers_Residential!J427+StdO_Customers_Small_Commercial!J427+StdO_Customers_Lighting!J427</f>
        <v>80166</v>
      </c>
      <c r="K427" s="12">
        <f>StdO_Customers_Residential!K427+StdO_Customers_Small_Commercial!K427+StdO_Customers_Lighting!K427</f>
        <v>72446</v>
      </c>
      <c r="L427" s="12">
        <f>StdO_Customers_Residential!L427+StdO_Customers_Small_Commercial!L427+StdO_Customers_Lighting!L427</f>
        <v>75933</v>
      </c>
      <c r="M427" s="12">
        <f>StdO_Customers_Residential!M427+StdO_Customers_Small_Commercial!M427+StdO_Customers_Lighting!M427</f>
        <v>69203</v>
      </c>
      <c r="N427" s="12">
        <f>StdO_Customers_Residential!N427+StdO_Customers_Small_Commercial!N427+StdO_Customers_Lighting!N427</f>
        <v>66007</v>
      </c>
      <c r="O427" s="12">
        <f>StdO_Customers_Residential!O427+StdO_Customers_Small_Commercial!O427+StdO_Customers_Lighting!O427</f>
        <v>64232</v>
      </c>
      <c r="P427" s="12">
        <f>StdO_Customers_Residential!P427+StdO_Customers_Small_Commercial!P427+StdO_Customers_Lighting!P427</f>
        <v>68176</v>
      </c>
      <c r="Q427" s="12">
        <f>StdO_Customers_Residential!Q427+StdO_Customers_Small_Commercial!Q427+StdO_Customers_Lighting!Q427</f>
        <v>85813</v>
      </c>
      <c r="R427" s="12">
        <f>StdO_Customers_Residential!R427+StdO_Customers_Small_Commercial!R427+StdO_Customers_Lighting!R427</f>
        <v>112452</v>
      </c>
      <c r="S427" s="12">
        <f>StdO_Customers_Residential!S427+StdO_Customers_Small_Commercial!S427+StdO_Customers_Lighting!S427</f>
        <v>127328</v>
      </c>
      <c r="T427" s="12">
        <f>StdO_Customers_Residential!T427+StdO_Customers_Small_Commercial!T427+StdO_Customers_Lighting!T427</f>
        <v>132054</v>
      </c>
      <c r="U427" s="12">
        <f>StdO_Customers_Residential!U427+StdO_Customers_Small_Commercial!U427+StdO_Customers_Lighting!U427</f>
        <v>129523</v>
      </c>
      <c r="V427" s="12">
        <f>StdO_Customers_Residential!V427+StdO_Customers_Small_Commercial!V427+StdO_Customers_Lighting!V427</f>
        <v>121273</v>
      </c>
      <c r="W427" s="12">
        <f>StdO_Customers_Residential!W427+StdO_Customers_Small_Commercial!W427+StdO_Customers_Lighting!W427</f>
        <v>112495</v>
      </c>
      <c r="X427" s="12">
        <f>StdO_Customers_Residential!X427+StdO_Customers_Small_Commercial!X427+StdO_Customers_Lighting!X427</f>
        <v>101073</v>
      </c>
      <c r="Y427" s="12">
        <f>StdO_Customers_Residential!Y427+StdO_Customers_Small_Commercial!Y427+StdO_Customers_Lighting!Y427</f>
        <v>97209</v>
      </c>
      <c r="AA427" s="2">
        <f>IFERROR(INDEX('Holiday Schedule'!$D$3:$D$24,MATCH(Total_StdO_Customers!A427,'Holiday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2215834</v>
      </c>
      <c r="AE427" s="5">
        <f t="shared" si="51"/>
        <v>2215834</v>
      </c>
      <c r="AG427" s="2">
        <f t="shared" si="52"/>
        <v>2</v>
      </c>
      <c r="AH427" s="2">
        <f t="shared" si="53"/>
        <v>2025</v>
      </c>
      <c r="AJ427" s="5">
        <f t="shared" si="54"/>
        <v>132054</v>
      </c>
      <c r="AK427" s="2">
        <f t="shared" si="55"/>
        <v>19</v>
      </c>
    </row>
    <row r="428" spans="1:37" x14ac:dyDescent="0.25">
      <c r="A428" s="4">
        <v>45711</v>
      </c>
      <c r="B428" s="12">
        <f>StdO_Customers_Residential!B428+StdO_Customers_Small_Commercial!B428+StdO_Customers_Lighting!B428</f>
        <v>94381</v>
      </c>
      <c r="C428" s="12">
        <f>StdO_Customers_Residential!C428+StdO_Customers_Small_Commercial!C428+StdO_Customers_Lighting!C428</f>
        <v>91582</v>
      </c>
      <c r="D428" s="12">
        <f>StdO_Customers_Residential!D428+StdO_Customers_Small_Commercial!D428+StdO_Customers_Lighting!D428</f>
        <v>90009</v>
      </c>
      <c r="E428" s="12">
        <f>StdO_Customers_Residential!E428+StdO_Customers_Small_Commercial!E428+StdO_Customers_Lighting!E428</f>
        <v>89417</v>
      </c>
      <c r="F428" s="12">
        <f>StdO_Customers_Residential!F428+StdO_Customers_Small_Commercial!F428+StdO_Customers_Lighting!F428</f>
        <v>89431</v>
      </c>
      <c r="G428" s="12">
        <f>StdO_Customers_Residential!G428+StdO_Customers_Small_Commercial!G428+StdO_Customers_Lighting!G428</f>
        <v>91540</v>
      </c>
      <c r="H428" s="12">
        <f>StdO_Customers_Residential!H428+StdO_Customers_Small_Commercial!H428+StdO_Customers_Lighting!H428</f>
        <v>101365</v>
      </c>
      <c r="I428" s="12">
        <f>StdO_Customers_Residential!I428+StdO_Customers_Small_Commercial!I428+StdO_Customers_Lighting!I428</f>
        <v>100028</v>
      </c>
      <c r="J428" s="12">
        <f>StdO_Customers_Residential!J428+StdO_Customers_Small_Commercial!J428+StdO_Customers_Lighting!J428</f>
        <v>98353</v>
      </c>
      <c r="K428" s="12">
        <f>StdO_Customers_Residential!K428+StdO_Customers_Small_Commercial!K428+StdO_Customers_Lighting!K428</f>
        <v>93363</v>
      </c>
      <c r="L428" s="12">
        <f>StdO_Customers_Residential!L428+StdO_Customers_Small_Commercial!L428+StdO_Customers_Lighting!L428</f>
        <v>87383</v>
      </c>
      <c r="M428" s="12">
        <f>StdO_Customers_Residential!M428+StdO_Customers_Small_Commercial!M428+StdO_Customers_Lighting!M428</f>
        <v>78065</v>
      </c>
      <c r="N428" s="12">
        <f>StdO_Customers_Residential!N428+StdO_Customers_Small_Commercial!N428+StdO_Customers_Lighting!N428</f>
        <v>78743</v>
      </c>
      <c r="O428" s="12">
        <f>StdO_Customers_Residential!O428+StdO_Customers_Small_Commercial!O428+StdO_Customers_Lighting!O428</f>
        <v>84255</v>
      </c>
      <c r="P428" s="12">
        <f>StdO_Customers_Residential!P428+StdO_Customers_Small_Commercial!P428+StdO_Customers_Lighting!P428</f>
        <v>89457</v>
      </c>
      <c r="Q428" s="12">
        <f>StdO_Customers_Residential!Q428+StdO_Customers_Small_Commercial!Q428+StdO_Customers_Lighting!Q428</f>
        <v>99128</v>
      </c>
      <c r="R428" s="12">
        <f>StdO_Customers_Residential!R428+StdO_Customers_Small_Commercial!R428+StdO_Customers_Lighting!R428</f>
        <v>114288</v>
      </c>
      <c r="S428" s="12">
        <f>StdO_Customers_Residential!S428+StdO_Customers_Small_Commercial!S428+StdO_Customers_Lighting!S428</f>
        <v>131015</v>
      </c>
      <c r="T428" s="12">
        <f>StdO_Customers_Residential!T428+StdO_Customers_Small_Commercial!T428+StdO_Customers_Lighting!T428</f>
        <v>132738</v>
      </c>
      <c r="U428" s="12">
        <f>StdO_Customers_Residential!U428+StdO_Customers_Small_Commercial!U428+StdO_Customers_Lighting!U428</f>
        <v>128879</v>
      </c>
      <c r="V428" s="12">
        <f>StdO_Customers_Residential!V428+StdO_Customers_Small_Commercial!V428+StdO_Customers_Lighting!V428</f>
        <v>116251</v>
      </c>
      <c r="W428" s="12">
        <f>StdO_Customers_Residential!W428+StdO_Customers_Small_Commercial!W428+StdO_Customers_Lighting!W428</f>
        <v>103374</v>
      </c>
      <c r="X428" s="12">
        <f>StdO_Customers_Residential!X428+StdO_Customers_Small_Commercial!X428+StdO_Customers_Lighting!X428</f>
        <v>95140</v>
      </c>
      <c r="Y428" s="12">
        <f>StdO_Customers_Residential!Y428+StdO_Customers_Small_Commercial!Y428+StdO_Customers_Lighting!Y428</f>
        <v>86953</v>
      </c>
      <c r="AA428" s="2">
        <f>IFERROR(INDEX('Holiday Schedule'!$D$3:$D$24,MATCH(Total_StdO_Customers!A428,'Holiday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2365138</v>
      </c>
      <c r="AE428" s="5">
        <f t="shared" si="51"/>
        <v>2365138</v>
      </c>
      <c r="AG428" s="2">
        <f t="shared" si="52"/>
        <v>2</v>
      </c>
      <c r="AH428" s="2">
        <f t="shared" si="53"/>
        <v>2025</v>
      </c>
      <c r="AJ428" s="5">
        <f t="shared" si="54"/>
        <v>132738</v>
      </c>
      <c r="AK428" s="2">
        <f t="shared" si="55"/>
        <v>19</v>
      </c>
    </row>
    <row r="429" spans="1:37" x14ac:dyDescent="0.25">
      <c r="A429" s="4">
        <v>45712</v>
      </c>
      <c r="B429" s="12">
        <f>StdO_Customers_Residential!B429+StdO_Customers_Small_Commercial!B429+StdO_Customers_Lighting!B429</f>
        <v>85349</v>
      </c>
      <c r="C429" s="12">
        <f>StdO_Customers_Residential!C429+StdO_Customers_Small_Commercial!C429+StdO_Customers_Lighting!C429</f>
        <v>87144</v>
      </c>
      <c r="D429" s="12">
        <f>StdO_Customers_Residential!D429+StdO_Customers_Small_Commercial!D429+StdO_Customers_Lighting!D429</f>
        <v>88284</v>
      </c>
      <c r="E429" s="12">
        <f>StdO_Customers_Residential!E429+StdO_Customers_Small_Commercial!E429+StdO_Customers_Lighting!E429</f>
        <v>89043</v>
      </c>
      <c r="F429" s="12">
        <f>StdO_Customers_Residential!F429+StdO_Customers_Small_Commercial!F429+StdO_Customers_Lighting!F429</f>
        <v>94101</v>
      </c>
      <c r="G429" s="12">
        <f>StdO_Customers_Residential!G429+StdO_Customers_Small_Commercial!G429+StdO_Customers_Lighting!G429</f>
        <v>102376</v>
      </c>
      <c r="H429" s="12">
        <f>StdO_Customers_Residential!H429+StdO_Customers_Small_Commercial!H429+StdO_Customers_Lighting!H429</f>
        <v>125087</v>
      </c>
      <c r="I429" s="12">
        <f>StdO_Customers_Residential!I429+StdO_Customers_Small_Commercial!I429+StdO_Customers_Lighting!I429</f>
        <v>116538</v>
      </c>
      <c r="J429" s="12">
        <f>StdO_Customers_Residential!J429+StdO_Customers_Small_Commercial!J429+StdO_Customers_Lighting!J429</f>
        <v>93981</v>
      </c>
      <c r="K429" s="12">
        <f>StdO_Customers_Residential!K429+StdO_Customers_Small_Commercial!K429+StdO_Customers_Lighting!K429</f>
        <v>81193</v>
      </c>
      <c r="L429" s="12">
        <f>StdO_Customers_Residential!L429+StdO_Customers_Small_Commercial!L429+StdO_Customers_Lighting!L429</f>
        <v>81699</v>
      </c>
      <c r="M429" s="12">
        <f>StdO_Customers_Residential!M429+StdO_Customers_Small_Commercial!M429+StdO_Customers_Lighting!M429</f>
        <v>78955</v>
      </c>
      <c r="N429" s="12">
        <f>StdO_Customers_Residential!N429+StdO_Customers_Small_Commercial!N429+StdO_Customers_Lighting!N429</f>
        <v>81057</v>
      </c>
      <c r="O429" s="12">
        <f>StdO_Customers_Residential!O429+StdO_Customers_Small_Commercial!O429+StdO_Customers_Lighting!O429</f>
        <v>85181</v>
      </c>
      <c r="P429" s="12">
        <f>StdO_Customers_Residential!P429+StdO_Customers_Small_Commercial!P429+StdO_Customers_Lighting!P429</f>
        <v>93223</v>
      </c>
      <c r="Q429" s="12">
        <f>StdO_Customers_Residential!Q429+StdO_Customers_Small_Commercial!Q429+StdO_Customers_Lighting!Q429</f>
        <v>103813</v>
      </c>
      <c r="R429" s="12">
        <f>StdO_Customers_Residential!R429+StdO_Customers_Small_Commercial!R429+StdO_Customers_Lighting!R429</f>
        <v>110392</v>
      </c>
      <c r="S429" s="12">
        <f>StdO_Customers_Residential!S429+StdO_Customers_Small_Commercial!S429+StdO_Customers_Lighting!S429</f>
        <v>121567</v>
      </c>
      <c r="T429" s="12">
        <f>StdO_Customers_Residential!T429+StdO_Customers_Small_Commercial!T429+StdO_Customers_Lighting!T429</f>
        <v>119917</v>
      </c>
      <c r="U429" s="12">
        <f>StdO_Customers_Residential!U429+StdO_Customers_Small_Commercial!U429+StdO_Customers_Lighting!U429</f>
        <v>115672</v>
      </c>
      <c r="V429" s="12">
        <f>StdO_Customers_Residential!V429+StdO_Customers_Small_Commercial!V429+StdO_Customers_Lighting!V429</f>
        <v>105624</v>
      </c>
      <c r="W429" s="12">
        <f>StdO_Customers_Residential!W429+StdO_Customers_Small_Commercial!W429+StdO_Customers_Lighting!W429</f>
        <v>97367</v>
      </c>
      <c r="X429" s="12">
        <f>StdO_Customers_Residential!X429+StdO_Customers_Small_Commercial!X429+StdO_Customers_Lighting!X429</f>
        <v>81871</v>
      </c>
      <c r="Y429" s="12">
        <f>StdO_Customers_Residential!Y429+StdO_Customers_Small_Commercial!Y429+StdO_Customers_Lighting!Y429</f>
        <v>74386</v>
      </c>
      <c r="AA429" s="2">
        <f>IFERROR(INDEX('Holiday Schedule'!$D$3:$D$24,MATCH(Total_StdO_Customers!A429,'Holiday Schedule'!$C$3:$C$24,0)),0)</f>
        <v>0</v>
      </c>
      <c r="AB429" s="2">
        <f t="shared" si="48"/>
        <v>2</v>
      </c>
      <c r="AC429" s="2">
        <f t="shared" si="49"/>
        <v>1568050</v>
      </c>
      <c r="AD429" s="5">
        <f t="shared" si="50"/>
        <v>745770</v>
      </c>
      <c r="AE429" s="5">
        <f t="shared" si="51"/>
        <v>2313820</v>
      </c>
      <c r="AG429" s="2">
        <f t="shared" si="52"/>
        <v>2</v>
      </c>
      <c r="AH429" s="2">
        <f t="shared" si="53"/>
        <v>2025</v>
      </c>
      <c r="AJ429" s="5">
        <f t="shared" si="54"/>
        <v>125087</v>
      </c>
      <c r="AK429" s="2">
        <f t="shared" si="55"/>
        <v>7</v>
      </c>
    </row>
    <row r="430" spans="1:37" x14ac:dyDescent="0.25">
      <c r="A430" s="4">
        <v>45713</v>
      </c>
      <c r="B430" s="12">
        <f>StdO_Customers_Residential!B430+StdO_Customers_Small_Commercial!B430+StdO_Customers_Lighting!B430</f>
        <v>69443</v>
      </c>
      <c r="C430" s="12">
        <f>StdO_Customers_Residential!C430+StdO_Customers_Small_Commercial!C430+StdO_Customers_Lighting!C430</f>
        <v>67159</v>
      </c>
      <c r="D430" s="12">
        <f>StdO_Customers_Residential!D430+StdO_Customers_Small_Commercial!D430+StdO_Customers_Lighting!D430</f>
        <v>66690</v>
      </c>
      <c r="E430" s="12">
        <f>StdO_Customers_Residential!E430+StdO_Customers_Small_Commercial!E430+StdO_Customers_Lighting!E430</f>
        <v>67241</v>
      </c>
      <c r="F430" s="12">
        <f>StdO_Customers_Residential!F430+StdO_Customers_Small_Commercial!F430+StdO_Customers_Lighting!F430</f>
        <v>72123</v>
      </c>
      <c r="G430" s="12">
        <f>StdO_Customers_Residential!G430+StdO_Customers_Small_Commercial!G430+StdO_Customers_Lighting!G430</f>
        <v>80395</v>
      </c>
      <c r="H430" s="12">
        <f>StdO_Customers_Residential!H430+StdO_Customers_Small_Commercial!H430+StdO_Customers_Lighting!H430</f>
        <v>100826</v>
      </c>
      <c r="I430" s="12">
        <f>StdO_Customers_Residential!I430+StdO_Customers_Small_Commercial!I430+StdO_Customers_Lighting!I430</f>
        <v>94084</v>
      </c>
      <c r="J430" s="12">
        <f>StdO_Customers_Residential!J430+StdO_Customers_Small_Commercial!J430+StdO_Customers_Lighting!J430</f>
        <v>89053</v>
      </c>
      <c r="K430" s="12">
        <f>StdO_Customers_Residential!K430+StdO_Customers_Small_Commercial!K430+StdO_Customers_Lighting!K430</f>
        <v>76309</v>
      </c>
      <c r="L430" s="12">
        <f>StdO_Customers_Residential!L430+StdO_Customers_Small_Commercial!L430+StdO_Customers_Lighting!L430</f>
        <v>65220</v>
      </c>
      <c r="M430" s="12">
        <f>StdO_Customers_Residential!M430+StdO_Customers_Small_Commercial!M430+StdO_Customers_Lighting!M430</f>
        <v>60695</v>
      </c>
      <c r="N430" s="12">
        <f>StdO_Customers_Residential!N430+StdO_Customers_Small_Commercial!N430+StdO_Customers_Lighting!N430</f>
        <v>63136</v>
      </c>
      <c r="O430" s="12">
        <f>StdO_Customers_Residential!O430+StdO_Customers_Small_Commercial!O430+StdO_Customers_Lighting!O430</f>
        <v>60847</v>
      </c>
      <c r="P430" s="12">
        <f>StdO_Customers_Residential!P430+StdO_Customers_Small_Commercial!P430+StdO_Customers_Lighting!P430</f>
        <v>73697</v>
      </c>
      <c r="Q430" s="12">
        <f>StdO_Customers_Residential!Q430+StdO_Customers_Small_Commercial!Q430+StdO_Customers_Lighting!Q430</f>
        <v>87082</v>
      </c>
      <c r="R430" s="12">
        <f>StdO_Customers_Residential!R430+StdO_Customers_Small_Commercial!R430+StdO_Customers_Lighting!R430</f>
        <v>102471</v>
      </c>
      <c r="S430" s="12">
        <f>StdO_Customers_Residential!S430+StdO_Customers_Small_Commercial!S430+StdO_Customers_Lighting!S430</f>
        <v>115716</v>
      </c>
      <c r="T430" s="12">
        <f>StdO_Customers_Residential!T430+StdO_Customers_Small_Commercial!T430+StdO_Customers_Lighting!T430</f>
        <v>121174</v>
      </c>
      <c r="U430" s="12">
        <f>StdO_Customers_Residential!U430+StdO_Customers_Small_Commercial!U430+StdO_Customers_Lighting!U430</f>
        <v>114324</v>
      </c>
      <c r="V430" s="12">
        <f>StdO_Customers_Residential!V430+StdO_Customers_Small_Commercial!V430+StdO_Customers_Lighting!V430</f>
        <v>108348</v>
      </c>
      <c r="W430" s="12">
        <f>StdO_Customers_Residential!W430+StdO_Customers_Small_Commercial!W430+StdO_Customers_Lighting!W430</f>
        <v>95707</v>
      </c>
      <c r="X430" s="12">
        <f>StdO_Customers_Residential!X430+StdO_Customers_Small_Commercial!X430+StdO_Customers_Lighting!X430</f>
        <v>87071</v>
      </c>
      <c r="Y430" s="12">
        <f>StdO_Customers_Residential!Y430+StdO_Customers_Small_Commercial!Y430+StdO_Customers_Lighting!Y430</f>
        <v>82737</v>
      </c>
      <c r="AA430" s="2">
        <f>IFERROR(INDEX('Holiday Schedule'!$D$3:$D$24,MATCH(Total_StdO_Customers!A430,'Holiday Schedule'!$C$3:$C$24,0)),0)</f>
        <v>0</v>
      </c>
      <c r="AB430" s="2">
        <f t="shared" si="48"/>
        <v>3</v>
      </c>
      <c r="AC430" s="2">
        <f t="shared" si="49"/>
        <v>1414934</v>
      </c>
      <c r="AD430" s="5">
        <f t="shared" si="50"/>
        <v>606614</v>
      </c>
      <c r="AE430" s="5">
        <f t="shared" si="51"/>
        <v>2021548</v>
      </c>
      <c r="AG430" s="2">
        <f t="shared" si="52"/>
        <v>2</v>
      </c>
      <c r="AH430" s="2">
        <f t="shared" si="53"/>
        <v>2025</v>
      </c>
      <c r="AJ430" s="5">
        <f t="shared" si="54"/>
        <v>121174</v>
      </c>
      <c r="AK430" s="2">
        <f t="shared" si="55"/>
        <v>19</v>
      </c>
    </row>
    <row r="431" spans="1:37" x14ac:dyDescent="0.25">
      <c r="A431" s="4">
        <v>45714</v>
      </c>
      <c r="B431" s="12">
        <f>StdO_Customers_Residential!B431+StdO_Customers_Small_Commercial!B431+StdO_Customers_Lighting!B431</f>
        <v>77927</v>
      </c>
      <c r="C431" s="12">
        <f>StdO_Customers_Residential!C431+StdO_Customers_Small_Commercial!C431+StdO_Customers_Lighting!C431</f>
        <v>76100</v>
      </c>
      <c r="D431" s="12">
        <f>StdO_Customers_Residential!D431+StdO_Customers_Small_Commercial!D431+StdO_Customers_Lighting!D431</f>
        <v>75550</v>
      </c>
      <c r="E431" s="12">
        <f>StdO_Customers_Residential!E431+StdO_Customers_Small_Commercial!E431+StdO_Customers_Lighting!E431</f>
        <v>75538</v>
      </c>
      <c r="F431" s="12">
        <f>StdO_Customers_Residential!F431+StdO_Customers_Small_Commercial!F431+StdO_Customers_Lighting!F431</f>
        <v>80720</v>
      </c>
      <c r="G431" s="12">
        <f>StdO_Customers_Residential!G431+StdO_Customers_Small_Commercial!G431+StdO_Customers_Lighting!G431</f>
        <v>85817</v>
      </c>
      <c r="H431" s="12">
        <f>StdO_Customers_Residential!H431+StdO_Customers_Small_Commercial!H431+StdO_Customers_Lighting!H431</f>
        <v>98019</v>
      </c>
      <c r="I431" s="12">
        <f>StdO_Customers_Residential!I431+StdO_Customers_Small_Commercial!I431+StdO_Customers_Lighting!I431</f>
        <v>86531</v>
      </c>
      <c r="J431" s="12">
        <f>StdO_Customers_Residential!J431+StdO_Customers_Small_Commercial!J431+StdO_Customers_Lighting!J431</f>
        <v>77662</v>
      </c>
      <c r="K431" s="12">
        <f>StdO_Customers_Residential!K431+StdO_Customers_Small_Commercial!K431+StdO_Customers_Lighting!K431</f>
        <v>76441</v>
      </c>
      <c r="L431" s="12">
        <f>StdO_Customers_Residential!L431+StdO_Customers_Small_Commercial!L431+StdO_Customers_Lighting!L431</f>
        <v>75472</v>
      </c>
      <c r="M431" s="12">
        <f>StdO_Customers_Residential!M431+StdO_Customers_Small_Commercial!M431+StdO_Customers_Lighting!M431</f>
        <v>68632</v>
      </c>
      <c r="N431" s="12">
        <f>StdO_Customers_Residential!N431+StdO_Customers_Small_Commercial!N431+StdO_Customers_Lighting!N431</f>
        <v>64914</v>
      </c>
      <c r="O431" s="12">
        <f>StdO_Customers_Residential!O431+StdO_Customers_Small_Commercial!O431+StdO_Customers_Lighting!O431</f>
        <v>71587</v>
      </c>
      <c r="P431" s="12">
        <f>StdO_Customers_Residential!P431+StdO_Customers_Small_Commercial!P431+StdO_Customers_Lighting!P431</f>
        <v>62719</v>
      </c>
      <c r="Q431" s="12">
        <f>StdO_Customers_Residential!Q431+StdO_Customers_Small_Commercial!Q431+StdO_Customers_Lighting!Q431</f>
        <v>72182</v>
      </c>
      <c r="R431" s="12">
        <f>StdO_Customers_Residential!R431+StdO_Customers_Small_Commercial!R431+StdO_Customers_Lighting!R431</f>
        <v>97015</v>
      </c>
      <c r="S431" s="12">
        <f>StdO_Customers_Residential!S431+StdO_Customers_Small_Commercial!S431+StdO_Customers_Lighting!S431</f>
        <v>119454</v>
      </c>
      <c r="T431" s="12">
        <f>StdO_Customers_Residential!T431+StdO_Customers_Small_Commercial!T431+StdO_Customers_Lighting!T431</f>
        <v>125858</v>
      </c>
      <c r="U431" s="12">
        <f>StdO_Customers_Residential!U431+StdO_Customers_Small_Commercial!U431+StdO_Customers_Lighting!U431</f>
        <v>121461</v>
      </c>
      <c r="V431" s="12">
        <f>StdO_Customers_Residential!V431+StdO_Customers_Small_Commercial!V431+StdO_Customers_Lighting!V431</f>
        <v>114841</v>
      </c>
      <c r="W431" s="12">
        <f>StdO_Customers_Residential!W431+StdO_Customers_Small_Commercial!W431+StdO_Customers_Lighting!W431</f>
        <v>105262</v>
      </c>
      <c r="X431" s="12">
        <f>StdO_Customers_Residential!X431+StdO_Customers_Small_Commercial!X431+StdO_Customers_Lighting!X431</f>
        <v>93838</v>
      </c>
      <c r="Y431" s="12">
        <f>StdO_Customers_Residential!Y431+StdO_Customers_Small_Commercial!Y431+StdO_Customers_Lighting!Y431</f>
        <v>86678</v>
      </c>
      <c r="AA431" s="2">
        <f>IFERROR(INDEX('Holiday Schedule'!$D$3:$D$24,MATCH(Total_StdO_Customers!A431,'Holiday Schedule'!$C$3:$C$24,0)),0)</f>
        <v>0</v>
      </c>
      <c r="AB431" s="2">
        <f t="shared" si="48"/>
        <v>4</v>
      </c>
      <c r="AC431" s="2">
        <f t="shared" si="49"/>
        <v>1433869</v>
      </c>
      <c r="AD431" s="5">
        <f t="shared" si="50"/>
        <v>656349</v>
      </c>
      <c r="AE431" s="5">
        <f t="shared" si="51"/>
        <v>2090218</v>
      </c>
      <c r="AG431" s="2">
        <f t="shared" si="52"/>
        <v>2</v>
      </c>
      <c r="AH431" s="2">
        <f t="shared" si="53"/>
        <v>2025</v>
      </c>
      <c r="AJ431" s="5">
        <f t="shared" si="54"/>
        <v>125858</v>
      </c>
      <c r="AK431" s="2">
        <f t="shared" si="55"/>
        <v>19</v>
      </c>
    </row>
    <row r="432" spans="1:37" x14ac:dyDescent="0.25">
      <c r="A432" s="4">
        <v>45715</v>
      </c>
      <c r="B432" s="12">
        <f>StdO_Customers_Residential!B432+StdO_Customers_Small_Commercial!B432+StdO_Customers_Lighting!B432</f>
        <v>82943</v>
      </c>
      <c r="C432" s="12">
        <f>StdO_Customers_Residential!C432+StdO_Customers_Small_Commercial!C432+StdO_Customers_Lighting!C432</f>
        <v>83128</v>
      </c>
      <c r="D432" s="12">
        <f>StdO_Customers_Residential!D432+StdO_Customers_Small_Commercial!D432+StdO_Customers_Lighting!D432</f>
        <v>82525</v>
      </c>
      <c r="E432" s="12">
        <f>StdO_Customers_Residential!E432+StdO_Customers_Small_Commercial!E432+StdO_Customers_Lighting!E432</f>
        <v>84057</v>
      </c>
      <c r="F432" s="12">
        <f>StdO_Customers_Residential!F432+StdO_Customers_Small_Commercial!F432+StdO_Customers_Lighting!F432</f>
        <v>89479</v>
      </c>
      <c r="G432" s="12">
        <f>StdO_Customers_Residential!G432+StdO_Customers_Small_Commercial!G432+StdO_Customers_Lighting!G432</f>
        <v>97514</v>
      </c>
      <c r="H432" s="12">
        <f>StdO_Customers_Residential!H432+StdO_Customers_Small_Commercial!H432+StdO_Customers_Lighting!H432</f>
        <v>114761</v>
      </c>
      <c r="I432" s="12">
        <f>StdO_Customers_Residential!I432+StdO_Customers_Small_Commercial!I432+StdO_Customers_Lighting!I432</f>
        <v>114535</v>
      </c>
      <c r="J432" s="12">
        <f>StdO_Customers_Residential!J432+StdO_Customers_Small_Commercial!J432+StdO_Customers_Lighting!J432</f>
        <v>103339</v>
      </c>
      <c r="K432" s="12">
        <f>StdO_Customers_Residential!K432+StdO_Customers_Small_Commercial!K432+StdO_Customers_Lighting!K432</f>
        <v>103059</v>
      </c>
      <c r="L432" s="12">
        <f>StdO_Customers_Residential!L432+StdO_Customers_Small_Commercial!L432+StdO_Customers_Lighting!L432</f>
        <v>107878</v>
      </c>
      <c r="M432" s="12">
        <f>StdO_Customers_Residential!M432+StdO_Customers_Small_Commercial!M432+StdO_Customers_Lighting!M432</f>
        <v>105793</v>
      </c>
      <c r="N432" s="12">
        <f>StdO_Customers_Residential!N432+StdO_Customers_Small_Commercial!N432+StdO_Customers_Lighting!N432</f>
        <v>105141</v>
      </c>
      <c r="O432" s="12">
        <f>StdO_Customers_Residential!O432+StdO_Customers_Small_Commercial!O432+StdO_Customers_Lighting!O432</f>
        <v>105661</v>
      </c>
      <c r="P432" s="12">
        <f>StdO_Customers_Residential!P432+StdO_Customers_Small_Commercial!P432+StdO_Customers_Lighting!P432</f>
        <v>108878</v>
      </c>
      <c r="Q432" s="12">
        <f>StdO_Customers_Residential!Q432+StdO_Customers_Small_Commercial!Q432+StdO_Customers_Lighting!Q432</f>
        <v>104279</v>
      </c>
      <c r="R432" s="12">
        <f>StdO_Customers_Residential!R432+StdO_Customers_Small_Commercial!R432+StdO_Customers_Lighting!R432</f>
        <v>109092</v>
      </c>
      <c r="S432" s="12">
        <f>StdO_Customers_Residential!S432+StdO_Customers_Small_Commercial!S432+StdO_Customers_Lighting!S432</f>
        <v>118607</v>
      </c>
      <c r="T432" s="12">
        <f>StdO_Customers_Residential!T432+StdO_Customers_Small_Commercial!T432+StdO_Customers_Lighting!T432</f>
        <v>119632</v>
      </c>
      <c r="U432" s="12">
        <f>StdO_Customers_Residential!U432+StdO_Customers_Small_Commercial!U432+StdO_Customers_Lighting!U432</f>
        <v>115582</v>
      </c>
      <c r="V432" s="12">
        <f>StdO_Customers_Residential!V432+StdO_Customers_Small_Commercial!V432+StdO_Customers_Lighting!V432</f>
        <v>106315</v>
      </c>
      <c r="W432" s="12">
        <f>StdO_Customers_Residential!W432+StdO_Customers_Small_Commercial!W432+StdO_Customers_Lighting!W432</f>
        <v>95939</v>
      </c>
      <c r="X432" s="12">
        <f>StdO_Customers_Residential!X432+StdO_Customers_Small_Commercial!X432+StdO_Customers_Lighting!X432</f>
        <v>85024</v>
      </c>
      <c r="Y432" s="12">
        <f>StdO_Customers_Residential!Y432+StdO_Customers_Small_Commercial!Y432+StdO_Customers_Lighting!Y432</f>
        <v>80977</v>
      </c>
      <c r="AA432" s="2">
        <f>IFERROR(INDEX('Holiday Schedule'!$D$3:$D$24,MATCH(Total_StdO_Customers!A432,'Holiday Schedule'!$C$3:$C$24,0)),0)</f>
        <v>0</v>
      </c>
      <c r="AB432" s="2">
        <f t="shared" si="48"/>
        <v>5</v>
      </c>
      <c r="AC432" s="2">
        <f t="shared" si="49"/>
        <v>1708754</v>
      </c>
      <c r="AD432" s="5">
        <f t="shared" si="50"/>
        <v>715384</v>
      </c>
      <c r="AE432" s="5">
        <f t="shared" si="51"/>
        <v>2424138</v>
      </c>
      <c r="AG432" s="2">
        <f t="shared" si="52"/>
        <v>2</v>
      </c>
      <c r="AH432" s="2">
        <f t="shared" si="53"/>
        <v>2025</v>
      </c>
      <c r="AJ432" s="5">
        <f t="shared" si="54"/>
        <v>119632</v>
      </c>
      <c r="AK432" s="2">
        <f t="shared" si="55"/>
        <v>19</v>
      </c>
    </row>
    <row r="433" spans="1:37" x14ac:dyDescent="0.25">
      <c r="A433" s="4">
        <v>45716</v>
      </c>
      <c r="B433" s="12">
        <f>StdO_Customers_Residential!B433+StdO_Customers_Small_Commercial!B433+StdO_Customers_Lighting!B433</f>
        <v>76249</v>
      </c>
      <c r="C433" s="12">
        <f>StdO_Customers_Residential!C433+StdO_Customers_Small_Commercial!C433+StdO_Customers_Lighting!C433</f>
        <v>75645</v>
      </c>
      <c r="D433" s="12">
        <f>StdO_Customers_Residential!D433+StdO_Customers_Small_Commercial!D433+StdO_Customers_Lighting!D433</f>
        <v>75211</v>
      </c>
      <c r="E433" s="12">
        <f>StdO_Customers_Residential!E433+StdO_Customers_Small_Commercial!E433+StdO_Customers_Lighting!E433</f>
        <v>74588</v>
      </c>
      <c r="F433" s="12">
        <f>StdO_Customers_Residential!F433+StdO_Customers_Small_Commercial!F433+StdO_Customers_Lighting!F433</f>
        <v>81126</v>
      </c>
      <c r="G433" s="12">
        <f>StdO_Customers_Residential!G433+StdO_Customers_Small_Commercial!G433+StdO_Customers_Lighting!G433</f>
        <v>86083</v>
      </c>
      <c r="H433" s="12">
        <f>StdO_Customers_Residential!H433+StdO_Customers_Small_Commercial!H433+StdO_Customers_Lighting!H433</f>
        <v>101565</v>
      </c>
      <c r="I433" s="12">
        <f>StdO_Customers_Residential!I433+StdO_Customers_Small_Commercial!I433+StdO_Customers_Lighting!I433</f>
        <v>90174</v>
      </c>
      <c r="J433" s="12">
        <f>StdO_Customers_Residential!J433+StdO_Customers_Small_Commercial!J433+StdO_Customers_Lighting!J433</f>
        <v>72219</v>
      </c>
      <c r="K433" s="12">
        <f>StdO_Customers_Residential!K433+StdO_Customers_Small_Commercial!K433+StdO_Customers_Lighting!K433</f>
        <v>62718</v>
      </c>
      <c r="L433" s="12">
        <f>StdO_Customers_Residential!L433+StdO_Customers_Small_Commercial!L433+StdO_Customers_Lighting!L433</f>
        <v>73737</v>
      </c>
      <c r="M433" s="12">
        <f>StdO_Customers_Residential!M433+StdO_Customers_Small_Commercial!M433+StdO_Customers_Lighting!M433</f>
        <v>58996</v>
      </c>
      <c r="N433" s="12">
        <f>StdO_Customers_Residential!N433+StdO_Customers_Small_Commercial!N433+StdO_Customers_Lighting!N433</f>
        <v>43659</v>
      </c>
      <c r="O433" s="12">
        <f>StdO_Customers_Residential!O433+StdO_Customers_Small_Commercial!O433+StdO_Customers_Lighting!O433</f>
        <v>38778</v>
      </c>
      <c r="P433" s="12">
        <f>StdO_Customers_Residential!P433+StdO_Customers_Small_Commercial!P433+StdO_Customers_Lighting!P433</f>
        <v>43201</v>
      </c>
      <c r="Q433" s="12">
        <f>StdO_Customers_Residential!Q433+StdO_Customers_Small_Commercial!Q433+StdO_Customers_Lighting!Q433</f>
        <v>60684</v>
      </c>
      <c r="R433" s="12">
        <f>StdO_Customers_Residential!R433+StdO_Customers_Small_Commercial!R433+StdO_Customers_Lighting!R433</f>
        <v>91042</v>
      </c>
      <c r="S433" s="12">
        <f>StdO_Customers_Residential!S433+StdO_Customers_Small_Commercial!S433+StdO_Customers_Lighting!S433</f>
        <v>110370</v>
      </c>
      <c r="T433" s="12">
        <f>StdO_Customers_Residential!T433+StdO_Customers_Small_Commercial!T433+StdO_Customers_Lighting!T433</f>
        <v>116334</v>
      </c>
      <c r="U433" s="12">
        <f>StdO_Customers_Residential!U433+StdO_Customers_Small_Commercial!U433+StdO_Customers_Lighting!U433</f>
        <v>115198</v>
      </c>
      <c r="V433" s="12">
        <f>StdO_Customers_Residential!V433+StdO_Customers_Small_Commercial!V433+StdO_Customers_Lighting!V433</f>
        <v>110479</v>
      </c>
      <c r="W433" s="12">
        <f>StdO_Customers_Residential!W433+StdO_Customers_Small_Commercial!W433+StdO_Customers_Lighting!W433</f>
        <v>108392</v>
      </c>
      <c r="X433" s="12">
        <f>StdO_Customers_Residential!X433+StdO_Customers_Small_Commercial!X433+StdO_Customers_Lighting!X433</f>
        <v>100908</v>
      </c>
      <c r="Y433" s="12">
        <f>StdO_Customers_Residential!Y433+StdO_Customers_Small_Commercial!Y433+StdO_Customers_Lighting!Y433</f>
        <v>94479</v>
      </c>
      <c r="AA433" s="2">
        <f>IFERROR(INDEX('Holiday Schedule'!$D$3:$D$24,MATCH(Total_StdO_Customers!A433,'Holiday Schedule'!$C$3:$C$24,0)),0)</f>
        <v>0</v>
      </c>
      <c r="AB433" s="2">
        <f t="shared" si="48"/>
        <v>6</v>
      </c>
      <c r="AC433" s="2">
        <f t="shared" si="49"/>
        <v>1296889</v>
      </c>
      <c r="AD433" s="5">
        <f t="shared" si="50"/>
        <v>664946</v>
      </c>
      <c r="AE433" s="5">
        <f t="shared" si="51"/>
        <v>1961835</v>
      </c>
      <c r="AG433" s="2">
        <f t="shared" si="52"/>
        <v>2</v>
      </c>
      <c r="AH433" s="2">
        <f t="shared" si="53"/>
        <v>2025</v>
      </c>
      <c r="AJ433" s="5">
        <f t="shared" si="54"/>
        <v>116334</v>
      </c>
      <c r="AK433" s="2">
        <f t="shared" si="55"/>
        <v>19</v>
      </c>
    </row>
    <row r="434" spans="1:37" x14ac:dyDescent="0.25">
      <c r="A434" s="4">
        <v>45717</v>
      </c>
      <c r="B434" s="12">
        <f>StdO_Customers_Residential!B434+StdO_Customers_Small_Commercial!B434+StdO_Customers_Lighting!B434</f>
        <v>88776</v>
      </c>
      <c r="C434" s="12">
        <f>StdO_Customers_Residential!C434+StdO_Customers_Small_Commercial!C434+StdO_Customers_Lighting!C434</f>
        <v>83506</v>
      </c>
      <c r="D434" s="12">
        <f>StdO_Customers_Residential!D434+StdO_Customers_Small_Commercial!D434+StdO_Customers_Lighting!D434</f>
        <v>84313</v>
      </c>
      <c r="E434" s="12">
        <f>StdO_Customers_Residential!E434+StdO_Customers_Small_Commercial!E434+StdO_Customers_Lighting!E434</f>
        <v>82938</v>
      </c>
      <c r="F434" s="12">
        <f>StdO_Customers_Residential!F434+StdO_Customers_Small_Commercial!F434+StdO_Customers_Lighting!F434</f>
        <v>77430</v>
      </c>
      <c r="G434" s="12">
        <f>StdO_Customers_Residential!G434+StdO_Customers_Small_Commercial!G434+StdO_Customers_Lighting!G434</f>
        <v>77081</v>
      </c>
      <c r="H434" s="12">
        <f>StdO_Customers_Residential!H434+StdO_Customers_Small_Commercial!H434+StdO_Customers_Lighting!H434</f>
        <v>84532</v>
      </c>
      <c r="I434" s="12">
        <f>StdO_Customers_Residential!I434+StdO_Customers_Small_Commercial!I434+StdO_Customers_Lighting!I434</f>
        <v>90016</v>
      </c>
      <c r="J434" s="12">
        <f>StdO_Customers_Residential!J434+StdO_Customers_Small_Commercial!J434+StdO_Customers_Lighting!J434</f>
        <v>85846</v>
      </c>
      <c r="K434" s="12">
        <f>StdO_Customers_Residential!K434+StdO_Customers_Small_Commercial!K434+StdO_Customers_Lighting!K434</f>
        <v>83452</v>
      </c>
      <c r="L434" s="12">
        <f>StdO_Customers_Residential!L434+StdO_Customers_Small_Commercial!L434+StdO_Customers_Lighting!L434</f>
        <v>83071</v>
      </c>
      <c r="M434" s="12">
        <f>StdO_Customers_Residential!M434+StdO_Customers_Small_Commercial!M434+StdO_Customers_Lighting!M434</f>
        <v>83990</v>
      </c>
      <c r="N434" s="12">
        <f>StdO_Customers_Residential!N434+StdO_Customers_Small_Commercial!N434+StdO_Customers_Lighting!N434</f>
        <v>83745</v>
      </c>
      <c r="O434" s="12">
        <f>StdO_Customers_Residential!O434+StdO_Customers_Small_Commercial!O434+StdO_Customers_Lighting!O434</f>
        <v>83879</v>
      </c>
      <c r="P434" s="12">
        <f>StdO_Customers_Residential!P434+StdO_Customers_Small_Commercial!P434+StdO_Customers_Lighting!P434</f>
        <v>85345</v>
      </c>
      <c r="Q434" s="12">
        <f>StdO_Customers_Residential!Q434+StdO_Customers_Small_Commercial!Q434+StdO_Customers_Lighting!Q434</f>
        <v>89113</v>
      </c>
      <c r="R434" s="12">
        <f>StdO_Customers_Residential!R434+StdO_Customers_Small_Commercial!R434+StdO_Customers_Lighting!R434</f>
        <v>97425</v>
      </c>
      <c r="S434" s="12">
        <f>StdO_Customers_Residential!S434+StdO_Customers_Small_Commercial!S434+StdO_Customers_Lighting!S434</f>
        <v>104190</v>
      </c>
      <c r="T434" s="12">
        <f>StdO_Customers_Residential!T434+StdO_Customers_Small_Commercial!T434+StdO_Customers_Lighting!T434</f>
        <v>103876</v>
      </c>
      <c r="U434" s="12">
        <f>StdO_Customers_Residential!U434+StdO_Customers_Small_Commercial!U434+StdO_Customers_Lighting!U434</f>
        <v>107386</v>
      </c>
      <c r="V434" s="12">
        <f>StdO_Customers_Residential!V434+StdO_Customers_Small_Commercial!V434+StdO_Customers_Lighting!V434</f>
        <v>104214</v>
      </c>
      <c r="W434" s="12">
        <f>StdO_Customers_Residential!W434+StdO_Customers_Small_Commercial!W434+StdO_Customers_Lighting!W434</f>
        <v>87397</v>
      </c>
      <c r="X434" s="12">
        <f>StdO_Customers_Residential!X434+StdO_Customers_Small_Commercial!X434+StdO_Customers_Lighting!X434</f>
        <v>79472</v>
      </c>
      <c r="Y434" s="12">
        <f>StdO_Customers_Residential!Y434+StdO_Customers_Small_Commercial!Y434+StdO_Customers_Lighting!Y434</f>
        <v>73146</v>
      </c>
      <c r="AA434" s="2">
        <f>IFERROR(INDEX('Holiday Schedule'!$D$3:$D$24,MATCH(Total_StdO_Customers!A434,'Holiday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2104139</v>
      </c>
      <c r="AE434" s="5">
        <f t="shared" si="51"/>
        <v>2104139</v>
      </c>
      <c r="AG434" s="2">
        <f t="shared" si="52"/>
        <v>3</v>
      </c>
      <c r="AH434" s="2">
        <f t="shared" si="53"/>
        <v>2025</v>
      </c>
      <c r="AJ434" s="5">
        <f t="shared" si="54"/>
        <v>107386</v>
      </c>
      <c r="AK434" s="2">
        <f t="shared" si="55"/>
        <v>20</v>
      </c>
    </row>
    <row r="435" spans="1:37" x14ac:dyDescent="0.25">
      <c r="A435" s="4">
        <v>45718</v>
      </c>
      <c r="B435" s="12">
        <f>StdO_Customers_Residential!B435+StdO_Customers_Small_Commercial!B435+StdO_Customers_Lighting!B435</f>
        <v>69736</v>
      </c>
      <c r="C435" s="12">
        <f>StdO_Customers_Residential!C435+StdO_Customers_Small_Commercial!C435+StdO_Customers_Lighting!C435</f>
        <v>67288</v>
      </c>
      <c r="D435" s="12">
        <f>StdO_Customers_Residential!D435+StdO_Customers_Small_Commercial!D435+StdO_Customers_Lighting!D435</f>
        <v>69428</v>
      </c>
      <c r="E435" s="12">
        <f>StdO_Customers_Residential!E435+StdO_Customers_Small_Commercial!E435+StdO_Customers_Lighting!E435</f>
        <v>70537</v>
      </c>
      <c r="F435" s="12">
        <f>StdO_Customers_Residential!F435+StdO_Customers_Small_Commercial!F435+StdO_Customers_Lighting!F435</f>
        <v>72119</v>
      </c>
      <c r="G435" s="12">
        <f>StdO_Customers_Residential!G435+StdO_Customers_Small_Commercial!G435+StdO_Customers_Lighting!G435</f>
        <v>77885</v>
      </c>
      <c r="H435" s="12">
        <f>StdO_Customers_Residential!H435+StdO_Customers_Small_Commercial!H435+StdO_Customers_Lighting!H435</f>
        <v>86703</v>
      </c>
      <c r="I435" s="12">
        <f>StdO_Customers_Residential!I435+StdO_Customers_Small_Commercial!I435+StdO_Customers_Lighting!I435</f>
        <v>83984</v>
      </c>
      <c r="J435" s="12">
        <f>StdO_Customers_Residential!J435+StdO_Customers_Small_Commercial!J435+StdO_Customers_Lighting!J435</f>
        <v>72751</v>
      </c>
      <c r="K435" s="12">
        <f>StdO_Customers_Residential!K435+StdO_Customers_Small_Commercial!K435+StdO_Customers_Lighting!K435</f>
        <v>66366</v>
      </c>
      <c r="L435" s="12">
        <f>StdO_Customers_Residential!L435+StdO_Customers_Small_Commercial!L435+StdO_Customers_Lighting!L435</f>
        <v>58006</v>
      </c>
      <c r="M435" s="12">
        <f>StdO_Customers_Residential!M435+StdO_Customers_Small_Commercial!M435+StdO_Customers_Lighting!M435</f>
        <v>50626</v>
      </c>
      <c r="N435" s="12">
        <f>StdO_Customers_Residential!N435+StdO_Customers_Small_Commercial!N435+StdO_Customers_Lighting!N435</f>
        <v>48834</v>
      </c>
      <c r="O435" s="12">
        <f>StdO_Customers_Residential!O435+StdO_Customers_Small_Commercial!O435+StdO_Customers_Lighting!O435</f>
        <v>49475</v>
      </c>
      <c r="P435" s="12">
        <f>StdO_Customers_Residential!P435+StdO_Customers_Small_Commercial!P435+StdO_Customers_Lighting!P435</f>
        <v>53485</v>
      </c>
      <c r="Q435" s="12">
        <f>StdO_Customers_Residential!Q435+StdO_Customers_Small_Commercial!Q435+StdO_Customers_Lighting!Q435</f>
        <v>69510</v>
      </c>
      <c r="R435" s="12">
        <f>StdO_Customers_Residential!R435+StdO_Customers_Small_Commercial!R435+StdO_Customers_Lighting!R435</f>
        <v>103008</v>
      </c>
      <c r="S435" s="12">
        <f>StdO_Customers_Residential!S435+StdO_Customers_Small_Commercial!S435+StdO_Customers_Lighting!S435</f>
        <v>129572</v>
      </c>
      <c r="T435" s="12">
        <f>StdO_Customers_Residential!T435+StdO_Customers_Small_Commercial!T435+StdO_Customers_Lighting!T435</f>
        <v>135799</v>
      </c>
      <c r="U435" s="12">
        <f>StdO_Customers_Residential!U435+StdO_Customers_Small_Commercial!U435+StdO_Customers_Lighting!U435</f>
        <v>134986</v>
      </c>
      <c r="V435" s="12">
        <f>StdO_Customers_Residential!V435+StdO_Customers_Small_Commercial!V435+StdO_Customers_Lighting!V435</f>
        <v>131242</v>
      </c>
      <c r="W435" s="12">
        <f>StdO_Customers_Residential!W435+StdO_Customers_Small_Commercial!W435+StdO_Customers_Lighting!W435</f>
        <v>120222</v>
      </c>
      <c r="X435" s="12">
        <f>StdO_Customers_Residential!X435+StdO_Customers_Small_Commercial!X435+StdO_Customers_Lighting!X435</f>
        <v>108342</v>
      </c>
      <c r="Y435" s="12">
        <f>StdO_Customers_Residential!Y435+StdO_Customers_Small_Commercial!Y435+StdO_Customers_Lighting!Y435</f>
        <v>100504</v>
      </c>
      <c r="AA435" s="2">
        <f>IFERROR(INDEX('Holiday Schedule'!$D$3:$D$24,MATCH(Total_StdO_Customers!A435,'Holiday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2030408</v>
      </c>
      <c r="AE435" s="5">
        <f t="shared" si="51"/>
        <v>2030408</v>
      </c>
      <c r="AG435" s="2">
        <f t="shared" si="52"/>
        <v>3</v>
      </c>
      <c r="AH435" s="2">
        <f t="shared" si="53"/>
        <v>2025</v>
      </c>
      <c r="AJ435" s="5">
        <f t="shared" si="54"/>
        <v>135799</v>
      </c>
      <c r="AK435" s="2">
        <f t="shared" si="55"/>
        <v>19</v>
      </c>
    </row>
    <row r="436" spans="1:37" x14ac:dyDescent="0.25">
      <c r="A436" s="4">
        <v>45719</v>
      </c>
      <c r="B436" s="12">
        <f>StdO_Customers_Residential!B436+StdO_Customers_Small_Commercial!B436+StdO_Customers_Lighting!B436</f>
        <v>103542</v>
      </c>
      <c r="C436" s="12">
        <f>StdO_Customers_Residential!C436+StdO_Customers_Small_Commercial!C436+StdO_Customers_Lighting!C436</f>
        <v>100924</v>
      </c>
      <c r="D436" s="12">
        <f>StdO_Customers_Residential!D436+StdO_Customers_Small_Commercial!D436+StdO_Customers_Lighting!D436</f>
        <v>100460</v>
      </c>
      <c r="E436" s="12">
        <f>StdO_Customers_Residential!E436+StdO_Customers_Small_Commercial!E436+StdO_Customers_Lighting!E436</f>
        <v>102784</v>
      </c>
      <c r="F436" s="12">
        <f>StdO_Customers_Residential!F436+StdO_Customers_Small_Commercial!F436+StdO_Customers_Lighting!F436</f>
        <v>106903</v>
      </c>
      <c r="G436" s="12">
        <f>StdO_Customers_Residential!G436+StdO_Customers_Small_Commercial!G436+StdO_Customers_Lighting!G436</f>
        <v>116555</v>
      </c>
      <c r="H436" s="12">
        <f>StdO_Customers_Residential!H436+StdO_Customers_Small_Commercial!H436+StdO_Customers_Lighting!H436</f>
        <v>129328</v>
      </c>
      <c r="I436" s="12">
        <f>StdO_Customers_Residential!I436+StdO_Customers_Small_Commercial!I436+StdO_Customers_Lighting!I436</f>
        <v>121566</v>
      </c>
      <c r="J436" s="12">
        <f>StdO_Customers_Residential!J436+StdO_Customers_Small_Commercial!J436+StdO_Customers_Lighting!J436</f>
        <v>92969</v>
      </c>
      <c r="K436" s="12">
        <f>StdO_Customers_Residential!K436+StdO_Customers_Small_Commercial!K436+StdO_Customers_Lighting!K436</f>
        <v>79583</v>
      </c>
      <c r="L436" s="12">
        <f>StdO_Customers_Residential!L436+StdO_Customers_Small_Commercial!L436+StdO_Customers_Lighting!L436</f>
        <v>73997</v>
      </c>
      <c r="M436" s="12">
        <f>StdO_Customers_Residential!M436+StdO_Customers_Small_Commercial!M436+StdO_Customers_Lighting!M436</f>
        <v>69892</v>
      </c>
      <c r="N436" s="12">
        <f>StdO_Customers_Residential!N436+StdO_Customers_Small_Commercial!N436+StdO_Customers_Lighting!N436</f>
        <v>67517</v>
      </c>
      <c r="O436" s="12">
        <f>StdO_Customers_Residential!O436+StdO_Customers_Small_Commercial!O436+StdO_Customers_Lighting!O436</f>
        <v>65109</v>
      </c>
      <c r="P436" s="12">
        <f>StdO_Customers_Residential!P436+StdO_Customers_Small_Commercial!P436+StdO_Customers_Lighting!P436</f>
        <v>66112</v>
      </c>
      <c r="Q436" s="12">
        <f>StdO_Customers_Residential!Q436+StdO_Customers_Small_Commercial!Q436+StdO_Customers_Lighting!Q436</f>
        <v>80661</v>
      </c>
      <c r="R436" s="12">
        <f>StdO_Customers_Residential!R436+StdO_Customers_Small_Commercial!R436+StdO_Customers_Lighting!R436</f>
        <v>109796</v>
      </c>
      <c r="S436" s="12">
        <f>StdO_Customers_Residential!S436+StdO_Customers_Small_Commercial!S436+StdO_Customers_Lighting!S436</f>
        <v>137002</v>
      </c>
      <c r="T436" s="12">
        <f>StdO_Customers_Residential!T436+StdO_Customers_Small_Commercial!T436+StdO_Customers_Lighting!T436</f>
        <v>142979</v>
      </c>
      <c r="U436" s="12">
        <f>StdO_Customers_Residential!U436+StdO_Customers_Small_Commercial!U436+StdO_Customers_Lighting!U436</f>
        <v>144779</v>
      </c>
      <c r="V436" s="12">
        <f>StdO_Customers_Residential!V436+StdO_Customers_Small_Commercial!V436+StdO_Customers_Lighting!V436</f>
        <v>139693</v>
      </c>
      <c r="W436" s="12">
        <f>StdO_Customers_Residential!W436+StdO_Customers_Small_Commercial!W436+StdO_Customers_Lighting!W436</f>
        <v>128225</v>
      </c>
      <c r="X436" s="12">
        <f>StdO_Customers_Residential!X436+StdO_Customers_Small_Commercial!X436+StdO_Customers_Lighting!X436</f>
        <v>113488</v>
      </c>
      <c r="Y436" s="12">
        <f>StdO_Customers_Residential!Y436+StdO_Customers_Small_Commercial!Y436+StdO_Customers_Lighting!Y436</f>
        <v>105374</v>
      </c>
      <c r="AA436" s="2">
        <f>IFERROR(INDEX('Holiday Schedule'!$D$3:$D$24,MATCH(Total_StdO_Customers!A436,'Holiday Schedule'!$C$3:$C$24,0)),0)</f>
        <v>0</v>
      </c>
      <c r="AB436" s="2">
        <f t="shared" si="48"/>
        <v>2</v>
      </c>
      <c r="AC436" s="2">
        <f t="shared" si="49"/>
        <v>1633368</v>
      </c>
      <c r="AD436" s="5">
        <f t="shared" si="50"/>
        <v>865870</v>
      </c>
      <c r="AE436" s="5">
        <f t="shared" si="51"/>
        <v>2499238</v>
      </c>
      <c r="AG436" s="2">
        <f t="shared" si="52"/>
        <v>3</v>
      </c>
      <c r="AH436" s="2">
        <f t="shared" si="53"/>
        <v>2025</v>
      </c>
      <c r="AJ436" s="5">
        <f t="shared" si="54"/>
        <v>144779</v>
      </c>
      <c r="AK436" s="2">
        <f t="shared" si="55"/>
        <v>20</v>
      </c>
    </row>
    <row r="437" spans="1:37" x14ac:dyDescent="0.25">
      <c r="A437" s="4">
        <v>45720</v>
      </c>
      <c r="B437" s="12">
        <f>StdO_Customers_Residential!B437+StdO_Customers_Small_Commercial!B437+StdO_Customers_Lighting!B437</f>
        <v>100365</v>
      </c>
      <c r="C437" s="12">
        <f>StdO_Customers_Residential!C437+StdO_Customers_Small_Commercial!C437+StdO_Customers_Lighting!C437</f>
        <v>97677</v>
      </c>
      <c r="D437" s="12">
        <f>StdO_Customers_Residential!D437+StdO_Customers_Small_Commercial!D437+StdO_Customers_Lighting!D437</f>
        <v>97156</v>
      </c>
      <c r="E437" s="12">
        <f>StdO_Customers_Residential!E437+StdO_Customers_Small_Commercial!E437+StdO_Customers_Lighting!E437</f>
        <v>99337</v>
      </c>
      <c r="F437" s="12">
        <f>StdO_Customers_Residential!F437+StdO_Customers_Small_Commercial!F437+StdO_Customers_Lighting!F437</f>
        <v>102771</v>
      </c>
      <c r="G437" s="12">
        <f>StdO_Customers_Residential!G437+StdO_Customers_Small_Commercial!G437+StdO_Customers_Lighting!G437</f>
        <v>113135</v>
      </c>
      <c r="H437" s="12">
        <f>StdO_Customers_Residential!H437+StdO_Customers_Small_Commercial!H437+StdO_Customers_Lighting!H437</f>
        <v>126058</v>
      </c>
      <c r="I437" s="12">
        <f>StdO_Customers_Residential!I437+StdO_Customers_Small_Commercial!I437+StdO_Customers_Lighting!I437</f>
        <v>124314</v>
      </c>
      <c r="J437" s="12">
        <f>StdO_Customers_Residential!J437+StdO_Customers_Small_Commercial!J437+StdO_Customers_Lighting!J437</f>
        <v>115865</v>
      </c>
      <c r="K437" s="12">
        <f>StdO_Customers_Residential!K437+StdO_Customers_Small_Commercial!K437+StdO_Customers_Lighting!K437</f>
        <v>110643</v>
      </c>
      <c r="L437" s="12">
        <f>StdO_Customers_Residential!L437+StdO_Customers_Small_Commercial!L437+StdO_Customers_Lighting!L437</f>
        <v>98800</v>
      </c>
      <c r="M437" s="12">
        <f>StdO_Customers_Residential!M437+StdO_Customers_Small_Commercial!M437+StdO_Customers_Lighting!M437</f>
        <v>80507</v>
      </c>
      <c r="N437" s="12">
        <f>StdO_Customers_Residential!N437+StdO_Customers_Small_Commercial!N437+StdO_Customers_Lighting!N437</f>
        <v>78222</v>
      </c>
      <c r="O437" s="12">
        <f>StdO_Customers_Residential!O437+StdO_Customers_Small_Commercial!O437+StdO_Customers_Lighting!O437</f>
        <v>81014</v>
      </c>
      <c r="P437" s="12">
        <f>StdO_Customers_Residential!P437+StdO_Customers_Small_Commercial!P437+StdO_Customers_Lighting!P437</f>
        <v>83468</v>
      </c>
      <c r="Q437" s="12">
        <f>StdO_Customers_Residential!Q437+StdO_Customers_Small_Commercial!Q437+StdO_Customers_Lighting!Q437</f>
        <v>96133</v>
      </c>
      <c r="R437" s="12">
        <f>StdO_Customers_Residential!R437+StdO_Customers_Small_Commercial!R437+StdO_Customers_Lighting!R437</f>
        <v>110420</v>
      </c>
      <c r="S437" s="12">
        <f>StdO_Customers_Residential!S437+StdO_Customers_Small_Commercial!S437+StdO_Customers_Lighting!S437</f>
        <v>125984</v>
      </c>
      <c r="T437" s="12">
        <f>StdO_Customers_Residential!T437+StdO_Customers_Small_Commercial!T437+StdO_Customers_Lighting!T437</f>
        <v>128761</v>
      </c>
      <c r="U437" s="12">
        <f>StdO_Customers_Residential!U437+StdO_Customers_Small_Commercial!U437+StdO_Customers_Lighting!U437</f>
        <v>128915</v>
      </c>
      <c r="V437" s="12">
        <f>StdO_Customers_Residential!V437+StdO_Customers_Small_Commercial!V437+StdO_Customers_Lighting!V437</f>
        <v>121383</v>
      </c>
      <c r="W437" s="12">
        <f>StdO_Customers_Residential!W437+StdO_Customers_Small_Commercial!W437+StdO_Customers_Lighting!W437</f>
        <v>109373</v>
      </c>
      <c r="X437" s="12">
        <f>StdO_Customers_Residential!X437+StdO_Customers_Small_Commercial!X437+StdO_Customers_Lighting!X437</f>
        <v>95667</v>
      </c>
      <c r="Y437" s="12">
        <f>StdO_Customers_Residential!Y437+StdO_Customers_Small_Commercial!Y437+StdO_Customers_Lighting!Y437</f>
        <v>87677</v>
      </c>
      <c r="AA437" s="2">
        <f>IFERROR(INDEX('Holiday Schedule'!$D$3:$D$24,MATCH(Total_StdO_Customers!A437,'Holiday Schedule'!$C$3:$C$24,0)),0)</f>
        <v>0</v>
      </c>
      <c r="AB437" s="2">
        <f t="shared" si="48"/>
        <v>3</v>
      </c>
      <c r="AC437" s="2">
        <f t="shared" si="49"/>
        <v>1689469</v>
      </c>
      <c r="AD437" s="5">
        <f t="shared" si="50"/>
        <v>824176</v>
      </c>
      <c r="AE437" s="5">
        <f t="shared" si="51"/>
        <v>2513645</v>
      </c>
      <c r="AG437" s="2">
        <f t="shared" si="52"/>
        <v>3</v>
      </c>
      <c r="AH437" s="2">
        <f t="shared" si="53"/>
        <v>2025</v>
      </c>
      <c r="AJ437" s="5">
        <f t="shared" si="54"/>
        <v>128915</v>
      </c>
      <c r="AK437" s="2">
        <f t="shared" si="55"/>
        <v>20</v>
      </c>
    </row>
    <row r="438" spans="1:37" x14ac:dyDescent="0.25">
      <c r="A438" s="4">
        <v>45721</v>
      </c>
      <c r="B438" s="12">
        <f>StdO_Customers_Residential!B438+StdO_Customers_Small_Commercial!B438+StdO_Customers_Lighting!B438</f>
        <v>83239</v>
      </c>
      <c r="C438" s="12">
        <f>StdO_Customers_Residential!C438+StdO_Customers_Small_Commercial!C438+StdO_Customers_Lighting!C438</f>
        <v>80333</v>
      </c>
      <c r="D438" s="12">
        <f>StdO_Customers_Residential!D438+StdO_Customers_Small_Commercial!D438+StdO_Customers_Lighting!D438</f>
        <v>78893</v>
      </c>
      <c r="E438" s="12">
        <f>StdO_Customers_Residential!E438+StdO_Customers_Small_Commercial!E438+StdO_Customers_Lighting!E438</f>
        <v>79893</v>
      </c>
      <c r="F438" s="12">
        <f>StdO_Customers_Residential!F438+StdO_Customers_Small_Commercial!F438+StdO_Customers_Lighting!F438</f>
        <v>82918</v>
      </c>
      <c r="G438" s="12">
        <f>StdO_Customers_Residential!G438+StdO_Customers_Small_Commercial!G438+StdO_Customers_Lighting!G438</f>
        <v>91867</v>
      </c>
      <c r="H438" s="12">
        <f>StdO_Customers_Residential!H438+StdO_Customers_Small_Commercial!H438+StdO_Customers_Lighting!H438</f>
        <v>105581</v>
      </c>
      <c r="I438" s="12">
        <f>StdO_Customers_Residential!I438+StdO_Customers_Small_Commercial!I438+StdO_Customers_Lighting!I438</f>
        <v>104796</v>
      </c>
      <c r="J438" s="12">
        <f>StdO_Customers_Residential!J438+StdO_Customers_Small_Commercial!J438+StdO_Customers_Lighting!J438</f>
        <v>88076</v>
      </c>
      <c r="K438" s="12">
        <f>StdO_Customers_Residential!K438+StdO_Customers_Small_Commercial!K438+StdO_Customers_Lighting!K438</f>
        <v>87074</v>
      </c>
      <c r="L438" s="12">
        <f>StdO_Customers_Residential!L438+StdO_Customers_Small_Commercial!L438+StdO_Customers_Lighting!L438</f>
        <v>88222</v>
      </c>
      <c r="M438" s="12">
        <f>StdO_Customers_Residential!M438+StdO_Customers_Small_Commercial!M438+StdO_Customers_Lighting!M438</f>
        <v>91289</v>
      </c>
      <c r="N438" s="12">
        <f>StdO_Customers_Residential!N438+StdO_Customers_Small_Commercial!N438+StdO_Customers_Lighting!N438</f>
        <v>94376</v>
      </c>
      <c r="O438" s="12">
        <f>StdO_Customers_Residential!O438+StdO_Customers_Small_Commercial!O438+StdO_Customers_Lighting!O438</f>
        <v>93764</v>
      </c>
      <c r="P438" s="12">
        <f>StdO_Customers_Residential!P438+StdO_Customers_Small_Commercial!P438+StdO_Customers_Lighting!P438</f>
        <v>96799</v>
      </c>
      <c r="Q438" s="12">
        <f>StdO_Customers_Residential!Q438+StdO_Customers_Small_Commercial!Q438+StdO_Customers_Lighting!Q438</f>
        <v>101454</v>
      </c>
      <c r="R438" s="12">
        <f>StdO_Customers_Residential!R438+StdO_Customers_Small_Commercial!R438+StdO_Customers_Lighting!R438</f>
        <v>108332</v>
      </c>
      <c r="S438" s="12">
        <f>StdO_Customers_Residential!S438+StdO_Customers_Small_Commercial!S438+StdO_Customers_Lighting!S438</f>
        <v>120025</v>
      </c>
      <c r="T438" s="12">
        <f>StdO_Customers_Residential!T438+StdO_Customers_Small_Commercial!T438+StdO_Customers_Lighting!T438</f>
        <v>120880</v>
      </c>
      <c r="U438" s="12">
        <f>StdO_Customers_Residential!U438+StdO_Customers_Small_Commercial!U438+StdO_Customers_Lighting!U438</f>
        <v>119061</v>
      </c>
      <c r="V438" s="12">
        <f>StdO_Customers_Residential!V438+StdO_Customers_Small_Commercial!V438+StdO_Customers_Lighting!V438</f>
        <v>112687</v>
      </c>
      <c r="W438" s="12">
        <f>StdO_Customers_Residential!W438+StdO_Customers_Small_Commercial!W438+StdO_Customers_Lighting!W438</f>
        <v>101566</v>
      </c>
      <c r="X438" s="12">
        <f>StdO_Customers_Residential!X438+StdO_Customers_Small_Commercial!X438+StdO_Customers_Lighting!X438</f>
        <v>87013</v>
      </c>
      <c r="Y438" s="12">
        <f>StdO_Customers_Residential!Y438+StdO_Customers_Small_Commercial!Y438+StdO_Customers_Lighting!Y438</f>
        <v>80018</v>
      </c>
      <c r="AA438" s="2">
        <f>IFERROR(INDEX('Holiday Schedule'!$D$3:$D$24,MATCH(Total_StdO_Customers!A438,'Holiday Schedule'!$C$3:$C$24,0)),0)</f>
        <v>0</v>
      </c>
      <c r="AB438" s="2">
        <f t="shared" si="48"/>
        <v>4</v>
      </c>
      <c r="AC438" s="2">
        <f t="shared" si="49"/>
        <v>1615414</v>
      </c>
      <c r="AD438" s="5">
        <f t="shared" si="50"/>
        <v>682742</v>
      </c>
      <c r="AE438" s="5">
        <f t="shared" si="51"/>
        <v>2298156</v>
      </c>
      <c r="AG438" s="2">
        <f t="shared" si="52"/>
        <v>3</v>
      </c>
      <c r="AH438" s="2">
        <f t="shared" si="53"/>
        <v>2025</v>
      </c>
      <c r="AJ438" s="5">
        <f t="shared" si="54"/>
        <v>120880</v>
      </c>
      <c r="AK438" s="2">
        <f t="shared" si="55"/>
        <v>19</v>
      </c>
    </row>
    <row r="439" spans="1:37" x14ac:dyDescent="0.25">
      <c r="A439" s="4">
        <v>45722</v>
      </c>
      <c r="B439" s="12">
        <f>StdO_Customers_Residential!B439+StdO_Customers_Small_Commercial!B439+StdO_Customers_Lighting!B439</f>
        <v>75197</v>
      </c>
      <c r="C439" s="12">
        <f>StdO_Customers_Residential!C439+StdO_Customers_Small_Commercial!C439+StdO_Customers_Lighting!C439</f>
        <v>72645</v>
      </c>
      <c r="D439" s="12">
        <f>StdO_Customers_Residential!D439+StdO_Customers_Small_Commercial!D439+StdO_Customers_Lighting!D439</f>
        <v>72082</v>
      </c>
      <c r="E439" s="12">
        <f>StdO_Customers_Residential!E439+StdO_Customers_Small_Commercial!E439+StdO_Customers_Lighting!E439</f>
        <v>72666</v>
      </c>
      <c r="F439" s="12">
        <f>StdO_Customers_Residential!F439+StdO_Customers_Small_Commercial!F439+StdO_Customers_Lighting!F439</f>
        <v>75451</v>
      </c>
      <c r="G439" s="12">
        <f>StdO_Customers_Residential!G439+StdO_Customers_Small_Commercial!G439+StdO_Customers_Lighting!G439</f>
        <v>82739</v>
      </c>
      <c r="H439" s="12">
        <f>StdO_Customers_Residential!H439+StdO_Customers_Small_Commercial!H439+StdO_Customers_Lighting!H439</f>
        <v>97271</v>
      </c>
      <c r="I439" s="12">
        <f>StdO_Customers_Residential!I439+StdO_Customers_Small_Commercial!I439+StdO_Customers_Lighting!I439</f>
        <v>101598</v>
      </c>
      <c r="J439" s="12">
        <f>StdO_Customers_Residential!J439+StdO_Customers_Small_Commercial!J439+StdO_Customers_Lighting!J439</f>
        <v>99091</v>
      </c>
      <c r="K439" s="12">
        <f>StdO_Customers_Residential!K439+StdO_Customers_Small_Commercial!K439+StdO_Customers_Lighting!K439</f>
        <v>98449</v>
      </c>
      <c r="L439" s="12">
        <f>StdO_Customers_Residential!L439+StdO_Customers_Small_Commercial!L439+StdO_Customers_Lighting!L439</f>
        <v>93748</v>
      </c>
      <c r="M439" s="12">
        <f>StdO_Customers_Residential!M439+StdO_Customers_Small_Commercial!M439+StdO_Customers_Lighting!M439</f>
        <v>89346</v>
      </c>
      <c r="N439" s="12">
        <f>StdO_Customers_Residential!N439+StdO_Customers_Small_Commercial!N439+StdO_Customers_Lighting!N439</f>
        <v>88857</v>
      </c>
      <c r="O439" s="12">
        <f>StdO_Customers_Residential!O439+StdO_Customers_Small_Commercial!O439+StdO_Customers_Lighting!O439</f>
        <v>85516</v>
      </c>
      <c r="P439" s="12">
        <f>StdO_Customers_Residential!P439+StdO_Customers_Small_Commercial!P439+StdO_Customers_Lighting!P439</f>
        <v>87471</v>
      </c>
      <c r="Q439" s="12">
        <f>StdO_Customers_Residential!Q439+StdO_Customers_Small_Commercial!Q439+StdO_Customers_Lighting!Q439</f>
        <v>93876</v>
      </c>
      <c r="R439" s="12">
        <f>StdO_Customers_Residential!R439+StdO_Customers_Small_Commercial!R439+StdO_Customers_Lighting!R439</f>
        <v>102061</v>
      </c>
      <c r="S439" s="12">
        <f>StdO_Customers_Residential!S439+StdO_Customers_Small_Commercial!S439+StdO_Customers_Lighting!S439</f>
        <v>114457</v>
      </c>
      <c r="T439" s="12">
        <f>StdO_Customers_Residential!T439+StdO_Customers_Small_Commercial!T439+StdO_Customers_Lighting!T439</f>
        <v>116595</v>
      </c>
      <c r="U439" s="12">
        <f>StdO_Customers_Residential!U439+StdO_Customers_Small_Commercial!U439+StdO_Customers_Lighting!U439</f>
        <v>116698</v>
      </c>
      <c r="V439" s="12">
        <f>StdO_Customers_Residential!V439+StdO_Customers_Small_Commercial!V439+StdO_Customers_Lighting!V439</f>
        <v>110969</v>
      </c>
      <c r="W439" s="12">
        <f>StdO_Customers_Residential!W439+StdO_Customers_Small_Commercial!W439+StdO_Customers_Lighting!W439</f>
        <v>100888</v>
      </c>
      <c r="X439" s="12">
        <f>StdO_Customers_Residential!X439+StdO_Customers_Small_Commercial!X439+StdO_Customers_Lighting!X439</f>
        <v>87967</v>
      </c>
      <c r="Y439" s="12">
        <f>StdO_Customers_Residential!Y439+StdO_Customers_Small_Commercial!Y439+StdO_Customers_Lighting!Y439</f>
        <v>80845</v>
      </c>
      <c r="AA439" s="2">
        <f>IFERROR(INDEX('Holiday Schedule'!$D$3:$D$24,MATCH(Total_StdO_Customers!A439,'Holiday Schedule'!$C$3:$C$24,0)),0)</f>
        <v>0</v>
      </c>
      <c r="AB439" s="2">
        <f t="shared" si="48"/>
        <v>5</v>
      </c>
      <c r="AC439" s="2">
        <f t="shared" si="49"/>
        <v>1587587</v>
      </c>
      <c r="AD439" s="5">
        <f t="shared" si="50"/>
        <v>628896</v>
      </c>
      <c r="AE439" s="5">
        <f t="shared" si="51"/>
        <v>2216483</v>
      </c>
      <c r="AG439" s="2">
        <f t="shared" si="52"/>
        <v>3</v>
      </c>
      <c r="AH439" s="2">
        <f t="shared" si="53"/>
        <v>2025</v>
      </c>
      <c r="AJ439" s="5">
        <f t="shared" si="54"/>
        <v>116698</v>
      </c>
      <c r="AK439" s="2">
        <f t="shared" si="55"/>
        <v>20</v>
      </c>
    </row>
    <row r="440" spans="1:37" x14ac:dyDescent="0.25">
      <c r="A440" s="4">
        <v>45723</v>
      </c>
      <c r="B440" s="12">
        <f>StdO_Customers_Residential!B440+StdO_Customers_Small_Commercial!B440+StdO_Customers_Lighting!B440</f>
        <v>76613</v>
      </c>
      <c r="C440" s="12">
        <f>StdO_Customers_Residential!C440+StdO_Customers_Small_Commercial!C440+StdO_Customers_Lighting!C440</f>
        <v>74061</v>
      </c>
      <c r="D440" s="12">
        <f>StdO_Customers_Residential!D440+StdO_Customers_Small_Commercial!D440+StdO_Customers_Lighting!D440</f>
        <v>74905</v>
      </c>
      <c r="E440" s="12">
        <f>StdO_Customers_Residential!E440+StdO_Customers_Small_Commercial!E440+StdO_Customers_Lighting!E440</f>
        <v>77636</v>
      </c>
      <c r="F440" s="12">
        <f>StdO_Customers_Residential!F440+StdO_Customers_Small_Commercial!F440+StdO_Customers_Lighting!F440</f>
        <v>81916</v>
      </c>
      <c r="G440" s="12">
        <f>StdO_Customers_Residential!G440+StdO_Customers_Small_Commercial!G440+StdO_Customers_Lighting!G440</f>
        <v>90749</v>
      </c>
      <c r="H440" s="12">
        <f>StdO_Customers_Residential!H440+StdO_Customers_Small_Commercial!H440+StdO_Customers_Lighting!H440</f>
        <v>106209</v>
      </c>
      <c r="I440" s="12">
        <f>StdO_Customers_Residential!I440+StdO_Customers_Small_Commercial!I440+StdO_Customers_Lighting!I440</f>
        <v>113900</v>
      </c>
      <c r="J440" s="12">
        <f>StdO_Customers_Residential!J440+StdO_Customers_Small_Commercial!J440+StdO_Customers_Lighting!J440</f>
        <v>112493</v>
      </c>
      <c r="K440" s="12">
        <f>StdO_Customers_Residential!K440+StdO_Customers_Small_Commercial!K440+StdO_Customers_Lighting!K440</f>
        <v>110877</v>
      </c>
      <c r="L440" s="12">
        <f>StdO_Customers_Residential!L440+StdO_Customers_Small_Commercial!L440+StdO_Customers_Lighting!L440</f>
        <v>109021</v>
      </c>
      <c r="M440" s="12">
        <f>StdO_Customers_Residential!M440+StdO_Customers_Small_Commercial!M440+StdO_Customers_Lighting!M440</f>
        <v>106831</v>
      </c>
      <c r="N440" s="12">
        <f>StdO_Customers_Residential!N440+StdO_Customers_Small_Commercial!N440+StdO_Customers_Lighting!N440</f>
        <v>101503</v>
      </c>
      <c r="O440" s="12">
        <f>StdO_Customers_Residential!O440+StdO_Customers_Small_Commercial!O440+StdO_Customers_Lighting!O440</f>
        <v>94179</v>
      </c>
      <c r="P440" s="12">
        <f>StdO_Customers_Residential!P440+StdO_Customers_Small_Commercial!P440+StdO_Customers_Lighting!P440</f>
        <v>89108</v>
      </c>
      <c r="Q440" s="12">
        <f>StdO_Customers_Residential!Q440+StdO_Customers_Small_Commercial!Q440+StdO_Customers_Lighting!Q440</f>
        <v>96380</v>
      </c>
      <c r="R440" s="12">
        <f>StdO_Customers_Residential!R440+StdO_Customers_Small_Commercial!R440+StdO_Customers_Lighting!R440</f>
        <v>110491</v>
      </c>
      <c r="S440" s="12">
        <f>StdO_Customers_Residential!S440+StdO_Customers_Small_Commercial!S440+StdO_Customers_Lighting!S440</f>
        <v>127814</v>
      </c>
      <c r="T440" s="12">
        <f>StdO_Customers_Residential!T440+StdO_Customers_Small_Commercial!T440+StdO_Customers_Lighting!T440</f>
        <v>131593</v>
      </c>
      <c r="U440" s="12">
        <f>StdO_Customers_Residential!U440+StdO_Customers_Small_Commercial!U440+StdO_Customers_Lighting!U440</f>
        <v>131133</v>
      </c>
      <c r="V440" s="12">
        <f>StdO_Customers_Residential!V440+StdO_Customers_Small_Commercial!V440+StdO_Customers_Lighting!V440</f>
        <v>124851</v>
      </c>
      <c r="W440" s="12">
        <f>StdO_Customers_Residential!W440+StdO_Customers_Small_Commercial!W440+StdO_Customers_Lighting!W440</f>
        <v>115410</v>
      </c>
      <c r="X440" s="12">
        <f>StdO_Customers_Residential!X440+StdO_Customers_Small_Commercial!X440+StdO_Customers_Lighting!X440</f>
        <v>102723</v>
      </c>
      <c r="Y440" s="12">
        <f>StdO_Customers_Residential!Y440+StdO_Customers_Small_Commercial!Y440+StdO_Customers_Lighting!Y440</f>
        <v>95496</v>
      </c>
      <c r="AA440" s="2">
        <f>IFERROR(INDEX('Holiday Schedule'!$D$3:$D$24,MATCH(Total_StdO_Customers!A440,'Holiday Schedule'!$C$3:$C$24,0)),0)</f>
        <v>0</v>
      </c>
      <c r="AB440" s="2">
        <f t="shared" si="48"/>
        <v>6</v>
      </c>
      <c r="AC440" s="2">
        <f t="shared" si="49"/>
        <v>1778307</v>
      </c>
      <c r="AD440" s="5">
        <f t="shared" si="50"/>
        <v>677585</v>
      </c>
      <c r="AE440" s="5">
        <f t="shared" si="51"/>
        <v>2455892</v>
      </c>
      <c r="AG440" s="2">
        <f t="shared" si="52"/>
        <v>3</v>
      </c>
      <c r="AH440" s="2">
        <f t="shared" si="53"/>
        <v>2025</v>
      </c>
      <c r="AJ440" s="5">
        <f t="shared" si="54"/>
        <v>131593</v>
      </c>
      <c r="AK440" s="2">
        <f t="shared" si="55"/>
        <v>19</v>
      </c>
    </row>
    <row r="441" spans="1:37" x14ac:dyDescent="0.25">
      <c r="A441" s="4">
        <v>45724</v>
      </c>
      <c r="B441" s="12">
        <f>StdO_Customers_Residential!B441+StdO_Customers_Small_Commercial!B441+StdO_Customers_Lighting!B441</f>
        <v>91000</v>
      </c>
      <c r="C441" s="12">
        <f>StdO_Customers_Residential!C441+StdO_Customers_Small_Commercial!C441+StdO_Customers_Lighting!C441</f>
        <v>84759</v>
      </c>
      <c r="D441" s="12">
        <f>StdO_Customers_Residential!D441+StdO_Customers_Small_Commercial!D441+StdO_Customers_Lighting!D441</f>
        <v>86744</v>
      </c>
      <c r="E441" s="12">
        <f>StdO_Customers_Residential!E441+StdO_Customers_Small_Commercial!E441+StdO_Customers_Lighting!E441</f>
        <v>86769</v>
      </c>
      <c r="F441" s="12">
        <f>StdO_Customers_Residential!F441+StdO_Customers_Small_Commercial!F441+StdO_Customers_Lighting!F441</f>
        <v>88026</v>
      </c>
      <c r="G441" s="12">
        <f>StdO_Customers_Residential!G441+StdO_Customers_Small_Commercial!G441+StdO_Customers_Lighting!G441</f>
        <v>92502</v>
      </c>
      <c r="H441" s="12">
        <f>StdO_Customers_Residential!H441+StdO_Customers_Small_Commercial!H441+StdO_Customers_Lighting!H441</f>
        <v>97756</v>
      </c>
      <c r="I441" s="12">
        <f>StdO_Customers_Residential!I441+StdO_Customers_Small_Commercial!I441+StdO_Customers_Lighting!I441</f>
        <v>91327</v>
      </c>
      <c r="J441" s="12">
        <f>StdO_Customers_Residential!J441+StdO_Customers_Small_Commercial!J441+StdO_Customers_Lighting!J441</f>
        <v>87261</v>
      </c>
      <c r="K441" s="12">
        <f>StdO_Customers_Residential!K441+StdO_Customers_Small_Commercial!K441+StdO_Customers_Lighting!K441</f>
        <v>83339</v>
      </c>
      <c r="L441" s="12">
        <f>StdO_Customers_Residential!L441+StdO_Customers_Small_Commercial!L441+StdO_Customers_Lighting!L441</f>
        <v>77333</v>
      </c>
      <c r="M441" s="12">
        <f>StdO_Customers_Residential!M441+StdO_Customers_Small_Commercial!M441+StdO_Customers_Lighting!M441</f>
        <v>73436</v>
      </c>
      <c r="N441" s="12">
        <f>StdO_Customers_Residential!N441+StdO_Customers_Small_Commercial!N441+StdO_Customers_Lighting!N441</f>
        <v>77064</v>
      </c>
      <c r="O441" s="12">
        <f>StdO_Customers_Residential!O441+StdO_Customers_Small_Commercial!O441+StdO_Customers_Lighting!O441</f>
        <v>78328</v>
      </c>
      <c r="P441" s="12">
        <f>StdO_Customers_Residential!P441+StdO_Customers_Small_Commercial!P441+StdO_Customers_Lighting!P441</f>
        <v>81042</v>
      </c>
      <c r="Q441" s="12">
        <f>StdO_Customers_Residential!Q441+StdO_Customers_Small_Commercial!Q441+StdO_Customers_Lighting!Q441</f>
        <v>93030</v>
      </c>
      <c r="R441" s="12">
        <f>StdO_Customers_Residential!R441+StdO_Customers_Small_Commercial!R441+StdO_Customers_Lighting!R441</f>
        <v>115997</v>
      </c>
      <c r="S441" s="12">
        <f>StdO_Customers_Residential!S441+StdO_Customers_Small_Commercial!S441+StdO_Customers_Lighting!S441</f>
        <v>132693</v>
      </c>
      <c r="T441" s="12">
        <f>StdO_Customers_Residential!T441+StdO_Customers_Small_Commercial!T441+StdO_Customers_Lighting!T441</f>
        <v>137035</v>
      </c>
      <c r="U441" s="12">
        <f>StdO_Customers_Residential!U441+StdO_Customers_Small_Commercial!U441+StdO_Customers_Lighting!U441</f>
        <v>135542</v>
      </c>
      <c r="V441" s="12">
        <f>StdO_Customers_Residential!V441+StdO_Customers_Small_Commercial!V441+StdO_Customers_Lighting!V441</f>
        <v>130064</v>
      </c>
      <c r="W441" s="12">
        <f>StdO_Customers_Residential!W441+StdO_Customers_Small_Commercial!W441+StdO_Customers_Lighting!W441</f>
        <v>119604</v>
      </c>
      <c r="X441" s="12">
        <f>StdO_Customers_Residential!X441+StdO_Customers_Small_Commercial!X441+StdO_Customers_Lighting!X441</f>
        <v>107027</v>
      </c>
      <c r="Y441" s="12">
        <f>StdO_Customers_Residential!Y441+StdO_Customers_Small_Commercial!Y441+StdO_Customers_Lighting!Y441</f>
        <v>98849</v>
      </c>
      <c r="AA441" s="2">
        <f>IFERROR(INDEX('Holiday Schedule'!$D$3:$D$24,MATCH(Total_StdO_Customers!A441,'Holiday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2346527</v>
      </c>
      <c r="AE441" s="5">
        <f t="shared" si="51"/>
        <v>2346527</v>
      </c>
      <c r="AG441" s="2">
        <f t="shared" si="52"/>
        <v>3</v>
      </c>
      <c r="AH441" s="2">
        <f t="shared" si="53"/>
        <v>2025</v>
      </c>
      <c r="AJ441" s="5">
        <f t="shared" si="54"/>
        <v>137035</v>
      </c>
      <c r="AK441" s="2">
        <f t="shared" si="55"/>
        <v>19</v>
      </c>
    </row>
    <row r="442" spans="1:37" x14ac:dyDescent="0.25">
      <c r="A442" s="4">
        <v>45725</v>
      </c>
      <c r="B442" s="12">
        <f>StdO_Customers_Residential!B442+StdO_Customers_Small_Commercial!B442+StdO_Customers_Lighting!B442</f>
        <v>92984</v>
      </c>
      <c r="C442" s="12">
        <f>StdO_Customers_Residential!C442+StdO_Customers_Small_Commercial!C442+StdO_Customers_Lighting!C442</f>
        <v>0</v>
      </c>
      <c r="D442" s="12">
        <f>StdO_Customers_Residential!D442+StdO_Customers_Small_Commercial!D442+StdO_Customers_Lighting!D442</f>
        <v>67604</v>
      </c>
      <c r="E442" s="12">
        <f>StdO_Customers_Residential!E442+StdO_Customers_Small_Commercial!E442+StdO_Customers_Lighting!E442</f>
        <v>92546</v>
      </c>
      <c r="F442" s="12">
        <f>StdO_Customers_Residential!F442+StdO_Customers_Small_Commercial!F442+StdO_Customers_Lighting!F442</f>
        <v>89454</v>
      </c>
      <c r="G442" s="12">
        <f>StdO_Customers_Residential!G442+StdO_Customers_Small_Commercial!G442+StdO_Customers_Lighting!G442</f>
        <v>92156</v>
      </c>
      <c r="H442" s="12">
        <f>StdO_Customers_Residential!H442+StdO_Customers_Small_Commercial!H442+StdO_Customers_Lighting!H442</f>
        <v>100416</v>
      </c>
      <c r="I442" s="12">
        <f>StdO_Customers_Residential!I442+StdO_Customers_Small_Commercial!I442+StdO_Customers_Lighting!I442</f>
        <v>103672</v>
      </c>
      <c r="J442" s="12">
        <f>StdO_Customers_Residential!J442+StdO_Customers_Small_Commercial!J442+StdO_Customers_Lighting!J442</f>
        <v>89108</v>
      </c>
      <c r="K442" s="12">
        <f>StdO_Customers_Residential!K442+StdO_Customers_Small_Commercial!K442+StdO_Customers_Lighting!K442</f>
        <v>76320</v>
      </c>
      <c r="L442" s="12">
        <f>StdO_Customers_Residential!L442+StdO_Customers_Small_Commercial!L442+StdO_Customers_Lighting!L442</f>
        <v>66890</v>
      </c>
      <c r="M442" s="12">
        <f>StdO_Customers_Residential!M442+StdO_Customers_Small_Commercial!M442+StdO_Customers_Lighting!M442</f>
        <v>61921</v>
      </c>
      <c r="N442" s="12">
        <f>StdO_Customers_Residential!N442+StdO_Customers_Small_Commercial!N442+StdO_Customers_Lighting!N442</f>
        <v>59431</v>
      </c>
      <c r="O442" s="12">
        <f>StdO_Customers_Residential!O442+StdO_Customers_Small_Commercial!O442+StdO_Customers_Lighting!O442</f>
        <v>55148</v>
      </c>
      <c r="P442" s="12">
        <f>StdO_Customers_Residential!P442+StdO_Customers_Small_Commercial!P442+StdO_Customers_Lighting!P442</f>
        <v>60703</v>
      </c>
      <c r="Q442" s="12">
        <f>StdO_Customers_Residential!Q442+StdO_Customers_Small_Commercial!Q442+StdO_Customers_Lighting!Q442</f>
        <v>76365</v>
      </c>
      <c r="R442" s="12">
        <f>StdO_Customers_Residential!R442+StdO_Customers_Small_Commercial!R442+StdO_Customers_Lighting!R442</f>
        <v>93233</v>
      </c>
      <c r="S442" s="12">
        <f>StdO_Customers_Residential!S442+StdO_Customers_Small_Commercial!S442+StdO_Customers_Lighting!S442</f>
        <v>115066</v>
      </c>
      <c r="T442" s="12">
        <f>StdO_Customers_Residential!T442+StdO_Customers_Small_Commercial!T442+StdO_Customers_Lighting!T442</f>
        <v>125491</v>
      </c>
      <c r="U442" s="12">
        <f>StdO_Customers_Residential!U442+StdO_Customers_Small_Commercial!U442+StdO_Customers_Lighting!U442</f>
        <v>131897</v>
      </c>
      <c r="V442" s="12">
        <f>StdO_Customers_Residential!V442+StdO_Customers_Small_Commercial!V442+StdO_Customers_Lighting!V442</f>
        <v>126175</v>
      </c>
      <c r="W442" s="12">
        <f>StdO_Customers_Residential!W442+StdO_Customers_Small_Commercial!W442+StdO_Customers_Lighting!W442</f>
        <v>113334</v>
      </c>
      <c r="X442" s="12">
        <f>StdO_Customers_Residential!X442+StdO_Customers_Small_Commercial!X442+StdO_Customers_Lighting!X442</f>
        <v>99716</v>
      </c>
      <c r="Y442" s="12">
        <f>StdO_Customers_Residential!Y442+StdO_Customers_Small_Commercial!Y442+StdO_Customers_Lighting!Y442</f>
        <v>91416</v>
      </c>
      <c r="AA442" s="2">
        <f>IFERROR(INDEX('Holiday Schedule'!$D$3:$D$24,MATCH(Total_StdO_Customers!A442,'Holiday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2081046</v>
      </c>
      <c r="AE442" s="5">
        <f t="shared" si="51"/>
        <v>2081046</v>
      </c>
      <c r="AG442" s="2">
        <f t="shared" si="52"/>
        <v>3</v>
      </c>
      <c r="AH442" s="2">
        <f t="shared" si="53"/>
        <v>2025</v>
      </c>
      <c r="AJ442" s="5">
        <f t="shared" si="54"/>
        <v>131897</v>
      </c>
      <c r="AK442" s="2">
        <f t="shared" si="55"/>
        <v>20</v>
      </c>
    </row>
    <row r="443" spans="1:37" x14ac:dyDescent="0.25">
      <c r="A443" s="4">
        <v>45726</v>
      </c>
      <c r="B443" s="12">
        <f>StdO_Customers_Residential!B443+StdO_Customers_Small_Commercial!B443+StdO_Customers_Lighting!B443</f>
        <v>85775</v>
      </c>
      <c r="C443" s="12">
        <f>StdO_Customers_Residential!C443+StdO_Customers_Small_Commercial!C443+StdO_Customers_Lighting!C443</f>
        <v>83705</v>
      </c>
      <c r="D443" s="12">
        <f>StdO_Customers_Residential!D443+StdO_Customers_Small_Commercial!D443+StdO_Customers_Lighting!D443</f>
        <v>82112</v>
      </c>
      <c r="E443" s="12">
        <f>StdO_Customers_Residential!E443+StdO_Customers_Small_Commercial!E443+StdO_Customers_Lighting!E443</f>
        <v>83099</v>
      </c>
      <c r="F443" s="12">
        <f>StdO_Customers_Residential!F443+StdO_Customers_Small_Commercial!F443+StdO_Customers_Lighting!F443</f>
        <v>85657</v>
      </c>
      <c r="G443" s="12">
        <f>StdO_Customers_Residential!G443+StdO_Customers_Small_Commercial!G443+StdO_Customers_Lighting!G443</f>
        <v>94602</v>
      </c>
      <c r="H443" s="12">
        <f>StdO_Customers_Residential!H443+StdO_Customers_Small_Commercial!H443+StdO_Customers_Lighting!H443</f>
        <v>111132</v>
      </c>
      <c r="I443" s="12">
        <f>StdO_Customers_Residential!I443+StdO_Customers_Small_Commercial!I443+StdO_Customers_Lighting!I443</f>
        <v>117593</v>
      </c>
      <c r="J443" s="12">
        <f>StdO_Customers_Residential!J443+StdO_Customers_Small_Commercial!J443+StdO_Customers_Lighting!J443</f>
        <v>113274</v>
      </c>
      <c r="K443" s="12">
        <f>StdO_Customers_Residential!K443+StdO_Customers_Small_Commercial!K443+StdO_Customers_Lighting!K443</f>
        <v>101130</v>
      </c>
      <c r="L443" s="12">
        <f>StdO_Customers_Residential!L443+StdO_Customers_Small_Commercial!L443+StdO_Customers_Lighting!L443</f>
        <v>82263</v>
      </c>
      <c r="M443" s="12">
        <f>StdO_Customers_Residential!M443+StdO_Customers_Small_Commercial!M443+StdO_Customers_Lighting!M443</f>
        <v>75844</v>
      </c>
      <c r="N443" s="12">
        <f>StdO_Customers_Residential!N443+StdO_Customers_Small_Commercial!N443+StdO_Customers_Lighting!N443</f>
        <v>73539</v>
      </c>
      <c r="O443" s="12">
        <f>StdO_Customers_Residential!O443+StdO_Customers_Small_Commercial!O443+StdO_Customers_Lighting!O443</f>
        <v>73676</v>
      </c>
      <c r="P443" s="12">
        <f>StdO_Customers_Residential!P443+StdO_Customers_Small_Commercial!P443+StdO_Customers_Lighting!P443</f>
        <v>74678</v>
      </c>
      <c r="Q443" s="12">
        <f>StdO_Customers_Residential!Q443+StdO_Customers_Small_Commercial!Q443+StdO_Customers_Lighting!Q443</f>
        <v>73195</v>
      </c>
      <c r="R443" s="12">
        <f>StdO_Customers_Residential!R443+StdO_Customers_Small_Commercial!R443+StdO_Customers_Lighting!R443</f>
        <v>84823</v>
      </c>
      <c r="S443" s="12">
        <f>StdO_Customers_Residential!S443+StdO_Customers_Small_Commercial!S443+StdO_Customers_Lighting!S443</f>
        <v>104637</v>
      </c>
      <c r="T443" s="12">
        <f>StdO_Customers_Residential!T443+StdO_Customers_Small_Commercial!T443+StdO_Customers_Lighting!T443</f>
        <v>117975</v>
      </c>
      <c r="U443" s="12">
        <f>StdO_Customers_Residential!U443+StdO_Customers_Small_Commercial!U443+StdO_Customers_Lighting!U443</f>
        <v>120015</v>
      </c>
      <c r="V443" s="12">
        <f>StdO_Customers_Residential!V443+StdO_Customers_Small_Commercial!V443+StdO_Customers_Lighting!V443</f>
        <v>116123</v>
      </c>
      <c r="W443" s="12">
        <f>StdO_Customers_Residential!W443+StdO_Customers_Small_Commercial!W443+StdO_Customers_Lighting!W443</f>
        <v>106588</v>
      </c>
      <c r="X443" s="12">
        <f>StdO_Customers_Residential!X443+StdO_Customers_Small_Commercial!X443+StdO_Customers_Lighting!X443</f>
        <v>93439</v>
      </c>
      <c r="Y443" s="12">
        <f>StdO_Customers_Residential!Y443+StdO_Customers_Small_Commercial!Y443+StdO_Customers_Lighting!Y443</f>
        <v>87522</v>
      </c>
      <c r="AA443" s="2">
        <f>IFERROR(INDEX('Holiday Schedule'!$D$3:$D$24,MATCH(Total_StdO_Customers!A443,'Holiday Schedule'!$C$3:$C$24,0)),0)</f>
        <v>0</v>
      </c>
      <c r="AB443" s="2">
        <f t="shared" si="48"/>
        <v>2</v>
      </c>
      <c r="AC443" s="2">
        <f t="shared" si="49"/>
        <v>1528792</v>
      </c>
      <c r="AD443" s="5">
        <f t="shared" si="50"/>
        <v>713604</v>
      </c>
      <c r="AE443" s="5">
        <f t="shared" si="51"/>
        <v>2242396</v>
      </c>
      <c r="AG443" s="2">
        <f t="shared" si="52"/>
        <v>3</v>
      </c>
      <c r="AH443" s="2">
        <f t="shared" si="53"/>
        <v>2025</v>
      </c>
      <c r="AJ443" s="5">
        <f t="shared" si="54"/>
        <v>120015</v>
      </c>
      <c r="AK443" s="2">
        <f t="shared" si="55"/>
        <v>20</v>
      </c>
    </row>
    <row r="444" spans="1:37" x14ac:dyDescent="0.25">
      <c r="A444" s="4">
        <v>45727</v>
      </c>
      <c r="B444" s="12">
        <f>StdO_Customers_Residential!B444+StdO_Customers_Small_Commercial!B444+StdO_Customers_Lighting!B444</f>
        <v>84770</v>
      </c>
      <c r="C444" s="12">
        <f>StdO_Customers_Residential!C444+StdO_Customers_Small_Commercial!C444+StdO_Customers_Lighting!C444</f>
        <v>82342</v>
      </c>
      <c r="D444" s="12">
        <f>StdO_Customers_Residential!D444+StdO_Customers_Small_Commercial!D444+StdO_Customers_Lighting!D444</f>
        <v>81853</v>
      </c>
      <c r="E444" s="12">
        <f>StdO_Customers_Residential!E444+StdO_Customers_Small_Commercial!E444+StdO_Customers_Lighting!E444</f>
        <v>82664</v>
      </c>
      <c r="F444" s="12">
        <f>StdO_Customers_Residential!F444+StdO_Customers_Small_Commercial!F444+StdO_Customers_Lighting!F444</f>
        <v>85770</v>
      </c>
      <c r="G444" s="12">
        <f>StdO_Customers_Residential!G444+StdO_Customers_Small_Commercial!G444+StdO_Customers_Lighting!G444</f>
        <v>94508</v>
      </c>
      <c r="H444" s="12">
        <f>StdO_Customers_Residential!H444+StdO_Customers_Small_Commercial!H444+StdO_Customers_Lighting!H444</f>
        <v>110283</v>
      </c>
      <c r="I444" s="12">
        <f>StdO_Customers_Residential!I444+StdO_Customers_Small_Commercial!I444+StdO_Customers_Lighting!I444</f>
        <v>113403</v>
      </c>
      <c r="J444" s="12">
        <f>StdO_Customers_Residential!J444+StdO_Customers_Small_Commercial!J444+StdO_Customers_Lighting!J444</f>
        <v>99979</v>
      </c>
      <c r="K444" s="12">
        <f>StdO_Customers_Residential!K444+StdO_Customers_Small_Commercial!K444+StdO_Customers_Lighting!K444</f>
        <v>91850</v>
      </c>
      <c r="L444" s="12">
        <f>StdO_Customers_Residential!L444+StdO_Customers_Small_Commercial!L444+StdO_Customers_Lighting!L444</f>
        <v>80807</v>
      </c>
      <c r="M444" s="12">
        <f>StdO_Customers_Residential!M444+StdO_Customers_Small_Commercial!M444+StdO_Customers_Lighting!M444</f>
        <v>63279</v>
      </c>
      <c r="N444" s="12">
        <f>StdO_Customers_Residential!N444+StdO_Customers_Small_Commercial!N444+StdO_Customers_Lighting!N444</f>
        <v>50132</v>
      </c>
      <c r="O444" s="12">
        <f>StdO_Customers_Residential!O444+StdO_Customers_Small_Commercial!O444+StdO_Customers_Lighting!O444</f>
        <v>41709</v>
      </c>
      <c r="P444" s="12">
        <f>StdO_Customers_Residential!P444+StdO_Customers_Small_Commercial!P444+StdO_Customers_Lighting!P444</f>
        <v>44666</v>
      </c>
      <c r="Q444" s="12">
        <f>StdO_Customers_Residential!Q444+StdO_Customers_Small_Commercial!Q444+StdO_Customers_Lighting!Q444</f>
        <v>49758</v>
      </c>
      <c r="R444" s="12">
        <f>StdO_Customers_Residential!R444+StdO_Customers_Small_Commercial!R444+StdO_Customers_Lighting!R444</f>
        <v>71176</v>
      </c>
      <c r="S444" s="12">
        <f>StdO_Customers_Residential!S444+StdO_Customers_Small_Commercial!S444+StdO_Customers_Lighting!S444</f>
        <v>99461</v>
      </c>
      <c r="T444" s="12">
        <f>StdO_Customers_Residential!T444+StdO_Customers_Small_Commercial!T444+StdO_Customers_Lighting!T444</f>
        <v>110145</v>
      </c>
      <c r="U444" s="12">
        <f>StdO_Customers_Residential!U444+StdO_Customers_Small_Commercial!U444+StdO_Customers_Lighting!U444</f>
        <v>117677</v>
      </c>
      <c r="V444" s="12">
        <f>StdO_Customers_Residential!V444+StdO_Customers_Small_Commercial!V444+StdO_Customers_Lighting!V444</f>
        <v>112120</v>
      </c>
      <c r="W444" s="12">
        <f>StdO_Customers_Residential!W444+StdO_Customers_Small_Commercial!W444+StdO_Customers_Lighting!W444</f>
        <v>101471</v>
      </c>
      <c r="X444" s="12">
        <f>StdO_Customers_Residential!X444+StdO_Customers_Small_Commercial!X444+StdO_Customers_Lighting!X444</f>
        <v>86657</v>
      </c>
      <c r="Y444" s="12">
        <f>StdO_Customers_Residential!Y444+StdO_Customers_Small_Commercial!Y444+StdO_Customers_Lighting!Y444</f>
        <v>78732</v>
      </c>
      <c r="AA444" s="2">
        <f>IFERROR(INDEX('Holiday Schedule'!$D$3:$D$24,MATCH(Total_StdO_Customers!A444,'Holiday Schedule'!$C$3:$C$24,0)),0)</f>
        <v>0</v>
      </c>
      <c r="AB444" s="2">
        <f t="shared" si="48"/>
        <v>3</v>
      </c>
      <c r="AC444" s="2">
        <f t="shared" si="49"/>
        <v>1334290</v>
      </c>
      <c r="AD444" s="5">
        <f t="shared" si="50"/>
        <v>700922</v>
      </c>
      <c r="AE444" s="5">
        <f t="shared" si="51"/>
        <v>2035212</v>
      </c>
      <c r="AG444" s="2">
        <f t="shared" si="52"/>
        <v>3</v>
      </c>
      <c r="AH444" s="2">
        <f t="shared" si="53"/>
        <v>2025</v>
      </c>
      <c r="AJ444" s="5">
        <f t="shared" si="54"/>
        <v>117677</v>
      </c>
      <c r="AK444" s="2">
        <f t="shared" si="55"/>
        <v>20</v>
      </c>
    </row>
    <row r="445" spans="1:37" x14ac:dyDescent="0.25">
      <c r="A445" s="4">
        <v>45728</v>
      </c>
      <c r="B445" s="12">
        <f>StdO_Customers_Residential!B445+StdO_Customers_Small_Commercial!B445+StdO_Customers_Lighting!B445</f>
        <v>74460</v>
      </c>
      <c r="C445" s="12">
        <f>StdO_Customers_Residential!C445+StdO_Customers_Small_Commercial!C445+StdO_Customers_Lighting!C445</f>
        <v>72329</v>
      </c>
      <c r="D445" s="12">
        <f>StdO_Customers_Residential!D445+StdO_Customers_Small_Commercial!D445+StdO_Customers_Lighting!D445</f>
        <v>71116</v>
      </c>
      <c r="E445" s="12">
        <f>StdO_Customers_Residential!E445+StdO_Customers_Small_Commercial!E445+StdO_Customers_Lighting!E445</f>
        <v>73226</v>
      </c>
      <c r="F445" s="12">
        <f>StdO_Customers_Residential!F445+StdO_Customers_Small_Commercial!F445+StdO_Customers_Lighting!F445</f>
        <v>77526</v>
      </c>
      <c r="G445" s="12">
        <f>StdO_Customers_Residential!G445+StdO_Customers_Small_Commercial!G445+StdO_Customers_Lighting!G445</f>
        <v>87242</v>
      </c>
      <c r="H445" s="12">
        <f>StdO_Customers_Residential!H445+StdO_Customers_Small_Commercial!H445+StdO_Customers_Lighting!H445</f>
        <v>104782</v>
      </c>
      <c r="I445" s="12">
        <f>StdO_Customers_Residential!I445+StdO_Customers_Small_Commercial!I445+StdO_Customers_Lighting!I445</f>
        <v>107066</v>
      </c>
      <c r="J445" s="12">
        <f>StdO_Customers_Residential!J445+StdO_Customers_Small_Commercial!J445+StdO_Customers_Lighting!J445</f>
        <v>88437</v>
      </c>
      <c r="K445" s="12">
        <f>StdO_Customers_Residential!K445+StdO_Customers_Small_Commercial!K445+StdO_Customers_Lighting!K445</f>
        <v>67738</v>
      </c>
      <c r="L445" s="12">
        <f>StdO_Customers_Residential!L445+StdO_Customers_Small_Commercial!L445+StdO_Customers_Lighting!L445</f>
        <v>56567</v>
      </c>
      <c r="M445" s="12">
        <f>StdO_Customers_Residential!M445+StdO_Customers_Small_Commercial!M445+StdO_Customers_Lighting!M445</f>
        <v>51431</v>
      </c>
      <c r="N445" s="12">
        <f>StdO_Customers_Residential!N445+StdO_Customers_Small_Commercial!N445+StdO_Customers_Lighting!N445</f>
        <v>47466</v>
      </c>
      <c r="O445" s="12">
        <f>StdO_Customers_Residential!O445+StdO_Customers_Small_Commercial!O445+StdO_Customers_Lighting!O445</f>
        <v>43189</v>
      </c>
      <c r="P445" s="12">
        <f>StdO_Customers_Residential!P445+StdO_Customers_Small_Commercial!P445+StdO_Customers_Lighting!P445</f>
        <v>41787</v>
      </c>
      <c r="Q445" s="12">
        <f>StdO_Customers_Residential!Q445+StdO_Customers_Small_Commercial!Q445+StdO_Customers_Lighting!Q445</f>
        <v>49910</v>
      </c>
      <c r="R445" s="12">
        <f>StdO_Customers_Residential!R445+StdO_Customers_Small_Commercial!R445+StdO_Customers_Lighting!R445</f>
        <v>79857</v>
      </c>
      <c r="S445" s="12">
        <f>StdO_Customers_Residential!S445+StdO_Customers_Small_Commercial!S445+StdO_Customers_Lighting!S445</f>
        <v>106655</v>
      </c>
      <c r="T445" s="12">
        <f>StdO_Customers_Residential!T445+StdO_Customers_Small_Commercial!T445+StdO_Customers_Lighting!T445</f>
        <v>119784</v>
      </c>
      <c r="U445" s="12">
        <f>StdO_Customers_Residential!U445+StdO_Customers_Small_Commercial!U445+StdO_Customers_Lighting!U445</f>
        <v>125034</v>
      </c>
      <c r="V445" s="12">
        <f>StdO_Customers_Residential!V445+StdO_Customers_Small_Commercial!V445+StdO_Customers_Lighting!V445</f>
        <v>119884</v>
      </c>
      <c r="W445" s="12">
        <f>StdO_Customers_Residential!W445+StdO_Customers_Small_Commercial!W445+StdO_Customers_Lighting!W445</f>
        <v>109652</v>
      </c>
      <c r="X445" s="12">
        <f>StdO_Customers_Residential!X445+StdO_Customers_Small_Commercial!X445+StdO_Customers_Lighting!X445</f>
        <v>96771</v>
      </c>
      <c r="Y445" s="12">
        <f>StdO_Customers_Residential!Y445+StdO_Customers_Small_Commercial!Y445+StdO_Customers_Lighting!Y445</f>
        <v>89619</v>
      </c>
      <c r="AA445" s="2">
        <f>IFERROR(INDEX('Holiday Schedule'!$D$3:$D$24,MATCH(Total_StdO_Customers!A445,'Holiday Schedule'!$C$3:$C$24,0)),0)</f>
        <v>0</v>
      </c>
      <c r="AB445" s="2">
        <f t="shared" si="48"/>
        <v>4</v>
      </c>
      <c r="AC445" s="2">
        <f t="shared" si="49"/>
        <v>1311228</v>
      </c>
      <c r="AD445" s="5">
        <f t="shared" si="50"/>
        <v>650300</v>
      </c>
      <c r="AE445" s="5">
        <f t="shared" si="51"/>
        <v>1961528</v>
      </c>
      <c r="AG445" s="2">
        <f t="shared" si="52"/>
        <v>3</v>
      </c>
      <c r="AH445" s="2">
        <f t="shared" si="53"/>
        <v>2025</v>
      </c>
      <c r="AJ445" s="5">
        <f t="shared" si="54"/>
        <v>125034</v>
      </c>
      <c r="AK445" s="2">
        <f t="shared" si="55"/>
        <v>20</v>
      </c>
    </row>
    <row r="446" spans="1:37" x14ac:dyDescent="0.25">
      <c r="A446" s="4">
        <v>45729</v>
      </c>
      <c r="B446" s="12">
        <f>StdO_Customers_Residential!B446+StdO_Customers_Small_Commercial!B446+StdO_Customers_Lighting!B446</f>
        <v>85342</v>
      </c>
      <c r="C446" s="12">
        <f>StdO_Customers_Residential!C446+StdO_Customers_Small_Commercial!C446+StdO_Customers_Lighting!C446</f>
        <v>83071</v>
      </c>
      <c r="D446" s="12">
        <f>StdO_Customers_Residential!D446+StdO_Customers_Small_Commercial!D446+StdO_Customers_Lighting!D446</f>
        <v>83562</v>
      </c>
      <c r="E446" s="12">
        <f>StdO_Customers_Residential!E446+StdO_Customers_Small_Commercial!E446+StdO_Customers_Lighting!E446</f>
        <v>84933</v>
      </c>
      <c r="F446" s="12">
        <f>StdO_Customers_Residential!F446+StdO_Customers_Small_Commercial!F446+StdO_Customers_Lighting!F446</f>
        <v>88522</v>
      </c>
      <c r="G446" s="12">
        <f>StdO_Customers_Residential!G446+StdO_Customers_Small_Commercial!G446+StdO_Customers_Lighting!G446</f>
        <v>98070</v>
      </c>
      <c r="H446" s="12">
        <f>StdO_Customers_Residential!H446+StdO_Customers_Small_Commercial!H446+StdO_Customers_Lighting!H446</f>
        <v>116011</v>
      </c>
      <c r="I446" s="12">
        <f>StdO_Customers_Residential!I446+StdO_Customers_Small_Commercial!I446+StdO_Customers_Lighting!I446</f>
        <v>117411</v>
      </c>
      <c r="J446" s="12">
        <f>StdO_Customers_Residential!J446+StdO_Customers_Small_Commercial!J446+StdO_Customers_Lighting!J446</f>
        <v>100829</v>
      </c>
      <c r="K446" s="12">
        <f>StdO_Customers_Residential!K446+StdO_Customers_Small_Commercial!K446+StdO_Customers_Lighting!K446</f>
        <v>88061</v>
      </c>
      <c r="L446" s="12">
        <f>StdO_Customers_Residential!L446+StdO_Customers_Small_Commercial!L446+StdO_Customers_Lighting!L446</f>
        <v>74617</v>
      </c>
      <c r="M446" s="12">
        <f>StdO_Customers_Residential!M446+StdO_Customers_Small_Commercial!M446+StdO_Customers_Lighting!M446</f>
        <v>57007</v>
      </c>
      <c r="N446" s="12">
        <f>StdO_Customers_Residential!N446+StdO_Customers_Small_Commercial!N446+StdO_Customers_Lighting!N446</f>
        <v>51462</v>
      </c>
      <c r="O446" s="12">
        <f>StdO_Customers_Residential!O446+StdO_Customers_Small_Commercial!O446+StdO_Customers_Lighting!O446</f>
        <v>48134</v>
      </c>
      <c r="P446" s="12">
        <f>StdO_Customers_Residential!P446+StdO_Customers_Small_Commercial!P446+StdO_Customers_Lighting!P446</f>
        <v>49641</v>
      </c>
      <c r="Q446" s="12">
        <f>StdO_Customers_Residential!Q446+StdO_Customers_Small_Commercial!Q446+StdO_Customers_Lighting!Q446</f>
        <v>58541</v>
      </c>
      <c r="R446" s="12">
        <f>StdO_Customers_Residential!R446+StdO_Customers_Small_Commercial!R446+StdO_Customers_Lighting!R446</f>
        <v>79503</v>
      </c>
      <c r="S446" s="12">
        <f>StdO_Customers_Residential!S446+StdO_Customers_Small_Commercial!S446+StdO_Customers_Lighting!S446</f>
        <v>105687</v>
      </c>
      <c r="T446" s="12">
        <f>StdO_Customers_Residential!T446+StdO_Customers_Small_Commercial!T446+StdO_Customers_Lighting!T446</f>
        <v>119110</v>
      </c>
      <c r="U446" s="12">
        <f>StdO_Customers_Residential!U446+StdO_Customers_Small_Commercial!U446+StdO_Customers_Lighting!U446</f>
        <v>125654</v>
      </c>
      <c r="V446" s="12">
        <f>StdO_Customers_Residential!V446+StdO_Customers_Small_Commercial!V446+StdO_Customers_Lighting!V446</f>
        <v>121588</v>
      </c>
      <c r="W446" s="12">
        <f>StdO_Customers_Residential!W446+StdO_Customers_Small_Commercial!W446+StdO_Customers_Lighting!W446</f>
        <v>111662</v>
      </c>
      <c r="X446" s="12">
        <f>StdO_Customers_Residential!X446+StdO_Customers_Small_Commercial!X446+StdO_Customers_Lighting!X446</f>
        <v>97996</v>
      </c>
      <c r="Y446" s="12">
        <f>StdO_Customers_Residential!Y446+StdO_Customers_Small_Commercial!Y446+StdO_Customers_Lighting!Y446</f>
        <v>90971</v>
      </c>
      <c r="AA446" s="2">
        <f>IFERROR(INDEX('Holiday Schedule'!$D$3:$D$24,MATCH(Total_StdO_Customers!A446,'Holiday Schedule'!$C$3:$C$24,0)),0)</f>
        <v>0</v>
      </c>
      <c r="AB446" s="2">
        <f t="shared" si="48"/>
        <v>5</v>
      </c>
      <c r="AC446" s="2">
        <f t="shared" si="49"/>
        <v>1406903</v>
      </c>
      <c r="AD446" s="5">
        <f t="shared" si="50"/>
        <v>730482</v>
      </c>
      <c r="AE446" s="5">
        <f t="shared" si="51"/>
        <v>2137385</v>
      </c>
      <c r="AG446" s="2">
        <f t="shared" si="52"/>
        <v>3</v>
      </c>
      <c r="AH446" s="2">
        <f t="shared" si="53"/>
        <v>2025</v>
      </c>
      <c r="AJ446" s="5">
        <f t="shared" si="54"/>
        <v>125654</v>
      </c>
      <c r="AK446" s="2">
        <f t="shared" si="55"/>
        <v>20</v>
      </c>
    </row>
    <row r="447" spans="1:37" x14ac:dyDescent="0.25">
      <c r="A447" s="4">
        <v>45730</v>
      </c>
      <c r="B447" s="12">
        <f>StdO_Customers_Residential!B447+StdO_Customers_Small_Commercial!B447+StdO_Customers_Lighting!B447</f>
        <v>85796</v>
      </c>
      <c r="C447" s="12">
        <f>StdO_Customers_Residential!C447+StdO_Customers_Small_Commercial!C447+StdO_Customers_Lighting!C447</f>
        <v>83037</v>
      </c>
      <c r="D447" s="12">
        <f>StdO_Customers_Residential!D447+StdO_Customers_Small_Commercial!D447+StdO_Customers_Lighting!D447</f>
        <v>82890</v>
      </c>
      <c r="E447" s="12">
        <f>StdO_Customers_Residential!E447+StdO_Customers_Small_Commercial!E447+StdO_Customers_Lighting!E447</f>
        <v>84773</v>
      </c>
      <c r="F447" s="12">
        <f>StdO_Customers_Residential!F447+StdO_Customers_Small_Commercial!F447+StdO_Customers_Lighting!F447</f>
        <v>87410</v>
      </c>
      <c r="G447" s="12">
        <f>StdO_Customers_Residential!G447+StdO_Customers_Small_Commercial!G447+StdO_Customers_Lighting!G447</f>
        <v>95536</v>
      </c>
      <c r="H447" s="12">
        <f>StdO_Customers_Residential!H447+StdO_Customers_Small_Commercial!H447+StdO_Customers_Lighting!H447</f>
        <v>110490</v>
      </c>
      <c r="I447" s="12">
        <f>StdO_Customers_Residential!I447+StdO_Customers_Small_Commercial!I447+StdO_Customers_Lighting!I447</f>
        <v>110638</v>
      </c>
      <c r="J447" s="12">
        <f>StdO_Customers_Residential!J447+StdO_Customers_Small_Commercial!J447+StdO_Customers_Lighting!J447</f>
        <v>88452</v>
      </c>
      <c r="K447" s="12">
        <f>StdO_Customers_Residential!K447+StdO_Customers_Small_Commercial!K447+StdO_Customers_Lighting!K447</f>
        <v>66765</v>
      </c>
      <c r="L447" s="12">
        <f>StdO_Customers_Residential!L447+StdO_Customers_Small_Commercial!L447+StdO_Customers_Lighting!L447</f>
        <v>53343</v>
      </c>
      <c r="M447" s="12">
        <f>StdO_Customers_Residential!M447+StdO_Customers_Small_Commercial!M447+StdO_Customers_Lighting!M447</f>
        <v>45869</v>
      </c>
      <c r="N447" s="12">
        <f>StdO_Customers_Residential!N447+StdO_Customers_Small_Commercial!N447+StdO_Customers_Lighting!N447</f>
        <v>40261</v>
      </c>
      <c r="O447" s="12">
        <f>StdO_Customers_Residential!O447+StdO_Customers_Small_Commercial!O447+StdO_Customers_Lighting!O447</f>
        <v>36061</v>
      </c>
      <c r="P447" s="12">
        <f>StdO_Customers_Residential!P447+StdO_Customers_Small_Commercial!P447+StdO_Customers_Lighting!P447</f>
        <v>34355</v>
      </c>
      <c r="Q447" s="12">
        <f>StdO_Customers_Residential!Q447+StdO_Customers_Small_Commercial!Q447+StdO_Customers_Lighting!Q447</f>
        <v>39735</v>
      </c>
      <c r="R447" s="12">
        <f>StdO_Customers_Residential!R447+StdO_Customers_Small_Commercial!R447+StdO_Customers_Lighting!R447</f>
        <v>58730</v>
      </c>
      <c r="S447" s="12">
        <f>StdO_Customers_Residential!S447+StdO_Customers_Small_Commercial!S447+StdO_Customers_Lighting!S447</f>
        <v>86942</v>
      </c>
      <c r="T447" s="12">
        <f>StdO_Customers_Residential!T447+StdO_Customers_Small_Commercial!T447+StdO_Customers_Lighting!T447</f>
        <v>104077</v>
      </c>
      <c r="U447" s="12">
        <f>StdO_Customers_Residential!U447+StdO_Customers_Small_Commercial!U447+StdO_Customers_Lighting!U447</f>
        <v>112633</v>
      </c>
      <c r="V447" s="12">
        <f>StdO_Customers_Residential!V447+StdO_Customers_Small_Commercial!V447+StdO_Customers_Lighting!V447</f>
        <v>108714</v>
      </c>
      <c r="W447" s="12">
        <f>StdO_Customers_Residential!W447+StdO_Customers_Small_Commercial!W447+StdO_Customers_Lighting!W447</f>
        <v>101591</v>
      </c>
      <c r="X447" s="12">
        <f>StdO_Customers_Residential!X447+StdO_Customers_Small_Commercial!X447+StdO_Customers_Lighting!X447</f>
        <v>91003</v>
      </c>
      <c r="Y447" s="12">
        <f>StdO_Customers_Residential!Y447+StdO_Customers_Small_Commercial!Y447+StdO_Customers_Lighting!Y447</f>
        <v>84274</v>
      </c>
      <c r="AA447" s="2">
        <f>IFERROR(INDEX('Holiday Schedule'!$D$3:$D$24,MATCH(Total_StdO_Customers!A447,'Holiday Schedule'!$C$3:$C$24,0)),0)</f>
        <v>0</v>
      </c>
      <c r="AB447" s="2">
        <f t="shared" si="48"/>
        <v>6</v>
      </c>
      <c r="AC447" s="2">
        <f t="shared" si="49"/>
        <v>1179169</v>
      </c>
      <c r="AD447" s="5">
        <f t="shared" si="50"/>
        <v>714206</v>
      </c>
      <c r="AE447" s="5">
        <f t="shared" si="51"/>
        <v>1893375</v>
      </c>
      <c r="AG447" s="2">
        <f t="shared" si="52"/>
        <v>3</v>
      </c>
      <c r="AH447" s="2">
        <f t="shared" si="53"/>
        <v>2025</v>
      </c>
      <c r="AJ447" s="5">
        <f t="shared" si="54"/>
        <v>112633</v>
      </c>
      <c r="AK447" s="2">
        <f t="shared" si="55"/>
        <v>20</v>
      </c>
    </row>
    <row r="448" spans="1:37" x14ac:dyDescent="0.25">
      <c r="A448" s="4">
        <v>45731</v>
      </c>
      <c r="B448" s="12">
        <f>StdO_Customers_Residential!B448+StdO_Customers_Small_Commercial!B448+StdO_Customers_Lighting!B448</f>
        <v>79916</v>
      </c>
      <c r="C448" s="12">
        <f>StdO_Customers_Residential!C448+StdO_Customers_Small_Commercial!C448+StdO_Customers_Lighting!C448</f>
        <v>73815</v>
      </c>
      <c r="D448" s="12">
        <f>StdO_Customers_Residential!D448+StdO_Customers_Small_Commercial!D448+StdO_Customers_Lighting!D448</f>
        <v>75728</v>
      </c>
      <c r="E448" s="12">
        <f>StdO_Customers_Residential!E448+StdO_Customers_Small_Commercial!E448+StdO_Customers_Lighting!E448</f>
        <v>75913</v>
      </c>
      <c r="F448" s="12">
        <f>StdO_Customers_Residential!F448+StdO_Customers_Small_Commercial!F448+StdO_Customers_Lighting!F448</f>
        <v>76634</v>
      </c>
      <c r="G448" s="12">
        <f>StdO_Customers_Residential!G448+StdO_Customers_Small_Commercial!G448+StdO_Customers_Lighting!G448</f>
        <v>80719</v>
      </c>
      <c r="H448" s="12">
        <f>StdO_Customers_Residential!H448+StdO_Customers_Small_Commercial!H448+StdO_Customers_Lighting!H448</f>
        <v>90110</v>
      </c>
      <c r="I448" s="12">
        <f>StdO_Customers_Residential!I448+StdO_Customers_Small_Commercial!I448+StdO_Customers_Lighting!I448</f>
        <v>95038</v>
      </c>
      <c r="J448" s="12">
        <f>StdO_Customers_Residential!J448+StdO_Customers_Small_Commercial!J448+StdO_Customers_Lighting!J448</f>
        <v>94386</v>
      </c>
      <c r="K448" s="12">
        <f>StdO_Customers_Residential!K448+StdO_Customers_Small_Commercial!K448+StdO_Customers_Lighting!K448</f>
        <v>89057</v>
      </c>
      <c r="L448" s="12">
        <f>StdO_Customers_Residential!L448+StdO_Customers_Small_Commercial!L448+StdO_Customers_Lighting!L448</f>
        <v>75072</v>
      </c>
      <c r="M448" s="12">
        <f>StdO_Customers_Residential!M448+StdO_Customers_Small_Commercial!M448+StdO_Customers_Lighting!M448</f>
        <v>60370</v>
      </c>
      <c r="N448" s="12">
        <f>StdO_Customers_Residential!N448+StdO_Customers_Small_Commercial!N448+StdO_Customers_Lighting!N448</f>
        <v>45070</v>
      </c>
      <c r="O448" s="12">
        <f>StdO_Customers_Residential!O448+StdO_Customers_Small_Commercial!O448+StdO_Customers_Lighting!O448</f>
        <v>37971</v>
      </c>
      <c r="P448" s="12">
        <f>StdO_Customers_Residential!P448+StdO_Customers_Small_Commercial!P448+StdO_Customers_Lighting!P448</f>
        <v>37510</v>
      </c>
      <c r="Q448" s="12">
        <f>StdO_Customers_Residential!Q448+StdO_Customers_Small_Commercial!Q448+StdO_Customers_Lighting!Q448</f>
        <v>48408</v>
      </c>
      <c r="R448" s="12">
        <f>StdO_Customers_Residential!R448+StdO_Customers_Small_Commercial!R448+StdO_Customers_Lighting!R448</f>
        <v>67907</v>
      </c>
      <c r="S448" s="12">
        <f>StdO_Customers_Residential!S448+StdO_Customers_Small_Commercial!S448+StdO_Customers_Lighting!S448</f>
        <v>94333</v>
      </c>
      <c r="T448" s="12">
        <f>StdO_Customers_Residential!T448+StdO_Customers_Small_Commercial!T448+StdO_Customers_Lighting!T448</f>
        <v>108370</v>
      </c>
      <c r="U448" s="12">
        <f>StdO_Customers_Residential!U448+StdO_Customers_Small_Commercial!U448+StdO_Customers_Lighting!U448</f>
        <v>112679</v>
      </c>
      <c r="V448" s="12">
        <f>StdO_Customers_Residential!V448+StdO_Customers_Small_Commercial!V448+StdO_Customers_Lighting!V448</f>
        <v>108132</v>
      </c>
      <c r="W448" s="12">
        <f>StdO_Customers_Residential!W448+StdO_Customers_Small_Commercial!W448+StdO_Customers_Lighting!W448</f>
        <v>99884</v>
      </c>
      <c r="X448" s="12">
        <f>StdO_Customers_Residential!X448+StdO_Customers_Small_Commercial!X448+StdO_Customers_Lighting!X448</f>
        <v>87733</v>
      </c>
      <c r="Y448" s="12">
        <f>StdO_Customers_Residential!Y448+StdO_Customers_Small_Commercial!Y448+StdO_Customers_Lighting!Y448</f>
        <v>80849</v>
      </c>
      <c r="AA448" s="2">
        <f>IFERROR(INDEX('Holiday Schedule'!$D$3:$D$24,MATCH(Total_StdO_Customers!A448,'Holiday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1895604</v>
      </c>
      <c r="AE448" s="5">
        <f t="shared" si="51"/>
        <v>1895604</v>
      </c>
      <c r="AG448" s="2">
        <f t="shared" si="52"/>
        <v>3</v>
      </c>
      <c r="AH448" s="2">
        <f t="shared" si="53"/>
        <v>2025</v>
      </c>
      <c r="AJ448" s="5">
        <f t="shared" si="54"/>
        <v>112679</v>
      </c>
      <c r="AK448" s="2">
        <f t="shared" si="55"/>
        <v>20</v>
      </c>
    </row>
    <row r="449" spans="1:37" x14ac:dyDescent="0.25">
      <c r="A449" s="4">
        <v>45732</v>
      </c>
      <c r="B449" s="12">
        <f>StdO_Customers_Residential!B449+StdO_Customers_Small_Commercial!B449+StdO_Customers_Lighting!B449</f>
        <v>75609</v>
      </c>
      <c r="C449" s="12">
        <f>StdO_Customers_Residential!C449+StdO_Customers_Small_Commercial!C449+StdO_Customers_Lighting!C449</f>
        <v>69267</v>
      </c>
      <c r="D449" s="12">
        <f>StdO_Customers_Residential!D449+StdO_Customers_Small_Commercial!D449+StdO_Customers_Lighting!D449</f>
        <v>70711</v>
      </c>
      <c r="E449" s="12">
        <f>StdO_Customers_Residential!E449+StdO_Customers_Small_Commercial!E449+StdO_Customers_Lighting!E449</f>
        <v>69924</v>
      </c>
      <c r="F449" s="12">
        <f>StdO_Customers_Residential!F449+StdO_Customers_Small_Commercial!F449+StdO_Customers_Lighting!F449</f>
        <v>70683</v>
      </c>
      <c r="G449" s="12">
        <f>StdO_Customers_Residential!G449+StdO_Customers_Small_Commercial!G449+StdO_Customers_Lighting!G449</f>
        <v>73282</v>
      </c>
      <c r="H449" s="12">
        <f>StdO_Customers_Residential!H449+StdO_Customers_Small_Commercial!H449+StdO_Customers_Lighting!H449</f>
        <v>81459</v>
      </c>
      <c r="I449" s="12">
        <f>StdO_Customers_Residential!I449+StdO_Customers_Small_Commercial!I449+StdO_Customers_Lighting!I449</f>
        <v>87893</v>
      </c>
      <c r="J449" s="12">
        <f>StdO_Customers_Residential!J449+StdO_Customers_Small_Commercial!J449+StdO_Customers_Lighting!J449</f>
        <v>90352</v>
      </c>
      <c r="K449" s="12">
        <f>StdO_Customers_Residential!K449+StdO_Customers_Small_Commercial!K449+StdO_Customers_Lighting!K449</f>
        <v>92107</v>
      </c>
      <c r="L449" s="12">
        <f>StdO_Customers_Residential!L449+StdO_Customers_Small_Commercial!L449+StdO_Customers_Lighting!L449</f>
        <v>91958</v>
      </c>
      <c r="M449" s="12">
        <f>StdO_Customers_Residential!M449+StdO_Customers_Small_Commercial!M449+StdO_Customers_Lighting!M449</f>
        <v>88073</v>
      </c>
      <c r="N449" s="12">
        <f>StdO_Customers_Residential!N449+StdO_Customers_Small_Commercial!N449+StdO_Customers_Lighting!N449</f>
        <v>83482</v>
      </c>
      <c r="O449" s="12">
        <f>StdO_Customers_Residential!O449+StdO_Customers_Small_Commercial!O449+StdO_Customers_Lighting!O449</f>
        <v>83795</v>
      </c>
      <c r="P449" s="12">
        <f>StdO_Customers_Residential!P449+StdO_Customers_Small_Commercial!P449+StdO_Customers_Lighting!P449</f>
        <v>86122</v>
      </c>
      <c r="Q449" s="12">
        <f>StdO_Customers_Residential!Q449+StdO_Customers_Small_Commercial!Q449+StdO_Customers_Lighting!Q449</f>
        <v>91663</v>
      </c>
      <c r="R449" s="12">
        <f>StdO_Customers_Residential!R449+StdO_Customers_Small_Commercial!R449+StdO_Customers_Lighting!R449</f>
        <v>98462</v>
      </c>
      <c r="S449" s="12">
        <f>StdO_Customers_Residential!S449+StdO_Customers_Small_Commercial!S449+StdO_Customers_Lighting!S449</f>
        <v>106916</v>
      </c>
      <c r="T449" s="12">
        <f>StdO_Customers_Residential!T449+StdO_Customers_Small_Commercial!T449+StdO_Customers_Lighting!T449</f>
        <v>112211</v>
      </c>
      <c r="U449" s="12">
        <f>StdO_Customers_Residential!U449+StdO_Customers_Small_Commercial!U449+StdO_Customers_Lighting!U449</f>
        <v>114767</v>
      </c>
      <c r="V449" s="12">
        <f>StdO_Customers_Residential!V449+StdO_Customers_Small_Commercial!V449+StdO_Customers_Lighting!V449</f>
        <v>109183</v>
      </c>
      <c r="W449" s="12">
        <f>StdO_Customers_Residential!W449+StdO_Customers_Small_Commercial!W449+StdO_Customers_Lighting!W449</f>
        <v>95385</v>
      </c>
      <c r="X449" s="12">
        <f>StdO_Customers_Residential!X449+StdO_Customers_Small_Commercial!X449+StdO_Customers_Lighting!X449</f>
        <v>82802</v>
      </c>
      <c r="Y449" s="12">
        <f>StdO_Customers_Residential!Y449+StdO_Customers_Small_Commercial!Y449+StdO_Customers_Lighting!Y449</f>
        <v>74186</v>
      </c>
      <c r="AA449" s="2">
        <f>IFERROR(INDEX('Holiday Schedule'!$D$3:$D$24,MATCH(Total_StdO_Customers!A449,'Holiday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2100292</v>
      </c>
      <c r="AE449" s="5">
        <f t="shared" si="51"/>
        <v>2100292</v>
      </c>
      <c r="AG449" s="2">
        <f t="shared" si="52"/>
        <v>3</v>
      </c>
      <c r="AH449" s="2">
        <f t="shared" si="53"/>
        <v>2025</v>
      </c>
      <c r="AJ449" s="5">
        <f t="shared" si="54"/>
        <v>114767</v>
      </c>
      <c r="AK449" s="2">
        <f t="shared" si="55"/>
        <v>20</v>
      </c>
    </row>
    <row r="450" spans="1:37" x14ac:dyDescent="0.25">
      <c r="A450" s="4">
        <v>45733</v>
      </c>
      <c r="B450" s="12">
        <f>StdO_Customers_Residential!B450+StdO_Customers_Small_Commercial!B450+StdO_Customers_Lighting!B450</f>
        <v>68338</v>
      </c>
      <c r="C450" s="12">
        <f>StdO_Customers_Residential!C450+StdO_Customers_Small_Commercial!C450+StdO_Customers_Lighting!C450</f>
        <v>65634</v>
      </c>
      <c r="D450" s="12">
        <f>StdO_Customers_Residential!D450+StdO_Customers_Small_Commercial!D450+StdO_Customers_Lighting!D450</f>
        <v>64872</v>
      </c>
      <c r="E450" s="12">
        <f>StdO_Customers_Residential!E450+StdO_Customers_Small_Commercial!E450+StdO_Customers_Lighting!E450</f>
        <v>64781</v>
      </c>
      <c r="F450" s="12">
        <f>StdO_Customers_Residential!F450+StdO_Customers_Small_Commercial!F450+StdO_Customers_Lighting!F450</f>
        <v>67460</v>
      </c>
      <c r="G450" s="12">
        <f>StdO_Customers_Residential!G450+StdO_Customers_Small_Commercial!G450+StdO_Customers_Lighting!G450</f>
        <v>76093</v>
      </c>
      <c r="H450" s="12">
        <f>StdO_Customers_Residential!H450+StdO_Customers_Small_Commercial!H450+StdO_Customers_Lighting!H450</f>
        <v>91586</v>
      </c>
      <c r="I450" s="12">
        <f>StdO_Customers_Residential!I450+StdO_Customers_Small_Commercial!I450+StdO_Customers_Lighting!I450</f>
        <v>98767</v>
      </c>
      <c r="J450" s="12">
        <f>StdO_Customers_Residential!J450+StdO_Customers_Small_Commercial!J450+StdO_Customers_Lighting!J450</f>
        <v>97914</v>
      </c>
      <c r="K450" s="12">
        <f>StdO_Customers_Residential!K450+StdO_Customers_Small_Commercial!K450+StdO_Customers_Lighting!K450</f>
        <v>98308</v>
      </c>
      <c r="L450" s="12">
        <f>StdO_Customers_Residential!L450+StdO_Customers_Small_Commercial!L450+StdO_Customers_Lighting!L450</f>
        <v>94218</v>
      </c>
      <c r="M450" s="12">
        <f>StdO_Customers_Residential!M450+StdO_Customers_Small_Commercial!M450+StdO_Customers_Lighting!M450</f>
        <v>91263</v>
      </c>
      <c r="N450" s="12">
        <f>StdO_Customers_Residential!N450+StdO_Customers_Small_Commercial!N450+StdO_Customers_Lighting!N450</f>
        <v>88929</v>
      </c>
      <c r="O450" s="12">
        <f>StdO_Customers_Residential!O450+StdO_Customers_Small_Commercial!O450+StdO_Customers_Lighting!O450</f>
        <v>86776</v>
      </c>
      <c r="P450" s="12">
        <f>StdO_Customers_Residential!P450+StdO_Customers_Small_Commercial!P450+StdO_Customers_Lighting!P450</f>
        <v>89145</v>
      </c>
      <c r="Q450" s="12">
        <f>StdO_Customers_Residential!Q450+StdO_Customers_Small_Commercial!Q450+StdO_Customers_Lighting!Q450</f>
        <v>93715</v>
      </c>
      <c r="R450" s="12">
        <f>StdO_Customers_Residential!R450+StdO_Customers_Small_Commercial!R450+StdO_Customers_Lighting!R450</f>
        <v>98902</v>
      </c>
      <c r="S450" s="12">
        <f>StdO_Customers_Residential!S450+StdO_Customers_Small_Commercial!S450+StdO_Customers_Lighting!S450</f>
        <v>108307</v>
      </c>
      <c r="T450" s="12">
        <f>StdO_Customers_Residential!T450+StdO_Customers_Small_Commercial!T450+StdO_Customers_Lighting!T450</f>
        <v>111044</v>
      </c>
      <c r="U450" s="12">
        <f>StdO_Customers_Residential!U450+StdO_Customers_Small_Commercial!U450+StdO_Customers_Lighting!U450</f>
        <v>112965</v>
      </c>
      <c r="V450" s="12">
        <f>StdO_Customers_Residential!V450+StdO_Customers_Small_Commercial!V450+StdO_Customers_Lighting!V450</f>
        <v>107170</v>
      </c>
      <c r="W450" s="12">
        <f>StdO_Customers_Residential!W450+StdO_Customers_Small_Commercial!W450+StdO_Customers_Lighting!W450</f>
        <v>97917</v>
      </c>
      <c r="X450" s="12">
        <f>StdO_Customers_Residential!X450+StdO_Customers_Small_Commercial!X450+StdO_Customers_Lighting!X450</f>
        <v>85331</v>
      </c>
      <c r="Y450" s="12">
        <f>StdO_Customers_Residential!Y450+StdO_Customers_Small_Commercial!Y450+StdO_Customers_Lighting!Y450</f>
        <v>78233</v>
      </c>
      <c r="AA450" s="2">
        <f>IFERROR(INDEX('Holiday Schedule'!$D$3:$D$24,MATCH(Total_StdO_Customers!A450,'Holiday Schedule'!$C$3:$C$24,0)),0)</f>
        <v>0</v>
      </c>
      <c r="AB450" s="2">
        <f t="shared" si="48"/>
        <v>2</v>
      </c>
      <c r="AC450" s="2">
        <f t="shared" si="49"/>
        <v>1560671</v>
      </c>
      <c r="AD450" s="5">
        <f t="shared" si="50"/>
        <v>576997</v>
      </c>
      <c r="AE450" s="5">
        <f t="shared" si="51"/>
        <v>2137668</v>
      </c>
      <c r="AG450" s="2">
        <f t="shared" si="52"/>
        <v>3</v>
      </c>
      <c r="AH450" s="2">
        <f t="shared" si="53"/>
        <v>2025</v>
      </c>
      <c r="AJ450" s="5">
        <f t="shared" si="54"/>
        <v>112965</v>
      </c>
      <c r="AK450" s="2">
        <f t="shared" si="55"/>
        <v>20</v>
      </c>
    </row>
    <row r="451" spans="1:37" x14ac:dyDescent="0.25">
      <c r="A451" s="4">
        <v>45734</v>
      </c>
      <c r="B451" s="12">
        <f>StdO_Customers_Residential!B451+StdO_Customers_Small_Commercial!B451+StdO_Customers_Lighting!B451</f>
        <v>73824</v>
      </c>
      <c r="C451" s="12">
        <f>StdO_Customers_Residential!C451+StdO_Customers_Small_Commercial!C451+StdO_Customers_Lighting!C451</f>
        <v>71483</v>
      </c>
      <c r="D451" s="12">
        <f>StdO_Customers_Residential!D451+StdO_Customers_Small_Commercial!D451+StdO_Customers_Lighting!D451</f>
        <v>70936</v>
      </c>
      <c r="E451" s="12">
        <f>StdO_Customers_Residential!E451+StdO_Customers_Small_Commercial!E451+StdO_Customers_Lighting!E451</f>
        <v>72680</v>
      </c>
      <c r="F451" s="12">
        <f>StdO_Customers_Residential!F451+StdO_Customers_Small_Commercial!F451+StdO_Customers_Lighting!F451</f>
        <v>76464</v>
      </c>
      <c r="G451" s="12">
        <f>StdO_Customers_Residential!G451+StdO_Customers_Small_Commercial!G451+StdO_Customers_Lighting!G451</f>
        <v>85219</v>
      </c>
      <c r="H451" s="12">
        <f>StdO_Customers_Residential!H451+StdO_Customers_Small_Commercial!H451+StdO_Customers_Lighting!H451</f>
        <v>101604</v>
      </c>
      <c r="I451" s="12">
        <f>StdO_Customers_Residential!I451+StdO_Customers_Small_Commercial!I451+StdO_Customers_Lighting!I451</f>
        <v>104275</v>
      </c>
      <c r="J451" s="12">
        <f>StdO_Customers_Residential!J451+StdO_Customers_Small_Commercial!J451+StdO_Customers_Lighting!J451</f>
        <v>95934</v>
      </c>
      <c r="K451" s="12">
        <f>StdO_Customers_Residential!K451+StdO_Customers_Small_Commercial!K451+StdO_Customers_Lighting!K451</f>
        <v>86266</v>
      </c>
      <c r="L451" s="12">
        <f>StdO_Customers_Residential!L451+StdO_Customers_Small_Commercial!L451+StdO_Customers_Lighting!L451</f>
        <v>75676</v>
      </c>
      <c r="M451" s="12">
        <f>StdO_Customers_Residential!M451+StdO_Customers_Small_Commercial!M451+StdO_Customers_Lighting!M451</f>
        <v>67706</v>
      </c>
      <c r="N451" s="12">
        <f>StdO_Customers_Residential!N451+StdO_Customers_Small_Commercial!N451+StdO_Customers_Lighting!N451</f>
        <v>59972</v>
      </c>
      <c r="O451" s="12">
        <f>StdO_Customers_Residential!O451+StdO_Customers_Small_Commercial!O451+StdO_Customers_Lighting!O451</f>
        <v>55408</v>
      </c>
      <c r="P451" s="12">
        <f>StdO_Customers_Residential!P451+StdO_Customers_Small_Commercial!P451+StdO_Customers_Lighting!P451</f>
        <v>60243</v>
      </c>
      <c r="Q451" s="12">
        <f>StdO_Customers_Residential!Q451+StdO_Customers_Small_Commercial!Q451+StdO_Customers_Lighting!Q451</f>
        <v>70823</v>
      </c>
      <c r="R451" s="12">
        <f>StdO_Customers_Residential!R451+StdO_Customers_Small_Commercial!R451+StdO_Customers_Lighting!R451</f>
        <v>85826</v>
      </c>
      <c r="S451" s="12">
        <f>StdO_Customers_Residential!S451+StdO_Customers_Small_Commercial!S451+StdO_Customers_Lighting!S451</f>
        <v>100946</v>
      </c>
      <c r="T451" s="12">
        <f>StdO_Customers_Residential!T451+StdO_Customers_Small_Commercial!T451+StdO_Customers_Lighting!T451</f>
        <v>110683</v>
      </c>
      <c r="U451" s="12">
        <f>StdO_Customers_Residential!U451+StdO_Customers_Small_Commercial!U451+StdO_Customers_Lighting!U451</f>
        <v>120774</v>
      </c>
      <c r="V451" s="12">
        <f>StdO_Customers_Residential!V451+StdO_Customers_Small_Commercial!V451+StdO_Customers_Lighting!V451</f>
        <v>116587</v>
      </c>
      <c r="W451" s="12">
        <f>StdO_Customers_Residential!W451+StdO_Customers_Small_Commercial!W451+StdO_Customers_Lighting!W451</f>
        <v>105947</v>
      </c>
      <c r="X451" s="12">
        <f>StdO_Customers_Residential!X451+StdO_Customers_Small_Commercial!X451+StdO_Customers_Lighting!X451</f>
        <v>92845</v>
      </c>
      <c r="Y451" s="12">
        <f>StdO_Customers_Residential!Y451+StdO_Customers_Small_Commercial!Y451+StdO_Customers_Lighting!Y451</f>
        <v>85343</v>
      </c>
      <c r="AA451" s="2">
        <f>IFERROR(INDEX('Holiday Schedule'!$D$3:$D$24,MATCH(Total_StdO_Customers!A451,'Holiday Schedule'!$C$3:$C$24,0)),0)</f>
        <v>0</v>
      </c>
      <c r="AB451" s="2">
        <f t="shared" si="48"/>
        <v>3</v>
      </c>
      <c r="AC451" s="2">
        <f t="shared" si="49"/>
        <v>1409911</v>
      </c>
      <c r="AD451" s="5">
        <f t="shared" si="50"/>
        <v>637553</v>
      </c>
      <c r="AE451" s="5">
        <f t="shared" si="51"/>
        <v>2047464</v>
      </c>
      <c r="AG451" s="2">
        <f t="shared" si="52"/>
        <v>3</v>
      </c>
      <c r="AH451" s="2">
        <f t="shared" si="53"/>
        <v>2025</v>
      </c>
      <c r="AJ451" s="5">
        <f t="shared" si="54"/>
        <v>120774</v>
      </c>
      <c r="AK451" s="2">
        <f t="shared" si="55"/>
        <v>20</v>
      </c>
    </row>
    <row r="452" spans="1:37" x14ac:dyDescent="0.25">
      <c r="A452" s="4">
        <v>45735</v>
      </c>
      <c r="B452" s="12">
        <f>StdO_Customers_Residential!B452+StdO_Customers_Small_Commercial!B452+StdO_Customers_Lighting!B452</f>
        <v>80073</v>
      </c>
      <c r="C452" s="12">
        <f>StdO_Customers_Residential!C452+StdO_Customers_Small_Commercial!C452+StdO_Customers_Lighting!C452</f>
        <v>77902</v>
      </c>
      <c r="D452" s="12">
        <f>StdO_Customers_Residential!D452+StdO_Customers_Small_Commercial!D452+StdO_Customers_Lighting!D452</f>
        <v>77728</v>
      </c>
      <c r="E452" s="12">
        <f>StdO_Customers_Residential!E452+StdO_Customers_Small_Commercial!E452+StdO_Customers_Lighting!E452</f>
        <v>78969</v>
      </c>
      <c r="F452" s="12">
        <f>StdO_Customers_Residential!F452+StdO_Customers_Small_Commercial!F452+StdO_Customers_Lighting!F452</f>
        <v>81807</v>
      </c>
      <c r="G452" s="12">
        <f>StdO_Customers_Residential!G452+StdO_Customers_Small_Commercial!G452+StdO_Customers_Lighting!G452</f>
        <v>90662</v>
      </c>
      <c r="H452" s="12">
        <f>StdO_Customers_Residential!H452+StdO_Customers_Small_Commercial!H452+StdO_Customers_Lighting!H452</f>
        <v>103419</v>
      </c>
      <c r="I452" s="12">
        <f>StdO_Customers_Residential!I452+StdO_Customers_Small_Commercial!I452+StdO_Customers_Lighting!I452</f>
        <v>111712</v>
      </c>
      <c r="J452" s="12">
        <f>StdO_Customers_Residential!J452+StdO_Customers_Small_Commercial!J452+StdO_Customers_Lighting!J452</f>
        <v>99095</v>
      </c>
      <c r="K452" s="12">
        <f>StdO_Customers_Residential!K452+StdO_Customers_Small_Commercial!K452+StdO_Customers_Lighting!K452</f>
        <v>89251</v>
      </c>
      <c r="L452" s="12">
        <f>StdO_Customers_Residential!L452+StdO_Customers_Small_Commercial!L452+StdO_Customers_Lighting!L452</f>
        <v>76206</v>
      </c>
      <c r="M452" s="12">
        <f>StdO_Customers_Residential!M452+StdO_Customers_Small_Commercial!M452+StdO_Customers_Lighting!M452</f>
        <v>62373</v>
      </c>
      <c r="N452" s="12">
        <f>StdO_Customers_Residential!N452+StdO_Customers_Small_Commercial!N452+StdO_Customers_Lighting!N452</f>
        <v>45792</v>
      </c>
      <c r="O452" s="12">
        <f>StdO_Customers_Residential!O452+StdO_Customers_Small_Commercial!O452+StdO_Customers_Lighting!O452</f>
        <v>37227</v>
      </c>
      <c r="P452" s="12">
        <f>StdO_Customers_Residential!P452+StdO_Customers_Small_Commercial!P452+StdO_Customers_Lighting!P452</f>
        <v>34895</v>
      </c>
      <c r="Q452" s="12">
        <f>StdO_Customers_Residential!Q452+StdO_Customers_Small_Commercial!Q452+StdO_Customers_Lighting!Q452</f>
        <v>39126</v>
      </c>
      <c r="R452" s="12">
        <f>StdO_Customers_Residential!R452+StdO_Customers_Small_Commercial!R452+StdO_Customers_Lighting!R452</f>
        <v>56381</v>
      </c>
      <c r="S452" s="12">
        <f>StdO_Customers_Residential!S452+StdO_Customers_Small_Commercial!S452+StdO_Customers_Lighting!S452</f>
        <v>85712</v>
      </c>
      <c r="T452" s="12">
        <f>StdO_Customers_Residential!T452+StdO_Customers_Small_Commercial!T452+StdO_Customers_Lighting!T452</f>
        <v>104299</v>
      </c>
      <c r="U452" s="12">
        <f>StdO_Customers_Residential!U452+StdO_Customers_Small_Commercial!U452+StdO_Customers_Lighting!U452</f>
        <v>113496</v>
      </c>
      <c r="V452" s="12">
        <f>StdO_Customers_Residential!V452+StdO_Customers_Small_Commercial!V452+StdO_Customers_Lighting!V452</f>
        <v>110283</v>
      </c>
      <c r="W452" s="12">
        <f>StdO_Customers_Residential!W452+StdO_Customers_Small_Commercial!W452+StdO_Customers_Lighting!W452</f>
        <v>100214</v>
      </c>
      <c r="X452" s="12">
        <f>StdO_Customers_Residential!X452+StdO_Customers_Small_Commercial!X452+StdO_Customers_Lighting!X452</f>
        <v>86912</v>
      </c>
      <c r="Y452" s="12">
        <f>StdO_Customers_Residential!Y452+StdO_Customers_Small_Commercial!Y452+StdO_Customers_Lighting!Y452</f>
        <v>79382</v>
      </c>
      <c r="AA452" s="2">
        <f>IFERROR(INDEX('Holiday Schedule'!$D$3:$D$24,MATCH(Total_StdO_Customers!A452,'Holiday Schedule'!$C$3:$C$24,0)),0)</f>
        <v>0</v>
      </c>
      <c r="AB452" s="2">
        <f t="shared" si="48"/>
        <v>4</v>
      </c>
      <c r="AC452" s="2">
        <f t="shared" si="49"/>
        <v>1252974</v>
      </c>
      <c r="AD452" s="5">
        <f t="shared" si="50"/>
        <v>669942</v>
      </c>
      <c r="AE452" s="5">
        <f t="shared" si="51"/>
        <v>1922916</v>
      </c>
      <c r="AG452" s="2">
        <f t="shared" si="52"/>
        <v>3</v>
      </c>
      <c r="AH452" s="2">
        <f t="shared" si="53"/>
        <v>2025</v>
      </c>
      <c r="AJ452" s="5">
        <f t="shared" si="54"/>
        <v>113496</v>
      </c>
      <c r="AK452" s="2">
        <f t="shared" si="55"/>
        <v>20</v>
      </c>
    </row>
    <row r="453" spans="1:37" x14ac:dyDescent="0.25">
      <c r="A453" s="4">
        <v>45736</v>
      </c>
      <c r="B453" s="12">
        <f>StdO_Customers_Residential!B453+StdO_Customers_Small_Commercial!B453+StdO_Customers_Lighting!B453</f>
        <v>74139</v>
      </c>
      <c r="C453" s="12">
        <f>StdO_Customers_Residential!C453+StdO_Customers_Small_Commercial!C453+StdO_Customers_Lighting!C453</f>
        <v>71567</v>
      </c>
      <c r="D453" s="12">
        <f>StdO_Customers_Residential!D453+StdO_Customers_Small_Commercial!D453+StdO_Customers_Lighting!D453</f>
        <v>70372</v>
      </c>
      <c r="E453" s="12">
        <f>StdO_Customers_Residential!E453+StdO_Customers_Small_Commercial!E453+StdO_Customers_Lighting!E453</f>
        <v>72030</v>
      </c>
      <c r="F453" s="12">
        <f>StdO_Customers_Residential!F453+StdO_Customers_Small_Commercial!F453+StdO_Customers_Lighting!F453</f>
        <v>74883</v>
      </c>
      <c r="G453" s="12">
        <f>StdO_Customers_Residential!G453+StdO_Customers_Small_Commercial!G453+StdO_Customers_Lighting!G453</f>
        <v>83436</v>
      </c>
      <c r="H453" s="12">
        <f>StdO_Customers_Residential!H453+StdO_Customers_Small_Commercial!H453+StdO_Customers_Lighting!H453</f>
        <v>98569</v>
      </c>
      <c r="I453" s="12">
        <f>StdO_Customers_Residential!I453+StdO_Customers_Small_Commercial!I453+StdO_Customers_Lighting!I453</f>
        <v>104262</v>
      </c>
      <c r="J453" s="12">
        <f>StdO_Customers_Residential!J453+StdO_Customers_Small_Commercial!J453+StdO_Customers_Lighting!J453</f>
        <v>98042</v>
      </c>
      <c r="K453" s="12">
        <f>StdO_Customers_Residential!K453+StdO_Customers_Small_Commercial!K453+StdO_Customers_Lighting!K453</f>
        <v>92262</v>
      </c>
      <c r="L453" s="12">
        <f>StdO_Customers_Residential!L453+StdO_Customers_Small_Commercial!L453+StdO_Customers_Lighting!L453</f>
        <v>87836</v>
      </c>
      <c r="M453" s="12">
        <f>StdO_Customers_Residential!M453+StdO_Customers_Small_Commercial!M453+StdO_Customers_Lighting!M453</f>
        <v>80008</v>
      </c>
      <c r="N453" s="12">
        <f>StdO_Customers_Residential!N453+StdO_Customers_Small_Commercial!N453+StdO_Customers_Lighting!N453</f>
        <v>75728</v>
      </c>
      <c r="O453" s="12">
        <f>StdO_Customers_Residential!O453+StdO_Customers_Small_Commercial!O453+StdO_Customers_Lighting!O453</f>
        <v>72884</v>
      </c>
      <c r="P453" s="12">
        <f>StdO_Customers_Residential!P453+StdO_Customers_Small_Commercial!P453+StdO_Customers_Lighting!P453</f>
        <v>75951</v>
      </c>
      <c r="Q453" s="12">
        <f>StdO_Customers_Residential!Q453+StdO_Customers_Small_Commercial!Q453+StdO_Customers_Lighting!Q453</f>
        <v>82081</v>
      </c>
      <c r="R453" s="12">
        <f>StdO_Customers_Residential!R453+StdO_Customers_Small_Commercial!R453+StdO_Customers_Lighting!R453</f>
        <v>92158</v>
      </c>
      <c r="S453" s="12">
        <f>StdO_Customers_Residential!S453+StdO_Customers_Small_Commercial!S453+StdO_Customers_Lighting!S453</f>
        <v>105017</v>
      </c>
      <c r="T453" s="12">
        <f>StdO_Customers_Residential!T453+StdO_Customers_Small_Commercial!T453+StdO_Customers_Lighting!T453</f>
        <v>113242</v>
      </c>
      <c r="U453" s="12">
        <f>StdO_Customers_Residential!U453+StdO_Customers_Small_Commercial!U453+StdO_Customers_Lighting!U453</f>
        <v>116809</v>
      </c>
      <c r="V453" s="12">
        <f>StdO_Customers_Residential!V453+StdO_Customers_Small_Commercial!V453+StdO_Customers_Lighting!V453</f>
        <v>111440</v>
      </c>
      <c r="W453" s="12">
        <f>StdO_Customers_Residential!W453+StdO_Customers_Small_Commercial!W453+StdO_Customers_Lighting!W453</f>
        <v>100272</v>
      </c>
      <c r="X453" s="12">
        <f>StdO_Customers_Residential!X453+StdO_Customers_Small_Commercial!X453+StdO_Customers_Lighting!X453</f>
        <v>87112</v>
      </c>
      <c r="Y453" s="12">
        <f>StdO_Customers_Residential!Y453+StdO_Customers_Small_Commercial!Y453+StdO_Customers_Lighting!Y453</f>
        <v>78767</v>
      </c>
      <c r="AA453" s="2">
        <f>IFERROR(INDEX('Holiday Schedule'!$D$3:$D$24,MATCH(Total_StdO_Customers!A453,'Holiday Schedule'!$C$3:$C$24,0)),0)</f>
        <v>0</v>
      </c>
      <c r="AB453" s="2">
        <f t="shared" si="48"/>
        <v>5</v>
      </c>
      <c r="AC453" s="2">
        <f t="shared" si="49"/>
        <v>1495104</v>
      </c>
      <c r="AD453" s="5">
        <f t="shared" si="50"/>
        <v>623763</v>
      </c>
      <c r="AE453" s="5">
        <f t="shared" si="51"/>
        <v>2118867</v>
      </c>
      <c r="AG453" s="2">
        <f t="shared" si="52"/>
        <v>3</v>
      </c>
      <c r="AH453" s="2">
        <f t="shared" si="53"/>
        <v>2025</v>
      </c>
      <c r="AJ453" s="5">
        <f t="shared" si="54"/>
        <v>116809</v>
      </c>
      <c r="AK453" s="2">
        <f t="shared" si="55"/>
        <v>20</v>
      </c>
    </row>
    <row r="454" spans="1:37" x14ac:dyDescent="0.25">
      <c r="A454" s="4">
        <v>45737</v>
      </c>
      <c r="B454" s="12">
        <f>StdO_Customers_Residential!B454+StdO_Customers_Small_Commercial!B454+StdO_Customers_Lighting!B454</f>
        <v>74717</v>
      </c>
      <c r="C454" s="12">
        <f>StdO_Customers_Residential!C454+StdO_Customers_Small_Commercial!C454+StdO_Customers_Lighting!C454</f>
        <v>70754</v>
      </c>
      <c r="D454" s="12">
        <f>StdO_Customers_Residential!D454+StdO_Customers_Small_Commercial!D454+StdO_Customers_Lighting!D454</f>
        <v>70334</v>
      </c>
      <c r="E454" s="12">
        <f>StdO_Customers_Residential!E454+StdO_Customers_Small_Commercial!E454+StdO_Customers_Lighting!E454</f>
        <v>71175</v>
      </c>
      <c r="F454" s="12">
        <f>StdO_Customers_Residential!F454+StdO_Customers_Small_Commercial!F454+StdO_Customers_Lighting!F454</f>
        <v>73652</v>
      </c>
      <c r="G454" s="12">
        <f>StdO_Customers_Residential!G454+StdO_Customers_Small_Commercial!G454+StdO_Customers_Lighting!G454</f>
        <v>82086</v>
      </c>
      <c r="H454" s="12">
        <f>StdO_Customers_Residential!H454+StdO_Customers_Small_Commercial!H454+StdO_Customers_Lighting!H454</f>
        <v>96746</v>
      </c>
      <c r="I454" s="12">
        <f>StdO_Customers_Residential!I454+StdO_Customers_Small_Commercial!I454+StdO_Customers_Lighting!I454</f>
        <v>103754</v>
      </c>
      <c r="J454" s="12">
        <f>StdO_Customers_Residential!J454+StdO_Customers_Small_Commercial!J454+StdO_Customers_Lighting!J454</f>
        <v>101745</v>
      </c>
      <c r="K454" s="12">
        <f>StdO_Customers_Residential!K454+StdO_Customers_Small_Commercial!K454+StdO_Customers_Lighting!K454</f>
        <v>98759</v>
      </c>
      <c r="L454" s="12">
        <f>StdO_Customers_Residential!L454+StdO_Customers_Small_Commercial!L454+StdO_Customers_Lighting!L454</f>
        <v>100724</v>
      </c>
      <c r="M454" s="12">
        <f>StdO_Customers_Residential!M454+StdO_Customers_Small_Commercial!M454+StdO_Customers_Lighting!M454</f>
        <v>96291</v>
      </c>
      <c r="N454" s="12">
        <f>StdO_Customers_Residential!N454+StdO_Customers_Small_Commercial!N454+StdO_Customers_Lighting!N454</f>
        <v>95679</v>
      </c>
      <c r="O454" s="12">
        <f>StdO_Customers_Residential!O454+StdO_Customers_Small_Commercial!O454+StdO_Customers_Lighting!O454</f>
        <v>94527</v>
      </c>
      <c r="P454" s="12">
        <f>StdO_Customers_Residential!P454+StdO_Customers_Small_Commercial!P454+StdO_Customers_Lighting!P454</f>
        <v>94404</v>
      </c>
      <c r="Q454" s="12">
        <f>StdO_Customers_Residential!Q454+StdO_Customers_Small_Commercial!Q454+StdO_Customers_Lighting!Q454</f>
        <v>98722</v>
      </c>
      <c r="R454" s="12">
        <f>StdO_Customers_Residential!R454+StdO_Customers_Small_Commercial!R454+StdO_Customers_Lighting!R454</f>
        <v>106256</v>
      </c>
      <c r="S454" s="12">
        <f>StdO_Customers_Residential!S454+StdO_Customers_Small_Commercial!S454+StdO_Customers_Lighting!S454</f>
        <v>115439</v>
      </c>
      <c r="T454" s="12">
        <f>StdO_Customers_Residential!T454+StdO_Customers_Small_Commercial!T454+StdO_Customers_Lighting!T454</f>
        <v>118585</v>
      </c>
      <c r="U454" s="12">
        <f>StdO_Customers_Residential!U454+StdO_Customers_Small_Commercial!U454+StdO_Customers_Lighting!U454</f>
        <v>122014</v>
      </c>
      <c r="V454" s="12">
        <f>StdO_Customers_Residential!V454+StdO_Customers_Small_Commercial!V454+StdO_Customers_Lighting!V454</f>
        <v>116693</v>
      </c>
      <c r="W454" s="12">
        <f>StdO_Customers_Residential!W454+StdO_Customers_Small_Commercial!W454+StdO_Customers_Lighting!W454</f>
        <v>107359</v>
      </c>
      <c r="X454" s="12">
        <f>StdO_Customers_Residential!X454+StdO_Customers_Small_Commercial!X454+StdO_Customers_Lighting!X454</f>
        <v>94826</v>
      </c>
      <c r="Y454" s="12">
        <f>StdO_Customers_Residential!Y454+StdO_Customers_Small_Commercial!Y454+StdO_Customers_Lighting!Y454</f>
        <v>87745</v>
      </c>
      <c r="AA454" s="2">
        <f>IFERROR(INDEX('Holiday Schedule'!$D$3:$D$24,MATCH(Total_StdO_Customers!A454,'Holiday Schedule'!$C$3:$C$24,0)),0)</f>
        <v>0</v>
      </c>
      <c r="AB454" s="2">
        <f t="shared" si="48"/>
        <v>6</v>
      </c>
      <c r="AC454" s="2">
        <f t="shared" si="49"/>
        <v>1665777</v>
      </c>
      <c r="AD454" s="5">
        <f t="shared" si="50"/>
        <v>627209</v>
      </c>
      <c r="AE454" s="5">
        <f t="shared" si="51"/>
        <v>2292986</v>
      </c>
      <c r="AG454" s="2">
        <f t="shared" si="52"/>
        <v>3</v>
      </c>
      <c r="AH454" s="2">
        <f t="shared" si="53"/>
        <v>2025</v>
      </c>
      <c r="AJ454" s="5">
        <f t="shared" si="54"/>
        <v>122014</v>
      </c>
      <c r="AK454" s="2">
        <f t="shared" si="55"/>
        <v>20</v>
      </c>
    </row>
    <row r="455" spans="1:37" x14ac:dyDescent="0.25">
      <c r="A455" s="4">
        <v>45738</v>
      </c>
      <c r="B455" s="12">
        <f>StdO_Customers_Residential!B455+StdO_Customers_Small_Commercial!B455+StdO_Customers_Lighting!B455</f>
        <v>82383</v>
      </c>
      <c r="C455" s="12">
        <f>StdO_Customers_Residential!C455+StdO_Customers_Small_Commercial!C455+StdO_Customers_Lighting!C455</f>
        <v>76274</v>
      </c>
      <c r="D455" s="12">
        <f>StdO_Customers_Residential!D455+StdO_Customers_Small_Commercial!D455+StdO_Customers_Lighting!D455</f>
        <v>77795</v>
      </c>
      <c r="E455" s="12">
        <f>StdO_Customers_Residential!E455+StdO_Customers_Small_Commercial!E455+StdO_Customers_Lighting!E455</f>
        <v>77847</v>
      </c>
      <c r="F455" s="12">
        <f>StdO_Customers_Residential!F455+StdO_Customers_Small_Commercial!F455+StdO_Customers_Lighting!F455</f>
        <v>79475</v>
      </c>
      <c r="G455" s="12">
        <f>StdO_Customers_Residential!G455+StdO_Customers_Small_Commercial!G455+StdO_Customers_Lighting!G455</f>
        <v>83016</v>
      </c>
      <c r="H455" s="12">
        <f>StdO_Customers_Residential!H455+StdO_Customers_Small_Commercial!H455+StdO_Customers_Lighting!H455</f>
        <v>91528</v>
      </c>
      <c r="I455" s="12">
        <f>StdO_Customers_Residential!I455+StdO_Customers_Small_Commercial!I455+StdO_Customers_Lighting!I455</f>
        <v>90777</v>
      </c>
      <c r="J455" s="12">
        <f>StdO_Customers_Residential!J455+StdO_Customers_Small_Commercial!J455+StdO_Customers_Lighting!J455</f>
        <v>72764</v>
      </c>
      <c r="K455" s="12">
        <f>StdO_Customers_Residential!K455+StdO_Customers_Small_Commercial!K455+StdO_Customers_Lighting!K455</f>
        <v>58682</v>
      </c>
      <c r="L455" s="12">
        <f>StdO_Customers_Residential!L455+StdO_Customers_Small_Commercial!L455+StdO_Customers_Lighting!L455</f>
        <v>46699</v>
      </c>
      <c r="M455" s="12">
        <f>StdO_Customers_Residential!M455+StdO_Customers_Small_Commercial!M455+StdO_Customers_Lighting!M455</f>
        <v>40732</v>
      </c>
      <c r="N455" s="12">
        <f>StdO_Customers_Residential!N455+StdO_Customers_Small_Commercial!N455+StdO_Customers_Lighting!N455</f>
        <v>35893</v>
      </c>
      <c r="O455" s="12">
        <f>StdO_Customers_Residential!O455+StdO_Customers_Small_Commercial!O455+StdO_Customers_Lighting!O455</f>
        <v>31210</v>
      </c>
      <c r="P455" s="12">
        <f>StdO_Customers_Residential!P455+StdO_Customers_Small_Commercial!P455+StdO_Customers_Lighting!P455</f>
        <v>28708</v>
      </c>
      <c r="Q455" s="12">
        <f>StdO_Customers_Residential!Q455+StdO_Customers_Small_Commercial!Q455+StdO_Customers_Lighting!Q455</f>
        <v>35178</v>
      </c>
      <c r="R455" s="12">
        <f>StdO_Customers_Residential!R455+StdO_Customers_Small_Commercial!R455+StdO_Customers_Lighting!R455</f>
        <v>56590</v>
      </c>
      <c r="S455" s="12">
        <f>StdO_Customers_Residential!S455+StdO_Customers_Small_Commercial!S455+StdO_Customers_Lighting!S455</f>
        <v>89175</v>
      </c>
      <c r="T455" s="12">
        <f>StdO_Customers_Residential!T455+StdO_Customers_Small_Commercial!T455+StdO_Customers_Lighting!T455</f>
        <v>104164</v>
      </c>
      <c r="U455" s="12">
        <f>StdO_Customers_Residential!U455+StdO_Customers_Small_Commercial!U455+StdO_Customers_Lighting!U455</f>
        <v>109585</v>
      </c>
      <c r="V455" s="12">
        <f>StdO_Customers_Residential!V455+StdO_Customers_Small_Commercial!V455+StdO_Customers_Lighting!V455</f>
        <v>105719</v>
      </c>
      <c r="W455" s="12">
        <f>StdO_Customers_Residential!W455+StdO_Customers_Small_Commercial!W455+StdO_Customers_Lighting!W455</f>
        <v>95066</v>
      </c>
      <c r="X455" s="12">
        <f>StdO_Customers_Residential!X455+StdO_Customers_Small_Commercial!X455+StdO_Customers_Lighting!X455</f>
        <v>85218</v>
      </c>
      <c r="Y455" s="12">
        <f>StdO_Customers_Residential!Y455+StdO_Customers_Small_Commercial!Y455+StdO_Customers_Lighting!Y455</f>
        <v>78282</v>
      </c>
      <c r="AA455" s="2">
        <f>IFERROR(INDEX('Holiday Schedule'!$D$3:$D$24,MATCH(Total_StdO_Customers!A455,'Holiday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1732760</v>
      </c>
      <c r="AE455" s="5">
        <f t="shared" si="51"/>
        <v>1732760</v>
      </c>
      <c r="AG455" s="2">
        <f t="shared" si="52"/>
        <v>3</v>
      </c>
      <c r="AH455" s="2">
        <f t="shared" si="53"/>
        <v>2025</v>
      </c>
      <c r="AJ455" s="5">
        <f t="shared" si="54"/>
        <v>109585</v>
      </c>
      <c r="AK455" s="2">
        <f t="shared" si="55"/>
        <v>20</v>
      </c>
    </row>
    <row r="456" spans="1:37" x14ac:dyDescent="0.25">
      <c r="A456" s="4">
        <v>45739</v>
      </c>
      <c r="B456" s="12">
        <f>StdO_Customers_Residential!B456+StdO_Customers_Small_Commercial!B456+StdO_Customers_Lighting!B456</f>
        <v>73733</v>
      </c>
      <c r="C456" s="12">
        <f>StdO_Customers_Residential!C456+StdO_Customers_Small_Commercial!C456+StdO_Customers_Lighting!C456</f>
        <v>67779</v>
      </c>
      <c r="D456" s="12">
        <f>StdO_Customers_Residential!D456+StdO_Customers_Small_Commercial!D456+StdO_Customers_Lighting!D456</f>
        <v>70200</v>
      </c>
      <c r="E456" s="12">
        <f>StdO_Customers_Residential!E456+StdO_Customers_Small_Commercial!E456+StdO_Customers_Lighting!E456</f>
        <v>71316</v>
      </c>
      <c r="F456" s="12">
        <f>StdO_Customers_Residential!F456+StdO_Customers_Small_Commercial!F456+StdO_Customers_Lighting!F456</f>
        <v>74511</v>
      </c>
      <c r="G456" s="12">
        <f>StdO_Customers_Residential!G456+StdO_Customers_Small_Commercial!G456+StdO_Customers_Lighting!G456</f>
        <v>79536</v>
      </c>
      <c r="H456" s="12">
        <f>StdO_Customers_Residential!H456+StdO_Customers_Small_Commercial!H456+StdO_Customers_Lighting!H456</f>
        <v>89635</v>
      </c>
      <c r="I456" s="12">
        <f>StdO_Customers_Residential!I456+StdO_Customers_Small_Commercial!I456+StdO_Customers_Lighting!I456</f>
        <v>90871</v>
      </c>
      <c r="J456" s="12">
        <f>StdO_Customers_Residential!J456+StdO_Customers_Small_Commercial!J456+StdO_Customers_Lighting!J456</f>
        <v>78979</v>
      </c>
      <c r="K456" s="12">
        <f>StdO_Customers_Residential!K456+StdO_Customers_Small_Commercial!K456+StdO_Customers_Lighting!K456</f>
        <v>67902</v>
      </c>
      <c r="L456" s="12">
        <f>StdO_Customers_Residential!L456+StdO_Customers_Small_Commercial!L456+StdO_Customers_Lighting!L456</f>
        <v>56602</v>
      </c>
      <c r="M456" s="12">
        <f>StdO_Customers_Residential!M456+StdO_Customers_Small_Commercial!M456+StdO_Customers_Lighting!M456</f>
        <v>52697</v>
      </c>
      <c r="N456" s="12">
        <f>StdO_Customers_Residential!N456+StdO_Customers_Small_Commercial!N456+StdO_Customers_Lighting!N456</f>
        <v>49164</v>
      </c>
      <c r="O456" s="12">
        <f>StdO_Customers_Residential!O456+StdO_Customers_Small_Commercial!O456+StdO_Customers_Lighting!O456</f>
        <v>44478</v>
      </c>
      <c r="P456" s="12">
        <f>StdO_Customers_Residential!P456+StdO_Customers_Small_Commercial!P456+StdO_Customers_Lighting!P456</f>
        <v>43067</v>
      </c>
      <c r="Q456" s="12">
        <f>StdO_Customers_Residential!Q456+StdO_Customers_Small_Commercial!Q456+StdO_Customers_Lighting!Q456</f>
        <v>46914</v>
      </c>
      <c r="R456" s="12">
        <f>StdO_Customers_Residential!R456+StdO_Customers_Small_Commercial!R456+StdO_Customers_Lighting!R456</f>
        <v>65446</v>
      </c>
      <c r="S456" s="12">
        <f>StdO_Customers_Residential!S456+StdO_Customers_Small_Commercial!S456+StdO_Customers_Lighting!S456</f>
        <v>95979</v>
      </c>
      <c r="T456" s="12">
        <f>StdO_Customers_Residential!T456+StdO_Customers_Small_Commercial!T456+StdO_Customers_Lighting!T456</f>
        <v>119490</v>
      </c>
      <c r="U456" s="12">
        <f>StdO_Customers_Residential!U456+StdO_Customers_Small_Commercial!U456+StdO_Customers_Lighting!U456</f>
        <v>129612</v>
      </c>
      <c r="V456" s="12">
        <f>StdO_Customers_Residential!V456+StdO_Customers_Small_Commercial!V456+StdO_Customers_Lighting!V456</f>
        <v>124758</v>
      </c>
      <c r="W456" s="12">
        <f>StdO_Customers_Residential!W456+StdO_Customers_Small_Commercial!W456+StdO_Customers_Lighting!W456</f>
        <v>113583</v>
      </c>
      <c r="X456" s="12">
        <f>StdO_Customers_Residential!X456+StdO_Customers_Small_Commercial!X456+StdO_Customers_Lighting!X456</f>
        <v>98240</v>
      </c>
      <c r="Y456" s="12">
        <f>StdO_Customers_Residential!Y456+StdO_Customers_Small_Commercial!Y456+StdO_Customers_Lighting!Y456</f>
        <v>91175</v>
      </c>
      <c r="AA456" s="2">
        <f>IFERROR(INDEX('Holiday Schedule'!$D$3:$D$24,MATCH(Total_StdO_Customers!A456,'Holiday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1895667</v>
      </c>
      <c r="AE456" s="5">
        <f t="shared" si="51"/>
        <v>1895667</v>
      </c>
      <c r="AG456" s="2">
        <f t="shared" si="52"/>
        <v>3</v>
      </c>
      <c r="AH456" s="2">
        <f t="shared" si="53"/>
        <v>2025</v>
      </c>
      <c r="AJ456" s="5">
        <f t="shared" si="54"/>
        <v>129612</v>
      </c>
      <c r="AK456" s="2">
        <f t="shared" si="55"/>
        <v>20</v>
      </c>
    </row>
    <row r="457" spans="1:37" x14ac:dyDescent="0.25">
      <c r="A457" s="4">
        <v>45740</v>
      </c>
      <c r="B457" s="12">
        <f>StdO_Customers_Residential!B457+StdO_Customers_Small_Commercial!B457+StdO_Customers_Lighting!B457</f>
        <v>85356</v>
      </c>
      <c r="C457" s="12">
        <f>StdO_Customers_Residential!C457+StdO_Customers_Small_Commercial!C457+StdO_Customers_Lighting!C457</f>
        <v>83201</v>
      </c>
      <c r="D457" s="12">
        <f>StdO_Customers_Residential!D457+StdO_Customers_Small_Commercial!D457+StdO_Customers_Lighting!D457</f>
        <v>83550</v>
      </c>
      <c r="E457" s="12">
        <f>StdO_Customers_Residential!E457+StdO_Customers_Small_Commercial!E457+StdO_Customers_Lighting!E457</f>
        <v>84838</v>
      </c>
      <c r="F457" s="12">
        <f>StdO_Customers_Residential!F457+StdO_Customers_Small_Commercial!F457+StdO_Customers_Lighting!F457</f>
        <v>88797</v>
      </c>
      <c r="G457" s="12">
        <f>StdO_Customers_Residential!G457+StdO_Customers_Small_Commercial!G457+StdO_Customers_Lighting!G457</f>
        <v>98474</v>
      </c>
      <c r="H457" s="12">
        <f>StdO_Customers_Residential!H457+StdO_Customers_Small_Commercial!H457+StdO_Customers_Lighting!H457</f>
        <v>114457</v>
      </c>
      <c r="I457" s="12">
        <f>StdO_Customers_Residential!I457+StdO_Customers_Small_Commercial!I457+StdO_Customers_Lighting!I457</f>
        <v>112688</v>
      </c>
      <c r="J457" s="12">
        <f>StdO_Customers_Residential!J457+StdO_Customers_Small_Commercial!J457+StdO_Customers_Lighting!J457</f>
        <v>104015</v>
      </c>
      <c r="K457" s="12">
        <f>StdO_Customers_Residential!K457+StdO_Customers_Small_Commercial!K457+StdO_Customers_Lighting!K457</f>
        <v>103012</v>
      </c>
      <c r="L457" s="12">
        <f>StdO_Customers_Residential!L457+StdO_Customers_Small_Commercial!L457+StdO_Customers_Lighting!L457</f>
        <v>105334</v>
      </c>
      <c r="M457" s="12">
        <f>StdO_Customers_Residential!M457+StdO_Customers_Small_Commercial!M457+StdO_Customers_Lighting!M457</f>
        <v>107643</v>
      </c>
      <c r="N457" s="12">
        <f>StdO_Customers_Residential!N457+StdO_Customers_Small_Commercial!N457+StdO_Customers_Lighting!N457</f>
        <v>110904</v>
      </c>
      <c r="O457" s="12">
        <f>StdO_Customers_Residential!O457+StdO_Customers_Small_Commercial!O457+StdO_Customers_Lighting!O457</f>
        <v>108834</v>
      </c>
      <c r="P457" s="12">
        <f>StdO_Customers_Residential!P457+StdO_Customers_Small_Commercial!P457+StdO_Customers_Lighting!P457</f>
        <v>108954</v>
      </c>
      <c r="Q457" s="12">
        <f>StdO_Customers_Residential!Q457+StdO_Customers_Small_Commercial!Q457+StdO_Customers_Lighting!Q457</f>
        <v>111996</v>
      </c>
      <c r="R457" s="12">
        <f>StdO_Customers_Residential!R457+StdO_Customers_Small_Commercial!R457+StdO_Customers_Lighting!R457</f>
        <v>118253</v>
      </c>
      <c r="S457" s="12">
        <f>StdO_Customers_Residential!S457+StdO_Customers_Small_Commercial!S457+StdO_Customers_Lighting!S457</f>
        <v>127373</v>
      </c>
      <c r="T457" s="12">
        <f>StdO_Customers_Residential!T457+StdO_Customers_Small_Commercial!T457+StdO_Customers_Lighting!T457</f>
        <v>128665</v>
      </c>
      <c r="U457" s="12">
        <f>StdO_Customers_Residential!U457+StdO_Customers_Small_Commercial!U457+StdO_Customers_Lighting!U457</f>
        <v>130662</v>
      </c>
      <c r="V457" s="12">
        <f>StdO_Customers_Residential!V457+StdO_Customers_Small_Commercial!V457+StdO_Customers_Lighting!V457</f>
        <v>122932</v>
      </c>
      <c r="W457" s="12">
        <f>StdO_Customers_Residential!W457+StdO_Customers_Small_Commercial!W457+StdO_Customers_Lighting!W457</f>
        <v>107870</v>
      </c>
      <c r="X457" s="12">
        <f>StdO_Customers_Residential!X457+StdO_Customers_Small_Commercial!X457+StdO_Customers_Lighting!X457</f>
        <v>93281</v>
      </c>
      <c r="Y457" s="12">
        <f>StdO_Customers_Residential!Y457+StdO_Customers_Small_Commercial!Y457+StdO_Customers_Lighting!Y457</f>
        <v>87168</v>
      </c>
      <c r="AA457" s="2">
        <f>IFERROR(INDEX('Holiday Schedule'!$D$3:$D$24,MATCH(Total_StdO_Customers!A457,'Holiday Schedule'!$C$3:$C$24,0)),0)</f>
        <v>0</v>
      </c>
      <c r="AB457" s="2">
        <f t="shared" si="48"/>
        <v>2</v>
      </c>
      <c r="AC457" s="2">
        <f t="shared" si="49"/>
        <v>1802416</v>
      </c>
      <c r="AD457" s="5">
        <f t="shared" si="50"/>
        <v>725841</v>
      </c>
      <c r="AE457" s="5">
        <f t="shared" si="51"/>
        <v>2528257</v>
      </c>
      <c r="AG457" s="2">
        <f t="shared" si="52"/>
        <v>3</v>
      </c>
      <c r="AH457" s="2">
        <f t="shared" si="53"/>
        <v>2025</v>
      </c>
      <c r="AJ457" s="5">
        <f t="shared" si="54"/>
        <v>130662</v>
      </c>
      <c r="AK457" s="2">
        <f t="shared" si="55"/>
        <v>20</v>
      </c>
    </row>
    <row r="458" spans="1:37" x14ac:dyDescent="0.25">
      <c r="A458" s="4">
        <v>45741</v>
      </c>
      <c r="B458" s="12">
        <f>StdO_Customers_Residential!B458+StdO_Customers_Small_Commercial!B458+StdO_Customers_Lighting!B458</f>
        <v>82238</v>
      </c>
      <c r="C458" s="12">
        <f>StdO_Customers_Residential!C458+StdO_Customers_Small_Commercial!C458+StdO_Customers_Lighting!C458</f>
        <v>78476</v>
      </c>
      <c r="D458" s="12">
        <f>StdO_Customers_Residential!D458+StdO_Customers_Small_Commercial!D458+StdO_Customers_Lighting!D458</f>
        <v>78593</v>
      </c>
      <c r="E458" s="12">
        <f>StdO_Customers_Residential!E458+StdO_Customers_Small_Commercial!E458+StdO_Customers_Lighting!E458</f>
        <v>79078</v>
      </c>
      <c r="F458" s="12">
        <f>StdO_Customers_Residential!F458+StdO_Customers_Small_Commercial!F458+StdO_Customers_Lighting!F458</f>
        <v>82358</v>
      </c>
      <c r="G458" s="12">
        <f>StdO_Customers_Residential!G458+StdO_Customers_Small_Commercial!G458+StdO_Customers_Lighting!G458</f>
        <v>91394</v>
      </c>
      <c r="H458" s="12">
        <f>StdO_Customers_Residential!H458+StdO_Customers_Small_Commercial!H458+StdO_Customers_Lighting!H458</f>
        <v>104211</v>
      </c>
      <c r="I458" s="12">
        <f>StdO_Customers_Residential!I458+StdO_Customers_Small_Commercial!I458+StdO_Customers_Lighting!I458</f>
        <v>112521</v>
      </c>
      <c r="J458" s="12">
        <f>StdO_Customers_Residential!J458+StdO_Customers_Small_Commercial!J458+StdO_Customers_Lighting!J458</f>
        <v>110114</v>
      </c>
      <c r="K458" s="12">
        <f>StdO_Customers_Residential!K458+StdO_Customers_Small_Commercial!K458+StdO_Customers_Lighting!K458</f>
        <v>102813</v>
      </c>
      <c r="L458" s="12">
        <f>StdO_Customers_Residential!L458+StdO_Customers_Small_Commercial!L458+StdO_Customers_Lighting!L458</f>
        <v>95748</v>
      </c>
      <c r="M458" s="12">
        <f>StdO_Customers_Residential!M458+StdO_Customers_Small_Commercial!M458+StdO_Customers_Lighting!M458</f>
        <v>89034</v>
      </c>
      <c r="N458" s="12">
        <f>StdO_Customers_Residential!N458+StdO_Customers_Small_Commercial!N458+StdO_Customers_Lighting!N458</f>
        <v>88479</v>
      </c>
      <c r="O458" s="12">
        <f>StdO_Customers_Residential!O458+StdO_Customers_Small_Commercial!O458+StdO_Customers_Lighting!O458</f>
        <v>82070</v>
      </c>
      <c r="P458" s="12">
        <f>StdO_Customers_Residential!P458+StdO_Customers_Small_Commercial!P458+StdO_Customers_Lighting!P458</f>
        <v>80226</v>
      </c>
      <c r="Q458" s="12">
        <f>StdO_Customers_Residential!Q458+StdO_Customers_Small_Commercial!Q458+StdO_Customers_Lighting!Q458</f>
        <v>82395</v>
      </c>
      <c r="R458" s="12">
        <f>StdO_Customers_Residential!R458+StdO_Customers_Small_Commercial!R458+StdO_Customers_Lighting!R458</f>
        <v>92174</v>
      </c>
      <c r="S458" s="12">
        <f>StdO_Customers_Residential!S458+StdO_Customers_Small_Commercial!S458+StdO_Customers_Lighting!S458</f>
        <v>106056</v>
      </c>
      <c r="T458" s="12">
        <f>StdO_Customers_Residential!T458+StdO_Customers_Small_Commercial!T458+StdO_Customers_Lighting!T458</f>
        <v>114118</v>
      </c>
      <c r="U458" s="12">
        <f>StdO_Customers_Residential!U458+StdO_Customers_Small_Commercial!U458+StdO_Customers_Lighting!U458</f>
        <v>121228</v>
      </c>
      <c r="V458" s="12">
        <f>StdO_Customers_Residential!V458+StdO_Customers_Small_Commercial!V458+StdO_Customers_Lighting!V458</f>
        <v>116384</v>
      </c>
      <c r="W458" s="12">
        <f>StdO_Customers_Residential!W458+StdO_Customers_Small_Commercial!W458+StdO_Customers_Lighting!W458</f>
        <v>104780</v>
      </c>
      <c r="X458" s="12">
        <f>StdO_Customers_Residential!X458+StdO_Customers_Small_Commercial!X458+StdO_Customers_Lighting!X458</f>
        <v>91578</v>
      </c>
      <c r="Y458" s="12">
        <f>StdO_Customers_Residential!Y458+StdO_Customers_Small_Commercial!Y458+StdO_Customers_Lighting!Y458</f>
        <v>83862</v>
      </c>
      <c r="AA458" s="2">
        <f>IFERROR(INDEX('Holiday Schedule'!$D$3:$D$24,MATCH(Total_StdO_Customers!A458,'Holiday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1589718</v>
      </c>
      <c r="AD458" s="5">
        <f t="shared" ref="AD458:AD521" si="58">AE458-AC458</f>
        <v>680210</v>
      </c>
      <c r="AE458" s="5">
        <f t="shared" ref="AE458:AE521" si="59">SUM(B458:Y458)</f>
        <v>2269928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121228</v>
      </c>
      <c r="AK458" s="2">
        <f t="shared" ref="AK458:AK521" si="63">IF(AE458&gt;0,INDEX(B$8:Y$8,MATCH(AJ458,B458:Y458,0)),"")</f>
        <v>20</v>
      </c>
    </row>
    <row r="459" spans="1:37" x14ac:dyDescent="0.25">
      <c r="A459" s="4">
        <v>45742</v>
      </c>
      <c r="B459" s="12">
        <f>StdO_Customers_Residential!B459+StdO_Customers_Small_Commercial!B459+StdO_Customers_Lighting!B459</f>
        <v>78691</v>
      </c>
      <c r="C459" s="12">
        <f>StdO_Customers_Residential!C459+StdO_Customers_Small_Commercial!C459+StdO_Customers_Lighting!C459</f>
        <v>77058</v>
      </c>
      <c r="D459" s="12">
        <f>StdO_Customers_Residential!D459+StdO_Customers_Small_Commercial!D459+StdO_Customers_Lighting!D459</f>
        <v>76349</v>
      </c>
      <c r="E459" s="12">
        <f>StdO_Customers_Residential!E459+StdO_Customers_Small_Commercial!E459+StdO_Customers_Lighting!E459</f>
        <v>78428</v>
      </c>
      <c r="F459" s="12">
        <f>StdO_Customers_Residential!F459+StdO_Customers_Small_Commercial!F459+StdO_Customers_Lighting!F459</f>
        <v>81974</v>
      </c>
      <c r="G459" s="12">
        <f>StdO_Customers_Residential!G459+StdO_Customers_Small_Commercial!G459+StdO_Customers_Lighting!G459</f>
        <v>90974</v>
      </c>
      <c r="H459" s="12">
        <f>StdO_Customers_Residential!H459+StdO_Customers_Small_Commercial!H459+StdO_Customers_Lighting!H459</f>
        <v>107149</v>
      </c>
      <c r="I459" s="12">
        <f>StdO_Customers_Residential!I459+StdO_Customers_Small_Commercial!I459+StdO_Customers_Lighting!I459</f>
        <v>102120</v>
      </c>
      <c r="J459" s="12">
        <f>StdO_Customers_Residential!J459+StdO_Customers_Small_Commercial!J459+StdO_Customers_Lighting!J459</f>
        <v>76805</v>
      </c>
      <c r="K459" s="12">
        <f>StdO_Customers_Residential!K459+StdO_Customers_Small_Commercial!K459+StdO_Customers_Lighting!K459</f>
        <v>59590</v>
      </c>
      <c r="L459" s="12">
        <f>StdO_Customers_Residential!L459+StdO_Customers_Small_Commercial!L459+StdO_Customers_Lighting!L459</f>
        <v>54879</v>
      </c>
      <c r="M459" s="12">
        <f>StdO_Customers_Residential!M459+StdO_Customers_Small_Commercial!M459+StdO_Customers_Lighting!M459</f>
        <v>48710</v>
      </c>
      <c r="N459" s="12">
        <f>StdO_Customers_Residential!N459+StdO_Customers_Small_Commercial!N459+StdO_Customers_Lighting!N459</f>
        <v>47464</v>
      </c>
      <c r="O459" s="12">
        <f>StdO_Customers_Residential!O459+StdO_Customers_Small_Commercial!O459+StdO_Customers_Lighting!O459</f>
        <v>46482</v>
      </c>
      <c r="P459" s="12">
        <f>StdO_Customers_Residential!P459+StdO_Customers_Small_Commercial!P459+StdO_Customers_Lighting!P459</f>
        <v>50281</v>
      </c>
      <c r="Q459" s="12">
        <f>StdO_Customers_Residential!Q459+StdO_Customers_Small_Commercial!Q459+StdO_Customers_Lighting!Q459</f>
        <v>64101</v>
      </c>
      <c r="R459" s="12">
        <f>StdO_Customers_Residential!R459+StdO_Customers_Small_Commercial!R459+StdO_Customers_Lighting!R459</f>
        <v>79247</v>
      </c>
      <c r="S459" s="12">
        <f>StdO_Customers_Residential!S459+StdO_Customers_Small_Commercial!S459+StdO_Customers_Lighting!S459</f>
        <v>97800</v>
      </c>
      <c r="T459" s="12">
        <f>StdO_Customers_Residential!T459+StdO_Customers_Small_Commercial!T459+StdO_Customers_Lighting!T459</f>
        <v>109379</v>
      </c>
      <c r="U459" s="12">
        <f>StdO_Customers_Residential!U459+StdO_Customers_Small_Commercial!U459+StdO_Customers_Lighting!U459</f>
        <v>116304</v>
      </c>
      <c r="V459" s="12">
        <f>StdO_Customers_Residential!V459+StdO_Customers_Small_Commercial!V459+StdO_Customers_Lighting!V459</f>
        <v>110910</v>
      </c>
      <c r="W459" s="12">
        <f>StdO_Customers_Residential!W459+StdO_Customers_Small_Commercial!W459+StdO_Customers_Lighting!W459</f>
        <v>100531</v>
      </c>
      <c r="X459" s="12">
        <f>StdO_Customers_Residential!X459+StdO_Customers_Small_Commercial!X459+StdO_Customers_Lighting!X459</f>
        <v>87812</v>
      </c>
      <c r="Y459" s="12">
        <f>StdO_Customers_Residential!Y459+StdO_Customers_Small_Commercial!Y459+StdO_Customers_Lighting!Y459</f>
        <v>80231</v>
      </c>
      <c r="AA459" s="2">
        <f>IFERROR(INDEX('Holiday Schedule'!$D$3:$D$24,MATCH(Total_StdO_Customers!A459,'Holiday Schedule'!$C$3:$C$24,0)),0)</f>
        <v>0</v>
      </c>
      <c r="AB459" s="2">
        <f t="shared" si="56"/>
        <v>4</v>
      </c>
      <c r="AC459" s="2">
        <f t="shared" si="57"/>
        <v>1252415</v>
      </c>
      <c r="AD459" s="5">
        <f t="shared" si="58"/>
        <v>670854</v>
      </c>
      <c r="AE459" s="5">
        <f t="shared" si="59"/>
        <v>1923269</v>
      </c>
      <c r="AG459" s="2">
        <f t="shared" si="60"/>
        <v>3</v>
      </c>
      <c r="AH459" s="2">
        <f t="shared" si="61"/>
        <v>2025</v>
      </c>
      <c r="AJ459" s="5">
        <f t="shared" si="62"/>
        <v>116304</v>
      </c>
      <c r="AK459" s="2">
        <f t="shared" si="63"/>
        <v>20</v>
      </c>
    </row>
    <row r="460" spans="1:37" x14ac:dyDescent="0.25">
      <c r="A460" s="4">
        <v>45743</v>
      </c>
      <c r="B460" s="12">
        <f>StdO_Customers_Residential!B460+StdO_Customers_Small_Commercial!B460+StdO_Customers_Lighting!B460</f>
        <v>75845</v>
      </c>
      <c r="C460" s="12">
        <f>StdO_Customers_Residential!C460+StdO_Customers_Small_Commercial!C460+StdO_Customers_Lighting!C460</f>
        <v>73858</v>
      </c>
      <c r="D460" s="12">
        <f>StdO_Customers_Residential!D460+StdO_Customers_Small_Commercial!D460+StdO_Customers_Lighting!D460</f>
        <v>72696</v>
      </c>
      <c r="E460" s="12">
        <f>StdO_Customers_Residential!E460+StdO_Customers_Small_Commercial!E460+StdO_Customers_Lighting!E460</f>
        <v>74457</v>
      </c>
      <c r="F460" s="12">
        <f>StdO_Customers_Residential!F460+StdO_Customers_Small_Commercial!F460+StdO_Customers_Lighting!F460</f>
        <v>77827</v>
      </c>
      <c r="G460" s="12">
        <f>StdO_Customers_Residential!G460+StdO_Customers_Small_Commercial!G460+StdO_Customers_Lighting!G460</f>
        <v>87018</v>
      </c>
      <c r="H460" s="12">
        <f>StdO_Customers_Residential!H460+StdO_Customers_Small_Commercial!H460+StdO_Customers_Lighting!H460</f>
        <v>102499</v>
      </c>
      <c r="I460" s="12">
        <f>StdO_Customers_Residential!I460+StdO_Customers_Small_Commercial!I460+StdO_Customers_Lighting!I460</f>
        <v>99626</v>
      </c>
      <c r="J460" s="12">
        <f>StdO_Customers_Residential!J460+StdO_Customers_Small_Commercial!J460+StdO_Customers_Lighting!J460</f>
        <v>77403</v>
      </c>
      <c r="K460" s="12">
        <f>StdO_Customers_Residential!K460+StdO_Customers_Small_Commercial!K460+StdO_Customers_Lighting!K460</f>
        <v>61827</v>
      </c>
      <c r="L460" s="12">
        <f>StdO_Customers_Residential!L460+StdO_Customers_Small_Commercial!L460+StdO_Customers_Lighting!L460</f>
        <v>47982</v>
      </c>
      <c r="M460" s="12">
        <f>StdO_Customers_Residential!M460+StdO_Customers_Small_Commercial!M460+StdO_Customers_Lighting!M460</f>
        <v>44017</v>
      </c>
      <c r="N460" s="12">
        <f>StdO_Customers_Residential!N460+StdO_Customers_Small_Commercial!N460+StdO_Customers_Lighting!N460</f>
        <v>51190</v>
      </c>
      <c r="O460" s="12">
        <f>StdO_Customers_Residential!O460+StdO_Customers_Small_Commercial!O460+StdO_Customers_Lighting!O460</f>
        <v>56654</v>
      </c>
      <c r="P460" s="12">
        <f>StdO_Customers_Residential!P460+StdO_Customers_Small_Commercial!P460+StdO_Customers_Lighting!P460</f>
        <v>63739</v>
      </c>
      <c r="Q460" s="12">
        <f>StdO_Customers_Residential!Q460+StdO_Customers_Small_Commercial!Q460+StdO_Customers_Lighting!Q460</f>
        <v>69206</v>
      </c>
      <c r="R460" s="12">
        <f>StdO_Customers_Residential!R460+StdO_Customers_Small_Commercial!R460+StdO_Customers_Lighting!R460</f>
        <v>73542</v>
      </c>
      <c r="S460" s="12">
        <f>StdO_Customers_Residential!S460+StdO_Customers_Small_Commercial!S460+StdO_Customers_Lighting!S460</f>
        <v>90266</v>
      </c>
      <c r="T460" s="12">
        <f>StdO_Customers_Residential!T460+StdO_Customers_Small_Commercial!T460+StdO_Customers_Lighting!T460</f>
        <v>104933</v>
      </c>
      <c r="U460" s="12">
        <f>StdO_Customers_Residential!U460+StdO_Customers_Small_Commercial!U460+StdO_Customers_Lighting!U460</f>
        <v>114995</v>
      </c>
      <c r="V460" s="12">
        <f>StdO_Customers_Residential!V460+StdO_Customers_Small_Commercial!V460+StdO_Customers_Lighting!V460</f>
        <v>112577</v>
      </c>
      <c r="W460" s="12">
        <f>StdO_Customers_Residential!W460+StdO_Customers_Small_Commercial!W460+StdO_Customers_Lighting!W460</f>
        <v>103187</v>
      </c>
      <c r="X460" s="12">
        <f>StdO_Customers_Residential!X460+StdO_Customers_Small_Commercial!X460+StdO_Customers_Lighting!X460</f>
        <v>90686</v>
      </c>
      <c r="Y460" s="12">
        <f>StdO_Customers_Residential!Y460+StdO_Customers_Small_Commercial!Y460+StdO_Customers_Lighting!Y460</f>
        <v>83935</v>
      </c>
      <c r="AA460" s="2">
        <f>IFERROR(INDEX('Holiday Schedule'!$D$3:$D$24,MATCH(Total_StdO_Customers!A460,'Holiday Schedule'!$C$3:$C$24,0)),0)</f>
        <v>0</v>
      </c>
      <c r="AB460" s="2">
        <f t="shared" si="56"/>
        <v>5</v>
      </c>
      <c r="AC460" s="2">
        <f t="shared" si="57"/>
        <v>1261830</v>
      </c>
      <c r="AD460" s="5">
        <f t="shared" si="58"/>
        <v>648135</v>
      </c>
      <c r="AE460" s="5">
        <f t="shared" si="59"/>
        <v>1909965</v>
      </c>
      <c r="AG460" s="2">
        <f t="shared" si="60"/>
        <v>3</v>
      </c>
      <c r="AH460" s="2">
        <f t="shared" si="61"/>
        <v>2025</v>
      </c>
      <c r="AJ460" s="5">
        <f t="shared" si="62"/>
        <v>114995</v>
      </c>
      <c r="AK460" s="2">
        <f t="shared" si="63"/>
        <v>20</v>
      </c>
    </row>
    <row r="461" spans="1:37" x14ac:dyDescent="0.25">
      <c r="A461" s="4">
        <v>45744</v>
      </c>
      <c r="B461" s="12">
        <f>StdO_Customers_Residential!B461+StdO_Customers_Small_Commercial!B461+StdO_Customers_Lighting!B461</f>
        <v>79433</v>
      </c>
      <c r="C461" s="12">
        <f>StdO_Customers_Residential!C461+StdO_Customers_Small_Commercial!C461+StdO_Customers_Lighting!C461</f>
        <v>76901</v>
      </c>
      <c r="D461" s="12">
        <f>StdO_Customers_Residential!D461+StdO_Customers_Small_Commercial!D461+StdO_Customers_Lighting!D461</f>
        <v>77074</v>
      </c>
      <c r="E461" s="12">
        <f>StdO_Customers_Residential!E461+StdO_Customers_Small_Commercial!E461+StdO_Customers_Lighting!E461</f>
        <v>78543</v>
      </c>
      <c r="F461" s="12">
        <f>StdO_Customers_Residential!F461+StdO_Customers_Small_Commercial!F461+StdO_Customers_Lighting!F461</f>
        <v>81612</v>
      </c>
      <c r="G461" s="12">
        <f>StdO_Customers_Residential!G461+StdO_Customers_Small_Commercial!G461+StdO_Customers_Lighting!G461</f>
        <v>89196</v>
      </c>
      <c r="H461" s="12">
        <f>StdO_Customers_Residential!H461+StdO_Customers_Small_Commercial!H461+StdO_Customers_Lighting!H461</f>
        <v>103354</v>
      </c>
      <c r="I461" s="12">
        <f>StdO_Customers_Residential!I461+StdO_Customers_Small_Commercial!I461+StdO_Customers_Lighting!I461</f>
        <v>104233</v>
      </c>
      <c r="J461" s="12">
        <f>StdO_Customers_Residential!J461+StdO_Customers_Small_Commercial!J461+StdO_Customers_Lighting!J461</f>
        <v>90986</v>
      </c>
      <c r="K461" s="12">
        <f>StdO_Customers_Residential!K461+StdO_Customers_Small_Commercial!K461+StdO_Customers_Lighting!K461</f>
        <v>66168</v>
      </c>
      <c r="L461" s="12">
        <f>StdO_Customers_Residential!L461+StdO_Customers_Small_Commercial!L461+StdO_Customers_Lighting!L461</f>
        <v>57545</v>
      </c>
      <c r="M461" s="12">
        <f>StdO_Customers_Residential!M461+StdO_Customers_Small_Commercial!M461+StdO_Customers_Lighting!M461</f>
        <v>45885</v>
      </c>
      <c r="N461" s="12">
        <f>StdO_Customers_Residential!N461+StdO_Customers_Small_Commercial!N461+StdO_Customers_Lighting!N461</f>
        <v>37618</v>
      </c>
      <c r="O461" s="12">
        <f>StdO_Customers_Residential!O461+StdO_Customers_Small_Commercial!O461+StdO_Customers_Lighting!O461</f>
        <v>33503</v>
      </c>
      <c r="P461" s="12">
        <f>StdO_Customers_Residential!P461+StdO_Customers_Small_Commercial!P461+StdO_Customers_Lighting!P461</f>
        <v>33599</v>
      </c>
      <c r="Q461" s="12">
        <f>StdO_Customers_Residential!Q461+StdO_Customers_Small_Commercial!Q461+StdO_Customers_Lighting!Q461</f>
        <v>37758</v>
      </c>
      <c r="R461" s="12">
        <f>StdO_Customers_Residential!R461+StdO_Customers_Small_Commercial!R461+StdO_Customers_Lighting!R461</f>
        <v>54591</v>
      </c>
      <c r="S461" s="12">
        <f>StdO_Customers_Residential!S461+StdO_Customers_Small_Commercial!S461+StdO_Customers_Lighting!S461</f>
        <v>79631</v>
      </c>
      <c r="T461" s="12">
        <f>StdO_Customers_Residential!T461+StdO_Customers_Small_Commercial!T461+StdO_Customers_Lighting!T461</f>
        <v>100771</v>
      </c>
      <c r="U461" s="12">
        <f>StdO_Customers_Residential!U461+StdO_Customers_Small_Commercial!U461+StdO_Customers_Lighting!U461</f>
        <v>111374</v>
      </c>
      <c r="V461" s="12">
        <f>StdO_Customers_Residential!V461+StdO_Customers_Small_Commercial!V461+StdO_Customers_Lighting!V461</f>
        <v>107683</v>
      </c>
      <c r="W461" s="12">
        <f>StdO_Customers_Residential!W461+StdO_Customers_Small_Commercial!W461+StdO_Customers_Lighting!W461</f>
        <v>101021</v>
      </c>
      <c r="X461" s="12">
        <f>StdO_Customers_Residential!X461+StdO_Customers_Small_Commercial!X461+StdO_Customers_Lighting!X461</f>
        <v>90298</v>
      </c>
      <c r="Y461" s="12">
        <f>StdO_Customers_Residential!Y461+StdO_Customers_Small_Commercial!Y461+StdO_Customers_Lighting!Y461</f>
        <v>83582</v>
      </c>
      <c r="AA461" s="2">
        <f>IFERROR(INDEX('Holiday Schedule'!$D$3:$D$24,MATCH(Total_StdO_Customers!A461,'Holiday Schedule'!$C$3:$C$24,0)),0)</f>
        <v>0</v>
      </c>
      <c r="AB461" s="2">
        <f t="shared" si="56"/>
        <v>6</v>
      </c>
      <c r="AC461" s="2">
        <f t="shared" si="57"/>
        <v>1152664</v>
      </c>
      <c r="AD461" s="5">
        <f t="shared" si="58"/>
        <v>669695</v>
      </c>
      <c r="AE461" s="5">
        <f t="shared" si="59"/>
        <v>1822359</v>
      </c>
      <c r="AG461" s="2">
        <f t="shared" si="60"/>
        <v>3</v>
      </c>
      <c r="AH461" s="2">
        <f t="shared" si="61"/>
        <v>2025</v>
      </c>
      <c r="AJ461" s="5">
        <f t="shared" si="62"/>
        <v>111374</v>
      </c>
      <c r="AK461" s="2">
        <f t="shared" si="63"/>
        <v>20</v>
      </c>
    </row>
    <row r="462" spans="1:37" x14ac:dyDescent="0.25">
      <c r="A462" s="4">
        <v>45745</v>
      </c>
      <c r="B462" s="12">
        <f>StdO_Customers_Residential!B462+StdO_Customers_Small_Commercial!B462+StdO_Customers_Lighting!B462</f>
        <v>78987</v>
      </c>
      <c r="C462" s="12">
        <f>StdO_Customers_Residential!C462+StdO_Customers_Small_Commercial!C462+StdO_Customers_Lighting!C462</f>
        <v>72836</v>
      </c>
      <c r="D462" s="12">
        <f>StdO_Customers_Residential!D462+StdO_Customers_Small_Commercial!D462+StdO_Customers_Lighting!D462</f>
        <v>74749</v>
      </c>
      <c r="E462" s="12">
        <f>StdO_Customers_Residential!E462+StdO_Customers_Small_Commercial!E462+StdO_Customers_Lighting!E462</f>
        <v>74820</v>
      </c>
      <c r="F462" s="12">
        <f>StdO_Customers_Residential!F462+StdO_Customers_Small_Commercial!F462+StdO_Customers_Lighting!F462</f>
        <v>77323</v>
      </c>
      <c r="G462" s="12">
        <f>StdO_Customers_Residential!G462+StdO_Customers_Small_Commercial!G462+StdO_Customers_Lighting!G462</f>
        <v>82115</v>
      </c>
      <c r="H462" s="12">
        <f>StdO_Customers_Residential!H462+StdO_Customers_Small_Commercial!H462+StdO_Customers_Lighting!H462</f>
        <v>91237</v>
      </c>
      <c r="I462" s="12">
        <f>StdO_Customers_Residential!I462+StdO_Customers_Small_Commercial!I462+StdO_Customers_Lighting!I462</f>
        <v>98735</v>
      </c>
      <c r="J462" s="12">
        <f>StdO_Customers_Residential!J462+StdO_Customers_Small_Commercial!J462+StdO_Customers_Lighting!J462</f>
        <v>99592</v>
      </c>
      <c r="K462" s="12">
        <f>StdO_Customers_Residential!K462+StdO_Customers_Small_Commercial!K462+StdO_Customers_Lighting!K462</f>
        <v>93584</v>
      </c>
      <c r="L462" s="12">
        <f>StdO_Customers_Residential!L462+StdO_Customers_Small_Commercial!L462+StdO_Customers_Lighting!L462</f>
        <v>82672</v>
      </c>
      <c r="M462" s="12">
        <f>StdO_Customers_Residential!M462+StdO_Customers_Small_Commercial!M462+StdO_Customers_Lighting!M462</f>
        <v>78012</v>
      </c>
      <c r="N462" s="12">
        <f>StdO_Customers_Residential!N462+StdO_Customers_Small_Commercial!N462+StdO_Customers_Lighting!N462</f>
        <v>73593</v>
      </c>
      <c r="O462" s="12">
        <f>StdO_Customers_Residential!O462+StdO_Customers_Small_Commercial!O462+StdO_Customers_Lighting!O462</f>
        <v>63343</v>
      </c>
      <c r="P462" s="12">
        <f>StdO_Customers_Residential!P462+StdO_Customers_Small_Commercial!P462+StdO_Customers_Lighting!P462</f>
        <v>58688</v>
      </c>
      <c r="Q462" s="12">
        <f>StdO_Customers_Residential!Q462+StdO_Customers_Small_Commercial!Q462+StdO_Customers_Lighting!Q462</f>
        <v>56094</v>
      </c>
      <c r="R462" s="12">
        <f>StdO_Customers_Residential!R462+StdO_Customers_Small_Commercial!R462+StdO_Customers_Lighting!R462</f>
        <v>66587</v>
      </c>
      <c r="S462" s="12">
        <f>StdO_Customers_Residential!S462+StdO_Customers_Small_Commercial!S462+StdO_Customers_Lighting!S462</f>
        <v>88771</v>
      </c>
      <c r="T462" s="12">
        <f>StdO_Customers_Residential!T462+StdO_Customers_Small_Commercial!T462+StdO_Customers_Lighting!T462</f>
        <v>108712</v>
      </c>
      <c r="U462" s="12">
        <f>StdO_Customers_Residential!U462+StdO_Customers_Small_Commercial!U462+StdO_Customers_Lighting!U462</f>
        <v>119177</v>
      </c>
      <c r="V462" s="12">
        <f>StdO_Customers_Residential!V462+StdO_Customers_Small_Commercial!V462+StdO_Customers_Lighting!V462</f>
        <v>116771</v>
      </c>
      <c r="W462" s="12">
        <f>StdO_Customers_Residential!W462+StdO_Customers_Small_Commercial!W462+StdO_Customers_Lighting!W462</f>
        <v>107028</v>
      </c>
      <c r="X462" s="12">
        <f>StdO_Customers_Residential!X462+StdO_Customers_Small_Commercial!X462+StdO_Customers_Lighting!X462</f>
        <v>95987</v>
      </c>
      <c r="Y462" s="12">
        <f>StdO_Customers_Residential!Y462+StdO_Customers_Small_Commercial!Y462+StdO_Customers_Lighting!Y462</f>
        <v>88822</v>
      </c>
      <c r="AA462" s="2">
        <f>IFERROR(INDEX('Holiday Schedule'!$D$3:$D$24,MATCH(Total_StdO_Customers!A462,'Holiday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2048235</v>
      </c>
      <c r="AE462" s="5">
        <f t="shared" si="59"/>
        <v>2048235</v>
      </c>
      <c r="AG462" s="2">
        <f t="shared" si="60"/>
        <v>3</v>
      </c>
      <c r="AH462" s="2">
        <f t="shared" si="61"/>
        <v>2025</v>
      </c>
      <c r="AJ462" s="5">
        <f t="shared" si="62"/>
        <v>119177</v>
      </c>
      <c r="AK462" s="2">
        <f t="shared" si="63"/>
        <v>20</v>
      </c>
    </row>
    <row r="463" spans="1:37" x14ac:dyDescent="0.25">
      <c r="A463" s="4">
        <v>45746</v>
      </c>
      <c r="B463" s="12">
        <f>StdO_Customers_Residential!B463+StdO_Customers_Small_Commercial!B463+StdO_Customers_Lighting!B463</f>
        <v>83743</v>
      </c>
      <c r="C463" s="12">
        <f>StdO_Customers_Residential!C463+StdO_Customers_Small_Commercial!C463+StdO_Customers_Lighting!C463</f>
        <v>78679</v>
      </c>
      <c r="D463" s="12">
        <f>StdO_Customers_Residential!D463+StdO_Customers_Small_Commercial!D463+StdO_Customers_Lighting!D463</f>
        <v>80290</v>
      </c>
      <c r="E463" s="12">
        <f>StdO_Customers_Residential!E463+StdO_Customers_Small_Commercial!E463+StdO_Customers_Lighting!E463</f>
        <v>80914</v>
      </c>
      <c r="F463" s="12">
        <f>StdO_Customers_Residential!F463+StdO_Customers_Small_Commercial!F463+StdO_Customers_Lighting!F463</f>
        <v>82308</v>
      </c>
      <c r="G463" s="12">
        <f>StdO_Customers_Residential!G463+StdO_Customers_Small_Commercial!G463+StdO_Customers_Lighting!G463</f>
        <v>84913</v>
      </c>
      <c r="H463" s="12">
        <f>StdO_Customers_Residential!H463+StdO_Customers_Small_Commercial!H463+StdO_Customers_Lighting!H463</f>
        <v>92206</v>
      </c>
      <c r="I463" s="12">
        <f>StdO_Customers_Residential!I463+StdO_Customers_Small_Commercial!I463+StdO_Customers_Lighting!I463</f>
        <v>92757</v>
      </c>
      <c r="J463" s="12">
        <f>StdO_Customers_Residential!J463+StdO_Customers_Small_Commercial!J463+StdO_Customers_Lighting!J463</f>
        <v>92406</v>
      </c>
      <c r="K463" s="12">
        <f>StdO_Customers_Residential!K463+StdO_Customers_Small_Commercial!K463+StdO_Customers_Lighting!K463</f>
        <v>94910</v>
      </c>
      <c r="L463" s="12">
        <f>StdO_Customers_Residential!L463+StdO_Customers_Small_Commercial!L463+StdO_Customers_Lighting!L463</f>
        <v>94547</v>
      </c>
      <c r="M463" s="12">
        <f>StdO_Customers_Residential!M463+StdO_Customers_Small_Commercial!M463+StdO_Customers_Lighting!M463</f>
        <v>96586</v>
      </c>
      <c r="N463" s="12">
        <f>StdO_Customers_Residential!N463+StdO_Customers_Small_Commercial!N463+StdO_Customers_Lighting!N463</f>
        <v>98333</v>
      </c>
      <c r="O463" s="12">
        <f>StdO_Customers_Residential!O463+StdO_Customers_Small_Commercial!O463+StdO_Customers_Lighting!O463</f>
        <v>102183</v>
      </c>
      <c r="P463" s="12">
        <f>StdO_Customers_Residential!P463+StdO_Customers_Small_Commercial!P463+StdO_Customers_Lighting!P463</f>
        <v>105489</v>
      </c>
      <c r="Q463" s="12">
        <f>StdO_Customers_Residential!Q463+StdO_Customers_Small_Commercial!Q463+StdO_Customers_Lighting!Q463</f>
        <v>110368</v>
      </c>
      <c r="R463" s="12">
        <f>StdO_Customers_Residential!R463+StdO_Customers_Small_Commercial!R463+StdO_Customers_Lighting!R463</f>
        <v>118260</v>
      </c>
      <c r="S463" s="12">
        <f>StdO_Customers_Residential!S463+StdO_Customers_Small_Commercial!S463+StdO_Customers_Lighting!S463</f>
        <v>127615</v>
      </c>
      <c r="T463" s="12">
        <f>StdO_Customers_Residential!T463+StdO_Customers_Small_Commercial!T463+StdO_Customers_Lighting!T463</f>
        <v>128184</v>
      </c>
      <c r="U463" s="12">
        <f>StdO_Customers_Residential!U463+StdO_Customers_Small_Commercial!U463+StdO_Customers_Lighting!U463</f>
        <v>129666</v>
      </c>
      <c r="V463" s="12">
        <f>StdO_Customers_Residential!V463+StdO_Customers_Small_Commercial!V463+StdO_Customers_Lighting!V463</f>
        <v>122896</v>
      </c>
      <c r="W463" s="12">
        <f>StdO_Customers_Residential!W463+StdO_Customers_Small_Commercial!W463+StdO_Customers_Lighting!W463</f>
        <v>108922</v>
      </c>
      <c r="X463" s="12">
        <f>StdO_Customers_Residential!X463+StdO_Customers_Small_Commercial!X463+StdO_Customers_Lighting!X463</f>
        <v>94653</v>
      </c>
      <c r="Y463" s="12">
        <f>StdO_Customers_Residential!Y463+StdO_Customers_Small_Commercial!Y463+StdO_Customers_Lighting!Y463</f>
        <v>86585</v>
      </c>
      <c r="AA463" s="2">
        <f>IFERROR(INDEX('Holiday Schedule'!$D$3:$D$24,MATCH(Total_StdO_Customers!A463,'Holiday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2387413</v>
      </c>
      <c r="AE463" s="5">
        <f t="shared" si="59"/>
        <v>2387413</v>
      </c>
      <c r="AG463" s="2">
        <f t="shared" si="60"/>
        <v>3</v>
      </c>
      <c r="AH463" s="2">
        <f t="shared" si="61"/>
        <v>2025</v>
      </c>
      <c r="AJ463" s="5">
        <f t="shared" si="62"/>
        <v>129666</v>
      </c>
      <c r="AK463" s="2">
        <f t="shared" si="63"/>
        <v>20</v>
      </c>
    </row>
    <row r="464" spans="1:37" x14ac:dyDescent="0.25">
      <c r="A464" s="4">
        <v>45747</v>
      </c>
      <c r="B464" s="12">
        <f>StdO_Customers_Residential!B464+StdO_Customers_Small_Commercial!B464+StdO_Customers_Lighting!B464</f>
        <v>80254</v>
      </c>
      <c r="C464" s="12">
        <f>StdO_Customers_Residential!C464+StdO_Customers_Small_Commercial!C464+StdO_Customers_Lighting!C464</f>
        <v>77143</v>
      </c>
      <c r="D464" s="12">
        <f>StdO_Customers_Residential!D464+StdO_Customers_Small_Commercial!D464+StdO_Customers_Lighting!D464</f>
        <v>75578</v>
      </c>
      <c r="E464" s="12">
        <f>StdO_Customers_Residential!E464+StdO_Customers_Small_Commercial!E464+StdO_Customers_Lighting!E464</f>
        <v>77231</v>
      </c>
      <c r="F464" s="12">
        <f>StdO_Customers_Residential!F464+StdO_Customers_Small_Commercial!F464+StdO_Customers_Lighting!F464</f>
        <v>79436</v>
      </c>
      <c r="G464" s="12">
        <f>StdO_Customers_Residential!G464+StdO_Customers_Small_Commercial!G464+StdO_Customers_Lighting!G464</f>
        <v>87532</v>
      </c>
      <c r="H464" s="12">
        <f>StdO_Customers_Residential!H464+StdO_Customers_Small_Commercial!H464+StdO_Customers_Lighting!H464</f>
        <v>102814</v>
      </c>
      <c r="I464" s="12">
        <f>StdO_Customers_Residential!I464+StdO_Customers_Small_Commercial!I464+StdO_Customers_Lighting!I464</f>
        <v>109777</v>
      </c>
      <c r="J464" s="12">
        <f>StdO_Customers_Residential!J464+StdO_Customers_Small_Commercial!J464+StdO_Customers_Lighting!J464</f>
        <v>105820</v>
      </c>
      <c r="K464" s="12">
        <f>StdO_Customers_Residential!K464+StdO_Customers_Small_Commercial!K464+StdO_Customers_Lighting!K464</f>
        <v>103576</v>
      </c>
      <c r="L464" s="12">
        <f>StdO_Customers_Residential!L464+StdO_Customers_Small_Commercial!L464+StdO_Customers_Lighting!L464</f>
        <v>100370</v>
      </c>
      <c r="M464" s="12">
        <f>StdO_Customers_Residential!M464+StdO_Customers_Small_Commercial!M464+StdO_Customers_Lighting!M464</f>
        <v>92970</v>
      </c>
      <c r="N464" s="12">
        <f>StdO_Customers_Residential!N464+StdO_Customers_Small_Commercial!N464+StdO_Customers_Lighting!N464</f>
        <v>90355</v>
      </c>
      <c r="O464" s="12">
        <f>StdO_Customers_Residential!O464+StdO_Customers_Small_Commercial!O464+StdO_Customers_Lighting!O464</f>
        <v>92997</v>
      </c>
      <c r="P464" s="12">
        <f>StdO_Customers_Residential!P464+StdO_Customers_Small_Commercial!P464+StdO_Customers_Lighting!P464</f>
        <v>92930</v>
      </c>
      <c r="Q464" s="12">
        <f>StdO_Customers_Residential!Q464+StdO_Customers_Small_Commercial!Q464+StdO_Customers_Lighting!Q464</f>
        <v>96718</v>
      </c>
      <c r="R464" s="12">
        <f>StdO_Customers_Residential!R464+StdO_Customers_Small_Commercial!R464+StdO_Customers_Lighting!R464</f>
        <v>100044</v>
      </c>
      <c r="S464" s="12">
        <f>StdO_Customers_Residential!S464+StdO_Customers_Small_Commercial!S464+StdO_Customers_Lighting!S464</f>
        <v>108606</v>
      </c>
      <c r="T464" s="12">
        <f>StdO_Customers_Residential!T464+StdO_Customers_Small_Commercial!T464+StdO_Customers_Lighting!T464</f>
        <v>111325</v>
      </c>
      <c r="U464" s="12">
        <f>StdO_Customers_Residential!U464+StdO_Customers_Small_Commercial!U464+StdO_Customers_Lighting!U464</f>
        <v>115499</v>
      </c>
      <c r="V464" s="12">
        <f>StdO_Customers_Residential!V464+StdO_Customers_Small_Commercial!V464+StdO_Customers_Lighting!V464</f>
        <v>108487</v>
      </c>
      <c r="W464" s="12">
        <f>StdO_Customers_Residential!W464+StdO_Customers_Small_Commercial!W464+StdO_Customers_Lighting!W464</f>
        <v>95585</v>
      </c>
      <c r="X464" s="12">
        <f>StdO_Customers_Residential!X464+StdO_Customers_Small_Commercial!X464+StdO_Customers_Lighting!X464</f>
        <v>84286</v>
      </c>
      <c r="Y464" s="12">
        <f>StdO_Customers_Residential!Y464+StdO_Customers_Small_Commercial!Y464+StdO_Customers_Lighting!Y464</f>
        <v>74988</v>
      </c>
      <c r="AA464" s="2">
        <f>IFERROR(INDEX('Holiday Schedule'!$D$3:$D$24,MATCH(Total_StdO_Customers!A464,'Holiday Schedule'!$C$3:$C$24,0)),0)</f>
        <v>0</v>
      </c>
      <c r="AB464" s="2">
        <f t="shared" si="56"/>
        <v>2</v>
      </c>
      <c r="AC464" s="2">
        <f t="shared" si="57"/>
        <v>1609345</v>
      </c>
      <c r="AD464" s="5">
        <f t="shared" si="58"/>
        <v>654976</v>
      </c>
      <c r="AE464" s="5">
        <f t="shared" si="59"/>
        <v>2264321</v>
      </c>
      <c r="AG464" s="2">
        <f t="shared" si="60"/>
        <v>3</v>
      </c>
      <c r="AH464" s="2">
        <f t="shared" si="61"/>
        <v>2025</v>
      </c>
      <c r="AJ464" s="5">
        <f t="shared" si="62"/>
        <v>115499</v>
      </c>
      <c r="AK464" s="2">
        <f t="shared" si="63"/>
        <v>20</v>
      </c>
    </row>
    <row r="465" spans="1:37" x14ac:dyDescent="0.25">
      <c r="A465" s="4">
        <v>45748</v>
      </c>
      <c r="B465" s="12">
        <f>StdO_Customers_Residential!B465+StdO_Customers_Small_Commercial!B465+StdO_Customers_Lighting!B465</f>
        <v>68892</v>
      </c>
      <c r="C465" s="12">
        <f>StdO_Customers_Residential!C465+StdO_Customers_Small_Commercial!C465+StdO_Customers_Lighting!C465</f>
        <v>66196</v>
      </c>
      <c r="D465" s="12">
        <f>StdO_Customers_Residential!D465+StdO_Customers_Small_Commercial!D465+StdO_Customers_Lighting!D465</f>
        <v>65609</v>
      </c>
      <c r="E465" s="12">
        <f>StdO_Customers_Residential!E465+StdO_Customers_Small_Commercial!E465+StdO_Customers_Lighting!E465</f>
        <v>66714</v>
      </c>
      <c r="F465" s="12">
        <f>StdO_Customers_Residential!F465+StdO_Customers_Small_Commercial!F465+StdO_Customers_Lighting!F465</f>
        <v>69318</v>
      </c>
      <c r="G465" s="12">
        <f>StdO_Customers_Residential!G465+StdO_Customers_Small_Commercial!G465+StdO_Customers_Lighting!G465</f>
        <v>78252</v>
      </c>
      <c r="H465" s="12">
        <f>StdO_Customers_Residential!H465+StdO_Customers_Small_Commercial!H465+StdO_Customers_Lighting!H465</f>
        <v>93284</v>
      </c>
      <c r="I465" s="12">
        <f>StdO_Customers_Residential!I465+StdO_Customers_Small_Commercial!I465+StdO_Customers_Lighting!I465</f>
        <v>99129</v>
      </c>
      <c r="J465" s="12">
        <f>StdO_Customers_Residential!J465+StdO_Customers_Small_Commercial!J465+StdO_Customers_Lighting!J465</f>
        <v>93410</v>
      </c>
      <c r="K465" s="12">
        <f>StdO_Customers_Residential!K465+StdO_Customers_Small_Commercial!K465+StdO_Customers_Lighting!K465</f>
        <v>80723</v>
      </c>
      <c r="L465" s="12">
        <f>StdO_Customers_Residential!L465+StdO_Customers_Small_Commercial!L465+StdO_Customers_Lighting!L465</f>
        <v>60083</v>
      </c>
      <c r="M465" s="12">
        <f>StdO_Customers_Residential!M465+StdO_Customers_Small_Commercial!M465+StdO_Customers_Lighting!M465</f>
        <v>48120</v>
      </c>
      <c r="N465" s="12">
        <f>StdO_Customers_Residential!N465+StdO_Customers_Small_Commercial!N465+StdO_Customers_Lighting!N465</f>
        <v>42343</v>
      </c>
      <c r="O465" s="12">
        <f>StdO_Customers_Residential!O465+StdO_Customers_Small_Commercial!O465+StdO_Customers_Lighting!O465</f>
        <v>35591</v>
      </c>
      <c r="P465" s="12">
        <f>StdO_Customers_Residential!P465+StdO_Customers_Small_Commercial!P465+StdO_Customers_Lighting!P465</f>
        <v>33594</v>
      </c>
      <c r="Q465" s="12">
        <f>StdO_Customers_Residential!Q465+StdO_Customers_Small_Commercial!Q465+StdO_Customers_Lighting!Q465</f>
        <v>38432</v>
      </c>
      <c r="R465" s="12">
        <f>StdO_Customers_Residential!R465+StdO_Customers_Small_Commercial!R465+StdO_Customers_Lighting!R465</f>
        <v>53207</v>
      </c>
      <c r="S465" s="12">
        <f>StdO_Customers_Residential!S465+StdO_Customers_Small_Commercial!S465+StdO_Customers_Lighting!S465</f>
        <v>81538</v>
      </c>
      <c r="T465" s="12">
        <f>StdO_Customers_Residential!T465+StdO_Customers_Small_Commercial!T465+StdO_Customers_Lighting!T465</f>
        <v>102278</v>
      </c>
      <c r="U465" s="12">
        <f>StdO_Customers_Residential!U465+StdO_Customers_Small_Commercial!U465+StdO_Customers_Lighting!U465</f>
        <v>114943</v>
      </c>
      <c r="V465" s="12">
        <f>StdO_Customers_Residential!V465+StdO_Customers_Small_Commercial!V465+StdO_Customers_Lighting!V465</f>
        <v>111782</v>
      </c>
      <c r="W465" s="12">
        <f>StdO_Customers_Residential!W465+StdO_Customers_Small_Commercial!W465+StdO_Customers_Lighting!W465</f>
        <v>102065</v>
      </c>
      <c r="X465" s="12">
        <f>StdO_Customers_Residential!X465+StdO_Customers_Small_Commercial!X465+StdO_Customers_Lighting!X465</f>
        <v>92161</v>
      </c>
      <c r="Y465" s="12">
        <f>StdO_Customers_Residential!Y465+StdO_Customers_Small_Commercial!Y465+StdO_Customers_Lighting!Y465</f>
        <v>82637</v>
      </c>
      <c r="AA465" s="2">
        <f>IFERROR(INDEX('Holiday Schedule'!$D$3:$D$24,MATCH(Total_StdO_Customers!A465,'Holiday Schedule'!$C$3:$C$24,0)),0)</f>
        <v>0</v>
      </c>
      <c r="AB465" s="2">
        <f t="shared" si="56"/>
        <v>3</v>
      </c>
      <c r="AC465" s="2">
        <f t="shared" si="57"/>
        <v>1189399</v>
      </c>
      <c r="AD465" s="5">
        <f t="shared" si="58"/>
        <v>590902</v>
      </c>
      <c r="AE465" s="5">
        <f t="shared" si="59"/>
        <v>1780301</v>
      </c>
      <c r="AG465" s="2">
        <f t="shared" si="60"/>
        <v>4</v>
      </c>
      <c r="AH465" s="2">
        <f t="shared" si="61"/>
        <v>2025</v>
      </c>
      <c r="AJ465" s="5">
        <f t="shared" si="62"/>
        <v>114943</v>
      </c>
      <c r="AK465" s="2">
        <f t="shared" si="63"/>
        <v>20</v>
      </c>
    </row>
    <row r="466" spans="1:37" x14ac:dyDescent="0.25">
      <c r="A466" s="4">
        <v>45749</v>
      </c>
      <c r="B466" s="12">
        <f>StdO_Customers_Residential!B466+StdO_Customers_Small_Commercial!B466+StdO_Customers_Lighting!B466</f>
        <v>78741</v>
      </c>
      <c r="C466" s="12">
        <f>StdO_Customers_Residential!C466+StdO_Customers_Small_Commercial!C466+StdO_Customers_Lighting!C466</f>
        <v>76986</v>
      </c>
      <c r="D466" s="12">
        <f>StdO_Customers_Residential!D466+StdO_Customers_Small_Commercial!D466+StdO_Customers_Lighting!D466</f>
        <v>75806</v>
      </c>
      <c r="E466" s="12">
        <f>StdO_Customers_Residential!E466+StdO_Customers_Small_Commercial!E466+StdO_Customers_Lighting!E466</f>
        <v>78235</v>
      </c>
      <c r="F466" s="12">
        <f>StdO_Customers_Residential!F466+StdO_Customers_Small_Commercial!F466+StdO_Customers_Lighting!F466</f>
        <v>82261</v>
      </c>
      <c r="G466" s="12">
        <f>StdO_Customers_Residential!G466+StdO_Customers_Small_Commercial!G466+StdO_Customers_Lighting!G466</f>
        <v>92509</v>
      </c>
      <c r="H466" s="12">
        <f>StdO_Customers_Residential!H466+StdO_Customers_Small_Commercial!H466+StdO_Customers_Lighting!H466</f>
        <v>106233</v>
      </c>
      <c r="I466" s="12">
        <f>StdO_Customers_Residential!I466+StdO_Customers_Small_Commercial!I466+StdO_Customers_Lighting!I466</f>
        <v>98541</v>
      </c>
      <c r="J466" s="12">
        <f>StdO_Customers_Residential!J466+StdO_Customers_Small_Commercial!J466+StdO_Customers_Lighting!J466</f>
        <v>71993</v>
      </c>
      <c r="K466" s="12">
        <f>StdO_Customers_Residential!K466+StdO_Customers_Small_Commercial!K466+StdO_Customers_Lighting!K466</f>
        <v>56817</v>
      </c>
      <c r="L466" s="12">
        <f>StdO_Customers_Residential!L466+StdO_Customers_Small_Commercial!L466+StdO_Customers_Lighting!L466</f>
        <v>47752</v>
      </c>
      <c r="M466" s="12">
        <f>StdO_Customers_Residential!M466+StdO_Customers_Small_Commercial!M466+StdO_Customers_Lighting!M466</f>
        <v>42158</v>
      </c>
      <c r="N466" s="12">
        <f>StdO_Customers_Residential!N466+StdO_Customers_Small_Commercial!N466+StdO_Customers_Lighting!N466</f>
        <v>38918</v>
      </c>
      <c r="O466" s="12">
        <f>StdO_Customers_Residential!O466+StdO_Customers_Small_Commercial!O466+StdO_Customers_Lighting!O466</f>
        <v>35678</v>
      </c>
      <c r="P466" s="12">
        <f>StdO_Customers_Residential!P466+StdO_Customers_Small_Commercial!P466+StdO_Customers_Lighting!P466</f>
        <v>32685</v>
      </c>
      <c r="Q466" s="12">
        <f>StdO_Customers_Residential!Q466+StdO_Customers_Small_Commercial!Q466+StdO_Customers_Lighting!Q466</f>
        <v>37428</v>
      </c>
      <c r="R466" s="12">
        <f>StdO_Customers_Residential!R466+StdO_Customers_Small_Commercial!R466+StdO_Customers_Lighting!R466</f>
        <v>54519</v>
      </c>
      <c r="S466" s="12">
        <f>StdO_Customers_Residential!S466+StdO_Customers_Small_Commercial!S466+StdO_Customers_Lighting!S466</f>
        <v>89514</v>
      </c>
      <c r="T466" s="12">
        <f>StdO_Customers_Residential!T466+StdO_Customers_Small_Commercial!T466+StdO_Customers_Lighting!T466</f>
        <v>105851</v>
      </c>
      <c r="U466" s="12">
        <f>StdO_Customers_Residential!U466+StdO_Customers_Small_Commercial!U466+StdO_Customers_Lighting!U466</f>
        <v>116050</v>
      </c>
      <c r="V466" s="12">
        <f>StdO_Customers_Residential!V466+StdO_Customers_Small_Commercial!V466+StdO_Customers_Lighting!V466</f>
        <v>112775</v>
      </c>
      <c r="W466" s="12">
        <f>StdO_Customers_Residential!W466+StdO_Customers_Small_Commercial!W466+StdO_Customers_Lighting!W466</f>
        <v>101144</v>
      </c>
      <c r="X466" s="12">
        <f>StdO_Customers_Residential!X466+StdO_Customers_Small_Commercial!X466+StdO_Customers_Lighting!X466</f>
        <v>90842</v>
      </c>
      <c r="Y466" s="12">
        <f>StdO_Customers_Residential!Y466+StdO_Customers_Small_Commercial!Y466+StdO_Customers_Lighting!Y466</f>
        <v>80957</v>
      </c>
      <c r="AA466" s="2">
        <f>IFERROR(INDEX('Holiday Schedule'!$D$3:$D$24,MATCH(Total_StdO_Customers!A466,'Holiday Schedule'!$C$3:$C$24,0)),0)</f>
        <v>0</v>
      </c>
      <c r="AB466" s="2">
        <f t="shared" si="56"/>
        <v>4</v>
      </c>
      <c r="AC466" s="2">
        <f t="shared" si="57"/>
        <v>1132665</v>
      </c>
      <c r="AD466" s="5">
        <f t="shared" si="58"/>
        <v>671728</v>
      </c>
      <c r="AE466" s="5">
        <f t="shared" si="59"/>
        <v>1804393</v>
      </c>
      <c r="AG466" s="2">
        <f t="shared" si="60"/>
        <v>4</v>
      </c>
      <c r="AH466" s="2">
        <f t="shared" si="61"/>
        <v>2025</v>
      </c>
      <c r="AJ466" s="5">
        <f t="shared" si="62"/>
        <v>116050</v>
      </c>
      <c r="AK466" s="2">
        <f t="shared" si="63"/>
        <v>20</v>
      </c>
    </row>
    <row r="467" spans="1:37" x14ac:dyDescent="0.25">
      <c r="A467" s="4">
        <v>45750</v>
      </c>
      <c r="B467" s="12">
        <f>StdO_Customers_Residential!B467+StdO_Customers_Small_Commercial!B467+StdO_Customers_Lighting!B467</f>
        <v>75987</v>
      </c>
      <c r="C467" s="12">
        <f>StdO_Customers_Residential!C467+StdO_Customers_Small_Commercial!C467+StdO_Customers_Lighting!C467</f>
        <v>72717</v>
      </c>
      <c r="D467" s="12">
        <f>StdO_Customers_Residential!D467+StdO_Customers_Small_Commercial!D467+StdO_Customers_Lighting!D467</f>
        <v>72670</v>
      </c>
      <c r="E467" s="12">
        <f>StdO_Customers_Residential!E467+StdO_Customers_Small_Commercial!E467+StdO_Customers_Lighting!E467</f>
        <v>72094</v>
      </c>
      <c r="F467" s="12">
        <f>StdO_Customers_Residential!F467+StdO_Customers_Small_Commercial!F467+StdO_Customers_Lighting!F467</f>
        <v>75669</v>
      </c>
      <c r="G467" s="12">
        <f>StdO_Customers_Residential!G467+StdO_Customers_Small_Commercial!G467+StdO_Customers_Lighting!G467</f>
        <v>84876</v>
      </c>
      <c r="H467" s="12">
        <f>StdO_Customers_Residential!H467+StdO_Customers_Small_Commercial!H467+StdO_Customers_Lighting!H467</f>
        <v>97910</v>
      </c>
      <c r="I467" s="12">
        <f>StdO_Customers_Residential!I467+StdO_Customers_Small_Commercial!I467+StdO_Customers_Lighting!I467</f>
        <v>105651</v>
      </c>
      <c r="J467" s="12">
        <f>StdO_Customers_Residential!J467+StdO_Customers_Small_Commercial!J467+StdO_Customers_Lighting!J467</f>
        <v>107169</v>
      </c>
      <c r="K467" s="12">
        <f>StdO_Customers_Residential!K467+StdO_Customers_Small_Commercial!K467+StdO_Customers_Lighting!K467</f>
        <v>108353</v>
      </c>
      <c r="L467" s="12">
        <f>StdO_Customers_Residential!L467+StdO_Customers_Small_Commercial!L467+StdO_Customers_Lighting!L467</f>
        <v>106457</v>
      </c>
      <c r="M467" s="12">
        <f>StdO_Customers_Residential!M467+StdO_Customers_Small_Commercial!M467+StdO_Customers_Lighting!M467</f>
        <v>101646</v>
      </c>
      <c r="N467" s="12">
        <f>StdO_Customers_Residential!N467+StdO_Customers_Small_Commercial!N467+StdO_Customers_Lighting!N467</f>
        <v>101003</v>
      </c>
      <c r="O467" s="12">
        <f>StdO_Customers_Residential!O467+StdO_Customers_Small_Commercial!O467+StdO_Customers_Lighting!O467</f>
        <v>93130</v>
      </c>
      <c r="P467" s="12">
        <f>StdO_Customers_Residential!P467+StdO_Customers_Small_Commercial!P467+StdO_Customers_Lighting!P467</f>
        <v>86386</v>
      </c>
      <c r="Q467" s="12">
        <f>StdO_Customers_Residential!Q467+StdO_Customers_Small_Commercial!Q467+StdO_Customers_Lighting!Q467</f>
        <v>89189</v>
      </c>
      <c r="R467" s="12">
        <f>StdO_Customers_Residential!R467+StdO_Customers_Small_Commercial!R467+StdO_Customers_Lighting!R467</f>
        <v>96840</v>
      </c>
      <c r="S467" s="12">
        <f>StdO_Customers_Residential!S467+StdO_Customers_Small_Commercial!S467+StdO_Customers_Lighting!S467</f>
        <v>106851</v>
      </c>
      <c r="T467" s="12">
        <f>StdO_Customers_Residential!T467+StdO_Customers_Small_Commercial!T467+StdO_Customers_Lighting!T467</f>
        <v>110388</v>
      </c>
      <c r="U467" s="12">
        <f>StdO_Customers_Residential!U467+StdO_Customers_Small_Commercial!U467+StdO_Customers_Lighting!U467</f>
        <v>113518</v>
      </c>
      <c r="V467" s="12">
        <f>StdO_Customers_Residential!V467+StdO_Customers_Small_Commercial!V467+StdO_Customers_Lighting!V467</f>
        <v>108533</v>
      </c>
      <c r="W467" s="12">
        <f>StdO_Customers_Residential!W467+StdO_Customers_Small_Commercial!W467+StdO_Customers_Lighting!W467</f>
        <v>95719</v>
      </c>
      <c r="X467" s="12">
        <f>StdO_Customers_Residential!X467+StdO_Customers_Small_Commercial!X467+StdO_Customers_Lighting!X467</f>
        <v>84801</v>
      </c>
      <c r="Y467" s="12">
        <f>StdO_Customers_Residential!Y467+StdO_Customers_Small_Commercial!Y467+StdO_Customers_Lighting!Y467</f>
        <v>75644</v>
      </c>
      <c r="AA467" s="2">
        <f>IFERROR(INDEX('Holiday Schedule'!$D$3:$D$24,MATCH(Total_StdO_Customers!A467,'Holiday Schedule'!$C$3:$C$24,0)),0)</f>
        <v>0</v>
      </c>
      <c r="AB467" s="2">
        <f t="shared" si="56"/>
        <v>5</v>
      </c>
      <c r="AC467" s="2">
        <f t="shared" si="57"/>
        <v>1615634</v>
      </c>
      <c r="AD467" s="5">
        <f t="shared" si="58"/>
        <v>627567</v>
      </c>
      <c r="AE467" s="5">
        <f t="shared" si="59"/>
        <v>2243201</v>
      </c>
      <c r="AG467" s="2">
        <f t="shared" si="60"/>
        <v>4</v>
      </c>
      <c r="AH467" s="2">
        <f t="shared" si="61"/>
        <v>2025</v>
      </c>
      <c r="AJ467" s="5">
        <f t="shared" si="62"/>
        <v>113518</v>
      </c>
      <c r="AK467" s="2">
        <f t="shared" si="63"/>
        <v>20</v>
      </c>
    </row>
    <row r="468" spans="1:37" x14ac:dyDescent="0.25">
      <c r="A468" s="4">
        <v>45751</v>
      </c>
      <c r="B468" s="12">
        <f>StdO_Customers_Residential!B468+StdO_Customers_Small_Commercial!B468+StdO_Customers_Lighting!B468</f>
        <v>68848</v>
      </c>
      <c r="C468" s="12">
        <f>StdO_Customers_Residential!C468+StdO_Customers_Small_Commercial!C468+StdO_Customers_Lighting!C468</f>
        <v>66795</v>
      </c>
      <c r="D468" s="12">
        <f>StdO_Customers_Residential!D468+StdO_Customers_Small_Commercial!D468+StdO_Customers_Lighting!D468</f>
        <v>65454</v>
      </c>
      <c r="E468" s="12">
        <f>StdO_Customers_Residential!E468+StdO_Customers_Small_Commercial!E468+StdO_Customers_Lighting!E468</f>
        <v>66018</v>
      </c>
      <c r="F468" s="12">
        <f>StdO_Customers_Residential!F468+StdO_Customers_Small_Commercial!F468+StdO_Customers_Lighting!F468</f>
        <v>68707</v>
      </c>
      <c r="G468" s="12">
        <f>StdO_Customers_Residential!G468+StdO_Customers_Small_Commercial!G468+StdO_Customers_Lighting!G468</f>
        <v>78018</v>
      </c>
      <c r="H468" s="12">
        <f>StdO_Customers_Residential!H468+StdO_Customers_Small_Commercial!H468+StdO_Customers_Lighting!H468</f>
        <v>90787</v>
      </c>
      <c r="I468" s="12">
        <f>StdO_Customers_Residential!I468+StdO_Customers_Small_Commercial!I468+StdO_Customers_Lighting!I468</f>
        <v>87870</v>
      </c>
      <c r="J468" s="12">
        <f>StdO_Customers_Residential!J468+StdO_Customers_Small_Commercial!J468+StdO_Customers_Lighting!J468</f>
        <v>76638</v>
      </c>
      <c r="K468" s="12">
        <f>StdO_Customers_Residential!K468+StdO_Customers_Small_Commercial!K468+StdO_Customers_Lighting!K468</f>
        <v>63410</v>
      </c>
      <c r="L468" s="12">
        <f>StdO_Customers_Residential!L468+StdO_Customers_Small_Commercial!L468+StdO_Customers_Lighting!L468</f>
        <v>47598</v>
      </c>
      <c r="M468" s="12">
        <f>StdO_Customers_Residential!M468+StdO_Customers_Small_Commercial!M468+StdO_Customers_Lighting!M468</f>
        <v>53547</v>
      </c>
      <c r="N468" s="12">
        <f>StdO_Customers_Residential!N468+StdO_Customers_Small_Commercial!N468+StdO_Customers_Lighting!N468</f>
        <v>53619</v>
      </c>
      <c r="O468" s="12">
        <f>StdO_Customers_Residential!O468+StdO_Customers_Small_Commercial!O468+StdO_Customers_Lighting!O468</f>
        <v>54243</v>
      </c>
      <c r="P468" s="12">
        <f>StdO_Customers_Residential!P468+StdO_Customers_Small_Commercial!P468+StdO_Customers_Lighting!P468</f>
        <v>53632</v>
      </c>
      <c r="Q468" s="12">
        <f>StdO_Customers_Residential!Q468+StdO_Customers_Small_Commercial!Q468+StdO_Customers_Lighting!Q468</f>
        <v>58661</v>
      </c>
      <c r="R468" s="12">
        <f>StdO_Customers_Residential!R468+StdO_Customers_Small_Commercial!R468+StdO_Customers_Lighting!R468</f>
        <v>68706</v>
      </c>
      <c r="S468" s="12">
        <f>StdO_Customers_Residential!S468+StdO_Customers_Small_Commercial!S468+StdO_Customers_Lighting!S468</f>
        <v>79822</v>
      </c>
      <c r="T468" s="12">
        <f>StdO_Customers_Residential!T468+StdO_Customers_Small_Commercial!T468+StdO_Customers_Lighting!T468</f>
        <v>93444</v>
      </c>
      <c r="U468" s="12">
        <f>StdO_Customers_Residential!U468+StdO_Customers_Small_Commercial!U468+StdO_Customers_Lighting!U468</f>
        <v>103486</v>
      </c>
      <c r="V468" s="12">
        <f>StdO_Customers_Residential!V468+StdO_Customers_Small_Commercial!V468+StdO_Customers_Lighting!V468</f>
        <v>101081</v>
      </c>
      <c r="W468" s="12">
        <f>StdO_Customers_Residential!W468+StdO_Customers_Small_Commercial!W468+StdO_Customers_Lighting!W468</f>
        <v>93177</v>
      </c>
      <c r="X468" s="12">
        <f>StdO_Customers_Residential!X468+StdO_Customers_Small_Commercial!X468+StdO_Customers_Lighting!X468</f>
        <v>83917</v>
      </c>
      <c r="Y468" s="12">
        <f>StdO_Customers_Residential!Y468+StdO_Customers_Small_Commercial!Y468+StdO_Customers_Lighting!Y468</f>
        <v>76302</v>
      </c>
      <c r="AA468" s="2">
        <f>IFERROR(INDEX('Holiday Schedule'!$D$3:$D$24,MATCH(Total_StdO_Customers!A468,'Holiday Schedule'!$C$3:$C$24,0)),0)</f>
        <v>0</v>
      </c>
      <c r="AB468" s="2">
        <f t="shared" si="56"/>
        <v>6</v>
      </c>
      <c r="AC468" s="2">
        <f t="shared" si="57"/>
        <v>1172851</v>
      </c>
      <c r="AD468" s="5">
        <f t="shared" si="58"/>
        <v>580929</v>
      </c>
      <c r="AE468" s="5">
        <f t="shared" si="59"/>
        <v>1753780</v>
      </c>
      <c r="AG468" s="2">
        <f t="shared" si="60"/>
        <v>4</v>
      </c>
      <c r="AH468" s="2">
        <f t="shared" si="61"/>
        <v>2025</v>
      </c>
      <c r="AJ468" s="5">
        <f t="shared" si="62"/>
        <v>103486</v>
      </c>
      <c r="AK468" s="2">
        <f t="shared" si="63"/>
        <v>20</v>
      </c>
    </row>
    <row r="469" spans="1:37" x14ac:dyDescent="0.25">
      <c r="A469" s="4">
        <v>45752</v>
      </c>
      <c r="B469" s="12">
        <f>StdO_Customers_Residential!B469+StdO_Customers_Small_Commercial!B469+StdO_Customers_Lighting!B469</f>
        <v>71976</v>
      </c>
      <c r="C469" s="12">
        <f>StdO_Customers_Residential!C469+StdO_Customers_Small_Commercial!C469+StdO_Customers_Lighting!C469</f>
        <v>70756</v>
      </c>
      <c r="D469" s="12">
        <f>StdO_Customers_Residential!D469+StdO_Customers_Small_Commercial!D469+StdO_Customers_Lighting!D469</f>
        <v>71179</v>
      </c>
      <c r="E469" s="12">
        <f>StdO_Customers_Residential!E469+StdO_Customers_Small_Commercial!E469+StdO_Customers_Lighting!E469</f>
        <v>70733</v>
      </c>
      <c r="F469" s="12">
        <f>StdO_Customers_Residential!F469+StdO_Customers_Small_Commercial!F469+StdO_Customers_Lighting!F469</f>
        <v>72716</v>
      </c>
      <c r="G469" s="12">
        <f>StdO_Customers_Residential!G469+StdO_Customers_Small_Commercial!G469+StdO_Customers_Lighting!G469</f>
        <v>79006</v>
      </c>
      <c r="H469" s="12">
        <f>StdO_Customers_Residential!H469+StdO_Customers_Small_Commercial!H469+StdO_Customers_Lighting!H469</f>
        <v>85455</v>
      </c>
      <c r="I469" s="12">
        <f>StdO_Customers_Residential!I469+StdO_Customers_Small_Commercial!I469+StdO_Customers_Lighting!I469</f>
        <v>84281</v>
      </c>
      <c r="J469" s="12">
        <f>StdO_Customers_Residential!J469+StdO_Customers_Small_Commercial!J469+StdO_Customers_Lighting!J469</f>
        <v>81810</v>
      </c>
      <c r="K469" s="12">
        <f>StdO_Customers_Residential!K469+StdO_Customers_Small_Commercial!K469+StdO_Customers_Lighting!K469</f>
        <v>79883</v>
      </c>
      <c r="L469" s="12">
        <f>StdO_Customers_Residential!L469+StdO_Customers_Small_Commercial!L469+StdO_Customers_Lighting!L469</f>
        <v>65352</v>
      </c>
      <c r="M469" s="12">
        <f>StdO_Customers_Residential!M469+StdO_Customers_Small_Commercial!M469+StdO_Customers_Lighting!M469</f>
        <v>61380</v>
      </c>
      <c r="N469" s="12">
        <f>StdO_Customers_Residential!N469+StdO_Customers_Small_Commercial!N469+StdO_Customers_Lighting!N469</f>
        <v>63147</v>
      </c>
      <c r="O469" s="12">
        <f>StdO_Customers_Residential!O469+StdO_Customers_Small_Commercial!O469+StdO_Customers_Lighting!O469</f>
        <v>67550</v>
      </c>
      <c r="P469" s="12">
        <f>StdO_Customers_Residential!P469+StdO_Customers_Small_Commercial!P469+StdO_Customers_Lighting!P469</f>
        <v>69836</v>
      </c>
      <c r="Q469" s="12">
        <f>StdO_Customers_Residential!Q469+StdO_Customers_Small_Commercial!Q469+StdO_Customers_Lighting!Q469</f>
        <v>79599</v>
      </c>
      <c r="R469" s="12">
        <f>StdO_Customers_Residential!R469+StdO_Customers_Small_Commercial!R469+StdO_Customers_Lighting!R469</f>
        <v>92845</v>
      </c>
      <c r="S469" s="12">
        <f>StdO_Customers_Residential!S469+StdO_Customers_Small_Commercial!S469+StdO_Customers_Lighting!S469</f>
        <v>104380</v>
      </c>
      <c r="T469" s="12">
        <f>StdO_Customers_Residential!T469+StdO_Customers_Small_Commercial!T469+StdO_Customers_Lighting!T469</f>
        <v>109108</v>
      </c>
      <c r="U469" s="12">
        <f>StdO_Customers_Residential!U469+StdO_Customers_Small_Commercial!U469+StdO_Customers_Lighting!U469</f>
        <v>113890</v>
      </c>
      <c r="V469" s="12">
        <f>StdO_Customers_Residential!V469+StdO_Customers_Small_Commercial!V469+StdO_Customers_Lighting!V469</f>
        <v>109827</v>
      </c>
      <c r="W469" s="12">
        <f>StdO_Customers_Residential!W469+StdO_Customers_Small_Commercial!W469+StdO_Customers_Lighting!W469</f>
        <v>99544</v>
      </c>
      <c r="X469" s="12">
        <f>StdO_Customers_Residential!X469+StdO_Customers_Small_Commercial!X469+StdO_Customers_Lighting!X469</f>
        <v>89596</v>
      </c>
      <c r="Y469" s="12">
        <f>StdO_Customers_Residential!Y469+StdO_Customers_Small_Commercial!Y469+StdO_Customers_Lighting!Y469</f>
        <v>81834</v>
      </c>
      <c r="AA469" s="2">
        <f>IFERROR(INDEX('Holiday Schedule'!$D$3:$D$24,MATCH(Total_StdO_Customers!A469,'Holiday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1975683</v>
      </c>
      <c r="AE469" s="5">
        <f t="shared" si="59"/>
        <v>1975683</v>
      </c>
      <c r="AG469" s="2">
        <f t="shared" si="60"/>
        <v>4</v>
      </c>
      <c r="AH469" s="2">
        <f t="shared" si="61"/>
        <v>2025</v>
      </c>
      <c r="AJ469" s="5">
        <f t="shared" si="62"/>
        <v>113890</v>
      </c>
      <c r="AK469" s="2">
        <f t="shared" si="63"/>
        <v>20</v>
      </c>
    </row>
    <row r="470" spans="1:37" x14ac:dyDescent="0.25">
      <c r="A470" s="4">
        <v>45753</v>
      </c>
      <c r="B470" s="12">
        <f>StdO_Customers_Residential!B470+StdO_Customers_Small_Commercial!B470+StdO_Customers_Lighting!B470</f>
        <v>75312</v>
      </c>
      <c r="C470" s="12">
        <f>StdO_Customers_Residential!C470+StdO_Customers_Small_Commercial!C470+StdO_Customers_Lighting!C470</f>
        <v>72034</v>
      </c>
      <c r="D470" s="12">
        <f>StdO_Customers_Residential!D470+StdO_Customers_Small_Commercial!D470+StdO_Customers_Lighting!D470</f>
        <v>71831</v>
      </c>
      <c r="E470" s="12">
        <f>StdO_Customers_Residential!E470+StdO_Customers_Small_Commercial!E470+StdO_Customers_Lighting!E470</f>
        <v>69264</v>
      </c>
      <c r="F470" s="12">
        <f>StdO_Customers_Residential!F470+StdO_Customers_Small_Commercial!F470+StdO_Customers_Lighting!F470</f>
        <v>69095</v>
      </c>
      <c r="G470" s="12">
        <f>StdO_Customers_Residential!G470+StdO_Customers_Small_Commercial!G470+StdO_Customers_Lighting!G470</f>
        <v>73777</v>
      </c>
      <c r="H470" s="12">
        <f>StdO_Customers_Residential!H470+StdO_Customers_Small_Commercial!H470+StdO_Customers_Lighting!H470</f>
        <v>80727</v>
      </c>
      <c r="I470" s="12">
        <f>StdO_Customers_Residential!I470+StdO_Customers_Small_Commercial!I470+StdO_Customers_Lighting!I470</f>
        <v>87364</v>
      </c>
      <c r="J470" s="12">
        <f>StdO_Customers_Residential!J470+StdO_Customers_Small_Commercial!J470+StdO_Customers_Lighting!J470</f>
        <v>91118</v>
      </c>
      <c r="K470" s="12">
        <f>StdO_Customers_Residential!K470+StdO_Customers_Small_Commercial!K470+StdO_Customers_Lighting!K470</f>
        <v>91340</v>
      </c>
      <c r="L470" s="12">
        <f>StdO_Customers_Residential!L470+StdO_Customers_Small_Commercial!L470+StdO_Customers_Lighting!L470</f>
        <v>86596</v>
      </c>
      <c r="M470" s="12">
        <f>StdO_Customers_Residential!M470+StdO_Customers_Small_Commercial!M470+StdO_Customers_Lighting!M470</f>
        <v>83203</v>
      </c>
      <c r="N470" s="12">
        <f>StdO_Customers_Residential!N470+StdO_Customers_Small_Commercial!N470+StdO_Customers_Lighting!N470</f>
        <v>71653</v>
      </c>
      <c r="O470" s="12">
        <f>StdO_Customers_Residential!O470+StdO_Customers_Small_Commercial!O470+StdO_Customers_Lighting!O470</f>
        <v>66315</v>
      </c>
      <c r="P470" s="12">
        <f>StdO_Customers_Residential!P470+StdO_Customers_Small_Commercial!P470+StdO_Customers_Lighting!P470</f>
        <v>63779</v>
      </c>
      <c r="Q470" s="12">
        <f>StdO_Customers_Residential!Q470+StdO_Customers_Small_Commercial!Q470+StdO_Customers_Lighting!Q470</f>
        <v>59761</v>
      </c>
      <c r="R470" s="12">
        <f>StdO_Customers_Residential!R470+StdO_Customers_Small_Commercial!R470+StdO_Customers_Lighting!R470</f>
        <v>70730</v>
      </c>
      <c r="S470" s="12">
        <f>StdO_Customers_Residential!S470+StdO_Customers_Small_Commercial!S470+StdO_Customers_Lighting!S470</f>
        <v>87039</v>
      </c>
      <c r="T470" s="12">
        <f>StdO_Customers_Residential!T470+StdO_Customers_Small_Commercial!T470+StdO_Customers_Lighting!T470</f>
        <v>103549</v>
      </c>
      <c r="U470" s="12">
        <f>StdO_Customers_Residential!U470+StdO_Customers_Small_Commercial!U470+StdO_Customers_Lighting!U470</f>
        <v>111532</v>
      </c>
      <c r="V470" s="12">
        <f>StdO_Customers_Residential!V470+StdO_Customers_Small_Commercial!V470+StdO_Customers_Lighting!V470</f>
        <v>106524</v>
      </c>
      <c r="W470" s="12">
        <f>StdO_Customers_Residential!W470+StdO_Customers_Small_Commercial!W470+StdO_Customers_Lighting!W470</f>
        <v>95632</v>
      </c>
      <c r="X470" s="12">
        <f>StdO_Customers_Residential!X470+StdO_Customers_Small_Commercial!X470+StdO_Customers_Lighting!X470</f>
        <v>83952</v>
      </c>
      <c r="Y470" s="12">
        <f>StdO_Customers_Residential!Y470+StdO_Customers_Small_Commercial!Y470+StdO_Customers_Lighting!Y470</f>
        <v>76010</v>
      </c>
      <c r="AA470" s="2">
        <f>IFERROR(INDEX('Holiday Schedule'!$D$3:$D$24,MATCH(Total_StdO_Customers!A470,'Holiday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1948137</v>
      </c>
      <c r="AE470" s="5">
        <f t="shared" si="59"/>
        <v>1948137</v>
      </c>
      <c r="AG470" s="2">
        <f t="shared" si="60"/>
        <v>4</v>
      </c>
      <c r="AH470" s="2">
        <f t="shared" si="61"/>
        <v>2025</v>
      </c>
      <c r="AJ470" s="5">
        <f t="shared" si="62"/>
        <v>111532</v>
      </c>
      <c r="AK470" s="2">
        <f t="shared" si="63"/>
        <v>20</v>
      </c>
    </row>
    <row r="471" spans="1:37" x14ac:dyDescent="0.25">
      <c r="A471" s="4">
        <v>45754</v>
      </c>
      <c r="B471" s="12">
        <f>StdO_Customers_Residential!B471+StdO_Customers_Small_Commercial!B471+StdO_Customers_Lighting!B471</f>
        <v>69754</v>
      </c>
      <c r="C471" s="12">
        <f>StdO_Customers_Residential!C471+StdO_Customers_Small_Commercial!C471+StdO_Customers_Lighting!C471</f>
        <v>67809</v>
      </c>
      <c r="D471" s="12">
        <f>StdO_Customers_Residential!D471+StdO_Customers_Small_Commercial!D471+StdO_Customers_Lighting!D471</f>
        <v>66732</v>
      </c>
      <c r="E471" s="12">
        <f>StdO_Customers_Residential!E471+StdO_Customers_Small_Commercial!E471+StdO_Customers_Lighting!E471</f>
        <v>67734</v>
      </c>
      <c r="F471" s="12">
        <f>StdO_Customers_Residential!F471+StdO_Customers_Small_Commercial!F471+StdO_Customers_Lighting!F471</f>
        <v>71079</v>
      </c>
      <c r="G471" s="12">
        <f>StdO_Customers_Residential!G471+StdO_Customers_Small_Commercial!G471+StdO_Customers_Lighting!G471</f>
        <v>80191</v>
      </c>
      <c r="H471" s="12">
        <f>StdO_Customers_Residential!H471+StdO_Customers_Small_Commercial!H471+StdO_Customers_Lighting!H471</f>
        <v>96610</v>
      </c>
      <c r="I471" s="12">
        <f>StdO_Customers_Residential!I471+StdO_Customers_Small_Commercial!I471+StdO_Customers_Lighting!I471</f>
        <v>95912</v>
      </c>
      <c r="J471" s="12">
        <f>StdO_Customers_Residential!J471+StdO_Customers_Small_Commercial!J471+StdO_Customers_Lighting!J471</f>
        <v>86455</v>
      </c>
      <c r="K471" s="12">
        <f>StdO_Customers_Residential!K471+StdO_Customers_Small_Commercial!K471+StdO_Customers_Lighting!K471</f>
        <v>78144</v>
      </c>
      <c r="L471" s="12">
        <f>StdO_Customers_Residential!L471+StdO_Customers_Small_Commercial!L471+StdO_Customers_Lighting!L471</f>
        <v>65810</v>
      </c>
      <c r="M471" s="12">
        <f>StdO_Customers_Residential!M471+StdO_Customers_Small_Commercial!M471+StdO_Customers_Lighting!M471</f>
        <v>53297</v>
      </c>
      <c r="N471" s="12">
        <f>StdO_Customers_Residential!N471+StdO_Customers_Small_Commercial!N471+StdO_Customers_Lighting!N471</f>
        <v>47890</v>
      </c>
      <c r="O471" s="12">
        <f>StdO_Customers_Residential!O471+StdO_Customers_Small_Commercial!O471+StdO_Customers_Lighting!O471</f>
        <v>48964</v>
      </c>
      <c r="P471" s="12">
        <f>StdO_Customers_Residential!P471+StdO_Customers_Small_Commercial!P471+StdO_Customers_Lighting!P471</f>
        <v>51675</v>
      </c>
      <c r="Q471" s="12">
        <f>StdO_Customers_Residential!Q471+StdO_Customers_Small_Commercial!Q471+StdO_Customers_Lighting!Q471</f>
        <v>62162</v>
      </c>
      <c r="R471" s="12">
        <f>StdO_Customers_Residential!R471+StdO_Customers_Small_Commercial!R471+StdO_Customers_Lighting!R471</f>
        <v>76938</v>
      </c>
      <c r="S471" s="12">
        <f>StdO_Customers_Residential!S471+StdO_Customers_Small_Commercial!S471+StdO_Customers_Lighting!S471</f>
        <v>95144</v>
      </c>
      <c r="T471" s="12">
        <f>StdO_Customers_Residential!T471+StdO_Customers_Small_Commercial!T471+StdO_Customers_Lighting!T471</f>
        <v>103901</v>
      </c>
      <c r="U471" s="12">
        <f>StdO_Customers_Residential!U471+StdO_Customers_Small_Commercial!U471+StdO_Customers_Lighting!U471</f>
        <v>111443</v>
      </c>
      <c r="V471" s="12">
        <f>StdO_Customers_Residential!V471+StdO_Customers_Small_Commercial!V471+StdO_Customers_Lighting!V471</f>
        <v>107064</v>
      </c>
      <c r="W471" s="12">
        <f>StdO_Customers_Residential!W471+StdO_Customers_Small_Commercial!W471+StdO_Customers_Lighting!W471</f>
        <v>95806</v>
      </c>
      <c r="X471" s="12">
        <f>StdO_Customers_Residential!X471+StdO_Customers_Small_Commercial!X471+StdO_Customers_Lighting!X471</f>
        <v>86475</v>
      </c>
      <c r="Y471" s="12">
        <f>StdO_Customers_Residential!Y471+StdO_Customers_Small_Commercial!Y471+StdO_Customers_Lighting!Y471</f>
        <v>77286</v>
      </c>
      <c r="AA471" s="2">
        <f>IFERROR(INDEX('Holiday Schedule'!$D$3:$D$24,MATCH(Total_StdO_Customers!A471,'Holiday Schedule'!$C$3:$C$24,0)),0)</f>
        <v>0</v>
      </c>
      <c r="AB471" s="2">
        <f t="shared" si="56"/>
        <v>2</v>
      </c>
      <c r="AC471" s="2">
        <f t="shared" si="57"/>
        <v>1267080</v>
      </c>
      <c r="AD471" s="5">
        <f t="shared" si="58"/>
        <v>597195</v>
      </c>
      <c r="AE471" s="5">
        <f t="shared" si="59"/>
        <v>1864275</v>
      </c>
      <c r="AG471" s="2">
        <f t="shared" si="60"/>
        <v>4</v>
      </c>
      <c r="AH471" s="2">
        <f t="shared" si="61"/>
        <v>2025</v>
      </c>
      <c r="AJ471" s="5">
        <f t="shared" si="62"/>
        <v>111443</v>
      </c>
      <c r="AK471" s="2">
        <f t="shared" si="63"/>
        <v>20</v>
      </c>
    </row>
    <row r="472" spans="1:37" x14ac:dyDescent="0.25">
      <c r="A472" s="4">
        <v>45755</v>
      </c>
      <c r="B472" s="12">
        <f>StdO_Customers_Residential!B472+StdO_Customers_Small_Commercial!B472+StdO_Customers_Lighting!B472</f>
        <v>72858</v>
      </c>
      <c r="C472" s="12">
        <f>StdO_Customers_Residential!C472+StdO_Customers_Small_Commercial!C472+StdO_Customers_Lighting!C472</f>
        <v>69048</v>
      </c>
      <c r="D472" s="12">
        <f>StdO_Customers_Residential!D472+StdO_Customers_Small_Commercial!D472+StdO_Customers_Lighting!D472</f>
        <v>69106</v>
      </c>
      <c r="E472" s="12">
        <f>StdO_Customers_Residential!E472+StdO_Customers_Small_Commercial!E472+StdO_Customers_Lighting!E472</f>
        <v>69486</v>
      </c>
      <c r="F472" s="12">
        <f>StdO_Customers_Residential!F472+StdO_Customers_Small_Commercial!F472+StdO_Customers_Lighting!F472</f>
        <v>72575</v>
      </c>
      <c r="G472" s="12">
        <f>StdO_Customers_Residential!G472+StdO_Customers_Small_Commercial!G472+StdO_Customers_Lighting!G472</f>
        <v>81551</v>
      </c>
      <c r="H472" s="12">
        <f>StdO_Customers_Residential!H472+StdO_Customers_Small_Commercial!H472+StdO_Customers_Lighting!H472</f>
        <v>95737</v>
      </c>
      <c r="I472" s="12">
        <f>StdO_Customers_Residential!I472+StdO_Customers_Small_Commercial!I472+StdO_Customers_Lighting!I472</f>
        <v>93845</v>
      </c>
      <c r="J472" s="12">
        <f>StdO_Customers_Residential!J472+StdO_Customers_Small_Commercial!J472+StdO_Customers_Lighting!J472</f>
        <v>85326</v>
      </c>
      <c r="K472" s="12">
        <f>StdO_Customers_Residential!K472+StdO_Customers_Small_Commercial!K472+StdO_Customers_Lighting!K472</f>
        <v>81973</v>
      </c>
      <c r="L472" s="12">
        <f>StdO_Customers_Residential!L472+StdO_Customers_Small_Commercial!L472+StdO_Customers_Lighting!L472</f>
        <v>83241</v>
      </c>
      <c r="M472" s="12">
        <f>StdO_Customers_Residential!M472+StdO_Customers_Small_Commercial!M472+StdO_Customers_Lighting!M472</f>
        <v>73684</v>
      </c>
      <c r="N472" s="12">
        <f>StdO_Customers_Residential!N472+StdO_Customers_Small_Commercial!N472+StdO_Customers_Lighting!N472</f>
        <v>73103</v>
      </c>
      <c r="O472" s="12">
        <f>StdO_Customers_Residential!O472+StdO_Customers_Small_Commercial!O472+StdO_Customers_Lighting!O472</f>
        <v>79897</v>
      </c>
      <c r="P472" s="12">
        <f>StdO_Customers_Residential!P472+StdO_Customers_Small_Commercial!P472+StdO_Customers_Lighting!P472</f>
        <v>79304</v>
      </c>
      <c r="Q472" s="12">
        <f>StdO_Customers_Residential!Q472+StdO_Customers_Small_Commercial!Q472+StdO_Customers_Lighting!Q472</f>
        <v>85032</v>
      </c>
      <c r="R472" s="12">
        <f>StdO_Customers_Residential!R472+StdO_Customers_Small_Commercial!R472+StdO_Customers_Lighting!R472</f>
        <v>92192</v>
      </c>
      <c r="S472" s="12">
        <f>StdO_Customers_Residential!S472+StdO_Customers_Small_Commercial!S472+StdO_Customers_Lighting!S472</f>
        <v>107023</v>
      </c>
      <c r="T472" s="12">
        <f>StdO_Customers_Residential!T472+StdO_Customers_Small_Commercial!T472+StdO_Customers_Lighting!T472</f>
        <v>113666</v>
      </c>
      <c r="U472" s="12">
        <f>StdO_Customers_Residential!U472+StdO_Customers_Small_Commercial!U472+StdO_Customers_Lighting!U472</f>
        <v>117063</v>
      </c>
      <c r="V472" s="12">
        <f>StdO_Customers_Residential!V472+StdO_Customers_Small_Commercial!V472+StdO_Customers_Lighting!V472</f>
        <v>110518</v>
      </c>
      <c r="W472" s="12">
        <f>StdO_Customers_Residential!W472+StdO_Customers_Small_Commercial!W472+StdO_Customers_Lighting!W472</f>
        <v>101001</v>
      </c>
      <c r="X472" s="12">
        <f>StdO_Customers_Residential!X472+StdO_Customers_Small_Commercial!X472+StdO_Customers_Lighting!X472</f>
        <v>90529</v>
      </c>
      <c r="Y472" s="12">
        <f>StdO_Customers_Residential!Y472+StdO_Customers_Small_Commercial!Y472+StdO_Customers_Lighting!Y472</f>
        <v>81492</v>
      </c>
      <c r="AA472" s="2">
        <f>IFERROR(INDEX('Holiday Schedule'!$D$3:$D$24,MATCH(Total_StdO_Customers!A472,'Holiday Schedule'!$C$3:$C$24,0)),0)</f>
        <v>0</v>
      </c>
      <c r="AB472" s="2">
        <f t="shared" si="56"/>
        <v>3</v>
      </c>
      <c r="AC472" s="2">
        <f t="shared" si="57"/>
        <v>1467397</v>
      </c>
      <c r="AD472" s="5">
        <f t="shared" si="58"/>
        <v>611853</v>
      </c>
      <c r="AE472" s="5">
        <f t="shared" si="59"/>
        <v>2079250</v>
      </c>
      <c r="AG472" s="2">
        <f t="shared" si="60"/>
        <v>4</v>
      </c>
      <c r="AH472" s="2">
        <f t="shared" si="61"/>
        <v>2025</v>
      </c>
      <c r="AJ472" s="5">
        <f t="shared" si="62"/>
        <v>117063</v>
      </c>
      <c r="AK472" s="2">
        <f t="shared" si="63"/>
        <v>20</v>
      </c>
    </row>
    <row r="473" spans="1:37" x14ac:dyDescent="0.25">
      <c r="A473" s="4">
        <v>45756</v>
      </c>
      <c r="B473" s="12">
        <f>StdO_Customers_Residential!B473+StdO_Customers_Small_Commercial!B473+StdO_Customers_Lighting!B473</f>
        <v>76217</v>
      </c>
      <c r="C473" s="12">
        <f>StdO_Customers_Residential!C473+StdO_Customers_Small_Commercial!C473+StdO_Customers_Lighting!C473</f>
        <v>75076</v>
      </c>
      <c r="D473" s="12">
        <f>StdO_Customers_Residential!D473+StdO_Customers_Small_Commercial!D473+StdO_Customers_Lighting!D473</f>
        <v>73726</v>
      </c>
      <c r="E473" s="12">
        <f>StdO_Customers_Residential!E473+StdO_Customers_Small_Commercial!E473+StdO_Customers_Lighting!E473</f>
        <v>75309</v>
      </c>
      <c r="F473" s="12">
        <f>StdO_Customers_Residential!F473+StdO_Customers_Small_Commercial!F473+StdO_Customers_Lighting!F473</f>
        <v>77160</v>
      </c>
      <c r="G473" s="12">
        <f>StdO_Customers_Residential!G473+StdO_Customers_Small_Commercial!G473+StdO_Customers_Lighting!G473</f>
        <v>87699</v>
      </c>
      <c r="H473" s="12">
        <f>StdO_Customers_Residential!H473+StdO_Customers_Small_Commercial!H473+StdO_Customers_Lighting!H473</f>
        <v>102255</v>
      </c>
      <c r="I473" s="12">
        <f>StdO_Customers_Residential!I473+StdO_Customers_Small_Commercial!I473+StdO_Customers_Lighting!I473</f>
        <v>109646</v>
      </c>
      <c r="J473" s="12">
        <f>StdO_Customers_Residential!J473+StdO_Customers_Small_Commercial!J473+StdO_Customers_Lighting!J473</f>
        <v>107171</v>
      </c>
      <c r="K473" s="12">
        <f>StdO_Customers_Residential!K473+StdO_Customers_Small_Commercial!K473+StdO_Customers_Lighting!K473</f>
        <v>102887</v>
      </c>
      <c r="L473" s="12">
        <f>StdO_Customers_Residential!L473+StdO_Customers_Small_Commercial!L473+StdO_Customers_Lighting!L473</f>
        <v>93093</v>
      </c>
      <c r="M473" s="12">
        <f>StdO_Customers_Residential!M473+StdO_Customers_Small_Commercial!M473+StdO_Customers_Lighting!M473</f>
        <v>75230</v>
      </c>
      <c r="N473" s="12">
        <f>StdO_Customers_Residential!N473+StdO_Customers_Small_Commercial!N473+StdO_Customers_Lighting!N473</f>
        <v>62947</v>
      </c>
      <c r="O473" s="12">
        <f>StdO_Customers_Residential!O473+StdO_Customers_Small_Commercial!O473+StdO_Customers_Lighting!O473</f>
        <v>56318</v>
      </c>
      <c r="P473" s="12">
        <f>StdO_Customers_Residential!P473+StdO_Customers_Small_Commercial!P473+StdO_Customers_Lighting!P473</f>
        <v>50413</v>
      </c>
      <c r="Q473" s="12">
        <f>StdO_Customers_Residential!Q473+StdO_Customers_Small_Commercial!Q473+StdO_Customers_Lighting!Q473</f>
        <v>54659</v>
      </c>
      <c r="R473" s="12">
        <f>StdO_Customers_Residential!R473+StdO_Customers_Small_Commercial!R473+StdO_Customers_Lighting!R473</f>
        <v>66251</v>
      </c>
      <c r="S473" s="12">
        <f>StdO_Customers_Residential!S473+StdO_Customers_Small_Commercial!S473+StdO_Customers_Lighting!S473</f>
        <v>84750</v>
      </c>
      <c r="T473" s="12">
        <f>StdO_Customers_Residential!T473+StdO_Customers_Small_Commercial!T473+StdO_Customers_Lighting!T473</f>
        <v>104404</v>
      </c>
      <c r="U473" s="12">
        <f>StdO_Customers_Residential!U473+StdO_Customers_Small_Commercial!U473+StdO_Customers_Lighting!U473</f>
        <v>116514</v>
      </c>
      <c r="V473" s="12">
        <f>StdO_Customers_Residential!V473+StdO_Customers_Small_Commercial!V473+StdO_Customers_Lighting!V473</f>
        <v>112330</v>
      </c>
      <c r="W473" s="12">
        <f>StdO_Customers_Residential!W473+StdO_Customers_Small_Commercial!W473+StdO_Customers_Lighting!W473</f>
        <v>102521</v>
      </c>
      <c r="X473" s="12">
        <f>StdO_Customers_Residential!X473+StdO_Customers_Small_Commercial!X473+StdO_Customers_Lighting!X473</f>
        <v>91975</v>
      </c>
      <c r="Y473" s="12">
        <f>StdO_Customers_Residential!Y473+StdO_Customers_Small_Commercial!Y473+StdO_Customers_Lighting!Y473</f>
        <v>83332</v>
      </c>
      <c r="AA473" s="2">
        <f>IFERROR(INDEX('Holiday Schedule'!$D$3:$D$24,MATCH(Total_StdO_Customers!A473,'Holiday Schedule'!$C$3:$C$24,0)),0)</f>
        <v>0</v>
      </c>
      <c r="AB473" s="2">
        <f t="shared" si="56"/>
        <v>4</v>
      </c>
      <c r="AC473" s="2">
        <f t="shared" si="57"/>
        <v>1391109</v>
      </c>
      <c r="AD473" s="5">
        <f t="shared" si="58"/>
        <v>650774</v>
      </c>
      <c r="AE473" s="5">
        <f t="shared" si="59"/>
        <v>2041883</v>
      </c>
      <c r="AG473" s="2">
        <f t="shared" si="60"/>
        <v>4</v>
      </c>
      <c r="AH473" s="2">
        <f t="shared" si="61"/>
        <v>2025</v>
      </c>
      <c r="AJ473" s="5">
        <f t="shared" si="62"/>
        <v>116514</v>
      </c>
      <c r="AK473" s="2">
        <f t="shared" si="63"/>
        <v>20</v>
      </c>
    </row>
    <row r="474" spans="1:37" x14ac:dyDescent="0.25">
      <c r="A474" s="4">
        <v>45757</v>
      </c>
      <c r="B474" s="12">
        <f>StdO_Customers_Residential!B474+StdO_Customers_Small_Commercial!B474+StdO_Customers_Lighting!B474</f>
        <v>78677</v>
      </c>
      <c r="C474" s="12">
        <f>StdO_Customers_Residential!C474+StdO_Customers_Small_Commercial!C474+StdO_Customers_Lighting!C474</f>
        <v>76577</v>
      </c>
      <c r="D474" s="12">
        <f>StdO_Customers_Residential!D474+StdO_Customers_Small_Commercial!D474+StdO_Customers_Lighting!D474</f>
        <v>76341</v>
      </c>
      <c r="E474" s="12">
        <f>StdO_Customers_Residential!E474+StdO_Customers_Small_Commercial!E474+StdO_Customers_Lighting!E474</f>
        <v>75999</v>
      </c>
      <c r="F474" s="12">
        <f>StdO_Customers_Residential!F474+StdO_Customers_Small_Commercial!F474+StdO_Customers_Lighting!F474</f>
        <v>80280</v>
      </c>
      <c r="G474" s="12">
        <f>StdO_Customers_Residential!G474+StdO_Customers_Small_Commercial!G474+StdO_Customers_Lighting!G474</f>
        <v>90921</v>
      </c>
      <c r="H474" s="12">
        <f>StdO_Customers_Residential!H474+StdO_Customers_Small_Commercial!H474+StdO_Customers_Lighting!H474</f>
        <v>102676</v>
      </c>
      <c r="I474" s="12">
        <f>StdO_Customers_Residential!I474+StdO_Customers_Small_Commercial!I474+StdO_Customers_Lighting!I474</f>
        <v>89709</v>
      </c>
      <c r="J474" s="12">
        <f>StdO_Customers_Residential!J474+StdO_Customers_Small_Commercial!J474+StdO_Customers_Lighting!J474</f>
        <v>65065</v>
      </c>
      <c r="K474" s="12">
        <f>StdO_Customers_Residential!K474+StdO_Customers_Small_Commercial!K474+StdO_Customers_Lighting!K474</f>
        <v>50720</v>
      </c>
      <c r="L474" s="12">
        <f>StdO_Customers_Residential!L474+StdO_Customers_Small_Commercial!L474+StdO_Customers_Lighting!L474</f>
        <v>43426</v>
      </c>
      <c r="M474" s="12">
        <f>StdO_Customers_Residential!M474+StdO_Customers_Small_Commercial!M474+StdO_Customers_Lighting!M474</f>
        <v>38185</v>
      </c>
      <c r="N474" s="12">
        <f>StdO_Customers_Residential!N474+StdO_Customers_Small_Commercial!N474+StdO_Customers_Lighting!N474</f>
        <v>36961</v>
      </c>
      <c r="O474" s="12">
        <f>StdO_Customers_Residential!O474+StdO_Customers_Small_Commercial!O474+StdO_Customers_Lighting!O474</f>
        <v>35295</v>
      </c>
      <c r="P474" s="12">
        <f>StdO_Customers_Residential!P474+StdO_Customers_Small_Commercial!P474+StdO_Customers_Lighting!P474</f>
        <v>37947</v>
      </c>
      <c r="Q474" s="12">
        <f>StdO_Customers_Residential!Q474+StdO_Customers_Small_Commercial!Q474+StdO_Customers_Lighting!Q474</f>
        <v>39772</v>
      </c>
      <c r="R474" s="12">
        <f>StdO_Customers_Residential!R474+StdO_Customers_Small_Commercial!R474+StdO_Customers_Lighting!R474</f>
        <v>53197</v>
      </c>
      <c r="S474" s="12">
        <f>StdO_Customers_Residential!S474+StdO_Customers_Small_Commercial!S474+StdO_Customers_Lighting!S474</f>
        <v>76475</v>
      </c>
      <c r="T474" s="12">
        <f>StdO_Customers_Residential!T474+StdO_Customers_Small_Commercial!T474+StdO_Customers_Lighting!T474</f>
        <v>96552</v>
      </c>
      <c r="U474" s="12">
        <f>StdO_Customers_Residential!U474+StdO_Customers_Small_Commercial!U474+StdO_Customers_Lighting!U474</f>
        <v>108313</v>
      </c>
      <c r="V474" s="12">
        <f>StdO_Customers_Residential!V474+StdO_Customers_Small_Commercial!V474+StdO_Customers_Lighting!V474</f>
        <v>107686</v>
      </c>
      <c r="W474" s="12">
        <f>StdO_Customers_Residential!W474+StdO_Customers_Small_Commercial!W474+StdO_Customers_Lighting!W474</f>
        <v>97273</v>
      </c>
      <c r="X474" s="12">
        <f>StdO_Customers_Residential!X474+StdO_Customers_Small_Commercial!X474+StdO_Customers_Lighting!X474</f>
        <v>87809</v>
      </c>
      <c r="Y474" s="12">
        <f>StdO_Customers_Residential!Y474+StdO_Customers_Small_Commercial!Y474+StdO_Customers_Lighting!Y474</f>
        <v>79133</v>
      </c>
      <c r="AA474" s="2">
        <f>IFERROR(INDEX('Holiday Schedule'!$D$3:$D$24,MATCH(Total_StdO_Customers!A474,'Holiday Schedule'!$C$3:$C$24,0)),0)</f>
        <v>0</v>
      </c>
      <c r="AB474" s="2">
        <f t="shared" si="56"/>
        <v>5</v>
      </c>
      <c r="AC474" s="2">
        <f t="shared" si="57"/>
        <v>1064385</v>
      </c>
      <c r="AD474" s="5">
        <f t="shared" si="58"/>
        <v>660604</v>
      </c>
      <c r="AE474" s="5">
        <f t="shared" si="59"/>
        <v>1724989</v>
      </c>
      <c r="AG474" s="2">
        <f t="shared" si="60"/>
        <v>4</v>
      </c>
      <c r="AH474" s="2">
        <f t="shared" si="61"/>
        <v>2025</v>
      </c>
      <c r="AJ474" s="5">
        <f t="shared" si="62"/>
        <v>108313</v>
      </c>
      <c r="AK474" s="2">
        <f t="shared" si="63"/>
        <v>20</v>
      </c>
    </row>
    <row r="475" spans="1:37" x14ac:dyDescent="0.25">
      <c r="A475" s="4">
        <v>45758</v>
      </c>
      <c r="B475" s="12">
        <f>StdO_Customers_Residential!B475+StdO_Customers_Small_Commercial!B475+StdO_Customers_Lighting!B475</f>
        <v>74695</v>
      </c>
      <c r="C475" s="12">
        <f>StdO_Customers_Residential!C475+StdO_Customers_Small_Commercial!C475+StdO_Customers_Lighting!C475</f>
        <v>73301</v>
      </c>
      <c r="D475" s="12">
        <f>StdO_Customers_Residential!D475+StdO_Customers_Small_Commercial!D475+StdO_Customers_Lighting!D475</f>
        <v>71843</v>
      </c>
      <c r="E475" s="12">
        <f>StdO_Customers_Residential!E475+StdO_Customers_Small_Commercial!E475+StdO_Customers_Lighting!E475</f>
        <v>73020</v>
      </c>
      <c r="F475" s="12">
        <f>StdO_Customers_Residential!F475+StdO_Customers_Small_Commercial!F475+StdO_Customers_Lighting!F475</f>
        <v>75317</v>
      </c>
      <c r="G475" s="12">
        <f>StdO_Customers_Residential!G475+StdO_Customers_Small_Commercial!G475+StdO_Customers_Lighting!G475</f>
        <v>84230</v>
      </c>
      <c r="H475" s="12">
        <f>StdO_Customers_Residential!H475+StdO_Customers_Small_Commercial!H475+StdO_Customers_Lighting!H475</f>
        <v>97545</v>
      </c>
      <c r="I475" s="12">
        <f>StdO_Customers_Residential!I475+StdO_Customers_Small_Commercial!I475+StdO_Customers_Lighting!I475</f>
        <v>99945</v>
      </c>
      <c r="J475" s="12">
        <f>StdO_Customers_Residential!J475+StdO_Customers_Small_Commercial!J475+StdO_Customers_Lighting!J475</f>
        <v>93426</v>
      </c>
      <c r="K475" s="12">
        <f>StdO_Customers_Residential!K475+StdO_Customers_Small_Commercial!K475+StdO_Customers_Lighting!K475</f>
        <v>91159</v>
      </c>
      <c r="L475" s="12">
        <f>StdO_Customers_Residential!L475+StdO_Customers_Small_Commercial!L475+StdO_Customers_Lighting!L475</f>
        <v>82352</v>
      </c>
      <c r="M475" s="12">
        <f>StdO_Customers_Residential!M475+StdO_Customers_Small_Commercial!M475+StdO_Customers_Lighting!M475</f>
        <v>66366</v>
      </c>
      <c r="N475" s="12">
        <f>StdO_Customers_Residential!N475+StdO_Customers_Small_Commercial!N475+StdO_Customers_Lighting!N475</f>
        <v>64041</v>
      </c>
      <c r="O475" s="12">
        <f>StdO_Customers_Residential!O475+StdO_Customers_Small_Commercial!O475+StdO_Customers_Lighting!O475</f>
        <v>71320</v>
      </c>
      <c r="P475" s="12">
        <f>StdO_Customers_Residential!P475+StdO_Customers_Small_Commercial!P475+StdO_Customers_Lighting!P475</f>
        <v>71495</v>
      </c>
      <c r="Q475" s="12">
        <f>StdO_Customers_Residential!Q475+StdO_Customers_Small_Commercial!Q475+StdO_Customers_Lighting!Q475</f>
        <v>74864</v>
      </c>
      <c r="R475" s="12">
        <f>StdO_Customers_Residential!R475+StdO_Customers_Small_Commercial!R475+StdO_Customers_Lighting!R475</f>
        <v>83321</v>
      </c>
      <c r="S475" s="12">
        <f>StdO_Customers_Residential!S475+StdO_Customers_Small_Commercial!S475+StdO_Customers_Lighting!S475</f>
        <v>95899</v>
      </c>
      <c r="T475" s="12">
        <f>StdO_Customers_Residential!T475+StdO_Customers_Small_Commercial!T475+StdO_Customers_Lighting!T475</f>
        <v>100518</v>
      </c>
      <c r="U475" s="12">
        <f>StdO_Customers_Residential!U475+StdO_Customers_Small_Commercial!U475+StdO_Customers_Lighting!U475</f>
        <v>105916</v>
      </c>
      <c r="V475" s="12">
        <f>StdO_Customers_Residential!V475+StdO_Customers_Small_Commercial!V475+StdO_Customers_Lighting!V475</f>
        <v>102317</v>
      </c>
      <c r="W475" s="12">
        <f>StdO_Customers_Residential!W475+StdO_Customers_Small_Commercial!W475+StdO_Customers_Lighting!W475</f>
        <v>93199</v>
      </c>
      <c r="X475" s="12">
        <f>StdO_Customers_Residential!X475+StdO_Customers_Small_Commercial!X475+StdO_Customers_Lighting!X475</f>
        <v>84653</v>
      </c>
      <c r="Y475" s="12">
        <f>StdO_Customers_Residential!Y475+StdO_Customers_Small_Commercial!Y475+StdO_Customers_Lighting!Y475</f>
        <v>75599</v>
      </c>
      <c r="AA475" s="2">
        <f>IFERROR(INDEX('Holiday Schedule'!$D$3:$D$24,MATCH(Total_StdO_Customers!A475,'Holiday Schedule'!$C$3:$C$24,0)),0)</f>
        <v>0</v>
      </c>
      <c r="AB475" s="2">
        <f t="shared" si="56"/>
        <v>6</v>
      </c>
      <c r="AC475" s="2">
        <f t="shared" si="57"/>
        <v>1380791</v>
      </c>
      <c r="AD475" s="5">
        <f t="shared" si="58"/>
        <v>625550</v>
      </c>
      <c r="AE475" s="5">
        <f t="shared" si="59"/>
        <v>2006341</v>
      </c>
      <c r="AG475" s="2">
        <f t="shared" si="60"/>
        <v>4</v>
      </c>
      <c r="AH475" s="2">
        <f t="shared" si="61"/>
        <v>2025</v>
      </c>
      <c r="AJ475" s="5">
        <f t="shared" si="62"/>
        <v>105916</v>
      </c>
      <c r="AK475" s="2">
        <f t="shared" si="63"/>
        <v>20</v>
      </c>
    </row>
    <row r="476" spans="1:37" x14ac:dyDescent="0.25">
      <c r="A476" s="4">
        <v>45759</v>
      </c>
      <c r="B476" s="12">
        <f>StdO_Customers_Residential!B476+StdO_Customers_Small_Commercial!B476+StdO_Customers_Lighting!B476</f>
        <v>72458</v>
      </c>
      <c r="C476" s="12">
        <f>StdO_Customers_Residential!C476+StdO_Customers_Small_Commercial!C476+StdO_Customers_Lighting!C476</f>
        <v>69404</v>
      </c>
      <c r="D476" s="12">
        <f>StdO_Customers_Residential!D476+StdO_Customers_Small_Commercial!D476+StdO_Customers_Lighting!D476</f>
        <v>69802</v>
      </c>
      <c r="E476" s="12">
        <f>StdO_Customers_Residential!E476+StdO_Customers_Small_Commercial!E476+StdO_Customers_Lighting!E476</f>
        <v>68593</v>
      </c>
      <c r="F476" s="12">
        <f>StdO_Customers_Residential!F476+StdO_Customers_Small_Commercial!F476+StdO_Customers_Lighting!F476</f>
        <v>70501</v>
      </c>
      <c r="G476" s="12">
        <f>StdO_Customers_Residential!G476+StdO_Customers_Small_Commercial!G476+StdO_Customers_Lighting!G476</f>
        <v>73850</v>
      </c>
      <c r="H476" s="12">
        <f>StdO_Customers_Residential!H476+StdO_Customers_Small_Commercial!H476+StdO_Customers_Lighting!H476</f>
        <v>83079</v>
      </c>
      <c r="I476" s="12">
        <f>StdO_Customers_Residential!I476+StdO_Customers_Small_Commercial!I476+StdO_Customers_Lighting!I476</f>
        <v>89424</v>
      </c>
      <c r="J476" s="12">
        <f>StdO_Customers_Residential!J476+StdO_Customers_Small_Commercial!J476+StdO_Customers_Lighting!J476</f>
        <v>94767</v>
      </c>
      <c r="K476" s="12">
        <f>StdO_Customers_Residential!K476+StdO_Customers_Small_Commercial!K476+StdO_Customers_Lighting!K476</f>
        <v>95806</v>
      </c>
      <c r="L476" s="12">
        <f>StdO_Customers_Residential!L476+StdO_Customers_Small_Commercial!L476+StdO_Customers_Lighting!L476</f>
        <v>88970</v>
      </c>
      <c r="M476" s="12">
        <f>StdO_Customers_Residential!M476+StdO_Customers_Small_Commercial!M476+StdO_Customers_Lighting!M476</f>
        <v>82001</v>
      </c>
      <c r="N476" s="12">
        <f>StdO_Customers_Residential!N476+StdO_Customers_Small_Commercial!N476+StdO_Customers_Lighting!N476</f>
        <v>80496</v>
      </c>
      <c r="O476" s="12">
        <f>StdO_Customers_Residential!O476+StdO_Customers_Small_Commercial!O476+StdO_Customers_Lighting!O476</f>
        <v>78365</v>
      </c>
      <c r="P476" s="12">
        <f>StdO_Customers_Residential!P476+StdO_Customers_Small_Commercial!P476+StdO_Customers_Lighting!P476</f>
        <v>80549</v>
      </c>
      <c r="Q476" s="12">
        <f>StdO_Customers_Residential!Q476+StdO_Customers_Small_Commercial!Q476+StdO_Customers_Lighting!Q476</f>
        <v>83747</v>
      </c>
      <c r="R476" s="12">
        <f>StdO_Customers_Residential!R476+StdO_Customers_Small_Commercial!R476+StdO_Customers_Lighting!R476</f>
        <v>92300</v>
      </c>
      <c r="S476" s="12">
        <f>StdO_Customers_Residential!S476+StdO_Customers_Small_Commercial!S476+StdO_Customers_Lighting!S476</f>
        <v>104837</v>
      </c>
      <c r="T476" s="12">
        <f>StdO_Customers_Residential!T476+StdO_Customers_Small_Commercial!T476+StdO_Customers_Lighting!T476</f>
        <v>107767</v>
      </c>
      <c r="U476" s="12">
        <f>StdO_Customers_Residential!U476+StdO_Customers_Small_Commercial!U476+StdO_Customers_Lighting!U476</f>
        <v>112511</v>
      </c>
      <c r="V476" s="12">
        <f>StdO_Customers_Residential!V476+StdO_Customers_Small_Commercial!V476+StdO_Customers_Lighting!V476</f>
        <v>106948</v>
      </c>
      <c r="W476" s="12">
        <f>StdO_Customers_Residential!W476+StdO_Customers_Small_Commercial!W476+StdO_Customers_Lighting!W476</f>
        <v>98774</v>
      </c>
      <c r="X476" s="12">
        <f>StdO_Customers_Residential!X476+StdO_Customers_Small_Commercial!X476+StdO_Customers_Lighting!X476</f>
        <v>87871</v>
      </c>
      <c r="Y476" s="12">
        <f>StdO_Customers_Residential!Y476+StdO_Customers_Small_Commercial!Y476+StdO_Customers_Lighting!Y476</f>
        <v>79441</v>
      </c>
      <c r="AA476" s="2">
        <f>IFERROR(INDEX('Holiday Schedule'!$D$3:$D$24,MATCH(Total_StdO_Customers!A476,'Holiday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2072261</v>
      </c>
      <c r="AE476" s="5">
        <f t="shared" si="59"/>
        <v>2072261</v>
      </c>
      <c r="AG476" s="2">
        <f t="shared" si="60"/>
        <v>4</v>
      </c>
      <c r="AH476" s="2">
        <f t="shared" si="61"/>
        <v>2025</v>
      </c>
      <c r="AJ476" s="5">
        <f t="shared" si="62"/>
        <v>112511</v>
      </c>
      <c r="AK476" s="2">
        <f t="shared" si="63"/>
        <v>20</v>
      </c>
    </row>
    <row r="477" spans="1:37" x14ac:dyDescent="0.25">
      <c r="A477" s="4">
        <v>45760</v>
      </c>
      <c r="B477" s="12">
        <f>StdO_Customers_Residential!B477+StdO_Customers_Small_Commercial!B477+StdO_Customers_Lighting!B477</f>
        <v>74719</v>
      </c>
      <c r="C477" s="12">
        <f>StdO_Customers_Residential!C477+StdO_Customers_Small_Commercial!C477+StdO_Customers_Lighting!C477</f>
        <v>72178</v>
      </c>
      <c r="D477" s="12">
        <f>StdO_Customers_Residential!D477+StdO_Customers_Small_Commercial!D477+StdO_Customers_Lighting!D477</f>
        <v>72235</v>
      </c>
      <c r="E477" s="12">
        <f>StdO_Customers_Residential!E477+StdO_Customers_Small_Commercial!E477+StdO_Customers_Lighting!E477</f>
        <v>70204</v>
      </c>
      <c r="F477" s="12">
        <f>StdO_Customers_Residential!F477+StdO_Customers_Small_Commercial!F477+StdO_Customers_Lighting!F477</f>
        <v>71391</v>
      </c>
      <c r="G477" s="12">
        <f>StdO_Customers_Residential!G477+StdO_Customers_Small_Commercial!G477+StdO_Customers_Lighting!G477</f>
        <v>75503</v>
      </c>
      <c r="H477" s="12">
        <f>StdO_Customers_Residential!H477+StdO_Customers_Small_Commercial!H477+StdO_Customers_Lighting!H477</f>
        <v>84168</v>
      </c>
      <c r="I477" s="12">
        <f>StdO_Customers_Residential!I477+StdO_Customers_Small_Commercial!I477+StdO_Customers_Lighting!I477</f>
        <v>90637</v>
      </c>
      <c r="J477" s="12">
        <f>StdO_Customers_Residential!J477+StdO_Customers_Small_Commercial!J477+StdO_Customers_Lighting!J477</f>
        <v>95089</v>
      </c>
      <c r="K477" s="12">
        <f>StdO_Customers_Residential!K477+StdO_Customers_Small_Commercial!K477+StdO_Customers_Lighting!K477</f>
        <v>99118</v>
      </c>
      <c r="L477" s="12">
        <f>StdO_Customers_Residential!L477+StdO_Customers_Small_Commercial!L477+StdO_Customers_Lighting!L477</f>
        <v>98922</v>
      </c>
      <c r="M477" s="12">
        <f>StdO_Customers_Residential!M477+StdO_Customers_Small_Commercial!M477+StdO_Customers_Lighting!M477</f>
        <v>94292</v>
      </c>
      <c r="N477" s="12">
        <f>StdO_Customers_Residential!N477+StdO_Customers_Small_Commercial!N477+StdO_Customers_Lighting!N477</f>
        <v>94381</v>
      </c>
      <c r="O477" s="12">
        <f>StdO_Customers_Residential!O477+StdO_Customers_Small_Commercial!O477+StdO_Customers_Lighting!O477</f>
        <v>91573</v>
      </c>
      <c r="P477" s="12">
        <f>StdO_Customers_Residential!P477+StdO_Customers_Small_Commercial!P477+StdO_Customers_Lighting!P477</f>
        <v>86633</v>
      </c>
      <c r="Q477" s="12">
        <f>StdO_Customers_Residential!Q477+StdO_Customers_Small_Commercial!Q477+StdO_Customers_Lighting!Q477</f>
        <v>91716</v>
      </c>
      <c r="R477" s="12">
        <f>StdO_Customers_Residential!R477+StdO_Customers_Small_Commercial!R477+StdO_Customers_Lighting!R477</f>
        <v>101795</v>
      </c>
      <c r="S477" s="12">
        <f>StdO_Customers_Residential!S477+StdO_Customers_Small_Commercial!S477+StdO_Customers_Lighting!S477</f>
        <v>112683</v>
      </c>
      <c r="T477" s="12">
        <f>StdO_Customers_Residential!T477+StdO_Customers_Small_Commercial!T477+StdO_Customers_Lighting!T477</f>
        <v>115199</v>
      </c>
      <c r="U477" s="12">
        <f>StdO_Customers_Residential!U477+StdO_Customers_Small_Commercial!U477+StdO_Customers_Lighting!U477</f>
        <v>121070</v>
      </c>
      <c r="V477" s="12">
        <f>StdO_Customers_Residential!V477+StdO_Customers_Small_Commercial!V477+StdO_Customers_Lighting!V477</f>
        <v>115279</v>
      </c>
      <c r="W477" s="12">
        <f>StdO_Customers_Residential!W477+StdO_Customers_Small_Commercial!W477+StdO_Customers_Lighting!W477</f>
        <v>103441</v>
      </c>
      <c r="X477" s="12">
        <f>StdO_Customers_Residential!X477+StdO_Customers_Small_Commercial!X477+StdO_Customers_Lighting!X477</f>
        <v>91301</v>
      </c>
      <c r="Y477" s="12">
        <f>StdO_Customers_Residential!Y477+StdO_Customers_Small_Commercial!Y477+StdO_Customers_Lighting!Y477</f>
        <v>82095</v>
      </c>
      <c r="AA477" s="2">
        <f>IFERROR(INDEX('Holiday Schedule'!$D$3:$D$24,MATCH(Total_StdO_Customers!A477,'Holiday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2205622</v>
      </c>
      <c r="AE477" s="5">
        <f t="shared" si="59"/>
        <v>2205622</v>
      </c>
      <c r="AG477" s="2">
        <f t="shared" si="60"/>
        <v>4</v>
      </c>
      <c r="AH477" s="2">
        <f t="shared" si="61"/>
        <v>2025</v>
      </c>
      <c r="AJ477" s="5">
        <f t="shared" si="62"/>
        <v>121070</v>
      </c>
      <c r="AK477" s="2">
        <f t="shared" si="63"/>
        <v>20</v>
      </c>
    </row>
    <row r="478" spans="1:37" x14ac:dyDescent="0.25">
      <c r="A478" s="4">
        <v>45761</v>
      </c>
      <c r="B478" s="12">
        <f>StdO_Customers_Residential!B478+StdO_Customers_Small_Commercial!B478+StdO_Customers_Lighting!B478</f>
        <v>75552</v>
      </c>
      <c r="C478" s="12">
        <f>StdO_Customers_Residential!C478+StdO_Customers_Small_Commercial!C478+StdO_Customers_Lighting!C478</f>
        <v>72813</v>
      </c>
      <c r="D478" s="12">
        <f>StdO_Customers_Residential!D478+StdO_Customers_Small_Commercial!D478+StdO_Customers_Lighting!D478</f>
        <v>71753</v>
      </c>
      <c r="E478" s="12">
        <f>StdO_Customers_Residential!E478+StdO_Customers_Small_Commercial!E478+StdO_Customers_Lighting!E478</f>
        <v>72252</v>
      </c>
      <c r="F478" s="12">
        <f>StdO_Customers_Residential!F478+StdO_Customers_Small_Commercial!F478+StdO_Customers_Lighting!F478</f>
        <v>75362</v>
      </c>
      <c r="G478" s="12">
        <f>StdO_Customers_Residential!G478+StdO_Customers_Small_Commercial!G478+StdO_Customers_Lighting!G478</f>
        <v>84739</v>
      </c>
      <c r="H478" s="12">
        <f>StdO_Customers_Residential!H478+StdO_Customers_Small_Commercial!H478+StdO_Customers_Lighting!H478</f>
        <v>97976</v>
      </c>
      <c r="I478" s="12">
        <f>StdO_Customers_Residential!I478+StdO_Customers_Small_Commercial!I478+StdO_Customers_Lighting!I478</f>
        <v>98428</v>
      </c>
      <c r="J478" s="12">
        <f>StdO_Customers_Residential!J478+StdO_Customers_Small_Commercial!J478+StdO_Customers_Lighting!J478</f>
        <v>90122</v>
      </c>
      <c r="K478" s="12">
        <f>StdO_Customers_Residential!K478+StdO_Customers_Small_Commercial!K478+StdO_Customers_Lighting!K478</f>
        <v>84544</v>
      </c>
      <c r="L478" s="12">
        <f>StdO_Customers_Residential!L478+StdO_Customers_Small_Commercial!L478+StdO_Customers_Lighting!L478</f>
        <v>76936</v>
      </c>
      <c r="M478" s="12">
        <f>StdO_Customers_Residential!M478+StdO_Customers_Small_Commercial!M478+StdO_Customers_Lighting!M478</f>
        <v>68958</v>
      </c>
      <c r="N478" s="12">
        <f>StdO_Customers_Residential!N478+StdO_Customers_Small_Commercial!N478+StdO_Customers_Lighting!N478</f>
        <v>68202</v>
      </c>
      <c r="O478" s="12">
        <f>StdO_Customers_Residential!O478+StdO_Customers_Small_Commercial!O478+StdO_Customers_Lighting!O478</f>
        <v>61377</v>
      </c>
      <c r="P478" s="12">
        <f>StdO_Customers_Residential!P478+StdO_Customers_Small_Commercial!P478+StdO_Customers_Lighting!P478</f>
        <v>56289</v>
      </c>
      <c r="Q478" s="12">
        <f>StdO_Customers_Residential!Q478+StdO_Customers_Small_Commercial!Q478+StdO_Customers_Lighting!Q478</f>
        <v>63461</v>
      </c>
      <c r="R478" s="12">
        <f>StdO_Customers_Residential!R478+StdO_Customers_Small_Commercial!R478+StdO_Customers_Lighting!R478</f>
        <v>60383</v>
      </c>
      <c r="S478" s="12">
        <f>StdO_Customers_Residential!S478+StdO_Customers_Small_Commercial!S478+StdO_Customers_Lighting!S478</f>
        <v>79809</v>
      </c>
      <c r="T478" s="12">
        <f>StdO_Customers_Residential!T478+StdO_Customers_Small_Commercial!T478+StdO_Customers_Lighting!T478</f>
        <v>96169</v>
      </c>
      <c r="U478" s="12">
        <f>StdO_Customers_Residential!U478+StdO_Customers_Small_Commercial!U478+StdO_Customers_Lighting!U478</f>
        <v>105975</v>
      </c>
      <c r="V478" s="12">
        <f>StdO_Customers_Residential!V478+StdO_Customers_Small_Commercial!V478+StdO_Customers_Lighting!V478</f>
        <v>103200</v>
      </c>
      <c r="W478" s="12">
        <f>StdO_Customers_Residential!W478+StdO_Customers_Small_Commercial!W478+StdO_Customers_Lighting!W478</f>
        <v>94506</v>
      </c>
      <c r="X478" s="12">
        <f>StdO_Customers_Residential!X478+StdO_Customers_Small_Commercial!X478+StdO_Customers_Lighting!X478</f>
        <v>83718</v>
      </c>
      <c r="Y478" s="12">
        <f>StdO_Customers_Residential!Y478+StdO_Customers_Small_Commercial!Y478+StdO_Customers_Lighting!Y478</f>
        <v>75897</v>
      </c>
      <c r="AA478" s="2">
        <f>IFERROR(INDEX('Holiday Schedule'!$D$3:$D$24,MATCH(Total_StdO_Customers!A478,'Holiday Schedule'!$C$3:$C$24,0)),0)</f>
        <v>0</v>
      </c>
      <c r="AB478" s="2">
        <f t="shared" si="56"/>
        <v>2</v>
      </c>
      <c r="AC478" s="2">
        <f t="shared" si="57"/>
        <v>1292077</v>
      </c>
      <c r="AD478" s="5">
        <f t="shared" si="58"/>
        <v>626344</v>
      </c>
      <c r="AE478" s="5">
        <f t="shared" si="59"/>
        <v>1918421</v>
      </c>
      <c r="AG478" s="2">
        <f t="shared" si="60"/>
        <v>4</v>
      </c>
      <c r="AH478" s="2">
        <f t="shared" si="61"/>
        <v>2025</v>
      </c>
      <c r="AJ478" s="5">
        <f t="shared" si="62"/>
        <v>105975</v>
      </c>
      <c r="AK478" s="2">
        <f t="shared" si="63"/>
        <v>20</v>
      </c>
    </row>
    <row r="479" spans="1:37" x14ac:dyDescent="0.25">
      <c r="A479" s="4">
        <v>45762</v>
      </c>
      <c r="B479" s="12">
        <f>StdO_Customers_Residential!B479+StdO_Customers_Small_Commercial!B479+StdO_Customers_Lighting!B479</f>
        <v>69493</v>
      </c>
      <c r="C479" s="12">
        <f>StdO_Customers_Residential!C479+StdO_Customers_Small_Commercial!C479+StdO_Customers_Lighting!C479</f>
        <v>67808</v>
      </c>
      <c r="D479" s="12">
        <f>StdO_Customers_Residential!D479+StdO_Customers_Small_Commercial!D479+StdO_Customers_Lighting!D479</f>
        <v>66672</v>
      </c>
      <c r="E479" s="12">
        <f>StdO_Customers_Residential!E479+StdO_Customers_Small_Commercial!E479+StdO_Customers_Lighting!E479</f>
        <v>66899</v>
      </c>
      <c r="F479" s="12">
        <f>StdO_Customers_Residential!F479+StdO_Customers_Small_Commercial!F479+StdO_Customers_Lighting!F479</f>
        <v>68949</v>
      </c>
      <c r="G479" s="12">
        <f>StdO_Customers_Residential!G479+StdO_Customers_Small_Commercial!G479+StdO_Customers_Lighting!G479</f>
        <v>78436</v>
      </c>
      <c r="H479" s="12">
        <f>StdO_Customers_Residential!H479+StdO_Customers_Small_Commercial!H479+StdO_Customers_Lighting!H479</f>
        <v>92589</v>
      </c>
      <c r="I479" s="12">
        <f>StdO_Customers_Residential!I479+StdO_Customers_Small_Commercial!I479+StdO_Customers_Lighting!I479</f>
        <v>95951</v>
      </c>
      <c r="J479" s="12">
        <f>StdO_Customers_Residential!J479+StdO_Customers_Small_Commercial!J479+StdO_Customers_Lighting!J479</f>
        <v>86037</v>
      </c>
      <c r="K479" s="12">
        <f>StdO_Customers_Residential!K479+StdO_Customers_Small_Commercial!K479+StdO_Customers_Lighting!K479</f>
        <v>83321</v>
      </c>
      <c r="L479" s="12">
        <f>StdO_Customers_Residential!L479+StdO_Customers_Small_Commercial!L479+StdO_Customers_Lighting!L479</f>
        <v>82414</v>
      </c>
      <c r="M479" s="12">
        <f>StdO_Customers_Residential!M479+StdO_Customers_Small_Commercial!M479+StdO_Customers_Lighting!M479</f>
        <v>82730</v>
      </c>
      <c r="N479" s="12">
        <f>StdO_Customers_Residential!N479+StdO_Customers_Small_Commercial!N479+StdO_Customers_Lighting!N479</f>
        <v>75205</v>
      </c>
      <c r="O479" s="12">
        <f>StdO_Customers_Residential!O479+StdO_Customers_Small_Commercial!O479+StdO_Customers_Lighting!O479</f>
        <v>60494</v>
      </c>
      <c r="P479" s="12">
        <f>StdO_Customers_Residential!P479+StdO_Customers_Small_Commercial!P479+StdO_Customers_Lighting!P479</f>
        <v>70776</v>
      </c>
      <c r="Q479" s="12">
        <f>StdO_Customers_Residential!Q479+StdO_Customers_Small_Commercial!Q479+StdO_Customers_Lighting!Q479</f>
        <v>80644</v>
      </c>
      <c r="R479" s="12">
        <f>StdO_Customers_Residential!R479+StdO_Customers_Small_Commercial!R479+StdO_Customers_Lighting!R479</f>
        <v>92236</v>
      </c>
      <c r="S479" s="12">
        <f>StdO_Customers_Residential!S479+StdO_Customers_Small_Commercial!S479+StdO_Customers_Lighting!S479</f>
        <v>102303</v>
      </c>
      <c r="T479" s="12">
        <f>StdO_Customers_Residential!T479+StdO_Customers_Small_Commercial!T479+StdO_Customers_Lighting!T479</f>
        <v>106718</v>
      </c>
      <c r="U479" s="12">
        <f>StdO_Customers_Residential!U479+StdO_Customers_Small_Commercial!U479+StdO_Customers_Lighting!U479</f>
        <v>110243</v>
      </c>
      <c r="V479" s="12">
        <f>StdO_Customers_Residential!V479+StdO_Customers_Small_Commercial!V479+StdO_Customers_Lighting!V479</f>
        <v>103284</v>
      </c>
      <c r="W479" s="12">
        <f>StdO_Customers_Residential!W479+StdO_Customers_Small_Commercial!W479+StdO_Customers_Lighting!W479</f>
        <v>93990</v>
      </c>
      <c r="X479" s="12">
        <f>StdO_Customers_Residential!X479+StdO_Customers_Small_Commercial!X479+StdO_Customers_Lighting!X479</f>
        <v>81155</v>
      </c>
      <c r="Y479" s="12">
        <f>StdO_Customers_Residential!Y479+StdO_Customers_Small_Commercial!Y479+StdO_Customers_Lighting!Y479</f>
        <v>70710</v>
      </c>
      <c r="AA479" s="2">
        <f>IFERROR(INDEX('Holiday Schedule'!$D$3:$D$24,MATCH(Total_StdO_Customers!A479,'Holiday Schedule'!$C$3:$C$24,0)),0)</f>
        <v>0</v>
      </c>
      <c r="AB479" s="2">
        <f t="shared" si="56"/>
        <v>3</v>
      </c>
      <c r="AC479" s="2">
        <f t="shared" si="57"/>
        <v>1407501</v>
      </c>
      <c r="AD479" s="5">
        <f t="shared" si="58"/>
        <v>581556</v>
      </c>
      <c r="AE479" s="5">
        <f t="shared" si="59"/>
        <v>1989057</v>
      </c>
      <c r="AG479" s="2">
        <f t="shared" si="60"/>
        <v>4</v>
      </c>
      <c r="AH479" s="2">
        <f t="shared" si="61"/>
        <v>2025</v>
      </c>
      <c r="AJ479" s="5">
        <f t="shared" si="62"/>
        <v>110243</v>
      </c>
      <c r="AK479" s="2">
        <f t="shared" si="63"/>
        <v>20</v>
      </c>
    </row>
    <row r="480" spans="1:37" x14ac:dyDescent="0.25">
      <c r="A480" s="4">
        <v>45763</v>
      </c>
      <c r="B480" s="12">
        <f>StdO_Customers_Residential!B480+StdO_Customers_Small_Commercial!B480+StdO_Customers_Lighting!B480</f>
        <v>67393</v>
      </c>
      <c r="C480" s="12">
        <f>StdO_Customers_Residential!C480+StdO_Customers_Small_Commercial!C480+StdO_Customers_Lighting!C480</f>
        <v>66501</v>
      </c>
      <c r="D480" s="12">
        <f>StdO_Customers_Residential!D480+StdO_Customers_Small_Commercial!D480+StdO_Customers_Lighting!D480</f>
        <v>64882</v>
      </c>
      <c r="E480" s="12">
        <f>StdO_Customers_Residential!E480+StdO_Customers_Small_Commercial!E480+StdO_Customers_Lighting!E480</f>
        <v>66059</v>
      </c>
      <c r="F480" s="12">
        <f>StdO_Customers_Residential!F480+StdO_Customers_Small_Commercial!F480+StdO_Customers_Lighting!F480</f>
        <v>68863</v>
      </c>
      <c r="G480" s="12">
        <f>StdO_Customers_Residential!G480+StdO_Customers_Small_Commercial!G480+StdO_Customers_Lighting!G480</f>
        <v>77915</v>
      </c>
      <c r="H480" s="12">
        <f>StdO_Customers_Residential!H480+StdO_Customers_Small_Commercial!H480+StdO_Customers_Lighting!H480</f>
        <v>89365</v>
      </c>
      <c r="I480" s="12">
        <f>StdO_Customers_Residential!I480+StdO_Customers_Small_Commercial!I480+StdO_Customers_Lighting!I480</f>
        <v>82647</v>
      </c>
      <c r="J480" s="12">
        <f>StdO_Customers_Residential!J480+StdO_Customers_Small_Commercial!J480+StdO_Customers_Lighting!J480</f>
        <v>64411</v>
      </c>
      <c r="K480" s="12">
        <f>StdO_Customers_Residential!K480+StdO_Customers_Small_Commercial!K480+StdO_Customers_Lighting!K480</f>
        <v>60641</v>
      </c>
      <c r="L480" s="12">
        <f>StdO_Customers_Residential!L480+StdO_Customers_Small_Commercial!L480+StdO_Customers_Lighting!L480</f>
        <v>61803</v>
      </c>
      <c r="M480" s="12">
        <f>StdO_Customers_Residential!M480+StdO_Customers_Small_Commercial!M480+StdO_Customers_Lighting!M480</f>
        <v>63228</v>
      </c>
      <c r="N480" s="12">
        <f>StdO_Customers_Residential!N480+StdO_Customers_Small_Commercial!N480+StdO_Customers_Lighting!N480</f>
        <v>68159</v>
      </c>
      <c r="O480" s="12">
        <f>StdO_Customers_Residential!O480+StdO_Customers_Small_Commercial!O480+StdO_Customers_Lighting!O480</f>
        <v>68331</v>
      </c>
      <c r="P480" s="12">
        <f>StdO_Customers_Residential!P480+StdO_Customers_Small_Commercial!P480+StdO_Customers_Lighting!P480</f>
        <v>69894</v>
      </c>
      <c r="Q480" s="12">
        <f>StdO_Customers_Residential!Q480+StdO_Customers_Small_Commercial!Q480+StdO_Customers_Lighting!Q480</f>
        <v>72555</v>
      </c>
      <c r="R480" s="12">
        <f>StdO_Customers_Residential!R480+StdO_Customers_Small_Commercial!R480+StdO_Customers_Lighting!R480</f>
        <v>77172</v>
      </c>
      <c r="S480" s="12">
        <f>StdO_Customers_Residential!S480+StdO_Customers_Small_Commercial!S480+StdO_Customers_Lighting!S480</f>
        <v>91111</v>
      </c>
      <c r="T480" s="12">
        <f>StdO_Customers_Residential!T480+StdO_Customers_Small_Commercial!T480+StdO_Customers_Lighting!T480</f>
        <v>102065</v>
      </c>
      <c r="U480" s="12">
        <f>StdO_Customers_Residential!U480+StdO_Customers_Small_Commercial!U480+StdO_Customers_Lighting!U480</f>
        <v>110423</v>
      </c>
      <c r="V480" s="12">
        <f>StdO_Customers_Residential!V480+StdO_Customers_Small_Commercial!V480+StdO_Customers_Lighting!V480</f>
        <v>106229</v>
      </c>
      <c r="W480" s="12">
        <f>StdO_Customers_Residential!W480+StdO_Customers_Small_Commercial!W480+StdO_Customers_Lighting!W480</f>
        <v>96016</v>
      </c>
      <c r="X480" s="12">
        <f>StdO_Customers_Residential!X480+StdO_Customers_Small_Commercial!X480+StdO_Customers_Lighting!X480</f>
        <v>85464</v>
      </c>
      <c r="Y480" s="12">
        <f>StdO_Customers_Residential!Y480+StdO_Customers_Small_Commercial!Y480+StdO_Customers_Lighting!Y480</f>
        <v>76729</v>
      </c>
      <c r="AA480" s="2">
        <f>IFERROR(INDEX('Holiday Schedule'!$D$3:$D$24,MATCH(Total_StdO_Customers!A480,'Holiday Schedule'!$C$3:$C$24,0)),0)</f>
        <v>0</v>
      </c>
      <c r="AB480" s="2">
        <f t="shared" si="56"/>
        <v>4</v>
      </c>
      <c r="AC480" s="2">
        <f t="shared" si="57"/>
        <v>1280149</v>
      </c>
      <c r="AD480" s="5">
        <f t="shared" si="58"/>
        <v>577707</v>
      </c>
      <c r="AE480" s="5">
        <f t="shared" si="59"/>
        <v>1857856</v>
      </c>
      <c r="AG480" s="2">
        <f t="shared" si="60"/>
        <v>4</v>
      </c>
      <c r="AH480" s="2">
        <f t="shared" si="61"/>
        <v>2025</v>
      </c>
      <c r="AJ480" s="5">
        <f t="shared" si="62"/>
        <v>110423</v>
      </c>
      <c r="AK480" s="2">
        <f t="shared" si="63"/>
        <v>20</v>
      </c>
    </row>
    <row r="481" spans="1:37" x14ac:dyDescent="0.25">
      <c r="A481" s="4">
        <v>45764</v>
      </c>
      <c r="B481" s="12">
        <f>StdO_Customers_Residential!B481+StdO_Customers_Small_Commercial!B481+StdO_Customers_Lighting!B481</f>
        <v>70733</v>
      </c>
      <c r="C481" s="12">
        <f>StdO_Customers_Residential!C481+StdO_Customers_Small_Commercial!C481+StdO_Customers_Lighting!C481</f>
        <v>68538</v>
      </c>
      <c r="D481" s="12">
        <f>StdO_Customers_Residential!D481+StdO_Customers_Small_Commercial!D481+StdO_Customers_Lighting!D481</f>
        <v>67243</v>
      </c>
      <c r="E481" s="12">
        <f>StdO_Customers_Residential!E481+StdO_Customers_Small_Commercial!E481+StdO_Customers_Lighting!E481</f>
        <v>68480</v>
      </c>
      <c r="F481" s="12">
        <f>StdO_Customers_Residential!F481+StdO_Customers_Small_Commercial!F481+StdO_Customers_Lighting!F481</f>
        <v>71020</v>
      </c>
      <c r="G481" s="12">
        <f>StdO_Customers_Residential!G481+StdO_Customers_Small_Commercial!G481+StdO_Customers_Lighting!G481</f>
        <v>80973</v>
      </c>
      <c r="H481" s="12">
        <f>StdO_Customers_Residential!H481+StdO_Customers_Small_Commercial!H481+StdO_Customers_Lighting!H481</f>
        <v>92718</v>
      </c>
      <c r="I481" s="12">
        <f>StdO_Customers_Residential!I481+StdO_Customers_Small_Commercial!I481+StdO_Customers_Lighting!I481</f>
        <v>87592</v>
      </c>
      <c r="J481" s="12">
        <f>StdO_Customers_Residential!J481+StdO_Customers_Small_Commercial!J481+StdO_Customers_Lighting!J481</f>
        <v>72188</v>
      </c>
      <c r="K481" s="12">
        <f>StdO_Customers_Residential!K481+StdO_Customers_Small_Commercial!K481+StdO_Customers_Lighting!K481</f>
        <v>58629</v>
      </c>
      <c r="L481" s="12">
        <f>StdO_Customers_Residential!L481+StdO_Customers_Small_Commercial!L481+StdO_Customers_Lighting!L481</f>
        <v>49403</v>
      </c>
      <c r="M481" s="12">
        <f>StdO_Customers_Residential!M481+StdO_Customers_Small_Commercial!M481+StdO_Customers_Lighting!M481</f>
        <v>43114</v>
      </c>
      <c r="N481" s="12">
        <f>StdO_Customers_Residential!N481+StdO_Customers_Small_Commercial!N481+StdO_Customers_Lighting!N481</f>
        <v>43912</v>
      </c>
      <c r="O481" s="12">
        <f>StdO_Customers_Residential!O481+StdO_Customers_Small_Commercial!O481+StdO_Customers_Lighting!O481</f>
        <v>43514</v>
      </c>
      <c r="P481" s="12">
        <f>StdO_Customers_Residential!P481+StdO_Customers_Small_Commercial!P481+StdO_Customers_Lighting!P481</f>
        <v>43687</v>
      </c>
      <c r="Q481" s="12">
        <f>StdO_Customers_Residential!Q481+StdO_Customers_Small_Commercial!Q481+StdO_Customers_Lighting!Q481</f>
        <v>49524</v>
      </c>
      <c r="R481" s="12">
        <f>StdO_Customers_Residential!R481+StdO_Customers_Small_Commercial!R481+StdO_Customers_Lighting!R481</f>
        <v>54875</v>
      </c>
      <c r="S481" s="12">
        <f>StdO_Customers_Residential!S481+StdO_Customers_Small_Commercial!S481+StdO_Customers_Lighting!S481</f>
        <v>74075</v>
      </c>
      <c r="T481" s="12">
        <f>StdO_Customers_Residential!T481+StdO_Customers_Small_Commercial!T481+StdO_Customers_Lighting!T481</f>
        <v>93040</v>
      </c>
      <c r="U481" s="12">
        <f>StdO_Customers_Residential!U481+StdO_Customers_Small_Commercial!U481+StdO_Customers_Lighting!U481</f>
        <v>104836</v>
      </c>
      <c r="V481" s="12">
        <f>StdO_Customers_Residential!V481+StdO_Customers_Small_Commercial!V481+StdO_Customers_Lighting!V481</f>
        <v>103677</v>
      </c>
      <c r="W481" s="12">
        <f>StdO_Customers_Residential!W481+StdO_Customers_Small_Commercial!W481+StdO_Customers_Lighting!W481</f>
        <v>95547</v>
      </c>
      <c r="X481" s="12">
        <f>StdO_Customers_Residential!X481+StdO_Customers_Small_Commercial!X481+StdO_Customers_Lighting!X481</f>
        <v>86057</v>
      </c>
      <c r="Y481" s="12">
        <f>StdO_Customers_Residential!Y481+StdO_Customers_Small_Commercial!Y481+StdO_Customers_Lighting!Y481</f>
        <v>77032</v>
      </c>
      <c r="AA481" s="2">
        <f>IFERROR(INDEX('Holiday Schedule'!$D$3:$D$24,MATCH(Total_StdO_Customers!A481,'Holiday Schedule'!$C$3:$C$24,0)),0)</f>
        <v>0</v>
      </c>
      <c r="AB481" s="2">
        <f t="shared" si="56"/>
        <v>5</v>
      </c>
      <c r="AC481" s="2">
        <f t="shared" si="57"/>
        <v>1103670</v>
      </c>
      <c r="AD481" s="5">
        <f t="shared" si="58"/>
        <v>596737</v>
      </c>
      <c r="AE481" s="5">
        <f t="shared" si="59"/>
        <v>1700407</v>
      </c>
      <c r="AG481" s="2">
        <f t="shared" si="60"/>
        <v>4</v>
      </c>
      <c r="AH481" s="2">
        <f t="shared" si="61"/>
        <v>2025</v>
      </c>
      <c r="AJ481" s="5">
        <f t="shared" si="62"/>
        <v>104836</v>
      </c>
      <c r="AK481" s="2">
        <f t="shared" si="63"/>
        <v>20</v>
      </c>
    </row>
    <row r="482" spans="1:37" x14ac:dyDescent="0.25">
      <c r="A482" s="4">
        <v>45765</v>
      </c>
      <c r="B482" s="12">
        <f>StdO_Customers_Residential!B482+StdO_Customers_Small_Commercial!B482+StdO_Customers_Lighting!B482</f>
        <v>71997</v>
      </c>
      <c r="C482" s="12">
        <f>StdO_Customers_Residential!C482+StdO_Customers_Small_Commercial!C482+StdO_Customers_Lighting!C482</f>
        <v>69747</v>
      </c>
      <c r="D482" s="12">
        <f>StdO_Customers_Residential!D482+StdO_Customers_Small_Commercial!D482+StdO_Customers_Lighting!D482</f>
        <v>69287</v>
      </c>
      <c r="E482" s="12">
        <f>StdO_Customers_Residential!E482+StdO_Customers_Small_Commercial!E482+StdO_Customers_Lighting!E482</f>
        <v>70077</v>
      </c>
      <c r="F482" s="12">
        <f>StdO_Customers_Residential!F482+StdO_Customers_Small_Commercial!F482+StdO_Customers_Lighting!F482</f>
        <v>73438</v>
      </c>
      <c r="G482" s="12">
        <f>StdO_Customers_Residential!G482+StdO_Customers_Small_Commercial!G482+StdO_Customers_Lighting!G482</f>
        <v>83105</v>
      </c>
      <c r="H482" s="12">
        <f>StdO_Customers_Residential!H482+StdO_Customers_Small_Commercial!H482+StdO_Customers_Lighting!H482</f>
        <v>92126</v>
      </c>
      <c r="I482" s="12">
        <f>StdO_Customers_Residential!I482+StdO_Customers_Small_Commercial!I482+StdO_Customers_Lighting!I482</f>
        <v>79364</v>
      </c>
      <c r="J482" s="12">
        <f>StdO_Customers_Residential!J482+StdO_Customers_Small_Commercial!J482+StdO_Customers_Lighting!J482</f>
        <v>58297</v>
      </c>
      <c r="K482" s="12">
        <f>StdO_Customers_Residential!K482+StdO_Customers_Small_Commercial!K482+StdO_Customers_Lighting!K482</f>
        <v>44333</v>
      </c>
      <c r="L482" s="12">
        <f>StdO_Customers_Residential!L482+StdO_Customers_Small_Commercial!L482+StdO_Customers_Lighting!L482</f>
        <v>34738</v>
      </c>
      <c r="M482" s="12">
        <f>StdO_Customers_Residential!M482+StdO_Customers_Small_Commercial!M482+StdO_Customers_Lighting!M482</f>
        <v>31993</v>
      </c>
      <c r="N482" s="12">
        <f>StdO_Customers_Residential!N482+StdO_Customers_Small_Commercial!N482+StdO_Customers_Lighting!N482</f>
        <v>28743</v>
      </c>
      <c r="O482" s="12">
        <f>StdO_Customers_Residential!O482+StdO_Customers_Small_Commercial!O482+StdO_Customers_Lighting!O482</f>
        <v>25512</v>
      </c>
      <c r="P482" s="12">
        <f>StdO_Customers_Residential!P482+StdO_Customers_Small_Commercial!P482+StdO_Customers_Lighting!P482</f>
        <v>27353</v>
      </c>
      <c r="Q482" s="12">
        <f>StdO_Customers_Residential!Q482+StdO_Customers_Small_Commercial!Q482+StdO_Customers_Lighting!Q482</f>
        <v>46039</v>
      </c>
      <c r="R482" s="12">
        <f>StdO_Customers_Residential!R482+StdO_Customers_Small_Commercial!R482+StdO_Customers_Lighting!R482</f>
        <v>68217</v>
      </c>
      <c r="S482" s="12">
        <f>StdO_Customers_Residential!S482+StdO_Customers_Small_Commercial!S482+StdO_Customers_Lighting!S482</f>
        <v>87264</v>
      </c>
      <c r="T482" s="12">
        <f>StdO_Customers_Residential!T482+StdO_Customers_Small_Commercial!T482+StdO_Customers_Lighting!T482</f>
        <v>94287</v>
      </c>
      <c r="U482" s="12">
        <f>StdO_Customers_Residential!U482+StdO_Customers_Small_Commercial!U482+StdO_Customers_Lighting!U482</f>
        <v>100724</v>
      </c>
      <c r="V482" s="12">
        <f>StdO_Customers_Residential!V482+StdO_Customers_Small_Commercial!V482+StdO_Customers_Lighting!V482</f>
        <v>97788</v>
      </c>
      <c r="W482" s="12">
        <f>StdO_Customers_Residential!W482+StdO_Customers_Small_Commercial!W482+StdO_Customers_Lighting!W482</f>
        <v>88659</v>
      </c>
      <c r="X482" s="12">
        <f>StdO_Customers_Residential!X482+StdO_Customers_Small_Commercial!X482+StdO_Customers_Lighting!X482</f>
        <v>79525</v>
      </c>
      <c r="Y482" s="12">
        <f>StdO_Customers_Residential!Y482+StdO_Customers_Small_Commercial!Y482+StdO_Customers_Lighting!Y482</f>
        <v>71074</v>
      </c>
      <c r="AA482" s="2">
        <f>IFERROR(INDEX('Holiday Schedule'!$D$3:$D$24,MATCH(Total_StdO_Customers!A482,'Holiday Schedule'!$C$3:$C$24,0)),0)</f>
        <v>0</v>
      </c>
      <c r="AB482" s="2">
        <f t="shared" si="56"/>
        <v>6</v>
      </c>
      <c r="AC482" s="2">
        <f t="shared" si="57"/>
        <v>992836</v>
      </c>
      <c r="AD482" s="5">
        <f t="shared" si="58"/>
        <v>600851</v>
      </c>
      <c r="AE482" s="5">
        <f t="shared" si="59"/>
        <v>1593687</v>
      </c>
      <c r="AG482" s="2">
        <f t="shared" si="60"/>
        <v>4</v>
      </c>
      <c r="AH482" s="2">
        <f t="shared" si="61"/>
        <v>2025</v>
      </c>
      <c r="AJ482" s="5">
        <f t="shared" si="62"/>
        <v>100724</v>
      </c>
      <c r="AK482" s="2">
        <f t="shared" si="63"/>
        <v>20</v>
      </c>
    </row>
    <row r="483" spans="1:37" x14ac:dyDescent="0.25">
      <c r="A483" s="4">
        <v>45766</v>
      </c>
      <c r="B483" s="12">
        <f>StdO_Customers_Residential!B483+StdO_Customers_Small_Commercial!B483+StdO_Customers_Lighting!B483</f>
        <v>66061</v>
      </c>
      <c r="C483" s="12">
        <f>StdO_Customers_Residential!C483+StdO_Customers_Small_Commercial!C483+StdO_Customers_Lighting!C483</f>
        <v>63046</v>
      </c>
      <c r="D483" s="12">
        <f>StdO_Customers_Residential!D483+StdO_Customers_Small_Commercial!D483+StdO_Customers_Lighting!D483</f>
        <v>63548</v>
      </c>
      <c r="E483" s="12">
        <f>StdO_Customers_Residential!E483+StdO_Customers_Small_Commercial!E483+StdO_Customers_Lighting!E483</f>
        <v>61896</v>
      </c>
      <c r="F483" s="12">
        <f>StdO_Customers_Residential!F483+StdO_Customers_Small_Commercial!F483+StdO_Customers_Lighting!F483</f>
        <v>63508</v>
      </c>
      <c r="G483" s="12">
        <f>StdO_Customers_Residential!G483+StdO_Customers_Small_Commercial!G483+StdO_Customers_Lighting!G483</f>
        <v>67133</v>
      </c>
      <c r="H483" s="12">
        <f>StdO_Customers_Residential!H483+StdO_Customers_Small_Commercial!H483+StdO_Customers_Lighting!H483</f>
        <v>75768</v>
      </c>
      <c r="I483" s="12">
        <f>StdO_Customers_Residential!I483+StdO_Customers_Small_Commercial!I483+StdO_Customers_Lighting!I483</f>
        <v>83511</v>
      </c>
      <c r="J483" s="12">
        <f>StdO_Customers_Residential!J483+StdO_Customers_Small_Commercial!J483+StdO_Customers_Lighting!J483</f>
        <v>81976</v>
      </c>
      <c r="K483" s="12">
        <f>StdO_Customers_Residential!K483+StdO_Customers_Small_Commercial!K483+StdO_Customers_Lighting!K483</f>
        <v>78652</v>
      </c>
      <c r="L483" s="12">
        <f>StdO_Customers_Residential!L483+StdO_Customers_Small_Commercial!L483+StdO_Customers_Lighting!L483</f>
        <v>81199</v>
      </c>
      <c r="M483" s="12">
        <f>StdO_Customers_Residential!M483+StdO_Customers_Small_Commercial!M483+StdO_Customers_Lighting!M483</f>
        <v>73330</v>
      </c>
      <c r="N483" s="12">
        <f>StdO_Customers_Residential!N483+StdO_Customers_Small_Commercial!N483+StdO_Customers_Lighting!N483</f>
        <v>67639</v>
      </c>
      <c r="O483" s="12">
        <f>StdO_Customers_Residential!O483+StdO_Customers_Small_Commercial!O483+StdO_Customers_Lighting!O483</f>
        <v>67455</v>
      </c>
      <c r="P483" s="12">
        <f>StdO_Customers_Residential!P483+StdO_Customers_Small_Commercial!P483+StdO_Customers_Lighting!P483</f>
        <v>70554</v>
      </c>
      <c r="Q483" s="12">
        <f>StdO_Customers_Residential!Q483+StdO_Customers_Small_Commercial!Q483+StdO_Customers_Lighting!Q483</f>
        <v>65738</v>
      </c>
      <c r="R483" s="12">
        <f>StdO_Customers_Residential!R483+StdO_Customers_Small_Commercial!R483+StdO_Customers_Lighting!R483</f>
        <v>67074</v>
      </c>
      <c r="S483" s="12">
        <f>StdO_Customers_Residential!S483+StdO_Customers_Small_Commercial!S483+StdO_Customers_Lighting!S483</f>
        <v>80518</v>
      </c>
      <c r="T483" s="12">
        <f>StdO_Customers_Residential!T483+StdO_Customers_Small_Commercial!T483+StdO_Customers_Lighting!T483</f>
        <v>89899</v>
      </c>
      <c r="U483" s="12">
        <f>StdO_Customers_Residential!U483+StdO_Customers_Small_Commercial!U483+StdO_Customers_Lighting!U483</f>
        <v>98869</v>
      </c>
      <c r="V483" s="12">
        <f>StdO_Customers_Residential!V483+StdO_Customers_Small_Commercial!V483+StdO_Customers_Lighting!V483</f>
        <v>96224</v>
      </c>
      <c r="W483" s="12">
        <f>StdO_Customers_Residential!W483+StdO_Customers_Small_Commercial!W483+StdO_Customers_Lighting!W483</f>
        <v>87402</v>
      </c>
      <c r="X483" s="12">
        <f>StdO_Customers_Residential!X483+StdO_Customers_Small_Commercial!X483+StdO_Customers_Lighting!X483</f>
        <v>77162</v>
      </c>
      <c r="Y483" s="12">
        <f>StdO_Customers_Residential!Y483+StdO_Customers_Small_Commercial!Y483+StdO_Customers_Lighting!Y483</f>
        <v>68323</v>
      </c>
      <c r="AA483" s="2">
        <f>IFERROR(INDEX('Holiday Schedule'!$D$3:$D$24,MATCH(Total_StdO_Customers!A483,'Holiday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1796485</v>
      </c>
      <c r="AE483" s="5">
        <f t="shared" si="59"/>
        <v>1796485</v>
      </c>
      <c r="AG483" s="2">
        <f t="shared" si="60"/>
        <v>4</v>
      </c>
      <c r="AH483" s="2">
        <f t="shared" si="61"/>
        <v>2025</v>
      </c>
      <c r="AJ483" s="5">
        <f t="shared" si="62"/>
        <v>98869</v>
      </c>
      <c r="AK483" s="2">
        <f t="shared" si="63"/>
        <v>20</v>
      </c>
    </row>
    <row r="484" spans="1:37" x14ac:dyDescent="0.25">
      <c r="A484" s="4">
        <v>45767</v>
      </c>
      <c r="B484" s="12">
        <f>StdO_Customers_Residential!B484+StdO_Customers_Small_Commercial!B484+StdO_Customers_Lighting!B484</f>
        <v>62597</v>
      </c>
      <c r="C484" s="12">
        <f>StdO_Customers_Residential!C484+StdO_Customers_Small_Commercial!C484+StdO_Customers_Lighting!C484</f>
        <v>58916</v>
      </c>
      <c r="D484" s="12">
        <f>StdO_Customers_Residential!D484+StdO_Customers_Small_Commercial!D484+StdO_Customers_Lighting!D484</f>
        <v>59113</v>
      </c>
      <c r="E484" s="12">
        <f>StdO_Customers_Residential!E484+StdO_Customers_Small_Commercial!E484+StdO_Customers_Lighting!E484</f>
        <v>56797</v>
      </c>
      <c r="F484" s="12">
        <f>StdO_Customers_Residential!F484+StdO_Customers_Small_Commercial!F484+StdO_Customers_Lighting!F484</f>
        <v>58636</v>
      </c>
      <c r="G484" s="12">
        <f>StdO_Customers_Residential!G484+StdO_Customers_Small_Commercial!G484+StdO_Customers_Lighting!G484</f>
        <v>62123</v>
      </c>
      <c r="H484" s="12">
        <f>StdO_Customers_Residential!H484+StdO_Customers_Small_Commercial!H484+StdO_Customers_Lighting!H484</f>
        <v>65573</v>
      </c>
      <c r="I484" s="12">
        <f>StdO_Customers_Residential!I484+StdO_Customers_Small_Commercial!I484+StdO_Customers_Lighting!I484</f>
        <v>60383</v>
      </c>
      <c r="J484" s="12">
        <f>StdO_Customers_Residential!J484+StdO_Customers_Small_Commercial!J484+StdO_Customers_Lighting!J484</f>
        <v>55995</v>
      </c>
      <c r="K484" s="12">
        <f>StdO_Customers_Residential!K484+StdO_Customers_Small_Commercial!K484+StdO_Customers_Lighting!K484</f>
        <v>48932</v>
      </c>
      <c r="L484" s="12">
        <f>StdO_Customers_Residential!L484+StdO_Customers_Small_Commercial!L484+StdO_Customers_Lighting!L484</f>
        <v>40673</v>
      </c>
      <c r="M484" s="12">
        <f>StdO_Customers_Residential!M484+StdO_Customers_Small_Commercial!M484+StdO_Customers_Lighting!M484</f>
        <v>34457</v>
      </c>
      <c r="N484" s="12">
        <f>StdO_Customers_Residential!N484+StdO_Customers_Small_Commercial!N484+StdO_Customers_Lighting!N484</f>
        <v>31165</v>
      </c>
      <c r="O484" s="12">
        <f>StdO_Customers_Residential!O484+StdO_Customers_Small_Commercial!O484+StdO_Customers_Lighting!O484</f>
        <v>30584</v>
      </c>
      <c r="P484" s="12">
        <f>StdO_Customers_Residential!P484+StdO_Customers_Small_Commercial!P484+StdO_Customers_Lighting!P484</f>
        <v>27207</v>
      </c>
      <c r="Q484" s="12">
        <f>StdO_Customers_Residential!Q484+StdO_Customers_Small_Commercial!Q484+StdO_Customers_Lighting!Q484</f>
        <v>30708</v>
      </c>
      <c r="R484" s="12">
        <f>StdO_Customers_Residential!R484+StdO_Customers_Small_Commercial!R484+StdO_Customers_Lighting!R484</f>
        <v>43839</v>
      </c>
      <c r="S484" s="12">
        <f>StdO_Customers_Residential!S484+StdO_Customers_Small_Commercial!S484+StdO_Customers_Lighting!S484</f>
        <v>65007</v>
      </c>
      <c r="T484" s="12">
        <f>StdO_Customers_Residential!T484+StdO_Customers_Small_Commercial!T484+StdO_Customers_Lighting!T484</f>
        <v>83866</v>
      </c>
      <c r="U484" s="12">
        <f>StdO_Customers_Residential!U484+StdO_Customers_Small_Commercial!U484+StdO_Customers_Lighting!U484</f>
        <v>97213</v>
      </c>
      <c r="V484" s="12">
        <f>StdO_Customers_Residential!V484+StdO_Customers_Small_Commercial!V484+StdO_Customers_Lighting!V484</f>
        <v>98513</v>
      </c>
      <c r="W484" s="12">
        <f>StdO_Customers_Residential!W484+StdO_Customers_Small_Commercial!W484+StdO_Customers_Lighting!W484</f>
        <v>89581</v>
      </c>
      <c r="X484" s="12">
        <f>StdO_Customers_Residential!X484+StdO_Customers_Small_Commercial!X484+StdO_Customers_Lighting!X484</f>
        <v>79387</v>
      </c>
      <c r="Y484" s="12">
        <f>StdO_Customers_Residential!Y484+StdO_Customers_Small_Commercial!Y484+StdO_Customers_Lighting!Y484</f>
        <v>71386</v>
      </c>
      <c r="AA484" s="2">
        <f>IFERROR(INDEX('Holiday Schedule'!$D$3:$D$24,MATCH(Total_StdO_Customers!A484,'Holiday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1412651</v>
      </c>
      <c r="AE484" s="5">
        <f t="shared" si="59"/>
        <v>1412651</v>
      </c>
      <c r="AG484" s="2">
        <f t="shared" si="60"/>
        <v>4</v>
      </c>
      <c r="AH484" s="2">
        <f t="shared" si="61"/>
        <v>2025</v>
      </c>
      <c r="AJ484" s="5">
        <f t="shared" si="62"/>
        <v>98513</v>
      </c>
      <c r="AK484" s="2">
        <f t="shared" si="63"/>
        <v>21</v>
      </c>
    </row>
    <row r="485" spans="1:37" x14ac:dyDescent="0.25">
      <c r="A485" s="4">
        <v>45768</v>
      </c>
      <c r="B485" s="12">
        <f>StdO_Customers_Residential!B485+StdO_Customers_Small_Commercial!B485+StdO_Customers_Lighting!B485</f>
        <v>66209</v>
      </c>
      <c r="C485" s="12">
        <f>StdO_Customers_Residential!C485+StdO_Customers_Small_Commercial!C485+StdO_Customers_Lighting!C485</f>
        <v>64805</v>
      </c>
      <c r="D485" s="12">
        <f>StdO_Customers_Residential!D485+StdO_Customers_Small_Commercial!D485+StdO_Customers_Lighting!D485</f>
        <v>65617</v>
      </c>
      <c r="E485" s="12">
        <f>StdO_Customers_Residential!E485+StdO_Customers_Small_Commercial!E485+StdO_Customers_Lighting!E485</f>
        <v>65974</v>
      </c>
      <c r="F485" s="12">
        <f>StdO_Customers_Residential!F485+StdO_Customers_Small_Commercial!F485+StdO_Customers_Lighting!F485</f>
        <v>69482</v>
      </c>
      <c r="G485" s="12">
        <f>StdO_Customers_Residential!G485+StdO_Customers_Small_Commercial!G485+StdO_Customers_Lighting!G485</f>
        <v>76464</v>
      </c>
      <c r="H485" s="12">
        <f>StdO_Customers_Residential!H485+StdO_Customers_Small_Commercial!H485+StdO_Customers_Lighting!H485</f>
        <v>82784</v>
      </c>
      <c r="I485" s="12">
        <f>StdO_Customers_Residential!I485+StdO_Customers_Small_Commercial!I485+StdO_Customers_Lighting!I485</f>
        <v>71735</v>
      </c>
      <c r="J485" s="12">
        <f>StdO_Customers_Residential!J485+StdO_Customers_Small_Commercial!J485+StdO_Customers_Lighting!J485</f>
        <v>54186</v>
      </c>
      <c r="K485" s="12">
        <f>StdO_Customers_Residential!K485+StdO_Customers_Small_Commercial!K485+StdO_Customers_Lighting!K485</f>
        <v>43063</v>
      </c>
      <c r="L485" s="12">
        <f>StdO_Customers_Residential!L485+StdO_Customers_Small_Commercial!L485+StdO_Customers_Lighting!L485</f>
        <v>37864</v>
      </c>
      <c r="M485" s="12">
        <f>StdO_Customers_Residential!M485+StdO_Customers_Small_Commercial!M485+StdO_Customers_Lighting!M485</f>
        <v>34457</v>
      </c>
      <c r="N485" s="12">
        <f>StdO_Customers_Residential!N485+StdO_Customers_Small_Commercial!N485+StdO_Customers_Lighting!N485</f>
        <v>33175</v>
      </c>
      <c r="O485" s="12">
        <f>StdO_Customers_Residential!O485+StdO_Customers_Small_Commercial!O485+StdO_Customers_Lighting!O485</f>
        <v>31206</v>
      </c>
      <c r="P485" s="12">
        <f>StdO_Customers_Residential!P485+StdO_Customers_Small_Commercial!P485+StdO_Customers_Lighting!P485</f>
        <v>28934</v>
      </c>
      <c r="Q485" s="12">
        <f>StdO_Customers_Residential!Q485+StdO_Customers_Small_Commercial!Q485+StdO_Customers_Lighting!Q485</f>
        <v>33806</v>
      </c>
      <c r="R485" s="12">
        <f>StdO_Customers_Residential!R485+StdO_Customers_Small_Commercial!R485+StdO_Customers_Lighting!R485</f>
        <v>46617</v>
      </c>
      <c r="S485" s="12">
        <f>StdO_Customers_Residential!S485+StdO_Customers_Small_Commercial!S485+StdO_Customers_Lighting!S485</f>
        <v>74346</v>
      </c>
      <c r="T485" s="12">
        <f>StdO_Customers_Residential!T485+StdO_Customers_Small_Commercial!T485+StdO_Customers_Lighting!T485</f>
        <v>90783</v>
      </c>
      <c r="U485" s="12">
        <f>StdO_Customers_Residential!U485+StdO_Customers_Small_Commercial!U485+StdO_Customers_Lighting!U485</f>
        <v>99526</v>
      </c>
      <c r="V485" s="12">
        <f>StdO_Customers_Residential!V485+StdO_Customers_Small_Commercial!V485+StdO_Customers_Lighting!V485</f>
        <v>96236</v>
      </c>
      <c r="W485" s="12">
        <f>StdO_Customers_Residential!W485+StdO_Customers_Small_Commercial!W485+StdO_Customers_Lighting!W485</f>
        <v>86511</v>
      </c>
      <c r="X485" s="12">
        <f>StdO_Customers_Residential!X485+StdO_Customers_Small_Commercial!X485+StdO_Customers_Lighting!X485</f>
        <v>76203</v>
      </c>
      <c r="Y485" s="12">
        <f>StdO_Customers_Residential!Y485+StdO_Customers_Small_Commercial!Y485+StdO_Customers_Lighting!Y485</f>
        <v>68575</v>
      </c>
      <c r="AA485" s="2">
        <f>IFERROR(INDEX('Holiday Schedule'!$D$3:$D$24,MATCH(Total_StdO_Customers!A485,'Holiday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1498558</v>
      </c>
      <c r="AE485" s="5">
        <f t="shared" si="59"/>
        <v>1498558</v>
      </c>
      <c r="AG485" s="2">
        <f t="shared" si="60"/>
        <v>4</v>
      </c>
      <c r="AH485" s="2">
        <f t="shared" si="61"/>
        <v>2025</v>
      </c>
      <c r="AJ485" s="5">
        <f t="shared" si="62"/>
        <v>99526</v>
      </c>
      <c r="AK485" s="2">
        <f t="shared" si="63"/>
        <v>20</v>
      </c>
    </row>
    <row r="486" spans="1:37" x14ac:dyDescent="0.25">
      <c r="A486" s="4">
        <v>45769</v>
      </c>
      <c r="B486" s="12">
        <f>StdO_Customers_Residential!B486+StdO_Customers_Small_Commercial!B486+StdO_Customers_Lighting!B486</f>
        <v>63675</v>
      </c>
      <c r="C486" s="12">
        <f>StdO_Customers_Residential!C486+StdO_Customers_Small_Commercial!C486+StdO_Customers_Lighting!C486</f>
        <v>61182</v>
      </c>
      <c r="D486" s="12">
        <f>StdO_Customers_Residential!D486+StdO_Customers_Small_Commercial!D486+StdO_Customers_Lighting!D486</f>
        <v>59725</v>
      </c>
      <c r="E486" s="12">
        <f>StdO_Customers_Residential!E486+StdO_Customers_Small_Commercial!E486+StdO_Customers_Lighting!E486</f>
        <v>61659</v>
      </c>
      <c r="F486" s="12">
        <f>StdO_Customers_Residential!F486+StdO_Customers_Small_Commercial!F486+StdO_Customers_Lighting!F486</f>
        <v>63505</v>
      </c>
      <c r="G486" s="12">
        <f>StdO_Customers_Residential!G486+StdO_Customers_Small_Commercial!G486+StdO_Customers_Lighting!G486</f>
        <v>71524</v>
      </c>
      <c r="H486" s="12">
        <f>StdO_Customers_Residential!H486+StdO_Customers_Small_Commercial!H486+StdO_Customers_Lighting!H486</f>
        <v>84311</v>
      </c>
      <c r="I486" s="12">
        <f>StdO_Customers_Residential!I486+StdO_Customers_Small_Commercial!I486+StdO_Customers_Lighting!I486</f>
        <v>91131</v>
      </c>
      <c r="J486" s="12">
        <f>StdO_Customers_Residential!J486+StdO_Customers_Small_Commercial!J486+StdO_Customers_Lighting!J486</f>
        <v>92042</v>
      </c>
      <c r="K486" s="12">
        <f>StdO_Customers_Residential!K486+StdO_Customers_Small_Commercial!K486+StdO_Customers_Lighting!K486</f>
        <v>89755</v>
      </c>
      <c r="L486" s="12">
        <f>StdO_Customers_Residential!L486+StdO_Customers_Small_Commercial!L486+StdO_Customers_Lighting!L486</f>
        <v>88589</v>
      </c>
      <c r="M486" s="12">
        <f>StdO_Customers_Residential!M486+StdO_Customers_Small_Commercial!M486+StdO_Customers_Lighting!M486</f>
        <v>84672</v>
      </c>
      <c r="N486" s="12">
        <f>StdO_Customers_Residential!N486+StdO_Customers_Small_Commercial!N486+StdO_Customers_Lighting!N486</f>
        <v>81807</v>
      </c>
      <c r="O486" s="12">
        <f>StdO_Customers_Residential!O486+StdO_Customers_Small_Commercial!O486+StdO_Customers_Lighting!O486</f>
        <v>80379</v>
      </c>
      <c r="P486" s="12">
        <f>StdO_Customers_Residential!P486+StdO_Customers_Small_Commercial!P486+StdO_Customers_Lighting!P486</f>
        <v>77431</v>
      </c>
      <c r="Q486" s="12">
        <f>StdO_Customers_Residential!Q486+StdO_Customers_Small_Commercial!Q486+StdO_Customers_Lighting!Q486</f>
        <v>80827</v>
      </c>
      <c r="R486" s="12">
        <f>StdO_Customers_Residential!R486+StdO_Customers_Small_Commercial!R486+StdO_Customers_Lighting!R486</f>
        <v>85404</v>
      </c>
      <c r="S486" s="12">
        <f>StdO_Customers_Residential!S486+StdO_Customers_Small_Commercial!S486+StdO_Customers_Lighting!S486</f>
        <v>97132</v>
      </c>
      <c r="T486" s="12">
        <f>StdO_Customers_Residential!T486+StdO_Customers_Small_Commercial!T486+StdO_Customers_Lighting!T486</f>
        <v>102507</v>
      </c>
      <c r="U486" s="12">
        <f>StdO_Customers_Residential!U486+StdO_Customers_Small_Commercial!U486+StdO_Customers_Lighting!U486</f>
        <v>105558</v>
      </c>
      <c r="V486" s="12">
        <f>StdO_Customers_Residential!V486+StdO_Customers_Small_Commercial!V486+StdO_Customers_Lighting!V486</f>
        <v>101293</v>
      </c>
      <c r="W486" s="12">
        <f>StdO_Customers_Residential!W486+StdO_Customers_Small_Commercial!W486+StdO_Customers_Lighting!W486</f>
        <v>90454</v>
      </c>
      <c r="X486" s="12">
        <f>StdO_Customers_Residential!X486+StdO_Customers_Small_Commercial!X486+StdO_Customers_Lighting!X486</f>
        <v>79803</v>
      </c>
      <c r="Y486" s="12">
        <f>StdO_Customers_Residential!Y486+StdO_Customers_Small_Commercial!Y486+StdO_Customers_Lighting!Y486</f>
        <v>71176</v>
      </c>
      <c r="AA486" s="2">
        <f>IFERROR(INDEX('Holiday Schedule'!$D$3:$D$24,MATCH(Total_StdO_Customers!A486,'Holiday Schedule'!$C$3:$C$24,0)),0)</f>
        <v>0</v>
      </c>
      <c r="AB486" s="2">
        <f t="shared" si="56"/>
        <v>3</v>
      </c>
      <c r="AC486" s="2">
        <f t="shared" si="57"/>
        <v>1428784</v>
      </c>
      <c r="AD486" s="5">
        <f t="shared" si="58"/>
        <v>536757</v>
      </c>
      <c r="AE486" s="5">
        <f t="shared" si="59"/>
        <v>1965541</v>
      </c>
      <c r="AG486" s="2">
        <f t="shared" si="60"/>
        <v>4</v>
      </c>
      <c r="AH486" s="2">
        <f t="shared" si="61"/>
        <v>2025</v>
      </c>
      <c r="AJ486" s="5">
        <f t="shared" si="62"/>
        <v>105558</v>
      </c>
      <c r="AK486" s="2">
        <f t="shared" si="63"/>
        <v>20</v>
      </c>
    </row>
    <row r="487" spans="1:37" x14ac:dyDescent="0.25">
      <c r="A487" s="4">
        <v>45770</v>
      </c>
      <c r="B487" s="12">
        <f>StdO_Customers_Residential!B487+StdO_Customers_Small_Commercial!B487+StdO_Customers_Lighting!B487</f>
        <v>65677</v>
      </c>
      <c r="C487" s="12">
        <f>StdO_Customers_Residential!C487+StdO_Customers_Small_Commercial!C487+StdO_Customers_Lighting!C487</f>
        <v>63459</v>
      </c>
      <c r="D487" s="12">
        <f>StdO_Customers_Residential!D487+StdO_Customers_Small_Commercial!D487+StdO_Customers_Lighting!D487</f>
        <v>62761</v>
      </c>
      <c r="E487" s="12">
        <f>StdO_Customers_Residential!E487+StdO_Customers_Small_Commercial!E487+StdO_Customers_Lighting!E487</f>
        <v>63101</v>
      </c>
      <c r="F487" s="12">
        <f>StdO_Customers_Residential!F487+StdO_Customers_Small_Commercial!F487+StdO_Customers_Lighting!F487</f>
        <v>65652</v>
      </c>
      <c r="G487" s="12">
        <f>StdO_Customers_Residential!G487+StdO_Customers_Small_Commercial!G487+StdO_Customers_Lighting!G487</f>
        <v>73680</v>
      </c>
      <c r="H487" s="12">
        <f>StdO_Customers_Residential!H487+StdO_Customers_Small_Commercial!H487+StdO_Customers_Lighting!H487</f>
        <v>81964</v>
      </c>
      <c r="I487" s="12">
        <f>StdO_Customers_Residential!I487+StdO_Customers_Small_Commercial!I487+StdO_Customers_Lighting!I487</f>
        <v>76756</v>
      </c>
      <c r="J487" s="12">
        <f>StdO_Customers_Residential!J487+StdO_Customers_Small_Commercial!J487+StdO_Customers_Lighting!J487</f>
        <v>56868</v>
      </c>
      <c r="K487" s="12">
        <f>StdO_Customers_Residential!K487+StdO_Customers_Small_Commercial!K487+StdO_Customers_Lighting!K487</f>
        <v>52092</v>
      </c>
      <c r="L487" s="12">
        <f>StdO_Customers_Residential!L487+StdO_Customers_Small_Commercial!L487+StdO_Customers_Lighting!L487</f>
        <v>50374</v>
      </c>
      <c r="M487" s="12">
        <f>StdO_Customers_Residential!M487+StdO_Customers_Small_Commercial!M487+StdO_Customers_Lighting!M487</f>
        <v>40324</v>
      </c>
      <c r="N487" s="12">
        <f>StdO_Customers_Residential!N487+StdO_Customers_Small_Commercial!N487+StdO_Customers_Lighting!N487</f>
        <v>43962</v>
      </c>
      <c r="O487" s="12">
        <f>StdO_Customers_Residential!O487+StdO_Customers_Small_Commercial!O487+StdO_Customers_Lighting!O487</f>
        <v>42481</v>
      </c>
      <c r="P487" s="12">
        <f>StdO_Customers_Residential!P487+StdO_Customers_Small_Commercial!P487+StdO_Customers_Lighting!P487</f>
        <v>41708</v>
      </c>
      <c r="Q487" s="12">
        <f>StdO_Customers_Residential!Q487+StdO_Customers_Small_Commercial!Q487+StdO_Customers_Lighting!Q487</f>
        <v>41434</v>
      </c>
      <c r="R487" s="12">
        <f>StdO_Customers_Residential!R487+StdO_Customers_Small_Commercial!R487+StdO_Customers_Lighting!R487</f>
        <v>48083</v>
      </c>
      <c r="S487" s="12">
        <f>StdO_Customers_Residential!S487+StdO_Customers_Small_Commercial!S487+StdO_Customers_Lighting!S487</f>
        <v>66342</v>
      </c>
      <c r="T487" s="12">
        <f>StdO_Customers_Residential!T487+StdO_Customers_Small_Commercial!T487+StdO_Customers_Lighting!T487</f>
        <v>85048</v>
      </c>
      <c r="U487" s="12">
        <f>StdO_Customers_Residential!U487+StdO_Customers_Small_Commercial!U487+StdO_Customers_Lighting!U487</f>
        <v>95869</v>
      </c>
      <c r="V487" s="12">
        <f>StdO_Customers_Residential!V487+StdO_Customers_Small_Commercial!V487+StdO_Customers_Lighting!V487</f>
        <v>95333</v>
      </c>
      <c r="W487" s="12">
        <f>StdO_Customers_Residential!W487+StdO_Customers_Small_Commercial!W487+StdO_Customers_Lighting!W487</f>
        <v>86277</v>
      </c>
      <c r="X487" s="12">
        <f>StdO_Customers_Residential!X487+StdO_Customers_Small_Commercial!X487+StdO_Customers_Lighting!X487</f>
        <v>75920</v>
      </c>
      <c r="Y487" s="12">
        <f>StdO_Customers_Residential!Y487+StdO_Customers_Small_Commercial!Y487+StdO_Customers_Lighting!Y487</f>
        <v>68485</v>
      </c>
      <c r="AA487" s="2">
        <f>IFERROR(INDEX('Holiday Schedule'!$D$3:$D$24,MATCH(Total_StdO_Customers!A487,'Holiday Schedule'!$C$3:$C$24,0)),0)</f>
        <v>0</v>
      </c>
      <c r="AB487" s="2">
        <f t="shared" si="56"/>
        <v>4</v>
      </c>
      <c r="AC487" s="2">
        <f t="shared" si="57"/>
        <v>998871</v>
      </c>
      <c r="AD487" s="5">
        <f t="shared" si="58"/>
        <v>544779</v>
      </c>
      <c r="AE487" s="5">
        <f t="shared" si="59"/>
        <v>1543650</v>
      </c>
      <c r="AG487" s="2">
        <f t="shared" si="60"/>
        <v>4</v>
      </c>
      <c r="AH487" s="2">
        <f t="shared" si="61"/>
        <v>2025</v>
      </c>
      <c r="AJ487" s="5">
        <f t="shared" si="62"/>
        <v>95869</v>
      </c>
      <c r="AK487" s="2">
        <f t="shared" si="63"/>
        <v>20</v>
      </c>
    </row>
    <row r="488" spans="1:37" x14ac:dyDescent="0.25">
      <c r="A488" s="4">
        <v>45771</v>
      </c>
      <c r="B488" s="12">
        <f>StdO_Customers_Residential!B488+StdO_Customers_Small_Commercial!B488+StdO_Customers_Lighting!B488</f>
        <v>63630</v>
      </c>
      <c r="C488" s="12">
        <f>StdO_Customers_Residential!C488+StdO_Customers_Small_Commercial!C488+StdO_Customers_Lighting!C488</f>
        <v>61432</v>
      </c>
      <c r="D488" s="12">
        <f>StdO_Customers_Residential!D488+StdO_Customers_Small_Commercial!D488+StdO_Customers_Lighting!D488</f>
        <v>62066</v>
      </c>
      <c r="E488" s="12">
        <f>StdO_Customers_Residential!E488+StdO_Customers_Small_Commercial!E488+StdO_Customers_Lighting!E488</f>
        <v>62823</v>
      </c>
      <c r="F488" s="12">
        <f>StdO_Customers_Residential!F488+StdO_Customers_Small_Commercial!F488+StdO_Customers_Lighting!F488</f>
        <v>65663</v>
      </c>
      <c r="G488" s="12">
        <f>StdO_Customers_Residential!G488+StdO_Customers_Small_Commercial!G488+StdO_Customers_Lighting!G488</f>
        <v>74079</v>
      </c>
      <c r="H488" s="12">
        <f>StdO_Customers_Residential!H488+StdO_Customers_Small_Commercial!H488+StdO_Customers_Lighting!H488</f>
        <v>79997</v>
      </c>
      <c r="I488" s="12">
        <f>StdO_Customers_Residential!I488+StdO_Customers_Small_Commercial!I488+StdO_Customers_Lighting!I488</f>
        <v>67694</v>
      </c>
      <c r="J488" s="12">
        <f>StdO_Customers_Residential!J488+StdO_Customers_Small_Commercial!J488+StdO_Customers_Lighting!J488</f>
        <v>48296</v>
      </c>
      <c r="K488" s="12">
        <f>StdO_Customers_Residential!K488+StdO_Customers_Small_Commercial!K488+StdO_Customers_Lighting!K488</f>
        <v>36910</v>
      </c>
      <c r="L488" s="12">
        <f>StdO_Customers_Residential!L488+StdO_Customers_Small_Commercial!L488+StdO_Customers_Lighting!L488</f>
        <v>32642</v>
      </c>
      <c r="M488" s="12">
        <f>StdO_Customers_Residential!M488+StdO_Customers_Small_Commercial!M488+StdO_Customers_Lighting!M488</f>
        <v>28534</v>
      </c>
      <c r="N488" s="12">
        <f>StdO_Customers_Residential!N488+StdO_Customers_Small_Commercial!N488+StdO_Customers_Lighting!N488</f>
        <v>26743</v>
      </c>
      <c r="O488" s="12">
        <f>StdO_Customers_Residential!O488+StdO_Customers_Small_Commercial!O488+StdO_Customers_Lighting!O488</f>
        <v>27690</v>
      </c>
      <c r="P488" s="12">
        <f>StdO_Customers_Residential!P488+StdO_Customers_Small_Commercial!P488+StdO_Customers_Lighting!P488</f>
        <v>25770</v>
      </c>
      <c r="Q488" s="12">
        <f>StdO_Customers_Residential!Q488+StdO_Customers_Small_Commercial!Q488+StdO_Customers_Lighting!Q488</f>
        <v>29223</v>
      </c>
      <c r="R488" s="12">
        <f>StdO_Customers_Residential!R488+StdO_Customers_Small_Commercial!R488+StdO_Customers_Lighting!R488</f>
        <v>40399</v>
      </c>
      <c r="S488" s="12">
        <f>StdO_Customers_Residential!S488+StdO_Customers_Small_Commercial!S488+StdO_Customers_Lighting!S488</f>
        <v>65241</v>
      </c>
      <c r="T488" s="12">
        <f>StdO_Customers_Residential!T488+StdO_Customers_Small_Commercial!T488+StdO_Customers_Lighting!T488</f>
        <v>82384</v>
      </c>
      <c r="U488" s="12">
        <f>StdO_Customers_Residential!U488+StdO_Customers_Small_Commercial!U488+StdO_Customers_Lighting!U488</f>
        <v>93891</v>
      </c>
      <c r="V488" s="12">
        <f>StdO_Customers_Residential!V488+StdO_Customers_Small_Commercial!V488+StdO_Customers_Lighting!V488</f>
        <v>92492</v>
      </c>
      <c r="W488" s="12">
        <f>StdO_Customers_Residential!W488+StdO_Customers_Small_Commercial!W488+StdO_Customers_Lighting!W488</f>
        <v>83878</v>
      </c>
      <c r="X488" s="12">
        <f>StdO_Customers_Residential!X488+StdO_Customers_Small_Commercial!X488+StdO_Customers_Lighting!X488</f>
        <v>73154</v>
      </c>
      <c r="Y488" s="12">
        <f>StdO_Customers_Residential!Y488+StdO_Customers_Small_Commercial!Y488+StdO_Customers_Lighting!Y488</f>
        <v>66069</v>
      </c>
      <c r="AA488" s="2">
        <f>IFERROR(INDEX('Holiday Schedule'!$D$3:$D$24,MATCH(Total_StdO_Customers!A488,'Holiday Schedule'!$C$3:$C$24,0)),0)</f>
        <v>0</v>
      </c>
      <c r="AB488" s="2">
        <f t="shared" si="56"/>
        <v>5</v>
      </c>
      <c r="AC488" s="2">
        <f t="shared" si="57"/>
        <v>854941</v>
      </c>
      <c r="AD488" s="5">
        <f t="shared" si="58"/>
        <v>535759</v>
      </c>
      <c r="AE488" s="5">
        <f t="shared" si="59"/>
        <v>1390700</v>
      </c>
      <c r="AG488" s="2">
        <f t="shared" si="60"/>
        <v>4</v>
      </c>
      <c r="AH488" s="2">
        <f t="shared" si="61"/>
        <v>2025</v>
      </c>
      <c r="AJ488" s="5">
        <f t="shared" si="62"/>
        <v>93891</v>
      </c>
      <c r="AK488" s="2">
        <f t="shared" si="63"/>
        <v>20</v>
      </c>
    </row>
    <row r="489" spans="1:37" x14ac:dyDescent="0.25">
      <c r="A489" s="4">
        <v>45772</v>
      </c>
      <c r="B489" s="12">
        <f>StdO_Customers_Residential!B489+StdO_Customers_Small_Commercial!B489+StdO_Customers_Lighting!B489</f>
        <v>60293</v>
      </c>
      <c r="C489" s="12">
        <f>StdO_Customers_Residential!C489+StdO_Customers_Small_Commercial!C489+StdO_Customers_Lighting!C489</f>
        <v>57827</v>
      </c>
      <c r="D489" s="12">
        <f>StdO_Customers_Residential!D489+StdO_Customers_Small_Commercial!D489+StdO_Customers_Lighting!D489</f>
        <v>57177</v>
      </c>
      <c r="E489" s="12">
        <f>StdO_Customers_Residential!E489+StdO_Customers_Small_Commercial!E489+StdO_Customers_Lighting!E489</f>
        <v>56996</v>
      </c>
      <c r="F489" s="12">
        <f>StdO_Customers_Residential!F489+StdO_Customers_Small_Commercial!F489+StdO_Customers_Lighting!F489</f>
        <v>61022</v>
      </c>
      <c r="G489" s="12">
        <f>StdO_Customers_Residential!G489+StdO_Customers_Small_Commercial!G489+StdO_Customers_Lighting!G489</f>
        <v>67914</v>
      </c>
      <c r="H489" s="12">
        <f>StdO_Customers_Residential!H489+StdO_Customers_Small_Commercial!H489+StdO_Customers_Lighting!H489</f>
        <v>73629</v>
      </c>
      <c r="I489" s="12">
        <f>StdO_Customers_Residential!I489+StdO_Customers_Small_Commercial!I489+StdO_Customers_Lighting!I489</f>
        <v>59941</v>
      </c>
      <c r="J489" s="12">
        <f>StdO_Customers_Residential!J489+StdO_Customers_Small_Commercial!J489+StdO_Customers_Lighting!J489</f>
        <v>42647</v>
      </c>
      <c r="K489" s="12">
        <f>StdO_Customers_Residential!K489+StdO_Customers_Small_Commercial!K489+StdO_Customers_Lighting!K489</f>
        <v>30461</v>
      </c>
      <c r="L489" s="12">
        <f>StdO_Customers_Residential!L489+StdO_Customers_Small_Commercial!L489+StdO_Customers_Lighting!L489</f>
        <v>24937</v>
      </c>
      <c r="M489" s="12">
        <f>StdO_Customers_Residential!M489+StdO_Customers_Small_Commercial!M489+StdO_Customers_Lighting!M489</f>
        <v>23505</v>
      </c>
      <c r="N489" s="12">
        <f>StdO_Customers_Residential!N489+StdO_Customers_Small_Commercial!N489+StdO_Customers_Lighting!N489</f>
        <v>22064</v>
      </c>
      <c r="O489" s="12">
        <f>StdO_Customers_Residential!O489+StdO_Customers_Small_Commercial!O489+StdO_Customers_Lighting!O489</f>
        <v>20876</v>
      </c>
      <c r="P489" s="12">
        <f>StdO_Customers_Residential!P489+StdO_Customers_Small_Commercial!P489+StdO_Customers_Lighting!P489</f>
        <v>22349</v>
      </c>
      <c r="Q489" s="12">
        <f>StdO_Customers_Residential!Q489+StdO_Customers_Small_Commercial!Q489+StdO_Customers_Lighting!Q489</f>
        <v>30553</v>
      </c>
      <c r="R489" s="12">
        <f>StdO_Customers_Residential!R489+StdO_Customers_Small_Commercial!R489+StdO_Customers_Lighting!R489</f>
        <v>51422</v>
      </c>
      <c r="S489" s="12">
        <f>StdO_Customers_Residential!S489+StdO_Customers_Small_Commercial!S489+StdO_Customers_Lighting!S489</f>
        <v>68360</v>
      </c>
      <c r="T489" s="12">
        <f>StdO_Customers_Residential!T489+StdO_Customers_Small_Commercial!T489+StdO_Customers_Lighting!T489</f>
        <v>79252</v>
      </c>
      <c r="U489" s="12">
        <f>StdO_Customers_Residential!U489+StdO_Customers_Small_Commercial!U489+StdO_Customers_Lighting!U489</f>
        <v>89694</v>
      </c>
      <c r="V489" s="12">
        <f>StdO_Customers_Residential!V489+StdO_Customers_Small_Commercial!V489+StdO_Customers_Lighting!V489</f>
        <v>89809</v>
      </c>
      <c r="W489" s="12">
        <f>StdO_Customers_Residential!W489+StdO_Customers_Small_Commercial!W489+StdO_Customers_Lighting!W489</f>
        <v>81378</v>
      </c>
      <c r="X489" s="12">
        <f>StdO_Customers_Residential!X489+StdO_Customers_Small_Commercial!X489+StdO_Customers_Lighting!X489</f>
        <v>72275</v>
      </c>
      <c r="Y489" s="12">
        <f>StdO_Customers_Residential!Y489+StdO_Customers_Small_Commercial!Y489+StdO_Customers_Lighting!Y489</f>
        <v>63960</v>
      </c>
      <c r="AA489" s="2">
        <f>IFERROR(INDEX('Holiday Schedule'!$D$3:$D$24,MATCH(Total_StdO_Customers!A489,'Holiday Schedule'!$C$3:$C$24,0)),0)</f>
        <v>0</v>
      </c>
      <c r="AB489" s="2">
        <f t="shared" si="56"/>
        <v>6</v>
      </c>
      <c r="AC489" s="2">
        <f t="shared" si="57"/>
        <v>809523</v>
      </c>
      <c r="AD489" s="5">
        <f t="shared" si="58"/>
        <v>498818</v>
      </c>
      <c r="AE489" s="5">
        <f t="shared" si="59"/>
        <v>1308341</v>
      </c>
      <c r="AG489" s="2">
        <f t="shared" si="60"/>
        <v>4</v>
      </c>
      <c r="AH489" s="2">
        <f t="shared" si="61"/>
        <v>2025</v>
      </c>
      <c r="AJ489" s="5">
        <f t="shared" si="62"/>
        <v>89809</v>
      </c>
      <c r="AK489" s="2">
        <f t="shared" si="63"/>
        <v>21</v>
      </c>
    </row>
    <row r="490" spans="1:37" x14ac:dyDescent="0.25">
      <c r="A490" s="4">
        <v>45773</v>
      </c>
      <c r="B490" s="12">
        <f>StdO_Customers_Residential!B490+StdO_Customers_Small_Commercial!B490+StdO_Customers_Lighting!B490</f>
        <v>59402</v>
      </c>
      <c r="C490" s="12">
        <f>StdO_Customers_Residential!C490+StdO_Customers_Small_Commercial!C490+StdO_Customers_Lighting!C490</f>
        <v>56946</v>
      </c>
      <c r="D490" s="12">
        <f>StdO_Customers_Residential!D490+StdO_Customers_Small_Commercial!D490+StdO_Customers_Lighting!D490</f>
        <v>57336</v>
      </c>
      <c r="E490" s="12">
        <f>StdO_Customers_Residential!E490+StdO_Customers_Small_Commercial!E490+StdO_Customers_Lighting!E490</f>
        <v>56526</v>
      </c>
      <c r="F490" s="12">
        <f>StdO_Customers_Residential!F490+StdO_Customers_Small_Commercial!F490+StdO_Customers_Lighting!F490</f>
        <v>56563</v>
      </c>
      <c r="G490" s="12">
        <f>StdO_Customers_Residential!G490+StdO_Customers_Small_Commercial!G490+StdO_Customers_Lighting!G490</f>
        <v>62235</v>
      </c>
      <c r="H490" s="12">
        <f>StdO_Customers_Residential!H490+StdO_Customers_Small_Commercial!H490+StdO_Customers_Lighting!H490</f>
        <v>67962</v>
      </c>
      <c r="I490" s="12">
        <f>StdO_Customers_Residential!I490+StdO_Customers_Small_Commercial!I490+StdO_Customers_Lighting!I490</f>
        <v>76184</v>
      </c>
      <c r="J490" s="12">
        <f>StdO_Customers_Residential!J490+StdO_Customers_Small_Commercial!J490+StdO_Customers_Lighting!J490</f>
        <v>81928</v>
      </c>
      <c r="K490" s="12">
        <f>StdO_Customers_Residential!K490+StdO_Customers_Small_Commercial!K490+StdO_Customers_Lighting!K490</f>
        <v>86573</v>
      </c>
      <c r="L490" s="12">
        <f>StdO_Customers_Residential!L490+StdO_Customers_Small_Commercial!L490+StdO_Customers_Lighting!L490</f>
        <v>88226</v>
      </c>
      <c r="M490" s="12">
        <f>StdO_Customers_Residential!M490+StdO_Customers_Small_Commercial!M490+StdO_Customers_Lighting!M490</f>
        <v>87186</v>
      </c>
      <c r="N490" s="12">
        <f>StdO_Customers_Residential!N490+StdO_Customers_Small_Commercial!N490+StdO_Customers_Lighting!N490</f>
        <v>85407</v>
      </c>
      <c r="O490" s="12">
        <f>StdO_Customers_Residential!O490+StdO_Customers_Small_Commercial!O490+StdO_Customers_Lighting!O490</f>
        <v>83126</v>
      </c>
      <c r="P490" s="12">
        <f>StdO_Customers_Residential!P490+StdO_Customers_Small_Commercial!P490+StdO_Customers_Lighting!P490</f>
        <v>80174</v>
      </c>
      <c r="Q490" s="12">
        <f>StdO_Customers_Residential!Q490+StdO_Customers_Small_Commercial!Q490+StdO_Customers_Lighting!Q490</f>
        <v>81627</v>
      </c>
      <c r="R490" s="12">
        <f>StdO_Customers_Residential!R490+StdO_Customers_Small_Commercial!R490+StdO_Customers_Lighting!R490</f>
        <v>86889</v>
      </c>
      <c r="S490" s="12">
        <f>StdO_Customers_Residential!S490+StdO_Customers_Small_Commercial!S490+StdO_Customers_Lighting!S490</f>
        <v>94972</v>
      </c>
      <c r="T490" s="12">
        <f>StdO_Customers_Residential!T490+StdO_Customers_Small_Commercial!T490+StdO_Customers_Lighting!T490</f>
        <v>96036</v>
      </c>
      <c r="U490" s="12">
        <f>StdO_Customers_Residential!U490+StdO_Customers_Small_Commercial!U490+StdO_Customers_Lighting!U490</f>
        <v>99237</v>
      </c>
      <c r="V490" s="12">
        <f>StdO_Customers_Residential!V490+StdO_Customers_Small_Commercial!V490+StdO_Customers_Lighting!V490</f>
        <v>94493</v>
      </c>
      <c r="W490" s="12">
        <f>StdO_Customers_Residential!W490+StdO_Customers_Small_Commercial!W490+StdO_Customers_Lighting!W490</f>
        <v>85204</v>
      </c>
      <c r="X490" s="12">
        <f>StdO_Customers_Residential!X490+StdO_Customers_Small_Commercial!X490+StdO_Customers_Lighting!X490</f>
        <v>76453</v>
      </c>
      <c r="Y490" s="12">
        <f>StdO_Customers_Residential!Y490+StdO_Customers_Small_Commercial!Y490+StdO_Customers_Lighting!Y490</f>
        <v>68250</v>
      </c>
      <c r="AA490" s="2">
        <f>IFERROR(INDEX('Holiday Schedule'!$D$3:$D$24,MATCH(Total_StdO_Customers!A490,'Holiday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1868935</v>
      </c>
      <c r="AE490" s="5">
        <f t="shared" si="59"/>
        <v>1868935</v>
      </c>
      <c r="AG490" s="2">
        <f t="shared" si="60"/>
        <v>4</v>
      </c>
      <c r="AH490" s="2">
        <f t="shared" si="61"/>
        <v>2025</v>
      </c>
      <c r="AJ490" s="5">
        <f t="shared" si="62"/>
        <v>99237</v>
      </c>
      <c r="AK490" s="2">
        <f t="shared" si="63"/>
        <v>20</v>
      </c>
    </row>
    <row r="491" spans="1:37" x14ac:dyDescent="0.25">
      <c r="A491" s="4">
        <v>45774</v>
      </c>
      <c r="B491" s="12">
        <f>StdO_Customers_Residential!B491+StdO_Customers_Small_Commercial!B491+StdO_Customers_Lighting!B491</f>
        <v>61465</v>
      </c>
      <c r="C491" s="12">
        <f>StdO_Customers_Residential!C491+StdO_Customers_Small_Commercial!C491+StdO_Customers_Lighting!C491</f>
        <v>59948</v>
      </c>
      <c r="D491" s="12">
        <f>StdO_Customers_Residential!D491+StdO_Customers_Small_Commercial!D491+StdO_Customers_Lighting!D491</f>
        <v>59762</v>
      </c>
      <c r="E491" s="12">
        <f>StdO_Customers_Residential!E491+StdO_Customers_Small_Commercial!E491+StdO_Customers_Lighting!E491</f>
        <v>57694</v>
      </c>
      <c r="F491" s="12">
        <f>StdO_Customers_Residential!F491+StdO_Customers_Small_Commercial!F491+StdO_Customers_Lighting!F491</f>
        <v>59786</v>
      </c>
      <c r="G491" s="12">
        <f>StdO_Customers_Residential!G491+StdO_Customers_Small_Commercial!G491+StdO_Customers_Lighting!G491</f>
        <v>63202</v>
      </c>
      <c r="H491" s="12">
        <f>StdO_Customers_Residential!H491+StdO_Customers_Small_Commercial!H491+StdO_Customers_Lighting!H491</f>
        <v>70347</v>
      </c>
      <c r="I491" s="12">
        <f>StdO_Customers_Residential!I491+StdO_Customers_Small_Commercial!I491+StdO_Customers_Lighting!I491</f>
        <v>75681</v>
      </c>
      <c r="J491" s="12">
        <f>StdO_Customers_Residential!J491+StdO_Customers_Small_Commercial!J491+StdO_Customers_Lighting!J491</f>
        <v>78779</v>
      </c>
      <c r="K491" s="12">
        <f>StdO_Customers_Residential!K491+StdO_Customers_Small_Commercial!K491+StdO_Customers_Lighting!K491</f>
        <v>79066</v>
      </c>
      <c r="L491" s="12">
        <f>StdO_Customers_Residential!L491+StdO_Customers_Small_Commercial!L491+StdO_Customers_Lighting!L491</f>
        <v>77986</v>
      </c>
      <c r="M491" s="12">
        <f>StdO_Customers_Residential!M491+StdO_Customers_Small_Commercial!M491+StdO_Customers_Lighting!M491</f>
        <v>75855</v>
      </c>
      <c r="N491" s="12">
        <f>StdO_Customers_Residential!N491+StdO_Customers_Small_Commercial!N491+StdO_Customers_Lighting!N491</f>
        <v>76643</v>
      </c>
      <c r="O491" s="12">
        <f>StdO_Customers_Residential!O491+StdO_Customers_Small_Commercial!O491+StdO_Customers_Lighting!O491</f>
        <v>74232</v>
      </c>
      <c r="P491" s="12">
        <f>StdO_Customers_Residential!P491+StdO_Customers_Small_Commercial!P491+StdO_Customers_Lighting!P491</f>
        <v>72068</v>
      </c>
      <c r="Q491" s="12">
        <f>StdO_Customers_Residential!Q491+StdO_Customers_Small_Commercial!Q491+StdO_Customers_Lighting!Q491</f>
        <v>77795</v>
      </c>
      <c r="R491" s="12">
        <f>StdO_Customers_Residential!R491+StdO_Customers_Small_Commercial!R491+StdO_Customers_Lighting!R491</f>
        <v>88884</v>
      </c>
      <c r="S491" s="12">
        <f>StdO_Customers_Residential!S491+StdO_Customers_Small_Commercial!S491+StdO_Customers_Lighting!S491</f>
        <v>101288</v>
      </c>
      <c r="T491" s="12">
        <f>StdO_Customers_Residential!T491+StdO_Customers_Small_Commercial!T491+StdO_Customers_Lighting!T491</f>
        <v>104262</v>
      </c>
      <c r="U491" s="12">
        <f>StdO_Customers_Residential!U491+StdO_Customers_Small_Commercial!U491+StdO_Customers_Lighting!U491</f>
        <v>110000</v>
      </c>
      <c r="V491" s="12">
        <f>StdO_Customers_Residential!V491+StdO_Customers_Small_Commercial!V491+StdO_Customers_Lighting!V491</f>
        <v>104943</v>
      </c>
      <c r="W491" s="12">
        <f>StdO_Customers_Residential!W491+StdO_Customers_Small_Commercial!W491+StdO_Customers_Lighting!W491</f>
        <v>93029</v>
      </c>
      <c r="X491" s="12">
        <f>StdO_Customers_Residential!X491+StdO_Customers_Small_Commercial!X491+StdO_Customers_Lighting!X491</f>
        <v>81246</v>
      </c>
      <c r="Y491" s="12">
        <f>StdO_Customers_Residential!Y491+StdO_Customers_Small_Commercial!Y491+StdO_Customers_Lighting!Y491</f>
        <v>71531</v>
      </c>
      <c r="AA491" s="2">
        <f>IFERROR(INDEX('Holiday Schedule'!$D$3:$D$24,MATCH(Total_StdO_Customers!A491,'Holiday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1875492</v>
      </c>
      <c r="AE491" s="5">
        <f t="shared" si="59"/>
        <v>1875492</v>
      </c>
      <c r="AG491" s="2">
        <f t="shared" si="60"/>
        <v>4</v>
      </c>
      <c r="AH491" s="2">
        <f t="shared" si="61"/>
        <v>2025</v>
      </c>
      <c r="AJ491" s="5">
        <f t="shared" si="62"/>
        <v>110000</v>
      </c>
      <c r="AK491" s="2">
        <f t="shared" si="63"/>
        <v>20</v>
      </c>
    </row>
    <row r="492" spans="1:37" x14ac:dyDescent="0.25">
      <c r="A492" s="4">
        <v>45775</v>
      </c>
      <c r="B492" s="12">
        <f>StdO_Customers_Residential!B492+StdO_Customers_Small_Commercial!B492+StdO_Customers_Lighting!B492</f>
        <v>65512</v>
      </c>
      <c r="C492" s="12">
        <f>StdO_Customers_Residential!C492+StdO_Customers_Small_Commercial!C492+StdO_Customers_Lighting!C492</f>
        <v>62775</v>
      </c>
      <c r="D492" s="12">
        <f>StdO_Customers_Residential!D492+StdO_Customers_Small_Commercial!D492+StdO_Customers_Lighting!D492</f>
        <v>61052</v>
      </c>
      <c r="E492" s="12">
        <f>StdO_Customers_Residential!E492+StdO_Customers_Small_Commercial!E492+StdO_Customers_Lighting!E492</f>
        <v>62153</v>
      </c>
      <c r="F492" s="12">
        <f>StdO_Customers_Residential!F492+StdO_Customers_Small_Commercial!F492+StdO_Customers_Lighting!F492</f>
        <v>65415</v>
      </c>
      <c r="G492" s="12">
        <f>StdO_Customers_Residential!G492+StdO_Customers_Small_Commercial!G492+StdO_Customers_Lighting!G492</f>
        <v>74222</v>
      </c>
      <c r="H492" s="12">
        <f>StdO_Customers_Residential!H492+StdO_Customers_Small_Commercial!H492+StdO_Customers_Lighting!H492</f>
        <v>81388</v>
      </c>
      <c r="I492" s="12">
        <f>StdO_Customers_Residential!I492+StdO_Customers_Small_Commercial!I492+StdO_Customers_Lighting!I492</f>
        <v>64993</v>
      </c>
      <c r="J492" s="12">
        <f>StdO_Customers_Residential!J492+StdO_Customers_Small_Commercial!J492+StdO_Customers_Lighting!J492</f>
        <v>43861</v>
      </c>
      <c r="K492" s="12">
        <f>StdO_Customers_Residential!K492+StdO_Customers_Small_Commercial!K492+StdO_Customers_Lighting!K492</f>
        <v>32912</v>
      </c>
      <c r="L492" s="12">
        <f>StdO_Customers_Residential!L492+StdO_Customers_Small_Commercial!L492+StdO_Customers_Lighting!L492</f>
        <v>28650</v>
      </c>
      <c r="M492" s="12">
        <f>StdO_Customers_Residential!M492+StdO_Customers_Small_Commercial!M492+StdO_Customers_Lighting!M492</f>
        <v>25071</v>
      </c>
      <c r="N492" s="12">
        <f>StdO_Customers_Residential!N492+StdO_Customers_Small_Commercial!N492+StdO_Customers_Lighting!N492</f>
        <v>25076</v>
      </c>
      <c r="O492" s="12">
        <f>StdO_Customers_Residential!O492+StdO_Customers_Small_Commercial!O492+StdO_Customers_Lighting!O492</f>
        <v>23456</v>
      </c>
      <c r="P492" s="12">
        <f>StdO_Customers_Residential!P492+StdO_Customers_Small_Commercial!P492+StdO_Customers_Lighting!P492</f>
        <v>21945</v>
      </c>
      <c r="Q492" s="12">
        <f>StdO_Customers_Residential!Q492+StdO_Customers_Small_Commercial!Q492+StdO_Customers_Lighting!Q492</f>
        <v>24447</v>
      </c>
      <c r="R492" s="12">
        <f>StdO_Customers_Residential!R492+StdO_Customers_Small_Commercial!R492+StdO_Customers_Lighting!R492</f>
        <v>38623</v>
      </c>
      <c r="S492" s="12">
        <f>StdO_Customers_Residential!S492+StdO_Customers_Small_Commercial!S492+StdO_Customers_Lighting!S492</f>
        <v>59432</v>
      </c>
      <c r="T492" s="12">
        <f>StdO_Customers_Residential!T492+StdO_Customers_Small_Commercial!T492+StdO_Customers_Lighting!T492</f>
        <v>80893</v>
      </c>
      <c r="U492" s="12">
        <f>StdO_Customers_Residential!U492+StdO_Customers_Small_Commercial!U492+StdO_Customers_Lighting!U492</f>
        <v>93559</v>
      </c>
      <c r="V492" s="12">
        <f>StdO_Customers_Residential!V492+StdO_Customers_Small_Commercial!V492+StdO_Customers_Lighting!V492</f>
        <v>91302</v>
      </c>
      <c r="W492" s="12">
        <f>StdO_Customers_Residential!W492+StdO_Customers_Small_Commercial!W492+StdO_Customers_Lighting!W492</f>
        <v>82483</v>
      </c>
      <c r="X492" s="12">
        <f>StdO_Customers_Residential!X492+StdO_Customers_Small_Commercial!X492+StdO_Customers_Lighting!X492</f>
        <v>72385</v>
      </c>
      <c r="Y492" s="12">
        <f>StdO_Customers_Residential!Y492+StdO_Customers_Small_Commercial!Y492+StdO_Customers_Lighting!Y492</f>
        <v>63445</v>
      </c>
      <c r="AA492" s="2">
        <f>IFERROR(INDEX('Holiday Schedule'!$D$3:$D$24,MATCH(Total_StdO_Customers!A492,'Holiday Schedule'!$C$3:$C$24,0)),0)</f>
        <v>0</v>
      </c>
      <c r="AB492" s="2">
        <f t="shared" si="56"/>
        <v>2</v>
      </c>
      <c r="AC492" s="2">
        <f t="shared" si="57"/>
        <v>809088</v>
      </c>
      <c r="AD492" s="5">
        <f t="shared" si="58"/>
        <v>535962</v>
      </c>
      <c r="AE492" s="5">
        <f t="shared" si="59"/>
        <v>1345050</v>
      </c>
      <c r="AG492" s="2">
        <f t="shared" si="60"/>
        <v>4</v>
      </c>
      <c r="AH492" s="2">
        <f t="shared" si="61"/>
        <v>2025</v>
      </c>
      <c r="AJ492" s="5">
        <f t="shared" si="62"/>
        <v>93559</v>
      </c>
      <c r="AK492" s="2">
        <f t="shared" si="63"/>
        <v>20</v>
      </c>
    </row>
    <row r="493" spans="1:37" x14ac:dyDescent="0.25">
      <c r="A493" s="4">
        <v>45776</v>
      </c>
      <c r="B493" s="12">
        <f>StdO_Customers_Residential!B493+StdO_Customers_Small_Commercial!B493+StdO_Customers_Lighting!B493</f>
        <v>58993</v>
      </c>
      <c r="C493" s="12">
        <f>StdO_Customers_Residential!C493+StdO_Customers_Small_Commercial!C493+StdO_Customers_Lighting!C493</f>
        <v>55894</v>
      </c>
      <c r="D493" s="12">
        <f>StdO_Customers_Residential!D493+StdO_Customers_Small_Commercial!D493+StdO_Customers_Lighting!D493</f>
        <v>55689</v>
      </c>
      <c r="E493" s="12">
        <f>StdO_Customers_Residential!E493+StdO_Customers_Small_Commercial!E493+StdO_Customers_Lighting!E493</f>
        <v>56933</v>
      </c>
      <c r="F493" s="12">
        <f>StdO_Customers_Residential!F493+StdO_Customers_Small_Commercial!F493+StdO_Customers_Lighting!F493</f>
        <v>60291</v>
      </c>
      <c r="G493" s="12">
        <f>StdO_Customers_Residential!G493+StdO_Customers_Small_Commercial!G493+StdO_Customers_Lighting!G493</f>
        <v>68315</v>
      </c>
      <c r="H493" s="12">
        <f>StdO_Customers_Residential!H493+StdO_Customers_Small_Commercial!H493+StdO_Customers_Lighting!H493</f>
        <v>75016</v>
      </c>
      <c r="I493" s="12">
        <f>StdO_Customers_Residential!I493+StdO_Customers_Small_Commercial!I493+StdO_Customers_Lighting!I493</f>
        <v>64211</v>
      </c>
      <c r="J493" s="12">
        <f>StdO_Customers_Residential!J493+StdO_Customers_Small_Commercial!J493+StdO_Customers_Lighting!J493</f>
        <v>46143</v>
      </c>
      <c r="K493" s="12">
        <f>StdO_Customers_Residential!K493+StdO_Customers_Small_Commercial!K493+StdO_Customers_Lighting!K493</f>
        <v>35871</v>
      </c>
      <c r="L493" s="12">
        <f>StdO_Customers_Residential!L493+StdO_Customers_Small_Commercial!L493+StdO_Customers_Lighting!L493</f>
        <v>33796</v>
      </c>
      <c r="M493" s="12">
        <f>StdO_Customers_Residential!M493+StdO_Customers_Small_Commercial!M493+StdO_Customers_Lighting!M493</f>
        <v>34216</v>
      </c>
      <c r="N493" s="12">
        <f>StdO_Customers_Residential!N493+StdO_Customers_Small_Commercial!N493+StdO_Customers_Lighting!N493</f>
        <v>31643</v>
      </c>
      <c r="O493" s="12">
        <f>StdO_Customers_Residential!O493+StdO_Customers_Small_Commercial!O493+StdO_Customers_Lighting!O493</f>
        <v>23850</v>
      </c>
      <c r="P493" s="12">
        <f>StdO_Customers_Residential!P493+StdO_Customers_Small_Commercial!P493+StdO_Customers_Lighting!P493</f>
        <v>25074</v>
      </c>
      <c r="Q493" s="12">
        <f>StdO_Customers_Residential!Q493+StdO_Customers_Small_Commercial!Q493+StdO_Customers_Lighting!Q493</f>
        <v>27990</v>
      </c>
      <c r="R493" s="12">
        <f>StdO_Customers_Residential!R493+StdO_Customers_Small_Commercial!R493+StdO_Customers_Lighting!R493</f>
        <v>39985</v>
      </c>
      <c r="S493" s="12">
        <f>StdO_Customers_Residential!S493+StdO_Customers_Small_Commercial!S493+StdO_Customers_Lighting!S493</f>
        <v>66262</v>
      </c>
      <c r="T493" s="12">
        <f>StdO_Customers_Residential!T493+StdO_Customers_Small_Commercial!T493+StdO_Customers_Lighting!T493</f>
        <v>85477</v>
      </c>
      <c r="U493" s="12">
        <f>StdO_Customers_Residential!U493+StdO_Customers_Small_Commercial!U493+StdO_Customers_Lighting!U493</f>
        <v>94649</v>
      </c>
      <c r="V493" s="12">
        <f>StdO_Customers_Residential!V493+StdO_Customers_Small_Commercial!V493+StdO_Customers_Lighting!V493</f>
        <v>91518</v>
      </c>
      <c r="W493" s="12">
        <f>StdO_Customers_Residential!W493+StdO_Customers_Small_Commercial!W493+StdO_Customers_Lighting!W493</f>
        <v>81885</v>
      </c>
      <c r="X493" s="12">
        <f>StdO_Customers_Residential!X493+StdO_Customers_Small_Commercial!X493+StdO_Customers_Lighting!X493</f>
        <v>70674</v>
      </c>
      <c r="Y493" s="12">
        <f>StdO_Customers_Residential!Y493+StdO_Customers_Small_Commercial!Y493+StdO_Customers_Lighting!Y493</f>
        <v>62232</v>
      </c>
      <c r="AA493" s="2">
        <f>IFERROR(INDEX('Holiday Schedule'!$D$3:$D$24,MATCH(Total_StdO_Customers!A493,'Holiday Schedule'!$C$3:$C$24,0)),0)</f>
        <v>0</v>
      </c>
      <c r="AB493" s="2">
        <f t="shared" si="56"/>
        <v>3</v>
      </c>
      <c r="AC493" s="2">
        <f t="shared" si="57"/>
        <v>853244</v>
      </c>
      <c r="AD493" s="5">
        <f t="shared" si="58"/>
        <v>493363</v>
      </c>
      <c r="AE493" s="5">
        <f t="shared" si="59"/>
        <v>1346607</v>
      </c>
      <c r="AG493" s="2">
        <f t="shared" si="60"/>
        <v>4</v>
      </c>
      <c r="AH493" s="2">
        <f t="shared" si="61"/>
        <v>2025</v>
      </c>
      <c r="AJ493" s="5">
        <f t="shared" si="62"/>
        <v>94649</v>
      </c>
      <c r="AK493" s="2">
        <f t="shared" si="63"/>
        <v>20</v>
      </c>
    </row>
    <row r="494" spans="1:37" x14ac:dyDescent="0.25">
      <c r="A494" s="4">
        <v>45777</v>
      </c>
      <c r="B494" s="12">
        <f>StdO_Customers_Residential!B494+StdO_Customers_Small_Commercial!B494+StdO_Customers_Lighting!B494</f>
        <v>58012</v>
      </c>
      <c r="C494" s="12">
        <f>StdO_Customers_Residential!C494+StdO_Customers_Small_Commercial!C494+StdO_Customers_Lighting!C494</f>
        <v>54165</v>
      </c>
      <c r="D494" s="12">
        <f>StdO_Customers_Residential!D494+StdO_Customers_Small_Commercial!D494+StdO_Customers_Lighting!D494</f>
        <v>53866</v>
      </c>
      <c r="E494" s="12">
        <f>StdO_Customers_Residential!E494+StdO_Customers_Small_Commercial!E494+StdO_Customers_Lighting!E494</f>
        <v>54169</v>
      </c>
      <c r="F494" s="12">
        <f>StdO_Customers_Residential!F494+StdO_Customers_Small_Commercial!F494+StdO_Customers_Lighting!F494</f>
        <v>56175</v>
      </c>
      <c r="G494" s="12">
        <f>StdO_Customers_Residential!G494+StdO_Customers_Small_Commercial!G494+StdO_Customers_Lighting!G494</f>
        <v>64159</v>
      </c>
      <c r="H494" s="12">
        <f>StdO_Customers_Residential!H494+StdO_Customers_Small_Commercial!H494+StdO_Customers_Lighting!H494</f>
        <v>71615</v>
      </c>
      <c r="I494" s="12">
        <f>StdO_Customers_Residential!I494+StdO_Customers_Small_Commercial!I494+StdO_Customers_Lighting!I494</f>
        <v>58765</v>
      </c>
      <c r="J494" s="12">
        <f>StdO_Customers_Residential!J494+StdO_Customers_Small_Commercial!J494+StdO_Customers_Lighting!J494</f>
        <v>40287</v>
      </c>
      <c r="K494" s="12">
        <f>StdO_Customers_Residential!K494+StdO_Customers_Small_Commercial!K494+StdO_Customers_Lighting!K494</f>
        <v>28163</v>
      </c>
      <c r="L494" s="12">
        <f>StdO_Customers_Residential!L494+StdO_Customers_Small_Commercial!L494+StdO_Customers_Lighting!L494</f>
        <v>24851</v>
      </c>
      <c r="M494" s="12">
        <f>StdO_Customers_Residential!M494+StdO_Customers_Small_Commercial!M494+StdO_Customers_Lighting!M494</f>
        <v>22409</v>
      </c>
      <c r="N494" s="12">
        <f>StdO_Customers_Residential!N494+StdO_Customers_Small_Commercial!N494+StdO_Customers_Lighting!N494</f>
        <v>22590</v>
      </c>
      <c r="O494" s="12">
        <f>StdO_Customers_Residential!O494+StdO_Customers_Small_Commercial!O494+StdO_Customers_Lighting!O494</f>
        <v>22584</v>
      </c>
      <c r="P494" s="12">
        <f>StdO_Customers_Residential!P494+StdO_Customers_Small_Commercial!P494+StdO_Customers_Lighting!P494</f>
        <v>21750</v>
      </c>
      <c r="Q494" s="12">
        <f>StdO_Customers_Residential!Q494+StdO_Customers_Small_Commercial!Q494+StdO_Customers_Lighting!Q494</f>
        <v>25141</v>
      </c>
      <c r="R494" s="12">
        <f>StdO_Customers_Residential!R494+StdO_Customers_Small_Commercial!R494+StdO_Customers_Lighting!R494</f>
        <v>38143</v>
      </c>
      <c r="S494" s="12">
        <f>StdO_Customers_Residential!S494+StdO_Customers_Small_Commercial!S494+StdO_Customers_Lighting!S494</f>
        <v>60234</v>
      </c>
      <c r="T494" s="12">
        <f>StdO_Customers_Residential!T494+StdO_Customers_Small_Commercial!T494+StdO_Customers_Lighting!T494</f>
        <v>80448</v>
      </c>
      <c r="U494" s="12">
        <f>StdO_Customers_Residential!U494+StdO_Customers_Small_Commercial!U494+StdO_Customers_Lighting!U494</f>
        <v>93097</v>
      </c>
      <c r="V494" s="12">
        <f>StdO_Customers_Residential!V494+StdO_Customers_Small_Commercial!V494+StdO_Customers_Lighting!V494</f>
        <v>95149</v>
      </c>
      <c r="W494" s="12">
        <f>StdO_Customers_Residential!W494+StdO_Customers_Small_Commercial!W494+StdO_Customers_Lighting!W494</f>
        <v>84671</v>
      </c>
      <c r="X494" s="12">
        <f>StdO_Customers_Residential!X494+StdO_Customers_Small_Commercial!X494+StdO_Customers_Lighting!X494</f>
        <v>73812</v>
      </c>
      <c r="Y494" s="12">
        <f>StdO_Customers_Residential!Y494+StdO_Customers_Small_Commercial!Y494+StdO_Customers_Lighting!Y494</f>
        <v>65716</v>
      </c>
      <c r="AA494" s="2">
        <f>IFERROR(INDEX('Holiday Schedule'!$D$3:$D$24,MATCH(Total_StdO_Customers!A494,'Holiday Schedule'!$C$3:$C$24,0)),0)</f>
        <v>0</v>
      </c>
      <c r="AB494" s="2">
        <f t="shared" si="56"/>
        <v>4</v>
      </c>
      <c r="AC494" s="2">
        <f t="shared" si="57"/>
        <v>792094</v>
      </c>
      <c r="AD494" s="5">
        <f t="shared" si="58"/>
        <v>477877</v>
      </c>
      <c r="AE494" s="5">
        <f t="shared" si="59"/>
        <v>1269971</v>
      </c>
      <c r="AG494" s="2">
        <f t="shared" si="60"/>
        <v>4</v>
      </c>
      <c r="AH494" s="2">
        <f t="shared" si="61"/>
        <v>2025</v>
      </c>
      <c r="AJ494" s="5">
        <f t="shared" si="62"/>
        <v>95149</v>
      </c>
      <c r="AK494" s="2">
        <f t="shared" si="63"/>
        <v>21</v>
      </c>
    </row>
    <row r="495" spans="1:37" x14ac:dyDescent="0.25">
      <c r="A495" s="4">
        <v>45778</v>
      </c>
      <c r="B495" s="12">
        <f>StdO_Customers_Residential!B495+StdO_Customers_Small_Commercial!B495+StdO_Customers_Lighting!B495</f>
        <v>60472</v>
      </c>
      <c r="C495" s="12">
        <f>StdO_Customers_Residential!C495+StdO_Customers_Small_Commercial!C495+StdO_Customers_Lighting!C495</f>
        <v>58021</v>
      </c>
      <c r="D495" s="12">
        <f>StdO_Customers_Residential!D495+StdO_Customers_Small_Commercial!D495+StdO_Customers_Lighting!D495</f>
        <v>57531</v>
      </c>
      <c r="E495" s="12">
        <f>StdO_Customers_Residential!E495+StdO_Customers_Small_Commercial!E495+StdO_Customers_Lighting!E495</f>
        <v>59257</v>
      </c>
      <c r="F495" s="12">
        <f>StdO_Customers_Residential!F495+StdO_Customers_Small_Commercial!F495+StdO_Customers_Lighting!F495</f>
        <v>63089</v>
      </c>
      <c r="G495" s="12">
        <f>StdO_Customers_Residential!G495+StdO_Customers_Small_Commercial!G495+StdO_Customers_Lighting!G495</f>
        <v>72089</v>
      </c>
      <c r="H495" s="12">
        <f>StdO_Customers_Residential!H495+StdO_Customers_Small_Commercial!H495+StdO_Customers_Lighting!H495</f>
        <v>78992</v>
      </c>
      <c r="I495" s="12">
        <f>StdO_Customers_Residential!I495+StdO_Customers_Small_Commercial!I495+StdO_Customers_Lighting!I495</f>
        <v>63813</v>
      </c>
      <c r="J495" s="12">
        <f>StdO_Customers_Residential!J495+StdO_Customers_Small_Commercial!J495+StdO_Customers_Lighting!J495</f>
        <v>42747</v>
      </c>
      <c r="K495" s="12">
        <f>StdO_Customers_Residential!K495+StdO_Customers_Small_Commercial!K495+StdO_Customers_Lighting!K495</f>
        <v>31760</v>
      </c>
      <c r="L495" s="12">
        <f>StdO_Customers_Residential!L495+StdO_Customers_Small_Commercial!L495+StdO_Customers_Lighting!L495</f>
        <v>27402</v>
      </c>
      <c r="M495" s="12">
        <f>StdO_Customers_Residential!M495+StdO_Customers_Small_Commercial!M495+StdO_Customers_Lighting!M495</f>
        <v>24225</v>
      </c>
      <c r="N495" s="12">
        <f>StdO_Customers_Residential!N495+StdO_Customers_Small_Commercial!N495+StdO_Customers_Lighting!N495</f>
        <v>22156</v>
      </c>
      <c r="O495" s="12">
        <f>StdO_Customers_Residential!O495+StdO_Customers_Small_Commercial!O495+StdO_Customers_Lighting!O495</f>
        <v>21668</v>
      </c>
      <c r="P495" s="12">
        <f>StdO_Customers_Residential!P495+StdO_Customers_Small_Commercial!P495+StdO_Customers_Lighting!P495</f>
        <v>20028</v>
      </c>
      <c r="Q495" s="12">
        <f>StdO_Customers_Residential!Q495+StdO_Customers_Small_Commercial!Q495+StdO_Customers_Lighting!Q495</f>
        <v>24463</v>
      </c>
      <c r="R495" s="12">
        <f>StdO_Customers_Residential!R495+StdO_Customers_Small_Commercial!R495+StdO_Customers_Lighting!R495</f>
        <v>36496</v>
      </c>
      <c r="S495" s="12">
        <f>StdO_Customers_Residential!S495+StdO_Customers_Small_Commercial!S495+StdO_Customers_Lighting!S495</f>
        <v>57605</v>
      </c>
      <c r="T495" s="12">
        <f>StdO_Customers_Residential!T495+StdO_Customers_Small_Commercial!T495+StdO_Customers_Lighting!T495</f>
        <v>81853</v>
      </c>
      <c r="U495" s="12">
        <f>StdO_Customers_Residential!U495+StdO_Customers_Small_Commercial!U495+StdO_Customers_Lighting!U495</f>
        <v>92290</v>
      </c>
      <c r="V495" s="12">
        <f>StdO_Customers_Residential!V495+StdO_Customers_Small_Commercial!V495+StdO_Customers_Lighting!V495</f>
        <v>96261</v>
      </c>
      <c r="W495" s="12">
        <f>StdO_Customers_Residential!W495+StdO_Customers_Small_Commercial!W495+StdO_Customers_Lighting!W495</f>
        <v>86630</v>
      </c>
      <c r="X495" s="12">
        <f>StdO_Customers_Residential!X495+StdO_Customers_Small_Commercial!X495+StdO_Customers_Lighting!X495</f>
        <v>75717</v>
      </c>
      <c r="Y495" s="12">
        <f>StdO_Customers_Residential!Y495+StdO_Customers_Small_Commercial!Y495+StdO_Customers_Lighting!Y495</f>
        <v>65055</v>
      </c>
      <c r="AA495" s="2">
        <f>IFERROR(INDEX('Holiday Schedule'!$D$3:$D$24,MATCH(Total_StdO_Customers!A495,'Holiday Schedule'!$C$3:$C$24,0)),0)</f>
        <v>0</v>
      </c>
      <c r="AB495" s="2">
        <f t="shared" si="56"/>
        <v>5</v>
      </c>
      <c r="AC495" s="2">
        <f t="shared" si="57"/>
        <v>805114</v>
      </c>
      <c r="AD495" s="5">
        <f t="shared" si="58"/>
        <v>514506</v>
      </c>
      <c r="AE495" s="5">
        <f t="shared" si="59"/>
        <v>1319620</v>
      </c>
      <c r="AG495" s="2">
        <f t="shared" si="60"/>
        <v>5</v>
      </c>
      <c r="AH495" s="2">
        <f t="shared" si="61"/>
        <v>2025</v>
      </c>
      <c r="AJ495" s="5">
        <f t="shared" si="62"/>
        <v>96261</v>
      </c>
      <c r="AK495" s="2">
        <f t="shared" si="63"/>
        <v>21</v>
      </c>
    </row>
    <row r="496" spans="1:37" x14ac:dyDescent="0.25">
      <c r="A496" s="4">
        <v>45779</v>
      </c>
      <c r="B496" s="12">
        <f>StdO_Customers_Residential!B496+StdO_Customers_Small_Commercial!B496+StdO_Customers_Lighting!B496</f>
        <v>60383</v>
      </c>
      <c r="C496" s="12">
        <f>StdO_Customers_Residential!C496+StdO_Customers_Small_Commercial!C496+StdO_Customers_Lighting!C496</f>
        <v>58401</v>
      </c>
      <c r="D496" s="12">
        <f>StdO_Customers_Residential!D496+StdO_Customers_Small_Commercial!D496+StdO_Customers_Lighting!D496</f>
        <v>57621</v>
      </c>
      <c r="E496" s="12">
        <f>StdO_Customers_Residential!E496+StdO_Customers_Small_Commercial!E496+StdO_Customers_Lighting!E496</f>
        <v>57118</v>
      </c>
      <c r="F496" s="12">
        <f>StdO_Customers_Residential!F496+StdO_Customers_Small_Commercial!F496+StdO_Customers_Lighting!F496</f>
        <v>59702</v>
      </c>
      <c r="G496" s="12">
        <f>StdO_Customers_Residential!G496+StdO_Customers_Small_Commercial!G496+StdO_Customers_Lighting!G496</f>
        <v>68839</v>
      </c>
      <c r="H496" s="12">
        <f>StdO_Customers_Residential!H496+StdO_Customers_Small_Commercial!H496+StdO_Customers_Lighting!H496</f>
        <v>82750</v>
      </c>
      <c r="I496" s="12">
        <f>StdO_Customers_Residential!I496+StdO_Customers_Small_Commercial!I496+StdO_Customers_Lighting!I496</f>
        <v>87746</v>
      </c>
      <c r="J496" s="12">
        <f>StdO_Customers_Residential!J496+StdO_Customers_Small_Commercial!J496+StdO_Customers_Lighting!J496</f>
        <v>83994</v>
      </c>
      <c r="K496" s="12">
        <f>StdO_Customers_Residential!K496+StdO_Customers_Small_Commercial!K496+StdO_Customers_Lighting!K496</f>
        <v>79479</v>
      </c>
      <c r="L496" s="12">
        <f>StdO_Customers_Residential!L496+StdO_Customers_Small_Commercial!L496+StdO_Customers_Lighting!L496</f>
        <v>76999</v>
      </c>
      <c r="M496" s="12">
        <f>StdO_Customers_Residential!M496+StdO_Customers_Small_Commercial!M496+StdO_Customers_Lighting!M496</f>
        <v>78110</v>
      </c>
      <c r="N496" s="12">
        <f>StdO_Customers_Residential!N496+StdO_Customers_Small_Commercial!N496+StdO_Customers_Lighting!N496</f>
        <v>78478</v>
      </c>
      <c r="O496" s="12">
        <f>StdO_Customers_Residential!O496+StdO_Customers_Small_Commercial!O496+StdO_Customers_Lighting!O496</f>
        <v>76734</v>
      </c>
      <c r="P496" s="12">
        <f>StdO_Customers_Residential!P496+StdO_Customers_Small_Commercial!P496+StdO_Customers_Lighting!P496</f>
        <v>74616</v>
      </c>
      <c r="Q496" s="12">
        <f>StdO_Customers_Residential!Q496+StdO_Customers_Small_Commercial!Q496+StdO_Customers_Lighting!Q496</f>
        <v>75974</v>
      </c>
      <c r="R496" s="12">
        <f>StdO_Customers_Residential!R496+StdO_Customers_Small_Commercial!R496+StdO_Customers_Lighting!R496</f>
        <v>81712</v>
      </c>
      <c r="S496" s="12">
        <f>StdO_Customers_Residential!S496+StdO_Customers_Small_Commercial!S496+StdO_Customers_Lighting!S496</f>
        <v>88853</v>
      </c>
      <c r="T496" s="12">
        <f>StdO_Customers_Residential!T496+StdO_Customers_Small_Commercial!T496+StdO_Customers_Lighting!T496</f>
        <v>94646</v>
      </c>
      <c r="U496" s="12">
        <f>StdO_Customers_Residential!U496+StdO_Customers_Small_Commercial!U496+StdO_Customers_Lighting!U496</f>
        <v>99016</v>
      </c>
      <c r="V496" s="12">
        <f>StdO_Customers_Residential!V496+StdO_Customers_Small_Commercial!V496+StdO_Customers_Lighting!V496</f>
        <v>99587</v>
      </c>
      <c r="W496" s="12">
        <f>StdO_Customers_Residential!W496+StdO_Customers_Small_Commercial!W496+StdO_Customers_Lighting!W496</f>
        <v>90133</v>
      </c>
      <c r="X496" s="12">
        <f>StdO_Customers_Residential!X496+StdO_Customers_Small_Commercial!X496+StdO_Customers_Lighting!X496</f>
        <v>78783</v>
      </c>
      <c r="Y496" s="12">
        <f>StdO_Customers_Residential!Y496+StdO_Customers_Small_Commercial!Y496+StdO_Customers_Lighting!Y496</f>
        <v>70040</v>
      </c>
      <c r="AA496" s="2">
        <f>IFERROR(INDEX('Holiday Schedule'!$D$3:$D$24,MATCH(Total_StdO_Customers!A496,'Holiday Schedule'!$C$3:$C$24,0)),0)</f>
        <v>0</v>
      </c>
      <c r="AB496" s="2">
        <f t="shared" si="56"/>
        <v>6</v>
      </c>
      <c r="AC496" s="2">
        <f t="shared" si="57"/>
        <v>1344860</v>
      </c>
      <c r="AD496" s="5">
        <f t="shared" si="58"/>
        <v>514854</v>
      </c>
      <c r="AE496" s="5">
        <f t="shared" si="59"/>
        <v>1859714</v>
      </c>
      <c r="AG496" s="2">
        <f t="shared" si="60"/>
        <v>5</v>
      </c>
      <c r="AH496" s="2">
        <f t="shared" si="61"/>
        <v>2025</v>
      </c>
      <c r="AJ496" s="5">
        <f t="shared" si="62"/>
        <v>99587</v>
      </c>
      <c r="AK496" s="2">
        <f t="shared" si="63"/>
        <v>21</v>
      </c>
    </row>
    <row r="497" spans="1:37" x14ac:dyDescent="0.25">
      <c r="A497" s="4">
        <v>45780</v>
      </c>
      <c r="B497" s="12">
        <f>StdO_Customers_Residential!B497+StdO_Customers_Small_Commercial!B497+StdO_Customers_Lighting!B497</f>
        <v>64349</v>
      </c>
      <c r="C497" s="12">
        <f>StdO_Customers_Residential!C497+StdO_Customers_Small_Commercial!C497+StdO_Customers_Lighting!C497</f>
        <v>60996</v>
      </c>
      <c r="D497" s="12">
        <f>StdO_Customers_Residential!D497+StdO_Customers_Small_Commercial!D497+StdO_Customers_Lighting!D497</f>
        <v>59338</v>
      </c>
      <c r="E497" s="12">
        <f>StdO_Customers_Residential!E497+StdO_Customers_Small_Commercial!E497+StdO_Customers_Lighting!E497</f>
        <v>58374</v>
      </c>
      <c r="F497" s="12">
        <f>StdO_Customers_Residential!F497+StdO_Customers_Small_Commercial!F497+StdO_Customers_Lighting!F497</f>
        <v>60598</v>
      </c>
      <c r="G497" s="12">
        <f>StdO_Customers_Residential!G497+StdO_Customers_Small_Commercial!G497+StdO_Customers_Lighting!G497</f>
        <v>64619</v>
      </c>
      <c r="H497" s="12">
        <f>StdO_Customers_Residential!H497+StdO_Customers_Small_Commercial!H497+StdO_Customers_Lighting!H497</f>
        <v>69480</v>
      </c>
      <c r="I497" s="12">
        <f>StdO_Customers_Residential!I497+StdO_Customers_Small_Commercial!I497+StdO_Customers_Lighting!I497</f>
        <v>72735</v>
      </c>
      <c r="J497" s="12">
        <f>StdO_Customers_Residential!J497+StdO_Customers_Small_Commercial!J497+StdO_Customers_Lighting!J497</f>
        <v>72097</v>
      </c>
      <c r="K497" s="12">
        <f>StdO_Customers_Residential!K497+StdO_Customers_Small_Commercial!K497+StdO_Customers_Lighting!K497</f>
        <v>72837</v>
      </c>
      <c r="L497" s="12">
        <f>StdO_Customers_Residential!L497+StdO_Customers_Small_Commercial!L497+StdO_Customers_Lighting!L497</f>
        <v>58931</v>
      </c>
      <c r="M497" s="12">
        <f>StdO_Customers_Residential!M497+StdO_Customers_Small_Commercial!M497+StdO_Customers_Lighting!M497</f>
        <v>42409</v>
      </c>
      <c r="N497" s="12">
        <f>StdO_Customers_Residential!N497+StdO_Customers_Small_Commercial!N497+StdO_Customers_Lighting!N497</f>
        <v>38352</v>
      </c>
      <c r="O497" s="12">
        <f>StdO_Customers_Residential!O497+StdO_Customers_Small_Commercial!O497+StdO_Customers_Lighting!O497</f>
        <v>43353</v>
      </c>
      <c r="P497" s="12">
        <f>StdO_Customers_Residential!P497+StdO_Customers_Small_Commercial!P497+StdO_Customers_Lighting!P497</f>
        <v>67461</v>
      </c>
      <c r="Q497" s="12">
        <f>StdO_Customers_Residential!Q497+StdO_Customers_Small_Commercial!Q497+StdO_Customers_Lighting!Q497</f>
        <v>70678</v>
      </c>
      <c r="R497" s="12">
        <f>StdO_Customers_Residential!R497+StdO_Customers_Small_Commercial!R497+StdO_Customers_Lighting!R497</f>
        <v>80749</v>
      </c>
      <c r="S497" s="12">
        <f>StdO_Customers_Residential!S497+StdO_Customers_Small_Commercial!S497+StdO_Customers_Lighting!S497</f>
        <v>89862</v>
      </c>
      <c r="T497" s="12">
        <f>StdO_Customers_Residential!T497+StdO_Customers_Small_Commercial!T497+StdO_Customers_Lighting!T497</f>
        <v>95169</v>
      </c>
      <c r="U497" s="12">
        <f>StdO_Customers_Residential!U497+StdO_Customers_Small_Commercial!U497+StdO_Customers_Lighting!U497</f>
        <v>97041</v>
      </c>
      <c r="V497" s="12">
        <f>StdO_Customers_Residential!V497+StdO_Customers_Small_Commercial!V497+StdO_Customers_Lighting!V497</f>
        <v>95495</v>
      </c>
      <c r="W497" s="12">
        <f>StdO_Customers_Residential!W497+StdO_Customers_Small_Commercial!W497+StdO_Customers_Lighting!W497</f>
        <v>85986</v>
      </c>
      <c r="X497" s="12">
        <f>StdO_Customers_Residential!X497+StdO_Customers_Small_Commercial!X497+StdO_Customers_Lighting!X497</f>
        <v>75653</v>
      </c>
      <c r="Y497" s="12">
        <f>StdO_Customers_Residential!Y497+StdO_Customers_Small_Commercial!Y497+StdO_Customers_Lighting!Y497</f>
        <v>67492</v>
      </c>
      <c r="AA497" s="2">
        <f>IFERROR(INDEX('Holiday Schedule'!$D$3:$D$24,MATCH(Total_StdO_Customers!A497,'Holiday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1664054</v>
      </c>
      <c r="AE497" s="5">
        <f t="shared" si="59"/>
        <v>1664054</v>
      </c>
      <c r="AG497" s="2">
        <f t="shared" si="60"/>
        <v>5</v>
      </c>
      <c r="AH497" s="2">
        <f t="shared" si="61"/>
        <v>2025</v>
      </c>
      <c r="AJ497" s="5">
        <f t="shared" si="62"/>
        <v>97041</v>
      </c>
      <c r="AK497" s="2">
        <f t="shared" si="63"/>
        <v>20</v>
      </c>
    </row>
    <row r="498" spans="1:37" x14ac:dyDescent="0.25">
      <c r="A498" s="4">
        <v>45781</v>
      </c>
      <c r="B498" s="12">
        <f>StdO_Customers_Residential!B498+StdO_Customers_Small_Commercial!B498+StdO_Customers_Lighting!B498</f>
        <v>61148</v>
      </c>
      <c r="C498" s="12">
        <f>StdO_Customers_Residential!C498+StdO_Customers_Small_Commercial!C498+StdO_Customers_Lighting!C498</f>
        <v>58681</v>
      </c>
      <c r="D498" s="12">
        <f>StdO_Customers_Residential!D498+StdO_Customers_Small_Commercial!D498+StdO_Customers_Lighting!D498</f>
        <v>57074</v>
      </c>
      <c r="E498" s="12">
        <f>StdO_Customers_Residential!E498+StdO_Customers_Small_Commercial!E498+StdO_Customers_Lighting!E498</f>
        <v>55688</v>
      </c>
      <c r="F498" s="12">
        <f>StdO_Customers_Residential!F498+StdO_Customers_Small_Commercial!F498+StdO_Customers_Lighting!F498</f>
        <v>56667</v>
      </c>
      <c r="G498" s="12">
        <f>StdO_Customers_Residential!G498+StdO_Customers_Small_Commercial!G498+StdO_Customers_Lighting!G498</f>
        <v>61803</v>
      </c>
      <c r="H498" s="12">
        <f>StdO_Customers_Residential!H498+StdO_Customers_Small_Commercial!H498+StdO_Customers_Lighting!H498</f>
        <v>67219</v>
      </c>
      <c r="I498" s="12">
        <f>StdO_Customers_Residential!I498+StdO_Customers_Small_Commercial!I498+StdO_Customers_Lighting!I498</f>
        <v>74698</v>
      </c>
      <c r="J498" s="12">
        <f>StdO_Customers_Residential!J498+StdO_Customers_Small_Commercial!J498+StdO_Customers_Lighting!J498</f>
        <v>78472</v>
      </c>
      <c r="K498" s="12">
        <f>StdO_Customers_Residential!K498+StdO_Customers_Small_Commercial!K498+StdO_Customers_Lighting!K498</f>
        <v>82856</v>
      </c>
      <c r="L498" s="12">
        <f>StdO_Customers_Residential!L498+StdO_Customers_Small_Commercial!L498+StdO_Customers_Lighting!L498</f>
        <v>80035</v>
      </c>
      <c r="M498" s="12">
        <f>StdO_Customers_Residential!M498+StdO_Customers_Small_Commercial!M498+StdO_Customers_Lighting!M498</f>
        <v>78470</v>
      </c>
      <c r="N498" s="12">
        <f>StdO_Customers_Residential!N498+StdO_Customers_Small_Commercial!N498+StdO_Customers_Lighting!N498</f>
        <v>75057</v>
      </c>
      <c r="O498" s="12">
        <f>StdO_Customers_Residential!O498+StdO_Customers_Small_Commercial!O498+StdO_Customers_Lighting!O498</f>
        <v>72476</v>
      </c>
      <c r="P498" s="12">
        <f>StdO_Customers_Residential!P498+StdO_Customers_Small_Commercial!P498+StdO_Customers_Lighting!P498</f>
        <v>68167</v>
      </c>
      <c r="Q498" s="12">
        <f>StdO_Customers_Residential!Q498+StdO_Customers_Small_Commercial!Q498+StdO_Customers_Lighting!Q498</f>
        <v>70561</v>
      </c>
      <c r="R498" s="12">
        <f>StdO_Customers_Residential!R498+StdO_Customers_Small_Commercial!R498+StdO_Customers_Lighting!R498</f>
        <v>80176</v>
      </c>
      <c r="S498" s="12">
        <f>StdO_Customers_Residential!S498+StdO_Customers_Small_Commercial!S498+StdO_Customers_Lighting!S498</f>
        <v>88322</v>
      </c>
      <c r="T498" s="12">
        <f>StdO_Customers_Residential!T498+StdO_Customers_Small_Commercial!T498+StdO_Customers_Lighting!T498</f>
        <v>96534</v>
      </c>
      <c r="U498" s="12">
        <f>StdO_Customers_Residential!U498+StdO_Customers_Small_Commercial!U498+StdO_Customers_Lighting!U498</f>
        <v>101833</v>
      </c>
      <c r="V498" s="12">
        <f>StdO_Customers_Residential!V498+StdO_Customers_Small_Commercial!V498+StdO_Customers_Lighting!V498</f>
        <v>100653</v>
      </c>
      <c r="W498" s="12">
        <f>StdO_Customers_Residential!W498+StdO_Customers_Small_Commercial!W498+StdO_Customers_Lighting!W498</f>
        <v>89725</v>
      </c>
      <c r="X498" s="12">
        <f>StdO_Customers_Residential!X498+StdO_Customers_Small_Commercial!X498+StdO_Customers_Lighting!X498</f>
        <v>77588</v>
      </c>
      <c r="Y498" s="12">
        <f>StdO_Customers_Residential!Y498+StdO_Customers_Small_Commercial!Y498+StdO_Customers_Lighting!Y498</f>
        <v>66813</v>
      </c>
      <c r="AA498" s="2">
        <f>IFERROR(INDEX('Holiday Schedule'!$D$3:$D$24,MATCH(Total_StdO_Customers!A498,'Holiday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1800716</v>
      </c>
      <c r="AE498" s="5">
        <f t="shared" si="59"/>
        <v>1800716</v>
      </c>
      <c r="AG498" s="2">
        <f t="shared" si="60"/>
        <v>5</v>
      </c>
      <c r="AH498" s="2">
        <f t="shared" si="61"/>
        <v>2025</v>
      </c>
      <c r="AJ498" s="5">
        <f t="shared" si="62"/>
        <v>101833</v>
      </c>
      <c r="AK498" s="2">
        <f t="shared" si="63"/>
        <v>20</v>
      </c>
    </row>
    <row r="499" spans="1:37" x14ac:dyDescent="0.25">
      <c r="A499" s="4">
        <v>45782</v>
      </c>
      <c r="B499" s="12">
        <f>StdO_Customers_Residential!B499+StdO_Customers_Small_Commercial!B499+StdO_Customers_Lighting!B499</f>
        <v>60823</v>
      </c>
      <c r="C499" s="12">
        <f>StdO_Customers_Residential!C499+StdO_Customers_Small_Commercial!C499+StdO_Customers_Lighting!C499</f>
        <v>57962</v>
      </c>
      <c r="D499" s="12">
        <f>StdO_Customers_Residential!D499+StdO_Customers_Small_Commercial!D499+StdO_Customers_Lighting!D499</f>
        <v>57394</v>
      </c>
      <c r="E499" s="12">
        <f>StdO_Customers_Residential!E499+StdO_Customers_Small_Commercial!E499+StdO_Customers_Lighting!E499</f>
        <v>57620</v>
      </c>
      <c r="F499" s="12">
        <f>StdO_Customers_Residential!F499+StdO_Customers_Small_Commercial!F499+StdO_Customers_Lighting!F499</f>
        <v>61319</v>
      </c>
      <c r="G499" s="12">
        <f>StdO_Customers_Residential!G499+StdO_Customers_Small_Commercial!G499+StdO_Customers_Lighting!G499</f>
        <v>68972</v>
      </c>
      <c r="H499" s="12">
        <f>StdO_Customers_Residential!H499+StdO_Customers_Small_Commercial!H499+StdO_Customers_Lighting!H499</f>
        <v>76274</v>
      </c>
      <c r="I499" s="12">
        <f>StdO_Customers_Residential!I499+StdO_Customers_Small_Commercial!I499+StdO_Customers_Lighting!I499</f>
        <v>72649</v>
      </c>
      <c r="J499" s="12">
        <f>StdO_Customers_Residential!J499+StdO_Customers_Small_Commercial!J499+StdO_Customers_Lighting!J499</f>
        <v>60771</v>
      </c>
      <c r="K499" s="12">
        <f>StdO_Customers_Residential!K499+StdO_Customers_Small_Commercial!K499+StdO_Customers_Lighting!K499</f>
        <v>48218</v>
      </c>
      <c r="L499" s="12">
        <f>StdO_Customers_Residential!L499+StdO_Customers_Small_Commercial!L499+StdO_Customers_Lighting!L499</f>
        <v>40077</v>
      </c>
      <c r="M499" s="12">
        <f>StdO_Customers_Residential!M499+StdO_Customers_Small_Commercial!M499+StdO_Customers_Lighting!M499</f>
        <v>30138</v>
      </c>
      <c r="N499" s="12">
        <f>StdO_Customers_Residential!N499+StdO_Customers_Small_Commercial!N499+StdO_Customers_Lighting!N499</f>
        <v>24374</v>
      </c>
      <c r="O499" s="12">
        <f>StdO_Customers_Residential!O499+StdO_Customers_Small_Commercial!O499+StdO_Customers_Lighting!O499</f>
        <v>22703</v>
      </c>
      <c r="P499" s="12">
        <f>StdO_Customers_Residential!P499+StdO_Customers_Small_Commercial!P499+StdO_Customers_Lighting!P499</f>
        <v>23160</v>
      </c>
      <c r="Q499" s="12">
        <f>StdO_Customers_Residential!Q499+StdO_Customers_Small_Commercial!Q499+StdO_Customers_Lighting!Q499</f>
        <v>28585</v>
      </c>
      <c r="R499" s="12">
        <f>StdO_Customers_Residential!R499+StdO_Customers_Small_Commercial!R499+StdO_Customers_Lighting!R499</f>
        <v>39961</v>
      </c>
      <c r="S499" s="12">
        <f>StdO_Customers_Residential!S499+StdO_Customers_Small_Commercial!S499+StdO_Customers_Lighting!S499</f>
        <v>60076</v>
      </c>
      <c r="T499" s="12">
        <f>StdO_Customers_Residential!T499+StdO_Customers_Small_Commercial!T499+StdO_Customers_Lighting!T499</f>
        <v>81459</v>
      </c>
      <c r="U499" s="12">
        <f>StdO_Customers_Residential!U499+StdO_Customers_Small_Commercial!U499+StdO_Customers_Lighting!U499</f>
        <v>92567</v>
      </c>
      <c r="V499" s="12">
        <f>StdO_Customers_Residential!V499+StdO_Customers_Small_Commercial!V499+StdO_Customers_Lighting!V499</f>
        <v>97557</v>
      </c>
      <c r="W499" s="12">
        <f>StdO_Customers_Residential!W499+StdO_Customers_Small_Commercial!W499+StdO_Customers_Lighting!W499</f>
        <v>86972</v>
      </c>
      <c r="X499" s="12">
        <f>StdO_Customers_Residential!X499+StdO_Customers_Small_Commercial!X499+StdO_Customers_Lighting!X499</f>
        <v>74034</v>
      </c>
      <c r="Y499" s="12">
        <f>StdO_Customers_Residential!Y499+StdO_Customers_Small_Commercial!Y499+StdO_Customers_Lighting!Y499</f>
        <v>64131</v>
      </c>
      <c r="AA499" s="2">
        <f>IFERROR(INDEX('Holiday Schedule'!$D$3:$D$24,MATCH(Total_StdO_Customers!A499,'Holiday Schedule'!$C$3:$C$24,0)),0)</f>
        <v>0</v>
      </c>
      <c r="AB499" s="2">
        <f t="shared" si="56"/>
        <v>2</v>
      </c>
      <c r="AC499" s="2">
        <f t="shared" si="57"/>
        <v>883301</v>
      </c>
      <c r="AD499" s="5">
        <f t="shared" si="58"/>
        <v>504495</v>
      </c>
      <c r="AE499" s="5">
        <f t="shared" si="59"/>
        <v>1387796</v>
      </c>
      <c r="AG499" s="2">
        <f t="shared" si="60"/>
        <v>5</v>
      </c>
      <c r="AH499" s="2">
        <f t="shared" si="61"/>
        <v>2025</v>
      </c>
      <c r="AJ499" s="5">
        <f t="shared" si="62"/>
        <v>97557</v>
      </c>
      <c r="AK499" s="2">
        <f t="shared" si="63"/>
        <v>21</v>
      </c>
    </row>
    <row r="500" spans="1:37" x14ac:dyDescent="0.25">
      <c r="A500" s="4">
        <v>45783</v>
      </c>
      <c r="B500" s="12">
        <f>StdO_Customers_Residential!B500+StdO_Customers_Small_Commercial!B500+StdO_Customers_Lighting!B500</f>
        <v>57907</v>
      </c>
      <c r="C500" s="12">
        <f>StdO_Customers_Residential!C500+StdO_Customers_Small_Commercial!C500+StdO_Customers_Lighting!C500</f>
        <v>56079</v>
      </c>
      <c r="D500" s="12">
        <f>StdO_Customers_Residential!D500+StdO_Customers_Small_Commercial!D500+StdO_Customers_Lighting!D500</f>
        <v>54452</v>
      </c>
      <c r="E500" s="12">
        <f>StdO_Customers_Residential!E500+StdO_Customers_Small_Commercial!E500+StdO_Customers_Lighting!E500</f>
        <v>54732</v>
      </c>
      <c r="F500" s="12">
        <f>StdO_Customers_Residential!F500+StdO_Customers_Small_Commercial!F500+StdO_Customers_Lighting!F500</f>
        <v>58028</v>
      </c>
      <c r="G500" s="12">
        <f>StdO_Customers_Residential!G500+StdO_Customers_Small_Commercial!G500+StdO_Customers_Lighting!G500</f>
        <v>68128</v>
      </c>
      <c r="H500" s="12">
        <f>StdO_Customers_Residential!H500+StdO_Customers_Small_Commercial!H500+StdO_Customers_Lighting!H500</f>
        <v>79538</v>
      </c>
      <c r="I500" s="12">
        <f>StdO_Customers_Residential!I500+StdO_Customers_Small_Commercial!I500+StdO_Customers_Lighting!I500</f>
        <v>85958</v>
      </c>
      <c r="J500" s="12">
        <f>StdO_Customers_Residential!J500+StdO_Customers_Small_Commercial!J500+StdO_Customers_Lighting!J500</f>
        <v>79801</v>
      </c>
      <c r="K500" s="12">
        <f>StdO_Customers_Residential!K500+StdO_Customers_Small_Commercial!K500+StdO_Customers_Lighting!K500</f>
        <v>79352</v>
      </c>
      <c r="L500" s="12">
        <f>StdO_Customers_Residential!L500+StdO_Customers_Small_Commercial!L500+StdO_Customers_Lighting!L500</f>
        <v>74064</v>
      </c>
      <c r="M500" s="12">
        <f>StdO_Customers_Residential!M500+StdO_Customers_Small_Commercial!M500+StdO_Customers_Lighting!M500</f>
        <v>72991</v>
      </c>
      <c r="N500" s="12">
        <f>StdO_Customers_Residential!N500+StdO_Customers_Small_Commercial!N500+StdO_Customers_Lighting!N500</f>
        <v>69699</v>
      </c>
      <c r="O500" s="12">
        <f>StdO_Customers_Residential!O500+StdO_Customers_Small_Commercial!O500+StdO_Customers_Lighting!O500</f>
        <v>68185</v>
      </c>
      <c r="P500" s="12">
        <f>StdO_Customers_Residential!P500+StdO_Customers_Small_Commercial!P500+StdO_Customers_Lighting!P500</f>
        <v>70618</v>
      </c>
      <c r="Q500" s="12">
        <f>StdO_Customers_Residential!Q500+StdO_Customers_Small_Commercial!Q500+StdO_Customers_Lighting!Q500</f>
        <v>75203</v>
      </c>
      <c r="R500" s="12">
        <f>StdO_Customers_Residential!R500+StdO_Customers_Small_Commercial!R500+StdO_Customers_Lighting!R500</f>
        <v>83730</v>
      </c>
      <c r="S500" s="12">
        <f>StdO_Customers_Residential!S500+StdO_Customers_Small_Commercial!S500+StdO_Customers_Lighting!S500</f>
        <v>93633</v>
      </c>
      <c r="T500" s="12">
        <f>StdO_Customers_Residential!T500+StdO_Customers_Small_Commercial!T500+StdO_Customers_Lighting!T500</f>
        <v>98543</v>
      </c>
      <c r="U500" s="12">
        <f>StdO_Customers_Residential!U500+StdO_Customers_Small_Commercial!U500+StdO_Customers_Lighting!U500</f>
        <v>103302</v>
      </c>
      <c r="V500" s="12">
        <f>StdO_Customers_Residential!V500+StdO_Customers_Small_Commercial!V500+StdO_Customers_Lighting!V500</f>
        <v>99332</v>
      </c>
      <c r="W500" s="12">
        <f>StdO_Customers_Residential!W500+StdO_Customers_Small_Commercial!W500+StdO_Customers_Lighting!W500</f>
        <v>87033</v>
      </c>
      <c r="X500" s="12">
        <f>StdO_Customers_Residential!X500+StdO_Customers_Small_Commercial!X500+StdO_Customers_Lighting!X500</f>
        <v>76231</v>
      </c>
      <c r="Y500" s="12">
        <f>StdO_Customers_Residential!Y500+StdO_Customers_Small_Commercial!Y500+StdO_Customers_Lighting!Y500</f>
        <v>66387</v>
      </c>
      <c r="AA500" s="2">
        <f>IFERROR(INDEX('Holiday Schedule'!$D$3:$D$24,MATCH(Total_StdO_Customers!A500,'Holiday Schedule'!$C$3:$C$24,0)),0)</f>
        <v>0</v>
      </c>
      <c r="AB500" s="2">
        <f t="shared" si="56"/>
        <v>3</v>
      </c>
      <c r="AC500" s="2">
        <f t="shared" si="57"/>
        <v>1317675</v>
      </c>
      <c r="AD500" s="5">
        <f t="shared" si="58"/>
        <v>495251</v>
      </c>
      <c r="AE500" s="5">
        <f t="shared" si="59"/>
        <v>1812926</v>
      </c>
      <c r="AG500" s="2">
        <f t="shared" si="60"/>
        <v>5</v>
      </c>
      <c r="AH500" s="2">
        <f t="shared" si="61"/>
        <v>2025</v>
      </c>
      <c r="AJ500" s="5">
        <f t="shared" si="62"/>
        <v>103302</v>
      </c>
      <c r="AK500" s="2">
        <f t="shared" si="63"/>
        <v>20</v>
      </c>
    </row>
    <row r="501" spans="1:37" x14ac:dyDescent="0.25">
      <c r="A501" s="4">
        <v>45784</v>
      </c>
      <c r="B501" s="12">
        <f>StdO_Customers_Residential!B501+StdO_Customers_Small_Commercial!B501+StdO_Customers_Lighting!B501</f>
        <v>60847</v>
      </c>
      <c r="C501" s="12">
        <f>StdO_Customers_Residential!C501+StdO_Customers_Small_Commercial!C501+StdO_Customers_Lighting!C501</f>
        <v>57352</v>
      </c>
      <c r="D501" s="12">
        <f>StdO_Customers_Residential!D501+StdO_Customers_Small_Commercial!D501+StdO_Customers_Lighting!D501</f>
        <v>56427</v>
      </c>
      <c r="E501" s="12">
        <f>StdO_Customers_Residential!E501+StdO_Customers_Small_Commercial!E501+StdO_Customers_Lighting!E501</f>
        <v>56337</v>
      </c>
      <c r="F501" s="12">
        <f>StdO_Customers_Residential!F501+StdO_Customers_Small_Commercial!F501+StdO_Customers_Lighting!F501</f>
        <v>59871</v>
      </c>
      <c r="G501" s="12">
        <f>StdO_Customers_Residential!G501+StdO_Customers_Small_Commercial!G501+StdO_Customers_Lighting!G501</f>
        <v>68362</v>
      </c>
      <c r="H501" s="12">
        <f>StdO_Customers_Residential!H501+StdO_Customers_Small_Commercial!H501+StdO_Customers_Lighting!H501</f>
        <v>80618</v>
      </c>
      <c r="I501" s="12">
        <f>StdO_Customers_Residential!I501+StdO_Customers_Small_Commercial!I501+StdO_Customers_Lighting!I501</f>
        <v>86386</v>
      </c>
      <c r="J501" s="12">
        <f>StdO_Customers_Residential!J501+StdO_Customers_Small_Commercial!J501+StdO_Customers_Lighting!J501</f>
        <v>81186</v>
      </c>
      <c r="K501" s="12">
        <f>StdO_Customers_Residential!K501+StdO_Customers_Small_Commercial!K501+StdO_Customers_Lighting!K501</f>
        <v>76516</v>
      </c>
      <c r="L501" s="12">
        <f>StdO_Customers_Residential!L501+StdO_Customers_Small_Commercial!L501+StdO_Customers_Lighting!L501</f>
        <v>65568</v>
      </c>
      <c r="M501" s="12">
        <f>StdO_Customers_Residential!M501+StdO_Customers_Small_Commercial!M501+StdO_Customers_Lighting!M501</f>
        <v>54181</v>
      </c>
      <c r="N501" s="12">
        <f>StdO_Customers_Residential!N501+StdO_Customers_Small_Commercial!N501+StdO_Customers_Lighting!N501</f>
        <v>51353</v>
      </c>
      <c r="O501" s="12">
        <f>StdO_Customers_Residential!O501+StdO_Customers_Small_Commercial!O501+StdO_Customers_Lighting!O501</f>
        <v>48323</v>
      </c>
      <c r="P501" s="12">
        <f>StdO_Customers_Residential!P501+StdO_Customers_Small_Commercial!P501+StdO_Customers_Lighting!P501</f>
        <v>40542</v>
      </c>
      <c r="Q501" s="12">
        <f>StdO_Customers_Residential!Q501+StdO_Customers_Small_Commercial!Q501+StdO_Customers_Lighting!Q501</f>
        <v>52130</v>
      </c>
      <c r="R501" s="12">
        <f>StdO_Customers_Residential!R501+StdO_Customers_Small_Commercial!R501+StdO_Customers_Lighting!R501</f>
        <v>67510</v>
      </c>
      <c r="S501" s="12">
        <f>StdO_Customers_Residential!S501+StdO_Customers_Small_Commercial!S501+StdO_Customers_Lighting!S501</f>
        <v>69099</v>
      </c>
      <c r="T501" s="12">
        <f>StdO_Customers_Residential!T501+StdO_Customers_Small_Commercial!T501+StdO_Customers_Lighting!T501</f>
        <v>87141</v>
      </c>
      <c r="U501" s="12">
        <f>StdO_Customers_Residential!U501+StdO_Customers_Small_Commercial!U501+StdO_Customers_Lighting!U501</f>
        <v>97137</v>
      </c>
      <c r="V501" s="12">
        <f>StdO_Customers_Residential!V501+StdO_Customers_Small_Commercial!V501+StdO_Customers_Lighting!V501</f>
        <v>98803</v>
      </c>
      <c r="W501" s="12">
        <f>StdO_Customers_Residential!W501+StdO_Customers_Small_Commercial!W501+StdO_Customers_Lighting!W501</f>
        <v>86471</v>
      </c>
      <c r="X501" s="12">
        <f>StdO_Customers_Residential!X501+StdO_Customers_Small_Commercial!X501+StdO_Customers_Lighting!X501</f>
        <v>75263</v>
      </c>
      <c r="Y501" s="12">
        <f>StdO_Customers_Residential!Y501+StdO_Customers_Small_Commercial!Y501+StdO_Customers_Lighting!Y501</f>
        <v>65354</v>
      </c>
      <c r="AA501" s="2">
        <f>IFERROR(INDEX('Holiday Schedule'!$D$3:$D$24,MATCH(Total_StdO_Customers!A501,'Holiday Schedule'!$C$3:$C$24,0)),0)</f>
        <v>0</v>
      </c>
      <c r="AB501" s="2">
        <f t="shared" si="56"/>
        <v>4</v>
      </c>
      <c r="AC501" s="2">
        <f t="shared" si="57"/>
        <v>1137609</v>
      </c>
      <c r="AD501" s="5">
        <f t="shared" si="58"/>
        <v>505168</v>
      </c>
      <c r="AE501" s="5">
        <f t="shared" si="59"/>
        <v>1642777</v>
      </c>
      <c r="AG501" s="2">
        <f t="shared" si="60"/>
        <v>5</v>
      </c>
      <c r="AH501" s="2">
        <f t="shared" si="61"/>
        <v>2025</v>
      </c>
      <c r="AJ501" s="5">
        <f t="shared" si="62"/>
        <v>98803</v>
      </c>
      <c r="AK501" s="2">
        <f t="shared" si="63"/>
        <v>21</v>
      </c>
    </row>
    <row r="502" spans="1:37" x14ac:dyDescent="0.25">
      <c r="A502" s="4">
        <v>45785</v>
      </c>
      <c r="B502" s="12">
        <f>StdO_Customers_Residential!B502+StdO_Customers_Small_Commercial!B502+StdO_Customers_Lighting!B502</f>
        <v>59425</v>
      </c>
      <c r="C502" s="12">
        <f>StdO_Customers_Residential!C502+StdO_Customers_Small_Commercial!C502+StdO_Customers_Lighting!C502</f>
        <v>55661</v>
      </c>
      <c r="D502" s="12">
        <f>StdO_Customers_Residential!D502+StdO_Customers_Small_Commercial!D502+StdO_Customers_Lighting!D502</f>
        <v>55161</v>
      </c>
      <c r="E502" s="12">
        <f>StdO_Customers_Residential!E502+StdO_Customers_Small_Commercial!E502+StdO_Customers_Lighting!E502</f>
        <v>54906</v>
      </c>
      <c r="F502" s="12">
        <f>StdO_Customers_Residential!F502+StdO_Customers_Small_Commercial!F502+StdO_Customers_Lighting!F502</f>
        <v>59441</v>
      </c>
      <c r="G502" s="12">
        <f>StdO_Customers_Residential!G502+StdO_Customers_Small_Commercial!G502+StdO_Customers_Lighting!G502</f>
        <v>67250</v>
      </c>
      <c r="H502" s="12">
        <f>StdO_Customers_Residential!H502+StdO_Customers_Small_Commercial!H502+StdO_Customers_Lighting!H502</f>
        <v>76564</v>
      </c>
      <c r="I502" s="12">
        <f>StdO_Customers_Residential!I502+StdO_Customers_Small_Commercial!I502+StdO_Customers_Lighting!I502</f>
        <v>77814</v>
      </c>
      <c r="J502" s="12">
        <f>StdO_Customers_Residential!J502+StdO_Customers_Small_Commercial!J502+StdO_Customers_Lighting!J502</f>
        <v>65701</v>
      </c>
      <c r="K502" s="12">
        <f>StdO_Customers_Residential!K502+StdO_Customers_Small_Commercial!K502+StdO_Customers_Lighting!K502</f>
        <v>61418</v>
      </c>
      <c r="L502" s="12">
        <f>StdO_Customers_Residential!L502+StdO_Customers_Small_Commercial!L502+StdO_Customers_Lighting!L502</f>
        <v>53738</v>
      </c>
      <c r="M502" s="12">
        <f>StdO_Customers_Residential!M502+StdO_Customers_Small_Commercial!M502+StdO_Customers_Lighting!M502</f>
        <v>45683</v>
      </c>
      <c r="N502" s="12">
        <f>StdO_Customers_Residential!N502+StdO_Customers_Small_Commercial!N502+StdO_Customers_Lighting!N502</f>
        <v>47177</v>
      </c>
      <c r="O502" s="12">
        <f>StdO_Customers_Residential!O502+StdO_Customers_Small_Commercial!O502+StdO_Customers_Lighting!O502</f>
        <v>44687</v>
      </c>
      <c r="P502" s="12">
        <f>StdO_Customers_Residential!P502+StdO_Customers_Small_Commercial!P502+StdO_Customers_Lighting!P502</f>
        <v>46998</v>
      </c>
      <c r="Q502" s="12">
        <f>StdO_Customers_Residential!Q502+StdO_Customers_Small_Commercial!Q502+StdO_Customers_Lighting!Q502</f>
        <v>59580</v>
      </c>
      <c r="R502" s="12">
        <f>StdO_Customers_Residential!R502+StdO_Customers_Small_Commercial!R502+StdO_Customers_Lighting!R502</f>
        <v>65703</v>
      </c>
      <c r="S502" s="12">
        <f>StdO_Customers_Residential!S502+StdO_Customers_Small_Commercial!S502+StdO_Customers_Lighting!S502</f>
        <v>74577</v>
      </c>
      <c r="T502" s="12">
        <f>StdO_Customers_Residential!T502+StdO_Customers_Small_Commercial!T502+StdO_Customers_Lighting!T502</f>
        <v>84475</v>
      </c>
      <c r="U502" s="12">
        <f>StdO_Customers_Residential!U502+StdO_Customers_Small_Commercial!U502+StdO_Customers_Lighting!U502</f>
        <v>93744</v>
      </c>
      <c r="V502" s="12">
        <f>StdO_Customers_Residential!V502+StdO_Customers_Small_Commercial!V502+StdO_Customers_Lighting!V502</f>
        <v>96777</v>
      </c>
      <c r="W502" s="12">
        <f>StdO_Customers_Residential!W502+StdO_Customers_Small_Commercial!W502+StdO_Customers_Lighting!W502</f>
        <v>86655</v>
      </c>
      <c r="X502" s="12">
        <f>StdO_Customers_Residential!X502+StdO_Customers_Small_Commercial!X502+StdO_Customers_Lighting!X502</f>
        <v>73887</v>
      </c>
      <c r="Y502" s="12">
        <f>StdO_Customers_Residential!Y502+StdO_Customers_Small_Commercial!Y502+StdO_Customers_Lighting!Y502</f>
        <v>64599</v>
      </c>
      <c r="AA502" s="2">
        <f>IFERROR(INDEX('Holiday Schedule'!$D$3:$D$24,MATCH(Total_StdO_Customers!A502,'Holiday Schedule'!$C$3:$C$24,0)),0)</f>
        <v>0</v>
      </c>
      <c r="AB502" s="2">
        <f t="shared" si="56"/>
        <v>5</v>
      </c>
      <c r="AC502" s="2">
        <f t="shared" si="57"/>
        <v>1078614</v>
      </c>
      <c r="AD502" s="5">
        <f t="shared" si="58"/>
        <v>493007</v>
      </c>
      <c r="AE502" s="5">
        <f t="shared" si="59"/>
        <v>1571621</v>
      </c>
      <c r="AG502" s="2">
        <f t="shared" si="60"/>
        <v>5</v>
      </c>
      <c r="AH502" s="2">
        <f t="shared" si="61"/>
        <v>2025</v>
      </c>
      <c r="AJ502" s="5">
        <f t="shared" si="62"/>
        <v>96777</v>
      </c>
      <c r="AK502" s="2">
        <f t="shared" si="63"/>
        <v>21</v>
      </c>
    </row>
    <row r="503" spans="1:37" x14ac:dyDescent="0.25">
      <c r="A503" s="4">
        <v>45786</v>
      </c>
      <c r="B503" s="12">
        <f>StdO_Customers_Residential!B503+StdO_Customers_Small_Commercial!B503+StdO_Customers_Lighting!B503</f>
        <v>57507</v>
      </c>
      <c r="C503" s="12">
        <f>StdO_Customers_Residential!C503+StdO_Customers_Small_Commercial!C503+StdO_Customers_Lighting!C503</f>
        <v>56333</v>
      </c>
      <c r="D503" s="12">
        <f>StdO_Customers_Residential!D503+StdO_Customers_Small_Commercial!D503+StdO_Customers_Lighting!D503</f>
        <v>54669</v>
      </c>
      <c r="E503" s="12">
        <f>StdO_Customers_Residential!E503+StdO_Customers_Small_Commercial!E503+StdO_Customers_Lighting!E503</f>
        <v>55688</v>
      </c>
      <c r="F503" s="12">
        <f>StdO_Customers_Residential!F503+StdO_Customers_Small_Commercial!F503+StdO_Customers_Lighting!F503</f>
        <v>58789</v>
      </c>
      <c r="G503" s="12">
        <f>StdO_Customers_Residential!G503+StdO_Customers_Small_Commercial!G503+StdO_Customers_Lighting!G503</f>
        <v>66754</v>
      </c>
      <c r="H503" s="12">
        <f>StdO_Customers_Residential!H503+StdO_Customers_Small_Commercial!H503+StdO_Customers_Lighting!H503</f>
        <v>78695</v>
      </c>
      <c r="I503" s="12">
        <f>StdO_Customers_Residential!I503+StdO_Customers_Small_Commercial!I503+StdO_Customers_Lighting!I503</f>
        <v>81560</v>
      </c>
      <c r="J503" s="12">
        <f>StdO_Customers_Residential!J503+StdO_Customers_Small_Commercial!J503+StdO_Customers_Lighting!J503</f>
        <v>74635</v>
      </c>
      <c r="K503" s="12">
        <f>StdO_Customers_Residential!K503+StdO_Customers_Small_Commercial!K503+StdO_Customers_Lighting!K503</f>
        <v>72081</v>
      </c>
      <c r="L503" s="12">
        <f>StdO_Customers_Residential!L503+StdO_Customers_Small_Commercial!L503+StdO_Customers_Lighting!L503</f>
        <v>64897</v>
      </c>
      <c r="M503" s="12">
        <f>StdO_Customers_Residential!M503+StdO_Customers_Small_Commercial!M503+StdO_Customers_Lighting!M503</f>
        <v>57414</v>
      </c>
      <c r="N503" s="12">
        <f>StdO_Customers_Residential!N503+StdO_Customers_Small_Commercial!N503+StdO_Customers_Lighting!N503</f>
        <v>52835</v>
      </c>
      <c r="O503" s="12">
        <f>StdO_Customers_Residential!O503+StdO_Customers_Small_Commercial!O503+StdO_Customers_Lighting!O503</f>
        <v>54880</v>
      </c>
      <c r="P503" s="12">
        <f>StdO_Customers_Residential!P503+StdO_Customers_Small_Commercial!P503+StdO_Customers_Lighting!P503</f>
        <v>57406</v>
      </c>
      <c r="Q503" s="12">
        <f>StdO_Customers_Residential!Q503+StdO_Customers_Small_Commercial!Q503+StdO_Customers_Lighting!Q503</f>
        <v>62201</v>
      </c>
      <c r="R503" s="12">
        <f>StdO_Customers_Residential!R503+StdO_Customers_Small_Commercial!R503+StdO_Customers_Lighting!R503</f>
        <v>71034</v>
      </c>
      <c r="S503" s="12">
        <f>StdO_Customers_Residential!S503+StdO_Customers_Small_Commercial!S503+StdO_Customers_Lighting!S503</f>
        <v>83011</v>
      </c>
      <c r="T503" s="12">
        <f>StdO_Customers_Residential!T503+StdO_Customers_Small_Commercial!T503+StdO_Customers_Lighting!T503</f>
        <v>91290</v>
      </c>
      <c r="U503" s="12">
        <f>StdO_Customers_Residential!U503+StdO_Customers_Small_Commercial!U503+StdO_Customers_Lighting!U503</f>
        <v>95012</v>
      </c>
      <c r="V503" s="12">
        <f>StdO_Customers_Residential!V503+StdO_Customers_Small_Commercial!V503+StdO_Customers_Lighting!V503</f>
        <v>96565</v>
      </c>
      <c r="W503" s="12">
        <f>StdO_Customers_Residential!W503+StdO_Customers_Small_Commercial!W503+StdO_Customers_Lighting!W503</f>
        <v>87995</v>
      </c>
      <c r="X503" s="12">
        <f>StdO_Customers_Residential!X503+StdO_Customers_Small_Commercial!X503+StdO_Customers_Lighting!X503</f>
        <v>77509</v>
      </c>
      <c r="Y503" s="12">
        <f>StdO_Customers_Residential!Y503+StdO_Customers_Small_Commercial!Y503+StdO_Customers_Lighting!Y503</f>
        <v>67164</v>
      </c>
      <c r="AA503" s="2">
        <f>IFERROR(INDEX('Holiday Schedule'!$D$3:$D$24,MATCH(Total_StdO_Customers!A503,'Holiday Schedule'!$C$3:$C$24,0)),0)</f>
        <v>0</v>
      </c>
      <c r="AB503" s="2">
        <f t="shared" si="56"/>
        <v>6</v>
      </c>
      <c r="AC503" s="2">
        <f t="shared" si="57"/>
        <v>1180325</v>
      </c>
      <c r="AD503" s="5">
        <f t="shared" si="58"/>
        <v>495599</v>
      </c>
      <c r="AE503" s="5">
        <f t="shared" si="59"/>
        <v>1675924</v>
      </c>
      <c r="AG503" s="2">
        <f t="shared" si="60"/>
        <v>5</v>
      </c>
      <c r="AH503" s="2">
        <f t="shared" si="61"/>
        <v>2025</v>
      </c>
      <c r="AJ503" s="5">
        <f t="shared" si="62"/>
        <v>96565</v>
      </c>
      <c r="AK503" s="2">
        <f t="shared" si="63"/>
        <v>21</v>
      </c>
    </row>
    <row r="504" spans="1:37" x14ac:dyDescent="0.25">
      <c r="A504" s="4">
        <v>45787</v>
      </c>
      <c r="B504" s="12">
        <f>StdO_Customers_Residential!B504+StdO_Customers_Small_Commercial!B504+StdO_Customers_Lighting!B504</f>
        <v>63054</v>
      </c>
      <c r="C504" s="12">
        <f>StdO_Customers_Residential!C504+StdO_Customers_Small_Commercial!C504+StdO_Customers_Lighting!C504</f>
        <v>59586</v>
      </c>
      <c r="D504" s="12">
        <f>StdO_Customers_Residential!D504+StdO_Customers_Small_Commercial!D504+StdO_Customers_Lighting!D504</f>
        <v>58742</v>
      </c>
      <c r="E504" s="12">
        <f>StdO_Customers_Residential!E504+StdO_Customers_Small_Commercial!E504+StdO_Customers_Lighting!E504</f>
        <v>57230</v>
      </c>
      <c r="F504" s="12">
        <f>StdO_Customers_Residential!F504+StdO_Customers_Small_Commercial!F504+StdO_Customers_Lighting!F504</f>
        <v>59806</v>
      </c>
      <c r="G504" s="12">
        <f>StdO_Customers_Residential!G504+StdO_Customers_Small_Commercial!G504+StdO_Customers_Lighting!G504</f>
        <v>64914</v>
      </c>
      <c r="H504" s="12">
        <f>StdO_Customers_Residential!H504+StdO_Customers_Small_Commercial!H504+StdO_Customers_Lighting!H504</f>
        <v>71993</v>
      </c>
      <c r="I504" s="12">
        <f>StdO_Customers_Residential!I504+StdO_Customers_Small_Commercial!I504+StdO_Customers_Lighting!I504</f>
        <v>80896</v>
      </c>
      <c r="J504" s="12">
        <f>StdO_Customers_Residential!J504+StdO_Customers_Small_Commercial!J504+StdO_Customers_Lighting!J504</f>
        <v>84812</v>
      </c>
      <c r="K504" s="12">
        <f>StdO_Customers_Residential!K504+StdO_Customers_Small_Commercial!K504+StdO_Customers_Lighting!K504</f>
        <v>86561</v>
      </c>
      <c r="L504" s="12">
        <f>StdO_Customers_Residential!L504+StdO_Customers_Small_Commercial!L504+StdO_Customers_Lighting!L504</f>
        <v>86088</v>
      </c>
      <c r="M504" s="12">
        <f>StdO_Customers_Residential!M504+StdO_Customers_Small_Commercial!M504+StdO_Customers_Lighting!M504</f>
        <v>88284</v>
      </c>
      <c r="N504" s="12">
        <f>StdO_Customers_Residential!N504+StdO_Customers_Small_Commercial!N504+StdO_Customers_Lighting!N504</f>
        <v>87164</v>
      </c>
      <c r="O504" s="12">
        <f>StdO_Customers_Residential!O504+StdO_Customers_Small_Commercial!O504+StdO_Customers_Lighting!O504</f>
        <v>82984</v>
      </c>
      <c r="P504" s="12">
        <f>StdO_Customers_Residential!P504+StdO_Customers_Small_Commercial!P504+StdO_Customers_Lighting!P504</f>
        <v>80869</v>
      </c>
      <c r="Q504" s="12">
        <f>StdO_Customers_Residential!Q504+StdO_Customers_Small_Commercial!Q504+StdO_Customers_Lighting!Q504</f>
        <v>84013</v>
      </c>
      <c r="R504" s="12">
        <f>StdO_Customers_Residential!R504+StdO_Customers_Small_Commercial!R504+StdO_Customers_Lighting!R504</f>
        <v>88256</v>
      </c>
      <c r="S504" s="12">
        <f>StdO_Customers_Residential!S504+StdO_Customers_Small_Commercial!S504+StdO_Customers_Lighting!S504</f>
        <v>93957</v>
      </c>
      <c r="T504" s="12">
        <f>StdO_Customers_Residential!T504+StdO_Customers_Small_Commercial!T504+StdO_Customers_Lighting!T504</f>
        <v>97290</v>
      </c>
      <c r="U504" s="12">
        <f>StdO_Customers_Residential!U504+StdO_Customers_Small_Commercial!U504+StdO_Customers_Lighting!U504</f>
        <v>99515</v>
      </c>
      <c r="V504" s="12">
        <f>StdO_Customers_Residential!V504+StdO_Customers_Small_Commercial!V504+StdO_Customers_Lighting!V504</f>
        <v>101543</v>
      </c>
      <c r="W504" s="12">
        <f>StdO_Customers_Residential!W504+StdO_Customers_Small_Commercial!W504+StdO_Customers_Lighting!W504</f>
        <v>92404</v>
      </c>
      <c r="X504" s="12">
        <f>StdO_Customers_Residential!X504+StdO_Customers_Small_Commercial!X504+StdO_Customers_Lighting!X504</f>
        <v>80968</v>
      </c>
      <c r="Y504" s="12">
        <f>StdO_Customers_Residential!Y504+StdO_Customers_Small_Commercial!Y504+StdO_Customers_Lighting!Y504</f>
        <v>71336</v>
      </c>
      <c r="AA504" s="2">
        <f>IFERROR(INDEX('Holiday Schedule'!$D$3:$D$24,MATCH(Total_StdO_Customers!A504,'Holiday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1922265</v>
      </c>
      <c r="AE504" s="5">
        <f t="shared" si="59"/>
        <v>1922265</v>
      </c>
      <c r="AG504" s="2">
        <f t="shared" si="60"/>
        <v>5</v>
      </c>
      <c r="AH504" s="2">
        <f t="shared" si="61"/>
        <v>2025</v>
      </c>
      <c r="AJ504" s="5">
        <f t="shared" si="62"/>
        <v>101543</v>
      </c>
      <c r="AK504" s="2">
        <f t="shared" si="63"/>
        <v>21</v>
      </c>
    </row>
    <row r="505" spans="1:37" x14ac:dyDescent="0.25">
      <c r="A505" s="4">
        <v>45788</v>
      </c>
      <c r="B505" s="12">
        <f>StdO_Customers_Residential!B505+StdO_Customers_Small_Commercial!B505+StdO_Customers_Lighting!B505</f>
        <v>64855</v>
      </c>
      <c r="C505" s="12">
        <f>StdO_Customers_Residential!C505+StdO_Customers_Small_Commercial!C505+StdO_Customers_Lighting!C505</f>
        <v>61005</v>
      </c>
      <c r="D505" s="12">
        <f>StdO_Customers_Residential!D505+StdO_Customers_Small_Commercial!D505+StdO_Customers_Lighting!D505</f>
        <v>59654</v>
      </c>
      <c r="E505" s="12">
        <f>StdO_Customers_Residential!E505+StdO_Customers_Small_Commercial!E505+StdO_Customers_Lighting!E505</f>
        <v>58460</v>
      </c>
      <c r="F505" s="12">
        <f>StdO_Customers_Residential!F505+StdO_Customers_Small_Commercial!F505+StdO_Customers_Lighting!F505</f>
        <v>60218</v>
      </c>
      <c r="G505" s="12">
        <f>StdO_Customers_Residential!G505+StdO_Customers_Small_Commercial!G505+StdO_Customers_Lighting!G505</f>
        <v>62645</v>
      </c>
      <c r="H505" s="12">
        <f>StdO_Customers_Residential!H505+StdO_Customers_Small_Commercial!H505+StdO_Customers_Lighting!H505</f>
        <v>64502</v>
      </c>
      <c r="I505" s="12">
        <f>StdO_Customers_Residential!I505+StdO_Customers_Small_Commercial!I505+StdO_Customers_Lighting!I505</f>
        <v>66928</v>
      </c>
      <c r="J505" s="12">
        <f>StdO_Customers_Residential!J505+StdO_Customers_Small_Commercial!J505+StdO_Customers_Lighting!J505</f>
        <v>54911</v>
      </c>
      <c r="K505" s="12">
        <f>StdO_Customers_Residential!K505+StdO_Customers_Small_Commercial!K505+StdO_Customers_Lighting!K505</f>
        <v>36399</v>
      </c>
      <c r="L505" s="12">
        <f>StdO_Customers_Residential!L505+StdO_Customers_Small_Commercial!L505+StdO_Customers_Lighting!L505</f>
        <v>24730</v>
      </c>
      <c r="M505" s="12">
        <f>StdO_Customers_Residential!M505+StdO_Customers_Small_Commercial!M505+StdO_Customers_Lighting!M505</f>
        <v>23750</v>
      </c>
      <c r="N505" s="12">
        <f>StdO_Customers_Residential!N505+StdO_Customers_Small_Commercial!N505+StdO_Customers_Lighting!N505</f>
        <v>20323</v>
      </c>
      <c r="O505" s="12">
        <f>StdO_Customers_Residential!O505+StdO_Customers_Small_Commercial!O505+StdO_Customers_Lighting!O505</f>
        <v>18891</v>
      </c>
      <c r="P505" s="12">
        <f>StdO_Customers_Residential!P505+StdO_Customers_Small_Commercial!P505+StdO_Customers_Lighting!P505</f>
        <v>18578</v>
      </c>
      <c r="Q505" s="12">
        <f>StdO_Customers_Residential!Q505+StdO_Customers_Small_Commercial!Q505+StdO_Customers_Lighting!Q505</f>
        <v>22681</v>
      </c>
      <c r="R505" s="12">
        <f>StdO_Customers_Residential!R505+StdO_Customers_Small_Commercial!R505+StdO_Customers_Lighting!R505</f>
        <v>37162</v>
      </c>
      <c r="S505" s="12">
        <f>StdO_Customers_Residential!S505+StdO_Customers_Small_Commercial!S505+StdO_Customers_Lighting!S505</f>
        <v>56180</v>
      </c>
      <c r="T505" s="12">
        <f>StdO_Customers_Residential!T505+StdO_Customers_Small_Commercial!T505+StdO_Customers_Lighting!T505</f>
        <v>79259</v>
      </c>
      <c r="U505" s="12">
        <f>StdO_Customers_Residential!U505+StdO_Customers_Small_Commercial!U505+StdO_Customers_Lighting!U505</f>
        <v>95156</v>
      </c>
      <c r="V505" s="12">
        <f>StdO_Customers_Residential!V505+StdO_Customers_Small_Commercial!V505+StdO_Customers_Lighting!V505</f>
        <v>100076</v>
      </c>
      <c r="W505" s="12">
        <f>StdO_Customers_Residential!W505+StdO_Customers_Small_Commercial!W505+StdO_Customers_Lighting!W505</f>
        <v>90470</v>
      </c>
      <c r="X505" s="12">
        <f>StdO_Customers_Residential!X505+StdO_Customers_Small_Commercial!X505+StdO_Customers_Lighting!X505</f>
        <v>77434</v>
      </c>
      <c r="Y505" s="12">
        <f>StdO_Customers_Residential!Y505+StdO_Customers_Small_Commercial!Y505+StdO_Customers_Lighting!Y505</f>
        <v>67233</v>
      </c>
      <c r="AA505" s="2">
        <f>IFERROR(INDEX('Holiday Schedule'!$D$3:$D$24,MATCH(Total_StdO_Customers!A505,'Holiday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1321500</v>
      </c>
      <c r="AE505" s="5">
        <f t="shared" si="59"/>
        <v>1321500</v>
      </c>
      <c r="AG505" s="2">
        <f t="shared" si="60"/>
        <v>5</v>
      </c>
      <c r="AH505" s="2">
        <f t="shared" si="61"/>
        <v>2025</v>
      </c>
      <c r="AJ505" s="5">
        <f t="shared" si="62"/>
        <v>100076</v>
      </c>
      <c r="AK505" s="2">
        <f t="shared" si="63"/>
        <v>21</v>
      </c>
    </row>
    <row r="506" spans="1:37" x14ac:dyDescent="0.25">
      <c r="A506" s="4">
        <v>45789</v>
      </c>
      <c r="B506" s="12">
        <f>StdO_Customers_Residential!B506+StdO_Customers_Small_Commercial!B506+StdO_Customers_Lighting!B506</f>
        <v>62900</v>
      </c>
      <c r="C506" s="12">
        <f>StdO_Customers_Residential!C506+StdO_Customers_Small_Commercial!C506+StdO_Customers_Lighting!C506</f>
        <v>59990</v>
      </c>
      <c r="D506" s="12">
        <f>StdO_Customers_Residential!D506+StdO_Customers_Small_Commercial!D506+StdO_Customers_Lighting!D506</f>
        <v>59749</v>
      </c>
      <c r="E506" s="12">
        <f>StdO_Customers_Residential!E506+StdO_Customers_Small_Commercial!E506+StdO_Customers_Lighting!E506</f>
        <v>60071</v>
      </c>
      <c r="F506" s="12">
        <f>StdO_Customers_Residential!F506+StdO_Customers_Small_Commercial!F506+StdO_Customers_Lighting!F506</f>
        <v>64101</v>
      </c>
      <c r="G506" s="12">
        <f>StdO_Customers_Residential!G506+StdO_Customers_Small_Commercial!G506+StdO_Customers_Lighting!G506</f>
        <v>72962</v>
      </c>
      <c r="H506" s="12">
        <f>StdO_Customers_Residential!H506+StdO_Customers_Small_Commercial!H506+StdO_Customers_Lighting!H506</f>
        <v>82312</v>
      </c>
      <c r="I506" s="12">
        <f>StdO_Customers_Residential!I506+StdO_Customers_Small_Commercial!I506+StdO_Customers_Lighting!I506</f>
        <v>85830</v>
      </c>
      <c r="J506" s="12">
        <f>StdO_Customers_Residential!J506+StdO_Customers_Small_Commercial!J506+StdO_Customers_Lighting!J506</f>
        <v>85482</v>
      </c>
      <c r="K506" s="12">
        <f>StdO_Customers_Residential!K506+StdO_Customers_Small_Commercial!K506+StdO_Customers_Lighting!K506</f>
        <v>80875</v>
      </c>
      <c r="L506" s="12">
        <f>StdO_Customers_Residential!L506+StdO_Customers_Small_Commercial!L506+StdO_Customers_Lighting!L506</f>
        <v>59865</v>
      </c>
      <c r="M506" s="12">
        <f>StdO_Customers_Residential!M506+StdO_Customers_Small_Commercial!M506+StdO_Customers_Lighting!M506</f>
        <v>67106</v>
      </c>
      <c r="N506" s="12">
        <f>StdO_Customers_Residential!N506+StdO_Customers_Small_Commercial!N506+StdO_Customers_Lighting!N506</f>
        <v>60329</v>
      </c>
      <c r="O506" s="12">
        <f>StdO_Customers_Residential!O506+StdO_Customers_Small_Commercial!O506+StdO_Customers_Lighting!O506</f>
        <v>50962</v>
      </c>
      <c r="P506" s="12">
        <f>StdO_Customers_Residential!P506+StdO_Customers_Small_Commercial!P506+StdO_Customers_Lighting!P506</f>
        <v>52369</v>
      </c>
      <c r="Q506" s="12">
        <f>StdO_Customers_Residential!Q506+StdO_Customers_Small_Commercial!Q506+StdO_Customers_Lighting!Q506</f>
        <v>44784</v>
      </c>
      <c r="R506" s="12">
        <f>StdO_Customers_Residential!R506+StdO_Customers_Small_Commercial!R506+StdO_Customers_Lighting!R506</f>
        <v>53022</v>
      </c>
      <c r="S506" s="12">
        <f>StdO_Customers_Residential!S506+StdO_Customers_Small_Commercial!S506+StdO_Customers_Lighting!S506</f>
        <v>67361</v>
      </c>
      <c r="T506" s="12">
        <f>StdO_Customers_Residential!T506+StdO_Customers_Small_Commercial!T506+StdO_Customers_Lighting!T506</f>
        <v>81958</v>
      </c>
      <c r="U506" s="12">
        <f>StdO_Customers_Residential!U506+StdO_Customers_Small_Commercial!U506+StdO_Customers_Lighting!U506</f>
        <v>95021</v>
      </c>
      <c r="V506" s="12">
        <f>StdO_Customers_Residential!V506+StdO_Customers_Small_Commercial!V506+StdO_Customers_Lighting!V506</f>
        <v>99827</v>
      </c>
      <c r="W506" s="12">
        <f>StdO_Customers_Residential!W506+StdO_Customers_Small_Commercial!W506+StdO_Customers_Lighting!W506</f>
        <v>90203</v>
      </c>
      <c r="X506" s="12">
        <f>StdO_Customers_Residential!X506+StdO_Customers_Small_Commercial!X506+StdO_Customers_Lighting!X506</f>
        <v>78581</v>
      </c>
      <c r="Y506" s="12">
        <f>StdO_Customers_Residential!Y506+StdO_Customers_Small_Commercial!Y506+StdO_Customers_Lighting!Y506</f>
        <v>67544</v>
      </c>
      <c r="AA506" s="2">
        <f>IFERROR(INDEX('Holiday Schedule'!$D$3:$D$24,MATCH(Total_StdO_Customers!A506,'Holiday Schedule'!$C$3:$C$24,0)),0)</f>
        <v>0</v>
      </c>
      <c r="AB506" s="2">
        <f t="shared" si="56"/>
        <v>2</v>
      </c>
      <c r="AC506" s="2">
        <f t="shared" si="57"/>
        <v>1153575</v>
      </c>
      <c r="AD506" s="5">
        <f t="shared" si="58"/>
        <v>529629</v>
      </c>
      <c r="AE506" s="5">
        <f t="shared" si="59"/>
        <v>1683204</v>
      </c>
      <c r="AG506" s="2">
        <f t="shared" si="60"/>
        <v>5</v>
      </c>
      <c r="AH506" s="2">
        <f t="shared" si="61"/>
        <v>2025</v>
      </c>
      <c r="AJ506" s="5">
        <f t="shared" si="62"/>
        <v>99827</v>
      </c>
      <c r="AK506" s="2">
        <f t="shared" si="63"/>
        <v>21</v>
      </c>
    </row>
    <row r="507" spans="1:37" x14ac:dyDescent="0.25">
      <c r="A507" s="4">
        <v>45790</v>
      </c>
      <c r="B507" s="12">
        <f>StdO_Customers_Residential!B507+StdO_Customers_Small_Commercial!B507+StdO_Customers_Lighting!B507</f>
        <v>62695</v>
      </c>
      <c r="C507" s="12">
        <f>StdO_Customers_Residential!C507+StdO_Customers_Small_Commercial!C507+StdO_Customers_Lighting!C507</f>
        <v>59426</v>
      </c>
      <c r="D507" s="12">
        <f>StdO_Customers_Residential!D507+StdO_Customers_Small_Commercial!D507+StdO_Customers_Lighting!D507</f>
        <v>58405</v>
      </c>
      <c r="E507" s="12">
        <f>StdO_Customers_Residential!E507+StdO_Customers_Small_Commercial!E507+StdO_Customers_Lighting!E507</f>
        <v>59793</v>
      </c>
      <c r="F507" s="12">
        <f>StdO_Customers_Residential!F507+StdO_Customers_Small_Commercial!F507+StdO_Customers_Lighting!F507</f>
        <v>63506</v>
      </c>
      <c r="G507" s="12">
        <f>StdO_Customers_Residential!G507+StdO_Customers_Small_Commercial!G507+StdO_Customers_Lighting!G507</f>
        <v>72070</v>
      </c>
      <c r="H507" s="12">
        <f>StdO_Customers_Residential!H507+StdO_Customers_Small_Commercial!H507+StdO_Customers_Lighting!H507</f>
        <v>74452</v>
      </c>
      <c r="I507" s="12">
        <f>StdO_Customers_Residential!I507+StdO_Customers_Small_Commercial!I507+StdO_Customers_Lighting!I507</f>
        <v>59258</v>
      </c>
      <c r="J507" s="12">
        <f>StdO_Customers_Residential!J507+StdO_Customers_Small_Commercial!J507+StdO_Customers_Lighting!J507</f>
        <v>40318</v>
      </c>
      <c r="K507" s="12">
        <f>StdO_Customers_Residential!K507+StdO_Customers_Small_Commercial!K507+StdO_Customers_Lighting!K507</f>
        <v>30810</v>
      </c>
      <c r="L507" s="12">
        <f>StdO_Customers_Residential!L507+StdO_Customers_Small_Commercial!L507+StdO_Customers_Lighting!L507</f>
        <v>25911</v>
      </c>
      <c r="M507" s="12">
        <f>StdO_Customers_Residential!M507+StdO_Customers_Small_Commercial!M507+StdO_Customers_Lighting!M507</f>
        <v>23507</v>
      </c>
      <c r="N507" s="12">
        <f>StdO_Customers_Residential!N507+StdO_Customers_Small_Commercial!N507+StdO_Customers_Lighting!N507</f>
        <v>25961</v>
      </c>
      <c r="O507" s="12">
        <f>StdO_Customers_Residential!O507+StdO_Customers_Small_Commercial!O507+StdO_Customers_Lighting!O507</f>
        <v>25807</v>
      </c>
      <c r="P507" s="12">
        <f>StdO_Customers_Residential!P507+StdO_Customers_Small_Commercial!P507+StdO_Customers_Lighting!P507</f>
        <v>24895</v>
      </c>
      <c r="Q507" s="12">
        <f>StdO_Customers_Residential!Q507+StdO_Customers_Small_Commercial!Q507+StdO_Customers_Lighting!Q507</f>
        <v>28586</v>
      </c>
      <c r="R507" s="12">
        <f>StdO_Customers_Residential!R507+StdO_Customers_Small_Commercial!R507+StdO_Customers_Lighting!R507</f>
        <v>39746</v>
      </c>
      <c r="S507" s="12">
        <f>StdO_Customers_Residential!S507+StdO_Customers_Small_Commercial!S507+StdO_Customers_Lighting!S507</f>
        <v>58955</v>
      </c>
      <c r="T507" s="12">
        <f>StdO_Customers_Residential!T507+StdO_Customers_Small_Commercial!T507+StdO_Customers_Lighting!T507</f>
        <v>80714</v>
      </c>
      <c r="U507" s="12">
        <f>StdO_Customers_Residential!U507+StdO_Customers_Small_Commercial!U507+StdO_Customers_Lighting!U507</f>
        <v>93003</v>
      </c>
      <c r="V507" s="12">
        <f>StdO_Customers_Residential!V507+StdO_Customers_Small_Commercial!V507+StdO_Customers_Lighting!V507</f>
        <v>96062</v>
      </c>
      <c r="W507" s="12">
        <f>StdO_Customers_Residential!W507+StdO_Customers_Small_Commercial!W507+StdO_Customers_Lighting!W507</f>
        <v>88397</v>
      </c>
      <c r="X507" s="12">
        <f>StdO_Customers_Residential!X507+StdO_Customers_Small_Commercial!X507+StdO_Customers_Lighting!X507</f>
        <v>73294</v>
      </c>
      <c r="Y507" s="12">
        <f>StdO_Customers_Residential!Y507+StdO_Customers_Small_Commercial!Y507+StdO_Customers_Lighting!Y507</f>
        <v>63171</v>
      </c>
      <c r="AA507" s="2">
        <f>IFERROR(INDEX('Holiday Schedule'!$D$3:$D$24,MATCH(Total_StdO_Customers!A507,'Holiday Schedule'!$C$3:$C$24,0)),0)</f>
        <v>0</v>
      </c>
      <c r="AB507" s="2">
        <f t="shared" si="56"/>
        <v>3</v>
      </c>
      <c r="AC507" s="2">
        <f t="shared" si="57"/>
        <v>815224</v>
      </c>
      <c r="AD507" s="5">
        <f t="shared" si="58"/>
        <v>513518</v>
      </c>
      <c r="AE507" s="5">
        <f t="shared" si="59"/>
        <v>1328742</v>
      </c>
      <c r="AG507" s="2">
        <f t="shared" si="60"/>
        <v>5</v>
      </c>
      <c r="AH507" s="2">
        <f t="shared" si="61"/>
        <v>2025</v>
      </c>
      <c r="AJ507" s="5">
        <f t="shared" si="62"/>
        <v>96062</v>
      </c>
      <c r="AK507" s="2">
        <f t="shared" si="63"/>
        <v>21</v>
      </c>
    </row>
    <row r="508" spans="1:37" x14ac:dyDescent="0.25">
      <c r="A508" s="4">
        <v>45791</v>
      </c>
      <c r="B508" s="12">
        <f>StdO_Customers_Residential!B508+StdO_Customers_Small_Commercial!B508+StdO_Customers_Lighting!B508</f>
        <v>57946</v>
      </c>
      <c r="C508" s="12">
        <f>StdO_Customers_Residential!C508+StdO_Customers_Small_Commercial!C508+StdO_Customers_Lighting!C508</f>
        <v>55429</v>
      </c>
      <c r="D508" s="12">
        <f>StdO_Customers_Residential!D508+StdO_Customers_Small_Commercial!D508+StdO_Customers_Lighting!D508</f>
        <v>54506</v>
      </c>
      <c r="E508" s="12">
        <f>StdO_Customers_Residential!E508+StdO_Customers_Small_Commercial!E508+StdO_Customers_Lighting!E508</f>
        <v>55708</v>
      </c>
      <c r="F508" s="12">
        <f>StdO_Customers_Residential!F508+StdO_Customers_Small_Commercial!F508+StdO_Customers_Lighting!F508</f>
        <v>59339</v>
      </c>
      <c r="G508" s="12">
        <f>StdO_Customers_Residential!G508+StdO_Customers_Small_Commercial!G508+StdO_Customers_Lighting!G508</f>
        <v>66856</v>
      </c>
      <c r="H508" s="12">
        <f>StdO_Customers_Residential!H508+StdO_Customers_Small_Commercial!H508+StdO_Customers_Lighting!H508</f>
        <v>71467</v>
      </c>
      <c r="I508" s="12">
        <f>StdO_Customers_Residential!I508+StdO_Customers_Small_Commercial!I508+StdO_Customers_Lighting!I508</f>
        <v>57557</v>
      </c>
      <c r="J508" s="12">
        <f>StdO_Customers_Residential!J508+StdO_Customers_Small_Commercial!J508+StdO_Customers_Lighting!J508</f>
        <v>40132</v>
      </c>
      <c r="K508" s="12">
        <f>StdO_Customers_Residential!K508+StdO_Customers_Small_Commercial!K508+StdO_Customers_Lighting!K508</f>
        <v>30914</v>
      </c>
      <c r="L508" s="12">
        <f>StdO_Customers_Residential!L508+StdO_Customers_Small_Commercial!L508+StdO_Customers_Lighting!L508</f>
        <v>26430</v>
      </c>
      <c r="M508" s="12">
        <f>StdO_Customers_Residential!M508+StdO_Customers_Small_Commercial!M508+StdO_Customers_Lighting!M508</f>
        <v>24092</v>
      </c>
      <c r="N508" s="12">
        <f>StdO_Customers_Residential!N508+StdO_Customers_Small_Commercial!N508+StdO_Customers_Lighting!N508</f>
        <v>24745</v>
      </c>
      <c r="O508" s="12">
        <f>StdO_Customers_Residential!O508+StdO_Customers_Small_Commercial!O508+StdO_Customers_Lighting!O508</f>
        <v>24435</v>
      </c>
      <c r="P508" s="12">
        <f>StdO_Customers_Residential!P508+StdO_Customers_Small_Commercial!P508+StdO_Customers_Lighting!P508</f>
        <v>25081</v>
      </c>
      <c r="Q508" s="12">
        <f>StdO_Customers_Residential!Q508+StdO_Customers_Small_Commercial!Q508+StdO_Customers_Lighting!Q508</f>
        <v>29363</v>
      </c>
      <c r="R508" s="12">
        <f>StdO_Customers_Residential!R508+StdO_Customers_Small_Commercial!R508+StdO_Customers_Lighting!R508</f>
        <v>40791</v>
      </c>
      <c r="S508" s="12">
        <f>StdO_Customers_Residential!S508+StdO_Customers_Small_Commercial!S508+StdO_Customers_Lighting!S508</f>
        <v>59758</v>
      </c>
      <c r="T508" s="12">
        <f>StdO_Customers_Residential!T508+StdO_Customers_Small_Commercial!T508+StdO_Customers_Lighting!T508</f>
        <v>80622</v>
      </c>
      <c r="U508" s="12">
        <f>StdO_Customers_Residential!U508+StdO_Customers_Small_Commercial!U508+StdO_Customers_Lighting!U508</f>
        <v>92027</v>
      </c>
      <c r="V508" s="12">
        <f>StdO_Customers_Residential!V508+StdO_Customers_Small_Commercial!V508+StdO_Customers_Lighting!V508</f>
        <v>95266</v>
      </c>
      <c r="W508" s="12">
        <f>StdO_Customers_Residential!W508+StdO_Customers_Small_Commercial!W508+StdO_Customers_Lighting!W508</f>
        <v>85901</v>
      </c>
      <c r="X508" s="12">
        <f>StdO_Customers_Residential!X508+StdO_Customers_Small_Commercial!X508+StdO_Customers_Lighting!X508</f>
        <v>72762</v>
      </c>
      <c r="Y508" s="12">
        <f>StdO_Customers_Residential!Y508+StdO_Customers_Small_Commercial!Y508+StdO_Customers_Lighting!Y508</f>
        <v>62947</v>
      </c>
      <c r="AA508" s="2">
        <f>IFERROR(INDEX('Holiday Schedule'!$D$3:$D$24,MATCH(Total_StdO_Customers!A508,'Holiday Schedule'!$C$3:$C$24,0)),0)</f>
        <v>0</v>
      </c>
      <c r="AB508" s="2">
        <f t="shared" si="56"/>
        <v>4</v>
      </c>
      <c r="AC508" s="2">
        <f t="shared" si="57"/>
        <v>809876</v>
      </c>
      <c r="AD508" s="5">
        <f t="shared" si="58"/>
        <v>484198</v>
      </c>
      <c r="AE508" s="5">
        <f t="shared" si="59"/>
        <v>1294074</v>
      </c>
      <c r="AG508" s="2">
        <f t="shared" si="60"/>
        <v>5</v>
      </c>
      <c r="AH508" s="2">
        <f t="shared" si="61"/>
        <v>2025</v>
      </c>
      <c r="AJ508" s="5">
        <f t="shared" si="62"/>
        <v>95266</v>
      </c>
      <c r="AK508" s="2">
        <f t="shared" si="63"/>
        <v>21</v>
      </c>
    </row>
    <row r="509" spans="1:37" x14ac:dyDescent="0.25">
      <c r="A509" s="4">
        <v>45792</v>
      </c>
      <c r="B509" s="12">
        <f>StdO_Customers_Residential!B509+StdO_Customers_Small_Commercial!B509+StdO_Customers_Lighting!B509</f>
        <v>57361</v>
      </c>
      <c r="C509" s="12">
        <f>StdO_Customers_Residential!C509+StdO_Customers_Small_Commercial!C509+StdO_Customers_Lighting!C509</f>
        <v>53818</v>
      </c>
      <c r="D509" s="12">
        <f>StdO_Customers_Residential!D509+StdO_Customers_Small_Commercial!D509+StdO_Customers_Lighting!D509</f>
        <v>52458</v>
      </c>
      <c r="E509" s="12">
        <f>StdO_Customers_Residential!E509+StdO_Customers_Small_Commercial!E509+StdO_Customers_Lighting!E509</f>
        <v>53326</v>
      </c>
      <c r="F509" s="12">
        <f>StdO_Customers_Residential!F509+StdO_Customers_Small_Commercial!F509+StdO_Customers_Lighting!F509</f>
        <v>56334</v>
      </c>
      <c r="G509" s="12">
        <f>StdO_Customers_Residential!G509+StdO_Customers_Small_Commercial!G509+StdO_Customers_Lighting!G509</f>
        <v>63359</v>
      </c>
      <c r="H509" s="12">
        <f>StdO_Customers_Residential!H509+StdO_Customers_Small_Commercial!H509+StdO_Customers_Lighting!H509</f>
        <v>67410</v>
      </c>
      <c r="I509" s="12">
        <f>StdO_Customers_Residential!I509+StdO_Customers_Small_Commercial!I509+StdO_Customers_Lighting!I509</f>
        <v>57458</v>
      </c>
      <c r="J509" s="12">
        <f>StdO_Customers_Residential!J509+StdO_Customers_Small_Commercial!J509+StdO_Customers_Lighting!J509</f>
        <v>46126</v>
      </c>
      <c r="K509" s="12">
        <f>StdO_Customers_Residential!K509+StdO_Customers_Small_Commercial!K509+StdO_Customers_Lighting!K509</f>
        <v>45537</v>
      </c>
      <c r="L509" s="12">
        <f>StdO_Customers_Residential!L509+StdO_Customers_Small_Commercial!L509+StdO_Customers_Lighting!L509</f>
        <v>36733</v>
      </c>
      <c r="M509" s="12">
        <f>StdO_Customers_Residential!M509+StdO_Customers_Small_Commercial!M509+StdO_Customers_Lighting!M509</f>
        <v>31538</v>
      </c>
      <c r="N509" s="12">
        <f>StdO_Customers_Residential!N509+StdO_Customers_Small_Commercial!N509+StdO_Customers_Lighting!N509</f>
        <v>29964</v>
      </c>
      <c r="O509" s="12">
        <f>StdO_Customers_Residential!O509+StdO_Customers_Small_Commercial!O509+StdO_Customers_Lighting!O509</f>
        <v>29370</v>
      </c>
      <c r="P509" s="12">
        <f>StdO_Customers_Residential!P509+StdO_Customers_Small_Commercial!P509+StdO_Customers_Lighting!P509</f>
        <v>29391</v>
      </c>
      <c r="Q509" s="12">
        <f>StdO_Customers_Residential!Q509+StdO_Customers_Small_Commercial!Q509+StdO_Customers_Lighting!Q509</f>
        <v>40162</v>
      </c>
      <c r="R509" s="12">
        <f>StdO_Customers_Residential!R509+StdO_Customers_Small_Commercial!R509+StdO_Customers_Lighting!R509</f>
        <v>51843</v>
      </c>
      <c r="S509" s="12">
        <f>StdO_Customers_Residential!S509+StdO_Customers_Small_Commercial!S509+StdO_Customers_Lighting!S509</f>
        <v>67442</v>
      </c>
      <c r="T509" s="12">
        <f>StdO_Customers_Residential!T509+StdO_Customers_Small_Commercial!T509+StdO_Customers_Lighting!T509</f>
        <v>86457</v>
      </c>
      <c r="U509" s="12">
        <f>StdO_Customers_Residential!U509+StdO_Customers_Small_Commercial!U509+StdO_Customers_Lighting!U509</f>
        <v>95411</v>
      </c>
      <c r="V509" s="12">
        <f>StdO_Customers_Residential!V509+StdO_Customers_Small_Commercial!V509+StdO_Customers_Lighting!V509</f>
        <v>98586</v>
      </c>
      <c r="W509" s="12">
        <f>StdO_Customers_Residential!W509+StdO_Customers_Small_Commercial!W509+StdO_Customers_Lighting!W509</f>
        <v>88012</v>
      </c>
      <c r="X509" s="12">
        <f>StdO_Customers_Residential!X509+StdO_Customers_Small_Commercial!X509+StdO_Customers_Lighting!X509</f>
        <v>75480</v>
      </c>
      <c r="Y509" s="12">
        <f>StdO_Customers_Residential!Y509+StdO_Customers_Small_Commercial!Y509+StdO_Customers_Lighting!Y509</f>
        <v>63861</v>
      </c>
      <c r="AA509" s="2">
        <f>IFERROR(INDEX('Holiday Schedule'!$D$3:$D$24,MATCH(Total_StdO_Customers!A509,'Holiday Schedule'!$C$3:$C$24,0)),0)</f>
        <v>0</v>
      </c>
      <c r="AB509" s="2">
        <f t="shared" si="56"/>
        <v>5</v>
      </c>
      <c r="AC509" s="2">
        <f t="shared" si="57"/>
        <v>909510</v>
      </c>
      <c r="AD509" s="5">
        <f t="shared" si="58"/>
        <v>467927</v>
      </c>
      <c r="AE509" s="5">
        <f t="shared" si="59"/>
        <v>1377437</v>
      </c>
      <c r="AG509" s="2">
        <f t="shared" si="60"/>
        <v>5</v>
      </c>
      <c r="AH509" s="2">
        <f t="shared" si="61"/>
        <v>2025</v>
      </c>
      <c r="AJ509" s="5">
        <f t="shared" si="62"/>
        <v>98586</v>
      </c>
      <c r="AK509" s="2">
        <f t="shared" si="63"/>
        <v>21</v>
      </c>
    </row>
    <row r="510" spans="1:37" x14ac:dyDescent="0.25">
      <c r="A510" s="4">
        <v>45793</v>
      </c>
      <c r="B510" s="12">
        <f>StdO_Customers_Residential!B510+StdO_Customers_Small_Commercial!B510+StdO_Customers_Lighting!B510</f>
        <v>58391</v>
      </c>
      <c r="C510" s="12">
        <f>StdO_Customers_Residential!C510+StdO_Customers_Small_Commercial!C510+StdO_Customers_Lighting!C510</f>
        <v>54942</v>
      </c>
      <c r="D510" s="12">
        <f>StdO_Customers_Residential!D510+StdO_Customers_Small_Commercial!D510+StdO_Customers_Lighting!D510</f>
        <v>53618</v>
      </c>
      <c r="E510" s="12">
        <f>StdO_Customers_Residential!E510+StdO_Customers_Small_Commercial!E510+StdO_Customers_Lighting!E510</f>
        <v>53241</v>
      </c>
      <c r="F510" s="12">
        <f>StdO_Customers_Residential!F510+StdO_Customers_Small_Commercial!F510+StdO_Customers_Lighting!F510</f>
        <v>56602</v>
      </c>
      <c r="G510" s="12">
        <f>StdO_Customers_Residential!G510+StdO_Customers_Small_Commercial!G510+StdO_Customers_Lighting!G510</f>
        <v>63469</v>
      </c>
      <c r="H510" s="12">
        <f>StdO_Customers_Residential!H510+StdO_Customers_Small_Commercial!H510+StdO_Customers_Lighting!H510</f>
        <v>72507</v>
      </c>
      <c r="I510" s="12">
        <f>StdO_Customers_Residential!I510+StdO_Customers_Small_Commercial!I510+StdO_Customers_Lighting!I510</f>
        <v>74794</v>
      </c>
      <c r="J510" s="12">
        <f>StdO_Customers_Residential!J510+StdO_Customers_Small_Commercial!J510+StdO_Customers_Lighting!J510</f>
        <v>65847</v>
      </c>
      <c r="K510" s="12">
        <f>StdO_Customers_Residential!K510+StdO_Customers_Small_Commercial!K510+StdO_Customers_Lighting!K510</f>
        <v>58789</v>
      </c>
      <c r="L510" s="12">
        <f>StdO_Customers_Residential!L510+StdO_Customers_Small_Commercial!L510+StdO_Customers_Lighting!L510</f>
        <v>48647</v>
      </c>
      <c r="M510" s="12">
        <f>StdO_Customers_Residential!M510+StdO_Customers_Small_Commercial!M510+StdO_Customers_Lighting!M510</f>
        <v>38886</v>
      </c>
      <c r="N510" s="12">
        <f>StdO_Customers_Residential!N510+StdO_Customers_Small_Commercial!N510+StdO_Customers_Lighting!N510</f>
        <v>37092</v>
      </c>
      <c r="O510" s="12">
        <f>StdO_Customers_Residential!O510+StdO_Customers_Small_Commercial!O510+StdO_Customers_Lighting!O510</f>
        <v>39516</v>
      </c>
      <c r="P510" s="12">
        <f>StdO_Customers_Residential!P510+StdO_Customers_Small_Commercial!P510+StdO_Customers_Lighting!P510</f>
        <v>43259</v>
      </c>
      <c r="Q510" s="12">
        <f>StdO_Customers_Residential!Q510+StdO_Customers_Small_Commercial!Q510+StdO_Customers_Lighting!Q510</f>
        <v>55247</v>
      </c>
      <c r="R510" s="12">
        <f>StdO_Customers_Residential!R510+StdO_Customers_Small_Commercial!R510+StdO_Customers_Lighting!R510</f>
        <v>60117</v>
      </c>
      <c r="S510" s="12">
        <f>StdO_Customers_Residential!S510+StdO_Customers_Small_Commercial!S510+StdO_Customers_Lighting!S510</f>
        <v>78920</v>
      </c>
      <c r="T510" s="12">
        <f>StdO_Customers_Residential!T510+StdO_Customers_Small_Commercial!T510+StdO_Customers_Lighting!T510</f>
        <v>90279</v>
      </c>
      <c r="U510" s="12">
        <f>StdO_Customers_Residential!U510+StdO_Customers_Small_Commercial!U510+StdO_Customers_Lighting!U510</f>
        <v>95207</v>
      </c>
      <c r="V510" s="12">
        <f>StdO_Customers_Residential!V510+StdO_Customers_Small_Commercial!V510+StdO_Customers_Lighting!V510</f>
        <v>97556</v>
      </c>
      <c r="W510" s="12">
        <f>StdO_Customers_Residential!W510+StdO_Customers_Small_Commercial!W510+StdO_Customers_Lighting!W510</f>
        <v>89431</v>
      </c>
      <c r="X510" s="12">
        <f>StdO_Customers_Residential!X510+StdO_Customers_Small_Commercial!X510+StdO_Customers_Lighting!X510</f>
        <v>76527</v>
      </c>
      <c r="Y510" s="12">
        <f>StdO_Customers_Residential!Y510+StdO_Customers_Small_Commercial!Y510+StdO_Customers_Lighting!Y510</f>
        <v>65836</v>
      </c>
      <c r="AA510" s="2">
        <f>IFERROR(INDEX('Holiday Schedule'!$D$3:$D$24,MATCH(Total_StdO_Customers!A510,'Holiday Schedule'!$C$3:$C$24,0)),0)</f>
        <v>0</v>
      </c>
      <c r="AB510" s="2">
        <f t="shared" si="56"/>
        <v>6</v>
      </c>
      <c r="AC510" s="2">
        <f t="shared" si="57"/>
        <v>1050114</v>
      </c>
      <c r="AD510" s="5">
        <f t="shared" si="58"/>
        <v>478606</v>
      </c>
      <c r="AE510" s="5">
        <f t="shared" si="59"/>
        <v>1528720</v>
      </c>
      <c r="AG510" s="2">
        <f t="shared" si="60"/>
        <v>5</v>
      </c>
      <c r="AH510" s="2">
        <f t="shared" si="61"/>
        <v>2025</v>
      </c>
      <c r="AJ510" s="5">
        <f t="shared" si="62"/>
        <v>97556</v>
      </c>
      <c r="AK510" s="2">
        <f t="shared" si="63"/>
        <v>21</v>
      </c>
    </row>
    <row r="511" spans="1:37" x14ac:dyDescent="0.25">
      <c r="A511" s="4">
        <v>45794</v>
      </c>
      <c r="B511" s="12">
        <f>StdO_Customers_Residential!B511+StdO_Customers_Small_Commercial!B511+StdO_Customers_Lighting!B511</f>
        <v>60055</v>
      </c>
      <c r="C511" s="12">
        <f>StdO_Customers_Residential!C511+StdO_Customers_Small_Commercial!C511+StdO_Customers_Lighting!C511</f>
        <v>56990</v>
      </c>
      <c r="D511" s="12">
        <f>StdO_Customers_Residential!D511+StdO_Customers_Small_Commercial!D511+StdO_Customers_Lighting!D511</f>
        <v>54494</v>
      </c>
      <c r="E511" s="12">
        <f>StdO_Customers_Residential!E511+StdO_Customers_Small_Commercial!E511+StdO_Customers_Lighting!E511</f>
        <v>54211</v>
      </c>
      <c r="F511" s="12">
        <f>StdO_Customers_Residential!F511+StdO_Customers_Small_Commercial!F511+StdO_Customers_Lighting!F511</f>
        <v>55891</v>
      </c>
      <c r="G511" s="12">
        <f>StdO_Customers_Residential!G511+StdO_Customers_Small_Commercial!G511+StdO_Customers_Lighting!G511</f>
        <v>59355</v>
      </c>
      <c r="H511" s="12">
        <f>StdO_Customers_Residential!H511+StdO_Customers_Small_Commercial!H511+StdO_Customers_Lighting!H511</f>
        <v>66025</v>
      </c>
      <c r="I511" s="12">
        <f>StdO_Customers_Residential!I511+StdO_Customers_Small_Commercial!I511+StdO_Customers_Lighting!I511</f>
        <v>73102</v>
      </c>
      <c r="J511" s="12">
        <f>StdO_Customers_Residential!J511+StdO_Customers_Small_Commercial!J511+StdO_Customers_Lighting!J511</f>
        <v>76468</v>
      </c>
      <c r="K511" s="12">
        <f>StdO_Customers_Residential!K511+StdO_Customers_Small_Commercial!K511+StdO_Customers_Lighting!K511</f>
        <v>77413</v>
      </c>
      <c r="L511" s="12">
        <f>StdO_Customers_Residential!L511+StdO_Customers_Small_Commercial!L511+StdO_Customers_Lighting!L511</f>
        <v>76691</v>
      </c>
      <c r="M511" s="12">
        <f>StdO_Customers_Residential!M511+StdO_Customers_Small_Commercial!M511+StdO_Customers_Lighting!M511</f>
        <v>76176</v>
      </c>
      <c r="N511" s="12">
        <f>StdO_Customers_Residential!N511+StdO_Customers_Small_Commercial!N511+StdO_Customers_Lighting!N511</f>
        <v>73599</v>
      </c>
      <c r="O511" s="12">
        <f>StdO_Customers_Residential!O511+StdO_Customers_Small_Commercial!O511+StdO_Customers_Lighting!O511</f>
        <v>73382</v>
      </c>
      <c r="P511" s="12">
        <f>StdO_Customers_Residential!P511+StdO_Customers_Small_Commercial!P511+StdO_Customers_Lighting!P511</f>
        <v>75049</v>
      </c>
      <c r="Q511" s="12">
        <f>StdO_Customers_Residential!Q511+StdO_Customers_Small_Commercial!Q511+StdO_Customers_Lighting!Q511</f>
        <v>80549</v>
      </c>
      <c r="R511" s="12">
        <f>StdO_Customers_Residential!R511+StdO_Customers_Small_Commercial!R511+StdO_Customers_Lighting!R511</f>
        <v>86936</v>
      </c>
      <c r="S511" s="12">
        <f>StdO_Customers_Residential!S511+StdO_Customers_Small_Commercial!S511+StdO_Customers_Lighting!S511</f>
        <v>92833</v>
      </c>
      <c r="T511" s="12">
        <f>StdO_Customers_Residential!T511+StdO_Customers_Small_Commercial!T511+StdO_Customers_Lighting!T511</f>
        <v>97050</v>
      </c>
      <c r="U511" s="12">
        <f>StdO_Customers_Residential!U511+StdO_Customers_Small_Commercial!U511+StdO_Customers_Lighting!U511</f>
        <v>98163</v>
      </c>
      <c r="V511" s="12">
        <f>StdO_Customers_Residential!V511+StdO_Customers_Small_Commercial!V511+StdO_Customers_Lighting!V511</f>
        <v>96223</v>
      </c>
      <c r="W511" s="12">
        <f>StdO_Customers_Residential!W511+StdO_Customers_Small_Commercial!W511+StdO_Customers_Lighting!W511</f>
        <v>86915</v>
      </c>
      <c r="X511" s="12">
        <f>StdO_Customers_Residential!X511+StdO_Customers_Small_Commercial!X511+StdO_Customers_Lighting!X511</f>
        <v>76274</v>
      </c>
      <c r="Y511" s="12">
        <f>StdO_Customers_Residential!Y511+StdO_Customers_Small_Commercial!Y511+StdO_Customers_Lighting!Y511</f>
        <v>65389</v>
      </c>
      <c r="AA511" s="2">
        <f>IFERROR(INDEX('Holiday Schedule'!$D$3:$D$24,MATCH(Total_StdO_Customers!A511,'Holiday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1789233</v>
      </c>
      <c r="AE511" s="5">
        <f t="shared" si="59"/>
        <v>1789233</v>
      </c>
      <c r="AG511" s="2">
        <f t="shared" si="60"/>
        <v>5</v>
      </c>
      <c r="AH511" s="2">
        <f t="shared" si="61"/>
        <v>2025</v>
      </c>
      <c r="AJ511" s="5">
        <f t="shared" si="62"/>
        <v>98163</v>
      </c>
      <c r="AK511" s="2">
        <f t="shared" si="63"/>
        <v>20</v>
      </c>
    </row>
    <row r="512" spans="1:37" x14ac:dyDescent="0.25">
      <c r="A512" s="4">
        <v>45795</v>
      </c>
      <c r="B512" s="12">
        <f>StdO_Customers_Residential!B512+StdO_Customers_Small_Commercial!B512+StdO_Customers_Lighting!B512</f>
        <v>60740</v>
      </c>
      <c r="C512" s="12">
        <f>StdO_Customers_Residential!C512+StdO_Customers_Small_Commercial!C512+StdO_Customers_Lighting!C512</f>
        <v>57885</v>
      </c>
      <c r="D512" s="12">
        <f>StdO_Customers_Residential!D512+StdO_Customers_Small_Commercial!D512+StdO_Customers_Lighting!D512</f>
        <v>55568</v>
      </c>
      <c r="E512" s="12">
        <f>StdO_Customers_Residential!E512+StdO_Customers_Small_Commercial!E512+StdO_Customers_Lighting!E512</f>
        <v>54477</v>
      </c>
      <c r="F512" s="12">
        <f>StdO_Customers_Residential!F512+StdO_Customers_Small_Commercial!F512+StdO_Customers_Lighting!F512</f>
        <v>55676</v>
      </c>
      <c r="G512" s="12">
        <f>StdO_Customers_Residential!G512+StdO_Customers_Small_Commercial!G512+StdO_Customers_Lighting!G512</f>
        <v>59564</v>
      </c>
      <c r="H512" s="12">
        <f>StdO_Customers_Residential!H512+StdO_Customers_Small_Commercial!H512+StdO_Customers_Lighting!H512</f>
        <v>65793</v>
      </c>
      <c r="I512" s="12">
        <f>StdO_Customers_Residential!I512+StdO_Customers_Small_Commercial!I512+StdO_Customers_Lighting!I512</f>
        <v>71168</v>
      </c>
      <c r="J512" s="12">
        <f>StdO_Customers_Residential!J512+StdO_Customers_Small_Commercial!J512+StdO_Customers_Lighting!J512</f>
        <v>73837</v>
      </c>
      <c r="K512" s="12">
        <f>StdO_Customers_Residential!K512+StdO_Customers_Small_Commercial!K512+StdO_Customers_Lighting!K512</f>
        <v>75478</v>
      </c>
      <c r="L512" s="12">
        <f>StdO_Customers_Residential!L512+StdO_Customers_Small_Commercial!L512+StdO_Customers_Lighting!L512</f>
        <v>68906</v>
      </c>
      <c r="M512" s="12">
        <f>StdO_Customers_Residential!M512+StdO_Customers_Small_Commercial!M512+StdO_Customers_Lighting!M512</f>
        <v>63286</v>
      </c>
      <c r="N512" s="12">
        <f>StdO_Customers_Residential!N512+StdO_Customers_Small_Commercial!N512+StdO_Customers_Lighting!N512</f>
        <v>60392</v>
      </c>
      <c r="O512" s="12">
        <f>StdO_Customers_Residential!O512+StdO_Customers_Small_Commercial!O512+StdO_Customers_Lighting!O512</f>
        <v>64513</v>
      </c>
      <c r="P512" s="12">
        <f>StdO_Customers_Residential!P512+StdO_Customers_Small_Commercial!P512+StdO_Customers_Lighting!P512</f>
        <v>63366</v>
      </c>
      <c r="Q512" s="12">
        <f>StdO_Customers_Residential!Q512+StdO_Customers_Small_Commercial!Q512+StdO_Customers_Lighting!Q512</f>
        <v>61220</v>
      </c>
      <c r="R512" s="12">
        <f>StdO_Customers_Residential!R512+StdO_Customers_Small_Commercial!R512+StdO_Customers_Lighting!R512</f>
        <v>70748</v>
      </c>
      <c r="S512" s="12">
        <f>StdO_Customers_Residential!S512+StdO_Customers_Small_Commercial!S512+StdO_Customers_Lighting!S512</f>
        <v>82400</v>
      </c>
      <c r="T512" s="12">
        <f>StdO_Customers_Residential!T512+StdO_Customers_Small_Commercial!T512+StdO_Customers_Lighting!T512</f>
        <v>92528</v>
      </c>
      <c r="U512" s="12">
        <f>StdO_Customers_Residential!U512+StdO_Customers_Small_Commercial!U512+StdO_Customers_Lighting!U512</f>
        <v>98834</v>
      </c>
      <c r="V512" s="12">
        <f>StdO_Customers_Residential!V512+StdO_Customers_Small_Commercial!V512+StdO_Customers_Lighting!V512</f>
        <v>99978</v>
      </c>
      <c r="W512" s="12">
        <f>StdO_Customers_Residential!W512+StdO_Customers_Small_Commercial!W512+StdO_Customers_Lighting!W512</f>
        <v>88334</v>
      </c>
      <c r="X512" s="12">
        <f>StdO_Customers_Residential!X512+StdO_Customers_Small_Commercial!X512+StdO_Customers_Lighting!X512</f>
        <v>74903</v>
      </c>
      <c r="Y512" s="12">
        <f>StdO_Customers_Residential!Y512+StdO_Customers_Small_Commercial!Y512+StdO_Customers_Lighting!Y512</f>
        <v>65076</v>
      </c>
      <c r="AA512" s="2">
        <f>IFERROR(INDEX('Holiday Schedule'!$D$3:$D$24,MATCH(Total_StdO_Customers!A512,'Holiday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1684670</v>
      </c>
      <c r="AE512" s="5">
        <f t="shared" si="59"/>
        <v>1684670</v>
      </c>
      <c r="AG512" s="2">
        <f t="shared" si="60"/>
        <v>5</v>
      </c>
      <c r="AH512" s="2">
        <f t="shared" si="61"/>
        <v>2025</v>
      </c>
      <c r="AJ512" s="5">
        <f t="shared" si="62"/>
        <v>99978</v>
      </c>
      <c r="AK512" s="2">
        <f t="shared" si="63"/>
        <v>21</v>
      </c>
    </row>
    <row r="513" spans="1:37" x14ac:dyDescent="0.25">
      <c r="A513" s="4">
        <v>45796</v>
      </c>
      <c r="B513" s="12">
        <f>StdO_Customers_Residential!B513+StdO_Customers_Small_Commercial!B513+StdO_Customers_Lighting!B513</f>
        <v>58013</v>
      </c>
      <c r="C513" s="12">
        <f>StdO_Customers_Residential!C513+StdO_Customers_Small_Commercial!C513+StdO_Customers_Lighting!C513</f>
        <v>54087</v>
      </c>
      <c r="D513" s="12">
        <f>StdO_Customers_Residential!D513+StdO_Customers_Small_Commercial!D513+StdO_Customers_Lighting!D513</f>
        <v>53938</v>
      </c>
      <c r="E513" s="12">
        <f>StdO_Customers_Residential!E513+StdO_Customers_Small_Commercial!E513+StdO_Customers_Lighting!E513</f>
        <v>54483</v>
      </c>
      <c r="F513" s="12">
        <f>StdO_Customers_Residential!F513+StdO_Customers_Small_Commercial!F513+StdO_Customers_Lighting!F513</f>
        <v>57850</v>
      </c>
      <c r="G513" s="12">
        <f>StdO_Customers_Residential!G513+StdO_Customers_Small_Commercial!G513+StdO_Customers_Lighting!G513</f>
        <v>65728</v>
      </c>
      <c r="H513" s="12">
        <f>StdO_Customers_Residential!H513+StdO_Customers_Small_Commercial!H513+StdO_Customers_Lighting!H513</f>
        <v>77384</v>
      </c>
      <c r="I513" s="12">
        <f>StdO_Customers_Residential!I513+StdO_Customers_Small_Commercial!I513+StdO_Customers_Lighting!I513</f>
        <v>80076</v>
      </c>
      <c r="J513" s="12">
        <f>StdO_Customers_Residential!J513+StdO_Customers_Small_Commercial!J513+StdO_Customers_Lighting!J513</f>
        <v>75799</v>
      </c>
      <c r="K513" s="12">
        <f>StdO_Customers_Residential!K513+StdO_Customers_Small_Commercial!K513+StdO_Customers_Lighting!K513</f>
        <v>75677</v>
      </c>
      <c r="L513" s="12">
        <f>StdO_Customers_Residential!L513+StdO_Customers_Small_Commercial!L513+StdO_Customers_Lighting!L513</f>
        <v>73002</v>
      </c>
      <c r="M513" s="12">
        <f>StdO_Customers_Residential!M513+StdO_Customers_Small_Commercial!M513+StdO_Customers_Lighting!M513</f>
        <v>69924</v>
      </c>
      <c r="N513" s="12">
        <f>StdO_Customers_Residential!N513+StdO_Customers_Small_Commercial!N513+StdO_Customers_Lighting!N513</f>
        <v>66138</v>
      </c>
      <c r="O513" s="12">
        <f>StdO_Customers_Residential!O513+StdO_Customers_Small_Commercial!O513+StdO_Customers_Lighting!O513</f>
        <v>66112</v>
      </c>
      <c r="P513" s="12">
        <f>StdO_Customers_Residential!P513+StdO_Customers_Small_Commercial!P513+StdO_Customers_Lighting!P513</f>
        <v>65336</v>
      </c>
      <c r="Q513" s="12">
        <f>StdO_Customers_Residential!Q513+StdO_Customers_Small_Commercial!Q513+StdO_Customers_Lighting!Q513</f>
        <v>69748</v>
      </c>
      <c r="R513" s="12">
        <f>StdO_Customers_Residential!R513+StdO_Customers_Small_Commercial!R513+StdO_Customers_Lighting!R513</f>
        <v>79700</v>
      </c>
      <c r="S513" s="12">
        <f>StdO_Customers_Residential!S513+StdO_Customers_Small_Commercial!S513+StdO_Customers_Lighting!S513</f>
        <v>92002</v>
      </c>
      <c r="T513" s="12">
        <f>StdO_Customers_Residential!T513+StdO_Customers_Small_Commercial!T513+StdO_Customers_Lighting!T513</f>
        <v>99319</v>
      </c>
      <c r="U513" s="12">
        <f>StdO_Customers_Residential!U513+StdO_Customers_Small_Commercial!U513+StdO_Customers_Lighting!U513</f>
        <v>102647</v>
      </c>
      <c r="V513" s="12">
        <f>StdO_Customers_Residential!V513+StdO_Customers_Small_Commercial!V513+StdO_Customers_Lighting!V513</f>
        <v>102214</v>
      </c>
      <c r="W513" s="12">
        <f>StdO_Customers_Residential!W513+StdO_Customers_Small_Commercial!W513+StdO_Customers_Lighting!W513</f>
        <v>91007</v>
      </c>
      <c r="X513" s="12">
        <f>StdO_Customers_Residential!X513+StdO_Customers_Small_Commercial!X513+StdO_Customers_Lighting!X513</f>
        <v>78108</v>
      </c>
      <c r="Y513" s="12">
        <f>StdO_Customers_Residential!Y513+StdO_Customers_Small_Commercial!Y513+StdO_Customers_Lighting!Y513</f>
        <v>67683</v>
      </c>
      <c r="AA513" s="2">
        <f>IFERROR(INDEX('Holiday Schedule'!$D$3:$D$24,MATCH(Total_StdO_Customers!A513,'Holiday Schedule'!$C$3:$C$24,0)),0)</f>
        <v>0</v>
      </c>
      <c r="AB513" s="2">
        <f t="shared" si="56"/>
        <v>2</v>
      </c>
      <c r="AC513" s="2">
        <f t="shared" si="57"/>
        <v>1286809</v>
      </c>
      <c r="AD513" s="5">
        <f t="shared" si="58"/>
        <v>489166</v>
      </c>
      <c r="AE513" s="5">
        <f t="shared" si="59"/>
        <v>1775975</v>
      </c>
      <c r="AG513" s="2">
        <f t="shared" si="60"/>
        <v>5</v>
      </c>
      <c r="AH513" s="2">
        <f t="shared" si="61"/>
        <v>2025</v>
      </c>
      <c r="AJ513" s="5">
        <f t="shared" si="62"/>
        <v>102647</v>
      </c>
      <c r="AK513" s="2">
        <f t="shared" si="63"/>
        <v>20</v>
      </c>
    </row>
    <row r="514" spans="1:37" x14ac:dyDescent="0.25">
      <c r="A514" s="4">
        <v>45797</v>
      </c>
      <c r="B514" s="12">
        <f>StdO_Customers_Residential!B514+StdO_Customers_Small_Commercial!B514+StdO_Customers_Lighting!B514</f>
        <v>62860</v>
      </c>
      <c r="C514" s="12">
        <f>StdO_Customers_Residential!C514+StdO_Customers_Small_Commercial!C514+StdO_Customers_Lighting!C514</f>
        <v>59577</v>
      </c>
      <c r="D514" s="12">
        <f>StdO_Customers_Residential!D514+StdO_Customers_Small_Commercial!D514+StdO_Customers_Lighting!D514</f>
        <v>58089</v>
      </c>
      <c r="E514" s="12">
        <f>StdO_Customers_Residential!E514+StdO_Customers_Small_Commercial!E514+StdO_Customers_Lighting!E514</f>
        <v>57981</v>
      </c>
      <c r="F514" s="12">
        <f>StdO_Customers_Residential!F514+StdO_Customers_Small_Commercial!F514+StdO_Customers_Lighting!F514</f>
        <v>61673</v>
      </c>
      <c r="G514" s="12">
        <f>StdO_Customers_Residential!G514+StdO_Customers_Small_Commercial!G514+StdO_Customers_Lighting!G514</f>
        <v>70741</v>
      </c>
      <c r="H514" s="12">
        <f>StdO_Customers_Residential!H514+StdO_Customers_Small_Commercial!H514+StdO_Customers_Lighting!H514</f>
        <v>83780</v>
      </c>
      <c r="I514" s="12">
        <f>StdO_Customers_Residential!I514+StdO_Customers_Small_Commercial!I514+StdO_Customers_Lighting!I514</f>
        <v>91079</v>
      </c>
      <c r="J514" s="12">
        <f>StdO_Customers_Residential!J514+StdO_Customers_Small_Commercial!J514+StdO_Customers_Lighting!J514</f>
        <v>86319</v>
      </c>
      <c r="K514" s="12">
        <f>StdO_Customers_Residential!K514+StdO_Customers_Small_Commercial!K514+StdO_Customers_Lighting!K514</f>
        <v>82944</v>
      </c>
      <c r="L514" s="12">
        <f>StdO_Customers_Residential!L514+StdO_Customers_Small_Commercial!L514+StdO_Customers_Lighting!L514</f>
        <v>80179</v>
      </c>
      <c r="M514" s="12">
        <f>StdO_Customers_Residential!M514+StdO_Customers_Small_Commercial!M514+StdO_Customers_Lighting!M514</f>
        <v>78321</v>
      </c>
      <c r="N514" s="12">
        <f>StdO_Customers_Residential!N514+StdO_Customers_Small_Commercial!N514+StdO_Customers_Lighting!N514</f>
        <v>76497</v>
      </c>
      <c r="O514" s="12">
        <f>StdO_Customers_Residential!O514+StdO_Customers_Small_Commercial!O514+StdO_Customers_Lighting!O514</f>
        <v>70122</v>
      </c>
      <c r="P514" s="12">
        <f>StdO_Customers_Residential!P514+StdO_Customers_Small_Commercial!P514+StdO_Customers_Lighting!P514</f>
        <v>63871</v>
      </c>
      <c r="Q514" s="12">
        <f>StdO_Customers_Residential!Q514+StdO_Customers_Small_Commercial!Q514+StdO_Customers_Lighting!Q514</f>
        <v>67668</v>
      </c>
      <c r="R514" s="12">
        <f>StdO_Customers_Residential!R514+StdO_Customers_Small_Commercial!R514+StdO_Customers_Lighting!R514</f>
        <v>74124</v>
      </c>
      <c r="S514" s="12">
        <f>StdO_Customers_Residential!S514+StdO_Customers_Small_Commercial!S514+StdO_Customers_Lighting!S514</f>
        <v>85241</v>
      </c>
      <c r="T514" s="12">
        <f>StdO_Customers_Residential!T514+StdO_Customers_Small_Commercial!T514+StdO_Customers_Lighting!T514</f>
        <v>93633</v>
      </c>
      <c r="U514" s="12">
        <f>StdO_Customers_Residential!U514+StdO_Customers_Small_Commercial!U514+StdO_Customers_Lighting!U514</f>
        <v>100838</v>
      </c>
      <c r="V514" s="12">
        <f>StdO_Customers_Residential!V514+StdO_Customers_Small_Commercial!V514+StdO_Customers_Lighting!V514</f>
        <v>104018</v>
      </c>
      <c r="W514" s="12">
        <f>StdO_Customers_Residential!W514+StdO_Customers_Small_Commercial!W514+StdO_Customers_Lighting!W514</f>
        <v>93924</v>
      </c>
      <c r="X514" s="12">
        <f>StdO_Customers_Residential!X514+StdO_Customers_Small_Commercial!X514+StdO_Customers_Lighting!X514</f>
        <v>80889</v>
      </c>
      <c r="Y514" s="12">
        <f>StdO_Customers_Residential!Y514+StdO_Customers_Small_Commercial!Y514+StdO_Customers_Lighting!Y514</f>
        <v>70456</v>
      </c>
      <c r="AA514" s="2">
        <f>IFERROR(INDEX('Holiday Schedule'!$D$3:$D$24,MATCH(Total_StdO_Customers!A514,'Holiday Schedule'!$C$3:$C$24,0)),0)</f>
        <v>0</v>
      </c>
      <c r="AB514" s="2">
        <f t="shared" si="56"/>
        <v>3</v>
      </c>
      <c r="AC514" s="2">
        <f t="shared" si="57"/>
        <v>1329667</v>
      </c>
      <c r="AD514" s="5">
        <f t="shared" si="58"/>
        <v>525157</v>
      </c>
      <c r="AE514" s="5">
        <f t="shared" si="59"/>
        <v>1854824</v>
      </c>
      <c r="AG514" s="2">
        <f t="shared" si="60"/>
        <v>5</v>
      </c>
      <c r="AH514" s="2">
        <f t="shared" si="61"/>
        <v>2025</v>
      </c>
      <c r="AJ514" s="5">
        <f t="shared" si="62"/>
        <v>104018</v>
      </c>
      <c r="AK514" s="2">
        <f t="shared" si="63"/>
        <v>21</v>
      </c>
    </row>
    <row r="515" spans="1:37" x14ac:dyDescent="0.25">
      <c r="A515" s="4">
        <v>45798</v>
      </c>
      <c r="B515" s="12">
        <f>StdO_Customers_Residential!B515+StdO_Customers_Small_Commercial!B515+StdO_Customers_Lighting!B515</f>
        <v>64698</v>
      </c>
      <c r="C515" s="12">
        <f>StdO_Customers_Residential!C515+StdO_Customers_Small_Commercial!C515+StdO_Customers_Lighting!C515</f>
        <v>61898</v>
      </c>
      <c r="D515" s="12">
        <f>StdO_Customers_Residential!D515+StdO_Customers_Small_Commercial!D515+StdO_Customers_Lighting!D515</f>
        <v>59995</v>
      </c>
      <c r="E515" s="12">
        <f>StdO_Customers_Residential!E515+StdO_Customers_Small_Commercial!E515+StdO_Customers_Lighting!E515</f>
        <v>60451</v>
      </c>
      <c r="F515" s="12">
        <f>StdO_Customers_Residential!F515+StdO_Customers_Small_Commercial!F515+StdO_Customers_Lighting!F515</f>
        <v>63910</v>
      </c>
      <c r="G515" s="12">
        <f>StdO_Customers_Residential!G515+StdO_Customers_Small_Commercial!G515+StdO_Customers_Lighting!G515</f>
        <v>71560</v>
      </c>
      <c r="H515" s="12">
        <f>StdO_Customers_Residential!H515+StdO_Customers_Small_Commercial!H515+StdO_Customers_Lighting!H515</f>
        <v>75057</v>
      </c>
      <c r="I515" s="12">
        <f>StdO_Customers_Residential!I515+StdO_Customers_Small_Commercial!I515+StdO_Customers_Lighting!I515</f>
        <v>65203</v>
      </c>
      <c r="J515" s="12">
        <f>StdO_Customers_Residential!J515+StdO_Customers_Small_Commercial!J515+StdO_Customers_Lighting!J515</f>
        <v>53839</v>
      </c>
      <c r="K515" s="12">
        <f>StdO_Customers_Residential!K515+StdO_Customers_Small_Commercial!K515+StdO_Customers_Lighting!K515</f>
        <v>55249</v>
      </c>
      <c r="L515" s="12">
        <f>StdO_Customers_Residential!L515+StdO_Customers_Small_Commercial!L515+StdO_Customers_Lighting!L515</f>
        <v>54913</v>
      </c>
      <c r="M515" s="12">
        <f>StdO_Customers_Residential!M515+StdO_Customers_Small_Commercial!M515+StdO_Customers_Lighting!M515</f>
        <v>54268</v>
      </c>
      <c r="N515" s="12">
        <f>StdO_Customers_Residential!N515+StdO_Customers_Small_Commercial!N515+StdO_Customers_Lighting!N515</f>
        <v>55105</v>
      </c>
      <c r="O515" s="12">
        <f>StdO_Customers_Residential!O515+StdO_Customers_Small_Commercial!O515+StdO_Customers_Lighting!O515</f>
        <v>56396</v>
      </c>
      <c r="P515" s="12">
        <f>StdO_Customers_Residential!P515+StdO_Customers_Small_Commercial!P515+StdO_Customers_Lighting!P515</f>
        <v>58498</v>
      </c>
      <c r="Q515" s="12">
        <f>StdO_Customers_Residential!Q515+StdO_Customers_Small_Commercial!Q515+StdO_Customers_Lighting!Q515</f>
        <v>62607</v>
      </c>
      <c r="R515" s="12">
        <f>StdO_Customers_Residential!R515+StdO_Customers_Small_Commercial!R515+StdO_Customers_Lighting!R515</f>
        <v>68899</v>
      </c>
      <c r="S515" s="12">
        <f>StdO_Customers_Residential!S515+StdO_Customers_Small_Commercial!S515+StdO_Customers_Lighting!S515</f>
        <v>80684</v>
      </c>
      <c r="T515" s="12">
        <f>StdO_Customers_Residential!T515+StdO_Customers_Small_Commercial!T515+StdO_Customers_Lighting!T515</f>
        <v>91670</v>
      </c>
      <c r="U515" s="12">
        <f>StdO_Customers_Residential!U515+StdO_Customers_Small_Commercial!U515+StdO_Customers_Lighting!U515</f>
        <v>98719</v>
      </c>
      <c r="V515" s="12">
        <f>StdO_Customers_Residential!V515+StdO_Customers_Small_Commercial!V515+StdO_Customers_Lighting!V515</f>
        <v>101440</v>
      </c>
      <c r="W515" s="12">
        <f>StdO_Customers_Residential!W515+StdO_Customers_Small_Commercial!W515+StdO_Customers_Lighting!W515</f>
        <v>91446</v>
      </c>
      <c r="X515" s="12">
        <f>StdO_Customers_Residential!X515+StdO_Customers_Small_Commercial!X515+StdO_Customers_Lighting!X515</f>
        <v>78490</v>
      </c>
      <c r="Y515" s="12">
        <f>StdO_Customers_Residential!Y515+StdO_Customers_Small_Commercial!Y515+StdO_Customers_Lighting!Y515</f>
        <v>68704</v>
      </c>
      <c r="AA515" s="2">
        <f>IFERROR(INDEX('Holiday Schedule'!$D$3:$D$24,MATCH(Total_StdO_Customers!A515,'Holiday Schedule'!$C$3:$C$24,0)),0)</f>
        <v>0</v>
      </c>
      <c r="AB515" s="2">
        <f t="shared" si="56"/>
        <v>4</v>
      </c>
      <c r="AC515" s="2">
        <f t="shared" si="57"/>
        <v>1127426</v>
      </c>
      <c r="AD515" s="5">
        <f t="shared" si="58"/>
        <v>526273</v>
      </c>
      <c r="AE515" s="5">
        <f t="shared" si="59"/>
        <v>1653699</v>
      </c>
      <c r="AG515" s="2">
        <f t="shared" si="60"/>
        <v>5</v>
      </c>
      <c r="AH515" s="2">
        <f t="shared" si="61"/>
        <v>2025</v>
      </c>
      <c r="AJ515" s="5">
        <f t="shared" si="62"/>
        <v>101440</v>
      </c>
      <c r="AK515" s="2">
        <f t="shared" si="63"/>
        <v>21</v>
      </c>
    </row>
    <row r="516" spans="1:37" x14ac:dyDescent="0.25">
      <c r="A516" s="4">
        <v>45799</v>
      </c>
      <c r="B516" s="12">
        <f>StdO_Customers_Residential!B516+StdO_Customers_Small_Commercial!B516+StdO_Customers_Lighting!B516</f>
        <v>63038</v>
      </c>
      <c r="C516" s="12">
        <f>StdO_Customers_Residential!C516+StdO_Customers_Small_Commercial!C516+StdO_Customers_Lighting!C516</f>
        <v>60015</v>
      </c>
      <c r="D516" s="12">
        <f>StdO_Customers_Residential!D516+StdO_Customers_Small_Commercial!D516+StdO_Customers_Lighting!D516</f>
        <v>58773</v>
      </c>
      <c r="E516" s="12">
        <f>StdO_Customers_Residential!E516+StdO_Customers_Small_Commercial!E516+StdO_Customers_Lighting!E516</f>
        <v>58752</v>
      </c>
      <c r="F516" s="12">
        <f>StdO_Customers_Residential!F516+StdO_Customers_Small_Commercial!F516+StdO_Customers_Lighting!F516</f>
        <v>63212</v>
      </c>
      <c r="G516" s="12">
        <f>StdO_Customers_Residential!G516+StdO_Customers_Small_Commercial!G516+StdO_Customers_Lighting!G516</f>
        <v>69950</v>
      </c>
      <c r="H516" s="12">
        <f>StdO_Customers_Residential!H516+StdO_Customers_Small_Commercial!H516+StdO_Customers_Lighting!H516</f>
        <v>81294</v>
      </c>
      <c r="I516" s="12">
        <f>StdO_Customers_Residential!I516+StdO_Customers_Small_Commercial!I516+StdO_Customers_Lighting!I516</f>
        <v>84794</v>
      </c>
      <c r="J516" s="12">
        <f>StdO_Customers_Residential!J516+StdO_Customers_Small_Commercial!J516+StdO_Customers_Lighting!J516</f>
        <v>78225</v>
      </c>
      <c r="K516" s="12">
        <f>StdO_Customers_Residential!K516+StdO_Customers_Small_Commercial!K516+StdO_Customers_Lighting!K516</f>
        <v>70720</v>
      </c>
      <c r="L516" s="12">
        <f>StdO_Customers_Residential!L516+StdO_Customers_Small_Commercial!L516+StdO_Customers_Lighting!L516</f>
        <v>66708</v>
      </c>
      <c r="M516" s="12">
        <f>StdO_Customers_Residential!M516+StdO_Customers_Small_Commercial!M516+StdO_Customers_Lighting!M516</f>
        <v>65425</v>
      </c>
      <c r="N516" s="12">
        <f>StdO_Customers_Residential!N516+StdO_Customers_Small_Commercial!N516+StdO_Customers_Lighting!N516</f>
        <v>62492</v>
      </c>
      <c r="O516" s="12">
        <f>StdO_Customers_Residential!O516+StdO_Customers_Small_Commercial!O516+StdO_Customers_Lighting!O516</f>
        <v>56643</v>
      </c>
      <c r="P516" s="12">
        <f>StdO_Customers_Residential!P516+StdO_Customers_Small_Commercial!P516+StdO_Customers_Lighting!P516</f>
        <v>57475</v>
      </c>
      <c r="Q516" s="12">
        <f>StdO_Customers_Residential!Q516+StdO_Customers_Small_Commercial!Q516+StdO_Customers_Lighting!Q516</f>
        <v>62888</v>
      </c>
      <c r="R516" s="12">
        <f>StdO_Customers_Residential!R516+StdO_Customers_Small_Commercial!R516+StdO_Customers_Lighting!R516</f>
        <v>67627</v>
      </c>
      <c r="S516" s="12">
        <f>StdO_Customers_Residential!S516+StdO_Customers_Small_Commercial!S516+StdO_Customers_Lighting!S516</f>
        <v>80095</v>
      </c>
      <c r="T516" s="12">
        <f>StdO_Customers_Residential!T516+StdO_Customers_Small_Commercial!T516+StdO_Customers_Lighting!T516</f>
        <v>91550</v>
      </c>
      <c r="U516" s="12">
        <f>StdO_Customers_Residential!U516+StdO_Customers_Small_Commercial!U516+StdO_Customers_Lighting!U516</f>
        <v>99209</v>
      </c>
      <c r="V516" s="12">
        <f>StdO_Customers_Residential!V516+StdO_Customers_Small_Commercial!V516+StdO_Customers_Lighting!V516</f>
        <v>102667</v>
      </c>
      <c r="W516" s="12">
        <f>StdO_Customers_Residential!W516+StdO_Customers_Small_Commercial!W516+StdO_Customers_Lighting!W516</f>
        <v>92288</v>
      </c>
      <c r="X516" s="12">
        <f>StdO_Customers_Residential!X516+StdO_Customers_Small_Commercial!X516+StdO_Customers_Lighting!X516</f>
        <v>80058</v>
      </c>
      <c r="Y516" s="12">
        <f>StdO_Customers_Residential!Y516+StdO_Customers_Small_Commercial!Y516+StdO_Customers_Lighting!Y516</f>
        <v>68997</v>
      </c>
      <c r="AA516" s="2">
        <f>IFERROR(INDEX('Holiday Schedule'!$D$3:$D$24,MATCH(Total_StdO_Customers!A516,'Holiday Schedule'!$C$3:$C$24,0)),0)</f>
        <v>0</v>
      </c>
      <c r="AB516" s="2">
        <f t="shared" si="56"/>
        <v>5</v>
      </c>
      <c r="AC516" s="2">
        <f t="shared" si="57"/>
        <v>1218864</v>
      </c>
      <c r="AD516" s="5">
        <f t="shared" si="58"/>
        <v>524031</v>
      </c>
      <c r="AE516" s="5">
        <f t="shared" si="59"/>
        <v>1742895</v>
      </c>
      <c r="AG516" s="2">
        <f t="shared" si="60"/>
        <v>5</v>
      </c>
      <c r="AH516" s="2">
        <f t="shared" si="61"/>
        <v>2025</v>
      </c>
      <c r="AJ516" s="5">
        <f t="shared" si="62"/>
        <v>102667</v>
      </c>
      <c r="AK516" s="2">
        <f t="shared" si="63"/>
        <v>21</v>
      </c>
    </row>
    <row r="517" spans="1:37" x14ac:dyDescent="0.25">
      <c r="A517" s="4">
        <v>45800</v>
      </c>
      <c r="B517" s="12">
        <f>StdO_Customers_Residential!B517+StdO_Customers_Small_Commercial!B517+StdO_Customers_Lighting!B517</f>
        <v>63373</v>
      </c>
      <c r="C517" s="12">
        <f>StdO_Customers_Residential!C517+StdO_Customers_Small_Commercial!C517+StdO_Customers_Lighting!C517</f>
        <v>60562</v>
      </c>
      <c r="D517" s="12">
        <f>StdO_Customers_Residential!D517+StdO_Customers_Small_Commercial!D517+StdO_Customers_Lighting!D517</f>
        <v>60022</v>
      </c>
      <c r="E517" s="12">
        <f>StdO_Customers_Residential!E517+StdO_Customers_Small_Commercial!E517+StdO_Customers_Lighting!E517</f>
        <v>60490</v>
      </c>
      <c r="F517" s="12">
        <f>StdO_Customers_Residential!F517+StdO_Customers_Small_Commercial!F517+StdO_Customers_Lighting!F517</f>
        <v>63942</v>
      </c>
      <c r="G517" s="12">
        <f>StdO_Customers_Residential!G517+StdO_Customers_Small_Commercial!G517+StdO_Customers_Lighting!G517</f>
        <v>73270</v>
      </c>
      <c r="H517" s="12">
        <f>StdO_Customers_Residential!H517+StdO_Customers_Small_Commercial!H517+StdO_Customers_Lighting!H517</f>
        <v>86070</v>
      </c>
      <c r="I517" s="12">
        <f>StdO_Customers_Residential!I517+StdO_Customers_Small_Commercial!I517+StdO_Customers_Lighting!I517</f>
        <v>92101</v>
      </c>
      <c r="J517" s="12">
        <f>StdO_Customers_Residential!J517+StdO_Customers_Small_Commercial!J517+StdO_Customers_Lighting!J517</f>
        <v>86494</v>
      </c>
      <c r="K517" s="12">
        <f>StdO_Customers_Residential!K517+StdO_Customers_Small_Commercial!K517+StdO_Customers_Lighting!K517</f>
        <v>84667</v>
      </c>
      <c r="L517" s="12">
        <f>StdO_Customers_Residential!L517+StdO_Customers_Small_Commercial!L517+StdO_Customers_Lighting!L517</f>
        <v>81597</v>
      </c>
      <c r="M517" s="12">
        <f>StdO_Customers_Residential!M517+StdO_Customers_Small_Commercial!M517+StdO_Customers_Lighting!M517</f>
        <v>78168</v>
      </c>
      <c r="N517" s="12">
        <f>StdO_Customers_Residential!N517+StdO_Customers_Small_Commercial!N517+StdO_Customers_Lighting!N517</f>
        <v>75524</v>
      </c>
      <c r="O517" s="12">
        <f>StdO_Customers_Residential!O517+StdO_Customers_Small_Commercial!O517+StdO_Customers_Lighting!O517</f>
        <v>72884</v>
      </c>
      <c r="P517" s="12">
        <f>StdO_Customers_Residential!P517+StdO_Customers_Small_Commercial!P517+StdO_Customers_Lighting!P517</f>
        <v>75402</v>
      </c>
      <c r="Q517" s="12">
        <f>StdO_Customers_Residential!Q517+StdO_Customers_Small_Commercial!Q517+StdO_Customers_Lighting!Q517</f>
        <v>78965</v>
      </c>
      <c r="R517" s="12">
        <f>StdO_Customers_Residential!R517+StdO_Customers_Small_Commercial!R517+StdO_Customers_Lighting!R517</f>
        <v>80431</v>
      </c>
      <c r="S517" s="12">
        <f>StdO_Customers_Residential!S517+StdO_Customers_Small_Commercial!S517+StdO_Customers_Lighting!S517</f>
        <v>84928</v>
      </c>
      <c r="T517" s="12">
        <f>StdO_Customers_Residential!T517+StdO_Customers_Small_Commercial!T517+StdO_Customers_Lighting!T517</f>
        <v>95730</v>
      </c>
      <c r="U517" s="12">
        <f>StdO_Customers_Residential!U517+StdO_Customers_Small_Commercial!U517+StdO_Customers_Lighting!U517</f>
        <v>102220</v>
      </c>
      <c r="V517" s="12">
        <f>StdO_Customers_Residential!V517+StdO_Customers_Small_Commercial!V517+StdO_Customers_Lighting!V517</f>
        <v>105307</v>
      </c>
      <c r="W517" s="12">
        <f>StdO_Customers_Residential!W517+StdO_Customers_Small_Commercial!W517+StdO_Customers_Lighting!W517</f>
        <v>95977</v>
      </c>
      <c r="X517" s="12">
        <f>StdO_Customers_Residential!X517+StdO_Customers_Small_Commercial!X517+StdO_Customers_Lighting!X517</f>
        <v>84482</v>
      </c>
      <c r="Y517" s="12">
        <f>StdO_Customers_Residential!Y517+StdO_Customers_Small_Commercial!Y517+StdO_Customers_Lighting!Y517</f>
        <v>73724</v>
      </c>
      <c r="AA517" s="2">
        <f>IFERROR(INDEX('Holiday Schedule'!$D$3:$D$24,MATCH(Total_StdO_Customers!A517,'Holiday Schedule'!$C$3:$C$24,0)),0)</f>
        <v>0</v>
      </c>
      <c r="AB517" s="2">
        <f t="shared" si="56"/>
        <v>6</v>
      </c>
      <c r="AC517" s="2">
        <f t="shared" si="57"/>
        <v>1374877</v>
      </c>
      <c r="AD517" s="5">
        <f t="shared" si="58"/>
        <v>541453</v>
      </c>
      <c r="AE517" s="5">
        <f t="shared" si="59"/>
        <v>1916330</v>
      </c>
      <c r="AG517" s="2">
        <f t="shared" si="60"/>
        <v>5</v>
      </c>
      <c r="AH517" s="2">
        <f t="shared" si="61"/>
        <v>2025</v>
      </c>
      <c r="AJ517" s="5">
        <f t="shared" si="62"/>
        <v>105307</v>
      </c>
      <c r="AK517" s="2">
        <f t="shared" si="63"/>
        <v>21</v>
      </c>
    </row>
    <row r="518" spans="1:37" x14ac:dyDescent="0.25">
      <c r="A518" s="4">
        <v>45801</v>
      </c>
      <c r="B518" s="12">
        <f>StdO_Customers_Residential!B518+StdO_Customers_Small_Commercial!B518+StdO_Customers_Lighting!B518</f>
        <v>66792</v>
      </c>
      <c r="C518" s="12">
        <f>StdO_Customers_Residential!C518+StdO_Customers_Small_Commercial!C518+StdO_Customers_Lighting!C518</f>
        <v>64129</v>
      </c>
      <c r="D518" s="12">
        <f>StdO_Customers_Residential!D518+StdO_Customers_Small_Commercial!D518+StdO_Customers_Lighting!D518</f>
        <v>62646</v>
      </c>
      <c r="E518" s="12">
        <f>StdO_Customers_Residential!E518+StdO_Customers_Small_Commercial!E518+StdO_Customers_Lighting!E518</f>
        <v>61749</v>
      </c>
      <c r="F518" s="12">
        <f>StdO_Customers_Residential!F518+StdO_Customers_Small_Commercial!F518+StdO_Customers_Lighting!F518</f>
        <v>63569</v>
      </c>
      <c r="G518" s="12">
        <f>StdO_Customers_Residential!G518+StdO_Customers_Small_Commercial!G518+StdO_Customers_Lighting!G518</f>
        <v>66688</v>
      </c>
      <c r="H518" s="12">
        <f>StdO_Customers_Residential!H518+StdO_Customers_Small_Commercial!H518+StdO_Customers_Lighting!H518</f>
        <v>70772</v>
      </c>
      <c r="I518" s="12">
        <f>StdO_Customers_Residential!I518+StdO_Customers_Small_Commercial!I518+StdO_Customers_Lighting!I518</f>
        <v>72638</v>
      </c>
      <c r="J518" s="12">
        <f>StdO_Customers_Residential!J518+StdO_Customers_Small_Commercial!J518+StdO_Customers_Lighting!J518</f>
        <v>71518</v>
      </c>
      <c r="K518" s="12">
        <f>StdO_Customers_Residential!K518+StdO_Customers_Small_Commercial!K518+StdO_Customers_Lighting!K518</f>
        <v>73082</v>
      </c>
      <c r="L518" s="12">
        <f>StdO_Customers_Residential!L518+StdO_Customers_Small_Commercial!L518+StdO_Customers_Lighting!L518</f>
        <v>68490</v>
      </c>
      <c r="M518" s="12">
        <f>StdO_Customers_Residential!M518+StdO_Customers_Small_Commercial!M518+StdO_Customers_Lighting!M518</f>
        <v>62534</v>
      </c>
      <c r="N518" s="12">
        <f>StdO_Customers_Residential!N518+StdO_Customers_Small_Commercial!N518+StdO_Customers_Lighting!N518</f>
        <v>63520</v>
      </c>
      <c r="O518" s="12">
        <f>StdO_Customers_Residential!O518+StdO_Customers_Small_Commercial!O518+StdO_Customers_Lighting!O518</f>
        <v>59177</v>
      </c>
      <c r="P518" s="12">
        <f>StdO_Customers_Residential!P518+StdO_Customers_Small_Commercial!P518+StdO_Customers_Lighting!P518</f>
        <v>60921</v>
      </c>
      <c r="Q518" s="12">
        <f>StdO_Customers_Residential!Q518+StdO_Customers_Small_Commercial!Q518+StdO_Customers_Lighting!Q518</f>
        <v>69402</v>
      </c>
      <c r="R518" s="12">
        <f>StdO_Customers_Residential!R518+StdO_Customers_Small_Commercial!R518+StdO_Customers_Lighting!R518</f>
        <v>76935</v>
      </c>
      <c r="S518" s="12">
        <f>StdO_Customers_Residential!S518+StdO_Customers_Small_Commercial!S518+StdO_Customers_Lighting!S518</f>
        <v>86371</v>
      </c>
      <c r="T518" s="12">
        <f>StdO_Customers_Residential!T518+StdO_Customers_Small_Commercial!T518+StdO_Customers_Lighting!T518</f>
        <v>95318</v>
      </c>
      <c r="U518" s="12">
        <f>StdO_Customers_Residential!U518+StdO_Customers_Small_Commercial!U518+StdO_Customers_Lighting!U518</f>
        <v>101109</v>
      </c>
      <c r="V518" s="12">
        <f>StdO_Customers_Residential!V518+StdO_Customers_Small_Commercial!V518+StdO_Customers_Lighting!V518</f>
        <v>103233</v>
      </c>
      <c r="W518" s="12">
        <f>StdO_Customers_Residential!W518+StdO_Customers_Small_Commercial!W518+StdO_Customers_Lighting!W518</f>
        <v>94304</v>
      </c>
      <c r="X518" s="12">
        <f>StdO_Customers_Residential!X518+StdO_Customers_Small_Commercial!X518+StdO_Customers_Lighting!X518</f>
        <v>82637</v>
      </c>
      <c r="Y518" s="12">
        <f>StdO_Customers_Residential!Y518+StdO_Customers_Small_Commercial!Y518+StdO_Customers_Lighting!Y518</f>
        <v>72327</v>
      </c>
      <c r="AA518" s="2">
        <f>IFERROR(INDEX('Holiday Schedule'!$D$3:$D$24,MATCH(Total_StdO_Customers!A518,'Holiday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1769861</v>
      </c>
      <c r="AE518" s="5">
        <f t="shared" si="59"/>
        <v>1769861</v>
      </c>
      <c r="AG518" s="2">
        <f t="shared" si="60"/>
        <v>5</v>
      </c>
      <c r="AH518" s="2">
        <f t="shared" si="61"/>
        <v>2025</v>
      </c>
      <c r="AJ518" s="5">
        <f t="shared" si="62"/>
        <v>103233</v>
      </c>
      <c r="AK518" s="2">
        <f t="shared" si="63"/>
        <v>21</v>
      </c>
    </row>
    <row r="519" spans="1:37" x14ac:dyDescent="0.25">
      <c r="A519" s="4">
        <v>45802</v>
      </c>
      <c r="B519" s="12">
        <f>StdO_Customers_Residential!B519+StdO_Customers_Small_Commercial!B519+StdO_Customers_Lighting!B519</f>
        <v>66065</v>
      </c>
      <c r="C519" s="12">
        <f>StdO_Customers_Residential!C519+StdO_Customers_Small_Commercial!C519+StdO_Customers_Lighting!C519</f>
        <v>62565</v>
      </c>
      <c r="D519" s="12">
        <f>StdO_Customers_Residential!D519+StdO_Customers_Small_Commercial!D519+StdO_Customers_Lighting!D519</f>
        <v>60782</v>
      </c>
      <c r="E519" s="12">
        <f>StdO_Customers_Residential!E519+StdO_Customers_Small_Commercial!E519+StdO_Customers_Lighting!E519</f>
        <v>60722</v>
      </c>
      <c r="F519" s="12">
        <f>StdO_Customers_Residential!F519+StdO_Customers_Small_Commercial!F519+StdO_Customers_Lighting!F519</f>
        <v>61872</v>
      </c>
      <c r="G519" s="12">
        <f>StdO_Customers_Residential!G519+StdO_Customers_Small_Commercial!G519+StdO_Customers_Lighting!G519</f>
        <v>65087</v>
      </c>
      <c r="H519" s="12">
        <f>StdO_Customers_Residential!H519+StdO_Customers_Small_Commercial!H519+StdO_Customers_Lighting!H519</f>
        <v>69501</v>
      </c>
      <c r="I519" s="12">
        <f>StdO_Customers_Residential!I519+StdO_Customers_Small_Commercial!I519+StdO_Customers_Lighting!I519</f>
        <v>72000</v>
      </c>
      <c r="J519" s="12">
        <f>StdO_Customers_Residential!J519+StdO_Customers_Small_Commercial!J519+StdO_Customers_Lighting!J519</f>
        <v>69146</v>
      </c>
      <c r="K519" s="12">
        <f>StdO_Customers_Residential!K519+StdO_Customers_Small_Commercial!K519+StdO_Customers_Lighting!K519</f>
        <v>68462</v>
      </c>
      <c r="L519" s="12">
        <f>StdO_Customers_Residential!L519+StdO_Customers_Small_Commercial!L519+StdO_Customers_Lighting!L519</f>
        <v>66963</v>
      </c>
      <c r="M519" s="12">
        <f>StdO_Customers_Residential!M519+StdO_Customers_Small_Commercial!M519+StdO_Customers_Lighting!M519</f>
        <v>62920</v>
      </c>
      <c r="N519" s="12">
        <f>StdO_Customers_Residential!N519+StdO_Customers_Small_Commercial!N519+StdO_Customers_Lighting!N519</f>
        <v>57875</v>
      </c>
      <c r="O519" s="12">
        <f>StdO_Customers_Residential!O519+StdO_Customers_Small_Commercial!O519+StdO_Customers_Lighting!O519</f>
        <v>53403</v>
      </c>
      <c r="P519" s="12">
        <f>StdO_Customers_Residential!P519+StdO_Customers_Small_Commercial!P519+StdO_Customers_Lighting!P519</f>
        <v>55414</v>
      </c>
      <c r="Q519" s="12">
        <f>StdO_Customers_Residential!Q519+StdO_Customers_Small_Commercial!Q519+StdO_Customers_Lighting!Q519</f>
        <v>66063</v>
      </c>
      <c r="R519" s="12">
        <f>StdO_Customers_Residential!R519+StdO_Customers_Small_Commercial!R519+StdO_Customers_Lighting!R519</f>
        <v>74002</v>
      </c>
      <c r="S519" s="12">
        <f>StdO_Customers_Residential!S519+StdO_Customers_Small_Commercial!S519+StdO_Customers_Lighting!S519</f>
        <v>78418</v>
      </c>
      <c r="T519" s="12">
        <f>StdO_Customers_Residential!T519+StdO_Customers_Small_Commercial!T519+StdO_Customers_Lighting!T519</f>
        <v>85987</v>
      </c>
      <c r="U519" s="12">
        <f>StdO_Customers_Residential!U519+StdO_Customers_Small_Commercial!U519+StdO_Customers_Lighting!U519</f>
        <v>95220</v>
      </c>
      <c r="V519" s="12">
        <f>StdO_Customers_Residential!V519+StdO_Customers_Small_Commercial!V519+StdO_Customers_Lighting!V519</f>
        <v>99546</v>
      </c>
      <c r="W519" s="12">
        <f>StdO_Customers_Residential!W519+StdO_Customers_Small_Commercial!W519+StdO_Customers_Lighting!W519</f>
        <v>92367</v>
      </c>
      <c r="X519" s="12">
        <f>StdO_Customers_Residential!X519+StdO_Customers_Small_Commercial!X519+StdO_Customers_Lighting!X519</f>
        <v>81409</v>
      </c>
      <c r="Y519" s="12">
        <f>StdO_Customers_Residential!Y519+StdO_Customers_Small_Commercial!Y519+StdO_Customers_Lighting!Y519</f>
        <v>71047</v>
      </c>
      <c r="AA519" s="2">
        <f>IFERROR(INDEX('Holiday Schedule'!$D$3:$D$24,MATCH(Total_StdO_Customers!A519,'Holiday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1696836</v>
      </c>
      <c r="AE519" s="5">
        <f t="shared" si="59"/>
        <v>1696836</v>
      </c>
      <c r="AG519" s="2">
        <f t="shared" si="60"/>
        <v>5</v>
      </c>
      <c r="AH519" s="2">
        <f t="shared" si="61"/>
        <v>2025</v>
      </c>
      <c r="AJ519" s="5">
        <f t="shared" si="62"/>
        <v>99546</v>
      </c>
      <c r="AK519" s="2">
        <f t="shared" si="63"/>
        <v>21</v>
      </c>
    </row>
    <row r="520" spans="1:37" x14ac:dyDescent="0.25">
      <c r="A520" s="4">
        <v>45803</v>
      </c>
      <c r="B520" s="12">
        <f>StdO_Customers_Residential!B520+StdO_Customers_Small_Commercial!B520+StdO_Customers_Lighting!B520</f>
        <v>64886</v>
      </c>
      <c r="C520" s="12">
        <f>StdO_Customers_Residential!C520+StdO_Customers_Small_Commercial!C520+StdO_Customers_Lighting!C520</f>
        <v>60649</v>
      </c>
      <c r="D520" s="12">
        <f>StdO_Customers_Residential!D520+StdO_Customers_Small_Commercial!D520+StdO_Customers_Lighting!D520</f>
        <v>59467</v>
      </c>
      <c r="E520" s="12">
        <f>StdO_Customers_Residential!E520+StdO_Customers_Small_Commercial!E520+StdO_Customers_Lighting!E520</f>
        <v>58856</v>
      </c>
      <c r="F520" s="12">
        <f>StdO_Customers_Residential!F520+StdO_Customers_Small_Commercial!F520+StdO_Customers_Lighting!F520</f>
        <v>60969</v>
      </c>
      <c r="G520" s="12">
        <f>StdO_Customers_Residential!G520+StdO_Customers_Small_Commercial!G520+StdO_Customers_Lighting!G520</f>
        <v>63084</v>
      </c>
      <c r="H520" s="12">
        <f>StdO_Customers_Residential!H520+StdO_Customers_Small_Commercial!H520+StdO_Customers_Lighting!H520</f>
        <v>63880</v>
      </c>
      <c r="I520" s="12">
        <f>StdO_Customers_Residential!I520+StdO_Customers_Small_Commercial!I520+StdO_Customers_Lighting!I520</f>
        <v>56198</v>
      </c>
      <c r="J520" s="12">
        <f>StdO_Customers_Residential!J520+StdO_Customers_Small_Commercial!J520+StdO_Customers_Lighting!J520</f>
        <v>45033</v>
      </c>
      <c r="K520" s="12">
        <f>StdO_Customers_Residential!K520+StdO_Customers_Small_Commercial!K520+StdO_Customers_Lighting!K520</f>
        <v>39319</v>
      </c>
      <c r="L520" s="12">
        <f>StdO_Customers_Residential!L520+StdO_Customers_Small_Commercial!L520+StdO_Customers_Lighting!L520</f>
        <v>34236</v>
      </c>
      <c r="M520" s="12">
        <f>StdO_Customers_Residential!M520+StdO_Customers_Small_Commercial!M520+StdO_Customers_Lighting!M520</f>
        <v>31031</v>
      </c>
      <c r="N520" s="12">
        <f>StdO_Customers_Residential!N520+StdO_Customers_Small_Commercial!N520+StdO_Customers_Lighting!N520</f>
        <v>32425</v>
      </c>
      <c r="O520" s="12">
        <f>StdO_Customers_Residential!O520+StdO_Customers_Small_Commercial!O520+StdO_Customers_Lighting!O520</f>
        <v>30538</v>
      </c>
      <c r="P520" s="12">
        <f>StdO_Customers_Residential!P520+StdO_Customers_Small_Commercial!P520+StdO_Customers_Lighting!P520</f>
        <v>35405</v>
      </c>
      <c r="Q520" s="12">
        <f>StdO_Customers_Residential!Q520+StdO_Customers_Small_Commercial!Q520+StdO_Customers_Lighting!Q520</f>
        <v>45539</v>
      </c>
      <c r="R520" s="12">
        <f>StdO_Customers_Residential!R520+StdO_Customers_Small_Commercial!R520+StdO_Customers_Lighting!R520</f>
        <v>49160</v>
      </c>
      <c r="S520" s="12">
        <f>StdO_Customers_Residential!S520+StdO_Customers_Small_Commercial!S520+StdO_Customers_Lighting!S520</f>
        <v>65509</v>
      </c>
      <c r="T520" s="12">
        <f>StdO_Customers_Residential!T520+StdO_Customers_Small_Commercial!T520+StdO_Customers_Lighting!T520</f>
        <v>84076</v>
      </c>
      <c r="U520" s="12">
        <f>StdO_Customers_Residential!U520+StdO_Customers_Small_Commercial!U520+StdO_Customers_Lighting!U520</f>
        <v>96057</v>
      </c>
      <c r="V520" s="12">
        <f>StdO_Customers_Residential!V520+StdO_Customers_Small_Commercial!V520+StdO_Customers_Lighting!V520</f>
        <v>100788</v>
      </c>
      <c r="W520" s="12">
        <f>StdO_Customers_Residential!W520+StdO_Customers_Small_Commercial!W520+StdO_Customers_Lighting!W520</f>
        <v>90876</v>
      </c>
      <c r="X520" s="12">
        <f>StdO_Customers_Residential!X520+StdO_Customers_Small_Commercial!X520+StdO_Customers_Lighting!X520</f>
        <v>76890</v>
      </c>
      <c r="Y520" s="12">
        <f>StdO_Customers_Residential!Y520+StdO_Customers_Small_Commercial!Y520+StdO_Customers_Lighting!Y520</f>
        <v>65716</v>
      </c>
      <c r="AA520" s="2">
        <f>IFERROR(INDEX('Holiday Schedule'!$D$3:$D$24,MATCH(Total_StdO_Customers!A520,'Holiday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1410587</v>
      </c>
      <c r="AE520" s="5">
        <f t="shared" si="59"/>
        <v>1410587</v>
      </c>
      <c r="AG520" s="2">
        <f t="shared" si="60"/>
        <v>5</v>
      </c>
      <c r="AH520" s="2">
        <f t="shared" si="61"/>
        <v>2025</v>
      </c>
      <c r="AJ520" s="5">
        <f t="shared" si="62"/>
        <v>100788</v>
      </c>
      <c r="AK520" s="2">
        <f t="shared" si="63"/>
        <v>21</v>
      </c>
    </row>
    <row r="521" spans="1:37" x14ac:dyDescent="0.25">
      <c r="A521" s="4">
        <v>45804</v>
      </c>
      <c r="B521" s="12">
        <f>StdO_Customers_Residential!B521+StdO_Customers_Small_Commercial!B521+StdO_Customers_Lighting!B521</f>
        <v>59085</v>
      </c>
      <c r="C521" s="12">
        <f>StdO_Customers_Residential!C521+StdO_Customers_Small_Commercial!C521+StdO_Customers_Lighting!C521</f>
        <v>55628</v>
      </c>
      <c r="D521" s="12">
        <f>StdO_Customers_Residential!D521+StdO_Customers_Small_Commercial!D521+StdO_Customers_Lighting!D521</f>
        <v>53794</v>
      </c>
      <c r="E521" s="12">
        <f>StdO_Customers_Residential!E521+StdO_Customers_Small_Commercial!E521+StdO_Customers_Lighting!E521</f>
        <v>54580</v>
      </c>
      <c r="F521" s="12">
        <f>StdO_Customers_Residential!F521+StdO_Customers_Small_Commercial!F521+StdO_Customers_Lighting!F521</f>
        <v>58242</v>
      </c>
      <c r="G521" s="12">
        <f>StdO_Customers_Residential!G521+StdO_Customers_Small_Commercial!G521+StdO_Customers_Lighting!G521</f>
        <v>64993</v>
      </c>
      <c r="H521" s="12">
        <f>StdO_Customers_Residential!H521+StdO_Customers_Small_Commercial!H521+StdO_Customers_Lighting!H521</f>
        <v>69180</v>
      </c>
      <c r="I521" s="12">
        <f>StdO_Customers_Residential!I521+StdO_Customers_Small_Commercial!I521+StdO_Customers_Lighting!I521</f>
        <v>58113</v>
      </c>
      <c r="J521" s="12">
        <f>StdO_Customers_Residential!J521+StdO_Customers_Small_Commercial!J521+StdO_Customers_Lighting!J521</f>
        <v>43898</v>
      </c>
      <c r="K521" s="12">
        <f>StdO_Customers_Residential!K521+StdO_Customers_Small_Commercial!K521+StdO_Customers_Lighting!K521</f>
        <v>36179</v>
      </c>
      <c r="L521" s="12">
        <f>StdO_Customers_Residential!L521+StdO_Customers_Small_Commercial!L521+StdO_Customers_Lighting!L521</f>
        <v>32477</v>
      </c>
      <c r="M521" s="12">
        <f>StdO_Customers_Residential!M521+StdO_Customers_Small_Commercial!M521+StdO_Customers_Lighting!M521</f>
        <v>31772</v>
      </c>
      <c r="N521" s="12">
        <f>StdO_Customers_Residential!N521+StdO_Customers_Small_Commercial!N521+StdO_Customers_Lighting!N521</f>
        <v>36342</v>
      </c>
      <c r="O521" s="12">
        <f>StdO_Customers_Residential!O521+StdO_Customers_Small_Commercial!O521+StdO_Customers_Lighting!O521</f>
        <v>38721</v>
      </c>
      <c r="P521" s="12">
        <f>StdO_Customers_Residential!P521+StdO_Customers_Small_Commercial!P521+StdO_Customers_Lighting!P521</f>
        <v>38661</v>
      </c>
      <c r="Q521" s="12">
        <f>StdO_Customers_Residential!Q521+StdO_Customers_Small_Commercial!Q521+StdO_Customers_Lighting!Q521</f>
        <v>49361</v>
      </c>
      <c r="R521" s="12">
        <f>StdO_Customers_Residential!R521+StdO_Customers_Small_Commercial!R521+StdO_Customers_Lighting!R521</f>
        <v>57262</v>
      </c>
      <c r="S521" s="12">
        <f>StdO_Customers_Residential!S521+StdO_Customers_Small_Commercial!S521+StdO_Customers_Lighting!S521</f>
        <v>72984</v>
      </c>
      <c r="T521" s="12">
        <f>StdO_Customers_Residential!T521+StdO_Customers_Small_Commercial!T521+StdO_Customers_Lighting!T521</f>
        <v>89175</v>
      </c>
      <c r="U521" s="12">
        <f>StdO_Customers_Residential!U521+StdO_Customers_Small_Commercial!U521+StdO_Customers_Lighting!U521</f>
        <v>96125</v>
      </c>
      <c r="V521" s="12">
        <f>StdO_Customers_Residential!V521+StdO_Customers_Small_Commercial!V521+StdO_Customers_Lighting!V521</f>
        <v>99949</v>
      </c>
      <c r="W521" s="12">
        <f>StdO_Customers_Residential!W521+StdO_Customers_Small_Commercial!W521+StdO_Customers_Lighting!W521</f>
        <v>89952</v>
      </c>
      <c r="X521" s="12">
        <f>StdO_Customers_Residential!X521+StdO_Customers_Small_Commercial!X521+StdO_Customers_Lighting!X521</f>
        <v>76219</v>
      </c>
      <c r="Y521" s="12">
        <f>StdO_Customers_Residential!Y521+StdO_Customers_Small_Commercial!Y521+StdO_Customers_Lighting!Y521</f>
        <v>64742</v>
      </c>
      <c r="AA521" s="2">
        <f>IFERROR(INDEX('Holiday Schedule'!$D$3:$D$24,MATCH(Total_StdO_Customers!A521,'Holiday Schedule'!$C$3:$C$24,0)),0)</f>
        <v>0</v>
      </c>
      <c r="AB521" s="2">
        <f t="shared" si="56"/>
        <v>3</v>
      </c>
      <c r="AC521" s="2">
        <f t="shared" si="57"/>
        <v>947190</v>
      </c>
      <c r="AD521" s="5">
        <f t="shared" si="58"/>
        <v>480244</v>
      </c>
      <c r="AE521" s="5">
        <f t="shared" si="59"/>
        <v>1427434</v>
      </c>
      <c r="AG521" s="2">
        <f t="shared" si="60"/>
        <v>5</v>
      </c>
      <c r="AH521" s="2">
        <f t="shared" si="61"/>
        <v>2025</v>
      </c>
      <c r="AJ521" s="5">
        <f t="shared" si="62"/>
        <v>99949</v>
      </c>
      <c r="AK521" s="2">
        <f t="shared" si="63"/>
        <v>21</v>
      </c>
    </row>
    <row r="522" spans="1:37" x14ac:dyDescent="0.25">
      <c r="A522" s="4">
        <v>45805</v>
      </c>
      <c r="B522" s="12">
        <f>StdO_Customers_Residential!B522+StdO_Customers_Small_Commercial!B522+StdO_Customers_Lighting!B522</f>
        <v>58034</v>
      </c>
      <c r="C522" s="12">
        <f>StdO_Customers_Residential!C522+StdO_Customers_Small_Commercial!C522+StdO_Customers_Lighting!C522</f>
        <v>54944</v>
      </c>
      <c r="D522" s="12">
        <f>StdO_Customers_Residential!D522+StdO_Customers_Small_Commercial!D522+StdO_Customers_Lighting!D522</f>
        <v>52944</v>
      </c>
      <c r="E522" s="12">
        <f>StdO_Customers_Residential!E522+StdO_Customers_Small_Commercial!E522+StdO_Customers_Lighting!E522</f>
        <v>53817</v>
      </c>
      <c r="F522" s="12">
        <f>StdO_Customers_Residential!F522+StdO_Customers_Small_Commercial!F522+StdO_Customers_Lighting!F522</f>
        <v>56872</v>
      </c>
      <c r="G522" s="12">
        <f>StdO_Customers_Residential!G522+StdO_Customers_Small_Commercial!G522+StdO_Customers_Lighting!G522</f>
        <v>62733</v>
      </c>
      <c r="H522" s="12">
        <f>StdO_Customers_Residential!H522+StdO_Customers_Small_Commercial!H522+StdO_Customers_Lighting!H522</f>
        <v>66731</v>
      </c>
      <c r="I522" s="12">
        <f>StdO_Customers_Residential!I522+StdO_Customers_Small_Commercial!I522+StdO_Customers_Lighting!I522</f>
        <v>57459</v>
      </c>
      <c r="J522" s="12">
        <f>StdO_Customers_Residential!J522+StdO_Customers_Small_Commercial!J522+StdO_Customers_Lighting!J522</f>
        <v>44145</v>
      </c>
      <c r="K522" s="12">
        <f>StdO_Customers_Residential!K522+StdO_Customers_Small_Commercial!K522+StdO_Customers_Lighting!K522</f>
        <v>37627</v>
      </c>
      <c r="L522" s="12">
        <f>StdO_Customers_Residential!L522+StdO_Customers_Small_Commercial!L522+StdO_Customers_Lighting!L522</f>
        <v>35369</v>
      </c>
      <c r="M522" s="12">
        <f>StdO_Customers_Residential!M522+StdO_Customers_Small_Commercial!M522+StdO_Customers_Lighting!M522</f>
        <v>38047</v>
      </c>
      <c r="N522" s="12">
        <f>StdO_Customers_Residential!N522+StdO_Customers_Small_Commercial!N522+StdO_Customers_Lighting!N522</f>
        <v>44694</v>
      </c>
      <c r="O522" s="12">
        <f>StdO_Customers_Residential!O522+StdO_Customers_Small_Commercial!O522+StdO_Customers_Lighting!O522</f>
        <v>38043</v>
      </c>
      <c r="P522" s="12">
        <f>StdO_Customers_Residential!P522+StdO_Customers_Small_Commercial!P522+StdO_Customers_Lighting!P522</f>
        <v>39156</v>
      </c>
      <c r="Q522" s="12">
        <f>StdO_Customers_Residential!Q522+StdO_Customers_Small_Commercial!Q522+StdO_Customers_Lighting!Q522</f>
        <v>42728</v>
      </c>
      <c r="R522" s="12">
        <f>StdO_Customers_Residential!R522+StdO_Customers_Small_Commercial!R522+StdO_Customers_Lighting!R522</f>
        <v>52919</v>
      </c>
      <c r="S522" s="12">
        <f>StdO_Customers_Residential!S522+StdO_Customers_Small_Commercial!S522+StdO_Customers_Lighting!S522</f>
        <v>69552</v>
      </c>
      <c r="T522" s="12">
        <f>StdO_Customers_Residential!T522+StdO_Customers_Small_Commercial!T522+StdO_Customers_Lighting!T522</f>
        <v>87461</v>
      </c>
      <c r="U522" s="12">
        <f>StdO_Customers_Residential!U522+StdO_Customers_Small_Commercial!U522+StdO_Customers_Lighting!U522</f>
        <v>98045</v>
      </c>
      <c r="V522" s="12">
        <f>StdO_Customers_Residential!V522+StdO_Customers_Small_Commercial!V522+StdO_Customers_Lighting!V522</f>
        <v>102909</v>
      </c>
      <c r="W522" s="12">
        <f>StdO_Customers_Residential!W522+StdO_Customers_Small_Commercial!W522+StdO_Customers_Lighting!W522</f>
        <v>92621</v>
      </c>
      <c r="X522" s="12">
        <f>StdO_Customers_Residential!X522+StdO_Customers_Small_Commercial!X522+StdO_Customers_Lighting!X522</f>
        <v>79064</v>
      </c>
      <c r="Y522" s="12">
        <f>StdO_Customers_Residential!Y522+StdO_Customers_Small_Commercial!Y522+StdO_Customers_Lighting!Y522</f>
        <v>67361</v>
      </c>
      <c r="AA522" s="2">
        <f>IFERROR(INDEX('Holiday Schedule'!$D$3:$D$24,MATCH(Total_StdO_Customers!A522,'Holiday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959839</v>
      </c>
      <c r="AD522" s="5">
        <f t="shared" ref="AD522:AD585" si="66">AE522-AC522</f>
        <v>473436</v>
      </c>
      <c r="AE522" s="5">
        <f t="shared" ref="AE522:AE585" si="67">SUM(B522:Y522)</f>
        <v>1433275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102909</v>
      </c>
      <c r="AK522" s="2">
        <f t="shared" ref="AK522:AK585" si="71">IF(AE522&gt;0,INDEX(B$8:Y$8,MATCH(AJ522,B522:Y522,0)),"")</f>
        <v>21</v>
      </c>
    </row>
    <row r="523" spans="1:37" x14ac:dyDescent="0.25">
      <c r="A523" s="4">
        <v>45806</v>
      </c>
      <c r="B523" s="12">
        <f>StdO_Customers_Residential!B523+StdO_Customers_Small_Commercial!B523+StdO_Customers_Lighting!B523</f>
        <v>60120</v>
      </c>
      <c r="C523" s="12">
        <f>StdO_Customers_Residential!C523+StdO_Customers_Small_Commercial!C523+StdO_Customers_Lighting!C523</f>
        <v>56474</v>
      </c>
      <c r="D523" s="12">
        <f>StdO_Customers_Residential!D523+StdO_Customers_Small_Commercial!D523+StdO_Customers_Lighting!D523</f>
        <v>54072</v>
      </c>
      <c r="E523" s="12">
        <f>StdO_Customers_Residential!E523+StdO_Customers_Small_Commercial!E523+StdO_Customers_Lighting!E523</f>
        <v>53521</v>
      </c>
      <c r="F523" s="12">
        <f>StdO_Customers_Residential!F523+StdO_Customers_Small_Commercial!F523+StdO_Customers_Lighting!F523</f>
        <v>56328</v>
      </c>
      <c r="G523" s="12">
        <f>StdO_Customers_Residential!G523+StdO_Customers_Small_Commercial!G523+StdO_Customers_Lighting!G523</f>
        <v>61909</v>
      </c>
      <c r="H523" s="12">
        <f>StdO_Customers_Residential!H523+StdO_Customers_Small_Commercial!H523+StdO_Customers_Lighting!H523</f>
        <v>68280</v>
      </c>
      <c r="I523" s="12">
        <f>StdO_Customers_Residential!I523+StdO_Customers_Small_Commercial!I523+StdO_Customers_Lighting!I523</f>
        <v>62946</v>
      </c>
      <c r="J523" s="12">
        <f>StdO_Customers_Residential!J523+StdO_Customers_Small_Commercial!J523+StdO_Customers_Lighting!J523</f>
        <v>53191</v>
      </c>
      <c r="K523" s="12">
        <f>StdO_Customers_Residential!K523+StdO_Customers_Small_Commercial!K523+StdO_Customers_Lighting!K523</f>
        <v>47033</v>
      </c>
      <c r="L523" s="12">
        <f>StdO_Customers_Residential!L523+StdO_Customers_Small_Commercial!L523+StdO_Customers_Lighting!L523</f>
        <v>43684</v>
      </c>
      <c r="M523" s="12">
        <f>StdO_Customers_Residential!M523+StdO_Customers_Small_Commercial!M523+StdO_Customers_Lighting!M523</f>
        <v>46736</v>
      </c>
      <c r="N523" s="12">
        <f>StdO_Customers_Residential!N523+StdO_Customers_Small_Commercial!N523+StdO_Customers_Lighting!N523</f>
        <v>51206</v>
      </c>
      <c r="O523" s="12">
        <f>StdO_Customers_Residential!O523+StdO_Customers_Small_Commercial!O523+StdO_Customers_Lighting!O523</f>
        <v>38507</v>
      </c>
      <c r="P523" s="12">
        <f>StdO_Customers_Residential!P523+StdO_Customers_Small_Commercial!P523+StdO_Customers_Lighting!P523</f>
        <v>36433</v>
      </c>
      <c r="Q523" s="12">
        <f>StdO_Customers_Residential!Q523+StdO_Customers_Small_Commercial!Q523+StdO_Customers_Lighting!Q523</f>
        <v>42451</v>
      </c>
      <c r="R523" s="12">
        <f>StdO_Customers_Residential!R523+StdO_Customers_Small_Commercial!R523+StdO_Customers_Lighting!R523</f>
        <v>61240</v>
      </c>
      <c r="S523" s="12">
        <f>StdO_Customers_Residential!S523+StdO_Customers_Small_Commercial!S523+StdO_Customers_Lighting!S523</f>
        <v>77483</v>
      </c>
      <c r="T523" s="12">
        <f>StdO_Customers_Residential!T523+StdO_Customers_Small_Commercial!T523+StdO_Customers_Lighting!T523</f>
        <v>90230</v>
      </c>
      <c r="U523" s="12">
        <f>StdO_Customers_Residential!U523+StdO_Customers_Small_Commercial!U523+StdO_Customers_Lighting!U523</f>
        <v>96011</v>
      </c>
      <c r="V523" s="12">
        <f>StdO_Customers_Residential!V523+StdO_Customers_Small_Commercial!V523+StdO_Customers_Lighting!V523</f>
        <v>98614</v>
      </c>
      <c r="W523" s="12">
        <f>StdO_Customers_Residential!W523+StdO_Customers_Small_Commercial!W523+StdO_Customers_Lighting!W523</f>
        <v>89611</v>
      </c>
      <c r="X523" s="12">
        <f>StdO_Customers_Residential!X523+StdO_Customers_Small_Commercial!X523+StdO_Customers_Lighting!X523</f>
        <v>74801</v>
      </c>
      <c r="Y523" s="12">
        <f>StdO_Customers_Residential!Y523+StdO_Customers_Small_Commercial!Y523+StdO_Customers_Lighting!Y523</f>
        <v>64956</v>
      </c>
      <c r="AA523" s="2">
        <f>IFERROR(INDEX('Holiday Schedule'!$D$3:$D$24,MATCH(Total_StdO_Customers!A523,'Holiday Schedule'!$C$3:$C$24,0)),0)</f>
        <v>0</v>
      </c>
      <c r="AB523" s="2">
        <f t="shared" si="64"/>
        <v>5</v>
      </c>
      <c r="AC523" s="2">
        <f t="shared" si="65"/>
        <v>1010177</v>
      </c>
      <c r="AD523" s="5">
        <f t="shared" si="66"/>
        <v>475660</v>
      </c>
      <c r="AE523" s="5">
        <f t="shared" si="67"/>
        <v>1485837</v>
      </c>
      <c r="AG523" s="2">
        <f t="shared" si="68"/>
        <v>5</v>
      </c>
      <c r="AH523" s="2">
        <f t="shared" si="69"/>
        <v>2025</v>
      </c>
      <c r="AJ523" s="5">
        <f t="shared" si="70"/>
        <v>98614</v>
      </c>
      <c r="AK523" s="2">
        <f t="shared" si="71"/>
        <v>21</v>
      </c>
    </row>
    <row r="524" spans="1:37" x14ac:dyDescent="0.25">
      <c r="A524" s="4">
        <v>45807</v>
      </c>
      <c r="B524" s="12">
        <f>StdO_Customers_Residential!B524+StdO_Customers_Small_Commercial!B524+StdO_Customers_Lighting!B524</f>
        <v>57853</v>
      </c>
      <c r="C524" s="12">
        <f>StdO_Customers_Residential!C524+StdO_Customers_Small_Commercial!C524+StdO_Customers_Lighting!C524</f>
        <v>55149</v>
      </c>
      <c r="D524" s="12">
        <f>StdO_Customers_Residential!D524+StdO_Customers_Small_Commercial!D524+StdO_Customers_Lighting!D524</f>
        <v>53045</v>
      </c>
      <c r="E524" s="12">
        <f>StdO_Customers_Residential!E524+StdO_Customers_Small_Commercial!E524+StdO_Customers_Lighting!E524</f>
        <v>53038</v>
      </c>
      <c r="F524" s="12">
        <f>StdO_Customers_Residential!F524+StdO_Customers_Small_Commercial!F524+StdO_Customers_Lighting!F524</f>
        <v>56424</v>
      </c>
      <c r="G524" s="12">
        <f>StdO_Customers_Residential!G524+StdO_Customers_Small_Commercial!G524+StdO_Customers_Lighting!G524</f>
        <v>63884</v>
      </c>
      <c r="H524" s="12">
        <f>StdO_Customers_Residential!H524+StdO_Customers_Small_Commercial!H524+StdO_Customers_Lighting!H524</f>
        <v>71188</v>
      </c>
      <c r="I524" s="12">
        <f>StdO_Customers_Residential!I524+StdO_Customers_Small_Commercial!I524+StdO_Customers_Lighting!I524</f>
        <v>73836</v>
      </c>
      <c r="J524" s="12">
        <f>StdO_Customers_Residential!J524+StdO_Customers_Small_Commercial!J524+StdO_Customers_Lighting!J524</f>
        <v>61260</v>
      </c>
      <c r="K524" s="12">
        <f>StdO_Customers_Residential!K524+StdO_Customers_Small_Commercial!K524+StdO_Customers_Lighting!K524</f>
        <v>48571</v>
      </c>
      <c r="L524" s="12">
        <f>StdO_Customers_Residential!L524+StdO_Customers_Small_Commercial!L524+StdO_Customers_Lighting!L524</f>
        <v>46870</v>
      </c>
      <c r="M524" s="12">
        <f>StdO_Customers_Residential!M524+StdO_Customers_Small_Commercial!M524+StdO_Customers_Lighting!M524</f>
        <v>47824</v>
      </c>
      <c r="N524" s="12">
        <f>StdO_Customers_Residential!N524+StdO_Customers_Small_Commercial!N524+StdO_Customers_Lighting!N524</f>
        <v>43444</v>
      </c>
      <c r="O524" s="12">
        <f>StdO_Customers_Residential!O524+StdO_Customers_Small_Commercial!O524+StdO_Customers_Lighting!O524</f>
        <v>44426</v>
      </c>
      <c r="P524" s="12">
        <f>StdO_Customers_Residential!P524+StdO_Customers_Small_Commercial!P524+StdO_Customers_Lighting!P524</f>
        <v>46211</v>
      </c>
      <c r="Q524" s="12">
        <f>StdO_Customers_Residential!Q524+StdO_Customers_Small_Commercial!Q524+StdO_Customers_Lighting!Q524</f>
        <v>49419</v>
      </c>
      <c r="R524" s="12">
        <f>StdO_Customers_Residential!R524+StdO_Customers_Small_Commercial!R524+StdO_Customers_Lighting!R524</f>
        <v>59684</v>
      </c>
      <c r="S524" s="12">
        <f>StdO_Customers_Residential!S524+StdO_Customers_Small_Commercial!S524+StdO_Customers_Lighting!S524</f>
        <v>72302</v>
      </c>
      <c r="T524" s="12">
        <f>StdO_Customers_Residential!T524+StdO_Customers_Small_Commercial!T524+StdO_Customers_Lighting!T524</f>
        <v>85024</v>
      </c>
      <c r="U524" s="12">
        <f>StdO_Customers_Residential!U524+StdO_Customers_Small_Commercial!U524+StdO_Customers_Lighting!U524</f>
        <v>93401</v>
      </c>
      <c r="V524" s="12">
        <f>StdO_Customers_Residential!V524+StdO_Customers_Small_Commercial!V524+StdO_Customers_Lighting!V524</f>
        <v>97045</v>
      </c>
      <c r="W524" s="12">
        <f>StdO_Customers_Residential!W524+StdO_Customers_Small_Commercial!W524+StdO_Customers_Lighting!W524</f>
        <v>88107</v>
      </c>
      <c r="X524" s="12">
        <f>StdO_Customers_Residential!X524+StdO_Customers_Small_Commercial!X524+StdO_Customers_Lighting!X524</f>
        <v>76401</v>
      </c>
      <c r="Y524" s="12">
        <f>StdO_Customers_Residential!Y524+StdO_Customers_Small_Commercial!Y524+StdO_Customers_Lighting!Y524</f>
        <v>67034</v>
      </c>
      <c r="AA524" s="2">
        <f>IFERROR(INDEX('Holiday Schedule'!$D$3:$D$24,MATCH(Total_StdO_Customers!A524,'Holiday Schedule'!$C$3:$C$24,0)),0)</f>
        <v>0</v>
      </c>
      <c r="AB524" s="2">
        <f t="shared" si="64"/>
        <v>6</v>
      </c>
      <c r="AC524" s="2">
        <f t="shared" si="65"/>
        <v>1033825</v>
      </c>
      <c r="AD524" s="5">
        <f t="shared" si="66"/>
        <v>477615</v>
      </c>
      <c r="AE524" s="5">
        <f t="shared" si="67"/>
        <v>1511440</v>
      </c>
      <c r="AG524" s="2">
        <f t="shared" si="68"/>
        <v>5</v>
      </c>
      <c r="AH524" s="2">
        <f t="shared" si="69"/>
        <v>2025</v>
      </c>
      <c r="AJ524" s="5">
        <f t="shared" si="70"/>
        <v>97045</v>
      </c>
      <c r="AK524" s="2">
        <f t="shared" si="71"/>
        <v>21</v>
      </c>
    </row>
    <row r="525" spans="1:37" x14ac:dyDescent="0.25">
      <c r="A525" s="4">
        <v>45808</v>
      </c>
      <c r="B525" s="12">
        <f>StdO_Customers_Residential!B525+StdO_Customers_Small_Commercial!B525+StdO_Customers_Lighting!B525</f>
        <v>54747</v>
      </c>
      <c r="C525" s="12">
        <f>StdO_Customers_Residential!C525+StdO_Customers_Small_Commercial!C525+StdO_Customers_Lighting!C525</f>
        <v>51370</v>
      </c>
      <c r="D525" s="12">
        <f>StdO_Customers_Residential!D525+StdO_Customers_Small_Commercial!D525+StdO_Customers_Lighting!D525</f>
        <v>56819</v>
      </c>
      <c r="E525" s="12">
        <f>StdO_Customers_Residential!E525+StdO_Customers_Small_Commercial!E525+StdO_Customers_Lighting!E525</f>
        <v>61128</v>
      </c>
      <c r="F525" s="12">
        <f>StdO_Customers_Residential!F525+StdO_Customers_Small_Commercial!F525+StdO_Customers_Lighting!F525</f>
        <v>68625</v>
      </c>
      <c r="G525" s="12">
        <f>StdO_Customers_Residential!G525+StdO_Customers_Small_Commercial!G525+StdO_Customers_Lighting!G525</f>
        <v>71907</v>
      </c>
      <c r="H525" s="12">
        <f>StdO_Customers_Residential!H525+StdO_Customers_Small_Commercial!H525+StdO_Customers_Lighting!H525</f>
        <v>71677</v>
      </c>
      <c r="I525" s="12">
        <f>StdO_Customers_Residential!I525+StdO_Customers_Small_Commercial!I525+StdO_Customers_Lighting!I525</f>
        <v>85322</v>
      </c>
      <c r="J525" s="12">
        <f>StdO_Customers_Residential!J525+StdO_Customers_Small_Commercial!J525+StdO_Customers_Lighting!J525</f>
        <v>98666</v>
      </c>
      <c r="K525" s="12">
        <f>StdO_Customers_Residential!K525+StdO_Customers_Small_Commercial!K525+StdO_Customers_Lighting!K525</f>
        <v>109546</v>
      </c>
      <c r="L525" s="12">
        <f>StdO_Customers_Residential!L525+StdO_Customers_Small_Commercial!L525+StdO_Customers_Lighting!L525</f>
        <v>109281</v>
      </c>
      <c r="M525" s="12">
        <f>StdO_Customers_Residential!M525+StdO_Customers_Small_Commercial!M525+StdO_Customers_Lighting!M525</f>
        <v>96661</v>
      </c>
      <c r="N525" s="12">
        <f>StdO_Customers_Residential!N525+StdO_Customers_Small_Commercial!N525+StdO_Customers_Lighting!N525</f>
        <v>87673</v>
      </c>
      <c r="O525" s="12">
        <f>StdO_Customers_Residential!O525+StdO_Customers_Small_Commercial!O525+StdO_Customers_Lighting!O525</f>
        <v>80568</v>
      </c>
      <c r="P525" s="12">
        <f>StdO_Customers_Residential!P525+StdO_Customers_Small_Commercial!P525+StdO_Customers_Lighting!P525</f>
        <v>76191</v>
      </c>
      <c r="Q525" s="12">
        <f>StdO_Customers_Residential!Q525+StdO_Customers_Small_Commercial!Q525+StdO_Customers_Lighting!Q525</f>
        <v>61377</v>
      </c>
      <c r="R525" s="12">
        <f>StdO_Customers_Residential!R525+StdO_Customers_Small_Commercial!R525+StdO_Customers_Lighting!R525</f>
        <v>68677</v>
      </c>
      <c r="S525" s="12">
        <f>StdO_Customers_Residential!S525+StdO_Customers_Small_Commercial!S525+StdO_Customers_Lighting!S525</f>
        <v>82377</v>
      </c>
      <c r="T525" s="12">
        <f>StdO_Customers_Residential!T525+StdO_Customers_Small_Commercial!T525+StdO_Customers_Lighting!T525</f>
        <v>90845</v>
      </c>
      <c r="U525" s="12">
        <f>StdO_Customers_Residential!U525+StdO_Customers_Small_Commercial!U525+StdO_Customers_Lighting!U525</f>
        <v>98738</v>
      </c>
      <c r="V525" s="12">
        <f>StdO_Customers_Residential!V525+StdO_Customers_Small_Commercial!V525+StdO_Customers_Lighting!V525</f>
        <v>91114</v>
      </c>
      <c r="W525" s="12">
        <f>StdO_Customers_Residential!W525+StdO_Customers_Small_Commercial!W525+StdO_Customers_Lighting!W525</f>
        <v>83171</v>
      </c>
      <c r="X525" s="12">
        <f>StdO_Customers_Residential!X525+StdO_Customers_Small_Commercial!X525+StdO_Customers_Lighting!X525</f>
        <v>71213</v>
      </c>
      <c r="Y525" s="12">
        <f>StdO_Customers_Residential!Y525+StdO_Customers_Small_Commercial!Y525+StdO_Customers_Lighting!Y525</f>
        <v>67493</v>
      </c>
      <c r="AA525" s="2">
        <f>IFERROR(INDEX('Holiday Schedule'!$D$3:$D$24,MATCH(Total_StdO_Customers!A525,'Holiday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1895186</v>
      </c>
      <c r="AE525" s="5">
        <f t="shared" si="67"/>
        <v>1895186</v>
      </c>
      <c r="AG525" s="2">
        <f t="shared" si="68"/>
        <v>5</v>
      </c>
      <c r="AH525" s="2">
        <f t="shared" si="69"/>
        <v>2025</v>
      </c>
      <c r="AJ525" s="5">
        <f t="shared" si="70"/>
        <v>109546</v>
      </c>
      <c r="AK525" s="2">
        <f t="shared" si="71"/>
        <v>10</v>
      </c>
    </row>
    <row r="526" spans="1:37" x14ac:dyDescent="0.25">
      <c r="A526" s="4">
        <v>45809</v>
      </c>
      <c r="B526" s="12">
        <f>StdO_Customers_Residential!B526+StdO_Customers_Small_Commercial!B526+StdO_Customers_Lighting!B526</f>
        <v>58733</v>
      </c>
      <c r="C526" s="12">
        <f>StdO_Customers_Residential!C526+StdO_Customers_Small_Commercial!C526+StdO_Customers_Lighting!C526</f>
        <v>55926</v>
      </c>
      <c r="D526" s="12">
        <f>StdO_Customers_Residential!D526+StdO_Customers_Small_Commercial!D526+StdO_Customers_Lighting!D526</f>
        <v>55015</v>
      </c>
      <c r="E526" s="12">
        <f>StdO_Customers_Residential!E526+StdO_Customers_Small_Commercial!E526+StdO_Customers_Lighting!E526</f>
        <v>54087</v>
      </c>
      <c r="F526" s="12">
        <f>StdO_Customers_Residential!F526+StdO_Customers_Small_Commercial!F526+StdO_Customers_Lighting!F526</f>
        <v>54428</v>
      </c>
      <c r="G526" s="12">
        <f>StdO_Customers_Residential!G526+StdO_Customers_Small_Commercial!G526+StdO_Customers_Lighting!G526</f>
        <v>56412</v>
      </c>
      <c r="H526" s="12">
        <f>StdO_Customers_Residential!H526+StdO_Customers_Small_Commercial!H526+StdO_Customers_Lighting!H526</f>
        <v>58726</v>
      </c>
      <c r="I526" s="12">
        <f>StdO_Customers_Residential!I526+StdO_Customers_Small_Commercial!I526+StdO_Customers_Lighting!I526</f>
        <v>65910</v>
      </c>
      <c r="J526" s="12">
        <f>StdO_Customers_Residential!J526+StdO_Customers_Small_Commercial!J526+StdO_Customers_Lighting!J526</f>
        <v>73549</v>
      </c>
      <c r="K526" s="12">
        <f>StdO_Customers_Residential!K526+StdO_Customers_Small_Commercial!K526+StdO_Customers_Lighting!K526</f>
        <v>78919</v>
      </c>
      <c r="L526" s="12">
        <f>StdO_Customers_Residential!L526+StdO_Customers_Small_Commercial!L526+StdO_Customers_Lighting!L526</f>
        <v>68269</v>
      </c>
      <c r="M526" s="12">
        <f>StdO_Customers_Residential!M526+StdO_Customers_Small_Commercial!M526+StdO_Customers_Lighting!M526</f>
        <v>57574</v>
      </c>
      <c r="N526" s="12">
        <f>StdO_Customers_Residential!N526+StdO_Customers_Small_Commercial!N526+StdO_Customers_Lighting!N526</f>
        <v>54402</v>
      </c>
      <c r="O526" s="12">
        <f>StdO_Customers_Residential!O526+StdO_Customers_Small_Commercial!O526+StdO_Customers_Lighting!O526</f>
        <v>52299</v>
      </c>
      <c r="P526" s="12">
        <f>StdO_Customers_Residential!P526+StdO_Customers_Small_Commercial!P526+StdO_Customers_Lighting!P526</f>
        <v>53000</v>
      </c>
      <c r="Q526" s="12">
        <f>StdO_Customers_Residential!Q526+StdO_Customers_Small_Commercial!Q526+StdO_Customers_Lighting!Q526</f>
        <v>55396</v>
      </c>
      <c r="R526" s="12">
        <f>StdO_Customers_Residential!R526+StdO_Customers_Small_Commercial!R526+StdO_Customers_Lighting!R526</f>
        <v>63251</v>
      </c>
      <c r="S526" s="12">
        <f>StdO_Customers_Residential!S526+StdO_Customers_Small_Commercial!S526+StdO_Customers_Lighting!S526</f>
        <v>73961</v>
      </c>
      <c r="T526" s="12">
        <f>StdO_Customers_Residential!T526+StdO_Customers_Small_Commercial!T526+StdO_Customers_Lighting!T526</f>
        <v>88914</v>
      </c>
      <c r="U526" s="12">
        <f>StdO_Customers_Residential!U526+StdO_Customers_Small_Commercial!U526+StdO_Customers_Lighting!U526</f>
        <v>95428</v>
      </c>
      <c r="V526" s="12">
        <f>StdO_Customers_Residential!V526+StdO_Customers_Small_Commercial!V526+StdO_Customers_Lighting!V526</f>
        <v>96501</v>
      </c>
      <c r="W526" s="12">
        <f>StdO_Customers_Residential!W526+StdO_Customers_Small_Commercial!W526+StdO_Customers_Lighting!W526</f>
        <v>89183</v>
      </c>
      <c r="X526" s="12">
        <f>StdO_Customers_Residential!X526+StdO_Customers_Small_Commercial!X526+StdO_Customers_Lighting!X526</f>
        <v>77214</v>
      </c>
      <c r="Y526" s="12">
        <f>StdO_Customers_Residential!Y526+StdO_Customers_Small_Commercial!Y526+StdO_Customers_Lighting!Y526</f>
        <v>66090</v>
      </c>
      <c r="AA526" s="2">
        <f>IFERROR(INDEX('Holiday Schedule'!$D$3:$D$24,MATCH(Total_StdO_Customers!A526,'Holiday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1603187</v>
      </c>
      <c r="AE526" s="5">
        <f t="shared" si="67"/>
        <v>1603187</v>
      </c>
      <c r="AG526" s="2">
        <f t="shared" si="68"/>
        <v>6</v>
      </c>
      <c r="AH526" s="2">
        <f t="shared" si="69"/>
        <v>2025</v>
      </c>
      <c r="AJ526" s="5">
        <f t="shared" si="70"/>
        <v>96501</v>
      </c>
      <c r="AK526" s="2">
        <f t="shared" si="71"/>
        <v>21</v>
      </c>
    </row>
    <row r="527" spans="1:37" x14ac:dyDescent="0.25">
      <c r="A527" s="4">
        <v>45810</v>
      </c>
      <c r="B527" s="12">
        <f>StdO_Customers_Residential!B527+StdO_Customers_Small_Commercial!B527+StdO_Customers_Lighting!B527</f>
        <v>59826</v>
      </c>
      <c r="C527" s="12">
        <f>StdO_Customers_Residential!C527+StdO_Customers_Small_Commercial!C527+StdO_Customers_Lighting!C527</f>
        <v>55150</v>
      </c>
      <c r="D527" s="12">
        <f>StdO_Customers_Residential!D527+StdO_Customers_Small_Commercial!D527+StdO_Customers_Lighting!D527</f>
        <v>54507</v>
      </c>
      <c r="E527" s="12">
        <f>StdO_Customers_Residential!E527+StdO_Customers_Small_Commercial!E527+StdO_Customers_Lighting!E527</f>
        <v>55299</v>
      </c>
      <c r="F527" s="12">
        <f>StdO_Customers_Residential!F527+StdO_Customers_Small_Commercial!F527+StdO_Customers_Lighting!F527</f>
        <v>58551</v>
      </c>
      <c r="G527" s="12">
        <f>StdO_Customers_Residential!G527+StdO_Customers_Small_Commercial!G527+StdO_Customers_Lighting!G527</f>
        <v>63361</v>
      </c>
      <c r="H527" s="12">
        <f>StdO_Customers_Residential!H527+StdO_Customers_Small_Commercial!H527+StdO_Customers_Lighting!H527</f>
        <v>65863</v>
      </c>
      <c r="I527" s="12">
        <f>StdO_Customers_Residential!I527+StdO_Customers_Small_Commercial!I527+StdO_Customers_Lighting!I527</f>
        <v>58852</v>
      </c>
      <c r="J527" s="12">
        <f>StdO_Customers_Residential!J527+StdO_Customers_Small_Commercial!J527+StdO_Customers_Lighting!J527</f>
        <v>49356</v>
      </c>
      <c r="K527" s="12">
        <f>StdO_Customers_Residential!K527+StdO_Customers_Small_Commercial!K527+StdO_Customers_Lighting!K527</f>
        <v>43736</v>
      </c>
      <c r="L527" s="12">
        <f>StdO_Customers_Residential!L527+StdO_Customers_Small_Commercial!L527+StdO_Customers_Lighting!L527</f>
        <v>47723</v>
      </c>
      <c r="M527" s="12">
        <f>StdO_Customers_Residential!M527+StdO_Customers_Small_Commercial!M527+StdO_Customers_Lighting!M527</f>
        <v>52754</v>
      </c>
      <c r="N527" s="12">
        <f>StdO_Customers_Residential!N527+StdO_Customers_Small_Commercial!N527+StdO_Customers_Lighting!N527</f>
        <v>44958</v>
      </c>
      <c r="O527" s="12">
        <f>StdO_Customers_Residential!O527+StdO_Customers_Small_Commercial!O527+StdO_Customers_Lighting!O527</f>
        <v>35917</v>
      </c>
      <c r="P527" s="12">
        <f>StdO_Customers_Residential!P527+StdO_Customers_Small_Commercial!P527+StdO_Customers_Lighting!P527</f>
        <v>39605</v>
      </c>
      <c r="Q527" s="12">
        <f>StdO_Customers_Residential!Q527+StdO_Customers_Small_Commercial!Q527+StdO_Customers_Lighting!Q527</f>
        <v>42647</v>
      </c>
      <c r="R527" s="12">
        <f>StdO_Customers_Residential!R527+StdO_Customers_Small_Commercial!R527+StdO_Customers_Lighting!R527</f>
        <v>51887</v>
      </c>
      <c r="S527" s="12">
        <f>StdO_Customers_Residential!S527+StdO_Customers_Small_Commercial!S527+StdO_Customers_Lighting!S527</f>
        <v>63472</v>
      </c>
      <c r="T527" s="12">
        <f>StdO_Customers_Residential!T527+StdO_Customers_Small_Commercial!T527+StdO_Customers_Lighting!T527</f>
        <v>84409</v>
      </c>
      <c r="U527" s="12">
        <f>StdO_Customers_Residential!U527+StdO_Customers_Small_Commercial!U527+StdO_Customers_Lighting!U527</f>
        <v>90874</v>
      </c>
      <c r="V527" s="12">
        <f>StdO_Customers_Residential!V527+StdO_Customers_Small_Commercial!V527+StdO_Customers_Lighting!V527</f>
        <v>95738</v>
      </c>
      <c r="W527" s="12">
        <f>StdO_Customers_Residential!W527+StdO_Customers_Small_Commercial!W527+StdO_Customers_Lighting!W527</f>
        <v>87562</v>
      </c>
      <c r="X527" s="12">
        <f>StdO_Customers_Residential!X527+StdO_Customers_Small_Commercial!X527+StdO_Customers_Lighting!X527</f>
        <v>74700</v>
      </c>
      <c r="Y527" s="12">
        <f>StdO_Customers_Residential!Y527+StdO_Customers_Small_Commercial!Y527+StdO_Customers_Lighting!Y527</f>
        <v>65186</v>
      </c>
      <c r="AA527" s="2">
        <f>IFERROR(INDEX('Holiday Schedule'!$D$3:$D$24,MATCH(Total_StdO_Customers!A527,'Holiday Schedule'!$C$3:$C$24,0)),0)</f>
        <v>0</v>
      </c>
      <c r="AB527" s="2">
        <f t="shared" si="64"/>
        <v>2</v>
      </c>
      <c r="AC527" s="2">
        <f t="shared" si="65"/>
        <v>964190</v>
      </c>
      <c r="AD527" s="5">
        <f t="shared" si="66"/>
        <v>477743</v>
      </c>
      <c r="AE527" s="5">
        <f t="shared" si="67"/>
        <v>1441933</v>
      </c>
      <c r="AG527" s="2">
        <f t="shared" si="68"/>
        <v>6</v>
      </c>
      <c r="AH527" s="2">
        <f t="shared" si="69"/>
        <v>2025</v>
      </c>
      <c r="AJ527" s="5">
        <f t="shared" si="70"/>
        <v>95738</v>
      </c>
      <c r="AK527" s="2">
        <f t="shared" si="71"/>
        <v>21</v>
      </c>
    </row>
    <row r="528" spans="1:37" x14ac:dyDescent="0.25">
      <c r="A528" s="4">
        <v>45811</v>
      </c>
      <c r="B528" s="12">
        <f>StdO_Customers_Residential!B528+StdO_Customers_Small_Commercial!B528+StdO_Customers_Lighting!B528</f>
        <v>59056</v>
      </c>
      <c r="C528" s="12">
        <f>StdO_Customers_Residential!C528+StdO_Customers_Small_Commercial!C528+StdO_Customers_Lighting!C528</f>
        <v>55606</v>
      </c>
      <c r="D528" s="12">
        <f>StdO_Customers_Residential!D528+StdO_Customers_Small_Commercial!D528+StdO_Customers_Lighting!D528</f>
        <v>54062</v>
      </c>
      <c r="E528" s="12">
        <f>StdO_Customers_Residential!E528+StdO_Customers_Small_Commercial!E528+StdO_Customers_Lighting!E528</f>
        <v>55673</v>
      </c>
      <c r="F528" s="12">
        <f>StdO_Customers_Residential!F528+StdO_Customers_Small_Commercial!F528+StdO_Customers_Lighting!F528</f>
        <v>57678</v>
      </c>
      <c r="G528" s="12">
        <f>StdO_Customers_Residential!G528+StdO_Customers_Small_Commercial!G528+StdO_Customers_Lighting!G528</f>
        <v>62236</v>
      </c>
      <c r="H528" s="12">
        <f>StdO_Customers_Residential!H528+StdO_Customers_Small_Commercial!H528+StdO_Customers_Lighting!H528</f>
        <v>63708</v>
      </c>
      <c r="I528" s="12">
        <f>StdO_Customers_Residential!I528+StdO_Customers_Small_Commercial!I528+StdO_Customers_Lighting!I528</f>
        <v>53447</v>
      </c>
      <c r="J528" s="12">
        <f>StdO_Customers_Residential!J528+StdO_Customers_Small_Commercial!J528+StdO_Customers_Lighting!J528</f>
        <v>41740</v>
      </c>
      <c r="K528" s="12">
        <f>StdO_Customers_Residential!K528+StdO_Customers_Small_Commercial!K528+StdO_Customers_Lighting!K528</f>
        <v>35207</v>
      </c>
      <c r="L528" s="12">
        <f>StdO_Customers_Residential!L528+StdO_Customers_Small_Commercial!L528+StdO_Customers_Lighting!L528</f>
        <v>31597</v>
      </c>
      <c r="M528" s="12">
        <f>StdO_Customers_Residential!M528+StdO_Customers_Small_Commercial!M528+StdO_Customers_Lighting!M528</f>
        <v>29563</v>
      </c>
      <c r="N528" s="12">
        <f>StdO_Customers_Residential!N528+StdO_Customers_Small_Commercial!N528+StdO_Customers_Lighting!N528</f>
        <v>30142</v>
      </c>
      <c r="O528" s="12">
        <f>StdO_Customers_Residential!O528+StdO_Customers_Small_Commercial!O528+StdO_Customers_Lighting!O528</f>
        <v>30982</v>
      </c>
      <c r="P528" s="12">
        <f>StdO_Customers_Residential!P528+StdO_Customers_Small_Commercial!P528+StdO_Customers_Lighting!P528</f>
        <v>31735</v>
      </c>
      <c r="Q528" s="12">
        <f>StdO_Customers_Residential!Q528+StdO_Customers_Small_Commercial!Q528+StdO_Customers_Lighting!Q528</f>
        <v>38136</v>
      </c>
      <c r="R528" s="12">
        <f>StdO_Customers_Residential!R528+StdO_Customers_Small_Commercial!R528+StdO_Customers_Lighting!R528</f>
        <v>48429</v>
      </c>
      <c r="S528" s="12">
        <f>StdO_Customers_Residential!S528+StdO_Customers_Small_Commercial!S528+StdO_Customers_Lighting!S528</f>
        <v>65061</v>
      </c>
      <c r="T528" s="12">
        <f>StdO_Customers_Residential!T528+StdO_Customers_Small_Commercial!T528+StdO_Customers_Lighting!T528</f>
        <v>83399</v>
      </c>
      <c r="U528" s="12">
        <f>StdO_Customers_Residential!U528+StdO_Customers_Small_Commercial!U528+StdO_Customers_Lighting!U528</f>
        <v>93321</v>
      </c>
      <c r="V528" s="12">
        <f>StdO_Customers_Residential!V528+StdO_Customers_Small_Commercial!V528+StdO_Customers_Lighting!V528</f>
        <v>96973</v>
      </c>
      <c r="W528" s="12">
        <f>StdO_Customers_Residential!W528+StdO_Customers_Small_Commercial!W528+StdO_Customers_Lighting!W528</f>
        <v>90193</v>
      </c>
      <c r="X528" s="12">
        <f>StdO_Customers_Residential!X528+StdO_Customers_Small_Commercial!X528+StdO_Customers_Lighting!X528</f>
        <v>76856</v>
      </c>
      <c r="Y528" s="12">
        <f>StdO_Customers_Residential!Y528+StdO_Customers_Small_Commercial!Y528+StdO_Customers_Lighting!Y528</f>
        <v>66083</v>
      </c>
      <c r="AA528" s="2">
        <f>IFERROR(INDEX('Holiday Schedule'!$D$3:$D$24,MATCH(Total_StdO_Customers!A528,'Holiday Schedule'!$C$3:$C$24,0)),0)</f>
        <v>0</v>
      </c>
      <c r="AB528" s="2">
        <f t="shared" si="64"/>
        <v>3</v>
      </c>
      <c r="AC528" s="2">
        <f t="shared" si="65"/>
        <v>876781</v>
      </c>
      <c r="AD528" s="5">
        <f t="shared" si="66"/>
        <v>474102</v>
      </c>
      <c r="AE528" s="5">
        <f t="shared" si="67"/>
        <v>1350883</v>
      </c>
      <c r="AG528" s="2">
        <f t="shared" si="68"/>
        <v>6</v>
      </c>
      <c r="AH528" s="2">
        <f t="shared" si="69"/>
        <v>2025</v>
      </c>
      <c r="AJ528" s="5">
        <f t="shared" si="70"/>
        <v>96973</v>
      </c>
      <c r="AK528" s="2">
        <f t="shared" si="71"/>
        <v>21</v>
      </c>
    </row>
    <row r="529" spans="1:37" x14ac:dyDescent="0.25">
      <c r="A529" s="4">
        <v>45812</v>
      </c>
      <c r="B529" s="12">
        <f>StdO_Customers_Residential!B529+StdO_Customers_Small_Commercial!B529+StdO_Customers_Lighting!B529</f>
        <v>58511</v>
      </c>
      <c r="C529" s="12">
        <f>StdO_Customers_Residential!C529+StdO_Customers_Small_Commercial!C529+StdO_Customers_Lighting!C529</f>
        <v>54745</v>
      </c>
      <c r="D529" s="12">
        <f>StdO_Customers_Residential!D529+StdO_Customers_Small_Commercial!D529+StdO_Customers_Lighting!D529</f>
        <v>54171</v>
      </c>
      <c r="E529" s="12">
        <f>StdO_Customers_Residential!E529+StdO_Customers_Small_Commercial!E529+StdO_Customers_Lighting!E529</f>
        <v>53500</v>
      </c>
      <c r="F529" s="12">
        <f>StdO_Customers_Residential!F529+StdO_Customers_Small_Commercial!F529+StdO_Customers_Lighting!F529</f>
        <v>56261</v>
      </c>
      <c r="G529" s="12">
        <f>StdO_Customers_Residential!G529+StdO_Customers_Small_Commercial!G529+StdO_Customers_Lighting!G529</f>
        <v>60297</v>
      </c>
      <c r="H529" s="12">
        <f>StdO_Customers_Residential!H529+StdO_Customers_Small_Commercial!H529+StdO_Customers_Lighting!H529</f>
        <v>63967</v>
      </c>
      <c r="I529" s="12">
        <f>StdO_Customers_Residential!I529+StdO_Customers_Small_Commercial!I529+StdO_Customers_Lighting!I529</f>
        <v>60299</v>
      </c>
      <c r="J529" s="12">
        <f>StdO_Customers_Residential!J529+StdO_Customers_Small_Commercial!J529+StdO_Customers_Lighting!J529</f>
        <v>49049</v>
      </c>
      <c r="K529" s="12">
        <f>StdO_Customers_Residential!K529+StdO_Customers_Small_Commercial!K529+StdO_Customers_Lighting!K529</f>
        <v>44187</v>
      </c>
      <c r="L529" s="12">
        <f>StdO_Customers_Residential!L529+StdO_Customers_Small_Commercial!L529+StdO_Customers_Lighting!L529</f>
        <v>40760</v>
      </c>
      <c r="M529" s="12">
        <f>StdO_Customers_Residential!M529+StdO_Customers_Small_Commercial!M529+StdO_Customers_Lighting!M529</f>
        <v>37608</v>
      </c>
      <c r="N529" s="12">
        <f>StdO_Customers_Residential!N529+StdO_Customers_Small_Commercial!N529+StdO_Customers_Lighting!N529</f>
        <v>38515</v>
      </c>
      <c r="O529" s="12">
        <f>StdO_Customers_Residential!O529+StdO_Customers_Small_Commercial!O529+StdO_Customers_Lighting!O529</f>
        <v>39390</v>
      </c>
      <c r="P529" s="12">
        <f>StdO_Customers_Residential!P529+StdO_Customers_Small_Commercial!P529+StdO_Customers_Lighting!P529</f>
        <v>41179</v>
      </c>
      <c r="Q529" s="12">
        <f>StdO_Customers_Residential!Q529+StdO_Customers_Small_Commercial!Q529+StdO_Customers_Lighting!Q529</f>
        <v>49919</v>
      </c>
      <c r="R529" s="12">
        <f>StdO_Customers_Residential!R529+StdO_Customers_Small_Commercial!R529+StdO_Customers_Lighting!R529</f>
        <v>59382</v>
      </c>
      <c r="S529" s="12">
        <f>StdO_Customers_Residential!S529+StdO_Customers_Small_Commercial!S529+StdO_Customers_Lighting!S529</f>
        <v>72607</v>
      </c>
      <c r="T529" s="12">
        <f>StdO_Customers_Residential!T529+StdO_Customers_Small_Commercial!T529+StdO_Customers_Lighting!T529</f>
        <v>87546</v>
      </c>
      <c r="U529" s="12">
        <f>StdO_Customers_Residential!U529+StdO_Customers_Small_Commercial!U529+StdO_Customers_Lighting!U529</f>
        <v>95396</v>
      </c>
      <c r="V529" s="12">
        <f>StdO_Customers_Residential!V529+StdO_Customers_Small_Commercial!V529+StdO_Customers_Lighting!V529</f>
        <v>97555</v>
      </c>
      <c r="W529" s="12">
        <f>StdO_Customers_Residential!W529+StdO_Customers_Small_Commercial!W529+StdO_Customers_Lighting!W529</f>
        <v>91428</v>
      </c>
      <c r="X529" s="12">
        <f>StdO_Customers_Residential!X529+StdO_Customers_Small_Commercial!X529+StdO_Customers_Lighting!X529</f>
        <v>76122</v>
      </c>
      <c r="Y529" s="12">
        <f>StdO_Customers_Residential!Y529+StdO_Customers_Small_Commercial!Y529+StdO_Customers_Lighting!Y529</f>
        <v>66432</v>
      </c>
      <c r="AA529" s="2">
        <f>IFERROR(INDEX('Holiday Schedule'!$D$3:$D$24,MATCH(Total_StdO_Customers!A529,'Holiday Schedule'!$C$3:$C$24,0)),0)</f>
        <v>0</v>
      </c>
      <c r="AB529" s="2">
        <f t="shared" si="64"/>
        <v>4</v>
      </c>
      <c r="AC529" s="2">
        <f t="shared" si="65"/>
        <v>980942</v>
      </c>
      <c r="AD529" s="5">
        <f t="shared" si="66"/>
        <v>467884</v>
      </c>
      <c r="AE529" s="5">
        <f t="shared" si="67"/>
        <v>1448826</v>
      </c>
      <c r="AG529" s="2">
        <f t="shared" si="68"/>
        <v>6</v>
      </c>
      <c r="AH529" s="2">
        <f t="shared" si="69"/>
        <v>2025</v>
      </c>
      <c r="AJ529" s="5">
        <f t="shared" si="70"/>
        <v>97555</v>
      </c>
      <c r="AK529" s="2">
        <f t="shared" si="71"/>
        <v>21</v>
      </c>
    </row>
    <row r="530" spans="1:37" x14ac:dyDescent="0.25">
      <c r="A530" s="4">
        <v>45813</v>
      </c>
      <c r="B530" s="12">
        <f>StdO_Customers_Residential!B530+StdO_Customers_Small_Commercial!B530+StdO_Customers_Lighting!B530</f>
        <v>58271</v>
      </c>
      <c r="C530" s="12">
        <f>StdO_Customers_Residential!C530+StdO_Customers_Small_Commercial!C530+StdO_Customers_Lighting!C530</f>
        <v>55222</v>
      </c>
      <c r="D530" s="12">
        <f>StdO_Customers_Residential!D530+StdO_Customers_Small_Commercial!D530+StdO_Customers_Lighting!D530</f>
        <v>53356</v>
      </c>
      <c r="E530" s="12">
        <f>StdO_Customers_Residential!E530+StdO_Customers_Small_Commercial!E530+StdO_Customers_Lighting!E530</f>
        <v>53551</v>
      </c>
      <c r="F530" s="12">
        <f>StdO_Customers_Residential!F530+StdO_Customers_Small_Commercial!F530+StdO_Customers_Lighting!F530</f>
        <v>54981</v>
      </c>
      <c r="G530" s="12">
        <f>StdO_Customers_Residential!G530+StdO_Customers_Small_Commercial!G530+StdO_Customers_Lighting!G530</f>
        <v>59045</v>
      </c>
      <c r="H530" s="12">
        <f>StdO_Customers_Residential!H530+StdO_Customers_Small_Commercial!H530+StdO_Customers_Lighting!H530</f>
        <v>62788</v>
      </c>
      <c r="I530" s="12">
        <f>StdO_Customers_Residential!I530+StdO_Customers_Small_Commercial!I530+StdO_Customers_Lighting!I530</f>
        <v>56197</v>
      </c>
      <c r="J530" s="12">
        <f>StdO_Customers_Residential!J530+StdO_Customers_Small_Commercial!J530+StdO_Customers_Lighting!J530</f>
        <v>46791</v>
      </c>
      <c r="K530" s="12">
        <f>StdO_Customers_Residential!K530+StdO_Customers_Small_Commercial!K530+StdO_Customers_Lighting!K530</f>
        <v>40577</v>
      </c>
      <c r="L530" s="12">
        <f>StdO_Customers_Residential!L530+StdO_Customers_Small_Commercial!L530+StdO_Customers_Lighting!L530</f>
        <v>37836</v>
      </c>
      <c r="M530" s="12">
        <f>StdO_Customers_Residential!M530+StdO_Customers_Small_Commercial!M530+StdO_Customers_Lighting!M530</f>
        <v>39028</v>
      </c>
      <c r="N530" s="12">
        <f>StdO_Customers_Residential!N530+StdO_Customers_Small_Commercial!N530+StdO_Customers_Lighting!N530</f>
        <v>44669</v>
      </c>
      <c r="O530" s="12">
        <f>StdO_Customers_Residential!O530+StdO_Customers_Small_Commercial!O530+StdO_Customers_Lighting!O530</f>
        <v>48555</v>
      </c>
      <c r="P530" s="12">
        <f>StdO_Customers_Residential!P530+StdO_Customers_Small_Commercial!P530+StdO_Customers_Lighting!P530</f>
        <v>49715</v>
      </c>
      <c r="Q530" s="12">
        <f>StdO_Customers_Residential!Q530+StdO_Customers_Small_Commercial!Q530+StdO_Customers_Lighting!Q530</f>
        <v>64435</v>
      </c>
      <c r="R530" s="12">
        <f>StdO_Customers_Residential!R530+StdO_Customers_Small_Commercial!R530+StdO_Customers_Lighting!R530</f>
        <v>77296</v>
      </c>
      <c r="S530" s="12">
        <f>StdO_Customers_Residential!S530+StdO_Customers_Small_Commercial!S530+StdO_Customers_Lighting!S530</f>
        <v>87161</v>
      </c>
      <c r="T530" s="12">
        <f>StdO_Customers_Residential!T530+StdO_Customers_Small_Commercial!T530+StdO_Customers_Lighting!T530</f>
        <v>99563</v>
      </c>
      <c r="U530" s="12">
        <f>StdO_Customers_Residential!U530+StdO_Customers_Small_Commercial!U530+StdO_Customers_Lighting!U530</f>
        <v>103692</v>
      </c>
      <c r="V530" s="12">
        <f>StdO_Customers_Residential!V530+StdO_Customers_Small_Commercial!V530+StdO_Customers_Lighting!V530</f>
        <v>102776</v>
      </c>
      <c r="W530" s="12">
        <f>StdO_Customers_Residential!W530+StdO_Customers_Small_Commercial!W530+StdO_Customers_Lighting!W530</f>
        <v>97566</v>
      </c>
      <c r="X530" s="12">
        <f>StdO_Customers_Residential!X530+StdO_Customers_Small_Commercial!X530+StdO_Customers_Lighting!X530</f>
        <v>88333</v>
      </c>
      <c r="Y530" s="12">
        <f>StdO_Customers_Residential!Y530+StdO_Customers_Small_Commercial!Y530+StdO_Customers_Lighting!Y530</f>
        <v>70170</v>
      </c>
      <c r="AA530" s="2">
        <f>IFERROR(INDEX('Holiday Schedule'!$D$3:$D$24,MATCH(Total_StdO_Customers!A530,'Holiday Schedule'!$C$3:$C$24,0)),0)</f>
        <v>0</v>
      </c>
      <c r="AB530" s="2">
        <f t="shared" si="64"/>
        <v>5</v>
      </c>
      <c r="AC530" s="2">
        <f t="shared" si="65"/>
        <v>1084190</v>
      </c>
      <c r="AD530" s="5">
        <f t="shared" si="66"/>
        <v>467384</v>
      </c>
      <c r="AE530" s="5">
        <f t="shared" si="67"/>
        <v>1551574</v>
      </c>
      <c r="AG530" s="2">
        <f t="shared" si="68"/>
        <v>6</v>
      </c>
      <c r="AH530" s="2">
        <f t="shared" si="69"/>
        <v>2025</v>
      </c>
      <c r="AJ530" s="5">
        <f t="shared" si="70"/>
        <v>103692</v>
      </c>
      <c r="AK530" s="2">
        <f t="shared" si="71"/>
        <v>20</v>
      </c>
    </row>
    <row r="531" spans="1:37" x14ac:dyDescent="0.25">
      <c r="A531" s="4">
        <v>45814</v>
      </c>
      <c r="B531" s="12">
        <f>StdO_Customers_Residential!B531+StdO_Customers_Small_Commercial!B531+StdO_Customers_Lighting!B531</f>
        <v>65403</v>
      </c>
      <c r="C531" s="12">
        <f>StdO_Customers_Residential!C531+StdO_Customers_Small_Commercial!C531+StdO_Customers_Lighting!C531</f>
        <v>62903</v>
      </c>
      <c r="D531" s="12">
        <f>StdO_Customers_Residential!D531+StdO_Customers_Small_Commercial!D531+StdO_Customers_Lighting!D531</f>
        <v>58661</v>
      </c>
      <c r="E531" s="12">
        <f>StdO_Customers_Residential!E531+StdO_Customers_Small_Commercial!E531+StdO_Customers_Lighting!E531</f>
        <v>57261</v>
      </c>
      <c r="F531" s="12">
        <f>StdO_Customers_Residential!F531+StdO_Customers_Small_Commercial!F531+StdO_Customers_Lighting!F531</f>
        <v>60451</v>
      </c>
      <c r="G531" s="12">
        <f>StdO_Customers_Residential!G531+StdO_Customers_Small_Commercial!G531+StdO_Customers_Lighting!G531</f>
        <v>63031</v>
      </c>
      <c r="H531" s="12">
        <f>StdO_Customers_Residential!H531+StdO_Customers_Small_Commercial!H531+StdO_Customers_Lighting!H531</f>
        <v>66743</v>
      </c>
      <c r="I531" s="12">
        <f>StdO_Customers_Residential!I531+StdO_Customers_Small_Commercial!I531+StdO_Customers_Lighting!I531</f>
        <v>67370</v>
      </c>
      <c r="J531" s="12">
        <f>StdO_Customers_Residential!J531+StdO_Customers_Small_Commercial!J531+StdO_Customers_Lighting!J531</f>
        <v>59483</v>
      </c>
      <c r="K531" s="12">
        <f>StdO_Customers_Residential!K531+StdO_Customers_Small_Commercial!K531+StdO_Customers_Lighting!K531</f>
        <v>58212</v>
      </c>
      <c r="L531" s="12">
        <f>StdO_Customers_Residential!L531+StdO_Customers_Small_Commercial!L531+StdO_Customers_Lighting!L531</f>
        <v>58280</v>
      </c>
      <c r="M531" s="12">
        <f>StdO_Customers_Residential!M531+StdO_Customers_Small_Commercial!M531+StdO_Customers_Lighting!M531</f>
        <v>60219</v>
      </c>
      <c r="N531" s="12">
        <f>StdO_Customers_Residential!N531+StdO_Customers_Small_Commercial!N531+StdO_Customers_Lighting!N531</f>
        <v>53657</v>
      </c>
      <c r="O531" s="12">
        <f>StdO_Customers_Residential!O531+StdO_Customers_Small_Commercial!O531+StdO_Customers_Lighting!O531</f>
        <v>49611</v>
      </c>
      <c r="P531" s="12">
        <f>StdO_Customers_Residential!P531+StdO_Customers_Small_Commercial!P531+StdO_Customers_Lighting!P531</f>
        <v>54838</v>
      </c>
      <c r="Q531" s="12">
        <f>StdO_Customers_Residential!Q531+StdO_Customers_Small_Commercial!Q531+StdO_Customers_Lighting!Q531</f>
        <v>64923</v>
      </c>
      <c r="R531" s="12">
        <f>StdO_Customers_Residential!R531+StdO_Customers_Small_Commercial!R531+StdO_Customers_Lighting!R531</f>
        <v>75559</v>
      </c>
      <c r="S531" s="12">
        <f>StdO_Customers_Residential!S531+StdO_Customers_Small_Commercial!S531+StdO_Customers_Lighting!S531</f>
        <v>90707</v>
      </c>
      <c r="T531" s="12">
        <f>StdO_Customers_Residential!T531+StdO_Customers_Small_Commercial!T531+StdO_Customers_Lighting!T531</f>
        <v>103001</v>
      </c>
      <c r="U531" s="12">
        <f>StdO_Customers_Residential!U531+StdO_Customers_Small_Commercial!U531+StdO_Customers_Lighting!U531</f>
        <v>103232</v>
      </c>
      <c r="V531" s="12">
        <f>StdO_Customers_Residential!V531+StdO_Customers_Small_Commercial!V531+StdO_Customers_Lighting!V531</f>
        <v>102556</v>
      </c>
      <c r="W531" s="12">
        <f>StdO_Customers_Residential!W531+StdO_Customers_Small_Commercial!W531+StdO_Customers_Lighting!W531</f>
        <v>95106</v>
      </c>
      <c r="X531" s="12">
        <f>StdO_Customers_Residential!X531+StdO_Customers_Small_Commercial!X531+StdO_Customers_Lighting!X531</f>
        <v>83368</v>
      </c>
      <c r="Y531" s="12">
        <f>StdO_Customers_Residential!Y531+StdO_Customers_Small_Commercial!Y531+StdO_Customers_Lighting!Y531</f>
        <v>71732</v>
      </c>
      <c r="AA531" s="2">
        <f>IFERROR(INDEX('Holiday Schedule'!$D$3:$D$24,MATCH(Total_StdO_Customers!A531,'Holiday Schedule'!$C$3:$C$24,0)),0)</f>
        <v>0</v>
      </c>
      <c r="AB531" s="2">
        <f t="shared" si="64"/>
        <v>6</v>
      </c>
      <c r="AC531" s="2">
        <f t="shared" si="65"/>
        <v>1180122</v>
      </c>
      <c r="AD531" s="5">
        <f t="shared" si="66"/>
        <v>506185</v>
      </c>
      <c r="AE531" s="5">
        <f t="shared" si="67"/>
        <v>1686307</v>
      </c>
      <c r="AG531" s="2">
        <f t="shared" si="68"/>
        <v>6</v>
      </c>
      <c r="AH531" s="2">
        <f t="shared" si="69"/>
        <v>2025</v>
      </c>
      <c r="AJ531" s="5">
        <f t="shared" si="70"/>
        <v>103232</v>
      </c>
      <c r="AK531" s="2">
        <f t="shared" si="71"/>
        <v>20</v>
      </c>
    </row>
    <row r="532" spans="1:37" x14ac:dyDescent="0.25">
      <c r="A532" s="4">
        <v>45815</v>
      </c>
      <c r="B532" s="12">
        <f>StdO_Customers_Residential!B532+StdO_Customers_Small_Commercial!B532+StdO_Customers_Lighting!B532</f>
        <v>64743</v>
      </c>
      <c r="C532" s="12">
        <f>StdO_Customers_Residential!C532+StdO_Customers_Small_Commercial!C532+StdO_Customers_Lighting!C532</f>
        <v>60424</v>
      </c>
      <c r="D532" s="12">
        <f>StdO_Customers_Residential!D532+StdO_Customers_Small_Commercial!D532+StdO_Customers_Lighting!D532</f>
        <v>58889</v>
      </c>
      <c r="E532" s="12">
        <f>StdO_Customers_Residential!E532+StdO_Customers_Small_Commercial!E532+StdO_Customers_Lighting!E532</f>
        <v>57407</v>
      </c>
      <c r="F532" s="12">
        <f>StdO_Customers_Residential!F532+StdO_Customers_Small_Commercial!F532+StdO_Customers_Lighting!F532</f>
        <v>58201</v>
      </c>
      <c r="G532" s="12">
        <f>StdO_Customers_Residential!G532+StdO_Customers_Small_Commercial!G532+StdO_Customers_Lighting!G532</f>
        <v>59954</v>
      </c>
      <c r="H532" s="12">
        <f>StdO_Customers_Residential!H532+StdO_Customers_Small_Commercial!H532+StdO_Customers_Lighting!H532</f>
        <v>63139</v>
      </c>
      <c r="I532" s="12">
        <f>StdO_Customers_Residential!I532+StdO_Customers_Small_Commercial!I532+StdO_Customers_Lighting!I532</f>
        <v>68598</v>
      </c>
      <c r="J532" s="12">
        <f>StdO_Customers_Residential!J532+StdO_Customers_Small_Commercial!J532+StdO_Customers_Lighting!J532</f>
        <v>71402</v>
      </c>
      <c r="K532" s="12">
        <f>StdO_Customers_Residential!K532+StdO_Customers_Small_Commercial!K532+StdO_Customers_Lighting!K532</f>
        <v>73257</v>
      </c>
      <c r="L532" s="12">
        <f>StdO_Customers_Residential!L532+StdO_Customers_Small_Commercial!L532+StdO_Customers_Lighting!L532</f>
        <v>73225</v>
      </c>
      <c r="M532" s="12">
        <f>StdO_Customers_Residential!M532+StdO_Customers_Small_Commercial!M532+StdO_Customers_Lighting!M532</f>
        <v>74185</v>
      </c>
      <c r="N532" s="12">
        <f>StdO_Customers_Residential!N532+StdO_Customers_Small_Commercial!N532+StdO_Customers_Lighting!N532</f>
        <v>77394</v>
      </c>
      <c r="O532" s="12">
        <f>StdO_Customers_Residential!O532+StdO_Customers_Small_Commercial!O532+StdO_Customers_Lighting!O532</f>
        <v>78669</v>
      </c>
      <c r="P532" s="12">
        <f>StdO_Customers_Residential!P532+StdO_Customers_Small_Commercial!P532+StdO_Customers_Lighting!P532</f>
        <v>79580</v>
      </c>
      <c r="Q532" s="12">
        <f>StdO_Customers_Residential!Q532+StdO_Customers_Small_Commercial!Q532+StdO_Customers_Lighting!Q532</f>
        <v>81972</v>
      </c>
      <c r="R532" s="12">
        <f>StdO_Customers_Residential!R532+StdO_Customers_Small_Commercial!R532+StdO_Customers_Lighting!R532</f>
        <v>87014</v>
      </c>
      <c r="S532" s="12">
        <f>StdO_Customers_Residential!S532+StdO_Customers_Small_Commercial!S532+StdO_Customers_Lighting!S532</f>
        <v>93025</v>
      </c>
      <c r="T532" s="12">
        <f>StdO_Customers_Residential!T532+StdO_Customers_Small_Commercial!T532+StdO_Customers_Lighting!T532</f>
        <v>96309</v>
      </c>
      <c r="U532" s="12">
        <f>StdO_Customers_Residential!U532+StdO_Customers_Small_Commercial!U532+StdO_Customers_Lighting!U532</f>
        <v>97939</v>
      </c>
      <c r="V532" s="12">
        <f>StdO_Customers_Residential!V532+StdO_Customers_Small_Commercial!V532+StdO_Customers_Lighting!V532</f>
        <v>95931</v>
      </c>
      <c r="W532" s="12">
        <f>StdO_Customers_Residential!W532+StdO_Customers_Small_Commercial!W532+StdO_Customers_Lighting!W532</f>
        <v>90348</v>
      </c>
      <c r="X532" s="12">
        <f>StdO_Customers_Residential!X532+StdO_Customers_Small_Commercial!X532+StdO_Customers_Lighting!X532</f>
        <v>78900</v>
      </c>
      <c r="Y532" s="12">
        <f>StdO_Customers_Residential!Y532+StdO_Customers_Small_Commercial!Y532+StdO_Customers_Lighting!Y532</f>
        <v>69838</v>
      </c>
      <c r="AA532" s="2">
        <f>IFERROR(INDEX('Holiday Schedule'!$D$3:$D$24,MATCH(Total_StdO_Customers!A532,'Holiday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1810343</v>
      </c>
      <c r="AE532" s="5">
        <f t="shared" si="67"/>
        <v>1810343</v>
      </c>
      <c r="AG532" s="2">
        <f t="shared" si="68"/>
        <v>6</v>
      </c>
      <c r="AH532" s="2">
        <f t="shared" si="69"/>
        <v>2025</v>
      </c>
      <c r="AJ532" s="5">
        <f t="shared" si="70"/>
        <v>97939</v>
      </c>
      <c r="AK532" s="2">
        <f t="shared" si="71"/>
        <v>20</v>
      </c>
    </row>
    <row r="533" spans="1:37" x14ac:dyDescent="0.25">
      <c r="A533" s="4">
        <v>45816</v>
      </c>
      <c r="B533" s="12">
        <f>StdO_Customers_Residential!B533+StdO_Customers_Small_Commercial!B533+StdO_Customers_Lighting!B533</f>
        <v>63193</v>
      </c>
      <c r="C533" s="12">
        <f>StdO_Customers_Residential!C533+StdO_Customers_Small_Commercial!C533+StdO_Customers_Lighting!C533</f>
        <v>57886</v>
      </c>
      <c r="D533" s="12">
        <f>StdO_Customers_Residential!D533+StdO_Customers_Small_Commercial!D533+StdO_Customers_Lighting!D533</f>
        <v>55935</v>
      </c>
      <c r="E533" s="12">
        <f>StdO_Customers_Residential!E533+StdO_Customers_Small_Commercial!E533+StdO_Customers_Lighting!E533</f>
        <v>55057</v>
      </c>
      <c r="F533" s="12">
        <f>StdO_Customers_Residential!F533+StdO_Customers_Small_Commercial!F533+StdO_Customers_Lighting!F533</f>
        <v>54255</v>
      </c>
      <c r="G533" s="12">
        <f>StdO_Customers_Residential!G533+StdO_Customers_Small_Commercial!G533+StdO_Customers_Lighting!G533</f>
        <v>55004</v>
      </c>
      <c r="H533" s="12">
        <f>StdO_Customers_Residential!H533+StdO_Customers_Small_Commercial!H533+StdO_Customers_Lighting!H533</f>
        <v>53415</v>
      </c>
      <c r="I533" s="12">
        <f>StdO_Customers_Residential!I533+StdO_Customers_Small_Commercial!I533+StdO_Customers_Lighting!I533</f>
        <v>51062</v>
      </c>
      <c r="J533" s="12">
        <f>StdO_Customers_Residential!J533+StdO_Customers_Small_Commercial!J533+StdO_Customers_Lighting!J533</f>
        <v>53059</v>
      </c>
      <c r="K533" s="12">
        <f>StdO_Customers_Residential!K533+StdO_Customers_Small_Commercial!K533+StdO_Customers_Lighting!K533</f>
        <v>48189</v>
      </c>
      <c r="L533" s="12">
        <f>StdO_Customers_Residential!L533+StdO_Customers_Small_Commercial!L533+StdO_Customers_Lighting!L533</f>
        <v>40211</v>
      </c>
      <c r="M533" s="12">
        <f>StdO_Customers_Residential!M533+StdO_Customers_Small_Commercial!M533+StdO_Customers_Lighting!M533</f>
        <v>37326</v>
      </c>
      <c r="N533" s="12">
        <f>StdO_Customers_Residential!N533+StdO_Customers_Small_Commercial!N533+StdO_Customers_Lighting!N533</f>
        <v>36166</v>
      </c>
      <c r="O533" s="12">
        <f>StdO_Customers_Residential!O533+StdO_Customers_Small_Commercial!O533+StdO_Customers_Lighting!O533</f>
        <v>34565</v>
      </c>
      <c r="P533" s="12">
        <f>StdO_Customers_Residential!P533+StdO_Customers_Small_Commercial!P533+StdO_Customers_Lighting!P533</f>
        <v>35578</v>
      </c>
      <c r="Q533" s="12">
        <f>StdO_Customers_Residential!Q533+StdO_Customers_Small_Commercial!Q533+StdO_Customers_Lighting!Q533</f>
        <v>42581</v>
      </c>
      <c r="R533" s="12">
        <f>StdO_Customers_Residential!R533+StdO_Customers_Small_Commercial!R533+StdO_Customers_Lighting!R533</f>
        <v>53445</v>
      </c>
      <c r="S533" s="12">
        <f>StdO_Customers_Residential!S533+StdO_Customers_Small_Commercial!S533+StdO_Customers_Lighting!S533</f>
        <v>70061</v>
      </c>
      <c r="T533" s="12">
        <f>StdO_Customers_Residential!T533+StdO_Customers_Small_Commercial!T533+StdO_Customers_Lighting!T533</f>
        <v>87559</v>
      </c>
      <c r="U533" s="12">
        <f>StdO_Customers_Residential!U533+StdO_Customers_Small_Commercial!U533+StdO_Customers_Lighting!U533</f>
        <v>98130</v>
      </c>
      <c r="V533" s="12">
        <f>StdO_Customers_Residential!V533+StdO_Customers_Small_Commercial!V533+StdO_Customers_Lighting!V533</f>
        <v>99947</v>
      </c>
      <c r="W533" s="12">
        <f>StdO_Customers_Residential!W533+StdO_Customers_Small_Commercial!W533+StdO_Customers_Lighting!W533</f>
        <v>93761</v>
      </c>
      <c r="X533" s="12">
        <f>StdO_Customers_Residential!X533+StdO_Customers_Small_Commercial!X533+StdO_Customers_Lighting!X533</f>
        <v>79578</v>
      </c>
      <c r="Y533" s="12">
        <f>StdO_Customers_Residential!Y533+StdO_Customers_Small_Commercial!Y533+StdO_Customers_Lighting!Y533</f>
        <v>68180</v>
      </c>
      <c r="AA533" s="2">
        <f>IFERROR(INDEX('Holiday Schedule'!$D$3:$D$24,MATCH(Total_StdO_Customers!A533,'Holiday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1424143</v>
      </c>
      <c r="AE533" s="5">
        <f t="shared" si="67"/>
        <v>1424143</v>
      </c>
      <c r="AG533" s="2">
        <f t="shared" si="68"/>
        <v>6</v>
      </c>
      <c r="AH533" s="2">
        <f t="shared" si="69"/>
        <v>2025</v>
      </c>
      <c r="AJ533" s="5">
        <f t="shared" si="70"/>
        <v>99947</v>
      </c>
      <c r="AK533" s="2">
        <f t="shared" si="71"/>
        <v>21</v>
      </c>
    </row>
    <row r="534" spans="1:37" x14ac:dyDescent="0.25">
      <c r="A534" s="4">
        <v>45817</v>
      </c>
      <c r="B534" s="12">
        <f>StdO_Customers_Residential!B534+StdO_Customers_Small_Commercial!B534+StdO_Customers_Lighting!B534</f>
        <v>59841</v>
      </c>
      <c r="C534" s="12">
        <f>StdO_Customers_Residential!C534+StdO_Customers_Small_Commercial!C534+StdO_Customers_Lighting!C534</f>
        <v>55433</v>
      </c>
      <c r="D534" s="12">
        <f>StdO_Customers_Residential!D534+StdO_Customers_Small_Commercial!D534+StdO_Customers_Lighting!D534</f>
        <v>53099</v>
      </c>
      <c r="E534" s="12">
        <f>StdO_Customers_Residential!E534+StdO_Customers_Small_Commercial!E534+StdO_Customers_Lighting!E534</f>
        <v>53031</v>
      </c>
      <c r="F534" s="12">
        <f>StdO_Customers_Residential!F534+StdO_Customers_Small_Commercial!F534+StdO_Customers_Lighting!F534</f>
        <v>55848</v>
      </c>
      <c r="G534" s="12">
        <f>StdO_Customers_Residential!G534+StdO_Customers_Small_Commercial!G534+StdO_Customers_Lighting!G534</f>
        <v>61052</v>
      </c>
      <c r="H534" s="12">
        <f>StdO_Customers_Residential!H534+StdO_Customers_Small_Commercial!H534+StdO_Customers_Lighting!H534</f>
        <v>65912</v>
      </c>
      <c r="I534" s="12">
        <f>StdO_Customers_Residential!I534+StdO_Customers_Small_Commercial!I534+StdO_Customers_Lighting!I534</f>
        <v>63541</v>
      </c>
      <c r="J534" s="12">
        <f>StdO_Customers_Residential!J534+StdO_Customers_Small_Commercial!J534+StdO_Customers_Lighting!J534</f>
        <v>54458</v>
      </c>
      <c r="K534" s="12">
        <f>StdO_Customers_Residential!K534+StdO_Customers_Small_Commercial!K534+StdO_Customers_Lighting!K534</f>
        <v>47929</v>
      </c>
      <c r="L534" s="12">
        <f>StdO_Customers_Residential!L534+StdO_Customers_Small_Commercial!L534+StdO_Customers_Lighting!L534</f>
        <v>41191</v>
      </c>
      <c r="M534" s="12">
        <f>StdO_Customers_Residential!M534+StdO_Customers_Small_Commercial!M534+StdO_Customers_Lighting!M534</f>
        <v>42462</v>
      </c>
      <c r="N534" s="12">
        <f>StdO_Customers_Residential!N534+StdO_Customers_Small_Commercial!N534+StdO_Customers_Lighting!N534</f>
        <v>44677</v>
      </c>
      <c r="O534" s="12">
        <f>StdO_Customers_Residential!O534+StdO_Customers_Small_Commercial!O534+StdO_Customers_Lighting!O534</f>
        <v>42312</v>
      </c>
      <c r="P534" s="12">
        <f>StdO_Customers_Residential!P534+StdO_Customers_Small_Commercial!P534+StdO_Customers_Lighting!P534</f>
        <v>50511</v>
      </c>
      <c r="Q534" s="12">
        <f>StdO_Customers_Residential!Q534+StdO_Customers_Small_Commercial!Q534+StdO_Customers_Lighting!Q534</f>
        <v>52114</v>
      </c>
      <c r="R534" s="12">
        <f>StdO_Customers_Residential!R534+StdO_Customers_Small_Commercial!R534+StdO_Customers_Lighting!R534</f>
        <v>54774</v>
      </c>
      <c r="S534" s="12">
        <f>StdO_Customers_Residential!S534+StdO_Customers_Small_Commercial!S534+StdO_Customers_Lighting!S534</f>
        <v>65864</v>
      </c>
      <c r="T534" s="12">
        <f>StdO_Customers_Residential!T534+StdO_Customers_Small_Commercial!T534+StdO_Customers_Lighting!T534</f>
        <v>84576</v>
      </c>
      <c r="U534" s="12">
        <f>StdO_Customers_Residential!U534+StdO_Customers_Small_Commercial!U534+StdO_Customers_Lighting!U534</f>
        <v>91961</v>
      </c>
      <c r="V534" s="12">
        <f>StdO_Customers_Residential!V534+StdO_Customers_Small_Commercial!V534+StdO_Customers_Lighting!V534</f>
        <v>95994</v>
      </c>
      <c r="W534" s="12">
        <f>StdO_Customers_Residential!W534+StdO_Customers_Small_Commercial!W534+StdO_Customers_Lighting!W534</f>
        <v>88630</v>
      </c>
      <c r="X534" s="12">
        <f>StdO_Customers_Residential!X534+StdO_Customers_Small_Commercial!X534+StdO_Customers_Lighting!X534</f>
        <v>76055</v>
      </c>
      <c r="Y534" s="12">
        <f>StdO_Customers_Residential!Y534+StdO_Customers_Small_Commercial!Y534+StdO_Customers_Lighting!Y534</f>
        <v>65529</v>
      </c>
      <c r="AA534" s="2">
        <f>IFERROR(INDEX('Holiday Schedule'!$D$3:$D$24,MATCH(Total_StdO_Customers!A534,'Holiday Schedule'!$C$3:$C$24,0)),0)</f>
        <v>0</v>
      </c>
      <c r="AB534" s="2">
        <f t="shared" si="64"/>
        <v>2</v>
      </c>
      <c r="AC534" s="2">
        <f t="shared" si="65"/>
        <v>997049</v>
      </c>
      <c r="AD534" s="5">
        <f t="shared" si="66"/>
        <v>469745</v>
      </c>
      <c r="AE534" s="5">
        <f t="shared" si="67"/>
        <v>1466794</v>
      </c>
      <c r="AG534" s="2">
        <f t="shared" si="68"/>
        <v>6</v>
      </c>
      <c r="AH534" s="2">
        <f t="shared" si="69"/>
        <v>2025</v>
      </c>
      <c r="AJ534" s="5">
        <f t="shared" si="70"/>
        <v>95994</v>
      </c>
      <c r="AK534" s="2">
        <f t="shared" si="71"/>
        <v>21</v>
      </c>
    </row>
    <row r="535" spans="1:37" x14ac:dyDescent="0.25">
      <c r="A535" s="4">
        <v>45818</v>
      </c>
      <c r="B535" s="12">
        <f>StdO_Customers_Residential!B535+StdO_Customers_Small_Commercial!B535+StdO_Customers_Lighting!B535</f>
        <v>59090</v>
      </c>
      <c r="C535" s="12">
        <f>StdO_Customers_Residential!C535+StdO_Customers_Small_Commercial!C535+StdO_Customers_Lighting!C535</f>
        <v>54007</v>
      </c>
      <c r="D535" s="12">
        <f>StdO_Customers_Residential!D535+StdO_Customers_Small_Commercial!D535+StdO_Customers_Lighting!D535</f>
        <v>53062</v>
      </c>
      <c r="E535" s="12">
        <f>StdO_Customers_Residential!E535+StdO_Customers_Small_Commercial!E535+StdO_Customers_Lighting!E535</f>
        <v>53320</v>
      </c>
      <c r="F535" s="12">
        <f>StdO_Customers_Residential!F535+StdO_Customers_Small_Commercial!F535+StdO_Customers_Lighting!F535</f>
        <v>56236</v>
      </c>
      <c r="G535" s="12">
        <f>StdO_Customers_Residential!G535+StdO_Customers_Small_Commercial!G535+StdO_Customers_Lighting!G535</f>
        <v>61887</v>
      </c>
      <c r="H535" s="12">
        <f>StdO_Customers_Residential!H535+StdO_Customers_Small_Commercial!H535+StdO_Customers_Lighting!H535</f>
        <v>71623</v>
      </c>
      <c r="I535" s="12">
        <f>StdO_Customers_Residential!I535+StdO_Customers_Small_Commercial!I535+StdO_Customers_Lighting!I535</f>
        <v>79801</v>
      </c>
      <c r="J535" s="12">
        <f>StdO_Customers_Residential!J535+StdO_Customers_Small_Commercial!J535+StdO_Customers_Lighting!J535</f>
        <v>78706</v>
      </c>
      <c r="K535" s="12">
        <f>StdO_Customers_Residential!K535+StdO_Customers_Small_Commercial!K535+StdO_Customers_Lighting!K535</f>
        <v>79139</v>
      </c>
      <c r="L535" s="12">
        <f>StdO_Customers_Residential!L535+StdO_Customers_Small_Commercial!L535+StdO_Customers_Lighting!L535</f>
        <v>77698</v>
      </c>
      <c r="M535" s="12">
        <f>StdO_Customers_Residential!M535+StdO_Customers_Small_Commercial!M535+StdO_Customers_Lighting!M535</f>
        <v>73162</v>
      </c>
      <c r="N535" s="12">
        <f>StdO_Customers_Residential!N535+StdO_Customers_Small_Commercial!N535+StdO_Customers_Lighting!N535</f>
        <v>70307</v>
      </c>
      <c r="O535" s="12">
        <f>StdO_Customers_Residential!O535+StdO_Customers_Small_Commercial!O535+StdO_Customers_Lighting!O535</f>
        <v>69315</v>
      </c>
      <c r="P535" s="12">
        <f>StdO_Customers_Residential!P535+StdO_Customers_Small_Commercial!P535+StdO_Customers_Lighting!P535</f>
        <v>70761</v>
      </c>
      <c r="Q535" s="12">
        <f>StdO_Customers_Residential!Q535+StdO_Customers_Small_Commercial!Q535+StdO_Customers_Lighting!Q535</f>
        <v>75415</v>
      </c>
      <c r="R535" s="12">
        <f>StdO_Customers_Residential!R535+StdO_Customers_Small_Commercial!R535+StdO_Customers_Lighting!R535</f>
        <v>81170</v>
      </c>
      <c r="S535" s="12">
        <f>StdO_Customers_Residential!S535+StdO_Customers_Small_Commercial!S535+StdO_Customers_Lighting!S535</f>
        <v>88398</v>
      </c>
      <c r="T535" s="12">
        <f>StdO_Customers_Residential!T535+StdO_Customers_Small_Commercial!T535+StdO_Customers_Lighting!T535</f>
        <v>94903</v>
      </c>
      <c r="U535" s="12">
        <f>StdO_Customers_Residential!U535+StdO_Customers_Small_Commercial!U535+StdO_Customers_Lighting!U535</f>
        <v>96241</v>
      </c>
      <c r="V535" s="12">
        <f>StdO_Customers_Residential!V535+StdO_Customers_Small_Commercial!V535+StdO_Customers_Lighting!V535</f>
        <v>96327</v>
      </c>
      <c r="W535" s="12">
        <f>StdO_Customers_Residential!W535+StdO_Customers_Small_Commercial!W535+StdO_Customers_Lighting!W535</f>
        <v>88254</v>
      </c>
      <c r="X535" s="12">
        <f>StdO_Customers_Residential!X535+StdO_Customers_Small_Commercial!X535+StdO_Customers_Lighting!X535</f>
        <v>75668</v>
      </c>
      <c r="Y535" s="12">
        <f>StdO_Customers_Residential!Y535+StdO_Customers_Small_Commercial!Y535+StdO_Customers_Lighting!Y535</f>
        <v>65284</v>
      </c>
      <c r="AA535" s="2">
        <f>IFERROR(INDEX('Holiday Schedule'!$D$3:$D$24,MATCH(Total_StdO_Customers!A535,'Holiday Schedule'!$C$3:$C$24,0)),0)</f>
        <v>0</v>
      </c>
      <c r="AB535" s="2">
        <f t="shared" si="64"/>
        <v>3</v>
      </c>
      <c r="AC535" s="2">
        <f t="shared" si="65"/>
        <v>1295265</v>
      </c>
      <c r="AD535" s="5">
        <f t="shared" si="66"/>
        <v>474509</v>
      </c>
      <c r="AE535" s="5">
        <f t="shared" si="67"/>
        <v>1769774</v>
      </c>
      <c r="AG535" s="2">
        <f t="shared" si="68"/>
        <v>6</v>
      </c>
      <c r="AH535" s="2">
        <f t="shared" si="69"/>
        <v>2025</v>
      </c>
      <c r="AJ535" s="5">
        <f t="shared" si="70"/>
        <v>96327</v>
      </c>
      <c r="AK535" s="2">
        <f t="shared" si="71"/>
        <v>21</v>
      </c>
    </row>
    <row r="536" spans="1:37" x14ac:dyDescent="0.25">
      <c r="A536" s="4">
        <v>45819</v>
      </c>
      <c r="B536" s="12">
        <f>StdO_Customers_Residential!B536+StdO_Customers_Small_Commercial!B536+StdO_Customers_Lighting!B536</f>
        <v>58914</v>
      </c>
      <c r="C536" s="12">
        <f>StdO_Customers_Residential!C536+StdO_Customers_Small_Commercial!C536+StdO_Customers_Lighting!C536</f>
        <v>55382</v>
      </c>
      <c r="D536" s="12">
        <f>StdO_Customers_Residential!D536+StdO_Customers_Small_Commercial!D536+StdO_Customers_Lighting!D536</f>
        <v>53618</v>
      </c>
      <c r="E536" s="12">
        <f>StdO_Customers_Residential!E536+StdO_Customers_Small_Commercial!E536+StdO_Customers_Lighting!E536</f>
        <v>54385</v>
      </c>
      <c r="F536" s="12">
        <f>StdO_Customers_Residential!F536+StdO_Customers_Small_Commercial!F536+StdO_Customers_Lighting!F536</f>
        <v>57424</v>
      </c>
      <c r="G536" s="12">
        <f>StdO_Customers_Residential!G536+StdO_Customers_Small_Commercial!G536+StdO_Customers_Lighting!G536</f>
        <v>61602</v>
      </c>
      <c r="H536" s="12">
        <f>StdO_Customers_Residential!H536+StdO_Customers_Small_Commercial!H536+StdO_Customers_Lighting!H536</f>
        <v>64224</v>
      </c>
      <c r="I536" s="12">
        <f>StdO_Customers_Residential!I536+StdO_Customers_Small_Commercial!I536+StdO_Customers_Lighting!I536</f>
        <v>55982</v>
      </c>
      <c r="J536" s="12">
        <f>StdO_Customers_Residential!J536+StdO_Customers_Small_Commercial!J536+StdO_Customers_Lighting!J536</f>
        <v>45333</v>
      </c>
      <c r="K536" s="12">
        <f>StdO_Customers_Residential!K536+StdO_Customers_Small_Commercial!K536+StdO_Customers_Lighting!K536</f>
        <v>41130</v>
      </c>
      <c r="L536" s="12">
        <f>StdO_Customers_Residential!L536+StdO_Customers_Small_Commercial!L536+StdO_Customers_Lighting!L536</f>
        <v>39604</v>
      </c>
      <c r="M536" s="12">
        <f>StdO_Customers_Residential!M536+StdO_Customers_Small_Commercial!M536+StdO_Customers_Lighting!M536</f>
        <v>39139</v>
      </c>
      <c r="N536" s="12">
        <f>StdO_Customers_Residential!N536+StdO_Customers_Small_Commercial!N536+StdO_Customers_Lighting!N536</f>
        <v>44091</v>
      </c>
      <c r="O536" s="12">
        <f>StdO_Customers_Residential!O536+StdO_Customers_Small_Commercial!O536+StdO_Customers_Lighting!O536</f>
        <v>44425</v>
      </c>
      <c r="P536" s="12">
        <f>StdO_Customers_Residential!P536+StdO_Customers_Small_Commercial!P536+StdO_Customers_Lighting!P536</f>
        <v>45640</v>
      </c>
      <c r="Q536" s="12">
        <f>StdO_Customers_Residential!Q536+StdO_Customers_Small_Commercial!Q536+StdO_Customers_Lighting!Q536</f>
        <v>51598</v>
      </c>
      <c r="R536" s="12">
        <f>StdO_Customers_Residential!R536+StdO_Customers_Small_Commercial!R536+StdO_Customers_Lighting!R536</f>
        <v>58428</v>
      </c>
      <c r="S536" s="12">
        <f>StdO_Customers_Residential!S536+StdO_Customers_Small_Commercial!S536+StdO_Customers_Lighting!S536</f>
        <v>70996</v>
      </c>
      <c r="T536" s="12">
        <f>StdO_Customers_Residential!T536+StdO_Customers_Small_Commercial!T536+StdO_Customers_Lighting!T536</f>
        <v>87225</v>
      </c>
      <c r="U536" s="12">
        <f>StdO_Customers_Residential!U536+StdO_Customers_Small_Commercial!U536+StdO_Customers_Lighting!U536</f>
        <v>97315</v>
      </c>
      <c r="V536" s="12">
        <f>StdO_Customers_Residential!V536+StdO_Customers_Small_Commercial!V536+StdO_Customers_Lighting!V536</f>
        <v>100079</v>
      </c>
      <c r="W536" s="12">
        <f>StdO_Customers_Residential!W536+StdO_Customers_Small_Commercial!W536+StdO_Customers_Lighting!W536</f>
        <v>94527</v>
      </c>
      <c r="X536" s="12">
        <f>StdO_Customers_Residential!X536+StdO_Customers_Small_Commercial!X536+StdO_Customers_Lighting!X536</f>
        <v>80438</v>
      </c>
      <c r="Y536" s="12">
        <f>StdO_Customers_Residential!Y536+StdO_Customers_Small_Commercial!Y536+StdO_Customers_Lighting!Y536</f>
        <v>69044</v>
      </c>
      <c r="AA536" s="2">
        <f>IFERROR(INDEX('Holiday Schedule'!$D$3:$D$24,MATCH(Total_StdO_Customers!A536,'Holiday Schedule'!$C$3:$C$24,0)),0)</f>
        <v>0</v>
      </c>
      <c r="AB536" s="2">
        <f t="shared" si="64"/>
        <v>4</v>
      </c>
      <c r="AC536" s="2">
        <f t="shared" si="65"/>
        <v>995950</v>
      </c>
      <c r="AD536" s="5">
        <f t="shared" si="66"/>
        <v>474593</v>
      </c>
      <c r="AE536" s="5">
        <f t="shared" si="67"/>
        <v>1470543</v>
      </c>
      <c r="AG536" s="2">
        <f t="shared" si="68"/>
        <v>6</v>
      </c>
      <c r="AH536" s="2">
        <f t="shared" si="69"/>
        <v>2025</v>
      </c>
      <c r="AJ536" s="5">
        <f t="shared" si="70"/>
        <v>100079</v>
      </c>
      <c r="AK536" s="2">
        <f t="shared" si="71"/>
        <v>21</v>
      </c>
    </row>
    <row r="537" spans="1:37" x14ac:dyDescent="0.25">
      <c r="A537" s="4">
        <v>45820</v>
      </c>
      <c r="B537" s="12">
        <f>StdO_Customers_Residential!B537+StdO_Customers_Small_Commercial!B537+StdO_Customers_Lighting!B537</f>
        <v>61197</v>
      </c>
      <c r="C537" s="12">
        <f>StdO_Customers_Residential!C537+StdO_Customers_Small_Commercial!C537+StdO_Customers_Lighting!C537</f>
        <v>57208</v>
      </c>
      <c r="D537" s="12">
        <f>StdO_Customers_Residential!D537+StdO_Customers_Small_Commercial!D537+StdO_Customers_Lighting!D537</f>
        <v>55155</v>
      </c>
      <c r="E537" s="12">
        <f>StdO_Customers_Residential!E537+StdO_Customers_Small_Commercial!E537+StdO_Customers_Lighting!E537</f>
        <v>54939</v>
      </c>
      <c r="F537" s="12">
        <f>StdO_Customers_Residential!F537+StdO_Customers_Small_Commercial!F537+StdO_Customers_Lighting!F537</f>
        <v>57832</v>
      </c>
      <c r="G537" s="12">
        <f>StdO_Customers_Residential!G537+StdO_Customers_Small_Commercial!G537+StdO_Customers_Lighting!G537</f>
        <v>61963</v>
      </c>
      <c r="H537" s="12">
        <f>StdO_Customers_Residential!H537+StdO_Customers_Small_Commercial!H537+StdO_Customers_Lighting!H537</f>
        <v>71190</v>
      </c>
      <c r="I537" s="12">
        <f>StdO_Customers_Residential!I537+StdO_Customers_Small_Commercial!I537+StdO_Customers_Lighting!I537</f>
        <v>74097</v>
      </c>
      <c r="J537" s="12">
        <f>StdO_Customers_Residential!J537+StdO_Customers_Small_Commercial!J537+StdO_Customers_Lighting!J537</f>
        <v>58706</v>
      </c>
      <c r="K537" s="12">
        <f>StdO_Customers_Residential!K537+StdO_Customers_Small_Commercial!K537+StdO_Customers_Lighting!K537</f>
        <v>45459</v>
      </c>
      <c r="L537" s="12">
        <f>StdO_Customers_Residential!L537+StdO_Customers_Small_Commercial!L537+StdO_Customers_Lighting!L537</f>
        <v>46212</v>
      </c>
      <c r="M537" s="12">
        <f>StdO_Customers_Residential!M537+StdO_Customers_Small_Commercial!M537+StdO_Customers_Lighting!M537</f>
        <v>45932</v>
      </c>
      <c r="N537" s="12">
        <f>StdO_Customers_Residential!N537+StdO_Customers_Small_Commercial!N537+StdO_Customers_Lighting!N537</f>
        <v>53305</v>
      </c>
      <c r="O537" s="12">
        <f>StdO_Customers_Residential!O537+StdO_Customers_Small_Commercial!O537+StdO_Customers_Lighting!O537</f>
        <v>53257</v>
      </c>
      <c r="P537" s="12">
        <f>StdO_Customers_Residential!P537+StdO_Customers_Small_Commercial!P537+StdO_Customers_Lighting!P537</f>
        <v>55058</v>
      </c>
      <c r="Q537" s="12">
        <f>StdO_Customers_Residential!Q537+StdO_Customers_Small_Commercial!Q537+StdO_Customers_Lighting!Q537</f>
        <v>56397</v>
      </c>
      <c r="R537" s="12">
        <f>StdO_Customers_Residential!R537+StdO_Customers_Small_Commercial!R537+StdO_Customers_Lighting!R537</f>
        <v>61649</v>
      </c>
      <c r="S537" s="12">
        <f>StdO_Customers_Residential!S537+StdO_Customers_Small_Commercial!S537+StdO_Customers_Lighting!S537</f>
        <v>72842</v>
      </c>
      <c r="T537" s="12">
        <f>StdO_Customers_Residential!T537+StdO_Customers_Small_Commercial!T537+StdO_Customers_Lighting!T537</f>
        <v>86742</v>
      </c>
      <c r="U537" s="12">
        <f>StdO_Customers_Residential!U537+StdO_Customers_Small_Commercial!U537+StdO_Customers_Lighting!U537</f>
        <v>95411</v>
      </c>
      <c r="V537" s="12">
        <f>StdO_Customers_Residential!V537+StdO_Customers_Small_Commercial!V537+StdO_Customers_Lighting!V537</f>
        <v>99019</v>
      </c>
      <c r="W537" s="12">
        <f>StdO_Customers_Residential!W537+StdO_Customers_Small_Commercial!W537+StdO_Customers_Lighting!W537</f>
        <v>90687</v>
      </c>
      <c r="X537" s="12">
        <f>StdO_Customers_Residential!X537+StdO_Customers_Small_Commercial!X537+StdO_Customers_Lighting!X537</f>
        <v>79041</v>
      </c>
      <c r="Y537" s="12">
        <f>StdO_Customers_Residential!Y537+StdO_Customers_Small_Commercial!Y537+StdO_Customers_Lighting!Y537</f>
        <v>67514</v>
      </c>
      <c r="AA537" s="2">
        <f>IFERROR(INDEX('Holiday Schedule'!$D$3:$D$24,MATCH(Total_StdO_Customers!A537,'Holiday Schedule'!$C$3:$C$24,0)),0)</f>
        <v>0</v>
      </c>
      <c r="AB537" s="2">
        <f t="shared" si="64"/>
        <v>5</v>
      </c>
      <c r="AC537" s="2">
        <f t="shared" si="65"/>
        <v>1073814</v>
      </c>
      <c r="AD537" s="5">
        <f t="shared" si="66"/>
        <v>486998</v>
      </c>
      <c r="AE537" s="5">
        <f t="shared" si="67"/>
        <v>1560812</v>
      </c>
      <c r="AG537" s="2">
        <f t="shared" si="68"/>
        <v>6</v>
      </c>
      <c r="AH537" s="2">
        <f t="shared" si="69"/>
        <v>2025</v>
      </c>
      <c r="AJ537" s="5">
        <f t="shared" si="70"/>
        <v>99019</v>
      </c>
      <c r="AK537" s="2">
        <f t="shared" si="71"/>
        <v>21</v>
      </c>
    </row>
    <row r="538" spans="1:37" x14ac:dyDescent="0.25">
      <c r="A538" s="4">
        <v>45821</v>
      </c>
      <c r="B538" s="12">
        <f>StdO_Customers_Residential!B538+StdO_Customers_Small_Commercial!B538+StdO_Customers_Lighting!B538</f>
        <v>60458</v>
      </c>
      <c r="C538" s="12">
        <f>StdO_Customers_Residential!C538+StdO_Customers_Small_Commercial!C538+StdO_Customers_Lighting!C538</f>
        <v>55156</v>
      </c>
      <c r="D538" s="12">
        <f>StdO_Customers_Residential!D538+StdO_Customers_Small_Commercial!D538+StdO_Customers_Lighting!D538</f>
        <v>53357</v>
      </c>
      <c r="E538" s="12">
        <f>StdO_Customers_Residential!E538+StdO_Customers_Small_Commercial!E538+StdO_Customers_Lighting!E538</f>
        <v>53055</v>
      </c>
      <c r="F538" s="12">
        <f>StdO_Customers_Residential!F538+StdO_Customers_Small_Commercial!F538+StdO_Customers_Lighting!F538</f>
        <v>54310</v>
      </c>
      <c r="G538" s="12">
        <f>StdO_Customers_Residential!G538+StdO_Customers_Small_Commercial!G538+StdO_Customers_Lighting!G538</f>
        <v>58204</v>
      </c>
      <c r="H538" s="12">
        <f>StdO_Customers_Residential!H538+StdO_Customers_Small_Commercial!H538+StdO_Customers_Lighting!H538</f>
        <v>58183</v>
      </c>
      <c r="I538" s="12">
        <f>StdO_Customers_Residential!I538+StdO_Customers_Small_Commercial!I538+StdO_Customers_Lighting!I538</f>
        <v>52327</v>
      </c>
      <c r="J538" s="12">
        <f>StdO_Customers_Residential!J538+StdO_Customers_Small_Commercial!J538+StdO_Customers_Lighting!J538</f>
        <v>43741</v>
      </c>
      <c r="K538" s="12">
        <f>StdO_Customers_Residential!K538+StdO_Customers_Small_Commercial!K538+StdO_Customers_Lighting!K538</f>
        <v>40515</v>
      </c>
      <c r="L538" s="12">
        <f>StdO_Customers_Residential!L538+StdO_Customers_Small_Commercial!L538+StdO_Customers_Lighting!L538</f>
        <v>36426</v>
      </c>
      <c r="M538" s="12">
        <f>StdO_Customers_Residential!M538+StdO_Customers_Small_Commercial!M538+StdO_Customers_Lighting!M538</f>
        <v>33217</v>
      </c>
      <c r="N538" s="12">
        <f>StdO_Customers_Residential!N538+StdO_Customers_Small_Commercial!N538+StdO_Customers_Lighting!N538</f>
        <v>31934</v>
      </c>
      <c r="O538" s="12">
        <f>StdO_Customers_Residential!O538+StdO_Customers_Small_Commercial!O538+StdO_Customers_Lighting!O538</f>
        <v>30980</v>
      </c>
      <c r="P538" s="12">
        <f>StdO_Customers_Residential!P538+StdO_Customers_Small_Commercial!P538+StdO_Customers_Lighting!P538</f>
        <v>32737</v>
      </c>
      <c r="Q538" s="12">
        <f>StdO_Customers_Residential!Q538+StdO_Customers_Small_Commercial!Q538+StdO_Customers_Lighting!Q538</f>
        <v>38545</v>
      </c>
      <c r="R538" s="12">
        <f>StdO_Customers_Residential!R538+StdO_Customers_Small_Commercial!R538+StdO_Customers_Lighting!R538</f>
        <v>47943</v>
      </c>
      <c r="S538" s="12">
        <f>StdO_Customers_Residential!S538+StdO_Customers_Small_Commercial!S538+StdO_Customers_Lighting!S538</f>
        <v>61151</v>
      </c>
      <c r="T538" s="12">
        <f>StdO_Customers_Residential!T538+StdO_Customers_Small_Commercial!T538+StdO_Customers_Lighting!T538</f>
        <v>77812</v>
      </c>
      <c r="U538" s="12">
        <f>StdO_Customers_Residential!U538+StdO_Customers_Small_Commercial!U538+StdO_Customers_Lighting!U538</f>
        <v>87392</v>
      </c>
      <c r="V538" s="12">
        <f>StdO_Customers_Residential!V538+StdO_Customers_Small_Commercial!V538+StdO_Customers_Lighting!V538</f>
        <v>92306</v>
      </c>
      <c r="W538" s="12">
        <f>StdO_Customers_Residential!W538+StdO_Customers_Small_Commercial!W538+StdO_Customers_Lighting!W538</f>
        <v>86974</v>
      </c>
      <c r="X538" s="12">
        <f>StdO_Customers_Residential!X538+StdO_Customers_Small_Commercial!X538+StdO_Customers_Lighting!X538</f>
        <v>76310</v>
      </c>
      <c r="Y538" s="12">
        <f>StdO_Customers_Residential!Y538+StdO_Customers_Small_Commercial!Y538+StdO_Customers_Lighting!Y538</f>
        <v>65576</v>
      </c>
      <c r="AA538" s="2">
        <f>IFERROR(INDEX('Holiday Schedule'!$D$3:$D$24,MATCH(Total_StdO_Customers!A538,'Holiday Schedule'!$C$3:$C$24,0)),0)</f>
        <v>0</v>
      </c>
      <c r="AB538" s="2">
        <f t="shared" si="64"/>
        <v>6</v>
      </c>
      <c r="AC538" s="2">
        <f t="shared" si="65"/>
        <v>870310</v>
      </c>
      <c r="AD538" s="5">
        <f t="shared" si="66"/>
        <v>458299</v>
      </c>
      <c r="AE538" s="5">
        <f t="shared" si="67"/>
        <v>1328609</v>
      </c>
      <c r="AG538" s="2">
        <f t="shared" si="68"/>
        <v>6</v>
      </c>
      <c r="AH538" s="2">
        <f t="shared" si="69"/>
        <v>2025</v>
      </c>
      <c r="AJ538" s="5">
        <f t="shared" si="70"/>
        <v>92306</v>
      </c>
      <c r="AK538" s="2">
        <f t="shared" si="71"/>
        <v>21</v>
      </c>
    </row>
    <row r="539" spans="1:37" x14ac:dyDescent="0.25">
      <c r="A539" s="4">
        <v>45822</v>
      </c>
      <c r="B539" s="12">
        <f>StdO_Customers_Residential!B539+StdO_Customers_Small_Commercial!B539+StdO_Customers_Lighting!B539</f>
        <v>58925</v>
      </c>
      <c r="C539" s="12">
        <f>StdO_Customers_Residential!C539+StdO_Customers_Small_Commercial!C539+StdO_Customers_Lighting!C539</f>
        <v>54825</v>
      </c>
      <c r="D539" s="12">
        <f>StdO_Customers_Residential!D539+StdO_Customers_Small_Commercial!D539+StdO_Customers_Lighting!D539</f>
        <v>53534</v>
      </c>
      <c r="E539" s="12">
        <f>StdO_Customers_Residential!E539+StdO_Customers_Small_Commercial!E539+StdO_Customers_Lighting!E539</f>
        <v>52555</v>
      </c>
      <c r="F539" s="12">
        <f>StdO_Customers_Residential!F539+StdO_Customers_Small_Commercial!F539+StdO_Customers_Lighting!F539</f>
        <v>53330</v>
      </c>
      <c r="G539" s="12">
        <f>StdO_Customers_Residential!G539+StdO_Customers_Small_Commercial!G539+StdO_Customers_Lighting!G539</f>
        <v>55670</v>
      </c>
      <c r="H539" s="12">
        <f>StdO_Customers_Residential!H539+StdO_Customers_Small_Commercial!H539+StdO_Customers_Lighting!H539</f>
        <v>58855</v>
      </c>
      <c r="I539" s="12">
        <f>StdO_Customers_Residential!I539+StdO_Customers_Small_Commercial!I539+StdO_Customers_Lighting!I539</f>
        <v>60489</v>
      </c>
      <c r="J539" s="12">
        <f>StdO_Customers_Residential!J539+StdO_Customers_Small_Commercial!J539+StdO_Customers_Lighting!J539</f>
        <v>52223</v>
      </c>
      <c r="K539" s="12">
        <f>StdO_Customers_Residential!K539+StdO_Customers_Small_Commercial!K539+StdO_Customers_Lighting!K539</f>
        <v>46072</v>
      </c>
      <c r="L539" s="12">
        <f>StdO_Customers_Residential!L539+StdO_Customers_Small_Commercial!L539+StdO_Customers_Lighting!L539</f>
        <v>42495</v>
      </c>
      <c r="M539" s="12">
        <f>StdO_Customers_Residential!M539+StdO_Customers_Small_Commercial!M539+StdO_Customers_Lighting!M539</f>
        <v>43995</v>
      </c>
      <c r="N539" s="12">
        <f>StdO_Customers_Residential!N539+StdO_Customers_Small_Commercial!N539+StdO_Customers_Lighting!N539</f>
        <v>42535</v>
      </c>
      <c r="O539" s="12">
        <f>StdO_Customers_Residential!O539+StdO_Customers_Small_Commercial!O539+StdO_Customers_Lighting!O539</f>
        <v>35183</v>
      </c>
      <c r="P539" s="12">
        <f>StdO_Customers_Residential!P539+StdO_Customers_Small_Commercial!P539+StdO_Customers_Lighting!P539</f>
        <v>34712</v>
      </c>
      <c r="Q539" s="12">
        <f>StdO_Customers_Residential!Q539+StdO_Customers_Small_Commercial!Q539+StdO_Customers_Lighting!Q539</f>
        <v>37417</v>
      </c>
      <c r="R539" s="12">
        <f>StdO_Customers_Residential!R539+StdO_Customers_Small_Commercial!R539+StdO_Customers_Lighting!R539</f>
        <v>47726</v>
      </c>
      <c r="S539" s="12">
        <f>StdO_Customers_Residential!S539+StdO_Customers_Small_Commercial!S539+StdO_Customers_Lighting!S539</f>
        <v>61873</v>
      </c>
      <c r="T539" s="12">
        <f>StdO_Customers_Residential!T539+StdO_Customers_Small_Commercial!T539+StdO_Customers_Lighting!T539</f>
        <v>77487</v>
      </c>
      <c r="U539" s="12">
        <f>StdO_Customers_Residential!U539+StdO_Customers_Small_Commercial!U539+StdO_Customers_Lighting!U539</f>
        <v>87823</v>
      </c>
      <c r="V539" s="12">
        <f>StdO_Customers_Residential!V539+StdO_Customers_Small_Commercial!V539+StdO_Customers_Lighting!V539</f>
        <v>91554</v>
      </c>
      <c r="W539" s="12">
        <f>StdO_Customers_Residential!W539+StdO_Customers_Small_Commercial!W539+StdO_Customers_Lighting!W539</f>
        <v>87616</v>
      </c>
      <c r="X539" s="12">
        <f>StdO_Customers_Residential!X539+StdO_Customers_Small_Commercial!X539+StdO_Customers_Lighting!X539</f>
        <v>77340</v>
      </c>
      <c r="Y539" s="12">
        <f>StdO_Customers_Residential!Y539+StdO_Customers_Small_Commercial!Y539+StdO_Customers_Lighting!Y539</f>
        <v>67489</v>
      </c>
      <c r="AA539" s="2">
        <f>IFERROR(INDEX('Holiday Schedule'!$D$3:$D$24,MATCH(Total_StdO_Customers!A539,'Holiday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1381723</v>
      </c>
      <c r="AE539" s="5">
        <f t="shared" si="67"/>
        <v>1381723</v>
      </c>
      <c r="AG539" s="2">
        <f t="shared" si="68"/>
        <v>6</v>
      </c>
      <c r="AH539" s="2">
        <f t="shared" si="69"/>
        <v>2025</v>
      </c>
      <c r="AJ539" s="5">
        <f t="shared" si="70"/>
        <v>91554</v>
      </c>
      <c r="AK539" s="2">
        <f t="shared" si="71"/>
        <v>21</v>
      </c>
    </row>
    <row r="540" spans="1:37" x14ac:dyDescent="0.25">
      <c r="A540" s="4">
        <v>45823</v>
      </c>
      <c r="B540" s="12">
        <f>StdO_Customers_Residential!B540+StdO_Customers_Small_Commercial!B540+StdO_Customers_Lighting!B540</f>
        <v>59877</v>
      </c>
      <c r="C540" s="12">
        <f>StdO_Customers_Residential!C540+StdO_Customers_Small_Commercial!C540+StdO_Customers_Lighting!C540</f>
        <v>55427</v>
      </c>
      <c r="D540" s="12">
        <f>StdO_Customers_Residential!D540+StdO_Customers_Small_Commercial!D540+StdO_Customers_Lighting!D540</f>
        <v>54123</v>
      </c>
      <c r="E540" s="12">
        <f>StdO_Customers_Residential!E540+StdO_Customers_Small_Commercial!E540+StdO_Customers_Lighting!E540</f>
        <v>53123</v>
      </c>
      <c r="F540" s="12">
        <f>StdO_Customers_Residential!F540+StdO_Customers_Small_Commercial!F540+StdO_Customers_Lighting!F540</f>
        <v>53946</v>
      </c>
      <c r="G540" s="12">
        <f>StdO_Customers_Residential!G540+StdO_Customers_Small_Commercial!G540+StdO_Customers_Lighting!G540</f>
        <v>54358</v>
      </c>
      <c r="H540" s="12">
        <f>StdO_Customers_Residential!H540+StdO_Customers_Small_Commercial!H540+StdO_Customers_Lighting!H540</f>
        <v>52795</v>
      </c>
      <c r="I540" s="12">
        <f>StdO_Customers_Residential!I540+StdO_Customers_Small_Commercial!I540+StdO_Customers_Lighting!I540</f>
        <v>48499</v>
      </c>
      <c r="J540" s="12">
        <f>StdO_Customers_Residential!J540+StdO_Customers_Small_Commercial!J540+StdO_Customers_Lighting!J540</f>
        <v>41686</v>
      </c>
      <c r="K540" s="12">
        <f>StdO_Customers_Residential!K540+StdO_Customers_Small_Commercial!K540+StdO_Customers_Lighting!K540</f>
        <v>34496</v>
      </c>
      <c r="L540" s="12">
        <f>StdO_Customers_Residential!L540+StdO_Customers_Small_Commercial!L540+StdO_Customers_Lighting!L540</f>
        <v>30482</v>
      </c>
      <c r="M540" s="12">
        <f>StdO_Customers_Residential!M540+StdO_Customers_Small_Commercial!M540+StdO_Customers_Lighting!M540</f>
        <v>30049</v>
      </c>
      <c r="N540" s="12">
        <f>StdO_Customers_Residential!N540+StdO_Customers_Small_Commercial!N540+StdO_Customers_Lighting!N540</f>
        <v>32772</v>
      </c>
      <c r="O540" s="12">
        <f>StdO_Customers_Residential!O540+StdO_Customers_Small_Commercial!O540+StdO_Customers_Lighting!O540</f>
        <v>32876</v>
      </c>
      <c r="P540" s="12">
        <f>StdO_Customers_Residential!P540+StdO_Customers_Small_Commercial!P540+StdO_Customers_Lighting!P540</f>
        <v>34835</v>
      </c>
      <c r="Q540" s="12">
        <f>StdO_Customers_Residential!Q540+StdO_Customers_Small_Commercial!Q540+StdO_Customers_Lighting!Q540</f>
        <v>44088</v>
      </c>
      <c r="R540" s="12">
        <f>StdO_Customers_Residential!R540+StdO_Customers_Small_Commercial!R540+StdO_Customers_Lighting!R540</f>
        <v>52126</v>
      </c>
      <c r="S540" s="12">
        <f>StdO_Customers_Residential!S540+StdO_Customers_Small_Commercial!S540+StdO_Customers_Lighting!S540</f>
        <v>66066</v>
      </c>
      <c r="T540" s="12">
        <f>StdO_Customers_Residential!T540+StdO_Customers_Small_Commercial!T540+StdO_Customers_Lighting!T540</f>
        <v>82046</v>
      </c>
      <c r="U540" s="12">
        <f>StdO_Customers_Residential!U540+StdO_Customers_Small_Commercial!U540+StdO_Customers_Lighting!U540</f>
        <v>91498</v>
      </c>
      <c r="V540" s="12">
        <f>StdO_Customers_Residential!V540+StdO_Customers_Small_Commercial!V540+StdO_Customers_Lighting!V540</f>
        <v>94442</v>
      </c>
      <c r="W540" s="12">
        <f>StdO_Customers_Residential!W540+StdO_Customers_Small_Commercial!W540+StdO_Customers_Lighting!W540</f>
        <v>88583</v>
      </c>
      <c r="X540" s="12">
        <f>StdO_Customers_Residential!X540+StdO_Customers_Small_Commercial!X540+StdO_Customers_Lighting!X540</f>
        <v>76416</v>
      </c>
      <c r="Y540" s="12">
        <f>StdO_Customers_Residential!Y540+StdO_Customers_Small_Commercial!Y540+StdO_Customers_Lighting!Y540</f>
        <v>66090</v>
      </c>
      <c r="AA540" s="2">
        <f>IFERROR(INDEX('Holiday Schedule'!$D$3:$D$24,MATCH(Total_StdO_Customers!A540,'Holiday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1330699</v>
      </c>
      <c r="AE540" s="5">
        <f t="shared" si="67"/>
        <v>1330699</v>
      </c>
      <c r="AG540" s="2">
        <f t="shared" si="68"/>
        <v>6</v>
      </c>
      <c r="AH540" s="2">
        <f t="shared" si="69"/>
        <v>2025</v>
      </c>
      <c r="AJ540" s="5">
        <f t="shared" si="70"/>
        <v>94442</v>
      </c>
      <c r="AK540" s="2">
        <f t="shared" si="71"/>
        <v>21</v>
      </c>
    </row>
    <row r="541" spans="1:37" x14ac:dyDescent="0.25">
      <c r="A541" s="4">
        <v>45824</v>
      </c>
      <c r="B541" s="12">
        <f>StdO_Customers_Residential!B541+StdO_Customers_Small_Commercial!B541+StdO_Customers_Lighting!B541</f>
        <v>57787</v>
      </c>
      <c r="C541" s="12">
        <f>StdO_Customers_Residential!C541+StdO_Customers_Small_Commercial!C541+StdO_Customers_Lighting!C541</f>
        <v>53930</v>
      </c>
      <c r="D541" s="12">
        <f>StdO_Customers_Residential!D541+StdO_Customers_Small_Commercial!D541+StdO_Customers_Lighting!D541</f>
        <v>52447</v>
      </c>
      <c r="E541" s="12">
        <f>StdO_Customers_Residential!E541+StdO_Customers_Small_Commercial!E541+StdO_Customers_Lighting!E541</f>
        <v>52557</v>
      </c>
      <c r="F541" s="12">
        <f>StdO_Customers_Residential!F541+StdO_Customers_Small_Commercial!F541+StdO_Customers_Lighting!F541</f>
        <v>55064</v>
      </c>
      <c r="G541" s="12">
        <f>StdO_Customers_Residential!G541+StdO_Customers_Small_Commercial!G541+StdO_Customers_Lighting!G541</f>
        <v>58863</v>
      </c>
      <c r="H541" s="12">
        <f>StdO_Customers_Residential!H541+StdO_Customers_Small_Commercial!H541+StdO_Customers_Lighting!H541</f>
        <v>63578</v>
      </c>
      <c r="I541" s="12">
        <f>StdO_Customers_Residential!I541+StdO_Customers_Small_Commercial!I541+StdO_Customers_Lighting!I541</f>
        <v>62542</v>
      </c>
      <c r="J541" s="12">
        <f>StdO_Customers_Residential!J541+StdO_Customers_Small_Commercial!J541+StdO_Customers_Lighting!J541</f>
        <v>52510</v>
      </c>
      <c r="K541" s="12">
        <f>StdO_Customers_Residential!K541+StdO_Customers_Small_Commercial!K541+StdO_Customers_Lighting!K541</f>
        <v>40481</v>
      </c>
      <c r="L541" s="12">
        <f>StdO_Customers_Residential!L541+StdO_Customers_Small_Commercial!L541+StdO_Customers_Lighting!L541</f>
        <v>38063</v>
      </c>
      <c r="M541" s="12">
        <f>StdO_Customers_Residential!M541+StdO_Customers_Small_Commercial!M541+StdO_Customers_Lighting!M541</f>
        <v>38675</v>
      </c>
      <c r="N541" s="12">
        <f>StdO_Customers_Residential!N541+StdO_Customers_Small_Commercial!N541+StdO_Customers_Lighting!N541</f>
        <v>38204</v>
      </c>
      <c r="O541" s="12">
        <f>StdO_Customers_Residential!O541+StdO_Customers_Small_Commercial!O541+StdO_Customers_Lighting!O541</f>
        <v>39506</v>
      </c>
      <c r="P541" s="12">
        <f>StdO_Customers_Residential!P541+StdO_Customers_Small_Commercial!P541+StdO_Customers_Lighting!P541</f>
        <v>41767</v>
      </c>
      <c r="Q541" s="12">
        <f>StdO_Customers_Residential!Q541+StdO_Customers_Small_Commercial!Q541+StdO_Customers_Lighting!Q541</f>
        <v>45566</v>
      </c>
      <c r="R541" s="12">
        <f>StdO_Customers_Residential!R541+StdO_Customers_Small_Commercial!R541+StdO_Customers_Lighting!R541</f>
        <v>53837</v>
      </c>
      <c r="S541" s="12">
        <f>StdO_Customers_Residential!S541+StdO_Customers_Small_Commercial!S541+StdO_Customers_Lighting!S541</f>
        <v>65991</v>
      </c>
      <c r="T541" s="12">
        <f>StdO_Customers_Residential!T541+StdO_Customers_Small_Commercial!T541+StdO_Customers_Lighting!T541</f>
        <v>81693</v>
      </c>
      <c r="U541" s="12">
        <f>StdO_Customers_Residential!U541+StdO_Customers_Small_Commercial!U541+StdO_Customers_Lighting!U541</f>
        <v>92638</v>
      </c>
      <c r="V541" s="12">
        <f>StdO_Customers_Residential!V541+StdO_Customers_Small_Commercial!V541+StdO_Customers_Lighting!V541</f>
        <v>95708</v>
      </c>
      <c r="W541" s="12">
        <f>StdO_Customers_Residential!W541+StdO_Customers_Small_Commercial!W541+StdO_Customers_Lighting!W541</f>
        <v>90367</v>
      </c>
      <c r="X541" s="12">
        <f>StdO_Customers_Residential!X541+StdO_Customers_Small_Commercial!X541+StdO_Customers_Lighting!X541</f>
        <v>76494</v>
      </c>
      <c r="Y541" s="12">
        <f>StdO_Customers_Residential!Y541+StdO_Customers_Small_Commercial!Y541+StdO_Customers_Lighting!Y541</f>
        <v>65023</v>
      </c>
      <c r="AA541" s="2">
        <f>IFERROR(INDEX('Holiday Schedule'!$D$3:$D$24,MATCH(Total_StdO_Customers!A541,'Holiday Schedule'!$C$3:$C$24,0)),0)</f>
        <v>0</v>
      </c>
      <c r="AB541" s="2">
        <f t="shared" si="64"/>
        <v>2</v>
      </c>
      <c r="AC541" s="2">
        <f t="shared" si="65"/>
        <v>954042</v>
      </c>
      <c r="AD541" s="5">
        <f t="shared" si="66"/>
        <v>459249</v>
      </c>
      <c r="AE541" s="5">
        <f t="shared" si="67"/>
        <v>1413291</v>
      </c>
      <c r="AG541" s="2">
        <f t="shared" si="68"/>
        <v>6</v>
      </c>
      <c r="AH541" s="2">
        <f t="shared" si="69"/>
        <v>2025</v>
      </c>
      <c r="AJ541" s="5">
        <f t="shared" si="70"/>
        <v>95708</v>
      </c>
      <c r="AK541" s="2">
        <f t="shared" si="71"/>
        <v>21</v>
      </c>
    </row>
    <row r="542" spans="1:37" x14ac:dyDescent="0.25">
      <c r="A542" s="4">
        <v>45825</v>
      </c>
      <c r="B542" s="12">
        <f>StdO_Customers_Residential!B542+StdO_Customers_Small_Commercial!B542+StdO_Customers_Lighting!B542</f>
        <v>58940</v>
      </c>
      <c r="C542" s="12">
        <f>StdO_Customers_Residential!C542+StdO_Customers_Small_Commercial!C542+StdO_Customers_Lighting!C542</f>
        <v>54203</v>
      </c>
      <c r="D542" s="12">
        <f>StdO_Customers_Residential!D542+StdO_Customers_Small_Commercial!D542+StdO_Customers_Lighting!D542</f>
        <v>52643</v>
      </c>
      <c r="E542" s="12">
        <f>StdO_Customers_Residential!E542+StdO_Customers_Small_Commercial!E542+StdO_Customers_Lighting!E542</f>
        <v>53208</v>
      </c>
      <c r="F542" s="12">
        <f>StdO_Customers_Residential!F542+StdO_Customers_Small_Commercial!F542+StdO_Customers_Lighting!F542</f>
        <v>55210</v>
      </c>
      <c r="G542" s="12">
        <f>StdO_Customers_Residential!G542+StdO_Customers_Small_Commercial!G542+StdO_Customers_Lighting!G542</f>
        <v>58888</v>
      </c>
      <c r="H542" s="12">
        <f>StdO_Customers_Residential!H542+StdO_Customers_Small_Commercial!H542+StdO_Customers_Lighting!H542</f>
        <v>64045</v>
      </c>
      <c r="I542" s="12">
        <f>StdO_Customers_Residential!I542+StdO_Customers_Small_Commercial!I542+StdO_Customers_Lighting!I542</f>
        <v>63606</v>
      </c>
      <c r="J542" s="12">
        <f>StdO_Customers_Residential!J542+StdO_Customers_Small_Commercial!J542+StdO_Customers_Lighting!J542</f>
        <v>56303</v>
      </c>
      <c r="K542" s="12">
        <f>StdO_Customers_Residential!K542+StdO_Customers_Small_Commercial!K542+StdO_Customers_Lighting!K542</f>
        <v>46059</v>
      </c>
      <c r="L542" s="12">
        <f>StdO_Customers_Residential!L542+StdO_Customers_Small_Commercial!L542+StdO_Customers_Lighting!L542</f>
        <v>40445</v>
      </c>
      <c r="M542" s="12">
        <f>StdO_Customers_Residential!M542+StdO_Customers_Small_Commercial!M542+StdO_Customers_Lighting!M542</f>
        <v>36165</v>
      </c>
      <c r="N542" s="12">
        <f>StdO_Customers_Residential!N542+StdO_Customers_Small_Commercial!N542+StdO_Customers_Lighting!N542</f>
        <v>36069</v>
      </c>
      <c r="O542" s="12">
        <f>StdO_Customers_Residential!O542+StdO_Customers_Small_Commercial!O542+StdO_Customers_Lighting!O542</f>
        <v>36587</v>
      </c>
      <c r="P542" s="12">
        <f>StdO_Customers_Residential!P542+StdO_Customers_Small_Commercial!P542+StdO_Customers_Lighting!P542</f>
        <v>37598</v>
      </c>
      <c r="Q542" s="12">
        <f>StdO_Customers_Residential!Q542+StdO_Customers_Small_Commercial!Q542+StdO_Customers_Lighting!Q542</f>
        <v>43308</v>
      </c>
      <c r="R542" s="12">
        <f>StdO_Customers_Residential!R542+StdO_Customers_Small_Commercial!R542+StdO_Customers_Lighting!R542</f>
        <v>60028</v>
      </c>
      <c r="S542" s="12">
        <f>StdO_Customers_Residential!S542+StdO_Customers_Small_Commercial!S542+StdO_Customers_Lighting!S542</f>
        <v>76433</v>
      </c>
      <c r="T542" s="12">
        <f>StdO_Customers_Residential!T542+StdO_Customers_Small_Commercial!T542+StdO_Customers_Lighting!T542</f>
        <v>86771</v>
      </c>
      <c r="U542" s="12">
        <f>StdO_Customers_Residential!U542+StdO_Customers_Small_Commercial!U542+StdO_Customers_Lighting!U542</f>
        <v>93495</v>
      </c>
      <c r="V542" s="12">
        <f>StdO_Customers_Residential!V542+StdO_Customers_Small_Commercial!V542+StdO_Customers_Lighting!V542</f>
        <v>97399</v>
      </c>
      <c r="W542" s="12">
        <f>StdO_Customers_Residential!W542+StdO_Customers_Small_Commercial!W542+StdO_Customers_Lighting!W542</f>
        <v>89499</v>
      </c>
      <c r="X542" s="12">
        <f>StdO_Customers_Residential!X542+StdO_Customers_Small_Commercial!X542+StdO_Customers_Lighting!X542</f>
        <v>77447</v>
      </c>
      <c r="Y542" s="12">
        <f>StdO_Customers_Residential!Y542+StdO_Customers_Small_Commercial!Y542+StdO_Customers_Lighting!Y542</f>
        <v>67004</v>
      </c>
      <c r="AA542" s="2">
        <f>IFERROR(INDEX('Holiday Schedule'!$D$3:$D$24,MATCH(Total_StdO_Customers!A542,'Holiday Schedule'!$C$3:$C$24,0)),0)</f>
        <v>0</v>
      </c>
      <c r="AB542" s="2">
        <f t="shared" si="64"/>
        <v>3</v>
      </c>
      <c r="AC542" s="2">
        <f t="shared" si="65"/>
        <v>977212</v>
      </c>
      <c r="AD542" s="5">
        <f t="shared" si="66"/>
        <v>464141</v>
      </c>
      <c r="AE542" s="5">
        <f t="shared" si="67"/>
        <v>1441353</v>
      </c>
      <c r="AG542" s="2">
        <f t="shared" si="68"/>
        <v>6</v>
      </c>
      <c r="AH542" s="2">
        <f t="shared" si="69"/>
        <v>2025</v>
      </c>
      <c r="AJ542" s="5">
        <f t="shared" si="70"/>
        <v>97399</v>
      </c>
      <c r="AK542" s="2">
        <f t="shared" si="71"/>
        <v>21</v>
      </c>
    </row>
    <row r="543" spans="1:37" x14ac:dyDescent="0.25">
      <c r="A543" s="4">
        <v>45826</v>
      </c>
      <c r="B543" s="12">
        <f>StdO_Customers_Residential!B543+StdO_Customers_Small_Commercial!B543+StdO_Customers_Lighting!B543</f>
        <v>59579</v>
      </c>
      <c r="C543" s="12">
        <f>StdO_Customers_Residential!C543+StdO_Customers_Small_Commercial!C543+StdO_Customers_Lighting!C543</f>
        <v>55491</v>
      </c>
      <c r="D543" s="12">
        <f>StdO_Customers_Residential!D543+StdO_Customers_Small_Commercial!D543+StdO_Customers_Lighting!D543</f>
        <v>53841</v>
      </c>
      <c r="E543" s="12">
        <f>StdO_Customers_Residential!E543+StdO_Customers_Small_Commercial!E543+StdO_Customers_Lighting!E543</f>
        <v>54224</v>
      </c>
      <c r="F543" s="12">
        <f>StdO_Customers_Residential!F543+StdO_Customers_Small_Commercial!F543+StdO_Customers_Lighting!F543</f>
        <v>56093</v>
      </c>
      <c r="G543" s="12">
        <f>StdO_Customers_Residential!G543+StdO_Customers_Small_Commercial!G543+StdO_Customers_Lighting!G543</f>
        <v>61428</v>
      </c>
      <c r="H543" s="12">
        <f>StdO_Customers_Residential!H543+StdO_Customers_Small_Commercial!H543+StdO_Customers_Lighting!H543</f>
        <v>69455</v>
      </c>
      <c r="I543" s="12">
        <f>StdO_Customers_Residential!I543+StdO_Customers_Small_Commercial!I543+StdO_Customers_Lighting!I543</f>
        <v>76284</v>
      </c>
      <c r="J543" s="12">
        <f>StdO_Customers_Residential!J543+StdO_Customers_Small_Commercial!J543+StdO_Customers_Lighting!J543</f>
        <v>75961</v>
      </c>
      <c r="K543" s="12">
        <f>StdO_Customers_Residential!K543+StdO_Customers_Small_Commercial!K543+StdO_Customers_Lighting!K543</f>
        <v>79374</v>
      </c>
      <c r="L543" s="12">
        <f>StdO_Customers_Residential!L543+StdO_Customers_Small_Commercial!L543+StdO_Customers_Lighting!L543</f>
        <v>74446</v>
      </c>
      <c r="M543" s="12">
        <f>StdO_Customers_Residential!M543+StdO_Customers_Small_Commercial!M543+StdO_Customers_Lighting!M543</f>
        <v>74310</v>
      </c>
      <c r="N543" s="12">
        <f>StdO_Customers_Residential!N543+StdO_Customers_Small_Commercial!N543+StdO_Customers_Lighting!N543</f>
        <v>71921</v>
      </c>
      <c r="O543" s="12">
        <f>StdO_Customers_Residential!O543+StdO_Customers_Small_Commercial!O543+StdO_Customers_Lighting!O543</f>
        <v>65824</v>
      </c>
      <c r="P543" s="12">
        <f>StdO_Customers_Residential!P543+StdO_Customers_Small_Commercial!P543+StdO_Customers_Lighting!P543</f>
        <v>66179</v>
      </c>
      <c r="Q543" s="12">
        <f>StdO_Customers_Residential!Q543+StdO_Customers_Small_Commercial!Q543+StdO_Customers_Lighting!Q543</f>
        <v>68319</v>
      </c>
      <c r="R543" s="12">
        <f>StdO_Customers_Residential!R543+StdO_Customers_Small_Commercial!R543+StdO_Customers_Lighting!R543</f>
        <v>76421</v>
      </c>
      <c r="S543" s="12">
        <f>StdO_Customers_Residential!S543+StdO_Customers_Small_Commercial!S543+StdO_Customers_Lighting!S543</f>
        <v>83984</v>
      </c>
      <c r="T543" s="12">
        <f>StdO_Customers_Residential!T543+StdO_Customers_Small_Commercial!T543+StdO_Customers_Lighting!T543</f>
        <v>93915</v>
      </c>
      <c r="U543" s="12">
        <f>StdO_Customers_Residential!U543+StdO_Customers_Small_Commercial!U543+StdO_Customers_Lighting!U543</f>
        <v>96557</v>
      </c>
      <c r="V543" s="12">
        <f>StdO_Customers_Residential!V543+StdO_Customers_Small_Commercial!V543+StdO_Customers_Lighting!V543</f>
        <v>98421</v>
      </c>
      <c r="W543" s="12">
        <f>StdO_Customers_Residential!W543+StdO_Customers_Small_Commercial!W543+StdO_Customers_Lighting!W543</f>
        <v>92029</v>
      </c>
      <c r="X543" s="12">
        <f>StdO_Customers_Residential!X543+StdO_Customers_Small_Commercial!X543+StdO_Customers_Lighting!X543</f>
        <v>79070</v>
      </c>
      <c r="Y543" s="12">
        <f>StdO_Customers_Residential!Y543+StdO_Customers_Small_Commercial!Y543+StdO_Customers_Lighting!Y543</f>
        <v>67748</v>
      </c>
      <c r="AA543" s="2">
        <f>IFERROR(INDEX('Holiday Schedule'!$D$3:$D$24,MATCH(Total_StdO_Customers!A543,'Holiday Schedule'!$C$3:$C$24,0)),0)</f>
        <v>0</v>
      </c>
      <c r="AB543" s="2">
        <f t="shared" si="64"/>
        <v>4</v>
      </c>
      <c r="AC543" s="2">
        <f t="shared" si="65"/>
        <v>1273015</v>
      </c>
      <c r="AD543" s="5">
        <f t="shared" si="66"/>
        <v>477859</v>
      </c>
      <c r="AE543" s="5">
        <f t="shared" si="67"/>
        <v>1750874</v>
      </c>
      <c r="AG543" s="2">
        <f t="shared" si="68"/>
        <v>6</v>
      </c>
      <c r="AH543" s="2">
        <f t="shared" si="69"/>
        <v>2025</v>
      </c>
      <c r="AJ543" s="5">
        <f t="shared" si="70"/>
        <v>98421</v>
      </c>
      <c r="AK543" s="2">
        <f t="shared" si="71"/>
        <v>21</v>
      </c>
    </row>
    <row r="544" spans="1:37" x14ac:dyDescent="0.25">
      <c r="A544" s="4">
        <v>45827</v>
      </c>
      <c r="B544" s="12">
        <f>StdO_Customers_Residential!B544+StdO_Customers_Small_Commercial!B544+StdO_Customers_Lighting!B544</f>
        <v>62236</v>
      </c>
      <c r="C544" s="12">
        <f>StdO_Customers_Residential!C544+StdO_Customers_Small_Commercial!C544+StdO_Customers_Lighting!C544</f>
        <v>58000</v>
      </c>
      <c r="D544" s="12">
        <f>StdO_Customers_Residential!D544+StdO_Customers_Small_Commercial!D544+StdO_Customers_Lighting!D544</f>
        <v>55881</v>
      </c>
      <c r="E544" s="12">
        <f>StdO_Customers_Residential!E544+StdO_Customers_Small_Commercial!E544+StdO_Customers_Lighting!E544</f>
        <v>55845</v>
      </c>
      <c r="F544" s="12">
        <f>StdO_Customers_Residential!F544+StdO_Customers_Small_Commercial!F544+StdO_Customers_Lighting!F544</f>
        <v>58476</v>
      </c>
      <c r="G544" s="12">
        <f>StdO_Customers_Residential!G544+StdO_Customers_Small_Commercial!G544+StdO_Customers_Lighting!G544</f>
        <v>62699</v>
      </c>
      <c r="H544" s="12">
        <f>StdO_Customers_Residential!H544+StdO_Customers_Small_Commercial!H544+StdO_Customers_Lighting!H544</f>
        <v>69105</v>
      </c>
      <c r="I544" s="12">
        <f>StdO_Customers_Residential!I544+StdO_Customers_Small_Commercial!I544+StdO_Customers_Lighting!I544</f>
        <v>75516</v>
      </c>
      <c r="J544" s="12">
        <f>StdO_Customers_Residential!J544+StdO_Customers_Small_Commercial!J544+StdO_Customers_Lighting!J544</f>
        <v>74161</v>
      </c>
      <c r="K544" s="12">
        <f>StdO_Customers_Residential!K544+StdO_Customers_Small_Commercial!K544+StdO_Customers_Lighting!K544</f>
        <v>75234</v>
      </c>
      <c r="L544" s="12">
        <f>StdO_Customers_Residential!L544+StdO_Customers_Small_Commercial!L544+StdO_Customers_Lighting!L544</f>
        <v>69744</v>
      </c>
      <c r="M544" s="12">
        <f>StdO_Customers_Residential!M544+StdO_Customers_Small_Commercial!M544+StdO_Customers_Lighting!M544</f>
        <v>61879</v>
      </c>
      <c r="N544" s="12">
        <f>StdO_Customers_Residential!N544+StdO_Customers_Small_Commercial!N544+StdO_Customers_Lighting!N544</f>
        <v>65132</v>
      </c>
      <c r="O544" s="12">
        <f>StdO_Customers_Residential!O544+StdO_Customers_Small_Commercial!O544+StdO_Customers_Lighting!O544</f>
        <v>63245</v>
      </c>
      <c r="P544" s="12">
        <f>StdO_Customers_Residential!P544+StdO_Customers_Small_Commercial!P544+StdO_Customers_Lighting!P544</f>
        <v>67567</v>
      </c>
      <c r="Q544" s="12">
        <f>StdO_Customers_Residential!Q544+StdO_Customers_Small_Commercial!Q544+StdO_Customers_Lighting!Q544</f>
        <v>73758</v>
      </c>
      <c r="R544" s="12">
        <f>StdO_Customers_Residential!R544+StdO_Customers_Small_Commercial!R544+StdO_Customers_Lighting!R544</f>
        <v>84836</v>
      </c>
      <c r="S544" s="12">
        <f>StdO_Customers_Residential!S544+StdO_Customers_Small_Commercial!S544+StdO_Customers_Lighting!S544</f>
        <v>90536</v>
      </c>
      <c r="T544" s="12">
        <f>StdO_Customers_Residential!T544+StdO_Customers_Small_Commercial!T544+StdO_Customers_Lighting!T544</f>
        <v>95937</v>
      </c>
      <c r="U544" s="12">
        <f>StdO_Customers_Residential!U544+StdO_Customers_Small_Commercial!U544+StdO_Customers_Lighting!U544</f>
        <v>104405</v>
      </c>
      <c r="V544" s="12">
        <f>StdO_Customers_Residential!V544+StdO_Customers_Small_Commercial!V544+StdO_Customers_Lighting!V544</f>
        <v>106928</v>
      </c>
      <c r="W544" s="12">
        <f>StdO_Customers_Residential!W544+StdO_Customers_Small_Commercial!W544+StdO_Customers_Lighting!W544</f>
        <v>97629</v>
      </c>
      <c r="X544" s="12">
        <f>StdO_Customers_Residential!X544+StdO_Customers_Small_Commercial!X544+StdO_Customers_Lighting!X544</f>
        <v>85903</v>
      </c>
      <c r="Y544" s="12">
        <f>StdO_Customers_Residential!Y544+StdO_Customers_Small_Commercial!Y544+StdO_Customers_Lighting!Y544</f>
        <v>71335</v>
      </c>
      <c r="AA544" s="2">
        <f>IFERROR(INDEX('Holiday Schedule'!$D$3:$D$24,MATCH(Total_StdO_Customers!A544,'Holiday Schedule'!$C$3:$C$24,0)),0)</f>
        <v>0</v>
      </c>
      <c r="AB544" s="2">
        <f t="shared" si="64"/>
        <v>5</v>
      </c>
      <c r="AC544" s="2">
        <f t="shared" si="65"/>
        <v>1292410</v>
      </c>
      <c r="AD544" s="5">
        <f t="shared" si="66"/>
        <v>493577</v>
      </c>
      <c r="AE544" s="5">
        <f t="shared" si="67"/>
        <v>1785987</v>
      </c>
      <c r="AG544" s="2">
        <f t="shared" si="68"/>
        <v>6</v>
      </c>
      <c r="AH544" s="2">
        <f t="shared" si="69"/>
        <v>2025</v>
      </c>
      <c r="AJ544" s="5">
        <f t="shared" si="70"/>
        <v>106928</v>
      </c>
      <c r="AK544" s="2">
        <f t="shared" si="71"/>
        <v>21</v>
      </c>
    </row>
    <row r="545" spans="1:37" x14ac:dyDescent="0.25">
      <c r="A545" s="4">
        <v>45828</v>
      </c>
      <c r="B545" s="12">
        <f>StdO_Customers_Residential!B545+StdO_Customers_Small_Commercial!B545+StdO_Customers_Lighting!B545</f>
        <v>63703</v>
      </c>
      <c r="C545" s="12">
        <f>StdO_Customers_Residential!C545+StdO_Customers_Small_Commercial!C545+StdO_Customers_Lighting!C545</f>
        <v>59100</v>
      </c>
      <c r="D545" s="12">
        <f>StdO_Customers_Residential!D545+StdO_Customers_Small_Commercial!D545+StdO_Customers_Lighting!D545</f>
        <v>57036</v>
      </c>
      <c r="E545" s="12">
        <f>StdO_Customers_Residential!E545+StdO_Customers_Small_Commercial!E545+StdO_Customers_Lighting!E545</f>
        <v>56960</v>
      </c>
      <c r="F545" s="12">
        <f>StdO_Customers_Residential!F545+StdO_Customers_Small_Commercial!F545+StdO_Customers_Lighting!F545</f>
        <v>58380</v>
      </c>
      <c r="G545" s="12">
        <f>StdO_Customers_Residential!G545+StdO_Customers_Small_Commercial!G545+StdO_Customers_Lighting!G545</f>
        <v>63088</v>
      </c>
      <c r="H545" s="12">
        <f>StdO_Customers_Residential!H545+StdO_Customers_Small_Commercial!H545+StdO_Customers_Lighting!H545</f>
        <v>70336</v>
      </c>
      <c r="I545" s="12">
        <f>StdO_Customers_Residential!I545+StdO_Customers_Small_Commercial!I545+StdO_Customers_Lighting!I545</f>
        <v>76978</v>
      </c>
      <c r="J545" s="12">
        <f>StdO_Customers_Residential!J545+StdO_Customers_Small_Commercial!J545+StdO_Customers_Lighting!J545</f>
        <v>72423</v>
      </c>
      <c r="K545" s="12">
        <f>StdO_Customers_Residential!K545+StdO_Customers_Small_Commercial!K545+StdO_Customers_Lighting!K545</f>
        <v>63117</v>
      </c>
      <c r="L545" s="12">
        <f>StdO_Customers_Residential!L545+StdO_Customers_Small_Commercial!L545+StdO_Customers_Lighting!L545</f>
        <v>60670</v>
      </c>
      <c r="M545" s="12">
        <f>StdO_Customers_Residential!M545+StdO_Customers_Small_Commercial!M545+StdO_Customers_Lighting!M545</f>
        <v>59351</v>
      </c>
      <c r="N545" s="12">
        <f>StdO_Customers_Residential!N545+StdO_Customers_Small_Commercial!N545+StdO_Customers_Lighting!N545</f>
        <v>63369</v>
      </c>
      <c r="O545" s="12">
        <f>StdO_Customers_Residential!O545+StdO_Customers_Small_Commercial!O545+StdO_Customers_Lighting!O545</f>
        <v>63370</v>
      </c>
      <c r="P545" s="12">
        <f>StdO_Customers_Residential!P545+StdO_Customers_Small_Commercial!P545+StdO_Customers_Lighting!P545</f>
        <v>60256</v>
      </c>
      <c r="Q545" s="12">
        <f>StdO_Customers_Residential!Q545+StdO_Customers_Small_Commercial!Q545+StdO_Customers_Lighting!Q545</f>
        <v>63225</v>
      </c>
      <c r="R545" s="12">
        <f>StdO_Customers_Residential!R545+StdO_Customers_Small_Commercial!R545+StdO_Customers_Lighting!R545</f>
        <v>75573</v>
      </c>
      <c r="S545" s="12">
        <f>StdO_Customers_Residential!S545+StdO_Customers_Small_Commercial!S545+StdO_Customers_Lighting!S545</f>
        <v>86017</v>
      </c>
      <c r="T545" s="12">
        <f>StdO_Customers_Residential!T545+StdO_Customers_Small_Commercial!T545+StdO_Customers_Lighting!T545</f>
        <v>90301</v>
      </c>
      <c r="U545" s="12">
        <f>StdO_Customers_Residential!U545+StdO_Customers_Small_Commercial!U545+StdO_Customers_Lighting!U545</f>
        <v>95271</v>
      </c>
      <c r="V545" s="12">
        <f>StdO_Customers_Residential!V545+StdO_Customers_Small_Commercial!V545+StdO_Customers_Lighting!V545</f>
        <v>97077</v>
      </c>
      <c r="W545" s="12">
        <f>StdO_Customers_Residential!W545+StdO_Customers_Small_Commercial!W545+StdO_Customers_Lighting!W545</f>
        <v>92712</v>
      </c>
      <c r="X545" s="12">
        <f>StdO_Customers_Residential!X545+StdO_Customers_Small_Commercial!X545+StdO_Customers_Lighting!X545</f>
        <v>80589</v>
      </c>
      <c r="Y545" s="12">
        <f>StdO_Customers_Residential!Y545+StdO_Customers_Small_Commercial!Y545+StdO_Customers_Lighting!Y545</f>
        <v>69007</v>
      </c>
      <c r="AA545" s="2">
        <f>IFERROR(INDEX('Holiday Schedule'!$D$3:$D$24,MATCH(Total_StdO_Customers!A545,'Holiday Schedule'!$C$3:$C$24,0)),0)</f>
        <v>0</v>
      </c>
      <c r="AB545" s="2">
        <f t="shared" si="64"/>
        <v>6</v>
      </c>
      <c r="AC545" s="2">
        <f t="shared" si="65"/>
        <v>1200299</v>
      </c>
      <c r="AD545" s="5">
        <f t="shared" si="66"/>
        <v>497610</v>
      </c>
      <c r="AE545" s="5">
        <f t="shared" si="67"/>
        <v>1697909</v>
      </c>
      <c r="AG545" s="2">
        <f t="shared" si="68"/>
        <v>6</v>
      </c>
      <c r="AH545" s="2">
        <f t="shared" si="69"/>
        <v>2025</v>
      </c>
      <c r="AJ545" s="5">
        <f t="shared" si="70"/>
        <v>97077</v>
      </c>
      <c r="AK545" s="2">
        <f t="shared" si="71"/>
        <v>21</v>
      </c>
    </row>
    <row r="546" spans="1:37" x14ac:dyDescent="0.25">
      <c r="A546" s="4">
        <v>45829</v>
      </c>
      <c r="B546" s="12">
        <f>StdO_Customers_Residential!B546+StdO_Customers_Small_Commercial!B546+StdO_Customers_Lighting!B546</f>
        <v>62192</v>
      </c>
      <c r="C546" s="12">
        <f>StdO_Customers_Residential!C546+StdO_Customers_Small_Commercial!C546+StdO_Customers_Lighting!C546</f>
        <v>56517</v>
      </c>
      <c r="D546" s="12">
        <f>StdO_Customers_Residential!D546+StdO_Customers_Small_Commercial!D546+StdO_Customers_Lighting!D546</f>
        <v>55082</v>
      </c>
      <c r="E546" s="12">
        <f>StdO_Customers_Residential!E546+StdO_Customers_Small_Commercial!E546+StdO_Customers_Lighting!E546</f>
        <v>54009</v>
      </c>
      <c r="F546" s="12">
        <f>StdO_Customers_Residential!F546+StdO_Customers_Small_Commercial!F546+StdO_Customers_Lighting!F546</f>
        <v>54286</v>
      </c>
      <c r="G546" s="12">
        <f>StdO_Customers_Residential!G546+StdO_Customers_Small_Commercial!G546+StdO_Customers_Lighting!G546</f>
        <v>55081</v>
      </c>
      <c r="H546" s="12">
        <f>StdO_Customers_Residential!H546+StdO_Customers_Small_Commercial!H546+StdO_Customers_Lighting!H546</f>
        <v>53005</v>
      </c>
      <c r="I546" s="12">
        <f>StdO_Customers_Residential!I546+StdO_Customers_Small_Commercial!I546+StdO_Customers_Lighting!I546</f>
        <v>47620</v>
      </c>
      <c r="J546" s="12">
        <f>StdO_Customers_Residential!J546+StdO_Customers_Small_Commercial!J546+StdO_Customers_Lighting!J546</f>
        <v>42071</v>
      </c>
      <c r="K546" s="12">
        <f>StdO_Customers_Residential!K546+StdO_Customers_Small_Commercial!K546+StdO_Customers_Lighting!K546</f>
        <v>38109</v>
      </c>
      <c r="L546" s="12">
        <f>StdO_Customers_Residential!L546+StdO_Customers_Small_Commercial!L546+StdO_Customers_Lighting!L546</f>
        <v>33594</v>
      </c>
      <c r="M546" s="12">
        <f>StdO_Customers_Residential!M546+StdO_Customers_Small_Commercial!M546+StdO_Customers_Lighting!M546</f>
        <v>34569</v>
      </c>
      <c r="N546" s="12">
        <f>StdO_Customers_Residential!N546+StdO_Customers_Small_Commercial!N546+StdO_Customers_Lighting!N546</f>
        <v>33759</v>
      </c>
      <c r="O546" s="12">
        <f>StdO_Customers_Residential!O546+StdO_Customers_Small_Commercial!O546+StdO_Customers_Lighting!O546</f>
        <v>32000</v>
      </c>
      <c r="P546" s="12">
        <f>StdO_Customers_Residential!P546+StdO_Customers_Small_Commercial!P546+StdO_Customers_Lighting!P546</f>
        <v>34078</v>
      </c>
      <c r="Q546" s="12">
        <f>StdO_Customers_Residential!Q546+StdO_Customers_Small_Commercial!Q546+StdO_Customers_Lighting!Q546</f>
        <v>39860</v>
      </c>
      <c r="R546" s="12">
        <f>StdO_Customers_Residential!R546+StdO_Customers_Small_Commercial!R546+StdO_Customers_Lighting!R546</f>
        <v>50704</v>
      </c>
      <c r="S546" s="12">
        <f>StdO_Customers_Residential!S546+StdO_Customers_Small_Commercial!S546+StdO_Customers_Lighting!S546</f>
        <v>67120</v>
      </c>
      <c r="T546" s="12">
        <f>StdO_Customers_Residential!T546+StdO_Customers_Small_Commercial!T546+StdO_Customers_Lighting!T546</f>
        <v>88713</v>
      </c>
      <c r="U546" s="12">
        <f>StdO_Customers_Residential!U546+StdO_Customers_Small_Commercial!U546+StdO_Customers_Lighting!U546</f>
        <v>98463</v>
      </c>
      <c r="V546" s="12">
        <f>StdO_Customers_Residential!V546+StdO_Customers_Small_Commercial!V546+StdO_Customers_Lighting!V546</f>
        <v>101685</v>
      </c>
      <c r="W546" s="12">
        <f>StdO_Customers_Residential!W546+StdO_Customers_Small_Commercial!W546+StdO_Customers_Lighting!W546</f>
        <v>95175</v>
      </c>
      <c r="X546" s="12">
        <f>StdO_Customers_Residential!X546+StdO_Customers_Small_Commercial!X546+StdO_Customers_Lighting!X546</f>
        <v>83775</v>
      </c>
      <c r="Y546" s="12">
        <f>StdO_Customers_Residential!Y546+StdO_Customers_Small_Commercial!Y546+StdO_Customers_Lighting!Y546</f>
        <v>72616</v>
      </c>
      <c r="AA546" s="2">
        <f>IFERROR(INDEX('Holiday Schedule'!$D$3:$D$24,MATCH(Total_StdO_Customers!A546,'Holiday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1384083</v>
      </c>
      <c r="AE546" s="5">
        <f t="shared" si="67"/>
        <v>1384083</v>
      </c>
      <c r="AG546" s="2">
        <f t="shared" si="68"/>
        <v>6</v>
      </c>
      <c r="AH546" s="2">
        <f t="shared" si="69"/>
        <v>2025</v>
      </c>
      <c r="AJ546" s="5">
        <f t="shared" si="70"/>
        <v>101685</v>
      </c>
      <c r="AK546" s="2">
        <f t="shared" si="71"/>
        <v>21</v>
      </c>
    </row>
    <row r="547" spans="1:37" x14ac:dyDescent="0.25">
      <c r="A547" s="4">
        <v>45830</v>
      </c>
      <c r="B547" s="12">
        <f>StdO_Customers_Residential!B547+StdO_Customers_Small_Commercial!B547+StdO_Customers_Lighting!B547</f>
        <v>51277</v>
      </c>
      <c r="C547" s="12">
        <f>StdO_Customers_Residential!C547+StdO_Customers_Small_Commercial!C547+StdO_Customers_Lighting!C547</f>
        <v>46580</v>
      </c>
      <c r="D547" s="12">
        <f>StdO_Customers_Residential!D547+StdO_Customers_Small_Commercial!D547+StdO_Customers_Lighting!D547</f>
        <v>44920</v>
      </c>
      <c r="E547" s="12">
        <f>StdO_Customers_Residential!E547+StdO_Customers_Small_Commercial!E547+StdO_Customers_Lighting!E547</f>
        <v>44238</v>
      </c>
      <c r="F547" s="12">
        <f>StdO_Customers_Residential!F547+StdO_Customers_Small_Commercial!F547+StdO_Customers_Lighting!F547</f>
        <v>45933</v>
      </c>
      <c r="G547" s="12">
        <f>StdO_Customers_Residential!G547+StdO_Customers_Small_Commercial!G547+StdO_Customers_Lighting!G547</f>
        <v>51441</v>
      </c>
      <c r="H547" s="12">
        <f>StdO_Customers_Residential!H547+StdO_Customers_Small_Commercial!H547+StdO_Customers_Lighting!H547</f>
        <v>59301</v>
      </c>
      <c r="I547" s="12">
        <f>StdO_Customers_Residential!I547+StdO_Customers_Small_Commercial!I547+StdO_Customers_Lighting!I547</f>
        <v>73465</v>
      </c>
      <c r="J547" s="12">
        <f>StdO_Customers_Residential!J547+StdO_Customers_Small_Commercial!J547+StdO_Customers_Lighting!J547</f>
        <v>81015</v>
      </c>
      <c r="K547" s="12">
        <f>StdO_Customers_Residential!K547+StdO_Customers_Small_Commercial!K547+StdO_Customers_Lighting!K547</f>
        <v>92380</v>
      </c>
      <c r="L547" s="12">
        <f>StdO_Customers_Residential!L547+StdO_Customers_Small_Commercial!L547+StdO_Customers_Lighting!L547</f>
        <v>88038</v>
      </c>
      <c r="M547" s="12">
        <f>StdO_Customers_Residential!M547+StdO_Customers_Small_Commercial!M547+StdO_Customers_Lighting!M547</f>
        <v>85010</v>
      </c>
      <c r="N547" s="12">
        <f>StdO_Customers_Residential!N547+StdO_Customers_Small_Commercial!N547+StdO_Customers_Lighting!N547</f>
        <v>84045</v>
      </c>
      <c r="O547" s="12">
        <f>StdO_Customers_Residential!O547+StdO_Customers_Small_Commercial!O547+StdO_Customers_Lighting!O547</f>
        <v>79082</v>
      </c>
      <c r="P547" s="12">
        <f>StdO_Customers_Residential!P547+StdO_Customers_Small_Commercial!P547+StdO_Customers_Lighting!P547</f>
        <v>78470</v>
      </c>
      <c r="Q547" s="12">
        <f>StdO_Customers_Residential!Q547+StdO_Customers_Small_Commercial!Q547+StdO_Customers_Lighting!Q547</f>
        <v>79600</v>
      </c>
      <c r="R547" s="12">
        <f>StdO_Customers_Residential!R547+StdO_Customers_Small_Commercial!R547+StdO_Customers_Lighting!R547</f>
        <v>82163</v>
      </c>
      <c r="S547" s="12">
        <f>StdO_Customers_Residential!S547+StdO_Customers_Small_Commercial!S547+StdO_Customers_Lighting!S547</f>
        <v>85816</v>
      </c>
      <c r="T547" s="12">
        <f>StdO_Customers_Residential!T547+StdO_Customers_Small_Commercial!T547+StdO_Customers_Lighting!T547</f>
        <v>89918</v>
      </c>
      <c r="U547" s="12">
        <f>StdO_Customers_Residential!U547+StdO_Customers_Small_Commercial!U547+StdO_Customers_Lighting!U547</f>
        <v>93483</v>
      </c>
      <c r="V547" s="12">
        <f>StdO_Customers_Residential!V547+StdO_Customers_Small_Commercial!V547+StdO_Customers_Lighting!V547</f>
        <v>92985</v>
      </c>
      <c r="W547" s="12">
        <f>StdO_Customers_Residential!W547+StdO_Customers_Small_Commercial!W547+StdO_Customers_Lighting!W547</f>
        <v>85881</v>
      </c>
      <c r="X547" s="12">
        <f>StdO_Customers_Residential!X547+StdO_Customers_Small_Commercial!X547+StdO_Customers_Lighting!X547</f>
        <v>69759</v>
      </c>
      <c r="Y547" s="12">
        <f>StdO_Customers_Residential!Y547+StdO_Customers_Small_Commercial!Y547+StdO_Customers_Lighting!Y547</f>
        <v>59572</v>
      </c>
      <c r="AA547" s="2">
        <f>IFERROR(INDEX('Holiday Schedule'!$D$3:$D$24,MATCH(Total_StdO_Customers!A547,'Holiday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1744372</v>
      </c>
      <c r="AE547" s="5">
        <f t="shared" si="67"/>
        <v>1744372</v>
      </c>
      <c r="AG547" s="2">
        <f t="shared" si="68"/>
        <v>6</v>
      </c>
      <c r="AH547" s="2">
        <f t="shared" si="69"/>
        <v>2025</v>
      </c>
      <c r="AJ547" s="5">
        <f t="shared" si="70"/>
        <v>93483</v>
      </c>
      <c r="AK547" s="2">
        <f t="shared" si="71"/>
        <v>20</v>
      </c>
    </row>
    <row r="548" spans="1:37" x14ac:dyDescent="0.25">
      <c r="A548" s="4">
        <v>45831</v>
      </c>
      <c r="B548" s="12">
        <f>StdO_Customers_Residential!B548+StdO_Customers_Small_Commercial!B548+StdO_Customers_Lighting!B548</f>
        <v>68177</v>
      </c>
      <c r="C548" s="12">
        <f>StdO_Customers_Residential!C548+StdO_Customers_Small_Commercial!C548+StdO_Customers_Lighting!C548</f>
        <v>62503</v>
      </c>
      <c r="D548" s="12">
        <f>StdO_Customers_Residential!D548+StdO_Customers_Small_Commercial!D548+StdO_Customers_Lighting!D548</f>
        <v>60464</v>
      </c>
      <c r="E548" s="12">
        <f>StdO_Customers_Residential!E548+StdO_Customers_Small_Commercial!E548+StdO_Customers_Lighting!E548</f>
        <v>59074</v>
      </c>
      <c r="F548" s="12">
        <f>StdO_Customers_Residential!F548+StdO_Customers_Small_Commercial!F548+StdO_Customers_Lighting!F548</f>
        <v>61686</v>
      </c>
      <c r="G548" s="12">
        <f>StdO_Customers_Residential!G548+StdO_Customers_Small_Commercial!G548+StdO_Customers_Lighting!G548</f>
        <v>64186</v>
      </c>
      <c r="H548" s="12">
        <f>StdO_Customers_Residential!H548+StdO_Customers_Small_Commercial!H548+StdO_Customers_Lighting!H548</f>
        <v>67921</v>
      </c>
      <c r="I548" s="12">
        <f>StdO_Customers_Residential!I548+StdO_Customers_Small_Commercial!I548+StdO_Customers_Lighting!I548</f>
        <v>63492</v>
      </c>
      <c r="J548" s="12">
        <f>StdO_Customers_Residential!J548+StdO_Customers_Small_Commercial!J548+StdO_Customers_Lighting!J548</f>
        <v>57844</v>
      </c>
      <c r="K548" s="12">
        <f>StdO_Customers_Residential!K548+StdO_Customers_Small_Commercial!K548+StdO_Customers_Lighting!K548</f>
        <v>57280</v>
      </c>
      <c r="L548" s="12">
        <f>StdO_Customers_Residential!L548+StdO_Customers_Small_Commercial!L548+StdO_Customers_Lighting!L548</f>
        <v>56394</v>
      </c>
      <c r="M548" s="12">
        <f>StdO_Customers_Residential!M548+StdO_Customers_Small_Commercial!M548+StdO_Customers_Lighting!M548</f>
        <v>57293</v>
      </c>
      <c r="N548" s="12">
        <f>StdO_Customers_Residential!N548+StdO_Customers_Small_Commercial!N548+StdO_Customers_Lighting!N548</f>
        <v>59537</v>
      </c>
      <c r="O548" s="12">
        <f>StdO_Customers_Residential!O548+StdO_Customers_Small_Commercial!O548+StdO_Customers_Lighting!O548</f>
        <v>59987</v>
      </c>
      <c r="P548" s="12">
        <f>StdO_Customers_Residential!P548+StdO_Customers_Small_Commercial!P548+StdO_Customers_Lighting!P548</f>
        <v>63613</v>
      </c>
      <c r="Q548" s="12">
        <f>StdO_Customers_Residential!Q548+StdO_Customers_Small_Commercial!Q548+StdO_Customers_Lighting!Q548</f>
        <v>72472</v>
      </c>
      <c r="R548" s="12">
        <f>StdO_Customers_Residential!R548+StdO_Customers_Small_Commercial!R548+StdO_Customers_Lighting!R548</f>
        <v>78615</v>
      </c>
      <c r="S548" s="12">
        <f>StdO_Customers_Residential!S548+StdO_Customers_Small_Commercial!S548+StdO_Customers_Lighting!S548</f>
        <v>95920</v>
      </c>
      <c r="T548" s="12">
        <f>StdO_Customers_Residential!T548+StdO_Customers_Small_Commercial!T548+StdO_Customers_Lighting!T548</f>
        <v>114460</v>
      </c>
      <c r="U548" s="12">
        <f>StdO_Customers_Residential!U548+StdO_Customers_Small_Commercial!U548+StdO_Customers_Lighting!U548</f>
        <v>123429</v>
      </c>
      <c r="V548" s="12">
        <f>StdO_Customers_Residential!V548+StdO_Customers_Small_Commercial!V548+StdO_Customers_Lighting!V548</f>
        <v>124525</v>
      </c>
      <c r="W548" s="12">
        <f>StdO_Customers_Residential!W548+StdO_Customers_Small_Commercial!W548+StdO_Customers_Lighting!W548</f>
        <v>119350</v>
      </c>
      <c r="X548" s="12">
        <f>StdO_Customers_Residential!X548+StdO_Customers_Small_Commercial!X548+StdO_Customers_Lighting!X548</f>
        <v>98565</v>
      </c>
      <c r="Y548" s="12">
        <f>StdO_Customers_Residential!Y548+StdO_Customers_Small_Commercial!Y548+StdO_Customers_Lighting!Y548</f>
        <v>83806</v>
      </c>
      <c r="AA548" s="2">
        <f>IFERROR(INDEX('Holiday Schedule'!$D$3:$D$24,MATCH(Total_StdO_Customers!A548,'Holiday Schedule'!$C$3:$C$24,0)),0)</f>
        <v>0</v>
      </c>
      <c r="AB548" s="2">
        <f t="shared" si="64"/>
        <v>2</v>
      </c>
      <c r="AC548" s="2">
        <f t="shared" si="65"/>
        <v>1302776</v>
      </c>
      <c r="AD548" s="5">
        <f t="shared" si="66"/>
        <v>527817</v>
      </c>
      <c r="AE548" s="5">
        <f t="shared" si="67"/>
        <v>1830593</v>
      </c>
      <c r="AG548" s="2">
        <f t="shared" si="68"/>
        <v>6</v>
      </c>
      <c r="AH548" s="2">
        <f t="shared" si="69"/>
        <v>2025</v>
      </c>
      <c r="AJ548" s="5">
        <f t="shared" si="70"/>
        <v>124525</v>
      </c>
      <c r="AK548" s="2">
        <f t="shared" si="71"/>
        <v>21</v>
      </c>
    </row>
    <row r="549" spans="1:37" x14ac:dyDescent="0.25">
      <c r="A549" s="4">
        <v>45832</v>
      </c>
      <c r="B549" s="12">
        <f>StdO_Customers_Residential!B549+StdO_Customers_Small_Commercial!B549+StdO_Customers_Lighting!B549</f>
        <v>77690</v>
      </c>
      <c r="C549" s="12">
        <f>StdO_Customers_Residential!C549+StdO_Customers_Small_Commercial!C549+StdO_Customers_Lighting!C549</f>
        <v>71482</v>
      </c>
      <c r="D549" s="12">
        <f>StdO_Customers_Residential!D549+StdO_Customers_Small_Commercial!D549+StdO_Customers_Lighting!D549</f>
        <v>68855</v>
      </c>
      <c r="E549" s="12">
        <f>StdO_Customers_Residential!E549+StdO_Customers_Small_Commercial!E549+StdO_Customers_Lighting!E549</f>
        <v>68091</v>
      </c>
      <c r="F549" s="12">
        <f>StdO_Customers_Residential!F549+StdO_Customers_Small_Commercial!F549+StdO_Customers_Lighting!F549</f>
        <v>69350</v>
      </c>
      <c r="G549" s="12">
        <f>StdO_Customers_Residential!G549+StdO_Customers_Small_Commercial!G549+StdO_Customers_Lighting!G549</f>
        <v>73422</v>
      </c>
      <c r="H549" s="12">
        <f>StdO_Customers_Residential!H549+StdO_Customers_Small_Commercial!H549+StdO_Customers_Lighting!H549</f>
        <v>77513</v>
      </c>
      <c r="I549" s="12">
        <f>StdO_Customers_Residential!I549+StdO_Customers_Small_Commercial!I549+StdO_Customers_Lighting!I549</f>
        <v>76303</v>
      </c>
      <c r="J549" s="12">
        <f>StdO_Customers_Residential!J549+StdO_Customers_Small_Commercial!J549+StdO_Customers_Lighting!J549</f>
        <v>72258</v>
      </c>
      <c r="K549" s="12">
        <f>StdO_Customers_Residential!K549+StdO_Customers_Small_Commercial!K549+StdO_Customers_Lighting!K549</f>
        <v>77165</v>
      </c>
      <c r="L549" s="12">
        <f>StdO_Customers_Residential!L549+StdO_Customers_Small_Commercial!L549+StdO_Customers_Lighting!L549</f>
        <v>78234</v>
      </c>
      <c r="M549" s="12">
        <f>StdO_Customers_Residential!M549+StdO_Customers_Small_Commercial!M549+StdO_Customers_Lighting!M549</f>
        <v>78710</v>
      </c>
      <c r="N549" s="12">
        <f>StdO_Customers_Residential!N549+StdO_Customers_Small_Commercial!N549+StdO_Customers_Lighting!N549</f>
        <v>86390</v>
      </c>
      <c r="O549" s="12">
        <f>StdO_Customers_Residential!O549+StdO_Customers_Small_Commercial!O549+StdO_Customers_Lighting!O549</f>
        <v>93174</v>
      </c>
      <c r="P549" s="12">
        <f>StdO_Customers_Residential!P549+StdO_Customers_Small_Commercial!P549+StdO_Customers_Lighting!P549</f>
        <v>95823</v>
      </c>
      <c r="Q549" s="12">
        <f>StdO_Customers_Residential!Q549+StdO_Customers_Small_Commercial!Q549+StdO_Customers_Lighting!Q549</f>
        <v>99143</v>
      </c>
      <c r="R549" s="12">
        <f>StdO_Customers_Residential!R549+StdO_Customers_Small_Commercial!R549+StdO_Customers_Lighting!R549</f>
        <v>110836</v>
      </c>
      <c r="S549" s="12">
        <f>StdO_Customers_Residential!S549+StdO_Customers_Small_Commercial!S549+StdO_Customers_Lighting!S549</f>
        <v>125269</v>
      </c>
      <c r="T549" s="12">
        <f>StdO_Customers_Residential!T549+StdO_Customers_Small_Commercial!T549+StdO_Customers_Lighting!T549</f>
        <v>141764</v>
      </c>
      <c r="U549" s="12">
        <f>StdO_Customers_Residential!U549+StdO_Customers_Small_Commercial!U549+StdO_Customers_Lighting!U549</f>
        <v>148176</v>
      </c>
      <c r="V549" s="12">
        <f>StdO_Customers_Residential!V549+StdO_Customers_Small_Commercial!V549+StdO_Customers_Lighting!V549</f>
        <v>150186</v>
      </c>
      <c r="W549" s="12">
        <f>StdO_Customers_Residential!W549+StdO_Customers_Small_Commercial!W549+StdO_Customers_Lighting!W549</f>
        <v>140438</v>
      </c>
      <c r="X549" s="12">
        <f>StdO_Customers_Residential!X549+StdO_Customers_Small_Commercial!X549+StdO_Customers_Lighting!X549</f>
        <v>123945</v>
      </c>
      <c r="Y549" s="12">
        <f>StdO_Customers_Residential!Y549+StdO_Customers_Small_Commercial!Y549+StdO_Customers_Lighting!Y549</f>
        <v>104050</v>
      </c>
      <c r="AA549" s="2">
        <f>IFERROR(INDEX('Holiday Schedule'!$D$3:$D$24,MATCH(Total_StdO_Customers!A549,'Holiday Schedule'!$C$3:$C$24,0)),0)</f>
        <v>0</v>
      </c>
      <c r="AB549" s="2">
        <f t="shared" si="64"/>
        <v>3</v>
      </c>
      <c r="AC549" s="2">
        <f t="shared" si="65"/>
        <v>1697814</v>
      </c>
      <c r="AD549" s="5">
        <f t="shared" si="66"/>
        <v>610453</v>
      </c>
      <c r="AE549" s="5">
        <f t="shared" si="67"/>
        <v>2308267</v>
      </c>
      <c r="AG549" s="2">
        <f t="shared" si="68"/>
        <v>6</v>
      </c>
      <c r="AH549" s="2">
        <f t="shared" si="69"/>
        <v>2025</v>
      </c>
      <c r="AJ549" s="5">
        <f t="shared" si="70"/>
        <v>150186</v>
      </c>
      <c r="AK549" s="2">
        <f t="shared" si="71"/>
        <v>21</v>
      </c>
    </row>
    <row r="550" spans="1:37" x14ac:dyDescent="0.25">
      <c r="A550" s="4">
        <v>45833</v>
      </c>
      <c r="B550" s="12">
        <f>StdO_Customers_Residential!B550+StdO_Customers_Small_Commercial!B550+StdO_Customers_Lighting!B550</f>
        <v>95122</v>
      </c>
      <c r="C550" s="12">
        <f>StdO_Customers_Residential!C550+StdO_Customers_Small_Commercial!C550+StdO_Customers_Lighting!C550</f>
        <v>87659</v>
      </c>
      <c r="D550" s="12">
        <f>StdO_Customers_Residential!D550+StdO_Customers_Small_Commercial!D550+StdO_Customers_Lighting!D550</f>
        <v>85083</v>
      </c>
      <c r="E550" s="12">
        <f>StdO_Customers_Residential!E550+StdO_Customers_Small_Commercial!E550+StdO_Customers_Lighting!E550</f>
        <v>84449</v>
      </c>
      <c r="F550" s="12">
        <f>StdO_Customers_Residential!F550+StdO_Customers_Small_Commercial!F550+StdO_Customers_Lighting!F550</f>
        <v>84497</v>
      </c>
      <c r="G550" s="12">
        <f>StdO_Customers_Residential!G550+StdO_Customers_Small_Commercial!G550+StdO_Customers_Lighting!G550</f>
        <v>86318</v>
      </c>
      <c r="H550" s="12">
        <f>StdO_Customers_Residential!H550+StdO_Customers_Small_Commercial!H550+StdO_Customers_Lighting!H550</f>
        <v>91691</v>
      </c>
      <c r="I550" s="12">
        <f>StdO_Customers_Residential!I550+StdO_Customers_Small_Commercial!I550+StdO_Customers_Lighting!I550</f>
        <v>92517</v>
      </c>
      <c r="J550" s="12">
        <f>StdO_Customers_Residential!J550+StdO_Customers_Small_Commercial!J550+StdO_Customers_Lighting!J550</f>
        <v>93726</v>
      </c>
      <c r="K550" s="12">
        <f>StdO_Customers_Residential!K550+StdO_Customers_Small_Commercial!K550+StdO_Customers_Lighting!K550</f>
        <v>94325</v>
      </c>
      <c r="L550" s="12">
        <f>StdO_Customers_Residential!L550+StdO_Customers_Small_Commercial!L550+StdO_Customers_Lighting!L550</f>
        <v>83461</v>
      </c>
      <c r="M550" s="12">
        <f>StdO_Customers_Residential!M550+StdO_Customers_Small_Commercial!M550+StdO_Customers_Lighting!M550</f>
        <v>75873</v>
      </c>
      <c r="N550" s="12">
        <f>StdO_Customers_Residential!N550+StdO_Customers_Small_Commercial!N550+StdO_Customers_Lighting!N550</f>
        <v>74504</v>
      </c>
      <c r="O550" s="12">
        <f>StdO_Customers_Residential!O550+StdO_Customers_Small_Commercial!O550+StdO_Customers_Lighting!O550</f>
        <v>69309</v>
      </c>
      <c r="P550" s="12">
        <f>StdO_Customers_Residential!P550+StdO_Customers_Small_Commercial!P550+StdO_Customers_Lighting!P550</f>
        <v>70152</v>
      </c>
      <c r="Q550" s="12">
        <f>StdO_Customers_Residential!Q550+StdO_Customers_Small_Commercial!Q550+StdO_Customers_Lighting!Q550</f>
        <v>80362</v>
      </c>
      <c r="R550" s="12">
        <f>StdO_Customers_Residential!R550+StdO_Customers_Small_Commercial!R550+StdO_Customers_Lighting!R550</f>
        <v>85854</v>
      </c>
      <c r="S550" s="12">
        <f>StdO_Customers_Residential!S550+StdO_Customers_Small_Commercial!S550+StdO_Customers_Lighting!S550</f>
        <v>106648</v>
      </c>
      <c r="T550" s="12">
        <f>StdO_Customers_Residential!T550+StdO_Customers_Small_Commercial!T550+StdO_Customers_Lighting!T550</f>
        <v>123859</v>
      </c>
      <c r="U550" s="12">
        <f>StdO_Customers_Residential!U550+StdO_Customers_Small_Commercial!U550+StdO_Customers_Lighting!U550</f>
        <v>129881</v>
      </c>
      <c r="V550" s="12">
        <f>StdO_Customers_Residential!V550+StdO_Customers_Small_Commercial!V550+StdO_Customers_Lighting!V550</f>
        <v>131201</v>
      </c>
      <c r="W550" s="12">
        <f>StdO_Customers_Residential!W550+StdO_Customers_Small_Commercial!W550+StdO_Customers_Lighting!W550</f>
        <v>120485</v>
      </c>
      <c r="X550" s="12">
        <f>StdO_Customers_Residential!X550+StdO_Customers_Small_Commercial!X550+StdO_Customers_Lighting!X550</f>
        <v>102395</v>
      </c>
      <c r="Y550" s="12">
        <f>StdO_Customers_Residential!Y550+StdO_Customers_Small_Commercial!Y550+StdO_Customers_Lighting!Y550</f>
        <v>89029</v>
      </c>
      <c r="AA550" s="2">
        <f>IFERROR(INDEX('Holiday Schedule'!$D$3:$D$24,MATCH(Total_StdO_Customers!A550,'Holiday Schedule'!$C$3:$C$24,0)),0)</f>
        <v>0</v>
      </c>
      <c r="AB550" s="2">
        <f t="shared" si="64"/>
        <v>4</v>
      </c>
      <c r="AC550" s="2">
        <f t="shared" si="65"/>
        <v>1534552</v>
      </c>
      <c r="AD550" s="5">
        <f t="shared" si="66"/>
        <v>703848</v>
      </c>
      <c r="AE550" s="5">
        <f t="shared" si="67"/>
        <v>2238400</v>
      </c>
      <c r="AG550" s="2">
        <f t="shared" si="68"/>
        <v>6</v>
      </c>
      <c r="AH550" s="2">
        <f t="shared" si="69"/>
        <v>2025</v>
      </c>
      <c r="AJ550" s="5">
        <f t="shared" si="70"/>
        <v>131201</v>
      </c>
      <c r="AK550" s="2">
        <f t="shared" si="71"/>
        <v>21</v>
      </c>
    </row>
    <row r="551" spans="1:37" x14ac:dyDescent="0.25">
      <c r="A551" s="4">
        <v>45834</v>
      </c>
      <c r="B551" s="12">
        <f>StdO_Customers_Residential!B551+StdO_Customers_Small_Commercial!B551+StdO_Customers_Lighting!B551</f>
        <v>75441</v>
      </c>
      <c r="C551" s="12">
        <f>StdO_Customers_Residential!C551+StdO_Customers_Small_Commercial!C551+StdO_Customers_Lighting!C551</f>
        <v>69861</v>
      </c>
      <c r="D551" s="12">
        <f>StdO_Customers_Residential!D551+StdO_Customers_Small_Commercial!D551+StdO_Customers_Lighting!D551</f>
        <v>66093</v>
      </c>
      <c r="E551" s="12">
        <f>StdO_Customers_Residential!E551+StdO_Customers_Small_Commercial!E551+StdO_Customers_Lighting!E551</f>
        <v>65154</v>
      </c>
      <c r="F551" s="12">
        <f>StdO_Customers_Residential!F551+StdO_Customers_Small_Commercial!F551+StdO_Customers_Lighting!F551</f>
        <v>65066</v>
      </c>
      <c r="G551" s="12">
        <f>StdO_Customers_Residential!G551+StdO_Customers_Small_Commercial!G551+StdO_Customers_Lighting!G551</f>
        <v>69344</v>
      </c>
      <c r="H551" s="12">
        <f>StdO_Customers_Residential!H551+StdO_Customers_Small_Commercial!H551+StdO_Customers_Lighting!H551</f>
        <v>74020</v>
      </c>
      <c r="I551" s="12">
        <f>StdO_Customers_Residential!I551+StdO_Customers_Small_Commercial!I551+StdO_Customers_Lighting!I551</f>
        <v>71472</v>
      </c>
      <c r="J551" s="12">
        <f>StdO_Customers_Residential!J551+StdO_Customers_Small_Commercial!J551+StdO_Customers_Lighting!J551</f>
        <v>53524</v>
      </c>
      <c r="K551" s="12">
        <f>StdO_Customers_Residential!K551+StdO_Customers_Small_Commercial!K551+StdO_Customers_Lighting!K551</f>
        <v>50530</v>
      </c>
      <c r="L551" s="12">
        <f>StdO_Customers_Residential!L551+StdO_Customers_Small_Commercial!L551+StdO_Customers_Lighting!L551</f>
        <v>47793</v>
      </c>
      <c r="M551" s="12">
        <f>StdO_Customers_Residential!M551+StdO_Customers_Small_Commercial!M551+StdO_Customers_Lighting!M551</f>
        <v>48643</v>
      </c>
      <c r="N551" s="12">
        <f>StdO_Customers_Residential!N551+StdO_Customers_Small_Commercial!N551+StdO_Customers_Lighting!N551</f>
        <v>67709</v>
      </c>
      <c r="O551" s="12">
        <f>StdO_Customers_Residential!O551+StdO_Customers_Small_Commercial!O551+StdO_Customers_Lighting!O551</f>
        <v>68805</v>
      </c>
      <c r="P551" s="12">
        <f>StdO_Customers_Residential!P551+StdO_Customers_Small_Commercial!P551+StdO_Customers_Lighting!P551</f>
        <v>70676</v>
      </c>
      <c r="Q551" s="12">
        <f>StdO_Customers_Residential!Q551+StdO_Customers_Small_Commercial!Q551+StdO_Customers_Lighting!Q551</f>
        <v>70316</v>
      </c>
      <c r="R551" s="12">
        <f>StdO_Customers_Residential!R551+StdO_Customers_Small_Commercial!R551+StdO_Customers_Lighting!R551</f>
        <v>72163</v>
      </c>
      <c r="S551" s="12">
        <f>StdO_Customers_Residential!S551+StdO_Customers_Small_Commercial!S551+StdO_Customers_Lighting!S551</f>
        <v>83259</v>
      </c>
      <c r="T551" s="12">
        <f>StdO_Customers_Residential!T551+StdO_Customers_Small_Commercial!T551+StdO_Customers_Lighting!T551</f>
        <v>89438</v>
      </c>
      <c r="U551" s="12">
        <f>StdO_Customers_Residential!U551+StdO_Customers_Small_Commercial!U551+StdO_Customers_Lighting!U551</f>
        <v>97349</v>
      </c>
      <c r="V551" s="12">
        <f>StdO_Customers_Residential!V551+StdO_Customers_Small_Commercial!V551+StdO_Customers_Lighting!V551</f>
        <v>101392</v>
      </c>
      <c r="W551" s="12">
        <f>StdO_Customers_Residential!W551+StdO_Customers_Small_Commercial!W551+StdO_Customers_Lighting!W551</f>
        <v>95739</v>
      </c>
      <c r="X551" s="12">
        <f>StdO_Customers_Residential!X551+StdO_Customers_Small_Commercial!X551+StdO_Customers_Lighting!X551</f>
        <v>81953</v>
      </c>
      <c r="Y551" s="12">
        <f>StdO_Customers_Residential!Y551+StdO_Customers_Small_Commercial!Y551+StdO_Customers_Lighting!Y551</f>
        <v>71632</v>
      </c>
      <c r="AA551" s="2">
        <f>IFERROR(INDEX('Holiday Schedule'!$D$3:$D$24,MATCH(Total_StdO_Customers!A551,'Holiday Schedule'!$C$3:$C$24,0)),0)</f>
        <v>0</v>
      </c>
      <c r="AB551" s="2">
        <f t="shared" si="64"/>
        <v>5</v>
      </c>
      <c r="AC551" s="2">
        <f t="shared" si="65"/>
        <v>1170761</v>
      </c>
      <c r="AD551" s="5">
        <f t="shared" si="66"/>
        <v>556611</v>
      </c>
      <c r="AE551" s="5">
        <f t="shared" si="67"/>
        <v>1727372</v>
      </c>
      <c r="AG551" s="2">
        <f t="shared" si="68"/>
        <v>6</v>
      </c>
      <c r="AH551" s="2">
        <f t="shared" si="69"/>
        <v>2025</v>
      </c>
      <c r="AJ551" s="5">
        <f t="shared" si="70"/>
        <v>101392</v>
      </c>
      <c r="AK551" s="2">
        <f t="shared" si="71"/>
        <v>21</v>
      </c>
    </row>
    <row r="552" spans="1:37" x14ac:dyDescent="0.25">
      <c r="A552" s="4">
        <v>45835</v>
      </c>
      <c r="B552" s="12">
        <f>StdO_Customers_Residential!B552+StdO_Customers_Small_Commercial!B552+StdO_Customers_Lighting!B552</f>
        <v>57471</v>
      </c>
      <c r="C552" s="12">
        <f>StdO_Customers_Residential!C552+StdO_Customers_Small_Commercial!C552+StdO_Customers_Lighting!C552</f>
        <v>52211</v>
      </c>
      <c r="D552" s="12">
        <f>StdO_Customers_Residential!D552+StdO_Customers_Small_Commercial!D552+StdO_Customers_Lighting!D552</f>
        <v>49966</v>
      </c>
      <c r="E552" s="12">
        <f>StdO_Customers_Residential!E552+StdO_Customers_Small_Commercial!E552+StdO_Customers_Lighting!E552</f>
        <v>50401</v>
      </c>
      <c r="F552" s="12">
        <f>StdO_Customers_Residential!F552+StdO_Customers_Small_Commercial!F552+StdO_Customers_Lighting!F552</f>
        <v>53013</v>
      </c>
      <c r="G552" s="12">
        <f>StdO_Customers_Residential!G552+StdO_Customers_Small_Commercial!G552+StdO_Customers_Lighting!G552</f>
        <v>60232</v>
      </c>
      <c r="H552" s="12">
        <f>StdO_Customers_Residential!H552+StdO_Customers_Small_Commercial!H552+StdO_Customers_Lighting!H552</f>
        <v>71173</v>
      </c>
      <c r="I552" s="12">
        <f>StdO_Customers_Residential!I552+StdO_Customers_Small_Commercial!I552+StdO_Customers_Lighting!I552</f>
        <v>89604</v>
      </c>
      <c r="J552" s="12">
        <f>StdO_Customers_Residential!J552+StdO_Customers_Small_Commercial!J552+StdO_Customers_Lighting!J552</f>
        <v>91485</v>
      </c>
      <c r="K552" s="12">
        <f>StdO_Customers_Residential!K552+StdO_Customers_Small_Commercial!K552+StdO_Customers_Lighting!K552</f>
        <v>98667</v>
      </c>
      <c r="L552" s="12">
        <f>StdO_Customers_Residential!L552+StdO_Customers_Small_Commercial!L552+StdO_Customers_Lighting!L552</f>
        <v>93926</v>
      </c>
      <c r="M552" s="12">
        <f>StdO_Customers_Residential!M552+StdO_Customers_Small_Commercial!M552+StdO_Customers_Lighting!M552</f>
        <v>91708</v>
      </c>
      <c r="N552" s="12">
        <f>StdO_Customers_Residential!N552+StdO_Customers_Small_Commercial!N552+StdO_Customers_Lighting!N552</f>
        <v>93936</v>
      </c>
      <c r="O552" s="12">
        <f>StdO_Customers_Residential!O552+StdO_Customers_Small_Commercial!O552+StdO_Customers_Lighting!O552</f>
        <v>87222</v>
      </c>
      <c r="P552" s="12">
        <f>StdO_Customers_Residential!P552+StdO_Customers_Small_Commercial!P552+StdO_Customers_Lighting!P552</f>
        <v>84755</v>
      </c>
      <c r="Q552" s="12">
        <f>StdO_Customers_Residential!Q552+StdO_Customers_Small_Commercial!Q552+StdO_Customers_Lighting!Q552</f>
        <v>91238</v>
      </c>
      <c r="R552" s="12">
        <f>StdO_Customers_Residential!R552+StdO_Customers_Small_Commercial!R552+StdO_Customers_Lighting!R552</f>
        <v>95524</v>
      </c>
      <c r="S552" s="12">
        <f>StdO_Customers_Residential!S552+StdO_Customers_Small_Commercial!S552+StdO_Customers_Lighting!S552</f>
        <v>98152</v>
      </c>
      <c r="T552" s="12">
        <f>StdO_Customers_Residential!T552+StdO_Customers_Small_Commercial!T552+StdO_Customers_Lighting!T552</f>
        <v>102820</v>
      </c>
      <c r="U552" s="12">
        <f>StdO_Customers_Residential!U552+StdO_Customers_Small_Commercial!U552+StdO_Customers_Lighting!U552</f>
        <v>106075</v>
      </c>
      <c r="V552" s="12">
        <f>StdO_Customers_Residential!V552+StdO_Customers_Small_Commercial!V552+StdO_Customers_Lighting!V552</f>
        <v>109097</v>
      </c>
      <c r="W552" s="12">
        <f>StdO_Customers_Residential!W552+StdO_Customers_Small_Commercial!W552+StdO_Customers_Lighting!W552</f>
        <v>98430</v>
      </c>
      <c r="X552" s="12">
        <f>StdO_Customers_Residential!X552+StdO_Customers_Small_Commercial!X552+StdO_Customers_Lighting!X552</f>
        <v>78319</v>
      </c>
      <c r="Y552" s="12">
        <f>StdO_Customers_Residential!Y552+StdO_Customers_Small_Commercial!Y552+StdO_Customers_Lighting!Y552</f>
        <v>66975</v>
      </c>
      <c r="AA552" s="2">
        <f>IFERROR(INDEX('Holiday Schedule'!$D$3:$D$24,MATCH(Total_StdO_Customers!A552,'Holiday Schedule'!$C$3:$C$24,0)),0)</f>
        <v>0</v>
      </c>
      <c r="AB552" s="2">
        <f t="shared" si="64"/>
        <v>6</v>
      </c>
      <c r="AC552" s="2">
        <f t="shared" si="65"/>
        <v>1510958</v>
      </c>
      <c r="AD552" s="5">
        <f t="shared" si="66"/>
        <v>461442</v>
      </c>
      <c r="AE552" s="5">
        <f t="shared" si="67"/>
        <v>1972400</v>
      </c>
      <c r="AG552" s="2">
        <f t="shared" si="68"/>
        <v>6</v>
      </c>
      <c r="AH552" s="2">
        <f t="shared" si="69"/>
        <v>2025</v>
      </c>
      <c r="AJ552" s="5">
        <f t="shared" si="70"/>
        <v>109097</v>
      </c>
      <c r="AK552" s="2">
        <f t="shared" si="71"/>
        <v>21</v>
      </c>
    </row>
    <row r="553" spans="1:37" x14ac:dyDescent="0.25">
      <c r="A553" s="4">
        <v>45836</v>
      </c>
      <c r="B553" s="12">
        <f>StdO_Customers_Residential!B553+StdO_Customers_Small_Commercial!B553+StdO_Customers_Lighting!B553</f>
        <v>58429</v>
      </c>
      <c r="C553" s="12">
        <f>StdO_Customers_Residential!C553+StdO_Customers_Small_Commercial!C553+StdO_Customers_Lighting!C553</f>
        <v>53008</v>
      </c>
      <c r="D553" s="12">
        <f>StdO_Customers_Residential!D553+StdO_Customers_Small_Commercial!D553+StdO_Customers_Lighting!D553</f>
        <v>51103</v>
      </c>
      <c r="E553" s="12">
        <f>StdO_Customers_Residential!E553+StdO_Customers_Small_Commercial!E553+StdO_Customers_Lighting!E553</f>
        <v>50314</v>
      </c>
      <c r="F553" s="12">
        <f>StdO_Customers_Residential!F553+StdO_Customers_Small_Commercial!F553+StdO_Customers_Lighting!F553</f>
        <v>52263</v>
      </c>
      <c r="G553" s="12">
        <f>StdO_Customers_Residential!G553+StdO_Customers_Small_Commercial!G553+StdO_Customers_Lighting!G553</f>
        <v>58610</v>
      </c>
      <c r="H553" s="12">
        <f>StdO_Customers_Residential!H553+StdO_Customers_Small_Commercial!H553+StdO_Customers_Lighting!H553</f>
        <v>67743</v>
      </c>
      <c r="I553" s="12">
        <f>StdO_Customers_Residential!I553+StdO_Customers_Small_Commercial!I553+StdO_Customers_Lighting!I553</f>
        <v>84003</v>
      </c>
      <c r="J553" s="12">
        <f>StdO_Customers_Residential!J553+StdO_Customers_Small_Commercial!J553+StdO_Customers_Lighting!J553</f>
        <v>92549</v>
      </c>
      <c r="K553" s="12">
        <f>StdO_Customers_Residential!K553+StdO_Customers_Small_Commercial!K553+StdO_Customers_Lighting!K553</f>
        <v>105596</v>
      </c>
      <c r="L553" s="12">
        <f>StdO_Customers_Residential!L553+StdO_Customers_Small_Commercial!L553+StdO_Customers_Lighting!L553</f>
        <v>100471</v>
      </c>
      <c r="M553" s="12">
        <f>StdO_Customers_Residential!M553+StdO_Customers_Small_Commercial!M553+StdO_Customers_Lighting!M553</f>
        <v>96922</v>
      </c>
      <c r="N553" s="12">
        <f>StdO_Customers_Residential!N553+StdO_Customers_Small_Commercial!N553+StdO_Customers_Lighting!N553</f>
        <v>95811</v>
      </c>
      <c r="O553" s="12">
        <f>StdO_Customers_Residential!O553+StdO_Customers_Small_Commercial!O553+StdO_Customers_Lighting!O553</f>
        <v>90073</v>
      </c>
      <c r="P553" s="12">
        <f>StdO_Customers_Residential!P553+StdO_Customers_Small_Commercial!P553+StdO_Customers_Lighting!P553</f>
        <v>89362</v>
      </c>
      <c r="Q553" s="12">
        <f>StdO_Customers_Residential!Q553+StdO_Customers_Small_Commercial!Q553+StdO_Customers_Lighting!Q553</f>
        <v>90694</v>
      </c>
      <c r="R553" s="12">
        <f>StdO_Customers_Residential!R553+StdO_Customers_Small_Commercial!R553+StdO_Customers_Lighting!R553</f>
        <v>93731</v>
      </c>
      <c r="S553" s="12">
        <f>StdO_Customers_Residential!S553+StdO_Customers_Small_Commercial!S553+StdO_Customers_Lighting!S553</f>
        <v>98104</v>
      </c>
      <c r="T553" s="12">
        <f>StdO_Customers_Residential!T553+StdO_Customers_Small_Commercial!T553+StdO_Customers_Lighting!T553</f>
        <v>102923</v>
      </c>
      <c r="U553" s="12">
        <f>StdO_Customers_Residential!U553+StdO_Customers_Small_Commercial!U553+StdO_Customers_Lighting!U553</f>
        <v>107116</v>
      </c>
      <c r="V553" s="12">
        <f>StdO_Customers_Residential!V553+StdO_Customers_Small_Commercial!V553+StdO_Customers_Lighting!V553</f>
        <v>106558</v>
      </c>
      <c r="W553" s="12">
        <f>StdO_Customers_Residential!W553+StdO_Customers_Small_Commercial!W553+StdO_Customers_Lighting!W553</f>
        <v>98229</v>
      </c>
      <c r="X553" s="12">
        <f>StdO_Customers_Residential!X553+StdO_Customers_Small_Commercial!X553+StdO_Customers_Lighting!X553</f>
        <v>79715</v>
      </c>
      <c r="Y553" s="12">
        <f>StdO_Customers_Residential!Y553+StdO_Customers_Small_Commercial!Y553+StdO_Customers_Lighting!Y553</f>
        <v>67986</v>
      </c>
      <c r="AA553" s="2">
        <f>IFERROR(INDEX('Holiday Schedule'!$D$3:$D$24,MATCH(Total_StdO_Customers!A553,'Holiday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1991313</v>
      </c>
      <c r="AE553" s="5">
        <f t="shared" si="67"/>
        <v>1991313</v>
      </c>
      <c r="AG553" s="2">
        <f t="shared" si="68"/>
        <v>6</v>
      </c>
      <c r="AH553" s="2">
        <f t="shared" si="69"/>
        <v>2025</v>
      </c>
      <c r="AJ553" s="5">
        <f t="shared" si="70"/>
        <v>107116</v>
      </c>
      <c r="AK553" s="2">
        <f t="shared" si="71"/>
        <v>20</v>
      </c>
    </row>
    <row r="554" spans="1:37" x14ac:dyDescent="0.25">
      <c r="A554" s="4">
        <v>45837</v>
      </c>
      <c r="B554" s="12">
        <f>StdO_Customers_Residential!B554+StdO_Customers_Small_Commercial!B554+StdO_Customers_Lighting!B554</f>
        <v>58429</v>
      </c>
      <c r="C554" s="12">
        <f>StdO_Customers_Residential!C554+StdO_Customers_Small_Commercial!C554+StdO_Customers_Lighting!C554</f>
        <v>53008</v>
      </c>
      <c r="D554" s="12">
        <f>StdO_Customers_Residential!D554+StdO_Customers_Small_Commercial!D554+StdO_Customers_Lighting!D554</f>
        <v>51103</v>
      </c>
      <c r="E554" s="12">
        <f>StdO_Customers_Residential!E554+StdO_Customers_Small_Commercial!E554+StdO_Customers_Lighting!E554</f>
        <v>50314</v>
      </c>
      <c r="F554" s="12">
        <f>StdO_Customers_Residential!F554+StdO_Customers_Small_Commercial!F554+StdO_Customers_Lighting!F554</f>
        <v>52263</v>
      </c>
      <c r="G554" s="12">
        <f>StdO_Customers_Residential!G554+StdO_Customers_Small_Commercial!G554+StdO_Customers_Lighting!G554</f>
        <v>58610</v>
      </c>
      <c r="H554" s="12">
        <f>StdO_Customers_Residential!H554+StdO_Customers_Small_Commercial!H554+StdO_Customers_Lighting!H554</f>
        <v>67740</v>
      </c>
      <c r="I554" s="12">
        <f>StdO_Customers_Residential!I554+StdO_Customers_Small_Commercial!I554+StdO_Customers_Lighting!I554</f>
        <v>84003</v>
      </c>
      <c r="J554" s="12">
        <f>StdO_Customers_Residential!J554+StdO_Customers_Small_Commercial!J554+StdO_Customers_Lighting!J554</f>
        <v>92549</v>
      </c>
      <c r="K554" s="12">
        <f>StdO_Customers_Residential!K554+StdO_Customers_Small_Commercial!K554+StdO_Customers_Lighting!K554</f>
        <v>105595</v>
      </c>
      <c r="L554" s="12">
        <f>StdO_Customers_Residential!L554+StdO_Customers_Small_Commercial!L554+StdO_Customers_Lighting!L554</f>
        <v>100471</v>
      </c>
      <c r="M554" s="12">
        <f>StdO_Customers_Residential!M554+StdO_Customers_Small_Commercial!M554+StdO_Customers_Lighting!M554</f>
        <v>96921</v>
      </c>
      <c r="N554" s="12">
        <f>StdO_Customers_Residential!N554+StdO_Customers_Small_Commercial!N554+StdO_Customers_Lighting!N554</f>
        <v>95811</v>
      </c>
      <c r="O554" s="12">
        <f>StdO_Customers_Residential!O554+StdO_Customers_Small_Commercial!O554+StdO_Customers_Lighting!O554</f>
        <v>90073</v>
      </c>
      <c r="P554" s="12">
        <f>StdO_Customers_Residential!P554+StdO_Customers_Small_Commercial!P554+StdO_Customers_Lighting!P554</f>
        <v>89362</v>
      </c>
      <c r="Q554" s="12">
        <f>StdO_Customers_Residential!Q554+StdO_Customers_Small_Commercial!Q554+StdO_Customers_Lighting!Q554</f>
        <v>90695</v>
      </c>
      <c r="R554" s="12">
        <f>StdO_Customers_Residential!R554+StdO_Customers_Small_Commercial!R554+StdO_Customers_Lighting!R554</f>
        <v>93729</v>
      </c>
      <c r="S554" s="12">
        <f>StdO_Customers_Residential!S554+StdO_Customers_Small_Commercial!S554+StdO_Customers_Lighting!S554</f>
        <v>98102</v>
      </c>
      <c r="T554" s="12">
        <f>StdO_Customers_Residential!T554+StdO_Customers_Small_Commercial!T554+StdO_Customers_Lighting!T554</f>
        <v>102911</v>
      </c>
      <c r="U554" s="12">
        <f>StdO_Customers_Residential!U554+StdO_Customers_Small_Commercial!U554+StdO_Customers_Lighting!U554</f>
        <v>107115</v>
      </c>
      <c r="V554" s="12">
        <f>StdO_Customers_Residential!V554+StdO_Customers_Small_Commercial!V554+StdO_Customers_Lighting!V554</f>
        <v>106557</v>
      </c>
      <c r="W554" s="12">
        <f>StdO_Customers_Residential!W554+StdO_Customers_Small_Commercial!W554+StdO_Customers_Lighting!W554</f>
        <v>98228</v>
      </c>
      <c r="X554" s="12">
        <f>StdO_Customers_Residential!X554+StdO_Customers_Small_Commercial!X554+StdO_Customers_Lighting!X554</f>
        <v>79715</v>
      </c>
      <c r="Y554" s="12">
        <f>StdO_Customers_Residential!Y554+StdO_Customers_Small_Commercial!Y554+StdO_Customers_Lighting!Y554</f>
        <v>67985</v>
      </c>
      <c r="AA554" s="2">
        <f>IFERROR(INDEX('Holiday Schedule'!$D$3:$D$24,MATCH(Total_StdO_Customers!A554,'Holiday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1991289</v>
      </c>
      <c r="AE554" s="5">
        <f t="shared" si="67"/>
        <v>1991289</v>
      </c>
      <c r="AG554" s="2">
        <f t="shared" si="68"/>
        <v>6</v>
      </c>
      <c r="AH554" s="2">
        <f t="shared" si="69"/>
        <v>2025</v>
      </c>
      <c r="AJ554" s="5">
        <f t="shared" si="70"/>
        <v>107115</v>
      </c>
      <c r="AK554" s="2">
        <f t="shared" si="71"/>
        <v>20</v>
      </c>
    </row>
    <row r="555" spans="1:37" x14ac:dyDescent="0.25">
      <c r="A555" s="4">
        <v>45838</v>
      </c>
      <c r="B555" s="12">
        <f>StdO_Customers_Residential!B555+StdO_Customers_Small_Commercial!B555+StdO_Customers_Lighting!B555</f>
        <v>65699</v>
      </c>
      <c r="C555" s="12">
        <f>StdO_Customers_Residential!C555+StdO_Customers_Small_Commercial!C555+StdO_Customers_Lighting!C555</f>
        <v>60943</v>
      </c>
      <c r="D555" s="12">
        <f>StdO_Customers_Residential!D555+StdO_Customers_Small_Commercial!D555+StdO_Customers_Lighting!D555</f>
        <v>59201</v>
      </c>
      <c r="E555" s="12">
        <f>StdO_Customers_Residential!E555+StdO_Customers_Small_Commercial!E555+StdO_Customers_Lighting!E555</f>
        <v>58480</v>
      </c>
      <c r="F555" s="12">
        <f>StdO_Customers_Residential!F555+StdO_Customers_Small_Commercial!F555+StdO_Customers_Lighting!F555</f>
        <v>60462</v>
      </c>
      <c r="G555" s="12">
        <f>StdO_Customers_Residential!G555+StdO_Customers_Small_Commercial!G555+StdO_Customers_Lighting!G555</f>
        <v>62904</v>
      </c>
      <c r="H555" s="12">
        <f>StdO_Customers_Residential!H555+StdO_Customers_Small_Commercial!H555+StdO_Customers_Lighting!H555</f>
        <v>66423</v>
      </c>
      <c r="I555" s="12">
        <f>StdO_Customers_Residential!I555+StdO_Customers_Small_Commercial!I555+StdO_Customers_Lighting!I555</f>
        <v>59425</v>
      </c>
      <c r="J555" s="12">
        <f>StdO_Customers_Residential!J555+StdO_Customers_Small_Commercial!J555+StdO_Customers_Lighting!J555</f>
        <v>50410</v>
      </c>
      <c r="K555" s="12">
        <f>StdO_Customers_Residential!K555+StdO_Customers_Small_Commercial!K555+StdO_Customers_Lighting!K555</f>
        <v>47120</v>
      </c>
      <c r="L555" s="12">
        <f>StdO_Customers_Residential!L555+StdO_Customers_Small_Commercial!L555+StdO_Customers_Lighting!L555</f>
        <v>46977</v>
      </c>
      <c r="M555" s="12">
        <f>StdO_Customers_Residential!M555+StdO_Customers_Small_Commercial!M555+StdO_Customers_Lighting!M555</f>
        <v>49285</v>
      </c>
      <c r="N555" s="12">
        <f>StdO_Customers_Residential!N555+StdO_Customers_Small_Commercial!N555+StdO_Customers_Lighting!N555</f>
        <v>53939</v>
      </c>
      <c r="O555" s="12">
        <f>StdO_Customers_Residential!O555+StdO_Customers_Small_Commercial!O555+StdO_Customers_Lighting!O555</f>
        <v>55061</v>
      </c>
      <c r="P555" s="12">
        <f>StdO_Customers_Residential!P555+StdO_Customers_Small_Commercial!P555+StdO_Customers_Lighting!P555</f>
        <v>56179</v>
      </c>
      <c r="Q555" s="12">
        <f>StdO_Customers_Residential!Q555+StdO_Customers_Small_Commercial!Q555+StdO_Customers_Lighting!Q555</f>
        <v>63982</v>
      </c>
      <c r="R555" s="12">
        <f>StdO_Customers_Residential!R555+StdO_Customers_Small_Commercial!R555+StdO_Customers_Lighting!R555</f>
        <v>75627</v>
      </c>
      <c r="S555" s="12">
        <f>StdO_Customers_Residential!S555+StdO_Customers_Small_Commercial!S555+StdO_Customers_Lighting!S555</f>
        <v>92153</v>
      </c>
      <c r="T555" s="12">
        <f>StdO_Customers_Residential!T555+StdO_Customers_Small_Commercial!T555+StdO_Customers_Lighting!T555</f>
        <v>110883</v>
      </c>
      <c r="U555" s="12">
        <f>StdO_Customers_Residential!U555+StdO_Customers_Small_Commercial!U555+StdO_Customers_Lighting!U555</f>
        <v>120950</v>
      </c>
      <c r="V555" s="12">
        <f>StdO_Customers_Residential!V555+StdO_Customers_Small_Commercial!V555+StdO_Customers_Lighting!V555</f>
        <v>122032</v>
      </c>
      <c r="W555" s="12">
        <f>StdO_Customers_Residential!W555+StdO_Customers_Small_Commercial!W555+StdO_Customers_Lighting!W555</f>
        <v>113255</v>
      </c>
      <c r="X555" s="12">
        <f>StdO_Customers_Residential!X555+StdO_Customers_Small_Commercial!X555+StdO_Customers_Lighting!X555</f>
        <v>98092</v>
      </c>
      <c r="Y555" s="12">
        <f>StdO_Customers_Residential!Y555+StdO_Customers_Small_Commercial!Y555+StdO_Customers_Lighting!Y555</f>
        <v>82990</v>
      </c>
      <c r="AA555" s="2">
        <f>IFERROR(INDEX('Holiday Schedule'!$D$3:$D$24,MATCH(Total_StdO_Customers!A555,'Holiday Schedule'!$C$3:$C$24,0)),0)</f>
        <v>0</v>
      </c>
      <c r="AB555" s="2">
        <f t="shared" si="64"/>
        <v>2</v>
      </c>
      <c r="AC555" s="2">
        <f t="shared" si="65"/>
        <v>1215370</v>
      </c>
      <c r="AD555" s="5">
        <f t="shared" si="66"/>
        <v>517102</v>
      </c>
      <c r="AE555" s="5">
        <f t="shared" si="67"/>
        <v>1732472</v>
      </c>
      <c r="AG555" s="2">
        <f t="shared" si="68"/>
        <v>6</v>
      </c>
      <c r="AH555" s="2">
        <f t="shared" si="69"/>
        <v>2025</v>
      </c>
      <c r="AJ555" s="5">
        <f t="shared" si="70"/>
        <v>122032</v>
      </c>
      <c r="AK555" s="2">
        <f t="shared" si="71"/>
        <v>21</v>
      </c>
    </row>
    <row r="556" spans="1:37" x14ac:dyDescent="0.25">
      <c r="A556" s="4">
        <v>45839</v>
      </c>
      <c r="B556" s="12">
        <f>StdO_Customers_Residential!B556+StdO_Customers_Small_Commercial!B556+StdO_Customers_Lighting!B556</f>
        <v>81806.02</v>
      </c>
      <c r="C556" s="12">
        <f>StdO_Customers_Residential!C556+StdO_Customers_Small_Commercial!C556+StdO_Customers_Lighting!C556</f>
        <v>75938.070000000007</v>
      </c>
      <c r="D556" s="12">
        <f>StdO_Customers_Residential!D556+StdO_Customers_Small_Commercial!D556+StdO_Customers_Lighting!D556</f>
        <v>70636.72</v>
      </c>
      <c r="E556" s="12">
        <f>StdO_Customers_Residential!E556+StdO_Customers_Small_Commercial!E556+StdO_Customers_Lighting!E556</f>
        <v>68346.350000000006</v>
      </c>
      <c r="F556" s="12">
        <f>StdO_Customers_Residential!F556+StdO_Customers_Small_Commercial!F556+StdO_Customers_Lighting!F556</f>
        <v>70875.53</v>
      </c>
      <c r="G556" s="12">
        <f>StdO_Customers_Residential!G556+StdO_Customers_Small_Commercial!G556+StdO_Customers_Lighting!G556</f>
        <v>74348.38</v>
      </c>
      <c r="H556" s="12">
        <f>StdO_Customers_Residential!H556+StdO_Customers_Small_Commercial!H556+StdO_Customers_Lighting!H556</f>
        <v>72449.89</v>
      </c>
      <c r="I556" s="12">
        <f>StdO_Customers_Residential!I556+StdO_Customers_Small_Commercial!I556+StdO_Customers_Lighting!I556</f>
        <v>83105.89</v>
      </c>
      <c r="J556" s="12">
        <f>StdO_Customers_Residential!J556+StdO_Customers_Small_Commercial!J556+StdO_Customers_Lighting!J556</f>
        <v>85652.84</v>
      </c>
      <c r="K556" s="12">
        <f>StdO_Customers_Residential!K556+StdO_Customers_Small_Commercial!K556+StdO_Customers_Lighting!K556</f>
        <v>82711.759999999995</v>
      </c>
      <c r="L556" s="12">
        <f>StdO_Customers_Residential!L556+StdO_Customers_Small_Commercial!L556+StdO_Customers_Lighting!L556</f>
        <v>81331.490000000005</v>
      </c>
      <c r="M556" s="12">
        <f>StdO_Customers_Residential!M556+StdO_Customers_Small_Commercial!M556+StdO_Customers_Lighting!M556</f>
        <v>79748.44</v>
      </c>
      <c r="N556" s="12">
        <f>StdO_Customers_Residential!N556+StdO_Customers_Small_Commercial!N556+StdO_Customers_Lighting!N556</f>
        <v>80494.929999999993</v>
      </c>
      <c r="O556" s="12">
        <f>StdO_Customers_Residential!O556+StdO_Customers_Small_Commercial!O556+StdO_Customers_Lighting!O556</f>
        <v>84288.420000000013</v>
      </c>
      <c r="P556" s="12">
        <f>StdO_Customers_Residential!P556+StdO_Customers_Small_Commercial!P556+StdO_Customers_Lighting!P556</f>
        <v>77307.92</v>
      </c>
      <c r="Q556" s="12">
        <f>StdO_Customers_Residential!Q556+StdO_Customers_Small_Commercial!Q556+StdO_Customers_Lighting!Q556</f>
        <v>72571.520000000019</v>
      </c>
      <c r="R556" s="12">
        <f>StdO_Customers_Residential!R556+StdO_Customers_Small_Commercial!R556+StdO_Customers_Lighting!R556</f>
        <v>87782.31</v>
      </c>
      <c r="S556" s="12">
        <f>StdO_Customers_Residential!S556+StdO_Customers_Small_Commercial!S556+StdO_Customers_Lighting!S556</f>
        <v>95554.36</v>
      </c>
      <c r="T556" s="12">
        <f>StdO_Customers_Residential!T556+StdO_Customers_Small_Commercial!T556+StdO_Customers_Lighting!T556</f>
        <v>109778.97</v>
      </c>
      <c r="U556" s="12">
        <f>StdO_Customers_Residential!U556+StdO_Customers_Small_Commercial!U556+StdO_Customers_Lighting!U556</f>
        <v>120814.59</v>
      </c>
      <c r="V556" s="12">
        <f>StdO_Customers_Residential!V556+StdO_Customers_Small_Commercial!V556+StdO_Customers_Lighting!V556</f>
        <v>129288.98</v>
      </c>
      <c r="W556" s="12">
        <f>StdO_Customers_Residential!W556+StdO_Customers_Small_Commercial!W556+StdO_Customers_Lighting!W556</f>
        <v>123106.49000000002</v>
      </c>
      <c r="X556" s="12">
        <f>StdO_Customers_Residential!X556+StdO_Customers_Small_Commercial!X556+StdO_Customers_Lighting!X556</f>
        <v>111279.98</v>
      </c>
      <c r="Y556" s="12">
        <f>StdO_Customers_Residential!Y556+StdO_Customers_Small_Commercial!Y556+StdO_Customers_Lighting!Y556</f>
        <v>99273.43</v>
      </c>
      <c r="AA556" s="2">
        <f>IFERROR(INDEX('Holiday Schedule'!$D$3:$D$24,MATCH(Total_StdO_Customers!A556,'Holiday Schedule'!$C$3:$C$24,0)),0)</f>
        <v>0</v>
      </c>
      <c r="AB556" s="2">
        <f t="shared" si="64"/>
        <v>3</v>
      </c>
      <c r="AC556" s="2">
        <f t="shared" si="65"/>
        <v>1504818.89</v>
      </c>
      <c r="AD556" s="5">
        <f t="shared" si="66"/>
        <v>613674.39000000036</v>
      </c>
      <c r="AE556" s="5">
        <f t="shared" si="67"/>
        <v>2118493.2800000003</v>
      </c>
      <c r="AG556" s="2">
        <f t="shared" si="68"/>
        <v>7</v>
      </c>
      <c r="AH556" s="2">
        <f t="shared" si="69"/>
        <v>2025</v>
      </c>
      <c r="AJ556" s="5">
        <f t="shared" si="70"/>
        <v>129288.98</v>
      </c>
      <c r="AK556" s="2">
        <f t="shared" si="71"/>
        <v>21</v>
      </c>
    </row>
    <row r="557" spans="1:37" x14ac:dyDescent="0.25">
      <c r="A557" s="4">
        <v>45840</v>
      </c>
      <c r="B557" s="12">
        <f>StdO_Customers_Residential!B557+StdO_Customers_Small_Commercial!B557+StdO_Customers_Lighting!B557</f>
        <v>87012.91</v>
      </c>
      <c r="C557" s="12">
        <f>StdO_Customers_Residential!C557+StdO_Customers_Small_Commercial!C557+StdO_Customers_Lighting!C557</f>
        <v>80157.070000000007</v>
      </c>
      <c r="D557" s="12">
        <f>StdO_Customers_Residential!D557+StdO_Customers_Small_Commercial!D557+StdO_Customers_Lighting!D557</f>
        <v>74988.59</v>
      </c>
      <c r="E557" s="12">
        <f>StdO_Customers_Residential!E557+StdO_Customers_Small_Commercial!E557+StdO_Customers_Lighting!E557</f>
        <v>74712.3</v>
      </c>
      <c r="F557" s="12">
        <f>StdO_Customers_Residential!F557+StdO_Customers_Small_Commercial!F557+StdO_Customers_Lighting!F557</f>
        <v>77218.710000000006</v>
      </c>
      <c r="G557" s="12">
        <f>StdO_Customers_Residential!G557+StdO_Customers_Small_Commercial!G557+StdO_Customers_Lighting!G557</f>
        <v>78960.83</v>
      </c>
      <c r="H557" s="12">
        <f>StdO_Customers_Residential!H557+StdO_Customers_Small_Commercial!H557+StdO_Customers_Lighting!H557</f>
        <v>78826.91</v>
      </c>
      <c r="I557" s="12">
        <f>StdO_Customers_Residential!I557+StdO_Customers_Small_Commercial!I557+StdO_Customers_Lighting!I557</f>
        <v>77028.600000000006</v>
      </c>
      <c r="J557" s="12">
        <f>StdO_Customers_Residential!J557+StdO_Customers_Small_Commercial!J557+StdO_Customers_Lighting!J557</f>
        <v>75504.2</v>
      </c>
      <c r="K557" s="12">
        <f>StdO_Customers_Residential!K557+StdO_Customers_Small_Commercial!K557+StdO_Customers_Lighting!K557</f>
        <v>77157.039999999994</v>
      </c>
      <c r="L557" s="12">
        <f>StdO_Customers_Residential!L557+StdO_Customers_Small_Commercial!L557+StdO_Customers_Lighting!L557</f>
        <v>82653.34</v>
      </c>
      <c r="M557" s="12">
        <f>StdO_Customers_Residential!M557+StdO_Customers_Small_Commercial!M557+StdO_Customers_Lighting!M557</f>
        <v>78522.31</v>
      </c>
      <c r="N557" s="12">
        <f>StdO_Customers_Residential!N557+StdO_Customers_Small_Commercial!N557+StdO_Customers_Lighting!N557</f>
        <v>81830.33</v>
      </c>
      <c r="O557" s="12">
        <f>StdO_Customers_Residential!O557+StdO_Customers_Small_Commercial!O557+StdO_Customers_Lighting!O557</f>
        <v>84965.15</v>
      </c>
      <c r="P557" s="12">
        <f>StdO_Customers_Residential!P557+StdO_Customers_Small_Commercial!P557+StdO_Customers_Lighting!P557</f>
        <v>83390.600000000006</v>
      </c>
      <c r="Q557" s="12">
        <f>StdO_Customers_Residential!Q557+StdO_Customers_Small_Commercial!Q557+StdO_Customers_Lighting!Q557</f>
        <v>85595.539999999979</v>
      </c>
      <c r="R557" s="12">
        <f>StdO_Customers_Residential!R557+StdO_Customers_Small_Commercial!R557+StdO_Customers_Lighting!R557</f>
        <v>102781.35</v>
      </c>
      <c r="S557" s="12">
        <f>StdO_Customers_Residential!S557+StdO_Customers_Small_Commercial!S557+StdO_Customers_Lighting!S557</f>
        <v>119426.91999999998</v>
      </c>
      <c r="T557" s="12">
        <f>StdO_Customers_Residential!T557+StdO_Customers_Small_Commercial!T557+StdO_Customers_Lighting!T557</f>
        <v>128714.93</v>
      </c>
      <c r="U557" s="12">
        <f>StdO_Customers_Residential!U557+StdO_Customers_Small_Commercial!U557+StdO_Customers_Lighting!U557</f>
        <v>137861.48000000001</v>
      </c>
      <c r="V557" s="12">
        <f>StdO_Customers_Residential!V557+StdO_Customers_Small_Commercial!V557+StdO_Customers_Lighting!V557</f>
        <v>142924.37</v>
      </c>
      <c r="W557" s="12">
        <f>StdO_Customers_Residential!W557+StdO_Customers_Small_Commercial!W557+StdO_Customers_Lighting!W557</f>
        <v>139340.69</v>
      </c>
      <c r="X557" s="12">
        <f>StdO_Customers_Residential!X557+StdO_Customers_Small_Commercial!X557+StdO_Customers_Lighting!X557</f>
        <v>126908.19</v>
      </c>
      <c r="Y557" s="12">
        <f>StdO_Customers_Residential!Y557+StdO_Customers_Small_Commercial!Y557+StdO_Customers_Lighting!Y557</f>
        <v>107752.52</v>
      </c>
      <c r="AA557" s="2">
        <f>IFERROR(INDEX('Holiday Schedule'!$D$3:$D$24,MATCH(Total_StdO_Customers!A557,'Holiday Schedule'!$C$3:$C$24,0)),0)</f>
        <v>0</v>
      </c>
      <c r="AB557" s="2">
        <f t="shared" si="64"/>
        <v>4</v>
      </c>
      <c r="AC557" s="2">
        <f t="shared" si="65"/>
        <v>1624605.0399999996</v>
      </c>
      <c r="AD557" s="5">
        <f t="shared" si="66"/>
        <v>659629.84000000032</v>
      </c>
      <c r="AE557" s="5">
        <f t="shared" si="67"/>
        <v>2284234.88</v>
      </c>
      <c r="AG557" s="2">
        <f t="shared" si="68"/>
        <v>7</v>
      </c>
      <c r="AH557" s="2">
        <f t="shared" si="69"/>
        <v>2025</v>
      </c>
      <c r="AJ557" s="5">
        <f t="shared" si="70"/>
        <v>142924.37</v>
      </c>
      <c r="AK557" s="2">
        <f t="shared" si="71"/>
        <v>21</v>
      </c>
    </row>
    <row r="558" spans="1:37" x14ac:dyDescent="0.25">
      <c r="A558" s="4">
        <v>45841</v>
      </c>
      <c r="B558" s="12">
        <f>StdO_Customers_Residential!B558+StdO_Customers_Small_Commercial!B558+StdO_Customers_Lighting!B558</f>
        <v>94374.39</v>
      </c>
      <c r="C558" s="12">
        <f>StdO_Customers_Residential!C558+StdO_Customers_Small_Commercial!C558+StdO_Customers_Lighting!C558</f>
        <v>83972.800000000003</v>
      </c>
      <c r="D558" s="12">
        <f>StdO_Customers_Residential!D558+StdO_Customers_Small_Commercial!D558+StdO_Customers_Lighting!D558</f>
        <v>78219.990000000005</v>
      </c>
      <c r="E558" s="12">
        <f>StdO_Customers_Residential!E558+StdO_Customers_Small_Commercial!E558+StdO_Customers_Lighting!E558</f>
        <v>75166.61</v>
      </c>
      <c r="F558" s="12">
        <f>StdO_Customers_Residential!F558+StdO_Customers_Small_Commercial!F558+StdO_Customers_Lighting!F558</f>
        <v>78005.22</v>
      </c>
      <c r="G558" s="12">
        <f>StdO_Customers_Residential!G558+StdO_Customers_Small_Commercial!G558+StdO_Customers_Lighting!G558</f>
        <v>76411.14</v>
      </c>
      <c r="H558" s="12">
        <f>StdO_Customers_Residential!H558+StdO_Customers_Small_Commercial!H558+StdO_Customers_Lighting!H558</f>
        <v>77075.09</v>
      </c>
      <c r="I558" s="12">
        <f>StdO_Customers_Residential!I558+StdO_Customers_Small_Commercial!I558+StdO_Customers_Lighting!I558</f>
        <v>76971.720000000016</v>
      </c>
      <c r="J558" s="12">
        <f>StdO_Customers_Residential!J558+StdO_Customers_Small_Commercial!J558+StdO_Customers_Lighting!J558</f>
        <v>72908.919999999984</v>
      </c>
      <c r="K558" s="12">
        <f>StdO_Customers_Residential!K558+StdO_Customers_Small_Commercial!K558+StdO_Customers_Lighting!K558</f>
        <v>69385.460000000021</v>
      </c>
      <c r="L558" s="12">
        <f>StdO_Customers_Residential!L558+StdO_Customers_Small_Commercial!L558+StdO_Customers_Lighting!L558</f>
        <v>72052.929999999993</v>
      </c>
      <c r="M558" s="12">
        <f>StdO_Customers_Residential!M558+StdO_Customers_Small_Commercial!M558+StdO_Customers_Lighting!M558</f>
        <v>74524.759999999995</v>
      </c>
      <c r="N558" s="12">
        <f>StdO_Customers_Residential!N558+StdO_Customers_Small_Commercial!N558+StdO_Customers_Lighting!N558</f>
        <v>80581.320000000007</v>
      </c>
      <c r="O558" s="12">
        <f>StdO_Customers_Residential!O558+StdO_Customers_Small_Commercial!O558+StdO_Customers_Lighting!O558</f>
        <v>86655.420000000013</v>
      </c>
      <c r="P558" s="12">
        <f>StdO_Customers_Residential!P558+StdO_Customers_Small_Commercial!P558+StdO_Customers_Lighting!P558</f>
        <v>100390.88999999998</v>
      </c>
      <c r="Q558" s="12">
        <f>StdO_Customers_Residential!Q558+StdO_Customers_Small_Commercial!Q558+StdO_Customers_Lighting!Q558</f>
        <v>102487.54000000001</v>
      </c>
      <c r="R558" s="12">
        <f>StdO_Customers_Residential!R558+StdO_Customers_Small_Commercial!R558+StdO_Customers_Lighting!R558</f>
        <v>106439.51000000001</v>
      </c>
      <c r="S558" s="12">
        <f>StdO_Customers_Residential!S558+StdO_Customers_Small_Commercial!S558+StdO_Customers_Lighting!S558</f>
        <v>115251.64</v>
      </c>
      <c r="T558" s="12">
        <f>StdO_Customers_Residential!T558+StdO_Customers_Small_Commercial!T558+StdO_Customers_Lighting!T558</f>
        <v>116756.11</v>
      </c>
      <c r="U558" s="12">
        <f>StdO_Customers_Residential!U558+StdO_Customers_Small_Commercial!U558+StdO_Customers_Lighting!U558</f>
        <v>120788.38</v>
      </c>
      <c r="V558" s="12">
        <f>StdO_Customers_Residential!V558+StdO_Customers_Small_Commercial!V558+StdO_Customers_Lighting!V558</f>
        <v>123279.55</v>
      </c>
      <c r="W558" s="12">
        <f>StdO_Customers_Residential!W558+StdO_Customers_Small_Commercial!W558+StdO_Customers_Lighting!W558</f>
        <v>122278.84</v>
      </c>
      <c r="X558" s="12">
        <f>StdO_Customers_Residential!X558+StdO_Customers_Small_Commercial!X558+StdO_Customers_Lighting!X558</f>
        <v>110602.5</v>
      </c>
      <c r="Y558" s="12">
        <f>StdO_Customers_Residential!Y558+StdO_Customers_Small_Commercial!Y558+StdO_Customers_Lighting!Y558</f>
        <v>96383.82</v>
      </c>
      <c r="AA558" s="2">
        <f>IFERROR(INDEX('Holiday Schedule'!$D$3:$D$24,MATCH(Total_StdO_Customers!A558,'Holiday Schedule'!$C$3:$C$24,0)),0)</f>
        <v>0</v>
      </c>
      <c r="AB558" s="2">
        <f t="shared" si="64"/>
        <v>5</v>
      </c>
      <c r="AC558" s="2">
        <f t="shared" si="65"/>
        <v>1551355.4900000002</v>
      </c>
      <c r="AD558" s="5">
        <f t="shared" si="66"/>
        <v>659609.05999999959</v>
      </c>
      <c r="AE558" s="5">
        <f t="shared" si="67"/>
        <v>2210964.5499999998</v>
      </c>
      <c r="AG558" s="2">
        <f t="shared" si="68"/>
        <v>7</v>
      </c>
      <c r="AH558" s="2">
        <f t="shared" si="69"/>
        <v>2025</v>
      </c>
      <c r="AJ558" s="5">
        <f t="shared" si="70"/>
        <v>123279.55</v>
      </c>
      <c r="AK558" s="2">
        <f t="shared" si="71"/>
        <v>21</v>
      </c>
    </row>
    <row r="559" spans="1:37" x14ac:dyDescent="0.25">
      <c r="A559" s="4">
        <v>45842</v>
      </c>
      <c r="B559" s="12">
        <f>StdO_Customers_Residential!B559+StdO_Customers_Small_Commercial!B559+StdO_Customers_Lighting!B559</f>
        <v>84078.14</v>
      </c>
      <c r="C559" s="12">
        <f>StdO_Customers_Residential!C559+StdO_Customers_Small_Commercial!C559+StdO_Customers_Lighting!C559</f>
        <v>77253.59</v>
      </c>
      <c r="D559" s="12">
        <f>StdO_Customers_Residential!D559+StdO_Customers_Small_Commercial!D559+StdO_Customers_Lighting!D559</f>
        <v>71962.039999999994</v>
      </c>
      <c r="E559" s="12">
        <f>StdO_Customers_Residential!E559+StdO_Customers_Small_Commercial!E559+StdO_Customers_Lighting!E559</f>
        <v>69760.72</v>
      </c>
      <c r="F559" s="12">
        <f>StdO_Customers_Residential!F559+StdO_Customers_Small_Commercial!F559+StdO_Customers_Lighting!F559</f>
        <v>70287.820000000022</v>
      </c>
      <c r="G559" s="12">
        <f>StdO_Customers_Residential!G559+StdO_Customers_Small_Commercial!G559+StdO_Customers_Lighting!G559</f>
        <v>67680.31</v>
      </c>
      <c r="H559" s="12">
        <f>StdO_Customers_Residential!H559+StdO_Customers_Small_Commercial!H559+StdO_Customers_Lighting!H559</f>
        <v>66686.670000000013</v>
      </c>
      <c r="I559" s="12">
        <f>StdO_Customers_Residential!I559+StdO_Customers_Small_Commercial!I559+StdO_Customers_Lighting!I559</f>
        <v>64730.14</v>
      </c>
      <c r="J559" s="12">
        <f>StdO_Customers_Residential!J559+StdO_Customers_Small_Commercial!J559+StdO_Customers_Lighting!J559</f>
        <v>56730.559999999998</v>
      </c>
      <c r="K559" s="12">
        <f>StdO_Customers_Residential!K559+StdO_Customers_Small_Commercial!K559+StdO_Customers_Lighting!K559</f>
        <v>50664.18</v>
      </c>
      <c r="L559" s="12">
        <f>StdO_Customers_Residential!L559+StdO_Customers_Small_Commercial!L559+StdO_Customers_Lighting!L559</f>
        <v>53581.72</v>
      </c>
      <c r="M559" s="12">
        <f>StdO_Customers_Residential!M559+StdO_Customers_Small_Commercial!M559+StdO_Customers_Lighting!M559</f>
        <v>53101.01</v>
      </c>
      <c r="N559" s="12">
        <f>StdO_Customers_Residential!N559+StdO_Customers_Small_Commercial!N559+StdO_Customers_Lighting!N559</f>
        <v>52396.82</v>
      </c>
      <c r="O559" s="12">
        <f>StdO_Customers_Residential!O559+StdO_Customers_Small_Commercial!O559+StdO_Customers_Lighting!O559</f>
        <v>58962.27</v>
      </c>
      <c r="P559" s="12">
        <f>StdO_Customers_Residential!P559+StdO_Customers_Small_Commercial!P559+StdO_Customers_Lighting!P559</f>
        <v>53106.290000000008</v>
      </c>
      <c r="Q559" s="12">
        <f>StdO_Customers_Residential!Q559+StdO_Customers_Small_Commercial!Q559+StdO_Customers_Lighting!Q559</f>
        <v>58029.98</v>
      </c>
      <c r="R559" s="12">
        <f>StdO_Customers_Residential!R559+StdO_Customers_Small_Commercial!R559+StdO_Customers_Lighting!R559</f>
        <v>61536.58</v>
      </c>
      <c r="S559" s="12">
        <f>StdO_Customers_Residential!S559+StdO_Customers_Small_Commercial!S559+StdO_Customers_Lighting!S559</f>
        <v>76309.600000000006</v>
      </c>
      <c r="T559" s="12">
        <f>StdO_Customers_Residential!T559+StdO_Customers_Small_Commercial!T559+StdO_Customers_Lighting!T559</f>
        <v>90666.05</v>
      </c>
      <c r="U559" s="12">
        <f>StdO_Customers_Residential!U559+StdO_Customers_Small_Commercial!U559+StdO_Customers_Lighting!U559</f>
        <v>99812.479999999996</v>
      </c>
      <c r="V559" s="12">
        <f>StdO_Customers_Residential!V559+StdO_Customers_Small_Commercial!V559+StdO_Customers_Lighting!V559</f>
        <v>103220.58</v>
      </c>
      <c r="W559" s="12">
        <f>StdO_Customers_Residential!W559+StdO_Customers_Small_Commercial!W559+StdO_Customers_Lighting!W559</f>
        <v>102431.48</v>
      </c>
      <c r="X559" s="12">
        <f>StdO_Customers_Residential!X559+StdO_Customers_Small_Commercial!X559+StdO_Customers_Lighting!X559</f>
        <v>96826.58</v>
      </c>
      <c r="Y559" s="12">
        <f>StdO_Customers_Residential!Y559+StdO_Customers_Small_Commercial!Y559+StdO_Customers_Lighting!Y559</f>
        <v>88681.96</v>
      </c>
      <c r="AA559" s="2">
        <f>IFERROR(INDEX('Holiday Schedule'!$D$3:$D$24,MATCH(Total_StdO_Customers!A559,'Holiday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1728497.5700000003</v>
      </c>
      <c r="AE559" s="5">
        <f t="shared" si="67"/>
        <v>1728497.5700000003</v>
      </c>
      <c r="AG559" s="2">
        <f t="shared" si="68"/>
        <v>7</v>
      </c>
      <c r="AH559" s="2">
        <f t="shared" si="69"/>
        <v>2025</v>
      </c>
      <c r="AJ559" s="5">
        <f t="shared" si="70"/>
        <v>103220.58</v>
      </c>
      <c r="AK559" s="2">
        <f t="shared" si="71"/>
        <v>21</v>
      </c>
    </row>
    <row r="560" spans="1:37" x14ac:dyDescent="0.25">
      <c r="A560" s="4">
        <v>45843</v>
      </c>
      <c r="B560" s="12">
        <f>StdO_Customers_Residential!B560+StdO_Customers_Small_Commercial!B560+StdO_Customers_Lighting!B560</f>
        <v>76673.31</v>
      </c>
      <c r="C560" s="12">
        <f>StdO_Customers_Residential!C560+StdO_Customers_Small_Commercial!C560+StdO_Customers_Lighting!C560</f>
        <v>70564.97</v>
      </c>
      <c r="D560" s="12">
        <f>StdO_Customers_Residential!D560+StdO_Customers_Small_Commercial!D560+StdO_Customers_Lighting!D560</f>
        <v>66916.659999999989</v>
      </c>
      <c r="E560" s="12">
        <f>StdO_Customers_Residential!E560+StdO_Customers_Small_Commercial!E560+StdO_Customers_Lighting!E560</f>
        <v>64628.78</v>
      </c>
      <c r="F560" s="12">
        <f>StdO_Customers_Residential!F560+StdO_Customers_Small_Commercial!F560+StdO_Customers_Lighting!F560</f>
        <v>64517.82</v>
      </c>
      <c r="G560" s="12">
        <f>StdO_Customers_Residential!G560+StdO_Customers_Small_Commercial!G560+StdO_Customers_Lighting!G560</f>
        <v>61629.37</v>
      </c>
      <c r="H560" s="12">
        <f>StdO_Customers_Residential!H560+StdO_Customers_Small_Commercial!H560+StdO_Customers_Lighting!H560</f>
        <v>59669.33</v>
      </c>
      <c r="I560" s="12">
        <f>StdO_Customers_Residential!I560+StdO_Customers_Small_Commercial!I560+StdO_Customers_Lighting!I560</f>
        <v>56217.97</v>
      </c>
      <c r="J560" s="12">
        <f>StdO_Customers_Residential!J560+StdO_Customers_Small_Commercial!J560+StdO_Customers_Lighting!J560</f>
        <v>51813.8</v>
      </c>
      <c r="K560" s="12">
        <f>StdO_Customers_Residential!K560+StdO_Customers_Small_Commercial!K560+StdO_Customers_Lighting!K560</f>
        <v>48165.61</v>
      </c>
      <c r="L560" s="12">
        <f>StdO_Customers_Residential!L560+StdO_Customers_Small_Commercial!L560+StdO_Customers_Lighting!L560</f>
        <v>48987.930000000008</v>
      </c>
      <c r="M560" s="12">
        <f>StdO_Customers_Residential!M560+StdO_Customers_Small_Commercial!M560+StdO_Customers_Lighting!M560</f>
        <v>52842.79</v>
      </c>
      <c r="N560" s="12">
        <f>StdO_Customers_Residential!N560+StdO_Customers_Small_Commercial!N560+StdO_Customers_Lighting!N560</f>
        <v>54172.9</v>
      </c>
      <c r="O560" s="12">
        <f>StdO_Customers_Residential!O560+StdO_Customers_Small_Commercial!O560+StdO_Customers_Lighting!O560</f>
        <v>55470.54</v>
      </c>
      <c r="P560" s="12">
        <f>StdO_Customers_Residential!P560+StdO_Customers_Small_Commercial!P560+StdO_Customers_Lighting!P560</f>
        <v>60454.19</v>
      </c>
      <c r="Q560" s="12">
        <f>StdO_Customers_Residential!Q560+StdO_Customers_Small_Commercial!Q560+StdO_Customers_Lighting!Q560</f>
        <v>68679.95</v>
      </c>
      <c r="R560" s="12">
        <f>StdO_Customers_Residential!R560+StdO_Customers_Small_Commercial!R560+StdO_Customers_Lighting!R560</f>
        <v>81406.239999999991</v>
      </c>
      <c r="S560" s="12">
        <f>StdO_Customers_Residential!S560+StdO_Customers_Small_Commercial!S560+StdO_Customers_Lighting!S560</f>
        <v>98354.919999999984</v>
      </c>
      <c r="T560" s="12">
        <f>StdO_Customers_Residential!T560+StdO_Customers_Small_Commercial!T560+StdO_Customers_Lighting!T560</f>
        <v>104869.10999999999</v>
      </c>
      <c r="U560" s="12">
        <f>StdO_Customers_Residential!U560+StdO_Customers_Small_Commercial!U560+StdO_Customers_Lighting!U560</f>
        <v>115977.39000000001</v>
      </c>
      <c r="V560" s="12">
        <f>StdO_Customers_Residential!V560+StdO_Customers_Small_Commercial!V560+StdO_Customers_Lighting!V560</f>
        <v>119361.88</v>
      </c>
      <c r="W560" s="12">
        <f>StdO_Customers_Residential!W560+StdO_Customers_Small_Commercial!W560+StdO_Customers_Lighting!W560</f>
        <v>119905.41</v>
      </c>
      <c r="X560" s="12">
        <f>StdO_Customers_Residential!X560+StdO_Customers_Small_Commercial!X560+StdO_Customers_Lighting!X560</f>
        <v>108581.45</v>
      </c>
      <c r="Y560" s="12">
        <f>StdO_Customers_Residential!Y560+StdO_Customers_Small_Commercial!Y560+StdO_Customers_Lighting!Y560</f>
        <v>94737.06</v>
      </c>
      <c r="AA560" s="2">
        <f>IFERROR(INDEX('Holiday Schedule'!$D$3:$D$24,MATCH(Total_StdO_Customers!A560,'Holiday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1804599.38</v>
      </c>
      <c r="AE560" s="5">
        <f t="shared" si="67"/>
        <v>1804599.38</v>
      </c>
      <c r="AG560" s="2">
        <f t="shared" si="68"/>
        <v>7</v>
      </c>
      <c r="AH560" s="2">
        <f t="shared" si="69"/>
        <v>2025</v>
      </c>
      <c r="AJ560" s="5">
        <f t="shared" si="70"/>
        <v>119905.41</v>
      </c>
      <c r="AK560" s="2">
        <f t="shared" si="71"/>
        <v>22</v>
      </c>
    </row>
    <row r="561" spans="1:37" x14ac:dyDescent="0.25">
      <c r="A561" s="4">
        <v>45844</v>
      </c>
      <c r="B561" s="12">
        <f>StdO_Customers_Residential!B561+StdO_Customers_Small_Commercial!B561+StdO_Customers_Lighting!B561</f>
        <v>83308.12</v>
      </c>
      <c r="C561" s="12">
        <f>StdO_Customers_Residential!C561+StdO_Customers_Small_Commercial!C561+StdO_Customers_Lighting!C561</f>
        <v>76913.03</v>
      </c>
      <c r="D561" s="12">
        <f>StdO_Customers_Residential!D561+StdO_Customers_Small_Commercial!D561+StdO_Customers_Lighting!D561</f>
        <v>73335.320000000007</v>
      </c>
      <c r="E561" s="12">
        <f>StdO_Customers_Residential!E561+StdO_Customers_Small_Commercial!E561+StdO_Customers_Lighting!E561</f>
        <v>70697.97</v>
      </c>
      <c r="F561" s="12">
        <f>StdO_Customers_Residential!F561+StdO_Customers_Small_Commercial!F561+StdO_Customers_Lighting!F561</f>
        <v>70383.22</v>
      </c>
      <c r="G561" s="12">
        <f>StdO_Customers_Residential!G561+StdO_Customers_Small_Commercial!G561+StdO_Customers_Lighting!G561</f>
        <v>66731.72</v>
      </c>
      <c r="H561" s="12">
        <f>StdO_Customers_Residential!H561+StdO_Customers_Small_Commercial!H561+StdO_Customers_Lighting!H561</f>
        <v>67657.77</v>
      </c>
      <c r="I561" s="12">
        <f>StdO_Customers_Residential!I561+StdO_Customers_Small_Commercial!I561+StdO_Customers_Lighting!I561</f>
        <v>67273.14</v>
      </c>
      <c r="J561" s="12">
        <f>StdO_Customers_Residential!J561+StdO_Customers_Small_Commercial!J561+StdO_Customers_Lighting!J561</f>
        <v>68242.070000000007</v>
      </c>
      <c r="K561" s="12">
        <f>StdO_Customers_Residential!K561+StdO_Customers_Small_Commercial!K561+StdO_Customers_Lighting!K561</f>
        <v>65486.83</v>
      </c>
      <c r="L561" s="12">
        <f>StdO_Customers_Residential!L561+StdO_Customers_Small_Commercial!L561+StdO_Customers_Lighting!L561</f>
        <v>71090.67</v>
      </c>
      <c r="M561" s="12">
        <f>StdO_Customers_Residential!M561+StdO_Customers_Small_Commercial!M561+StdO_Customers_Lighting!M561</f>
        <v>73508.95</v>
      </c>
      <c r="N561" s="12">
        <f>StdO_Customers_Residential!N561+StdO_Customers_Small_Commercial!N561+StdO_Customers_Lighting!N561</f>
        <v>81843.25</v>
      </c>
      <c r="O561" s="12">
        <f>StdO_Customers_Residential!O561+StdO_Customers_Small_Commercial!O561+StdO_Customers_Lighting!O561</f>
        <v>88026.84</v>
      </c>
      <c r="P561" s="12">
        <f>StdO_Customers_Residential!P561+StdO_Customers_Small_Commercial!P561+StdO_Customers_Lighting!P561</f>
        <v>86490.08</v>
      </c>
      <c r="Q561" s="12">
        <f>StdO_Customers_Residential!Q561+StdO_Customers_Small_Commercial!Q561+StdO_Customers_Lighting!Q561</f>
        <v>93207.22</v>
      </c>
      <c r="R561" s="12">
        <f>StdO_Customers_Residential!R561+StdO_Customers_Small_Commercial!R561+StdO_Customers_Lighting!R561</f>
        <v>101819.03</v>
      </c>
      <c r="S561" s="12">
        <f>StdO_Customers_Residential!S561+StdO_Customers_Small_Commercial!S561+StdO_Customers_Lighting!S561</f>
        <v>120695.06</v>
      </c>
      <c r="T561" s="12">
        <f>StdO_Customers_Residential!T561+StdO_Customers_Small_Commercial!T561+StdO_Customers_Lighting!T561</f>
        <v>138459.4</v>
      </c>
      <c r="U561" s="12">
        <f>StdO_Customers_Residential!U561+StdO_Customers_Small_Commercial!U561+StdO_Customers_Lighting!U561</f>
        <v>145892.54999999999</v>
      </c>
      <c r="V561" s="12">
        <f>StdO_Customers_Residential!V561+StdO_Customers_Small_Commercial!V561+StdO_Customers_Lighting!V561</f>
        <v>143850.78</v>
      </c>
      <c r="W561" s="12">
        <f>StdO_Customers_Residential!W561+StdO_Customers_Small_Commercial!W561+StdO_Customers_Lighting!W561</f>
        <v>137156.98000000001</v>
      </c>
      <c r="X561" s="12">
        <f>StdO_Customers_Residential!X561+StdO_Customers_Small_Commercial!X561+StdO_Customers_Lighting!X561</f>
        <v>125435.47</v>
      </c>
      <c r="Y561" s="12">
        <f>StdO_Customers_Residential!Y561+StdO_Customers_Small_Commercial!Y561+StdO_Customers_Lighting!Y561</f>
        <v>110238.25</v>
      </c>
      <c r="AA561" s="2">
        <f>IFERROR(INDEX('Holiday Schedule'!$D$3:$D$24,MATCH(Total_StdO_Customers!A561,'Holiday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2227743.7200000002</v>
      </c>
      <c r="AE561" s="5">
        <f t="shared" si="67"/>
        <v>2227743.7200000002</v>
      </c>
      <c r="AG561" s="2">
        <f t="shared" si="68"/>
        <v>7</v>
      </c>
      <c r="AH561" s="2">
        <f t="shared" si="69"/>
        <v>2025</v>
      </c>
      <c r="AJ561" s="5">
        <f t="shared" si="70"/>
        <v>145892.54999999999</v>
      </c>
      <c r="AK561" s="2">
        <f t="shared" si="71"/>
        <v>20</v>
      </c>
    </row>
    <row r="562" spans="1:37" x14ac:dyDescent="0.25">
      <c r="A562" s="4">
        <v>45845</v>
      </c>
      <c r="B562" s="12">
        <f>StdO_Customers_Residential!B562+StdO_Customers_Small_Commercial!B562+StdO_Customers_Lighting!B562</f>
        <v>96027.98</v>
      </c>
      <c r="C562" s="12">
        <f>StdO_Customers_Residential!C562+StdO_Customers_Small_Commercial!C562+StdO_Customers_Lighting!C562</f>
        <v>88425.1</v>
      </c>
      <c r="D562" s="12">
        <f>StdO_Customers_Residential!D562+StdO_Customers_Small_Commercial!D562+StdO_Customers_Lighting!D562</f>
        <v>82819.429999999993</v>
      </c>
      <c r="E562" s="12">
        <f>StdO_Customers_Residential!E562+StdO_Customers_Small_Commercial!E562+StdO_Customers_Lighting!E562</f>
        <v>80413.260000000009</v>
      </c>
      <c r="F562" s="12">
        <f>StdO_Customers_Residential!F562+StdO_Customers_Small_Commercial!F562+StdO_Customers_Lighting!F562</f>
        <v>81813.710000000006</v>
      </c>
      <c r="G562" s="12">
        <f>StdO_Customers_Residential!G562+StdO_Customers_Small_Commercial!G562+StdO_Customers_Lighting!G562</f>
        <v>83677.09</v>
      </c>
      <c r="H562" s="12">
        <f>StdO_Customers_Residential!H562+StdO_Customers_Small_Commercial!H562+StdO_Customers_Lighting!H562</f>
        <v>84296.86</v>
      </c>
      <c r="I562" s="12">
        <f>StdO_Customers_Residential!I562+StdO_Customers_Small_Commercial!I562+StdO_Customers_Lighting!I562</f>
        <v>85451.440000000017</v>
      </c>
      <c r="J562" s="12">
        <f>StdO_Customers_Residential!J562+StdO_Customers_Small_Commercial!J562+StdO_Customers_Lighting!J562</f>
        <v>83033.27</v>
      </c>
      <c r="K562" s="12">
        <f>StdO_Customers_Residential!K562+StdO_Customers_Small_Commercial!K562+StdO_Customers_Lighting!K562</f>
        <v>79946.52</v>
      </c>
      <c r="L562" s="12">
        <f>StdO_Customers_Residential!L562+StdO_Customers_Small_Commercial!L562+StdO_Customers_Lighting!L562</f>
        <v>85603.57</v>
      </c>
      <c r="M562" s="12">
        <f>StdO_Customers_Residential!M562+StdO_Customers_Small_Commercial!M562+StdO_Customers_Lighting!M562</f>
        <v>86135.679999999993</v>
      </c>
      <c r="N562" s="12">
        <f>StdO_Customers_Residential!N562+StdO_Customers_Small_Commercial!N562+StdO_Customers_Lighting!N562</f>
        <v>88950.57</v>
      </c>
      <c r="O562" s="12">
        <f>StdO_Customers_Residential!O562+StdO_Customers_Small_Commercial!O562+StdO_Customers_Lighting!O562</f>
        <v>91832.65</v>
      </c>
      <c r="P562" s="12">
        <f>StdO_Customers_Residential!P562+StdO_Customers_Small_Commercial!P562+StdO_Customers_Lighting!P562</f>
        <v>92842.49</v>
      </c>
      <c r="Q562" s="12">
        <f>StdO_Customers_Residential!Q562+StdO_Customers_Small_Commercial!Q562+StdO_Customers_Lighting!Q562</f>
        <v>95454.42</v>
      </c>
      <c r="R562" s="12">
        <f>StdO_Customers_Residential!R562+StdO_Customers_Small_Commercial!R562+StdO_Customers_Lighting!R562</f>
        <v>105931.63999999998</v>
      </c>
      <c r="S562" s="12">
        <f>StdO_Customers_Residential!S562+StdO_Customers_Small_Commercial!S562+StdO_Customers_Lighting!S562</f>
        <v>120688.04</v>
      </c>
      <c r="T562" s="12">
        <f>StdO_Customers_Residential!T562+StdO_Customers_Small_Commercial!T562+StdO_Customers_Lighting!T562</f>
        <v>131539.78</v>
      </c>
      <c r="U562" s="12">
        <f>StdO_Customers_Residential!U562+StdO_Customers_Small_Commercial!U562+StdO_Customers_Lighting!U562</f>
        <v>143885.85</v>
      </c>
      <c r="V562" s="12">
        <f>StdO_Customers_Residential!V562+StdO_Customers_Small_Commercial!V562+StdO_Customers_Lighting!V562</f>
        <v>145251.51</v>
      </c>
      <c r="W562" s="12">
        <f>StdO_Customers_Residential!W562+StdO_Customers_Small_Commercial!W562+StdO_Customers_Lighting!W562</f>
        <v>139004.26</v>
      </c>
      <c r="X562" s="12">
        <f>StdO_Customers_Residential!X562+StdO_Customers_Small_Commercial!X562+StdO_Customers_Lighting!X562</f>
        <v>124219.4</v>
      </c>
      <c r="Y562" s="12">
        <f>StdO_Customers_Residential!Y562+StdO_Customers_Small_Commercial!Y562+StdO_Customers_Lighting!Y562</f>
        <v>108946.79</v>
      </c>
      <c r="AA562" s="2">
        <f>IFERROR(INDEX('Holiday Schedule'!$D$3:$D$24,MATCH(Total_StdO_Customers!A562,'Holiday Schedule'!$C$3:$C$24,0)),0)</f>
        <v>0</v>
      </c>
      <c r="AB562" s="2">
        <f t="shared" si="64"/>
        <v>2</v>
      </c>
      <c r="AC562" s="2">
        <f t="shared" si="65"/>
        <v>1699771.09</v>
      </c>
      <c r="AD562" s="5">
        <f t="shared" si="66"/>
        <v>706420.22</v>
      </c>
      <c r="AE562" s="5">
        <f t="shared" si="67"/>
        <v>2406191.31</v>
      </c>
      <c r="AG562" s="2">
        <f t="shared" si="68"/>
        <v>7</v>
      </c>
      <c r="AH562" s="2">
        <f t="shared" si="69"/>
        <v>2025</v>
      </c>
      <c r="AJ562" s="5">
        <f t="shared" si="70"/>
        <v>145251.51</v>
      </c>
      <c r="AK562" s="2">
        <f t="shared" si="71"/>
        <v>21</v>
      </c>
    </row>
    <row r="563" spans="1:37" x14ac:dyDescent="0.25">
      <c r="A563" s="4">
        <v>45846</v>
      </c>
      <c r="B563" s="12">
        <f>StdO_Customers_Residential!B563+StdO_Customers_Small_Commercial!B563+StdO_Customers_Lighting!B563</f>
        <v>95600.78</v>
      </c>
      <c r="C563" s="12">
        <f>StdO_Customers_Residential!C563+StdO_Customers_Small_Commercial!C563+StdO_Customers_Lighting!C563</f>
        <v>89153.19</v>
      </c>
      <c r="D563" s="12">
        <f>StdO_Customers_Residential!D563+StdO_Customers_Small_Commercial!D563+StdO_Customers_Lighting!D563</f>
        <v>83086.990000000005</v>
      </c>
      <c r="E563" s="12">
        <f>StdO_Customers_Residential!E563+StdO_Customers_Small_Commercial!E563+StdO_Customers_Lighting!E563</f>
        <v>79415.67</v>
      </c>
      <c r="F563" s="12">
        <f>StdO_Customers_Residential!F563+StdO_Customers_Small_Commercial!F563+StdO_Customers_Lighting!F563</f>
        <v>83137.75</v>
      </c>
      <c r="G563" s="12">
        <f>StdO_Customers_Residential!G563+StdO_Customers_Small_Commercial!G563+StdO_Customers_Lighting!G563</f>
        <v>82970.11</v>
      </c>
      <c r="H563" s="12">
        <f>StdO_Customers_Residential!H563+StdO_Customers_Small_Commercial!H563+StdO_Customers_Lighting!H563</f>
        <v>89960.67</v>
      </c>
      <c r="I563" s="12">
        <f>StdO_Customers_Residential!I563+StdO_Customers_Small_Commercial!I563+StdO_Customers_Lighting!I563</f>
        <v>96537.78</v>
      </c>
      <c r="J563" s="12">
        <f>StdO_Customers_Residential!J563+StdO_Customers_Small_Commercial!J563+StdO_Customers_Lighting!J563</f>
        <v>98959.94</v>
      </c>
      <c r="K563" s="12">
        <f>StdO_Customers_Residential!K563+StdO_Customers_Small_Commercial!K563+StdO_Customers_Lighting!K563</f>
        <v>91423.47</v>
      </c>
      <c r="L563" s="12">
        <f>StdO_Customers_Residential!L563+StdO_Customers_Small_Commercial!L563+StdO_Customers_Lighting!L563</f>
        <v>94287.34</v>
      </c>
      <c r="M563" s="12">
        <f>StdO_Customers_Residential!M563+StdO_Customers_Small_Commercial!M563+StdO_Customers_Lighting!M563</f>
        <v>91005.38</v>
      </c>
      <c r="N563" s="12">
        <f>StdO_Customers_Residential!N563+StdO_Customers_Small_Commercial!N563+StdO_Customers_Lighting!N563</f>
        <v>91673.12</v>
      </c>
      <c r="O563" s="12">
        <f>StdO_Customers_Residential!O563+StdO_Customers_Small_Commercial!O563+StdO_Customers_Lighting!O563</f>
        <v>84423.43</v>
      </c>
      <c r="P563" s="12">
        <f>StdO_Customers_Residential!P563+StdO_Customers_Small_Commercial!P563+StdO_Customers_Lighting!P563</f>
        <v>80337.049999999988</v>
      </c>
      <c r="Q563" s="12">
        <f>StdO_Customers_Residential!Q563+StdO_Customers_Small_Commercial!Q563+StdO_Customers_Lighting!Q563</f>
        <v>77861.63</v>
      </c>
      <c r="R563" s="12">
        <f>StdO_Customers_Residential!R563+StdO_Customers_Small_Commercial!R563+StdO_Customers_Lighting!R563</f>
        <v>87252.35</v>
      </c>
      <c r="S563" s="12">
        <f>StdO_Customers_Residential!S563+StdO_Customers_Small_Commercial!S563+StdO_Customers_Lighting!S563</f>
        <v>97856.68</v>
      </c>
      <c r="T563" s="12">
        <f>StdO_Customers_Residential!T563+StdO_Customers_Small_Commercial!T563+StdO_Customers_Lighting!T563</f>
        <v>111886.11000000002</v>
      </c>
      <c r="U563" s="12">
        <f>StdO_Customers_Residential!U563+StdO_Customers_Small_Commercial!U563+StdO_Customers_Lighting!U563</f>
        <v>120189.96</v>
      </c>
      <c r="V563" s="12">
        <f>StdO_Customers_Residential!V563+StdO_Customers_Small_Commercial!V563+StdO_Customers_Lighting!V563</f>
        <v>121943.08</v>
      </c>
      <c r="W563" s="12">
        <f>StdO_Customers_Residential!W563+StdO_Customers_Small_Commercial!W563+StdO_Customers_Lighting!W563</f>
        <v>123807.3</v>
      </c>
      <c r="X563" s="12">
        <f>StdO_Customers_Residential!X563+StdO_Customers_Small_Commercial!X563+StdO_Customers_Lighting!X563</f>
        <v>110531.54</v>
      </c>
      <c r="Y563" s="12">
        <f>StdO_Customers_Residential!Y563+StdO_Customers_Small_Commercial!Y563+StdO_Customers_Lighting!Y563</f>
        <v>95201.8</v>
      </c>
      <c r="AA563" s="2">
        <f>IFERROR(INDEX('Holiday Schedule'!$D$3:$D$24,MATCH(Total_StdO_Customers!A563,'Holiday Schedule'!$C$3:$C$24,0)),0)</f>
        <v>0</v>
      </c>
      <c r="AB563" s="2">
        <f t="shared" si="64"/>
        <v>3</v>
      </c>
      <c r="AC563" s="2">
        <f t="shared" si="65"/>
        <v>1579976.1600000001</v>
      </c>
      <c r="AD563" s="5">
        <f t="shared" si="66"/>
        <v>698526.9599999995</v>
      </c>
      <c r="AE563" s="5">
        <f t="shared" si="67"/>
        <v>2278503.1199999996</v>
      </c>
      <c r="AG563" s="2">
        <f t="shared" si="68"/>
        <v>7</v>
      </c>
      <c r="AH563" s="2">
        <f t="shared" si="69"/>
        <v>2025</v>
      </c>
      <c r="AJ563" s="5">
        <f t="shared" si="70"/>
        <v>123807.3</v>
      </c>
      <c r="AK563" s="2">
        <f t="shared" si="71"/>
        <v>22</v>
      </c>
    </row>
    <row r="564" spans="1:37" x14ac:dyDescent="0.25">
      <c r="A564" s="4">
        <v>45847</v>
      </c>
      <c r="B564" s="12">
        <f>StdO_Customers_Residential!B564+StdO_Customers_Small_Commercial!B564+StdO_Customers_Lighting!B564</f>
        <v>84258.99</v>
      </c>
      <c r="C564" s="12">
        <f>StdO_Customers_Residential!C564+StdO_Customers_Small_Commercial!C564+StdO_Customers_Lighting!C564</f>
        <v>76571.929999999993</v>
      </c>
      <c r="D564" s="12">
        <f>StdO_Customers_Residential!D564+StdO_Customers_Small_Commercial!D564+StdO_Customers_Lighting!D564</f>
        <v>72986.61</v>
      </c>
      <c r="E564" s="12">
        <f>StdO_Customers_Residential!E564+StdO_Customers_Small_Commercial!E564+StdO_Customers_Lighting!E564</f>
        <v>70731.289999999994</v>
      </c>
      <c r="F564" s="12">
        <f>StdO_Customers_Residential!F564+StdO_Customers_Small_Commercial!F564+StdO_Customers_Lighting!F564</f>
        <v>74729.81</v>
      </c>
      <c r="G564" s="12">
        <f>StdO_Customers_Residential!G564+StdO_Customers_Small_Commercial!G564+StdO_Customers_Lighting!G564</f>
        <v>74483.89</v>
      </c>
      <c r="H564" s="12">
        <f>StdO_Customers_Residential!H564+StdO_Customers_Small_Commercial!H564+StdO_Customers_Lighting!H564</f>
        <v>78177.25</v>
      </c>
      <c r="I564" s="12">
        <f>StdO_Customers_Residential!I564+StdO_Customers_Small_Commercial!I564+StdO_Customers_Lighting!I564</f>
        <v>78219.16</v>
      </c>
      <c r="J564" s="12">
        <f>StdO_Customers_Residential!J564+StdO_Customers_Small_Commercial!J564+StdO_Customers_Lighting!J564</f>
        <v>73661.740000000005</v>
      </c>
      <c r="K564" s="12">
        <f>StdO_Customers_Residential!K564+StdO_Customers_Small_Commercial!K564+StdO_Customers_Lighting!K564</f>
        <v>68543.88</v>
      </c>
      <c r="L564" s="12">
        <f>StdO_Customers_Residential!L564+StdO_Customers_Small_Commercial!L564+StdO_Customers_Lighting!L564</f>
        <v>69905.210000000006</v>
      </c>
      <c r="M564" s="12">
        <f>StdO_Customers_Residential!M564+StdO_Customers_Small_Commercial!M564+StdO_Customers_Lighting!M564</f>
        <v>71251.87</v>
      </c>
      <c r="N564" s="12">
        <f>StdO_Customers_Residential!N564+StdO_Customers_Small_Commercial!N564+StdO_Customers_Lighting!N564</f>
        <v>74401.37</v>
      </c>
      <c r="O564" s="12">
        <f>StdO_Customers_Residential!O564+StdO_Customers_Small_Commercial!O564+StdO_Customers_Lighting!O564</f>
        <v>71643.89</v>
      </c>
      <c r="P564" s="12">
        <f>StdO_Customers_Residential!P564+StdO_Customers_Small_Commercial!P564+StdO_Customers_Lighting!P564</f>
        <v>78582.789999999994</v>
      </c>
      <c r="Q564" s="12">
        <f>StdO_Customers_Residential!Q564+StdO_Customers_Small_Commercial!Q564+StdO_Customers_Lighting!Q564</f>
        <v>79545.09</v>
      </c>
      <c r="R564" s="12">
        <f>StdO_Customers_Residential!R564+StdO_Customers_Small_Commercial!R564+StdO_Customers_Lighting!R564</f>
        <v>91199.039999999994</v>
      </c>
      <c r="S564" s="12">
        <f>StdO_Customers_Residential!S564+StdO_Customers_Small_Commercial!S564+StdO_Customers_Lighting!S564</f>
        <v>109874.55</v>
      </c>
      <c r="T564" s="12">
        <f>StdO_Customers_Residential!T564+StdO_Customers_Small_Commercial!T564+StdO_Customers_Lighting!T564</f>
        <v>120831.79</v>
      </c>
      <c r="U564" s="12">
        <f>StdO_Customers_Residential!U564+StdO_Customers_Small_Commercial!U564+StdO_Customers_Lighting!U564</f>
        <v>128996.98</v>
      </c>
      <c r="V564" s="12">
        <f>StdO_Customers_Residential!V564+StdO_Customers_Small_Commercial!V564+StdO_Customers_Lighting!V564</f>
        <v>130251.91</v>
      </c>
      <c r="W564" s="12">
        <f>StdO_Customers_Residential!W564+StdO_Customers_Small_Commercial!W564+StdO_Customers_Lighting!W564</f>
        <v>127346.25</v>
      </c>
      <c r="X564" s="12">
        <f>StdO_Customers_Residential!X564+StdO_Customers_Small_Commercial!X564+StdO_Customers_Lighting!X564</f>
        <v>114284.29</v>
      </c>
      <c r="Y564" s="12">
        <f>StdO_Customers_Residential!Y564+StdO_Customers_Small_Commercial!Y564+StdO_Customers_Lighting!Y564</f>
        <v>100022.58999999998</v>
      </c>
      <c r="AA564" s="2">
        <f>IFERROR(INDEX('Holiday Schedule'!$D$3:$D$24,MATCH(Total_StdO_Customers!A564,'Holiday Schedule'!$C$3:$C$24,0)),0)</f>
        <v>0</v>
      </c>
      <c r="AB564" s="2">
        <f t="shared" si="64"/>
        <v>4</v>
      </c>
      <c r="AC564" s="2">
        <f t="shared" si="65"/>
        <v>1488539.81</v>
      </c>
      <c r="AD564" s="5">
        <f t="shared" si="66"/>
        <v>631962.35999999987</v>
      </c>
      <c r="AE564" s="5">
        <f t="shared" si="67"/>
        <v>2120502.17</v>
      </c>
      <c r="AG564" s="2">
        <f t="shared" si="68"/>
        <v>7</v>
      </c>
      <c r="AH564" s="2">
        <f t="shared" si="69"/>
        <v>2025</v>
      </c>
      <c r="AJ564" s="5">
        <f t="shared" si="70"/>
        <v>130251.91</v>
      </c>
      <c r="AK564" s="2">
        <f t="shared" si="71"/>
        <v>21</v>
      </c>
    </row>
    <row r="565" spans="1:37" x14ac:dyDescent="0.25">
      <c r="A565" s="4">
        <v>45848</v>
      </c>
      <c r="B565" s="12">
        <f>StdO_Customers_Residential!B565+StdO_Customers_Small_Commercial!B565+StdO_Customers_Lighting!B565</f>
        <v>85154.05</v>
      </c>
      <c r="C565" s="12">
        <f>StdO_Customers_Residential!C565+StdO_Customers_Small_Commercial!C565+StdO_Customers_Lighting!C565</f>
        <v>80251.020000000019</v>
      </c>
      <c r="D565" s="12">
        <f>StdO_Customers_Residential!D565+StdO_Customers_Small_Commercial!D565+StdO_Customers_Lighting!D565</f>
        <v>75548.160000000003</v>
      </c>
      <c r="E565" s="12">
        <f>StdO_Customers_Residential!E565+StdO_Customers_Small_Commercial!E565+StdO_Customers_Lighting!E565</f>
        <v>73372.58</v>
      </c>
      <c r="F565" s="12">
        <f>StdO_Customers_Residential!F565+StdO_Customers_Small_Commercial!F565+StdO_Customers_Lighting!F565</f>
        <v>75527.83</v>
      </c>
      <c r="G565" s="12">
        <f>StdO_Customers_Residential!G565+StdO_Customers_Small_Commercial!G565+StdO_Customers_Lighting!G565</f>
        <v>79325.720000000016</v>
      </c>
      <c r="H565" s="12">
        <f>StdO_Customers_Residential!H565+StdO_Customers_Small_Commercial!H565+StdO_Customers_Lighting!H565</f>
        <v>84156.23</v>
      </c>
      <c r="I565" s="12">
        <f>StdO_Customers_Residential!I565+StdO_Customers_Small_Commercial!I565+StdO_Customers_Lighting!I565</f>
        <v>90869.3</v>
      </c>
      <c r="J565" s="12">
        <f>StdO_Customers_Residential!J565+StdO_Customers_Small_Commercial!J565+StdO_Customers_Lighting!J565</f>
        <v>90320.95</v>
      </c>
      <c r="K565" s="12">
        <f>StdO_Customers_Residential!K565+StdO_Customers_Small_Commercial!K565+StdO_Customers_Lighting!K565</f>
        <v>84068.31</v>
      </c>
      <c r="L565" s="12">
        <f>StdO_Customers_Residential!L565+StdO_Customers_Small_Commercial!L565+StdO_Customers_Lighting!L565</f>
        <v>81888.58</v>
      </c>
      <c r="M565" s="12">
        <f>StdO_Customers_Residential!M565+StdO_Customers_Small_Commercial!M565+StdO_Customers_Lighting!M565</f>
        <v>79818.710000000006</v>
      </c>
      <c r="N565" s="12">
        <f>StdO_Customers_Residential!N565+StdO_Customers_Small_Commercial!N565+StdO_Customers_Lighting!N565</f>
        <v>83522.81</v>
      </c>
      <c r="O565" s="12">
        <f>StdO_Customers_Residential!O565+StdO_Customers_Small_Commercial!O565+StdO_Customers_Lighting!O565</f>
        <v>79907.19</v>
      </c>
      <c r="P565" s="12">
        <f>StdO_Customers_Residential!P565+StdO_Customers_Small_Commercial!P565+StdO_Customers_Lighting!P565</f>
        <v>76715.98</v>
      </c>
      <c r="Q565" s="12">
        <f>StdO_Customers_Residential!Q565+StdO_Customers_Small_Commercial!Q565+StdO_Customers_Lighting!Q565</f>
        <v>77243.86</v>
      </c>
      <c r="R565" s="12">
        <f>StdO_Customers_Residential!R565+StdO_Customers_Small_Commercial!R565+StdO_Customers_Lighting!R565</f>
        <v>78681.119999999995</v>
      </c>
      <c r="S565" s="12">
        <f>StdO_Customers_Residential!S565+StdO_Customers_Small_Commercial!S565+StdO_Customers_Lighting!S565</f>
        <v>95219.25</v>
      </c>
      <c r="T565" s="12">
        <f>StdO_Customers_Residential!T565+StdO_Customers_Small_Commercial!T565+StdO_Customers_Lighting!T565</f>
        <v>109208.69</v>
      </c>
      <c r="U565" s="12">
        <f>StdO_Customers_Residential!U565+StdO_Customers_Small_Commercial!U565+StdO_Customers_Lighting!U565</f>
        <v>119284.23</v>
      </c>
      <c r="V565" s="12">
        <f>StdO_Customers_Residential!V565+StdO_Customers_Small_Commercial!V565+StdO_Customers_Lighting!V565</f>
        <v>120915.92</v>
      </c>
      <c r="W565" s="12">
        <f>StdO_Customers_Residential!W565+StdO_Customers_Small_Commercial!W565+StdO_Customers_Lighting!W565</f>
        <v>120467.54999999999</v>
      </c>
      <c r="X565" s="12">
        <f>StdO_Customers_Residential!X565+StdO_Customers_Small_Commercial!X565+StdO_Customers_Lighting!X565</f>
        <v>106813.89</v>
      </c>
      <c r="Y565" s="12">
        <f>StdO_Customers_Residential!Y565+StdO_Customers_Small_Commercial!Y565+StdO_Customers_Lighting!Y565</f>
        <v>94494.33</v>
      </c>
      <c r="AA565" s="2">
        <f>IFERROR(INDEX('Holiday Schedule'!$D$3:$D$24,MATCH(Total_StdO_Customers!A565,'Holiday Schedule'!$C$3:$C$24,0)),0)</f>
        <v>0</v>
      </c>
      <c r="AB565" s="2">
        <f t="shared" si="64"/>
        <v>5</v>
      </c>
      <c r="AC565" s="2">
        <f t="shared" si="65"/>
        <v>1494946.3399999999</v>
      </c>
      <c r="AD565" s="5">
        <f t="shared" si="66"/>
        <v>647829.91999999993</v>
      </c>
      <c r="AE565" s="5">
        <f t="shared" si="67"/>
        <v>2142776.2599999998</v>
      </c>
      <c r="AG565" s="2">
        <f t="shared" si="68"/>
        <v>7</v>
      </c>
      <c r="AH565" s="2">
        <f t="shared" si="69"/>
        <v>2025</v>
      </c>
      <c r="AJ565" s="5">
        <f t="shared" si="70"/>
        <v>120915.92</v>
      </c>
      <c r="AK565" s="2">
        <f t="shared" si="71"/>
        <v>21</v>
      </c>
    </row>
    <row r="566" spans="1:37" x14ac:dyDescent="0.25">
      <c r="A566" s="4">
        <v>45849</v>
      </c>
      <c r="B566" s="12">
        <f>StdO_Customers_Residential!B566+StdO_Customers_Small_Commercial!B566+StdO_Customers_Lighting!B566</f>
        <v>82942.14</v>
      </c>
      <c r="C566" s="12">
        <f>StdO_Customers_Residential!C566+StdO_Customers_Small_Commercial!C566+StdO_Customers_Lighting!C566</f>
        <v>75776.78</v>
      </c>
      <c r="D566" s="12">
        <f>StdO_Customers_Residential!D566+StdO_Customers_Small_Commercial!D566+StdO_Customers_Lighting!D566</f>
        <v>72512.210000000006</v>
      </c>
      <c r="E566" s="12">
        <f>StdO_Customers_Residential!E566+StdO_Customers_Small_Commercial!E566+StdO_Customers_Lighting!E566</f>
        <v>70762</v>
      </c>
      <c r="F566" s="12">
        <f>StdO_Customers_Residential!F566+StdO_Customers_Small_Commercial!F566+StdO_Customers_Lighting!F566</f>
        <v>74189.52</v>
      </c>
      <c r="G566" s="12">
        <f>StdO_Customers_Residential!G566+StdO_Customers_Small_Commercial!G566+StdO_Customers_Lighting!G566</f>
        <v>75565.699999999983</v>
      </c>
      <c r="H566" s="12">
        <f>StdO_Customers_Residential!H566+StdO_Customers_Small_Commercial!H566+StdO_Customers_Lighting!H566</f>
        <v>80207.14</v>
      </c>
      <c r="I566" s="12">
        <f>StdO_Customers_Residential!I566+StdO_Customers_Small_Commercial!I566+StdO_Customers_Lighting!I566</f>
        <v>87700.01999999999</v>
      </c>
      <c r="J566" s="12">
        <f>StdO_Customers_Residential!J566+StdO_Customers_Small_Commercial!J566+StdO_Customers_Lighting!J566</f>
        <v>88538.5</v>
      </c>
      <c r="K566" s="12">
        <f>StdO_Customers_Residential!K566+StdO_Customers_Small_Commercial!K566+StdO_Customers_Lighting!K566</f>
        <v>82423.53</v>
      </c>
      <c r="L566" s="12">
        <f>StdO_Customers_Residential!L566+StdO_Customers_Small_Commercial!L566+StdO_Customers_Lighting!L566</f>
        <v>82064.92</v>
      </c>
      <c r="M566" s="12">
        <f>StdO_Customers_Residential!M566+StdO_Customers_Small_Commercial!M566+StdO_Customers_Lighting!M566</f>
        <v>75911.839999999997</v>
      </c>
      <c r="N566" s="12">
        <f>StdO_Customers_Residential!N566+StdO_Customers_Small_Commercial!N566+StdO_Customers_Lighting!N566</f>
        <v>73678.460000000006</v>
      </c>
      <c r="O566" s="12">
        <f>StdO_Customers_Residential!O566+StdO_Customers_Small_Commercial!O566+StdO_Customers_Lighting!O566</f>
        <v>67197.960000000006</v>
      </c>
      <c r="P566" s="12">
        <f>StdO_Customers_Residential!P566+StdO_Customers_Small_Commercial!P566+StdO_Customers_Lighting!P566</f>
        <v>68547.16</v>
      </c>
      <c r="Q566" s="12">
        <f>StdO_Customers_Residential!Q566+StdO_Customers_Small_Commercial!Q566+StdO_Customers_Lighting!Q566</f>
        <v>66464.179999999993</v>
      </c>
      <c r="R566" s="12">
        <f>StdO_Customers_Residential!R566+StdO_Customers_Small_Commercial!R566+StdO_Customers_Lighting!R566</f>
        <v>77463.01999999999</v>
      </c>
      <c r="S566" s="12">
        <f>StdO_Customers_Residential!S566+StdO_Customers_Small_Commercial!S566+StdO_Customers_Lighting!S566</f>
        <v>94075.92</v>
      </c>
      <c r="T566" s="12">
        <f>StdO_Customers_Residential!T566+StdO_Customers_Small_Commercial!T566+StdO_Customers_Lighting!T566</f>
        <v>109144.98000000001</v>
      </c>
      <c r="U566" s="12">
        <f>StdO_Customers_Residential!U566+StdO_Customers_Small_Commercial!U566+StdO_Customers_Lighting!U566</f>
        <v>121146.07</v>
      </c>
      <c r="V566" s="12">
        <f>StdO_Customers_Residential!V566+StdO_Customers_Small_Commercial!V566+StdO_Customers_Lighting!V566</f>
        <v>124102.54000000001</v>
      </c>
      <c r="W566" s="12">
        <f>StdO_Customers_Residential!W566+StdO_Customers_Small_Commercial!W566+StdO_Customers_Lighting!W566</f>
        <v>121989.35</v>
      </c>
      <c r="X566" s="12">
        <f>StdO_Customers_Residential!X566+StdO_Customers_Small_Commercial!X566+StdO_Customers_Lighting!X566</f>
        <v>112902.64</v>
      </c>
      <c r="Y566" s="12">
        <f>StdO_Customers_Residential!Y566+StdO_Customers_Small_Commercial!Y566+StdO_Customers_Lighting!Y566</f>
        <v>97917.17</v>
      </c>
      <c r="AA566" s="2">
        <f>IFERROR(INDEX('Holiday Schedule'!$D$3:$D$24,MATCH(Total_StdO_Customers!A566,'Holiday Schedule'!$C$3:$C$24,0)),0)</f>
        <v>0</v>
      </c>
      <c r="AB566" s="2">
        <f t="shared" si="64"/>
        <v>6</v>
      </c>
      <c r="AC566" s="2">
        <f t="shared" si="65"/>
        <v>1453351.09</v>
      </c>
      <c r="AD566" s="5">
        <f t="shared" si="66"/>
        <v>629872.65999999968</v>
      </c>
      <c r="AE566" s="5">
        <f t="shared" si="67"/>
        <v>2083223.7499999998</v>
      </c>
      <c r="AG566" s="2">
        <f t="shared" si="68"/>
        <v>7</v>
      </c>
      <c r="AH566" s="2">
        <f t="shared" si="69"/>
        <v>2025</v>
      </c>
      <c r="AJ566" s="5">
        <f t="shared" si="70"/>
        <v>124102.54000000001</v>
      </c>
      <c r="AK566" s="2">
        <f t="shared" si="71"/>
        <v>21</v>
      </c>
    </row>
    <row r="567" spans="1:37" x14ac:dyDescent="0.25">
      <c r="A567" s="4">
        <v>45850</v>
      </c>
      <c r="B567" s="12">
        <f>StdO_Customers_Residential!B567+StdO_Customers_Small_Commercial!B567+StdO_Customers_Lighting!B567</f>
        <v>87032.25</v>
      </c>
      <c r="C567" s="12">
        <f>StdO_Customers_Residential!C567+StdO_Customers_Small_Commercial!C567+StdO_Customers_Lighting!C567</f>
        <v>77697.39</v>
      </c>
      <c r="D567" s="12">
        <f>StdO_Customers_Residential!D567+StdO_Customers_Small_Commercial!D567+StdO_Customers_Lighting!D567</f>
        <v>73073.009999999995</v>
      </c>
      <c r="E567" s="12">
        <f>StdO_Customers_Residential!E567+StdO_Customers_Small_Commercial!E567+StdO_Customers_Lighting!E567</f>
        <v>70253.109999999986</v>
      </c>
      <c r="F567" s="12">
        <f>StdO_Customers_Residential!F567+StdO_Customers_Small_Commercial!F567+StdO_Customers_Lighting!F567</f>
        <v>70828.990000000005</v>
      </c>
      <c r="G567" s="12">
        <f>StdO_Customers_Residential!G567+StdO_Customers_Small_Commercial!G567+StdO_Customers_Lighting!G567</f>
        <v>69999.710000000006</v>
      </c>
      <c r="H567" s="12">
        <f>StdO_Customers_Residential!H567+StdO_Customers_Small_Commercial!H567+StdO_Customers_Lighting!H567</f>
        <v>72904.08</v>
      </c>
      <c r="I567" s="12">
        <f>StdO_Customers_Residential!I567+StdO_Customers_Small_Commercial!I567+StdO_Customers_Lighting!I567</f>
        <v>77448.009999999995</v>
      </c>
      <c r="J567" s="12">
        <f>StdO_Customers_Residential!J567+StdO_Customers_Small_Commercial!J567+StdO_Customers_Lighting!J567</f>
        <v>79276.86</v>
      </c>
      <c r="K567" s="12">
        <f>StdO_Customers_Residential!K567+StdO_Customers_Small_Commercial!K567+StdO_Customers_Lighting!K567</f>
        <v>73918.23</v>
      </c>
      <c r="L567" s="12">
        <f>StdO_Customers_Residential!L567+StdO_Customers_Small_Commercial!L567+StdO_Customers_Lighting!L567</f>
        <v>72296.61</v>
      </c>
      <c r="M567" s="12">
        <f>StdO_Customers_Residential!M567+StdO_Customers_Small_Commercial!M567+StdO_Customers_Lighting!M567</f>
        <v>74872.92</v>
      </c>
      <c r="N567" s="12">
        <f>StdO_Customers_Residential!N567+StdO_Customers_Small_Commercial!N567+StdO_Customers_Lighting!N567</f>
        <v>75830.820000000007</v>
      </c>
      <c r="O567" s="12">
        <f>StdO_Customers_Residential!O567+StdO_Customers_Small_Commercial!O567+StdO_Customers_Lighting!O567</f>
        <v>67748.600000000006</v>
      </c>
      <c r="P567" s="12">
        <f>StdO_Customers_Residential!P567+StdO_Customers_Small_Commercial!P567+StdO_Customers_Lighting!P567</f>
        <v>68812.320000000007</v>
      </c>
      <c r="Q567" s="12">
        <f>StdO_Customers_Residential!Q567+StdO_Customers_Small_Commercial!Q567+StdO_Customers_Lighting!Q567</f>
        <v>75827.210000000021</v>
      </c>
      <c r="R567" s="12">
        <f>StdO_Customers_Residential!R567+StdO_Customers_Small_Commercial!R567+StdO_Customers_Lighting!R567</f>
        <v>82986.14</v>
      </c>
      <c r="S567" s="12">
        <f>StdO_Customers_Residential!S567+StdO_Customers_Small_Commercial!S567+StdO_Customers_Lighting!S567</f>
        <v>100600.17000000001</v>
      </c>
      <c r="T567" s="12">
        <f>StdO_Customers_Residential!T567+StdO_Customers_Small_Commercial!T567+StdO_Customers_Lighting!T567</f>
        <v>108815.2</v>
      </c>
      <c r="U567" s="12">
        <f>StdO_Customers_Residential!U567+StdO_Customers_Small_Commercial!U567+StdO_Customers_Lighting!U567</f>
        <v>113340.59</v>
      </c>
      <c r="V567" s="12">
        <f>StdO_Customers_Residential!V567+StdO_Customers_Small_Commercial!V567+StdO_Customers_Lighting!V567</f>
        <v>116248.4</v>
      </c>
      <c r="W567" s="12">
        <f>StdO_Customers_Residential!W567+StdO_Customers_Small_Commercial!W567+StdO_Customers_Lighting!W567</f>
        <v>112514.89</v>
      </c>
      <c r="X567" s="12">
        <f>StdO_Customers_Residential!X567+StdO_Customers_Small_Commercial!X567+StdO_Customers_Lighting!X567</f>
        <v>104778.39</v>
      </c>
      <c r="Y567" s="12">
        <f>StdO_Customers_Residential!Y567+StdO_Customers_Small_Commercial!Y567+StdO_Customers_Lighting!Y567</f>
        <v>91813.07</v>
      </c>
      <c r="AA567" s="2">
        <f>IFERROR(INDEX('Holiday Schedule'!$D$3:$D$24,MATCH(Total_StdO_Customers!A567,'Holiday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2018916.9699999995</v>
      </c>
      <c r="AE567" s="5">
        <f t="shared" si="67"/>
        <v>2018916.9699999995</v>
      </c>
      <c r="AG567" s="2">
        <f t="shared" si="68"/>
        <v>7</v>
      </c>
      <c r="AH567" s="2">
        <f t="shared" si="69"/>
        <v>2025</v>
      </c>
      <c r="AJ567" s="5">
        <f t="shared" si="70"/>
        <v>116248.4</v>
      </c>
      <c r="AK567" s="2">
        <f t="shared" si="71"/>
        <v>21</v>
      </c>
    </row>
    <row r="568" spans="1:37" x14ac:dyDescent="0.25">
      <c r="A568" s="4">
        <v>45851</v>
      </c>
      <c r="B568" s="12">
        <f>StdO_Customers_Residential!B568+StdO_Customers_Small_Commercial!B568+StdO_Customers_Lighting!B568</f>
        <v>82163.820000000007</v>
      </c>
      <c r="C568" s="12">
        <f>StdO_Customers_Residential!C568+StdO_Customers_Small_Commercial!C568+StdO_Customers_Lighting!C568</f>
        <v>74453.61</v>
      </c>
      <c r="D568" s="12">
        <f>StdO_Customers_Residential!D568+StdO_Customers_Small_Commercial!D568+StdO_Customers_Lighting!D568</f>
        <v>71677.100000000006</v>
      </c>
      <c r="E568" s="12">
        <f>StdO_Customers_Residential!E568+StdO_Customers_Small_Commercial!E568+StdO_Customers_Lighting!E568</f>
        <v>67802.7</v>
      </c>
      <c r="F568" s="12">
        <f>StdO_Customers_Residential!F568+StdO_Customers_Small_Commercial!F568+StdO_Customers_Lighting!F568</f>
        <v>68550.759999999995</v>
      </c>
      <c r="G568" s="12">
        <f>StdO_Customers_Residential!G568+StdO_Customers_Small_Commercial!G568+StdO_Customers_Lighting!G568</f>
        <v>68561.13</v>
      </c>
      <c r="H568" s="12">
        <f>StdO_Customers_Residential!H568+StdO_Customers_Small_Commercial!H568+StdO_Customers_Lighting!H568</f>
        <v>69829.08</v>
      </c>
      <c r="I568" s="12">
        <f>StdO_Customers_Residential!I568+StdO_Customers_Small_Commercial!I568+StdO_Customers_Lighting!I568</f>
        <v>76121.33</v>
      </c>
      <c r="J568" s="12">
        <f>StdO_Customers_Residential!J568+StdO_Customers_Small_Commercial!J568+StdO_Customers_Lighting!J568</f>
        <v>80522.14</v>
      </c>
      <c r="K568" s="12">
        <f>StdO_Customers_Residential!K568+StdO_Customers_Small_Commercial!K568+StdO_Customers_Lighting!K568</f>
        <v>72645.47</v>
      </c>
      <c r="L568" s="12">
        <f>StdO_Customers_Residential!L568+StdO_Customers_Small_Commercial!L568+StdO_Customers_Lighting!L568</f>
        <v>71675.789999999994</v>
      </c>
      <c r="M568" s="12">
        <f>StdO_Customers_Residential!M568+StdO_Customers_Small_Commercial!M568+StdO_Customers_Lighting!M568</f>
        <v>63997.91</v>
      </c>
      <c r="N568" s="12">
        <f>StdO_Customers_Residential!N568+StdO_Customers_Small_Commercial!N568+StdO_Customers_Lighting!N568</f>
        <v>60432.86</v>
      </c>
      <c r="O568" s="12">
        <f>StdO_Customers_Residential!O568+StdO_Customers_Small_Commercial!O568+StdO_Customers_Lighting!O568</f>
        <v>56464.99</v>
      </c>
      <c r="P568" s="12">
        <f>StdO_Customers_Residential!P568+StdO_Customers_Small_Commercial!P568+StdO_Customers_Lighting!P568</f>
        <v>55502.790000000008</v>
      </c>
      <c r="Q568" s="12">
        <f>StdO_Customers_Residential!Q568+StdO_Customers_Small_Commercial!Q568+StdO_Customers_Lighting!Q568</f>
        <v>62928.67</v>
      </c>
      <c r="R568" s="12">
        <f>StdO_Customers_Residential!R568+StdO_Customers_Small_Commercial!R568+StdO_Customers_Lighting!R568</f>
        <v>73766.73</v>
      </c>
      <c r="S568" s="12">
        <f>StdO_Customers_Residential!S568+StdO_Customers_Small_Commercial!S568+StdO_Customers_Lighting!S568</f>
        <v>90637.169999999984</v>
      </c>
      <c r="T568" s="12">
        <f>StdO_Customers_Residential!T568+StdO_Customers_Small_Commercial!T568+StdO_Customers_Lighting!T568</f>
        <v>106894.89</v>
      </c>
      <c r="U568" s="12">
        <f>StdO_Customers_Residential!U568+StdO_Customers_Small_Commercial!U568+StdO_Customers_Lighting!U568</f>
        <v>120404.38</v>
      </c>
      <c r="V568" s="12">
        <f>StdO_Customers_Residential!V568+StdO_Customers_Small_Commercial!V568+StdO_Customers_Lighting!V568</f>
        <v>122203.59</v>
      </c>
      <c r="W568" s="12">
        <f>StdO_Customers_Residential!W568+StdO_Customers_Small_Commercial!W568+StdO_Customers_Lighting!W568</f>
        <v>117646.21</v>
      </c>
      <c r="X568" s="12">
        <f>StdO_Customers_Residential!X568+StdO_Customers_Small_Commercial!X568+StdO_Customers_Lighting!X568</f>
        <v>103735.09</v>
      </c>
      <c r="Y568" s="12">
        <f>StdO_Customers_Residential!Y568+StdO_Customers_Small_Commercial!Y568+StdO_Customers_Lighting!Y568</f>
        <v>90487</v>
      </c>
      <c r="AA568" s="2">
        <f>IFERROR(INDEX('Holiday Schedule'!$D$3:$D$24,MATCH(Total_StdO_Customers!A568,'Holiday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1929105.21</v>
      </c>
      <c r="AE568" s="5">
        <f t="shared" si="67"/>
        <v>1929105.21</v>
      </c>
      <c r="AG568" s="2">
        <f t="shared" si="68"/>
        <v>7</v>
      </c>
      <c r="AH568" s="2">
        <f t="shared" si="69"/>
        <v>2025</v>
      </c>
      <c r="AJ568" s="5">
        <f t="shared" si="70"/>
        <v>122203.59</v>
      </c>
      <c r="AK568" s="2">
        <f t="shared" si="71"/>
        <v>21</v>
      </c>
    </row>
    <row r="569" spans="1:37" x14ac:dyDescent="0.25">
      <c r="A569" s="4">
        <v>45852</v>
      </c>
      <c r="B569" s="12">
        <f>StdO_Customers_Residential!B569+StdO_Customers_Small_Commercial!B569+StdO_Customers_Lighting!B569</f>
        <v>80165.440000000002</v>
      </c>
      <c r="C569" s="12">
        <f>StdO_Customers_Residential!C569+StdO_Customers_Small_Commercial!C569+StdO_Customers_Lighting!C569</f>
        <v>71956.5</v>
      </c>
      <c r="D569" s="12">
        <f>StdO_Customers_Residential!D569+StdO_Customers_Small_Commercial!D569+StdO_Customers_Lighting!D569</f>
        <v>68770.62</v>
      </c>
      <c r="E569" s="12">
        <f>StdO_Customers_Residential!E569+StdO_Customers_Small_Commercial!E569+StdO_Customers_Lighting!E569</f>
        <v>68323.27</v>
      </c>
      <c r="F569" s="12">
        <f>StdO_Customers_Residential!F569+StdO_Customers_Small_Commercial!F569+StdO_Customers_Lighting!F569</f>
        <v>71579.58</v>
      </c>
      <c r="G569" s="12">
        <f>StdO_Customers_Residential!G569+StdO_Customers_Small_Commercial!G569+StdO_Customers_Lighting!G569</f>
        <v>74887.88</v>
      </c>
      <c r="H569" s="12">
        <f>StdO_Customers_Residential!H569+StdO_Customers_Small_Commercial!H569+StdO_Customers_Lighting!H569</f>
        <v>79093.829999999987</v>
      </c>
      <c r="I569" s="12">
        <f>StdO_Customers_Residential!I569+StdO_Customers_Small_Commercial!I569+StdO_Customers_Lighting!I569</f>
        <v>86029.18</v>
      </c>
      <c r="J569" s="12">
        <f>StdO_Customers_Residential!J569+StdO_Customers_Small_Commercial!J569+StdO_Customers_Lighting!J569</f>
        <v>88709.91</v>
      </c>
      <c r="K569" s="12">
        <f>StdO_Customers_Residential!K569+StdO_Customers_Small_Commercial!K569+StdO_Customers_Lighting!K569</f>
        <v>84453.59</v>
      </c>
      <c r="L569" s="12">
        <f>StdO_Customers_Residential!L569+StdO_Customers_Small_Commercial!L569+StdO_Customers_Lighting!L569</f>
        <v>86617.12</v>
      </c>
      <c r="M569" s="12">
        <f>StdO_Customers_Residential!M569+StdO_Customers_Small_Commercial!M569+StdO_Customers_Lighting!M569</f>
        <v>86122.27</v>
      </c>
      <c r="N569" s="12">
        <f>StdO_Customers_Residential!N569+StdO_Customers_Small_Commercial!N569+StdO_Customers_Lighting!N569</f>
        <v>86563.09</v>
      </c>
      <c r="O569" s="12">
        <f>StdO_Customers_Residential!O569+StdO_Customers_Small_Commercial!O569+StdO_Customers_Lighting!O569</f>
        <v>88185.51</v>
      </c>
      <c r="P569" s="12">
        <f>StdO_Customers_Residential!P569+StdO_Customers_Small_Commercial!P569+StdO_Customers_Lighting!P569</f>
        <v>86527.07</v>
      </c>
      <c r="Q569" s="12">
        <f>StdO_Customers_Residential!Q569+StdO_Customers_Small_Commercial!Q569+StdO_Customers_Lighting!Q569</f>
        <v>86014.00999999998</v>
      </c>
      <c r="R569" s="12">
        <f>StdO_Customers_Residential!R569+StdO_Customers_Small_Commercial!R569+StdO_Customers_Lighting!R569</f>
        <v>93869.13</v>
      </c>
      <c r="S569" s="12">
        <f>StdO_Customers_Residential!S569+StdO_Customers_Small_Commercial!S569+StdO_Customers_Lighting!S569</f>
        <v>105014.27</v>
      </c>
      <c r="T569" s="12">
        <f>StdO_Customers_Residential!T569+StdO_Customers_Small_Commercial!T569+StdO_Customers_Lighting!T569</f>
        <v>113647.69</v>
      </c>
      <c r="U569" s="12">
        <f>StdO_Customers_Residential!U569+StdO_Customers_Small_Commercial!U569+StdO_Customers_Lighting!U569</f>
        <v>120729.89</v>
      </c>
      <c r="V569" s="12">
        <f>StdO_Customers_Residential!V569+StdO_Customers_Small_Commercial!V569+StdO_Customers_Lighting!V569</f>
        <v>120385.39</v>
      </c>
      <c r="W569" s="12">
        <f>StdO_Customers_Residential!W569+StdO_Customers_Small_Commercial!W569+StdO_Customers_Lighting!W569</f>
        <v>116972.36</v>
      </c>
      <c r="X569" s="12">
        <f>StdO_Customers_Residential!X569+StdO_Customers_Small_Commercial!X569+StdO_Customers_Lighting!X569</f>
        <v>106185.23</v>
      </c>
      <c r="Y569" s="12">
        <f>StdO_Customers_Residential!Y569+StdO_Customers_Small_Commercial!Y569+StdO_Customers_Lighting!Y569</f>
        <v>93555.54</v>
      </c>
      <c r="AA569" s="2">
        <f>IFERROR(INDEX('Holiday Schedule'!$D$3:$D$24,MATCH(Total_StdO_Customers!A569,'Holiday Schedule'!$C$3:$C$24,0)),0)</f>
        <v>0</v>
      </c>
      <c r="AB569" s="2">
        <f t="shared" si="64"/>
        <v>2</v>
      </c>
      <c r="AC569" s="2">
        <f t="shared" si="65"/>
        <v>1556025.71</v>
      </c>
      <c r="AD569" s="5">
        <f t="shared" si="66"/>
        <v>608332.65999999968</v>
      </c>
      <c r="AE569" s="5">
        <f t="shared" si="67"/>
        <v>2164358.3699999996</v>
      </c>
      <c r="AG569" s="2">
        <f t="shared" si="68"/>
        <v>7</v>
      </c>
      <c r="AH569" s="2">
        <f t="shared" si="69"/>
        <v>2025</v>
      </c>
      <c r="AJ569" s="5">
        <f t="shared" si="70"/>
        <v>120729.89</v>
      </c>
      <c r="AK569" s="2">
        <f t="shared" si="71"/>
        <v>20</v>
      </c>
    </row>
    <row r="570" spans="1:37" x14ac:dyDescent="0.25">
      <c r="A570" s="4">
        <v>45853</v>
      </c>
      <c r="B570" s="12">
        <f>StdO_Customers_Residential!B570+StdO_Customers_Small_Commercial!B570+StdO_Customers_Lighting!B570</f>
        <v>82876.350000000006</v>
      </c>
      <c r="C570" s="12">
        <f>StdO_Customers_Residential!C570+StdO_Customers_Small_Commercial!C570+StdO_Customers_Lighting!C570</f>
        <v>75909.58</v>
      </c>
      <c r="D570" s="12">
        <f>StdO_Customers_Residential!D570+StdO_Customers_Small_Commercial!D570+StdO_Customers_Lighting!D570</f>
        <v>71990.880000000005</v>
      </c>
      <c r="E570" s="12">
        <f>StdO_Customers_Residential!E570+StdO_Customers_Small_Commercial!E570+StdO_Customers_Lighting!E570</f>
        <v>70719.889999999985</v>
      </c>
      <c r="F570" s="12">
        <f>StdO_Customers_Residential!F570+StdO_Customers_Small_Commercial!F570+StdO_Customers_Lighting!F570</f>
        <v>74798.710000000006</v>
      </c>
      <c r="G570" s="12">
        <f>StdO_Customers_Residential!G570+StdO_Customers_Small_Commercial!G570+StdO_Customers_Lighting!G570</f>
        <v>77143.149999999994</v>
      </c>
      <c r="H570" s="12">
        <f>StdO_Customers_Residential!H570+StdO_Customers_Small_Commercial!H570+StdO_Customers_Lighting!H570</f>
        <v>82465.62</v>
      </c>
      <c r="I570" s="12">
        <f>StdO_Customers_Residential!I570+StdO_Customers_Small_Commercial!I570+StdO_Customers_Lighting!I570</f>
        <v>86048.26</v>
      </c>
      <c r="J570" s="12">
        <f>StdO_Customers_Residential!J570+StdO_Customers_Small_Commercial!J570+StdO_Customers_Lighting!J570</f>
        <v>75156.800000000003</v>
      </c>
      <c r="K570" s="12">
        <f>StdO_Customers_Residential!K570+StdO_Customers_Small_Commercial!K570+StdO_Customers_Lighting!K570</f>
        <v>66936.929999999993</v>
      </c>
      <c r="L570" s="12">
        <f>StdO_Customers_Residential!L570+StdO_Customers_Small_Commercial!L570+StdO_Customers_Lighting!L570</f>
        <v>68285.09</v>
      </c>
      <c r="M570" s="12">
        <f>StdO_Customers_Residential!M570+StdO_Customers_Small_Commercial!M570+StdO_Customers_Lighting!M570</f>
        <v>69917.77</v>
      </c>
      <c r="N570" s="12">
        <f>StdO_Customers_Residential!N570+StdO_Customers_Small_Commercial!N570+StdO_Customers_Lighting!N570</f>
        <v>73748.86</v>
      </c>
      <c r="O570" s="12">
        <f>StdO_Customers_Residential!O570+StdO_Customers_Small_Commercial!O570+StdO_Customers_Lighting!O570</f>
        <v>77187.009999999995</v>
      </c>
      <c r="P570" s="12">
        <f>StdO_Customers_Residential!P570+StdO_Customers_Small_Commercial!P570+StdO_Customers_Lighting!P570</f>
        <v>79565.979999999981</v>
      </c>
      <c r="Q570" s="12">
        <f>StdO_Customers_Residential!Q570+StdO_Customers_Small_Commercial!Q570+StdO_Customers_Lighting!Q570</f>
        <v>84221.68</v>
      </c>
      <c r="R570" s="12">
        <f>StdO_Customers_Residential!R570+StdO_Customers_Small_Commercial!R570+StdO_Customers_Lighting!R570</f>
        <v>100114.31</v>
      </c>
      <c r="S570" s="12">
        <f>StdO_Customers_Residential!S570+StdO_Customers_Small_Commercial!S570+StdO_Customers_Lighting!S570</f>
        <v>115336.56</v>
      </c>
      <c r="T570" s="12">
        <f>StdO_Customers_Residential!T570+StdO_Customers_Small_Commercial!T570+StdO_Customers_Lighting!T570</f>
        <v>134824.89000000001</v>
      </c>
      <c r="U570" s="12">
        <f>StdO_Customers_Residential!U570+StdO_Customers_Small_Commercial!U570+StdO_Customers_Lighting!U570</f>
        <v>146348.69</v>
      </c>
      <c r="V570" s="12">
        <f>StdO_Customers_Residential!V570+StdO_Customers_Small_Commercial!V570+StdO_Customers_Lighting!V570</f>
        <v>149232.72</v>
      </c>
      <c r="W570" s="12">
        <f>StdO_Customers_Residential!W570+StdO_Customers_Small_Commercial!W570+StdO_Customers_Lighting!W570</f>
        <v>146532.54999999999</v>
      </c>
      <c r="X570" s="12">
        <f>StdO_Customers_Residential!X570+StdO_Customers_Small_Commercial!X570+StdO_Customers_Lighting!X570</f>
        <v>126748.71</v>
      </c>
      <c r="Y570" s="12">
        <f>StdO_Customers_Residential!Y570+StdO_Customers_Small_Commercial!Y570+StdO_Customers_Lighting!Y570</f>
        <v>112753.44</v>
      </c>
      <c r="AA570" s="2">
        <f>IFERROR(INDEX('Holiday Schedule'!$D$3:$D$24,MATCH(Total_StdO_Customers!A570,'Holiday Schedule'!$C$3:$C$24,0)),0)</f>
        <v>0</v>
      </c>
      <c r="AB570" s="2">
        <f t="shared" si="64"/>
        <v>3</v>
      </c>
      <c r="AC570" s="2">
        <f t="shared" si="65"/>
        <v>1600206.81</v>
      </c>
      <c r="AD570" s="5">
        <f t="shared" si="66"/>
        <v>648657.61999999965</v>
      </c>
      <c r="AE570" s="5">
        <f t="shared" si="67"/>
        <v>2248864.4299999997</v>
      </c>
      <c r="AG570" s="2">
        <f t="shared" si="68"/>
        <v>7</v>
      </c>
      <c r="AH570" s="2">
        <f t="shared" si="69"/>
        <v>2025</v>
      </c>
      <c r="AJ570" s="5">
        <f t="shared" si="70"/>
        <v>149232.72</v>
      </c>
      <c r="AK570" s="2">
        <f t="shared" si="71"/>
        <v>21</v>
      </c>
    </row>
    <row r="571" spans="1:37" x14ac:dyDescent="0.25">
      <c r="A571" s="4">
        <v>45854</v>
      </c>
      <c r="B571" s="12">
        <f>StdO_Customers_Residential!B571+StdO_Customers_Small_Commercial!B571+StdO_Customers_Lighting!B571</f>
        <v>96504.28</v>
      </c>
      <c r="C571" s="12">
        <f>StdO_Customers_Residential!C571+StdO_Customers_Small_Commercial!C571+StdO_Customers_Lighting!C571</f>
        <v>88740.41</v>
      </c>
      <c r="D571" s="12">
        <f>StdO_Customers_Residential!D571+StdO_Customers_Small_Commercial!D571+StdO_Customers_Lighting!D571</f>
        <v>83170.7</v>
      </c>
      <c r="E571" s="12">
        <f>StdO_Customers_Residential!E571+StdO_Customers_Small_Commercial!E571+StdO_Customers_Lighting!E571</f>
        <v>80541.489999999991</v>
      </c>
      <c r="F571" s="12">
        <f>StdO_Customers_Residential!F571+StdO_Customers_Small_Commercial!F571+StdO_Customers_Lighting!F571</f>
        <v>82788.479999999996</v>
      </c>
      <c r="G571" s="12">
        <f>StdO_Customers_Residential!G571+StdO_Customers_Small_Commercial!G571+StdO_Customers_Lighting!G571</f>
        <v>83286.78</v>
      </c>
      <c r="H571" s="12">
        <f>StdO_Customers_Residential!H571+StdO_Customers_Small_Commercial!H571+StdO_Customers_Lighting!H571</f>
        <v>84931.47</v>
      </c>
      <c r="I571" s="12">
        <f>StdO_Customers_Residential!I571+StdO_Customers_Small_Commercial!I571+StdO_Customers_Lighting!I571</f>
        <v>85638</v>
      </c>
      <c r="J571" s="12">
        <f>StdO_Customers_Residential!J571+StdO_Customers_Small_Commercial!J571+StdO_Customers_Lighting!J571</f>
        <v>82010.33</v>
      </c>
      <c r="K571" s="12">
        <f>StdO_Customers_Residential!K571+StdO_Customers_Small_Commercial!K571+StdO_Customers_Lighting!K571</f>
        <v>81515.53</v>
      </c>
      <c r="L571" s="12">
        <f>StdO_Customers_Residential!L571+StdO_Customers_Small_Commercial!L571+StdO_Customers_Lighting!L571</f>
        <v>83470.59</v>
      </c>
      <c r="M571" s="12">
        <f>StdO_Customers_Residential!M571+StdO_Customers_Small_Commercial!M571+StdO_Customers_Lighting!M571</f>
        <v>85341.47</v>
      </c>
      <c r="N571" s="12">
        <f>StdO_Customers_Residential!N571+StdO_Customers_Small_Commercial!N571+StdO_Customers_Lighting!N571</f>
        <v>91545.33</v>
      </c>
      <c r="O571" s="12">
        <f>StdO_Customers_Residential!O571+StdO_Customers_Small_Commercial!O571+StdO_Customers_Lighting!O571</f>
        <v>94139.199999999997</v>
      </c>
      <c r="P571" s="12">
        <f>StdO_Customers_Residential!P571+StdO_Customers_Small_Commercial!P571+StdO_Customers_Lighting!P571</f>
        <v>94521.85</v>
      </c>
      <c r="Q571" s="12">
        <f>StdO_Customers_Residential!Q571+StdO_Customers_Small_Commercial!Q571+StdO_Customers_Lighting!Q571</f>
        <v>94842.83</v>
      </c>
      <c r="R571" s="12">
        <f>StdO_Customers_Residential!R571+StdO_Customers_Small_Commercial!R571+StdO_Customers_Lighting!R571</f>
        <v>107477.99</v>
      </c>
      <c r="S571" s="12">
        <f>StdO_Customers_Residential!S571+StdO_Customers_Small_Commercial!S571+StdO_Customers_Lighting!S571</f>
        <v>126899.58000000002</v>
      </c>
      <c r="T571" s="12">
        <f>StdO_Customers_Residential!T571+StdO_Customers_Small_Commercial!T571+StdO_Customers_Lighting!T571</f>
        <v>140611.15</v>
      </c>
      <c r="U571" s="12">
        <f>StdO_Customers_Residential!U571+StdO_Customers_Small_Commercial!U571+StdO_Customers_Lighting!U571</f>
        <v>152079.23000000001</v>
      </c>
      <c r="V571" s="12">
        <f>StdO_Customers_Residential!V571+StdO_Customers_Small_Commercial!V571+StdO_Customers_Lighting!V571</f>
        <v>152748.46999999997</v>
      </c>
      <c r="W571" s="12">
        <f>StdO_Customers_Residential!W571+StdO_Customers_Small_Commercial!W571+StdO_Customers_Lighting!W571</f>
        <v>147484.74</v>
      </c>
      <c r="X571" s="12">
        <f>StdO_Customers_Residential!X571+StdO_Customers_Small_Commercial!X571+StdO_Customers_Lighting!X571</f>
        <v>130934.01</v>
      </c>
      <c r="Y571" s="12">
        <f>StdO_Customers_Residential!Y571+StdO_Customers_Small_Commercial!Y571+StdO_Customers_Lighting!Y571</f>
        <v>114350.69</v>
      </c>
      <c r="AA571" s="2">
        <f>IFERROR(INDEX('Holiday Schedule'!$D$3:$D$24,MATCH(Total_StdO_Customers!A571,'Holiday Schedule'!$C$3:$C$24,0)),0)</f>
        <v>0</v>
      </c>
      <c r="AB571" s="2">
        <f t="shared" si="64"/>
        <v>4</v>
      </c>
      <c r="AC571" s="2">
        <f t="shared" si="65"/>
        <v>1751260.2999999998</v>
      </c>
      <c r="AD571" s="5">
        <f t="shared" si="66"/>
        <v>714314.29999999981</v>
      </c>
      <c r="AE571" s="5">
        <f t="shared" si="67"/>
        <v>2465574.5999999996</v>
      </c>
      <c r="AG571" s="2">
        <f t="shared" si="68"/>
        <v>7</v>
      </c>
      <c r="AH571" s="2">
        <f t="shared" si="69"/>
        <v>2025</v>
      </c>
      <c r="AJ571" s="5">
        <f t="shared" si="70"/>
        <v>152748.46999999997</v>
      </c>
      <c r="AK571" s="2">
        <f t="shared" si="71"/>
        <v>21</v>
      </c>
    </row>
    <row r="572" spans="1:37" x14ac:dyDescent="0.25">
      <c r="A572" s="4">
        <v>45855</v>
      </c>
      <c r="B572" s="12">
        <f>StdO_Customers_Residential!B572+StdO_Customers_Small_Commercial!B572+StdO_Customers_Lighting!B572</f>
        <v>97772.09</v>
      </c>
      <c r="C572" s="12">
        <f>StdO_Customers_Residential!C572+StdO_Customers_Small_Commercial!C572+StdO_Customers_Lighting!C572</f>
        <v>90047.099999999991</v>
      </c>
      <c r="D572" s="12">
        <f>StdO_Customers_Residential!D572+StdO_Customers_Small_Commercial!D572+StdO_Customers_Lighting!D572</f>
        <v>83655.98</v>
      </c>
      <c r="E572" s="12">
        <f>StdO_Customers_Residential!E572+StdO_Customers_Small_Commercial!E572+StdO_Customers_Lighting!E572</f>
        <v>82157.42</v>
      </c>
      <c r="F572" s="12">
        <f>StdO_Customers_Residential!F572+StdO_Customers_Small_Commercial!F572+StdO_Customers_Lighting!F572</f>
        <v>83694.360000000015</v>
      </c>
      <c r="G572" s="12">
        <f>StdO_Customers_Residential!G572+StdO_Customers_Small_Commercial!G572+StdO_Customers_Lighting!G572</f>
        <v>86458.38</v>
      </c>
      <c r="H572" s="12">
        <f>StdO_Customers_Residential!H572+StdO_Customers_Small_Commercial!H572+StdO_Customers_Lighting!H572</f>
        <v>90318.65</v>
      </c>
      <c r="I572" s="12">
        <f>StdO_Customers_Residential!I572+StdO_Customers_Small_Commercial!I572+StdO_Customers_Lighting!I572</f>
        <v>96909.5</v>
      </c>
      <c r="J572" s="12">
        <f>StdO_Customers_Residential!J572+StdO_Customers_Small_Commercial!J572+StdO_Customers_Lighting!J572</f>
        <v>96316.05</v>
      </c>
      <c r="K572" s="12">
        <f>StdO_Customers_Residential!K572+StdO_Customers_Small_Commercial!K572+StdO_Customers_Lighting!K572</f>
        <v>91971.55</v>
      </c>
      <c r="L572" s="12">
        <f>StdO_Customers_Residential!L572+StdO_Customers_Small_Commercial!L572+StdO_Customers_Lighting!L572</f>
        <v>91840.75</v>
      </c>
      <c r="M572" s="12">
        <f>StdO_Customers_Residential!M572+StdO_Customers_Small_Commercial!M572+StdO_Customers_Lighting!M572</f>
        <v>87016.49</v>
      </c>
      <c r="N572" s="12">
        <f>StdO_Customers_Residential!N572+StdO_Customers_Small_Commercial!N572+StdO_Customers_Lighting!N572</f>
        <v>87155.5</v>
      </c>
      <c r="O572" s="12">
        <f>StdO_Customers_Residential!O572+StdO_Customers_Small_Commercial!O572+StdO_Customers_Lighting!O572</f>
        <v>89047.700000000012</v>
      </c>
      <c r="P572" s="12">
        <f>StdO_Customers_Residential!P572+StdO_Customers_Small_Commercial!P572+StdO_Customers_Lighting!P572</f>
        <v>92130.59</v>
      </c>
      <c r="Q572" s="12">
        <f>StdO_Customers_Residential!Q572+StdO_Customers_Small_Commercial!Q572+StdO_Customers_Lighting!Q572</f>
        <v>94793.08</v>
      </c>
      <c r="R572" s="12">
        <f>StdO_Customers_Residential!R572+StdO_Customers_Small_Commercial!R572+StdO_Customers_Lighting!R572</f>
        <v>101999.00999999998</v>
      </c>
      <c r="S572" s="12">
        <f>StdO_Customers_Residential!S572+StdO_Customers_Small_Commercial!S572+StdO_Customers_Lighting!S572</f>
        <v>120868.79</v>
      </c>
      <c r="T572" s="12">
        <f>StdO_Customers_Residential!T572+StdO_Customers_Small_Commercial!T572+StdO_Customers_Lighting!T572</f>
        <v>125722.78</v>
      </c>
      <c r="U572" s="12">
        <f>StdO_Customers_Residential!U572+StdO_Customers_Small_Commercial!U572+StdO_Customers_Lighting!U572</f>
        <v>131942.10999999999</v>
      </c>
      <c r="V572" s="12">
        <f>StdO_Customers_Residential!V572+StdO_Customers_Small_Commercial!V572+StdO_Customers_Lighting!V572</f>
        <v>136618.65</v>
      </c>
      <c r="W572" s="12">
        <f>StdO_Customers_Residential!W572+StdO_Customers_Small_Commercial!W572+StdO_Customers_Lighting!W572</f>
        <v>131699.16</v>
      </c>
      <c r="X572" s="12">
        <f>StdO_Customers_Residential!X572+StdO_Customers_Small_Commercial!X572+StdO_Customers_Lighting!X572</f>
        <v>118390.55</v>
      </c>
      <c r="Y572" s="12">
        <f>StdO_Customers_Residential!Y572+StdO_Customers_Small_Commercial!Y572+StdO_Customers_Lighting!Y572</f>
        <v>103161.87</v>
      </c>
      <c r="AA572" s="2">
        <f>IFERROR(INDEX('Holiday Schedule'!$D$3:$D$24,MATCH(Total_StdO_Customers!A572,'Holiday Schedule'!$C$3:$C$24,0)),0)</f>
        <v>0</v>
      </c>
      <c r="AB572" s="2">
        <f t="shared" si="64"/>
        <v>5</v>
      </c>
      <c r="AC572" s="2">
        <f t="shared" si="65"/>
        <v>1694422.2599999998</v>
      </c>
      <c r="AD572" s="5">
        <f t="shared" si="66"/>
        <v>717265.85000000056</v>
      </c>
      <c r="AE572" s="5">
        <f t="shared" si="67"/>
        <v>2411688.1100000003</v>
      </c>
      <c r="AG572" s="2">
        <f t="shared" si="68"/>
        <v>7</v>
      </c>
      <c r="AH572" s="2">
        <f t="shared" si="69"/>
        <v>2025</v>
      </c>
      <c r="AJ572" s="5">
        <f t="shared" si="70"/>
        <v>136618.65</v>
      </c>
      <c r="AK572" s="2">
        <f t="shared" si="71"/>
        <v>21</v>
      </c>
    </row>
    <row r="573" spans="1:37" x14ac:dyDescent="0.25">
      <c r="A573" s="4">
        <v>45856</v>
      </c>
      <c r="B573" s="12">
        <f>StdO_Customers_Residential!B573+StdO_Customers_Small_Commercial!B573+StdO_Customers_Lighting!B573</f>
        <v>92294.829999999987</v>
      </c>
      <c r="C573" s="12">
        <f>StdO_Customers_Residential!C573+StdO_Customers_Small_Commercial!C573+StdO_Customers_Lighting!C573</f>
        <v>83712.859999999986</v>
      </c>
      <c r="D573" s="12">
        <f>StdO_Customers_Residential!D573+StdO_Customers_Small_Commercial!D573+StdO_Customers_Lighting!D573</f>
        <v>80549.45</v>
      </c>
      <c r="E573" s="12">
        <f>StdO_Customers_Residential!E573+StdO_Customers_Small_Commercial!E573+StdO_Customers_Lighting!E573</f>
        <v>78900.350000000006</v>
      </c>
      <c r="F573" s="12">
        <f>StdO_Customers_Residential!F573+StdO_Customers_Small_Commercial!F573+StdO_Customers_Lighting!F573</f>
        <v>80570.38</v>
      </c>
      <c r="G573" s="12">
        <f>StdO_Customers_Residential!G573+StdO_Customers_Small_Commercial!G573+StdO_Customers_Lighting!G573</f>
        <v>78600.5</v>
      </c>
      <c r="H573" s="12">
        <f>StdO_Customers_Residential!H573+StdO_Customers_Small_Commercial!H573+StdO_Customers_Lighting!H573</f>
        <v>79043.58</v>
      </c>
      <c r="I573" s="12">
        <f>StdO_Customers_Residential!I573+StdO_Customers_Small_Commercial!I573+StdO_Customers_Lighting!I573</f>
        <v>75616.17</v>
      </c>
      <c r="J573" s="12">
        <f>StdO_Customers_Residential!J573+StdO_Customers_Small_Commercial!J573+StdO_Customers_Lighting!J573</f>
        <v>70786.22</v>
      </c>
      <c r="K573" s="12">
        <f>StdO_Customers_Residential!K573+StdO_Customers_Small_Commercial!K573+StdO_Customers_Lighting!K573</f>
        <v>67690.509999999995</v>
      </c>
      <c r="L573" s="12">
        <f>StdO_Customers_Residential!L573+StdO_Customers_Small_Commercial!L573+StdO_Customers_Lighting!L573</f>
        <v>61245.59</v>
      </c>
      <c r="M573" s="12">
        <f>StdO_Customers_Residential!M573+StdO_Customers_Small_Commercial!M573+StdO_Customers_Lighting!M573</f>
        <v>58871.8</v>
      </c>
      <c r="N573" s="12">
        <f>StdO_Customers_Residential!N573+StdO_Customers_Small_Commercial!N573+StdO_Customers_Lighting!N573</f>
        <v>58946.819999999992</v>
      </c>
      <c r="O573" s="12">
        <f>StdO_Customers_Residential!O573+StdO_Customers_Small_Commercial!O573+StdO_Customers_Lighting!O573</f>
        <v>57129.78</v>
      </c>
      <c r="P573" s="12">
        <f>StdO_Customers_Residential!P573+StdO_Customers_Small_Commercial!P573+StdO_Customers_Lighting!P573</f>
        <v>58469.540000000008</v>
      </c>
      <c r="Q573" s="12">
        <f>StdO_Customers_Residential!Q573+StdO_Customers_Small_Commercial!Q573+StdO_Customers_Lighting!Q573</f>
        <v>54980.66</v>
      </c>
      <c r="R573" s="12">
        <f>StdO_Customers_Residential!R573+StdO_Customers_Small_Commercial!R573+StdO_Customers_Lighting!R573</f>
        <v>66585.97</v>
      </c>
      <c r="S573" s="12">
        <f>StdO_Customers_Residential!S573+StdO_Customers_Small_Commercial!S573+StdO_Customers_Lighting!S573</f>
        <v>86705.61</v>
      </c>
      <c r="T573" s="12">
        <f>StdO_Customers_Residential!T573+StdO_Customers_Small_Commercial!T573+StdO_Customers_Lighting!T573</f>
        <v>103597.17</v>
      </c>
      <c r="U573" s="12">
        <f>StdO_Customers_Residential!U573+StdO_Customers_Small_Commercial!U573+StdO_Customers_Lighting!U573</f>
        <v>117064.93</v>
      </c>
      <c r="V573" s="12">
        <f>StdO_Customers_Residential!V573+StdO_Customers_Small_Commercial!V573+StdO_Customers_Lighting!V573</f>
        <v>118374.94</v>
      </c>
      <c r="W573" s="12">
        <f>StdO_Customers_Residential!W573+StdO_Customers_Small_Commercial!W573+StdO_Customers_Lighting!W573</f>
        <v>115898.56</v>
      </c>
      <c r="X573" s="12">
        <f>StdO_Customers_Residential!X573+StdO_Customers_Small_Commercial!X573+StdO_Customers_Lighting!X573</f>
        <v>105386.41</v>
      </c>
      <c r="Y573" s="12">
        <f>StdO_Customers_Residential!Y573+StdO_Customers_Small_Commercial!Y573+StdO_Customers_Lighting!Y573</f>
        <v>91823.13</v>
      </c>
      <c r="AA573" s="2">
        <f>IFERROR(INDEX('Holiday Schedule'!$D$3:$D$24,MATCH(Total_StdO_Customers!A573,'Holiday Schedule'!$C$3:$C$24,0)),0)</f>
        <v>0</v>
      </c>
      <c r="AB573" s="2">
        <f t="shared" si="64"/>
        <v>6</v>
      </c>
      <c r="AC573" s="2">
        <f t="shared" si="65"/>
        <v>1277350.68</v>
      </c>
      <c r="AD573" s="5">
        <f t="shared" si="66"/>
        <v>665495.07999999984</v>
      </c>
      <c r="AE573" s="5">
        <f t="shared" si="67"/>
        <v>1942845.7599999998</v>
      </c>
      <c r="AG573" s="2">
        <f t="shared" si="68"/>
        <v>7</v>
      </c>
      <c r="AH573" s="2">
        <f t="shared" si="69"/>
        <v>2025</v>
      </c>
      <c r="AJ573" s="5">
        <f t="shared" si="70"/>
        <v>118374.94</v>
      </c>
      <c r="AK573" s="2">
        <f t="shared" si="71"/>
        <v>21</v>
      </c>
    </row>
    <row r="574" spans="1:37" x14ac:dyDescent="0.25">
      <c r="A574" s="4">
        <v>45857</v>
      </c>
      <c r="B574" s="12">
        <f>StdO_Customers_Residential!B574+StdO_Customers_Small_Commercial!B574+StdO_Customers_Lighting!B574</f>
        <v>79481.850000000006</v>
      </c>
      <c r="C574" s="12">
        <f>StdO_Customers_Residential!C574+StdO_Customers_Small_Commercial!C574+StdO_Customers_Lighting!C574</f>
        <v>72160.740000000005</v>
      </c>
      <c r="D574" s="12">
        <f>StdO_Customers_Residential!D574+StdO_Customers_Small_Commercial!D574+StdO_Customers_Lighting!D574</f>
        <v>68778.59</v>
      </c>
      <c r="E574" s="12">
        <f>StdO_Customers_Residential!E574+StdO_Customers_Small_Commercial!E574+StdO_Customers_Lighting!E574</f>
        <v>65755.350000000006</v>
      </c>
      <c r="F574" s="12">
        <f>StdO_Customers_Residential!F574+StdO_Customers_Small_Commercial!F574+StdO_Customers_Lighting!F574</f>
        <v>66512.14</v>
      </c>
      <c r="G574" s="12">
        <f>StdO_Customers_Residential!G574+StdO_Customers_Small_Commercial!G574+StdO_Customers_Lighting!G574</f>
        <v>64931.33</v>
      </c>
      <c r="H574" s="12">
        <f>StdO_Customers_Residential!H574+StdO_Customers_Small_Commercial!H574+StdO_Customers_Lighting!H574</f>
        <v>63400.909999999996</v>
      </c>
      <c r="I574" s="12">
        <f>StdO_Customers_Residential!I574+StdO_Customers_Small_Commercial!I574+StdO_Customers_Lighting!I574</f>
        <v>60096.02</v>
      </c>
      <c r="J574" s="12">
        <f>StdO_Customers_Residential!J574+StdO_Customers_Small_Commercial!J574+StdO_Customers_Lighting!J574</f>
        <v>54130.53</v>
      </c>
      <c r="K574" s="12">
        <f>StdO_Customers_Residential!K574+StdO_Customers_Small_Commercial!K574+StdO_Customers_Lighting!K574</f>
        <v>51298.8</v>
      </c>
      <c r="L574" s="12">
        <f>StdO_Customers_Residential!L574+StdO_Customers_Small_Commercial!L574+StdO_Customers_Lighting!L574</f>
        <v>49044.73000000001</v>
      </c>
      <c r="M574" s="12">
        <f>StdO_Customers_Residential!M574+StdO_Customers_Small_Commercial!M574+StdO_Customers_Lighting!M574</f>
        <v>56812.24</v>
      </c>
      <c r="N574" s="12">
        <f>StdO_Customers_Residential!N574+StdO_Customers_Small_Commercial!N574+StdO_Customers_Lighting!N574</f>
        <v>57447.47</v>
      </c>
      <c r="O574" s="12">
        <f>StdO_Customers_Residential!O574+StdO_Customers_Small_Commercial!O574+StdO_Customers_Lighting!O574</f>
        <v>56555.180000000008</v>
      </c>
      <c r="P574" s="12">
        <f>StdO_Customers_Residential!P574+StdO_Customers_Small_Commercial!P574+StdO_Customers_Lighting!P574</f>
        <v>59008.67</v>
      </c>
      <c r="Q574" s="12">
        <f>StdO_Customers_Residential!Q574+StdO_Customers_Small_Commercial!Q574+StdO_Customers_Lighting!Q574</f>
        <v>63054.7</v>
      </c>
      <c r="R574" s="12">
        <f>StdO_Customers_Residential!R574+StdO_Customers_Small_Commercial!R574+StdO_Customers_Lighting!R574</f>
        <v>68771.609999999986</v>
      </c>
      <c r="S574" s="12">
        <f>StdO_Customers_Residential!S574+StdO_Customers_Small_Commercial!S574+StdO_Customers_Lighting!S574</f>
        <v>86011.460000000021</v>
      </c>
      <c r="T574" s="12">
        <f>StdO_Customers_Residential!T574+StdO_Customers_Small_Commercial!T574+StdO_Customers_Lighting!T574</f>
        <v>97805.119999999995</v>
      </c>
      <c r="U574" s="12">
        <f>StdO_Customers_Residential!U574+StdO_Customers_Small_Commercial!U574+StdO_Customers_Lighting!U574</f>
        <v>108910.11</v>
      </c>
      <c r="V574" s="12">
        <f>StdO_Customers_Residential!V574+StdO_Customers_Small_Commercial!V574+StdO_Customers_Lighting!V574</f>
        <v>112881.79</v>
      </c>
      <c r="W574" s="12">
        <f>StdO_Customers_Residential!W574+StdO_Customers_Small_Commercial!W574+StdO_Customers_Lighting!W574</f>
        <v>113093.14</v>
      </c>
      <c r="X574" s="12">
        <f>StdO_Customers_Residential!X574+StdO_Customers_Small_Commercial!X574+StdO_Customers_Lighting!X574</f>
        <v>104597.16</v>
      </c>
      <c r="Y574" s="12">
        <f>StdO_Customers_Residential!Y574+StdO_Customers_Small_Commercial!Y574+StdO_Customers_Lighting!Y574</f>
        <v>91219.91</v>
      </c>
      <c r="AA574" s="2">
        <f>IFERROR(INDEX('Holiday Schedule'!$D$3:$D$24,MATCH(Total_StdO_Customers!A574,'Holiday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1771759.5499999998</v>
      </c>
      <c r="AE574" s="5">
        <f t="shared" si="67"/>
        <v>1771759.5499999998</v>
      </c>
      <c r="AG574" s="2">
        <f t="shared" si="68"/>
        <v>7</v>
      </c>
      <c r="AH574" s="2">
        <f t="shared" si="69"/>
        <v>2025</v>
      </c>
      <c r="AJ574" s="5">
        <f t="shared" si="70"/>
        <v>113093.14</v>
      </c>
      <c r="AK574" s="2">
        <f t="shared" si="71"/>
        <v>22</v>
      </c>
    </row>
    <row r="575" spans="1:37" x14ac:dyDescent="0.25">
      <c r="A575" s="4">
        <v>45858</v>
      </c>
      <c r="B575" s="12">
        <f>StdO_Customers_Residential!B575+StdO_Customers_Small_Commercial!B575+StdO_Customers_Lighting!B575</f>
        <v>79993.31</v>
      </c>
      <c r="C575" s="12">
        <f>StdO_Customers_Residential!C575+StdO_Customers_Small_Commercial!C575+StdO_Customers_Lighting!C575</f>
        <v>74072.929999999993</v>
      </c>
      <c r="D575" s="12">
        <f>StdO_Customers_Residential!D575+StdO_Customers_Small_Commercial!D575+StdO_Customers_Lighting!D575</f>
        <v>70139.600000000006</v>
      </c>
      <c r="E575" s="12">
        <f>StdO_Customers_Residential!E575+StdO_Customers_Small_Commercial!E575+StdO_Customers_Lighting!E575</f>
        <v>68487.45</v>
      </c>
      <c r="F575" s="12">
        <f>StdO_Customers_Residential!F575+StdO_Customers_Small_Commercial!F575+StdO_Customers_Lighting!F575</f>
        <v>68712.08</v>
      </c>
      <c r="G575" s="12">
        <f>StdO_Customers_Residential!G575+StdO_Customers_Small_Commercial!G575+StdO_Customers_Lighting!G575</f>
        <v>68567.73</v>
      </c>
      <c r="H575" s="12">
        <f>StdO_Customers_Residential!H575+StdO_Customers_Small_Commercial!H575+StdO_Customers_Lighting!H575</f>
        <v>70560.429999999993</v>
      </c>
      <c r="I575" s="12">
        <f>StdO_Customers_Residential!I575+StdO_Customers_Small_Commercial!I575+StdO_Customers_Lighting!I575</f>
        <v>78234.42</v>
      </c>
      <c r="J575" s="12">
        <f>StdO_Customers_Residential!J575+StdO_Customers_Small_Commercial!J575+StdO_Customers_Lighting!J575</f>
        <v>86667.33</v>
      </c>
      <c r="K575" s="12">
        <f>StdO_Customers_Residential!K575+StdO_Customers_Small_Commercial!K575+StdO_Customers_Lighting!K575</f>
        <v>86508.68</v>
      </c>
      <c r="L575" s="12">
        <f>StdO_Customers_Residential!L575+StdO_Customers_Small_Commercial!L575+StdO_Customers_Lighting!L575</f>
        <v>91640.76</v>
      </c>
      <c r="M575" s="12">
        <f>StdO_Customers_Residential!M575+StdO_Customers_Small_Commercial!M575+StdO_Customers_Lighting!M575</f>
        <v>92886.86</v>
      </c>
      <c r="N575" s="12">
        <f>StdO_Customers_Residential!N575+StdO_Customers_Small_Commercial!N575+StdO_Customers_Lighting!N575</f>
        <v>92574.28</v>
      </c>
      <c r="O575" s="12">
        <f>StdO_Customers_Residential!O575+StdO_Customers_Small_Commercial!O575+StdO_Customers_Lighting!O575</f>
        <v>96573.85</v>
      </c>
      <c r="P575" s="12">
        <f>StdO_Customers_Residential!P575+StdO_Customers_Small_Commercial!P575+StdO_Customers_Lighting!P575</f>
        <v>94974.829999999987</v>
      </c>
      <c r="Q575" s="12">
        <f>StdO_Customers_Residential!Q575+StdO_Customers_Small_Commercial!Q575+StdO_Customers_Lighting!Q575</f>
        <v>89124.89</v>
      </c>
      <c r="R575" s="12">
        <f>StdO_Customers_Residential!R575+StdO_Customers_Small_Commercial!R575+StdO_Customers_Lighting!R575</f>
        <v>96579.27</v>
      </c>
      <c r="S575" s="12">
        <f>StdO_Customers_Residential!S575+StdO_Customers_Small_Commercial!S575+StdO_Customers_Lighting!S575</f>
        <v>105836.45</v>
      </c>
      <c r="T575" s="12">
        <f>StdO_Customers_Residential!T575+StdO_Customers_Small_Commercial!T575+StdO_Customers_Lighting!T575</f>
        <v>107478.27</v>
      </c>
      <c r="U575" s="12">
        <f>StdO_Customers_Residential!U575+StdO_Customers_Small_Commercial!U575+StdO_Customers_Lighting!U575</f>
        <v>113017.88999999998</v>
      </c>
      <c r="V575" s="12">
        <f>StdO_Customers_Residential!V575+StdO_Customers_Small_Commercial!V575+StdO_Customers_Lighting!V575</f>
        <v>114275.64</v>
      </c>
      <c r="W575" s="12">
        <f>StdO_Customers_Residential!W575+StdO_Customers_Small_Commercial!W575+StdO_Customers_Lighting!W575</f>
        <v>109857.5</v>
      </c>
      <c r="X575" s="12">
        <f>StdO_Customers_Residential!X575+StdO_Customers_Small_Commercial!X575+StdO_Customers_Lighting!X575</f>
        <v>98108.63</v>
      </c>
      <c r="Y575" s="12">
        <f>StdO_Customers_Residential!Y575+StdO_Customers_Small_Commercial!Y575+StdO_Customers_Lighting!Y575</f>
        <v>86969.85</v>
      </c>
      <c r="AA575" s="2">
        <f>IFERROR(INDEX('Holiday Schedule'!$D$3:$D$24,MATCH(Total_StdO_Customers!A575,'Holiday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2141842.9299999997</v>
      </c>
      <c r="AE575" s="5">
        <f t="shared" si="67"/>
        <v>2141842.9299999997</v>
      </c>
      <c r="AG575" s="2">
        <f t="shared" si="68"/>
        <v>7</v>
      </c>
      <c r="AH575" s="2">
        <f t="shared" si="69"/>
        <v>2025</v>
      </c>
      <c r="AJ575" s="5">
        <f t="shared" si="70"/>
        <v>114275.64</v>
      </c>
      <c r="AK575" s="2">
        <f t="shared" si="71"/>
        <v>21</v>
      </c>
    </row>
    <row r="576" spans="1:37" x14ac:dyDescent="0.25">
      <c r="A576" s="4">
        <v>45859</v>
      </c>
      <c r="B576" s="12">
        <f>StdO_Customers_Residential!B576+StdO_Customers_Small_Commercial!B576+StdO_Customers_Lighting!B576</f>
        <v>78344.820000000007</v>
      </c>
      <c r="C576" s="12">
        <f>StdO_Customers_Residential!C576+StdO_Customers_Small_Commercial!C576+StdO_Customers_Lighting!C576</f>
        <v>72904.06</v>
      </c>
      <c r="D576" s="12">
        <f>StdO_Customers_Residential!D576+StdO_Customers_Small_Commercial!D576+StdO_Customers_Lighting!D576</f>
        <v>69070.910000000018</v>
      </c>
      <c r="E576" s="12">
        <f>StdO_Customers_Residential!E576+StdO_Customers_Small_Commercial!E576+StdO_Customers_Lighting!E576</f>
        <v>67421.52</v>
      </c>
      <c r="F576" s="12">
        <f>StdO_Customers_Residential!F576+StdO_Customers_Small_Commercial!F576+StdO_Customers_Lighting!F576</f>
        <v>71507.600000000006</v>
      </c>
      <c r="G576" s="12">
        <f>StdO_Customers_Residential!G576+StdO_Customers_Small_Commercial!G576+StdO_Customers_Lighting!G576</f>
        <v>72343.41</v>
      </c>
      <c r="H576" s="12">
        <f>StdO_Customers_Residential!H576+StdO_Customers_Small_Commercial!H576+StdO_Customers_Lighting!H576</f>
        <v>72976.820000000007</v>
      </c>
      <c r="I576" s="12">
        <f>StdO_Customers_Residential!I576+StdO_Customers_Small_Commercial!I576+StdO_Customers_Lighting!I576</f>
        <v>70957.87</v>
      </c>
      <c r="J576" s="12">
        <f>StdO_Customers_Residential!J576+StdO_Customers_Small_Commercial!J576+StdO_Customers_Lighting!J576</f>
        <v>63664.239999999991</v>
      </c>
      <c r="K576" s="12">
        <f>StdO_Customers_Residential!K576+StdO_Customers_Small_Commercial!K576+StdO_Customers_Lighting!K576</f>
        <v>62697.18</v>
      </c>
      <c r="L576" s="12">
        <f>StdO_Customers_Residential!L576+StdO_Customers_Small_Commercial!L576+StdO_Customers_Lighting!L576</f>
        <v>60818.62</v>
      </c>
      <c r="M576" s="12">
        <f>StdO_Customers_Residential!M576+StdO_Customers_Small_Commercial!M576+StdO_Customers_Lighting!M576</f>
        <v>63533.21</v>
      </c>
      <c r="N576" s="12">
        <f>StdO_Customers_Residential!N576+StdO_Customers_Small_Commercial!N576+StdO_Customers_Lighting!N576</f>
        <v>61587.8</v>
      </c>
      <c r="O576" s="12">
        <f>StdO_Customers_Residential!O576+StdO_Customers_Small_Commercial!O576+StdO_Customers_Lighting!O576</f>
        <v>56527.17</v>
      </c>
      <c r="P576" s="12">
        <f>StdO_Customers_Residential!P576+StdO_Customers_Small_Commercial!P576+StdO_Customers_Lighting!P576</f>
        <v>57142.32</v>
      </c>
      <c r="Q576" s="12">
        <f>StdO_Customers_Residential!Q576+StdO_Customers_Small_Commercial!Q576+StdO_Customers_Lighting!Q576</f>
        <v>63398.58</v>
      </c>
      <c r="R576" s="12">
        <f>StdO_Customers_Residential!R576+StdO_Customers_Small_Commercial!R576+StdO_Customers_Lighting!R576</f>
        <v>63579.35</v>
      </c>
      <c r="S576" s="12">
        <f>StdO_Customers_Residential!S576+StdO_Customers_Small_Commercial!S576+StdO_Customers_Lighting!S576</f>
        <v>76734.16</v>
      </c>
      <c r="T576" s="12">
        <f>StdO_Customers_Residential!T576+StdO_Customers_Small_Commercial!T576+StdO_Customers_Lighting!T576</f>
        <v>92991.17</v>
      </c>
      <c r="U576" s="12">
        <f>StdO_Customers_Residential!U576+StdO_Customers_Small_Commercial!U576+StdO_Customers_Lighting!U576</f>
        <v>105827.79</v>
      </c>
      <c r="V576" s="12">
        <f>StdO_Customers_Residential!V576+StdO_Customers_Small_Commercial!V576+StdO_Customers_Lighting!V576</f>
        <v>109307.33</v>
      </c>
      <c r="W576" s="12">
        <f>StdO_Customers_Residential!W576+StdO_Customers_Small_Commercial!W576+StdO_Customers_Lighting!W576</f>
        <v>107923.33</v>
      </c>
      <c r="X576" s="12">
        <f>StdO_Customers_Residential!X576+StdO_Customers_Small_Commercial!X576+StdO_Customers_Lighting!X576</f>
        <v>97065.33</v>
      </c>
      <c r="Y576" s="12">
        <f>StdO_Customers_Residential!Y576+StdO_Customers_Small_Commercial!Y576+StdO_Customers_Lighting!Y576</f>
        <v>83479.570000000007</v>
      </c>
      <c r="AA576" s="2">
        <f>IFERROR(INDEX('Holiday Schedule'!$D$3:$D$24,MATCH(Total_StdO_Customers!A576,'Holiday Schedule'!$C$3:$C$24,0)),0)</f>
        <v>0</v>
      </c>
      <c r="AB576" s="2">
        <f t="shared" si="64"/>
        <v>2</v>
      </c>
      <c r="AC576" s="2">
        <f t="shared" si="65"/>
        <v>1213755.4500000002</v>
      </c>
      <c r="AD576" s="5">
        <f t="shared" si="66"/>
        <v>588048.7100000002</v>
      </c>
      <c r="AE576" s="5">
        <f t="shared" si="67"/>
        <v>1801804.1600000004</v>
      </c>
      <c r="AG576" s="2">
        <f t="shared" si="68"/>
        <v>7</v>
      </c>
      <c r="AH576" s="2">
        <f t="shared" si="69"/>
        <v>2025</v>
      </c>
      <c r="AJ576" s="5">
        <f t="shared" si="70"/>
        <v>109307.33</v>
      </c>
      <c r="AK576" s="2">
        <f t="shared" si="71"/>
        <v>21</v>
      </c>
    </row>
    <row r="577" spans="1:37" x14ac:dyDescent="0.25">
      <c r="A577" s="4">
        <v>45860</v>
      </c>
      <c r="B577" s="12">
        <f>StdO_Customers_Residential!B577+StdO_Customers_Small_Commercial!B577+StdO_Customers_Lighting!B577</f>
        <v>73038.179999999993</v>
      </c>
      <c r="C577" s="12">
        <f>StdO_Customers_Residential!C577+StdO_Customers_Small_Commercial!C577+StdO_Customers_Lighting!C577</f>
        <v>67233.070000000007</v>
      </c>
      <c r="D577" s="12">
        <f>StdO_Customers_Residential!D577+StdO_Customers_Small_Commercial!D577+StdO_Customers_Lighting!D577</f>
        <v>63328.73</v>
      </c>
      <c r="E577" s="12">
        <f>StdO_Customers_Residential!E577+StdO_Customers_Small_Commercial!E577+StdO_Customers_Lighting!E577</f>
        <v>62631.42</v>
      </c>
      <c r="F577" s="12">
        <f>StdO_Customers_Residential!F577+StdO_Customers_Small_Commercial!F577+StdO_Customers_Lighting!F577</f>
        <v>65151.299999999996</v>
      </c>
      <c r="G577" s="12">
        <f>StdO_Customers_Residential!G577+StdO_Customers_Small_Commercial!G577+StdO_Customers_Lighting!G577</f>
        <v>67075.929999999993</v>
      </c>
      <c r="H577" s="12">
        <f>StdO_Customers_Residential!H577+StdO_Customers_Small_Commercial!H577+StdO_Customers_Lighting!H577</f>
        <v>69024.179999999993</v>
      </c>
      <c r="I577" s="12">
        <f>StdO_Customers_Residential!I577+StdO_Customers_Small_Commercial!I577+StdO_Customers_Lighting!I577</f>
        <v>62988.41</v>
      </c>
      <c r="J577" s="12">
        <f>StdO_Customers_Residential!J577+StdO_Customers_Small_Commercial!J577+StdO_Customers_Lighting!J577</f>
        <v>53665.46</v>
      </c>
      <c r="K577" s="12">
        <f>StdO_Customers_Residential!K577+StdO_Customers_Small_Commercial!K577+StdO_Customers_Lighting!K577</f>
        <v>47800.3</v>
      </c>
      <c r="L577" s="12">
        <f>StdO_Customers_Residential!L577+StdO_Customers_Small_Commercial!L577+StdO_Customers_Lighting!L577</f>
        <v>53511.83</v>
      </c>
      <c r="M577" s="12">
        <f>StdO_Customers_Residential!M577+StdO_Customers_Small_Commercial!M577+StdO_Customers_Lighting!M577</f>
        <v>51236.12999999999</v>
      </c>
      <c r="N577" s="12">
        <f>StdO_Customers_Residential!N577+StdO_Customers_Small_Commercial!N577+StdO_Customers_Lighting!N577</f>
        <v>48656.04</v>
      </c>
      <c r="O577" s="12">
        <f>StdO_Customers_Residential!O577+StdO_Customers_Small_Commercial!O577+StdO_Customers_Lighting!O577</f>
        <v>47492.44</v>
      </c>
      <c r="P577" s="12">
        <f>StdO_Customers_Residential!P577+StdO_Customers_Small_Commercial!P577+StdO_Customers_Lighting!P577</f>
        <v>49382.520000000004</v>
      </c>
      <c r="Q577" s="12">
        <f>StdO_Customers_Residential!Q577+StdO_Customers_Small_Commercial!Q577+StdO_Customers_Lighting!Q577</f>
        <v>53512.1</v>
      </c>
      <c r="R577" s="12">
        <f>StdO_Customers_Residential!R577+StdO_Customers_Small_Commercial!R577+StdO_Customers_Lighting!R577</f>
        <v>65437.19</v>
      </c>
      <c r="S577" s="12">
        <f>StdO_Customers_Residential!S577+StdO_Customers_Small_Commercial!S577+StdO_Customers_Lighting!S577</f>
        <v>79705.119999999995</v>
      </c>
      <c r="T577" s="12">
        <f>StdO_Customers_Residential!T577+StdO_Customers_Small_Commercial!T577+StdO_Customers_Lighting!T577</f>
        <v>98188.1</v>
      </c>
      <c r="U577" s="12">
        <f>StdO_Customers_Residential!U577+StdO_Customers_Small_Commercial!U577+StdO_Customers_Lighting!U577</f>
        <v>109466.35999999999</v>
      </c>
      <c r="V577" s="12">
        <f>StdO_Customers_Residential!V577+StdO_Customers_Small_Commercial!V577+StdO_Customers_Lighting!V577</f>
        <v>112676.16</v>
      </c>
      <c r="W577" s="12">
        <f>StdO_Customers_Residential!W577+StdO_Customers_Small_Commercial!W577+StdO_Customers_Lighting!W577</f>
        <v>109953.06</v>
      </c>
      <c r="X577" s="12">
        <f>StdO_Customers_Residential!X577+StdO_Customers_Small_Commercial!X577+StdO_Customers_Lighting!X577</f>
        <v>96901.42</v>
      </c>
      <c r="Y577" s="12">
        <f>StdO_Customers_Residential!Y577+StdO_Customers_Small_Commercial!Y577+StdO_Customers_Lighting!Y577</f>
        <v>85510.14</v>
      </c>
      <c r="AA577" s="2">
        <f>IFERROR(INDEX('Holiday Schedule'!$D$3:$D$24,MATCH(Total_StdO_Customers!A577,'Holiday Schedule'!$C$3:$C$24,0)),0)</f>
        <v>0</v>
      </c>
      <c r="AB577" s="2">
        <f t="shared" si="64"/>
        <v>3</v>
      </c>
      <c r="AC577" s="2">
        <f t="shared" si="65"/>
        <v>1140572.6399999999</v>
      </c>
      <c r="AD577" s="5">
        <f t="shared" si="66"/>
        <v>552992.94999999995</v>
      </c>
      <c r="AE577" s="5">
        <f t="shared" si="67"/>
        <v>1693565.5899999999</v>
      </c>
      <c r="AG577" s="2">
        <f t="shared" si="68"/>
        <v>7</v>
      </c>
      <c r="AH577" s="2">
        <f t="shared" si="69"/>
        <v>2025</v>
      </c>
      <c r="AJ577" s="5">
        <f t="shared" si="70"/>
        <v>112676.16</v>
      </c>
      <c r="AK577" s="2">
        <f t="shared" si="71"/>
        <v>21</v>
      </c>
    </row>
    <row r="578" spans="1:37" x14ac:dyDescent="0.25">
      <c r="A578" s="4">
        <v>45861</v>
      </c>
      <c r="B578" s="12">
        <f>StdO_Customers_Residential!B578+StdO_Customers_Small_Commercial!B578+StdO_Customers_Lighting!B578</f>
        <v>74501.180000000008</v>
      </c>
      <c r="C578" s="12">
        <f>StdO_Customers_Residential!C578+StdO_Customers_Small_Commercial!C578+StdO_Customers_Lighting!C578</f>
        <v>68380.44</v>
      </c>
      <c r="D578" s="12">
        <f>StdO_Customers_Residential!D578+StdO_Customers_Small_Commercial!D578+StdO_Customers_Lighting!D578</f>
        <v>63917.4</v>
      </c>
      <c r="E578" s="12">
        <f>StdO_Customers_Residential!E578+StdO_Customers_Small_Commercial!E578+StdO_Customers_Lighting!E578</f>
        <v>64038.27</v>
      </c>
      <c r="F578" s="12">
        <f>StdO_Customers_Residential!F578+StdO_Customers_Small_Commercial!F578+StdO_Customers_Lighting!F578</f>
        <v>66044.72</v>
      </c>
      <c r="G578" s="12">
        <f>StdO_Customers_Residential!G578+StdO_Customers_Small_Commercial!G578+StdO_Customers_Lighting!G578</f>
        <v>67312.210000000006</v>
      </c>
      <c r="H578" s="12">
        <f>StdO_Customers_Residential!H578+StdO_Customers_Small_Commercial!H578+StdO_Customers_Lighting!H578</f>
        <v>67169.95</v>
      </c>
      <c r="I578" s="12">
        <f>StdO_Customers_Residential!I578+StdO_Customers_Small_Commercial!I578+StdO_Customers_Lighting!I578</f>
        <v>64779.62</v>
      </c>
      <c r="J578" s="12">
        <f>StdO_Customers_Residential!J578+StdO_Customers_Small_Commercial!J578+StdO_Customers_Lighting!J578</f>
        <v>57595.47</v>
      </c>
      <c r="K578" s="12">
        <f>StdO_Customers_Residential!K578+StdO_Customers_Small_Commercial!K578+StdO_Customers_Lighting!K578</f>
        <v>50996.05</v>
      </c>
      <c r="L578" s="12">
        <f>StdO_Customers_Residential!L578+StdO_Customers_Small_Commercial!L578+StdO_Customers_Lighting!L578</f>
        <v>53396.49</v>
      </c>
      <c r="M578" s="12">
        <f>StdO_Customers_Residential!M578+StdO_Customers_Small_Commercial!M578+StdO_Customers_Lighting!M578</f>
        <v>53047.839999999997</v>
      </c>
      <c r="N578" s="12">
        <f>StdO_Customers_Residential!N578+StdO_Customers_Small_Commercial!N578+StdO_Customers_Lighting!N578</f>
        <v>58265.83</v>
      </c>
      <c r="O578" s="12">
        <f>StdO_Customers_Residential!O578+StdO_Customers_Small_Commercial!O578+StdO_Customers_Lighting!O578</f>
        <v>58666.67</v>
      </c>
      <c r="P578" s="12">
        <f>StdO_Customers_Residential!P578+StdO_Customers_Small_Commercial!P578+StdO_Customers_Lighting!P578</f>
        <v>59264.930000000008</v>
      </c>
      <c r="Q578" s="12">
        <f>StdO_Customers_Residential!Q578+StdO_Customers_Small_Commercial!Q578+StdO_Customers_Lighting!Q578</f>
        <v>62821.38</v>
      </c>
      <c r="R578" s="12">
        <f>StdO_Customers_Residential!R578+StdO_Customers_Small_Commercial!R578+StdO_Customers_Lighting!R578</f>
        <v>70194.649999999994</v>
      </c>
      <c r="S578" s="12">
        <f>StdO_Customers_Residential!S578+StdO_Customers_Small_Commercial!S578+StdO_Customers_Lighting!S578</f>
        <v>87684.85</v>
      </c>
      <c r="T578" s="12">
        <f>StdO_Customers_Residential!T578+StdO_Customers_Small_Commercial!T578+StdO_Customers_Lighting!T578</f>
        <v>102385.94</v>
      </c>
      <c r="U578" s="12">
        <f>StdO_Customers_Residential!U578+StdO_Customers_Small_Commercial!U578+StdO_Customers_Lighting!U578</f>
        <v>116469.51</v>
      </c>
      <c r="V578" s="12">
        <f>StdO_Customers_Residential!V578+StdO_Customers_Small_Commercial!V578+StdO_Customers_Lighting!V578</f>
        <v>119333.28999999998</v>
      </c>
      <c r="W578" s="12">
        <f>StdO_Customers_Residential!W578+StdO_Customers_Small_Commercial!W578+StdO_Customers_Lighting!W578</f>
        <v>117173.16</v>
      </c>
      <c r="X578" s="12">
        <f>StdO_Customers_Residential!X578+StdO_Customers_Small_Commercial!X578+StdO_Customers_Lighting!X578</f>
        <v>104212.33</v>
      </c>
      <c r="Y578" s="12">
        <f>StdO_Customers_Residential!Y578+StdO_Customers_Small_Commercial!Y578+StdO_Customers_Lighting!Y578</f>
        <v>90214</v>
      </c>
      <c r="AA578" s="2">
        <f>IFERROR(INDEX('Holiday Schedule'!$D$3:$D$24,MATCH(Total_StdO_Customers!A578,'Holiday Schedule'!$C$3:$C$24,0)),0)</f>
        <v>0</v>
      </c>
      <c r="AB578" s="2">
        <f t="shared" si="64"/>
        <v>4</v>
      </c>
      <c r="AC578" s="2">
        <f t="shared" si="65"/>
        <v>1236288.01</v>
      </c>
      <c r="AD578" s="5">
        <f t="shared" si="66"/>
        <v>561578.17000000016</v>
      </c>
      <c r="AE578" s="5">
        <f t="shared" si="67"/>
        <v>1797866.1800000002</v>
      </c>
      <c r="AG578" s="2">
        <f t="shared" si="68"/>
        <v>7</v>
      </c>
      <c r="AH578" s="2">
        <f t="shared" si="69"/>
        <v>2025</v>
      </c>
      <c r="AJ578" s="5">
        <f t="shared" si="70"/>
        <v>119333.28999999998</v>
      </c>
      <c r="AK578" s="2">
        <f t="shared" si="71"/>
        <v>21</v>
      </c>
    </row>
    <row r="579" spans="1:37" x14ac:dyDescent="0.25">
      <c r="A579" s="4">
        <v>45862</v>
      </c>
      <c r="B579" s="12">
        <f>StdO_Customers_Residential!B579+StdO_Customers_Small_Commercial!B579+StdO_Customers_Lighting!B579</f>
        <v>79867.39</v>
      </c>
      <c r="C579" s="12">
        <f>StdO_Customers_Residential!C579+StdO_Customers_Small_Commercial!C579+StdO_Customers_Lighting!C579</f>
        <v>73250.45</v>
      </c>
      <c r="D579" s="12">
        <f>StdO_Customers_Residential!D579+StdO_Customers_Small_Commercial!D579+StdO_Customers_Lighting!D579</f>
        <v>69051.350000000006</v>
      </c>
      <c r="E579" s="12">
        <f>StdO_Customers_Residential!E579+StdO_Customers_Small_Commercial!E579+StdO_Customers_Lighting!E579</f>
        <v>68725.16</v>
      </c>
      <c r="F579" s="12">
        <f>StdO_Customers_Residential!F579+StdO_Customers_Small_Commercial!F579+StdO_Customers_Lighting!F579</f>
        <v>69920.679999999993</v>
      </c>
      <c r="G579" s="12">
        <f>StdO_Customers_Residential!G579+StdO_Customers_Small_Commercial!G579+StdO_Customers_Lighting!G579</f>
        <v>72203.31</v>
      </c>
      <c r="H579" s="12">
        <f>StdO_Customers_Residential!H579+StdO_Customers_Small_Commercial!H579+StdO_Customers_Lighting!H579</f>
        <v>76054.37999999999</v>
      </c>
      <c r="I579" s="12">
        <f>StdO_Customers_Residential!I579+StdO_Customers_Small_Commercial!I579+StdO_Customers_Lighting!I579</f>
        <v>76239.399999999994</v>
      </c>
      <c r="J579" s="12">
        <f>StdO_Customers_Residential!J579+StdO_Customers_Small_Commercial!J579+StdO_Customers_Lighting!J579</f>
        <v>67837.350000000006</v>
      </c>
      <c r="K579" s="12">
        <f>StdO_Customers_Residential!K579+StdO_Customers_Small_Commercial!K579+StdO_Customers_Lighting!K579</f>
        <v>60667.22</v>
      </c>
      <c r="L579" s="12">
        <f>StdO_Customers_Residential!L579+StdO_Customers_Small_Commercial!L579+StdO_Customers_Lighting!L579</f>
        <v>61647.95</v>
      </c>
      <c r="M579" s="12">
        <f>StdO_Customers_Residential!M579+StdO_Customers_Small_Commercial!M579+StdO_Customers_Lighting!M579</f>
        <v>63307.24</v>
      </c>
      <c r="N579" s="12">
        <f>StdO_Customers_Residential!N579+StdO_Customers_Small_Commercial!N579+StdO_Customers_Lighting!N579</f>
        <v>66994.210000000006</v>
      </c>
      <c r="O579" s="12">
        <f>StdO_Customers_Residential!O579+StdO_Customers_Small_Commercial!O579+StdO_Customers_Lighting!O579</f>
        <v>69215.22</v>
      </c>
      <c r="P579" s="12">
        <f>StdO_Customers_Residential!P579+StdO_Customers_Small_Commercial!P579+StdO_Customers_Lighting!P579</f>
        <v>70111.839999999997</v>
      </c>
      <c r="Q579" s="12">
        <f>StdO_Customers_Residential!Q579+StdO_Customers_Small_Commercial!Q579+StdO_Customers_Lighting!Q579</f>
        <v>86625.919999999998</v>
      </c>
      <c r="R579" s="12">
        <f>StdO_Customers_Residential!R579+StdO_Customers_Small_Commercial!R579+StdO_Customers_Lighting!R579</f>
        <v>94228.91</v>
      </c>
      <c r="S579" s="12">
        <f>StdO_Customers_Residential!S579+StdO_Customers_Small_Commercial!S579+StdO_Customers_Lighting!S579</f>
        <v>102151.03999999999</v>
      </c>
      <c r="T579" s="12">
        <f>StdO_Customers_Residential!T579+StdO_Customers_Small_Commercial!T579+StdO_Customers_Lighting!T579</f>
        <v>112596.55</v>
      </c>
      <c r="U579" s="12">
        <f>StdO_Customers_Residential!U579+StdO_Customers_Small_Commercial!U579+StdO_Customers_Lighting!U579</f>
        <v>124656.04</v>
      </c>
      <c r="V579" s="12">
        <f>StdO_Customers_Residential!V579+StdO_Customers_Small_Commercial!V579+StdO_Customers_Lighting!V579</f>
        <v>127933.93</v>
      </c>
      <c r="W579" s="12">
        <f>StdO_Customers_Residential!W579+StdO_Customers_Small_Commercial!W579+StdO_Customers_Lighting!W579</f>
        <v>123840.28</v>
      </c>
      <c r="X579" s="12">
        <f>StdO_Customers_Residential!X579+StdO_Customers_Small_Commercial!X579+StdO_Customers_Lighting!X579</f>
        <v>112193.69</v>
      </c>
      <c r="Y579" s="12">
        <f>StdO_Customers_Residential!Y579+StdO_Customers_Small_Commercial!Y579+StdO_Customers_Lighting!Y579</f>
        <v>99041.55</v>
      </c>
      <c r="AA579" s="2">
        <f>IFERROR(INDEX('Holiday Schedule'!$D$3:$D$24,MATCH(Total_StdO_Customers!A579,'Holiday Schedule'!$C$3:$C$24,0)),0)</f>
        <v>0</v>
      </c>
      <c r="AB579" s="2">
        <f t="shared" si="64"/>
        <v>5</v>
      </c>
      <c r="AC579" s="2">
        <f t="shared" si="65"/>
        <v>1420246.79</v>
      </c>
      <c r="AD579" s="5">
        <f t="shared" si="66"/>
        <v>608114.26999999979</v>
      </c>
      <c r="AE579" s="5">
        <f t="shared" si="67"/>
        <v>2028361.0599999998</v>
      </c>
      <c r="AG579" s="2">
        <f t="shared" si="68"/>
        <v>7</v>
      </c>
      <c r="AH579" s="2">
        <f t="shared" si="69"/>
        <v>2025</v>
      </c>
      <c r="AJ579" s="5">
        <f t="shared" si="70"/>
        <v>127933.93</v>
      </c>
      <c r="AK579" s="2">
        <f t="shared" si="71"/>
        <v>21</v>
      </c>
    </row>
    <row r="580" spans="1:37" x14ac:dyDescent="0.25">
      <c r="A580" s="4">
        <v>45863</v>
      </c>
      <c r="B580" s="12">
        <f>StdO_Customers_Residential!B580+StdO_Customers_Small_Commercial!B580+StdO_Customers_Lighting!B580</f>
        <v>87757.83</v>
      </c>
      <c r="C580" s="12">
        <f>StdO_Customers_Residential!C580+StdO_Customers_Small_Commercial!C580+StdO_Customers_Lighting!C580</f>
        <v>80372.12</v>
      </c>
      <c r="D580" s="12">
        <f>StdO_Customers_Residential!D580+StdO_Customers_Small_Commercial!D580+StdO_Customers_Lighting!D580</f>
        <v>76711.33</v>
      </c>
      <c r="E580" s="12">
        <f>StdO_Customers_Residential!E580+StdO_Customers_Small_Commercial!E580+StdO_Customers_Lighting!E580</f>
        <v>74086.86</v>
      </c>
      <c r="F580" s="12">
        <f>StdO_Customers_Residential!F580+StdO_Customers_Small_Commercial!F580+StdO_Customers_Lighting!F580</f>
        <v>75716.09</v>
      </c>
      <c r="G580" s="12">
        <f>StdO_Customers_Residential!G580+StdO_Customers_Small_Commercial!G580+StdO_Customers_Lighting!G580</f>
        <v>77252.31</v>
      </c>
      <c r="H580" s="12">
        <f>StdO_Customers_Residential!H580+StdO_Customers_Small_Commercial!H580+StdO_Customers_Lighting!H580</f>
        <v>80531.839999999997</v>
      </c>
      <c r="I580" s="12">
        <f>StdO_Customers_Residential!I580+StdO_Customers_Small_Commercial!I580+StdO_Customers_Lighting!I580</f>
        <v>84264</v>
      </c>
      <c r="J580" s="12">
        <f>StdO_Customers_Residential!J580+StdO_Customers_Small_Commercial!J580+StdO_Customers_Lighting!J580</f>
        <v>87079.51999999999</v>
      </c>
      <c r="K580" s="12">
        <f>StdO_Customers_Residential!K580+StdO_Customers_Small_Commercial!K580+StdO_Customers_Lighting!K580</f>
        <v>78866.23000000001</v>
      </c>
      <c r="L580" s="12">
        <f>StdO_Customers_Residential!L580+StdO_Customers_Small_Commercial!L580+StdO_Customers_Lighting!L580</f>
        <v>86778.21</v>
      </c>
      <c r="M580" s="12">
        <f>StdO_Customers_Residential!M580+StdO_Customers_Small_Commercial!M580+StdO_Customers_Lighting!M580</f>
        <v>99590.99</v>
      </c>
      <c r="N580" s="12">
        <f>StdO_Customers_Residential!N580+StdO_Customers_Small_Commercial!N580+StdO_Customers_Lighting!N580</f>
        <v>97066.75</v>
      </c>
      <c r="O580" s="12">
        <f>StdO_Customers_Residential!O580+StdO_Customers_Small_Commercial!O580+StdO_Customers_Lighting!O580</f>
        <v>101959.83</v>
      </c>
      <c r="P580" s="12">
        <f>StdO_Customers_Residential!P580+StdO_Customers_Small_Commercial!P580+StdO_Customers_Lighting!P580</f>
        <v>90666.11</v>
      </c>
      <c r="Q580" s="12">
        <f>StdO_Customers_Residential!Q580+StdO_Customers_Small_Commercial!Q580+StdO_Customers_Lighting!Q580</f>
        <v>96287.96</v>
      </c>
      <c r="R580" s="12">
        <f>StdO_Customers_Residential!R580+StdO_Customers_Small_Commercial!R580+StdO_Customers_Lighting!R580</f>
        <v>99973.65</v>
      </c>
      <c r="S580" s="12">
        <f>StdO_Customers_Residential!S580+StdO_Customers_Small_Commercial!S580+StdO_Customers_Lighting!S580</f>
        <v>111315.52</v>
      </c>
      <c r="T580" s="12">
        <f>StdO_Customers_Residential!T580+StdO_Customers_Small_Commercial!T580+StdO_Customers_Lighting!T580</f>
        <v>114338.09</v>
      </c>
      <c r="U580" s="12">
        <f>StdO_Customers_Residential!U580+StdO_Customers_Small_Commercial!U580+StdO_Customers_Lighting!U580</f>
        <v>125464.25999999998</v>
      </c>
      <c r="V580" s="12">
        <f>StdO_Customers_Residential!V580+StdO_Customers_Small_Commercial!V580+StdO_Customers_Lighting!V580</f>
        <v>129175.01999999999</v>
      </c>
      <c r="W580" s="12">
        <f>StdO_Customers_Residential!W580+StdO_Customers_Small_Commercial!W580+StdO_Customers_Lighting!W580</f>
        <v>126386.20000000001</v>
      </c>
      <c r="X580" s="12">
        <f>StdO_Customers_Residential!X580+StdO_Customers_Small_Commercial!X580+StdO_Customers_Lighting!X580</f>
        <v>116409.53</v>
      </c>
      <c r="Y580" s="12">
        <f>StdO_Customers_Residential!Y580+StdO_Customers_Small_Commercial!Y580+StdO_Customers_Lighting!Y580</f>
        <v>99694.59</v>
      </c>
      <c r="AA580" s="2">
        <f>IFERROR(INDEX('Holiday Schedule'!$D$3:$D$24,MATCH(Total_StdO_Customers!A580,'Holiday Schedule'!$C$3:$C$24,0)),0)</f>
        <v>0</v>
      </c>
      <c r="AB580" s="2">
        <f t="shared" si="64"/>
        <v>6</v>
      </c>
      <c r="AC580" s="2">
        <f t="shared" si="65"/>
        <v>1645621.8699999999</v>
      </c>
      <c r="AD580" s="5">
        <f t="shared" si="66"/>
        <v>652122.97</v>
      </c>
      <c r="AE580" s="5">
        <f t="shared" si="67"/>
        <v>2297744.84</v>
      </c>
      <c r="AG580" s="2">
        <f t="shared" si="68"/>
        <v>7</v>
      </c>
      <c r="AH580" s="2">
        <f t="shared" si="69"/>
        <v>2025</v>
      </c>
      <c r="AJ580" s="5">
        <f t="shared" si="70"/>
        <v>129175.01999999999</v>
      </c>
      <c r="AK580" s="2">
        <f t="shared" si="71"/>
        <v>21</v>
      </c>
    </row>
    <row r="581" spans="1:37" x14ac:dyDescent="0.25">
      <c r="A581" s="4">
        <v>45864</v>
      </c>
      <c r="B581" s="12">
        <f>StdO_Customers_Residential!B581+StdO_Customers_Small_Commercial!B581+StdO_Customers_Lighting!B581</f>
        <v>86159.06</v>
      </c>
      <c r="C581" s="12">
        <f>StdO_Customers_Residential!C581+StdO_Customers_Small_Commercial!C581+StdO_Customers_Lighting!C581</f>
        <v>77362.11</v>
      </c>
      <c r="D581" s="12">
        <f>StdO_Customers_Residential!D581+StdO_Customers_Small_Commercial!D581+StdO_Customers_Lighting!D581</f>
        <v>72454.240000000005</v>
      </c>
      <c r="E581" s="12">
        <f>StdO_Customers_Residential!E581+StdO_Customers_Small_Commercial!E581+StdO_Customers_Lighting!E581</f>
        <v>68785.64</v>
      </c>
      <c r="F581" s="12">
        <f>StdO_Customers_Residential!F581+StdO_Customers_Small_Commercial!F581+StdO_Customers_Lighting!F581</f>
        <v>70297.66</v>
      </c>
      <c r="G581" s="12">
        <f>StdO_Customers_Residential!G581+StdO_Customers_Small_Commercial!G581+StdO_Customers_Lighting!G581</f>
        <v>67342.98</v>
      </c>
      <c r="H581" s="12">
        <f>StdO_Customers_Residential!H581+StdO_Customers_Small_Commercial!H581+StdO_Customers_Lighting!H581</f>
        <v>65964.97</v>
      </c>
      <c r="I581" s="12">
        <f>StdO_Customers_Residential!I581+StdO_Customers_Small_Commercial!I581+StdO_Customers_Lighting!I581</f>
        <v>60348.17</v>
      </c>
      <c r="J581" s="12">
        <f>StdO_Customers_Residential!J581+StdO_Customers_Small_Commercial!J581+StdO_Customers_Lighting!J581</f>
        <v>48041.93</v>
      </c>
      <c r="K581" s="12">
        <f>StdO_Customers_Residential!K581+StdO_Customers_Small_Commercial!K581+StdO_Customers_Lighting!K581</f>
        <v>49893.68</v>
      </c>
      <c r="L581" s="12">
        <f>StdO_Customers_Residential!L581+StdO_Customers_Small_Commercial!L581+StdO_Customers_Lighting!L581</f>
        <v>52263.21</v>
      </c>
      <c r="M581" s="12">
        <f>StdO_Customers_Residential!M581+StdO_Customers_Small_Commercial!M581+StdO_Customers_Lighting!M581</f>
        <v>52628.639999999999</v>
      </c>
      <c r="N581" s="12">
        <f>StdO_Customers_Residential!N581+StdO_Customers_Small_Commercial!N581+StdO_Customers_Lighting!N581</f>
        <v>52403.28</v>
      </c>
      <c r="O581" s="12">
        <f>StdO_Customers_Residential!O581+StdO_Customers_Small_Commercial!O581+StdO_Customers_Lighting!O581</f>
        <v>54413.86</v>
      </c>
      <c r="P581" s="12">
        <f>StdO_Customers_Residential!P581+StdO_Customers_Small_Commercial!P581+StdO_Customers_Lighting!P581</f>
        <v>53968.13</v>
      </c>
      <c r="Q581" s="12">
        <f>StdO_Customers_Residential!Q581+StdO_Customers_Small_Commercial!Q581+StdO_Customers_Lighting!Q581</f>
        <v>59364.5</v>
      </c>
      <c r="R581" s="12">
        <f>StdO_Customers_Residential!R581+StdO_Customers_Small_Commercial!R581+StdO_Customers_Lighting!R581</f>
        <v>69834.559999999998</v>
      </c>
      <c r="S581" s="12">
        <f>StdO_Customers_Residential!S581+StdO_Customers_Small_Commercial!S581+StdO_Customers_Lighting!S581</f>
        <v>90846.24</v>
      </c>
      <c r="T581" s="12">
        <f>StdO_Customers_Residential!T581+StdO_Customers_Small_Commercial!T581+StdO_Customers_Lighting!T581</f>
        <v>107737.13</v>
      </c>
      <c r="U581" s="12">
        <f>StdO_Customers_Residential!U581+StdO_Customers_Small_Commercial!U581+StdO_Customers_Lighting!U581</f>
        <v>120698.87</v>
      </c>
      <c r="V581" s="12">
        <f>StdO_Customers_Residential!V581+StdO_Customers_Small_Commercial!V581+StdO_Customers_Lighting!V581</f>
        <v>120866.13</v>
      </c>
      <c r="W581" s="12">
        <f>StdO_Customers_Residential!W581+StdO_Customers_Small_Commercial!W581+StdO_Customers_Lighting!W581</f>
        <v>118419.83</v>
      </c>
      <c r="X581" s="12">
        <f>StdO_Customers_Residential!X581+StdO_Customers_Small_Commercial!X581+StdO_Customers_Lighting!X581</f>
        <v>106446.75</v>
      </c>
      <c r="Y581" s="12">
        <f>StdO_Customers_Residential!Y581+StdO_Customers_Small_Commercial!Y581+StdO_Customers_Lighting!Y581</f>
        <v>93276.77</v>
      </c>
      <c r="AA581" s="2">
        <f>IFERROR(INDEX('Holiday Schedule'!$D$3:$D$24,MATCH(Total_StdO_Customers!A581,'Holiday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1819818.3400000003</v>
      </c>
      <c r="AE581" s="5">
        <f t="shared" si="67"/>
        <v>1819818.3400000003</v>
      </c>
      <c r="AG581" s="2">
        <f t="shared" si="68"/>
        <v>7</v>
      </c>
      <c r="AH581" s="2">
        <f t="shared" si="69"/>
        <v>2025</v>
      </c>
      <c r="AJ581" s="5">
        <f t="shared" si="70"/>
        <v>120866.13</v>
      </c>
      <c r="AK581" s="2">
        <f t="shared" si="71"/>
        <v>21</v>
      </c>
    </row>
    <row r="582" spans="1:37" x14ac:dyDescent="0.25">
      <c r="A582" s="4">
        <v>45865</v>
      </c>
      <c r="B582" s="12">
        <f>StdO_Customers_Residential!B582+StdO_Customers_Small_Commercial!B582+StdO_Customers_Lighting!B582</f>
        <v>81350.86</v>
      </c>
      <c r="C582" s="12">
        <f>StdO_Customers_Residential!C582+StdO_Customers_Small_Commercial!C582+StdO_Customers_Lighting!C582</f>
        <v>74030.13</v>
      </c>
      <c r="D582" s="12">
        <f>StdO_Customers_Residential!D582+StdO_Customers_Small_Commercial!D582+StdO_Customers_Lighting!D582</f>
        <v>68491.91</v>
      </c>
      <c r="E582" s="12">
        <f>StdO_Customers_Residential!E582+StdO_Customers_Small_Commercial!E582+StdO_Customers_Lighting!E582</f>
        <v>67218.960000000006</v>
      </c>
      <c r="F582" s="12">
        <f>StdO_Customers_Residential!F582+StdO_Customers_Small_Commercial!F582+StdO_Customers_Lighting!F582</f>
        <v>66713.38</v>
      </c>
      <c r="G582" s="12">
        <f>StdO_Customers_Residential!G582+StdO_Customers_Small_Commercial!G582+StdO_Customers_Lighting!G582</f>
        <v>65003.65</v>
      </c>
      <c r="H582" s="12">
        <f>StdO_Customers_Residential!H582+StdO_Customers_Small_Commercial!H582+StdO_Customers_Lighting!H582</f>
        <v>63178.119999999995</v>
      </c>
      <c r="I582" s="12">
        <f>StdO_Customers_Residential!I582+StdO_Customers_Small_Commercial!I582+StdO_Customers_Lighting!I582</f>
        <v>61258.84</v>
      </c>
      <c r="J582" s="12">
        <f>StdO_Customers_Residential!J582+StdO_Customers_Small_Commercial!J582+StdO_Customers_Lighting!J582</f>
        <v>54582.23</v>
      </c>
      <c r="K582" s="12">
        <f>StdO_Customers_Residential!K582+StdO_Customers_Small_Commercial!K582+StdO_Customers_Lighting!K582</f>
        <v>52836.97</v>
      </c>
      <c r="L582" s="12">
        <f>StdO_Customers_Residential!L582+StdO_Customers_Small_Commercial!L582+StdO_Customers_Lighting!L582</f>
        <v>57107.95</v>
      </c>
      <c r="M582" s="12">
        <f>StdO_Customers_Residential!M582+StdO_Customers_Small_Commercial!M582+StdO_Customers_Lighting!M582</f>
        <v>58875.11</v>
      </c>
      <c r="N582" s="12">
        <f>StdO_Customers_Residential!N582+StdO_Customers_Small_Commercial!N582+StdO_Customers_Lighting!N582</f>
        <v>61702.569999999992</v>
      </c>
      <c r="O582" s="12">
        <f>StdO_Customers_Residential!O582+StdO_Customers_Small_Commercial!O582+StdO_Customers_Lighting!O582</f>
        <v>72290.27</v>
      </c>
      <c r="P582" s="12">
        <f>StdO_Customers_Residential!P582+StdO_Customers_Small_Commercial!P582+StdO_Customers_Lighting!P582</f>
        <v>79887.509999999995</v>
      </c>
      <c r="Q582" s="12">
        <f>StdO_Customers_Residential!Q582+StdO_Customers_Small_Commercial!Q582+StdO_Customers_Lighting!Q582</f>
        <v>79494.62</v>
      </c>
      <c r="R582" s="12">
        <f>StdO_Customers_Residential!R582+StdO_Customers_Small_Commercial!R582+StdO_Customers_Lighting!R582</f>
        <v>86853.050000000017</v>
      </c>
      <c r="S582" s="12">
        <f>StdO_Customers_Residential!S582+StdO_Customers_Small_Commercial!S582+StdO_Customers_Lighting!S582</f>
        <v>95330.69</v>
      </c>
      <c r="T582" s="12">
        <f>StdO_Customers_Residential!T582+StdO_Customers_Small_Commercial!T582+StdO_Customers_Lighting!T582</f>
        <v>106306.58</v>
      </c>
      <c r="U582" s="12">
        <f>StdO_Customers_Residential!U582+StdO_Customers_Small_Commercial!U582+StdO_Customers_Lighting!U582</f>
        <v>117959.85</v>
      </c>
      <c r="V582" s="12">
        <f>StdO_Customers_Residential!V582+StdO_Customers_Small_Commercial!V582+StdO_Customers_Lighting!V582</f>
        <v>119569.17</v>
      </c>
      <c r="W582" s="12">
        <f>StdO_Customers_Residential!W582+StdO_Customers_Small_Commercial!W582+StdO_Customers_Lighting!W582</f>
        <v>115709.75</v>
      </c>
      <c r="X582" s="12">
        <f>StdO_Customers_Residential!X582+StdO_Customers_Small_Commercial!X582+StdO_Customers_Lighting!X582</f>
        <v>102803.55</v>
      </c>
      <c r="Y582" s="12">
        <f>StdO_Customers_Residential!Y582+StdO_Customers_Small_Commercial!Y582+StdO_Customers_Lighting!Y582</f>
        <v>89111.71</v>
      </c>
      <c r="AA582" s="2">
        <f>IFERROR(INDEX('Holiday Schedule'!$D$3:$D$24,MATCH(Total_StdO_Customers!A582,'Holiday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1897667.43</v>
      </c>
      <c r="AE582" s="5">
        <f t="shared" si="67"/>
        <v>1897667.43</v>
      </c>
      <c r="AG582" s="2">
        <f t="shared" si="68"/>
        <v>7</v>
      </c>
      <c r="AH582" s="2">
        <f t="shared" si="69"/>
        <v>2025</v>
      </c>
      <c r="AJ582" s="5">
        <f t="shared" si="70"/>
        <v>119569.17</v>
      </c>
      <c r="AK582" s="2">
        <f t="shared" si="71"/>
        <v>21</v>
      </c>
    </row>
    <row r="583" spans="1:37" x14ac:dyDescent="0.25">
      <c r="A583" s="4">
        <v>45866</v>
      </c>
      <c r="B583" s="12">
        <f>StdO_Customers_Residential!B583+StdO_Customers_Small_Commercial!B583+StdO_Customers_Lighting!B583</f>
        <v>80335.88</v>
      </c>
      <c r="C583" s="12">
        <f>StdO_Customers_Residential!C583+StdO_Customers_Small_Commercial!C583+StdO_Customers_Lighting!C583</f>
        <v>72670.720000000001</v>
      </c>
      <c r="D583" s="12">
        <f>StdO_Customers_Residential!D583+StdO_Customers_Small_Commercial!D583+StdO_Customers_Lighting!D583</f>
        <v>68489.08</v>
      </c>
      <c r="E583" s="12">
        <f>StdO_Customers_Residential!E583+StdO_Customers_Small_Commercial!E583+StdO_Customers_Lighting!E583</f>
        <v>68436.240000000005</v>
      </c>
      <c r="F583" s="12">
        <f>StdO_Customers_Residential!F583+StdO_Customers_Small_Commercial!F583+StdO_Customers_Lighting!F583</f>
        <v>70705.16</v>
      </c>
      <c r="G583" s="12">
        <f>StdO_Customers_Residential!G583+StdO_Customers_Small_Commercial!G583+StdO_Customers_Lighting!G583</f>
        <v>74429.48</v>
      </c>
      <c r="H583" s="12">
        <f>StdO_Customers_Residential!H583+StdO_Customers_Small_Commercial!H583+StdO_Customers_Lighting!H583</f>
        <v>78883.14</v>
      </c>
      <c r="I583" s="12">
        <f>StdO_Customers_Residential!I583+StdO_Customers_Small_Commercial!I583+StdO_Customers_Lighting!I583</f>
        <v>86064.5</v>
      </c>
      <c r="J583" s="12">
        <f>StdO_Customers_Residential!J583+StdO_Customers_Small_Commercial!J583+StdO_Customers_Lighting!J583</f>
        <v>82204.38</v>
      </c>
      <c r="K583" s="12">
        <f>StdO_Customers_Residential!K583+StdO_Customers_Small_Commercial!K583+StdO_Customers_Lighting!K583</f>
        <v>66696.070000000007</v>
      </c>
      <c r="L583" s="12">
        <f>StdO_Customers_Residential!L583+StdO_Customers_Small_Commercial!L583+StdO_Customers_Lighting!L583</f>
        <v>64012.98</v>
      </c>
      <c r="M583" s="12">
        <f>StdO_Customers_Residential!M583+StdO_Customers_Small_Commercial!M583+StdO_Customers_Lighting!M583</f>
        <v>68380.100000000006</v>
      </c>
      <c r="N583" s="12">
        <f>StdO_Customers_Residential!N583+StdO_Customers_Small_Commercial!N583+StdO_Customers_Lighting!N583</f>
        <v>77313.53</v>
      </c>
      <c r="O583" s="12">
        <f>StdO_Customers_Residential!O583+StdO_Customers_Small_Commercial!O583+StdO_Customers_Lighting!O583</f>
        <v>77318.2</v>
      </c>
      <c r="P583" s="12">
        <f>StdO_Customers_Residential!P583+StdO_Customers_Small_Commercial!P583+StdO_Customers_Lighting!P583</f>
        <v>79158.92</v>
      </c>
      <c r="Q583" s="12">
        <f>StdO_Customers_Residential!Q583+StdO_Customers_Small_Commercial!Q583+StdO_Customers_Lighting!Q583</f>
        <v>82328.110000000015</v>
      </c>
      <c r="R583" s="12">
        <f>StdO_Customers_Residential!R583+StdO_Customers_Small_Commercial!R583+StdO_Customers_Lighting!R583</f>
        <v>92847.549999999988</v>
      </c>
      <c r="S583" s="12">
        <f>StdO_Customers_Residential!S583+StdO_Customers_Small_Commercial!S583+StdO_Customers_Lighting!S583</f>
        <v>106599.09</v>
      </c>
      <c r="T583" s="12">
        <f>StdO_Customers_Residential!T583+StdO_Customers_Small_Commercial!T583+StdO_Customers_Lighting!T583</f>
        <v>124657.41</v>
      </c>
      <c r="U583" s="12">
        <f>StdO_Customers_Residential!U583+StdO_Customers_Small_Commercial!U583+StdO_Customers_Lighting!U583</f>
        <v>135229.95000000001</v>
      </c>
      <c r="V583" s="12">
        <f>StdO_Customers_Residential!V583+StdO_Customers_Small_Commercial!V583+StdO_Customers_Lighting!V583</f>
        <v>139713.81</v>
      </c>
      <c r="W583" s="12">
        <f>StdO_Customers_Residential!W583+StdO_Customers_Small_Commercial!W583+StdO_Customers_Lighting!W583</f>
        <v>129501.36</v>
      </c>
      <c r="X583" s="12">
        <f>StdO_Customers_Residential!X583+StdO_Customers_Small_Commercial!X583+StdO_Customers_Lighting!X583</f>
        <v>115182.57</v>
      </c>
      <c r="Y583" s="12">
        <f>StdO_Customers_Residential!Y583+StdO_Customers_Small_Commercial!Y583+StdO_Customers_Lighting!Y583</f>
        <v>101247.76</v>
      </c>
      <c r="AA583" s="2">
        <f>IFERROR(INDEX('Holiday Schedule'!$D$3:$D$24,MATCH(Total_StdO_Customers!A583,'Holiday Schedule'!$C$3:$C$24,0)),0)</f>
        <v>0</v>
      </c>
      <c r="AB583" s="2">
        <f t="shared" si="64"/>
        <v>2</v>
      </c>
      <c r="AC583" s="2">
        <f t="shared" si="65"/>
        <v>1527208.5300000003</v>
      </c>
      <c r="AD583" s="5">
        <f t="shared" si="66"/>
        <v>615197.46</v>
      </c>
      <c r="AE583" s="5">
        <f t="shared" si="67"/>
        <v>2142405.9900000002</v>
      </c>
      <c r="AG583" s="2">
        <f t="shared" si="68"/>
        <v>7</v>
      </c>
      <c r="AH583" s="2">
        <f t="shared" si="69"/>
        <v>2025</v>
      </c>
      <c r="AJ583" s="5">
        <f t="shared" si="70"/>
        <v>139713.81</v>
      </c>
      <c r="AK583" s="2">
        <f t="shared" si="71"/>
        <v>21</v>
      </c>
    </row>
    <row r="584" spans="1:37" x14ac:dyDescent="0.25">
      <c r="A584" s="4">
        <v>45867</v>
      </c>
      <c r="B584" s="12">
        <f>StdO_Customers_Residential!B584+StdO_Customers_Small_Commercial!B584+StdO_Customers_Lighting!B584</f>
        <v>88378.03</v>
      </c>
      <c r="C584" s="12">
        <f>StdO_Customers_Residential!C584+StdO_Customers_Small_Commercial!C584+StdO_Customers_Lighting!C584</f>
        <v>81481.61</v>
      </c>
      <c r="D584" s="12">
        <f>StdO_Customers_Residential!D584+StdO_Customers_Small_Commercial!D584+StdO_Customers_Lighting!D584</f>
        <v>76589.850000000006</v>
      </c>
      <c r="E584" s="12">
        <f>StdO_Customers_Residential!E584+StdO_Customers_Small_Commercial!E584+StdO_Customers_Lighting!E584</f>
        <v>74048.36</v>
      </c>
      <c r="F584" s="12">
        <f>StdO_Customers_Residential!F584+StdO_Customers_Small_Commercial!F584+StdO_Customers_Lighting!F584</f>
        <v>77398.87</v>
      </c>
      <c r="G584" s="12">
        <f>StdO_Customers_Residential!G584+StdO_Customers_Small_Commercial!G584+StdO_Customers_Lighting!G584</f>
        <v>79225.710000000006</v>
      </c>
      <c r="H584" s="12">
        <f>StdO_Customers_Residential!H584+StdO_Customers_Small_Commercial!H584+StdO_Customers_Lighting!H584</f>
        <v>79807.369999999981</v>
      </c>
      <c r="I584" s="12">
        <f>StdO_Customers_Residential!I584+StdO_Customers_Small_Commercial!I584+StdO_Customers_Lighting!I584</f>
        <v>79314.899999999994</v>
      </c>
      <c r="J584" s="12">
        <f>StdO_Customers_Residential!J584+StdO_Customers_Small_Commercial!J584+StdO_Customers_Lighting!J584</f>
        <v>75340.11</v>
      </c>
      <c r="K584" s="12">
        <f>StdO_Customers_Residential!K584+StdO_Customers_Small_Commercial!K584+StdO_Customers_Lighting!K584</f>
        <v>70231.839999999997</v>
      </c>
      <c r="L584" s="12">
        <f>StdO_Customers_Residential!L584+StdO_Customers_Small_Commercial!L584+StdO_Customers_Lighting!L584</f>
        <v>76179.25</v>
      </c>
      <c r="M584" s="12">
        <f>StdO_Customers_Residential!M584+StdO_Customers_Small_Commercial!M584+StdO_Customers_Lighting!M584</f>
        <v>79935.09</v>
      </c>
      <c r="N584" s="12">
        <f>StdO_Customers_Residential!N584+StdO_Customers_Small_Commercial!N584+StdO_Customers_Lighting!N584</f>
        <v>90054.960000000021</v>
      </c>
      <c r="O584" s="12">
        <f>StdO_Customers_Residential!O584+StdO_Customers_Small_Commercial!O584+StdO_Customers_Lighting!O584</f>
        <v>90279.62</v>
      </c>
      <c r="P584" s="12">
        <f>StdO_Customers_Residential!P584+StdO_Customers_Small_Commercial!P584+StdO_Customers_Lighting!P584</f>
        <v>91469.25</v>
      </c>
      <c r="Q584" s="12">
        <f>StdO_Customers_Residential!Q584+StdO_Customers_Small_Commercial!Q584+StdO_Customers_Lighting!Q584</f>
        <v>93306.75</v>
      </c>
      <c r="R584" s="12">
        <f>StdO_Customers_Residential!R584+StdO_Customers_Small_Commercial!R584+StdO_Customers_Lighting!R584</f>
        <v>99992.86</v>
      </c>
      <c r="S584" s="12">
        <f>StdO_Customers_Residential!S584+StdO_Customers_Small_Commercial!S584+StdO_Customers_Lighting!S584</f>
        <v>120025.27</v>
      </c>
      <c r="T584" s="12">
        <f>StdO_Customers_Residential!T584+StdO_Customers_Small_Commercial!T584+StdO_Customers_Lighting!T584</f>
        <v>135598.13</v>
      </c>
      <c r="U584" s="12">
        <f>StdO_Customers_Residential!U584+StdO_Customers_Small_Commercial!U584+StdO_Customers_Lighting!U584</f>
        <v>145965.89000000001</v>
      </c>
      <c r="V584" s="12">
        <f>StdO_Customers_Residential!V584+StdO_Customers_Small_Commercial!V584+StdO_Customers_Lighting!V584</f>
        <v>146863.76999999996</v>
      </c>
      <c r="W584" s="12">
        <f>StdO_Customers_Residential!W584+StdO_Customers_Small_Commercial!W584+StdO_Customers_Lighting!W584</f>
        <v>144684.68</v>
      </c>
      <c r="X584" s="12">
        <f>StdO_Customers_Residential!X584+StdO_Customers_Small_Commercial!X584+StdO_Customers_Lighting!X584</f>
        <v>125376.33</v>
      </c>
      <c r="Y584" s="12">
        <f>StdO_Customers_Residential!Y584+StdO_Customers_Small_Commercial!Y584+StdO_Customers_Lighting!Y584</f>
        <v>108804.81</v>
      </c>
      <c r="AA584" s="2">
        <f>IFERROR(INDEX('Holiday Schedule'!$D$3:$D$24,MATCH(Total_StdO_Customers!A584,'Holiday Schedule'!$C$3:$C$24,0)),0)</f>
        <v>0</v>
      </c>
      <c r="AB584" s="2">
        <f t="shared" si="64"/>
        <v>3</v>
      </c>
      <c r="AC584" s="2">
        <f t="shared" si="65"/>
        <v>1664618.7</v>
      </c>
      <c r="AD584" s="5">
        <f t="shared" si="66"/>
        <v>665734.6100000001</v>
      </c>
      <c r="AE584" s="5">
        <f t="shared" si="67"/>
        <v>2330353.31</v>
      </c>
      <c r="AG584" s="2">
        <f t="shared" si="68"/>
        <v>7</v>
      </c>
      <c r="AH584" s="2">
        <f t="shared" si="69"/>
        <v>2025</v>
      </c>
      <c r="AJ584" s="5">
        <f t="shared" si="70"/>
        <v>146863.76999999996</v>
      </c>
      <c r="AK584" s="2">
        <f t="shared" si="71"/>
        <v>21</v>
      </c>
    </row>
    <row r="585" spans="1:37" x14ac:dyDescent="0.25">
      <c r="A585" s="4">
        <v>45868</v>
      </c>
      <c r="B585" s="12">
        <f>StdO_Customers_Residential!B585+StdO_Customers_Small_Commercial!B585+StdO_Customers_Lighting!B585</f>
        <v>95027.46</v>
      </c>
      <c r="C585" s="12">
        <f>StdO_Customers_Residential!C585+StdO_Customers_Small_Commercial!C585+StdO_Customers_Lighting!C585</f>
        <v>86578</v>
      </c>
      <c r="D585" s="12">
        <f>StdO_Customers_Residential!D585+StdO_Customers_Small_Commercial!D585+StdO_Customers_Lighting!D585</f>
        <v>80236.56</v>
      </c>
      <c r="E585" s="12">
        <f>StdO_Customers_Residential!E585+StdO_Customers_Small_Commercial!E585+StdO_Customers_Lighting!E585</f>
        <v>77322.960000000006</v>
      </c>
      <c r="F585" s="12">
        <f>StdO_Customers_Residential!F585+StdO_Customers_Small_Commercial!F585+StdO_Customers_Lighting!F585</f>
        <v>78427.12</v>
      </c>
      <c r="G585" s="12">
        <f>StdO_Customers_Residential!G585+StdO_Customers_Small_Commercial!G585+StdO_Customers_Lighting!G585</f>
        <v>80231.67</v>
      </c>
      <c r="H585" s="12">
        <f>StdO_Customers_Residential!H585+StdO_Customers_Small_Commercial!H585+StdO_Customers_Lighting!H585</f>
        <v>81221.5</v>
      </c>
      <c r="I585" s="12">
        <f>StdO_Customers_Residential!I585+StdO_Customers_Small_Commercial!I585+StdO_Customers_Lighting!I585</f>
        <v>83967.65</v>
      </c>
      <c r="J585" s="12">
        <f>StdO_Customers_Residential!J585+StdO_Customers_Small_Commercial!J585+StdO_Customers_Lighting!J585</f>
        <v>79928.37</v>
      </c>
      <c r="K585" s="12">
        <f>StdO_Customers_Residential!K585+StdO_Customers_Small_Commercial!K585+StdO_Customers_Lighting!K585</f>
        <v>75184.100000000006</v>
      </c>
      <c r="L585" s="12">
        <f>StdO_Customers_Residential!L585+StdO_Customers_Small_Commercial!L585+StdO_Customers_Lighting!L585</f>
        <v>74709.489999999991</v>
      </c>
      <c r="M585" s="12">
        <f>StdO_Customers_Residential!M585+StdO_Customers_Small_Commercial!M585+StdO_Customers_Lighting!M585</f>
        <v>73338.2</v>
      </c>
      <c r="N585" s="12">
        <f>StdO_Customers_Residential!N585+StdO_Customers_Small_Commercial!N585+StdO_Customers_Lighting!N585</f>
        <v>80000.02</v>
      </c>
      <c r="O585" s="12">
        <f>StdO_Customers_Residential!O585+StdO_Customers_Small_Commercial!O585+StdO_Customers_Lighting!O585</f>
        <v>82541.37</v>
      </c>
      <c r="P585" s="12">
        <f>StdO_Customers_Residential!P585+StdO_Customers_Small_Commercial!P585+StdO_Customers_Lighting!P585</f>
        <v>86366.29</v>
      </c>
      <c r="Q585" s="12">
        <f>StdO_Customers_Residential!Q585+StdO_Customers_Small_Commercial!Q585+StdO_Customers_Lighting!Q585</f>
        <v>94236</v>
      </c>
      <c r="R585" s="12">
        <f>StdO_Customers_Residential!R585+StdO_Customers_Small_Commercial!R585+StdO_Customers_Lighting!R585</f>
        <v>102140.71</v>
      </c>
      <c r="S585" s="12">
        <f>StdO_Customers_Residential!S585+StdO_Customers_Small_Commercial!S585+StdO_Customers_Lighting!S585</f>
        <v>116236.26</v>
      </c>
      <c r="T585" s="12">
        <f>StdO_Customers_Residential!T585+StdO_Customers_Small_Commercial!T585+StdO_Customers_Lighting!T585</f>
        <v>130466.54000000001</v>
      </c>
      <c r="U585" s="12">
        <f>StdO_Customers_Residential!U585+StdO_Customers_Small_Commercial!U585+StdO_Customers_Lighting!U585</f>
        <v>136683.51</v>
      </c>
      <c r="V585" s="12">
        <f>StdO_Customers_Residential!V585+StdO_Customers_Small_Commercial!V585+StdO_Customers_Lighting!V585</f>
        <v>134981.78</v>
      </c>
      <c r="W585" s="12">
        <f>StdO_Customers_Residential!W585+StdO_Customers_Small_Commercial!W585+StdO_Customers_Lighting!W585</f>
        <v>129406.66</v>
      </c>
      <c r="X585" s="12">
        <f>StdO_Customers_Residential!X585+StdO_Customers_Small_Commercial!X585+StdO_Customers_Lighting!X585</f>
        <v>117670.16</v>
      </c>
      <c r="Y585" s="12">
        <f>StdO_Customers_Residential!Y585+StdO_Customers_Small_Commercial!Y585+StdO_Customers_Lighting!Y585</f>
        <v>104544.83</v>
      </c>
      <c r="AA585" s="2">
        <f>IFERROR(INDEX('Holiday Schedule'!$D$3:$D$24,MATCH(Total_StdO_Customers!A585,'Holiday Schedule'!$C$3:$C$24,0)),0)</f>
        <v>0</v>
      </c>
      <c r="AB585" s="2">
        <f t="shared" si="64"/>
        <v>4</v>
      </c>
      <c r="AC585" s="2">
        <f t="shared" si="65"/>
        <v>1597857.1099999999</v>
      </c>
      <c r="AD585" s="5">
        <f t="shared" si="66"/>
        <v>683590.10000000009</v>
      </c>
      <c r="AE585" s="5">
        <f t="shared" si="67"/>
        <v>2281447.21</v>
      </c>
      <c r="AG585" s="2">
        <f t="shared" si="68"/>
        <v>7</v>
      </c>
      <c r="AH585" s="2">
        <f t="shared" si="69"/>
        <v>2025</v>
      </c>
      <c r="AJ585" s="5">
        <f t="shared" si="70"/>
        <v>136683.51</v>
      </c>
      <c r="AK585" s="2">
        <f t="shared" si="71"/>
        <v>20</v>
      </c>
    </row>
    <row r="586" spans="1:37" x14ac:dyDescent="0.25">
      <c r="A586" s="4">
        <v>45869</v>
      </c>
      <c r="B586" s="12">
        <f>StdO_Customers_Residential!B586+StdO_Customers_Small_Commercial!B586+StdO_Customers_Lighting!B586</f>
        <v>93617.67</v>
      </c>
      <c r="C586" s="12">
        <f>StdO_Customers_Residential!C586+StdO_Customers_Small_Commercial!C586+StdO_Customers_Lighting!C586</f>
        <v>86906.5</v>
      </c>
      <c r="D586" s="12">
        <f>StdO_Customers_Residential!D586+StdO_Customers_Small_Commercial!D586+StdO_Customers_Lighting!D586</f>
        <v>82063.3</v>
      </c>
      <c r="E586" s="12">
        <f>StdO_Customers_Residential!E586+StdO_Customers_Small_Commercial!E586+StdO_Customers_Lighting!E586</f>
        <v>79988.990000000005</v>
      </c>
      <c r="F586" s="12">
        <f>StdO_Customers_Residential!F586+StdO_Customers_Small_Commercial!F586+StdO_Customers_Lighting!F586</f>
        <v>81956.210000000006</v>
      </c>
      <c r="G586" s="12">
        <f>StdO_Customers_Residential!G586+StdO_Customers_Small_Commercial!G586+StdO_Customers_Lighting!G586</f>
        <v>85467.8</v>
      </c>
      <c r="H586" s="12">
        <f>StdO_Customers_Residential!H586+StdO_Customers_Small_Commercial!H586+StdO_Customers_Lighting!H586</f>
        <v>89451.35</v>
      </c>
      <c r="I586" s="12">
        <f>StdO_Customers_Residential!I586+StdO_Customers_Small_Commercial!I586+StdO_Customers_Lighting!I586</f>
        <v>96507.24000000002</v>
      </c>
      <c r="J586" s="12">
        <f>StdO_Customers_Residential!J586+StdO_Customers_Small_Commercial!J586+StdO_Customers_Lighting!J586</f>
        <v>96331.69</v>
      </c>
      <c r="K586" s="12">
        <f>StdO_Customers_Residential!K586+StdO_Customers_Small_Commercial!K586+StdO_Customers_Lighting!K586</f>
        <v>85080.84</v>
      </c>
      <c r="L586" s="12">
        <f>StdO_Customers_Residential!L586+StdO_Customers_Small_Commercial!L586+StdO_Customers_Lighting!L586</f>
        <v>79508.53</v>
      </c>
      <c r="M586" s="12">
        <f>StdO_Customers_Residential!M586+StdO_Customers_Small_Commercial!M586+StdO_Customers_Lighting!M586</f>
        <v>78859.89</v>
      </c>
      <c r="N586" s="12">
        <f>StdO_Customers_Residential!N586+StdO_Customers_Small_Commercial!N586+StdO_Customers_Lighting!N586</f>
        <v>82351.350000000006</v>
      </c>
      <c r="O586" s="12">
        <f>StdO_Customers_Residential!O586+StdO_Customers_Small_Commercial!O586+StdO_Customers_Lighting!O586</f>
        <v>82558.570000000007</v>
      </c>
      <c r="P586" s="12">
        <f>StdO_Customers_Residential!P586+StdO_Customers_Small_Commercial!P586+StdO_Customers_Lighting!P586</f>
        <v>81676.22</v>
      </c>
      <c r="Q586" s="12">
        <f>StdO_Customers_Residential!Q586+StdO_Customers_Small_Commercial!Q586+StdO_Customers_Lighting!Q586</f>
        <v>84727.23</v>
      </c>
      <c r="R586" s="12">
        <f>StdO_Customers_Residential!R586+StdO_Customers_Small_Commercial!R586+StdO_Customers_Lighting!R586</f>
        <v>91843.16</v>
      </c>
      <c r="S586" s="12">
        <f>StdO_Customers_Residential!S586+StdO_Customers_Small_Commercial!S586+StdO_Customers_Lighting!S586</f>
        <v>105191.44</v>
      </c>
      <c r="T586" s="12">
        <f>StdO_Customers_Residential!T586+StdO_Customers_Small_Commercial!T586+StdO_Customers_Lighting!T586</f>
        <v>109389.29</v>
      </c>
      <c r="U586" s="12">
        <f>StdO_Customers_Residential!U586+StdO_Customers_Small_Commercial!U586+StdO_Customers_Lighting!U586</f>
        <v>114981.95</v>
      </c>
      <c r="V586" s="12">
        <f>StdO_Customers_Residential!V586+StdO_Customers_Small_Commercial!V586+StdO_Customers_Lighting!V586</f>
        <v>113409.60000000001</v>
      </c>
      <c r="W586" s="12">
        <f>StdO_Customers_Residential!W586+StdO_Customers_Small_Commercial!W586+StdO_Customers_Lighting!W586</f>
        <v>110546.7</v>
      </c>
      <c r="X586" s="12">
        <f>StdO_Customers_Residential!X586+StdO_Customers_Small_Commercial!X586+StdO_Customers_Lighting!X586</f>
        <v>100653.24</v>
      </c>
      <c r="Y586" s="12">
        <f>StdO_Customers_Residential!Y586+StdO_Customers_Small_Commercial!Y586+StdO_Customers_Lighting!Y586</f>
        <v>90321.71</v>
      </c>
      <c r="AA586" s="2">
        <f>IFERROR(INDEX('Holiday Schedule'!$D$3:$D$24,MATCH(Total_StdO_Customers!A586,'Holiday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1513616.9400000002</v>
      </c>
      <c r="AD586" s="5">
        <f t="shared" ref="AD586:AD647" si="74">AE586-AC586</f>
        <v>689773.53</v>
      </c>
      <c r="AE586" s="5">
        <f t="shared" ref="AE586:AE647" si="75">SUM(B586:Y586)</f>
        <v>2203390.4700000002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114981.95</v>
      </c>
      <c r="AK586" s="2">
        <f t="shared" ref="AK586:AK647" si="79">IF(AE586&gt;0,INDEX(B$8:Y$8,MATCH(AJ586,B586:Y586,0)),"")</f>
        <v>20</v>
      </c>
    </row>
    <row r="587" spans="1:37" x14ac:dyDescent="0.25">
      <c r="A587" s="4">
        <v>45870</v>
      </c>
      <c r="B587" s="12">
        <f>StdO_Customers_Residential!B587+StdO_Customers_Small_Commercial!B587+StdO_Customers_Lighting!B587</f>
        <v>76707.67</v>
      </c>
      <c r="C587" s="12">
        <f>StdO_Customers_Residential!C587+StdO_Customers_Small_Commercial!C587+StdO_Customers_Lighting!C587</f>
        <v>71744.98</v>
      </c>
      <c r="D587" s="12">
        <f>StdO_Customers_Residential!D587+StdO_Customers_Small_Commercial!D587+StdO_Customers_Lighting!D587</f>
        <v>69545.02</v>
      </c>
      <c r="E587" s="12">
        <f>StdO_Customers_Residential!E587+StdO_Customers_Small_Commercial!E587+StdO_Customers_Lighting!E587</f>
        <v>67705.16</v>
      </c>
      <c r="F587" s="12">
        <f>StdO_Customers_Residential!F587+StdO_Customers_Small_Commercial!F587+StdO_Customers_Lighting!F587</f>
        <v>69789.17</v>
      </c>
      <c r="G587" s="12">
        <f>StdO_Customers_Residential!G587+StdO_Customers_Small_Commercial!G587+StdO_Customers_Lighting!G587</f>
        <v>71878.03</v>
      </c>
      <c r="H587" s="12">
        <f>StdO_Customers_Residential!H587+StdO_Customers_Small_Commercial!H587+StdO_Customers_Lighting!H587</f>
        <v>73332.759999999995</v>
      </c>
      <c r="I587" s="12">
        <f>StdO_Customers_Residential!I587+StdO_Customers_Small_Commercial!I587+StdO_Customers_Lighting!I587</f>
        <v>67380.740000000005</v>
      </c>
      <c r="J587" s="12">
        <f>StdO_Customers_Residential!J587+StdO_Customers_Small_Commercial!J587+StdO_Customers_Lighting!J587</f>
        <v>57489.25</v>
      </c>
      <c r="K587" s="12">
        <f>StdO_Customers_Residential!K587+StdO_Customers_Small_Commercial!K587+StdO_Customers_Lighting!K587</f>
        <v>49111.94</v>
      </c>
      <c r="L587" s="12">
        <f>StdO_Customers_Residential!L587+StdO_Customers_Small_Commercial!L587+StdO_Customers_Lighting!L587</f>
        <v>49219.17</v>
      </c>
      <c r="M587" s="12">
        <f>StdO_Customers_Residential!M587+StdO_Customers_Small_Commercial!M587+StdO_Customers_Lighting!M587</f>
        <v>49238.76</v>
      </c>
      <c r="N587" s="12">
        <f>StdO_Customers_Residential!N587+StdO_Customers_Small_Commercial!N587+StdO_Customers_Lighting!N587</f>
        <v>53877.94</v>
      </c>
      <c r="O587" s="12">
        <f>StdO_Customers_Residential!O587+StdO_Customers_Small_Commercial!O587+StdO_Customers_Lighting!O587</f>
        <v>54216.43</v>
      </c>
      <c r="P587" s="12">
        <f>StdO_Customers_Residential!P587+StdO_Customers_Small_Commercial!P587+StdO_Customers_Lighting!P587</f>
        <v>54938.96</v>
      </c>
      <c r="Q587" s="12">
        <f>StdO_Customers_Residential!Q587+StdO_Customers_Small_Commercial!Q587+StdO_Customers_Lighting!Q587</f>
        <v>59066.14</v>
      </c>
      <c r="R587" s="12">
        <f>StdO_Customers_Residential!R587+StdO_Customers_Small_Commercial!R587+StdO_Customers_Lighting!R587</f>
        <v>66576.2</v>
      </c>
      <c r="S587" s="12">
        <f>StdO_Customers_Residential!S587+StdO_Customers_Small_Commercial!S587+StdO_Customers_Lighting!S587</f>
        <v>81670.509999999995</v>
      </c>
      <c r="T587" s="12">
        <f>StdO_Customers_Residential!T587+StdO_Customers_Small_Commercial!T587+StdO_Customers_Lighting!T587</f>
        <v>98696.41</v>
      </c>
      <c r="U587" s="12">
        <f>StdO_Customers_Residential!U587+StdO_Customers_Small_Commercial!U587+StdO_Customers_Lighting!U587</f>
        <v>109363.68</v>
      </c>
      <c r="V587" s="12">
        <f>StdO_Customers_Residential!V587+StdO_Customers_Small_Commercial!V587+StdO_Customers_Lighting!V587</f>
        <v>113201.5</v>
      </c>
      <c r="W587" s="12">
        <f>StdO_Customers_Residential!W587+StdO_Customers_Small_Commercial!W587+StdO_Customers_Lighting!W587</f>
        <v>108260.55</v>
      </c>
      <c r="X587" s="12">
        <f>StdO_Customers_Residential!X587+StdO_Customers_Small_Commercial!X587+StdO_Customers_Lighting!X587</f>
        <v>97295.69</v>
      </c>
      <c r="Y587" s="12">
        <f>StdO_Customers_Residential!Y587+StdO_Customers_Small_Commercial!Y587+StdO_Customers_Lighting!Y587</f>
        <v>86192.38</v>
      </c>
      <c r="AA587" s="2">
        <f>IFERROR(INDEX('Holiday Schedule'!$D$3:$D$24,MATCH(Total_StdO_Customers!A587,'Holiday Schedule'!$C$3:$C$24,0)),0)</f>
        <v>0</v>
      </c>
      <c r="AB587" s="2">
        <f t="shared" si="72"/>
        <v>6</v>
      </c>
      <c r="AC587" s="2">
        <f t="shared" si="73"/>
        <v>1169603.8700000001</v>
      </c>
      <c r="AD587" s="5">
        <f t="shared" si="74"/>
        <v>586895.16999999993</v>
      </c>
      <c r="AE587" s="5">
        <f t="shared" si="75"/>
        <v>1756499.04</v>
      </c>
      <c r="AG587" s="2">
        <f t="shared" si="76"/>
        <v>8</v>
      </c>
      <c r="AH587" s="2">
        <f t="shared" si="77"/>
        <v>2025</v>
      </c>
      <c r="AJ587" s="5">
        <f t="shared" si="78"/>
        <v>113201.5</v>
      </c>
      <c r="AK587" s="2">
        <f t="shared" si="79"/>
        <v>21</v>
      </c>
    </row>
    <row r="588" spans="1:37" x14ac:dyDescent="0.25">
      <c r="A588" s="4">
        <v>45871</v>
      </c>
      <c r="B588" s="12">
        <f>StdO_Customers_Residential!B588+StdO_Customers_Small_Commercial!B588+StdO_Customers_Lighting!B588</f>
        <v>74341.820000000007</v>
      </c>
      <c r="C588" s="12">
        <f>StdO_Customers_Residential!C588+StdO_Customers_Small_Commercial!C588+StdO_Customers_Lighting!C588</f>
        <v>68362.89</v>
      </c>
      <c r="D588" s="12">
        <f>StdO_Customers_Residential!D588+StdO_Customers_Small_Commercial!D588+StdO_Customers_Lighting!D588</f>
        <v>65088.09</v>
      </c>
      <c r="E588" s="12">
        <f>StdO_Customers_Residential!E588+StdO_Customers_Small_Commercial!E588+StdO_Customers_Lighting!E588</f>
        <v>63515.98</v>
      </c>
      <c r="F588" s="12">
        <f>StdO_Customers_Residential!F588+StdO_Customers_Small_Commercial!F588+StdO_Customers_Lighting!F588</f>
        <v>62805.87</v>
      </c>
      <c r="G588" s="12">
        <f>StdO_Customers_Residential!G588+StdO_Customers_Small_Commercial!G588+StdO_Customers_Lighting!G588</f>
        <v>64082.37</v>
      </c>
      <c r="H588" s="12">
        <f>StdO_Customers_Residential!H588+StdO_Customers_Small_Commercial!H588+StdO_Customers_Lighting!H588</f>
        <v>63248.83</v>
      </c>
      <c r="I588" s="12">
        <f>StdO_Customers_Residential!I588+StdO_Customers_Small_Commercial!I588+StdO_Customers_Lighting!I588</f>
        <v>56463.759999999995</v>
      </c>
      <c r="J588" s="12">
        <f>StdO_Customers_Residential!J588+StdO_Customers_Small_Commercial!J588+StdO_Customers_Lighting!J588</f>
        <v>46616.800000000003</v>
      </c>
      <c r="K588" s="12">
        <f>StdO_Customers_Residential!K588+StdO_Customers_Small_Commercial!K588+StdO_Customers_Lighting!K588</f>
        <v>41743.339999999997</v>
      </c>
      <c r="L588" s="12">
        <f>StdO_Customers_Residential!L588+StdO_Customers_Small_Commercial!L588+StdO_Customers_Lighting!L588</f>
        <v>42154.92</v>
      </c>
      <c r="M588" s="12">
        <f>StdO_Customers_Residential!M588+StdO_Customers_Small_Commercial!M588+StdO_Customers_Lighting!M588</f>
        <v>42814.080000000002</v>
      </c>
      <c r="N588" s="12">
        <f>StdO_Customers_Residential!N588+StdO_Customers_Small_Commercial!N588+StdO_Customers_Lighting!N588</f>
        <v>44772.39</v>
      </c>
      <c r="O588" s="12">
        <f>StdO_Customers_Residential!O588+StdO_Customers_Small_Commercial!O588+StdO_Customers_Lighting!O588</f>
        <v>46651.360000000001</v>
      </c>
      <c r="P588" s="12">
        <f>StdO_Customers_Residential!P588+StdO_Customers_Small_Commercial!P588+StdO_Customers_Lighting!P588</f>
        <v>48552.75</v>
      </c>
      <c r="Q588" s="12">
        <f>StdO_Customers_Residential!Q588+StdO_Customers_Small_Commercial!Q588+StdO_Customers_Lighting!Q588</f>
        <v>50690.22</v>
      </c>
      <c r="R588" s="12">
        <f>StdO_Customers_Residential!R588+StdO_Customers_Small_Commercial!R588+StdO_Customers_Lighting!R588</f>
        <v>63792.82</v>
      </c>
      <c r="S588" s="12">
        <f>StdO_Customers_Residential!S588+StdO_Customers_Small_Commercial!S588+StdO_Customers_Lighting!S588</f>
        <v>81846.84</v>
      </c>
      <c r="T588" s="12">
        <f>StdO_Customers_Residential!T588+StdO_Customers_Small_Commercial!T588+StdO_Customers_Lighting!T588</f>
        <v>99850.17</v>
      </c>
      <c r="U588" s="12">
        <f>StdO_Customers_Residential!U588+StdO_Customers_Small_Commercial!U588+StdO_Customers_Lighting!U588</f>
        <v>109599.19</v>
      </c>
      <c r="V588" s="12">
        <f>StdO_Customers_Residential!V588+StdO_Customers_Small_Commercial!V588+StdO_Customers_Lighting!V588</f>
        <v>113160.44</v>
      </c>
      <c r="W588" s="12">
        <f>StdO_Customers_Residential!W588+StdO_Customers_Small_Commercial!W588+StdO_Customers_Lighting!W588</f>
        <v>107590.89</v>
      </c>
      <c r="X588" s="12">
        <f>StdO_Customers_Residential!X588+StdO_Customers_Small_Commercial!X588+StdO_Customers_Lighting!X588</f>
        <v>98107.19</v>
      </c>
      <c r="Y588" s="12">
        <f>StdO_Customers_Residential!Y588+StdO_Customers_Small_Commercial!Y588+StdO_Customers_Lighting!Y588</f>
        <v>87982.15</v>
      </c>
      <c r="AA588" s="2">
        <f>IFERROR(INDEX('Holiday Schedule'!$D$3:$D$24,MATCH(Total_StdO_Customers!A588,'Holiday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1643835.1599999995</v>
      </c>
      <c r="AE588" s="5">
        <f t="shared" si="75"/>
        <v>1643835.1599999995</v>
      </c>
      <c r="AG588" s="2">
        <f t="shared" si="76"/>
        <v>8</v>
      </c>
      <c r="AH588" s="2">
        <f t="shared" si="77"/>
        <v>2025</v>
      </c>
      <c r="AJ588" s="5">
        <f t="shared" si="78"/>
        <v>113160.44</v>
      </c>
      <c r="AK588" s="2">
        <f t="shared" si="79"/>
        <v>21</v>
      </c>
    </row>
    <row r="589" spans="1:37" x14ac:dyDescent="0.25">
      <c r="A589" s="4">
        <v>45872</v>
      </c>
      <c r="B589" s="12">
        <f>StdO_Customers_Residential!B589+StdO_Customers_Small_Commercial!B589+StdO_Customers_Lighting!B589</f>
        <v>77010.39</v>
      </c>
      <c r="C589" s="12">
        <f>StdO_Customers_Residential!C589+StdO_Customers_Small_Commercial!C589+StdO_Customers_Lighting!C589</f>
        <v>71080.73</v>
      </c>
      <c r="D589" s="12">
        <f>StdO_Customers_Residential!D589+StdO_Customers_Small_Commercial!D589+StdO_Customers_Lighting!D589</f>
        <v>65929.81</v>
      </c>
      <c r="E589" s="12">
        <f>StdO_Customers_Residential!E589+StdO_Customers_Small_Commercial!E589+StdO_Customers_Lighting!E589</f>
        <v>64271.11</v>
      </c>
      <c r="F589" s="12">
        <f>StdO_Customers_Residential!F589+StdO_Customers_Small_Commercial!F589+StdO_Customers_Lighting!F589</f>
        <v>64778.33</v>
      </c>
      <c r="G589" s="12">
        <f>StdO_Customers_Residential!G589+StdO_Customers_Small_Commercial!G589+StdO_Customers_Lighting!G589</f>
        <v>64310.71</v>
      </c>
      <c r="H589" s="12">
        <f>StdO_Customers_Residential!H589+StdO_Customers_Small_Commercial!H589+StdO_Customers_Lighting!H589</f>
        <v>64335.26</v>
      </c>
      <c r="I589" s="12">
        <f>StdO_Customers_Residential!I589+StdO_Customers_Small_Commercial!I589+StdO_Customers_Lighting!I589</f>
        <v>61285.500000000007</v>
      </c>
      <c r="J589" s="12">
        <f>StdO_Customers_Residential!J589+StdO_Customers_Small_Commercial!J589+StdO_Customers_Lighting!J589</f>
        <v>56230.46</v>
      </c>
      <c r="K589" s="12">
        <f>StdO_Customers_Residential!K589+StdO_Customers_Small_Commercial!K589+StdO_Customers_Lighting!K589</f>
        <v>52169.41</v>
      </c>
      <c r="L589" s="12">
        <f>StdO_Customers_Residential!L589+StdO_Customers_Small_Commercial!L589+StdO_Customers_Lighting!L589</f>
        <v>51963.14</v>
      </c>
      <c r="M589" s="12">
        <f>StdO_Customers_Residential!M589+StdO_Customers_Small_Commercial!M589+StdO_Customers_Lighting!M589</f>
        <v>52352.160000000003</v>
      </c>
      <c r="N589" s="12">
        <f>StdO_Customers_Residential!N589+StdO_Customers_Small_Commercial!N589+StdO_Customers_Lighting!N589</f>
        <v>54228.06</v>
      </c>
      <c r="O589" s="12">
        <f>StdO_Customers_Residential!O589+StdO_Customers_Small_Commercial!O589+StdO_Customers_Lighting!O589</f>
        <v>57860.81</v>
      </c>
      <c r="P589" s="12">
        <f>StdO_Customers_Residential!P589+StdO_Customers_Small_Commercial!P589+StdO_Customers_Lighting!P589</f>
        <v>62680.82</v>
      </c>
      <c r="Q589" s="12">
        <f>StdO_Customers_Residential!Q589+StdO_Customers_Small_Commercial!Q589+StdO_Customers_Lighting!Q589</f>
        <v>74577.13</v>
      </c>
      <c r="R589" s="12">
        <f>StdO_Customers_Residential!R589+StdO_Customers_Small_Commercial!R589+StdO_Customers_Lighting!R589</f>
        <v>86072.87</v>
      </c>
      <c r="S589" s="12">
        <f>StdO_Customers_Residential!S589+StdO_Customers_Small_Commercial!S589+StdO_Customers_Lighting!S589</f>
        <v>100242.37</v>
      </c>
      <c r="T589" s="12">
        <f>StdO_Customers_Residential!T589+StdO_Customers_Small_Commercial!T589+StdO_Customers_Lighting!T589</f>
        <v>114248.24</v>
      </c>
      <c r="U589" s="12">
        <f>StdO_Customers_Residential!U589+StdO_Customers_Small_Commercial!U589+StdO_Customers_Lighting!U589</f>
        <v>121013.63</v>
      </c>
      <c r="V589" s="12">
        <f>StdO_Customers_Residential!V589+StdO_Customers_Small_Commercial!V589+StdO_Customers_Lighting!V589</f>
        <v>125215.01</v>
      </c>
      <c r="W589" s="12">
        <f>StdO_Customers_Residential!W589+StdO_Customers_Small_Commercial!W589+StdO_Customers_Lighting!W589</f>
        <v>115657.72</v>
      </c>
      <c r="X589" s="12">
        <f>StdO_Customers_Residential!X589+StdO_Customers_Small_Commercial!X589+StdO_Customers_Lighting!X589</f>
        <v>104409.78</v>
      </c>
      <c r="Y589" s="12">
        <f>StdO_Customers_Residential!Y589+StdO_Customers_Small_Commercial!Y589+StdO_Customers_Lighting!Y589</f>
        <v>89535.72</v>
      </c>
      <c r="AA589" s="2">
        <f>IFERROR(INDEX('Holiday Schedule'!$D$3:$D$24,MATCH(Total_StdO_Customers!A589,'Holiday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1851459.1700000004</v>
      </c>
      <c r="AE589" s="5">
        <f t="shared" si="75"/>
        <v>1851459.1700000004</v>
      </c>
      <c r="AG589" s="2">
        <f t="shared" si="76"/>
        <v>8</v>
      </c>
      <c r="AH589" s="2">
        <f t="shared" si="77"/>
        <v>2025</v>
      </c>
      <c r="AJ589" s="5">
        <f t="shared" si="78"/>
        <v>125215.01</v>
      </c>
      <c r="AK589" s="2">
        <f t="shared" si="79"/>
        <v>21</v>
      </c>
    </row>
    <row r="590" spans="1:37" x14ac:dyDescent="0.25">
      <c r="A590" s="4">
        <v>45873</v>
      </c>
      <c r="B590" s="12">
        <f>StdO_Customers_Residential!B590+StdO_Customers_Small_Commercial!B590+StdO_Customers_Lighting!B590</f>
        <v>81329.13</v>
      </c>
      <c r="C590" s="12">
        <f>StdO_Customers_Residential!C590+StdO_Customers_Small_Commercial!C590+StdO_Customers_Lighting!C590</f>
        <v>72649.509999999995</v>
      </c>
      <c r="D590" s="12">
        <f>StdO_Customers_Residential!D590+StdO_Customers_Small_Commercial!D590+StdO_Customers_Lighting!D590</f>
        <v>70044.11</v>
      </c>
      <c r="E590" s="12">
        <f>StdO_Customers_Residential!E590+StdO_Customers_Small_Commercial!E590+StdO_Customers_Lighting!E590</f>
        <v>68208.25</v>
      </c>
      <c r="F590" s="12">
        <f>StdO_Customers_Residential!F590+StdO_Customers_Small_Commercial!F590+StdO_Customers_Lighting!F590</f>
        <v>70365.789999999994</v>
      </c>
      <c r="G590" s="12">
        <f>StdO_Customers_Residential!G590+StdO_Customers_Small_Commercial!G590+StdO_Customers_Lighting!G590</f>
        <v>73688.13</v>
      </c>
      <c r="H590" s="12">
        <f>StdO_Customers_Residential!H590+StdO_Customers_Small_Commercial!H590+StdO_Customers_Lighting!H590</f>
        <v>76606.27</v>
      </c>
      <c r="I590" s="12">
        <f>StdO_Customers_Residential!I590+StdO_Customers_Small_Commercial!I590+StdO_Customers_Lighting!I590</f>
        <v>76870.62</v>
      </c>
      <c r="J590" s="12">
        <f>StdO_Customers_Residential!J590+StdO_Customers_Small_Commercial!J590+StdO_Customers_Lighting!J590</f>
        <v>73282.649999999994</v>
      </c>
      <c r="K590" s="12">
        <f>StdO_Customers_Residential!K590+StdO_Customers_Small_Commercial!K590+StdO_Customers_Lighting!K590</f>
        <v>66374.890000000014</v>
      </c>
      <c r="L590" s="12">
        <f>StdO_Customers_Residential!L590+StdO_Customers_Small_Commercial!L590+StdO_Customers_Lighting!L590</f>
        <v>66719.17</v>
      </c>
      <c r="M590" s="12">
        <f>StdO_Customers_Residential!M590+StdO_Customers_Small_Commercial!M590+StdO_Customers_Lighting!M590</f>
        <v>66905.539999999994</v>
      </c>
      <c r="N590" s="12">
        <f>StdO_Customers_Residential!N590+StdO_Customers_Small_Commercial!N590+StdO_Customers_Lighting!N590</f>
        <v>72210.91</v>
      </c>
      <c r="O590" s="12">
        <f>StdO_Customers_Residential!O590+StdO_Customers_Small_Commercial!O590+StdO_Customers_Lighting!O590</f>
        <v>75251.239999999991</v>
      </c>
      <c r="P590" s="12">
        <f>StdO_Customers_Residential!P590+StdO_Customers_Small_Commercial!P590+StdO_Customers_Lighting!P590</f>
        <v>78982.61</v>
      </c>
      <c r="Q590" s="12">
        <f>StdO_Customers_Residential!Q590+StdO_Customers_Small_Commercial!Q590+StdO_Customers_Lighting!Q590</f>
        <v>88465.54</v>
      </c>
      <c r="R590" s="12">
        <f>StdO_Customers_Residential!R590+StdO_Customers_Small_Commercial!R590+StdO_Customers_Lighting!R590</f>
        <v>99589.24</v>
      </c>
      <c r="S590" s="12">
        <f>StdO_Customers_Residential!S590+StdO_Customers_Small_Commercial!S590+StdO_Customers_Lighting!S590</f>
        <v>112264.34</v>
      </c>
      <c r="T590" s="12">
        <f>StdO_Customers_Residential!T590+StdO_Customers_Small_Commercial!T590+StdO_Customers_Lighting!T590</f>
        <v>122860.83000000002</v>
      </c>
      <c r="U590" s="12">
        <f>StdO_Customers_Residential!U590+StdO_Customers_Small_Commercial!U590+StdO_Customers_Lighting!U590</f>
        <v>129576.97999999998</v>
      </c>
      <c r="V590" s="12">
        <f>StdO_Customers_Residential!V590+StdO_Customers_Small_Commercial!V590+StdO_Customers_Lighting!V590</f>
        <v>130638.37</v>
      </c>
      <c r="W590" s="12">
        <f>StdO_Customers_Residential!W590+StdO_Customers_Small_Commercial!W590+StdO_Customers_Lighting!W590</f>
        <v>123041.61</v>
      </c>
      <c r="X590" s="12">
        <f>StdO_Customers_Residential!X590+StdO_Customers_Small_Commercial!X590+StdO_Customers_Lighting!X590</f>
        <v>109809.74000000002</v>
      </c>
      <c r="Y590" s="12">
        <f>StdO_Customers_Residential!Y590+StdO_Customers_Small_Commercial!Y590+StdO_Customers_Lighting!Y590</f>
        <v>96540.2</v>
      </c>
      <c r="AA590" s="2">
        <f>IFERROR(INDEX('Holiday Schedule'!$D$3:$D$24,MATCH(Total_StdO_Customers!A590,'Holiday Schedule'!$C$3:$C$24,0)),0)</f>
        <v>0</v>
      </c>
      <c r="AB590" s="2">
        <f t="shared" si="72"/>
        <v>2</v>
      </c>
      <c r="AC590" s="2">
        <f t="shared" si="73"/>
        <v>1492844.2800000003</v>
      </c>
      <c r="AD590" s="5">
        <f t="shared" si="74"/>
        <v>609431.3900000006</v>
      </c>
      <c r="AE590" s="5">
        <f t="shared" si="75"/>
        <v>2102275.6700000009</v>
      </c>
      <c r="AG590" s="2">
        <f t="shared" si="76"/>
        <v>8</v>
      </c>
      <c r="AH590" s="2">
        <f t="shared" si="77"/>
        <v>2025</v>
      </c>
      <c r="AJ590" s="5">
        <f t="shared" si="78"/>
        <v>130638.37</v>
      </c>
      <c r="AK590" s="2">
        <f t="shared" si="79"/>
        <v>21</v>
      </c>
    </row>
    <row r="591" spans="1:37" x14ac:dyDescent="0.25">
      <c r="A591" s="4">
        <v>45874</v>
      </c>
      <c r="B591" s="12">
        <f>StdO_Customers_Residential!B591+StdO_Customers_Small_Commercial!B591+StdO_Customers_Lighting!B591</f>
        <v>82794.53</v>
      </c>
      <c r="C591" s="12">
        <f>StdO_Customers_Residential!C591+StdO_Customers_Small_Commercial!C591+StdO_Customers_Lighting!C591</f>
        <v>73960.05</v>
      </c>
      <c r="D591" s="12">
        <f>StdO_Customers_Residential!D591+StdO_Customers_Small_Commercial!D591+StdO_Customers_Lighting!D591</f>
        <v>70810.75</v>
      </c>
      <c r="E591" s="12">
        <f>StdO_Customers_Residential!E591+StdO_Customers_Small_Commercial!E591+StdO_Customers_Lighting!E591</f>
        <v>68220.259999999995</v>
      </c>
      <c r="F591" s="12">
        <f>StdO_Customers_Residential!F591+StdO_Customers_Small_Commercial!F591+StdO_Customers_Lighting!F591</f>
        <v>69414.320000000007</v>
      </c>
      <c r="G591" s="12">
        <f>StdO_Customers_Residential!G591+StdO_Customers_Small_Commercial!G591+StdO_Customers_Lighting!G591</f>
        <v>71740.759999999995</v>
      </c>
      <c r="H591" s="12">
        <f>StdO_Customers_Residential!H591+StdO_Customers_Small_Commercial!H591+StdO_Customers_Lighting!H591</f>
        <v>73712.710000000006</v>
      </c>
      <c r="I591" s="12">
        <f>StdO_Customers_Residential!I591+StdO_Customers_Small_Commercial!I591+StdO_Customers_Lighting!I591</f>
        <v>71798.25</v>
      </c>
      <c r="J591" s="12">
        <f>StdO_Customers_Residential!J591+StdO_Customers_Small_Commercial!J591+StdO_Customers_Lighting!J591</f>
        <v>63663.01</v>
      </c>
      <c r="K591" s="12">
        <f>StdO_Customers_Residential!K591+StdO_Customers_Small_Commercial!K591+StdO_Customers_Lighting!K591</f>
        <v>53746.21</v>
      </c>
      <c r="L591" s="12">
        <f>StdO_Customers_Residential!L591+StdO_Customers_Small_Commercial!L591+StdO_Customers_Lighting!L591</f>
        <v>52078.85</v>
      </c>
      <c r="M591" s="12">
        <f>StdO_Customers_Residential!M591+StdO_Customers_Small_Commercial!M591+StdO_Customers_Lighting!M591</f>
        <v>49736.53</v>
      </c>
      <c r="N591" s="12">
        <f>StdO_Customers_Residential!N591+StdO_Customers_Small_Commercial!N591+StdO_Customers_Lighting!N591</f>
        <v>50017.68</v>
      </c>
      <c r="O591" s="12">
        <f>StdO_Customers_Residential!O591+StdO_Customers_Small_Commercial!O591+StdO_Customers_Lighting!O591</f>
        <v>52308.34</v>
      </c>
      <c r="P591" s="12">
        <f>StdO_Customers_Residential!P591+StdO_Customers_Small_Commercial!P591+StdO_Customers_Lighting!P591</f>
        <v>52092.56</v>
      </c>
      <c r="Q591" s="12">
        <f>StdO_Customers_Residential!Q591+StdO_Customers_Small_Commercial!Q591+StdO_Customers_Lighting!Q591</f>
        <v>55439.83</v>
      </c>
      <c r="R591" s="12">
        <f>StdO_Customers_Residential!R591+StdO_Customers_Small_Commercial!R591+StdO_Customers_Lighting!R591</f>
        <v>67114.789999999979</v>
      </c>
      <c r="S591" s="12">
        <f>StdO_Customers_Residential!S591+StdO_Customers_Small_Commercial!S591+StdO_Customers_Lighting!S591</f>
        <v>86524.160000000003</v>
      </c>
      <c r="T591" s="12">
        <f>StdO_Customers_Residential!T591+StdO_Customers_Small_Commercial!T591+StdO_Customers_Lighting!T591</f>
        <v>107823.24</v>
      </c>
      <c r="U591" s="12">
        <f>StdO_Customers_Residential!U591+StdO_Customers_Small_Commercial!U591+StdO_Customers_Lighting!U591</f>
        <v>115238.12</v>
      </c>
      <c r="V591" s="12">
        <f>StdO_Customers_Residential!V591+StdO_Customers_Small_Commercial!V591+StdO_Customers_Lighting!V591</f>
        <v>119177.76</v>
      </c>
      <c r="W591" s="12">
        <f>StdO_Customers_Residential!W591+StdO_Customers_Small_Commercial!W591+StdO_Customers_Lighting!W591</f>
        <v>110796.27</v>
      </c>
      <c r="X591" s="12">
        <f>StdO_Customers_Residential!X591+StdO_Customers_Small_Commercial!X591+StdO_Customers_Lighting!X591</f>
        <v>97187.63</v>
      </c>
      <c r="Y591" s="12">
        <f>StdO_Customers_Residential!Y591+StdO_Customers_Small_Commercial!Y591+StdO_Customers_Lighting!Y591</f>
        <v>85960.62</v>
      </c>
      <c r="AA591" s="2">
        <f>IFERROR(INDEX('Holiday Schedule'!$D$3:$D$24,MATCH(Total_StdO_Customers!A591,'Holiday Schedule'!$C$3:$C$24,0)),0)</f>
        <v>0</v>
      </c>
      <c r="AB591" s="2">
        <f t="shared" si="72"/>
        <v>3</v>
      </c>
      <c r="AC591" s="2">
        <f t="shared" si="73"/>
        <v>1204743.23</v>
      </c>
      <c r="AD591" s="5">
        <f t="shared" si="74"/>
        <v>596614</v>
      </c>
      <c r="AE591" s="5">
        <f t="shared" si="75"/>
        <v>1801357.23</v>
      </c>
      <c r="AG591" s="2">
        <f t="shared" si="76"/>
        <v>8</v>
      </c>
      <c r="AH591" s="2">
        <f t="shared" si="77"/>
        <v>2025</v>
      </c>
      <c r="AJ591" s="5">
        <f t="shared" si="78"/>
        <v>119177.76</v>
      </c>
      <c r="AK591" s="2">
        <f t="shared" si="79"/>
        <v>21</v>
      </c>
    </row>
    <row r="592" spans="1:37" x14ac:dyDescent="0.25">
      <c r="A592" s="4">
        <v>45875</v>
      </c>
      <c r="B592" s="12">
        <f>StdO_Customers_Residential!B592+StdO_Customers_Small_Commercial!B592+StdO_Customers_Lighting!B592</f>
        <v>75836.22</v>
      </c>
      <c r="C592" s="12">
        <f>StdO_Customers_Residential!C592+StdO_Customers_Small_Commercial!C592+StdO_Customers_Lighting!C592</f>
        <v>68491.92</v>
      </c>
      <c r="D592" s="12">
        <f>StdO_Customers_Residential!D592+StdO_Customers_Small_Commercial!D592+StdO_Customers_Lighting!D592</f>
        <v>64473.91</v>
      </c>
      <c r="E592" s="12">
        <f>StdO_Customers_Residential!E592+StdO_Customers_Small_Commercial!E592+StdO_Customers_Lighting!E592</f>
        <v>63631.98</v>
      </c>
      <c r="F592" s="12">
        <f>StdO_Customers_Residential!F592+StdO_Customers_Small_Commercial!F592+StdO_Customers_Lighting!F592</f>
        <v>65391.89</v>
      </c>
      <c r="G592" s="12">
        <f>StdO_Customers_Residential!G592+StdO_Customers_Small_Commercial!G592+StdO_Customers_Lighting!G592</f>
        <v>66279.06</v>
      </c>
      <c r="H592" s="12">
        <f>StdO_Customers_Residential!H592+StdO_Customers_Small_Commercial!H592+StdO_Customers_Lighting!H592</f>
        <v>69025.66</v>
      </c>
      <c r="I592" s="12">
        <f>StdO_Customers_Residential!I592+StdO_Customers_Small_Commercial!I592+StdO_Customers_Lighting!I592</f>
        <v>64586.12</v>
      </c>
      <c r="J592" s="12">
        <f>StdO_Customers_Residential!J592+StdO_Customers_Small_Commercial!J592+StdO_Customers_Lighting!J592</f>
        <v>54157.43</v>
      </c>
      <c r="K592" s="12">
        <f>StdO_Customers_Residential!K592+StdO_Customers_Small_Commercial!K592+StdO_Customers_Lighting!K592</f>
        <v>48893.22</v>
      </c>
      <c r="L592" s="12">
        <f>StdO_Customers_Residential!L592+StdO_Customers_Small_Commercial!L592+StdO_Customers_Lighting!L592</f>
        <v>48422.98</v>
      </c>
      <c r="M592" s="12">
        <f>StdO_Customers_Residential!M592+StdO_Customers_Small_Commercial!M592+StdO_Customers_Lighting!M592</f>
        <v>51849.66</v>
      </c>
      <c r="N592" s="12">
        <f>StdO_Customers_Residential!N592+StdO_Customers_Small_Commercial!N592+StdO_Customers_Lighting!N592</f>
        <v>55974.710000000006</v>
      </c>
      <c r="O592" s="12">
        <f>StdO_Customers_Residential!O592+StdO_Customers_Small_Commercial!O592+StdO_Customers_Lighting!O592</f>
        <v>59474.68</v>
      </c>
      <c r="P592" s="12">
        <f>StdO_Customers_Residential!P592+StdO_Customers_Small_Commercial!P592+StdO_Customers_Lighting!P592</f>
        <v>55811.039999999994</v>
      </c>
      <c r="Q592" s="12">
        <f>StdO_Customers_Residential!Q592+StdO_Customers_Small_Commercial!Q592+StdO_Customers_Lighting!Q592</f>
        <v>60583.87000000001</v>
      </c>
      <c r="R592" s="12">
        <f>StdO_Customers_Residential!R592+StdO_Customers_Small_Commercial!R592+StdO_Customers_Lighting!R592</f>
        <v>70060.41</v>
      </c>
      <c r="S592" s="12">
        <f>StdO_Customers_Residential!S592+StdO_Customers_Small_Commercial!S592+StdO_Customers_Lighting!S592</f>
        <v>89400.829999999987</v>
      </c>
      <c r="T592" s="12">
        <f>StdO_Customers_Residential!T592+StdO_Customers_Small_Commercial!T592+StdO_Customers_Lighting!T592</f>
        <v>107753.07</v>
      </c>
      <c r="U592" s="12">
        <f>StdO_Customers_Residential!U592+StdO_Customers_Small_Commercial!U592+StdO_Customers_Lighting!U592</f>
        <v>116386.76</v>
      </c>
      <c r="V592" s="12">
        <f>StdO_Customers_Residential!V592+StdO_Customers_Small_Commercial!V592+StdO_Customers_Lighting!V592</f>
        <v>119367.13999999998</v>
      </c>
      <c r="W592" s="12">
        <f>StdO_Customers_Residential!W592+StdO_Customers_Small_Commercial!W592+StdO_Customers_Lighting!W592</f>
        <v>112659.18</v>
      </c>
      <c r="X592" s="12">
        <f>StdO_Customers_Residential!X592+StdO_Customers_Small_Commercial!X592+StdO_Customers_Lighting!X592</f>
        <v>98694.65</v>
      </c>
      <c r="Y592" s="12">
        <f>StdO_Customers_Residential!Y592+StdO_Customers_Small_Commercial!Y592+StdO_Customers_Lighting!Y592</f>
        <v>87304.59</v>
      </c>
      <c r="AA592" s="2">
        <f>IFERROR(INDEX('Holiday Schedule'!$D$3:$D$24,MATCH(Total_StdO_Customers!A592,'Holiday Schedule'!$C$3:$C$24,0)),0)</f>
        <v>0</v>
      </c>
      <c r="AB592" s="2">
        <f t="shared" si="72"/>
        <v>4</v>
      </c>
      <c r="AC592" s="2">
        <f t="shared" si="73"/>
        <v>1214075.75</v>
      </c>
      <c r="AD592" s="5">
        <f t="shared" si="74"/>
        <v>560435.23</v>
      </c>
      <c r="AE592" s="5">
        <f t="shared" si="75"/>
        <v>1774510.98</v>
      </c>
      <c r="AG592" s="2">
        <f t="shared" si="76"/>
        <v>8</v>
      </c>
      <c r="AH592" s="2">
        <f t="shared" si="77"/>
        <v>2025</v>
      </c>
      <c r="AJ592" s="5">
        <f t="shared" si="78"/>
        <v>119367.13999999998</v>
      </c>
      <c r="AK592" s="2">
        <f t="shared" si="79"/>
        <v>21</v>
      </c>
    </row>
    <row r="593" spans="1:37" x14ac:dyDescent="0.25">
      <c r="A593" s="4">
        <v>45876</v>
      </c>
      <c r="B593" s="12">
        <f>StdO_Customers_Residential!B593+StdO_Customers_Small_Commercial!B593+StdO_Customers_Lighting!B593</f>
        <v>75685.56</v>
      </c>
      <c r="C593" s="12">
        <f>StdO_Customers_Residential!C593+StdO_Customers_Small_Commercial!C593+StdO_Customers_Lighting!C593</f>
        <v>69480.670000000013</v>
      </c>
      <c r="D593" s="12">
        <f>StdO_Customers_Residential!D593+StdO_Customers_Small_Commercial!D593+StdO_Customers_Lighting!D593</f>
        <v>66707.06</v>
      </c>
      <c r="E593" s="12">
        <f>StdO_Customers_Residential!E593+StdO_Customers_Small_Commercial!E593+StdO_Customers_Lighting!E593</f>
        <v>65010.06</v>
      </c>
      <c r="F593" s="12">
        <f>StdO_Customers_Residential!F593+StdO_Customers_Small_Commercial!F593+StdO_Customers_Lighting!F593</f>
        <v>66165.02</v>
      </c>
      <c r="G593" s="12">
        <f>StdO_Customers_Residential!G593+StdO_Customers_Small_Commercial!G593+StdO_Customers_Lighting!G593</f>
        <v>68037.05</v>
      </c>
      <c r="H593" s="12">
        <f>StdO_Customers_Residential!H593+StdO_Customers_Small_Commercial!H593+StdO_Customers_Lighting!H593</f>
        <v>71605.19</v>
      </c>
      <c r="I593" s="12">
        <f>StdO_Customers_Residential!I593+StdO_Customers_Small_Commercial!I593+StdO_Customers_Lighting!I593</f>
        <v>66385.460000000006</v>
      </c>
      <c r="J593" s="12">
        <f>StdO_Customers_Residential!J593+StdO_Customers_Small_Commercial!J593+StdO_Customers_Lighting!J593</f>
        <v>58581.479999999996</v>
      </c>
      <c r="K593" s="12">
        <f>StdO_Customers_Residential!K593+StdO_Customers_Small_Commercial!K593+StdO_Customers_Lighting!K593</f>
        <v>54249.9</v>
      </c>
      <c r="L593" s="12">
        <f>StdO_Customers_Residential!L593+StdO_Customers_Small_Commercial!L593+StdO_Customers_Lighting!L593</f>
        <v>55829.8</v>
      </c>
      <c r="M593" s="12">
        <f>StdO_Customers_Residential!M593+StdO_Customers_Small_Commercial!M593+StdO_Customers_Lighting!M593</f>
        <v>57374.83</v>
      </c>
      <c r="N593" s="12">
        <f>StdO_Customers_Residential!N593+StdO_Customers_Small_Commercial!N593+StdO_Customers_Lighting!N593</f>
        <v>57741.14</v>
      </c>
      <c r="O593" s="12">
        <f>StdO_Customers_Residential!O593+StdO_Customers_Small_Commercial!O593+StdO_Customers_Lighting!O593</f>
        <v>58969.42</v>
      </c>
      <c r="P593" s="12">
        <f>StdO_Customers_Residential!P593+StdO_Customers_Small_Commercial!P593+StdO_Customers_Lighting!P593</f>
        <v>58931.199999999997</v>
      </c>
      <c r="Q593" s="12">
        <f>StdO_Customers_Residential!Q593+StdO_Customers_Small_Commercial!Q593+StdO_Customers_Lighting!Q593</f>
        <v>65631.539999999994</v>
      </c>
      <c r="R593" s="12">
        <f>StdO_Customers_Residential!R593+StdO_Customers_Small_Commercial!R593+StdO_Customers_Lighting!R593</f>
        <v>75764.960000000006</v>
      </c>
      <c r="S593" s="12">
        <f>StdO_Customers_Residential!S593+StdO_Customers_Small_Commercial!S593+StdO_Customers_Lighting!S593</f>
        <v>95585.55</v>
      </c>
      <c r="T593" s="12">
        <f>StdO_Customers_Residential!T593+StdO_Customers_Small_Commercial!T593+StdO_Customers_Lighting!T593</f>
        <v>115580.33</v>
      </c>
      <c r="U593" s="12">
        <f>StdO_Customers_Residential!U593+StdO_Customers_Small_Commercial!U593+StdO_Customers_Lighting!U593</f>
        <v>124996.63</v>
      </c>
      <c r="V593" s="12">
        <f>StdO_Customers_Residential!V593+StdO_Customers_Small_Commercial!V593+StdO_Customers_Lighting!V593</f>
        <v>125915.63</v>
      </c>
      <c r="W593" s="12">
        <f>StdO_Customers_Residential!W593+StdO_Customers_Small_Commercial!W593+StdO_Customers_Lighting!W593</f>
        <v>118383.97</v>
      </c>
      <c r="X593" s="12">
        <f>StdO_Customers_Residential!X593+StdO_Customers_Small_Commercial!X593+StdO_Customers_Lighting!X593</f>
        <v>105910.09</v>
      </c>
      <c r="Y593" s="12">
        <f>StdO_Customers_Residential!Y593+StdO_Customers_Small_Commercial!Y593+StdO_Customers_Lighting!Y593</f>
        <v>90645.46</v>
      </c>
      <c r="AA593" s="2">
        <f>IFERROR(INDEX('Holiday Schedule'!$D$3:$D$24,MATCH(Total_StdO_Customers!A593,'Holiday Schedule'!$C$3:$C$24,0)),0)</f>
        <v>0</v>
      </c>
      <c r="AB593" s="2">
        <f t="shared" si="72"/>
        <v>5</v>
      </c>
      <c r="AC593" s="2">
        <f t="shared" si="73"/>
        <v>1295831.9300000002</v>
      </c>
      <c r="AD593" s="5">
        <f t="shared" si="74"/>
        <v>573336.06999999983</v>
      </c>
      <c r="AE593" s="5">
        <f t="shared" si="75"/>
        <v>1869168</v>
      </c>
      <c r="AG593" s="2">
        <f t="shared" si="76"/>
        <v>8</v>
      </c>
      <c r="AH593" s="2">
        <f t="shared" si="77"/>
        <v>2025</v>
      </c>
      <c r="AJ593" s="5">
        <f t="shared" si="78"/>
        <v>125915.63</v>
      </c>
      <c r="AK593" s="2">
        <f t="shared" si="79"/>
        <v>21</v>
      </c>
    </row>
    <row r="594" spans="1:37" x14ac:dyDescent="0.25">
      <c r="A594" s="4">
        <v>45877</v>
      </c>
      <c r="B594" s="12">
        <f>StdO_Customers_Residential!B594+StdO_Customers_Small_Commercial!B594+StdO_Customers_Lighting!B594</f>
        <v>81005.84</v>
      </c>
      <c r="C594" s="12">
        <f>StdO_Customers_Residential!C594+StdO_Customers_Small_Commercial!C594+StdO_Customers_Lighting!C594</f>
        <v>72189.149999999994</v>
      </c>
      <c r="D594" s="12">
        <f>StdO_Customers_Residential!D594+StdO_Customers_Small_Commercial!D594+StdO_Customers_Lighting!D594</f>
        <v>68999.12</v>
      </c>
      <c r="E594" s="12">
        <f>StdO_Customers_Residential!E594+StdO_Customers_Small_Commercial!E594+StdO_Customers_Lighting!E594</f>
        <v>66545.25</v>
      </c>
      <c r="F594" s="12">
        <f>StdO_Customers_Residential!F594+StdO_Customers_Small_Commercial!F594+StdO_Customers_Lighting!F594</f>
        <v>67758.34</v>
      </c>
      <c r="G594" s="12">
        <f>StdO_Customers_Residential!G594+StdO_Customers_Small_Commercial!G594+StdO_Customers_Lighting!G594</f>
        <v>70211.570000000007</v>
      </c>
      <c r="H594" s="12">
        <f>StdO_Customers_Residential!H594+StdO_Customers_Small_Commercial!H594+StdO_Customers_Lighting!H594</f>
        <v>72756.12</v>
      </c>
      <c r="I594" s="12">
        <f>StdO_Customers_Residential!I594+StdO_Customers_Small_Commercial!I594+StdO_Customers_Lighting!I594</f>
        <v>68214.61</v>
      </c>
      <c r="J594" s="12">
        <f>StdO_Customers_Residential!J594+StdO_Customers_Small_Commercial!J594+StdO_Customers_Lighting!J594</f>
        <v>60483.63</v>
      </c>
      <c r="K594" s="12">
        <f>StdO_Customers_Residential!K594+StdO_Customers_Small_Commercial!K594+StdO_Customers_Lighting!K594</f>
        <v>55003.59</v>
      </c>
      <c r="L594" s="12">
        <f>StdO_Customers_Residential!L594+StdO_Customers_Small_Commercial!L594+StdO_Customers_Lighting!L594</f>
        <v>58667.88</v>
      </c>
      <c r="M594" s="12">
        <f>StdO_Customers_Residential!M594+StdO_Customers_Small_Commercial!M594+StdO_Customers_Lighting!M594</f>
        <v>59641.29</v>
      </c>
      <c r="N594" s="12">
        <f>StdO_Customers_Residential!N594+StdO_Customers_Small_Commercial!N594+StdO_Customers_Lighting!N594</f>
        <v>62638.48</v>
      </c>
      <c r="O594" s="12">
        <f>StdO_Customers_Residential!O594+StdO_Customers_Small_Commercial!O594+StdO_Customers_Lighting!O594</f>
        <v>66919.759999999995</v>
      </c>
      <c r="P594" s="12">
        <f>StdO_Customers_Residential!P594+StdO_Customers_Small_Commercial!P594+StdO_Customers_Lighting!P594</f>
        <v>70049.100000000006</v>
      </c>
      <c r="Q594" s="12">
        <f>StdO_Customers_Residential!Q594+StdO_Customers_Small_Commercial!Q594+StdO_Customers_Lighting!Q594</f>
        <v>73316.350000000006</v>
      </c>
      <c r="R594" s="12">
        <f>StdO_Customers_Residential!R594+StdO_Customers_Small_Commercial!R594+StdO_Customers_Lighting!R594</f>
        <v>84038.53</v>
      </c>
      <c r="S594" s="12">
        <f>StdO_Customers_Residential!S594+StdO_Customers_Small_Commercial!S594+StdO_Customers_Lighting!S594</f>
        <v>97934.38</v>
      </c>
      <c r="T594" s="12">
        <f>StdO_Customers_Residential!T594+StdO_Customers_Small_Commercial!T594+StdO_Customers_Lighting!T594</f>
        <v>111806.32</v>
      </c>
      <c r="U594" s="12">
        <f>StdO_Customers_Residential!U594+StdO_Customers_Small_Commercial!U594+StdO_Customers_Lighting!U594</f>
        <v>121270.36</v>
      </c>
      <c r="V594" s="12">
        <f>StdO_Customers_Residential!V594+StdO_Customers_Small_Commercial!V594+StdO_Customers_Lighting!V594</f>
        <v>122788.55</v>
      </c>
      <c r="W594" s="12">
        <f>StdO_Customers_Residential!W594+StdO_Customers_Small_Commercial!W594+StdO_Customers_Lighting!W594</f>
        <v>116937.69</v>
      </c>
      <c r="X594" s="12">
        <f>StdO_Customers_Residential!X594+StdO_Customers_Small_Commercial!X594+StdO_Customers_Lighting!X594</f>
        <v>103939.6</v>
      </c>
      <c r="Y594" s="12">
        <f>StdO_Customers_Residential!Y594+StdO_Customers_Small_Commercial!Y594+StdO_Customers_Lighting!Y594</f>
        <v>91952.33</v>
      </c>
      <c r="AA594" s="2">
        <f>IFERROR(INDEX('Holiday Schedule'!$D$3:$D$24,MATCH(Total_StdO_Customers!A594,'Holiday Schedule'!$C$3:$C$24,0)),0)</f>
        <v>0</v>
      </c>
      <c r="AB594" s="2">
        <f t="shared" si="72"/>
        <v>6</v>
      </c>
      <c r="AC594" s="2">
        <f t="shared" si="73"/>
        <v>1333650.1199999999</v>
      </c>
      <c r="AD594" s="5">
        <f t="shared" si="74"/>
        <v>591417.72000000067</v>
      </c>
      <c r="AE594" s="5">
        <f t="shared" si="75"/>
        <v>1925067.8400000005</v>
      </c>
      <c r="AG594" s="2">
        <f t="shared" si="76"/>
        <v>8</v>
      </c>
      <c r="AH594" s="2">
        <f t="shared" si="77"/>
        <v>2025</v>
      </c>
      <c r="AJ594" s="5">
        <f t="shared" si="78"/>
        <v>122788.55</v>
      </c>
      <c r="AK594" s="2">
        <f t="shared" si="79"/>
        <v>21</v>
      </c>
    </row>
    <row r="595" spans="1:37" x14ac:dyDescent="0.25">
      <c r="A595" s="4">
        <v>45878</v>
      </c>
      <c r="B595" s="12">
        <f>StdO_Customers_Residential!B595+StdO_Customers_Small_Commercial!B595+StdO_Customers_Lighting!B595</f>
        <v>79430.58</v>
      </c>
      <c r="C595" s="12">
        <f>StdO_Customers_Residential!C595+StdO_Customers_Small_Commercial!C595+StdO_Customers_Lighting!C595</f>
        <v>72710.490000000005</v>
      </c>
      <c r="D595" s="12">
        <f>StdO_Customers_Residential!D595+StdO_Customers_Small_Commercial!D595+StdO_Customers_Lighting!D595</f>
        <v>68142.570000000007</v>
      </c>
      <c r="E595" s="12">
        <f>StdO_Customers_Residential!E595+StdO_Customers_Small_Commercial!E595+StdO_Customers_Lighting!E595</f>
        <v>66577.210000000006</v>
      </c>
      <c r="F595" s="12">
        <f>StdO_Customers_Residential!F595+StdO_Customers_Small_Commercial!F595+StdO_Customers_Lighting!F595</f>
        <v>66830.59</v>
      </c>
      <c r="G595" s="12">
        <f>StdO_Customers_Residential!G595+StdO_Customers_Small_Commercial!G595+StdO_Customers_Lighting!G595</f>
        <v>67252.2</v>
      </c>
      <c r="H595" s="12">
        <f>StdO_Customers_Residential!H595+StdO_Customers_Small_Commercial!H595+StdO_Customers_Lighting!H595</f>
        <v>66741.699999999983</v>
      </c>
      <c r="I595" s="12">
        <f>StdO_Customers_Residential!I595+StdO_Customers_Small_Commercial!I595+StdO_Customers_Lighting!I595</f>
        <v>62923.899999999994</v>
      </c>
      <c r="J595" s="12">
        <f>StdO_Customers_Residential!J595+StdO_Customers_Small_Commercial!J595+StdO_Customers_Lighting!J595</f>
        <v>53808.37000000001</v>
      </c>
      <c r="K595" s="12">
        <f>StdO_Customers_Residential!K595+StdO_Customers_Small_Commercial!K595+StdO_Customers_Lighting!K595</f>
        <v>48702.81</v>
      </c>
      <c r="L595" s="12">
        <f>StdO_Customers_Residential!L595+StdO_Customers_Small_Commercial!L595+StdO_Customers_Lighting!L595</f>
        <v>48420.73</v>
      </c>
      <c r="M595" s="12">
        <f>StdO_Customers_Residential!M595+StdO_Customers_Small_Commercial!M595+StdO_Customers_Lighting!M595</f>
        <v>49451.44</v>
      </c>
      <c r="N595" s="12">
        <f>StdO_Customers_Residential!N595+StdO_Customers_Small_Commercial!N595+StdO_Customers_Lighting!N595</f>
        <v>49300.09</v>
      </c>
      <c r="O595" s="12">
        <f>StdO_Customers_Residential!O595+StdO_Customers_Small_Commercial!O595+StdO_Customers_Lighting!O595</f>
        <v>51796.770000000004</v>
      </c>
      <c r="P595" s="12">
        <f>StdO_Customers_Residential!P595+StdO_Customers_Small_Commercial!P595+StdO_Customers_Lighting!P595</f>
        <v>53699.490000000005</v>
      </c>
      <c r="Q595" s="12">
        <f>StdO_Customers_Residential!Q595+StdO_Customers_Small_Commercial!Q595+StdO_Customers_Lighting!Q595</f>
        <v>58745.1</v>
      </c>
      <c r="R595" s="12">
        <f>StdO_Customers_Residential!R595+StdO_Customers_Small_Commercial!R595+StdO_Customers_Lighting!R595</f>
        <v>68602.429999999993</v>
      </c>
      <c r="S595" s="12">
        <f>StdO_Customers_Residential!S595+StdO_Customers_Small_Commercial!S595+StdO_Customers_Lighting!S595</f>
        <v>87751.88</v>
      </c>
      <c r="T595" s="12">
        <f>StdO_Customers_Residential!T595+StdO_Customers_Small_Commercial!T595+StdO_Customers_Lighting!T595</f>
        <v>106171.32</v>
      </c>
      <c r="U595" s="12">
        <f>StdO_Customers_Residential!U595+StdO_Customers_Small_Commercial!U595+StdO_Customers_Lighting!U595</f>
        <v>113740.59</v>
      </c>
      <c r="V595" s="12">
        <f>StdO_Customers_Residential!V595+StdO_Customers_Small_Commercial!V595+StdO_Customers_Lighting!V595</f>
        <v>115433.69</v>
      </c>
      <c r="W595" s="12">
        <f>StdO_Customers_Residential!W595+StdO_Customers_Small_Commercial!W595+StdO_Customers_Lighting!W595</f>
        <v>110311.59999999999</v>
      </c>
      <c r="X595" s="12">
        <f>StdO_Customers_Residential!X595+StdO_Customers_Small_Commercial!X595+StdO_Customers_Lighting!X595</f>
        <v>99519.42</v>
      </c>
      <c r="Y595" s="12">
        <f>StdO_Customers_Residential!Y595+StdO_Customers_Small_Commercial!Y595+StdO_Customers_Lighting!Y595</f>
        <v>88242.35</v>
      </c>
      <c r="AA595" s="2">
        <f>IFERROR(INDEX('Holiday Schedule'!$D$3:$D$24,MATCH(Total_StdO_Customers!A595,'Holiday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1754307.3200000003</v>
      </c>
      <c r="AE595" s="5">
        <f t="shared" si="75"/>
        <v>1754307.3200000003</v>
      </c>
      <c r="AG595" s="2">
        <f t="shared" si="76"/>
        <v>8</v>
      </c>
      <c r="AH595" s="2">
        <f t="shared" si="77"/>
        <v>2025</v>
      </c>
      <c r="AJ595" s="5">
        <f t="shared" si="78"/>
        <v>115433.69</v>
      </c>
      <c r="AK595" s="2">
        <f t="shared" si="79"/>
        <v>21</v>
      </c>
    </row>
    <row r="596" spans="1:37" x14ac:dyDescent="0.25">
      <c r="A596" s="4">
        <v>45879</v>
      </c>
      <c r="B596" s="12">
        <f>StdO_Customers_Residential!B596+StdO_Customers_Small_Commercial!B596+StdO_Customers_Lighting!B596</f>
        <v>76899.289999999994</v>
      </c>
      <c r="C596" s="12">
        <f>StdO_Customers_Residential!C596+StdO_Customers_Small_Commercial!C596+StdO_Customers_Lighting!C596</f>
        <v>71891.210000000006</v>
      </c>
      <c r="D596" s="12">
        <f>StdO_Customers_Residential!D596+StdO_Customers_Small_Commercial!D596+StdO_Customers_Lighting!D596</f>
        <v>68399</v>
      </c>
      <c r="E596" s="12">
        <f>StdO_Customers_Residential!E596+StdO_Customers_Small_Commercial!E596+StdO_Customers_Lighting!E596</f>
        <v>66049.17</v>
      </c>
      <c r="F596" s="12">
        <f>StdO_Customers_Residential!F596+StdO_Customers_Small_Commercial!F596+StdO_Customers_Lighting!F596</f>
        <v>66113.69</v>
      </c>
      <c r="G596" s="12">
        <f>StdO_Customers_Residential!G596+StdO_Customers_Small_Commercial!G596+StdO_Customers_Lighting!G596</f>
        <v>66056.350000000006</v>
      </c>
      <c r="H596" s="12">
        <f>StdO_Customers_Residential!H596+StdO_Customers_Small_Commercial!H596+StdO_Customers_Lighting!H596</f>
        <v>66079.509999999995</v>
      </c>
      <c r="I596" s="12">
        <f>StdO_Customers_Residential!I596+StdO_Customers_Small_Commercial!I596+StdO_Customers_Lighting!I596</f>
        <v>63800.160000000003</v>
      </c>
      <c r="J596" s="12">
        <f>StdO_Customers_Residential!J596+StdO_Customers_Small_Commercial!J596+StdO_Customers_Lighting!J596</f>
        <v>57877.13</v>
      </c>
      <c r="K596" s="12">
        <f>StdO_Customers_Residential!K596+StdO_Customers_Small_Commercial!K596+StdO_Customers_Lighting!K596</f>
        <v>54062.59</v>
      </c>
      <c r="L596" s="12">
        <f>StdO_Customers_Residential!L596+StdO_Customers_Small_Commercial!L596+StdO_Customers_Lighting!L596</f>
        <v>52741.37999999999</v>
      </c>
      <c r="M596" s="12">
        <f>StdO_Customers_Residential!M596+StdO_Customers_Small_Commercial!M596+StdO_Customers_Lighting!M596</f>
        <v>55403.74</v>
      </c>
      <c r="N596" s="12">
        <f>StdO_Customers_Residential!N596+StdO_Customers_Small_Commercial!N596+StdO_Customers_Lighting!N596</f>
        <v>58063.72</v>
      </c>
      <c r="O596" s="12">
        <f>StdO_Customers_Residential!O596+StdO_Customers_Small_Commercial!O596+StdO_Customers_Lighting!O596</f>
        <v>63002.09</v>
      </c>
      <c r="P596" s="12">
        <f>StdO_Customers_Residential!P596+StdO_Customers_Small_Commercial!P596+StdO_Customers_Lighting!P596</f>
        <v>68260.69</v>
      </c>
      <c r="Q596" s="12">
        <f>StdO_Customers_Residential!Q596+StdO_Customers_Small_Commercial!Q596+StdO_Customers_Lighting!Q596</f>
        <v>75484.649999999994</v>
      </c>
      <c r="R596" s="12">
        <f>StdO_Customers_Residential!R596+StdO_Customers_Small_Commercial!R596+StdO_Customers_Lighting!R596</f>
        <v>88304.37</v>
      </c>
      <c r="S596" s="12">
        <f>StdO_Customers_Residential!S596+StdO_Customers_Small_Commercial!S596+StdO_Customers_Lighting!S596</f>
        <v>106694.3</v>
      </c>
      <c r="T596" s="12">
        <f>StdO_Customers_Residential!T596+StdO_Customers_Small_Commercial!T596+StdO_Customers_Lighting!T596</f>
        <v>126529.36</v>
      </c>
      <c r="U596" s="12">
        <f>StdO_Customers_Residential!U596+StdO_Customers_Small_Commercial!U596+StdO_Customers_Lighting!U596</f>
        <v>135492.81</v>
      </c>
      <c r="V596" s="12">
        <f>StdO_Customers_Residential!V596+StdO_Customers_Small_Commercial!V596+StdO_Customers_Lighting!V596</f>
        <v>141503.26</v>
      </c>
      <c r="W596" s="12">
        <f>StdO_Customers_Residential!W596+StdO_Customers_Small_Commercial!W596+StdO_Customers_Lighting!W596</f>
        <v>127071.95</v>
      </c>
      <c r="X596" s="12">
        <f>StdO_Customers_Residential!X596+StdO_Customers_Small_Commercial!X596+StdO_Customers_Lighting!X596</f>
        <v>113844.34</v>
      </c>
      <c r="Y596" s="12">
        <f>StdO_Customers_Residential!Y596+StdO_Customers_Small_Commercial!Y596+StdO_Customers_Lighting!Y596</f>
        <v>98445.36</v>
      </c>
      <c r="AA596" s="2">
        <f>IFERROR(INDEX('Holiday Schedule'!$D$3:$D$24,MATCH(Total_StdO_Customers!A596,'Holiday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1968070.1200000003</v>
      </c>
      <c r="AE596" s="5">
        <f t="shared" si="75"/>
        <v>1968070.1200000003</v>
      </c>
      <c r="AG596" s="2">
        <f t="shared" si="76"/>
        <v>8</v>
      </c>
      <c r="AH596" s="2">
        <f t="shared" si="77"/>
        <v>2025</v>
      </c>
      <c r="AJ596" s="5">
        <f t="shared" si="78"/>
        <v>141503.26</v>
      </c>
      <c r="AK596" s="2">
        <f t="shared" si="79"/>
        <v>21</v>
      </c>
    </row>
    <row r="597" spans="1:37" x14ac:dyDescent="0.25">
      <c r="A597" s="4">
        <v>45880</v>
      </c>
      <c r="B597" s="12">
        <f>StdO_Customers_Residential!B597+StdO_Customers_Small_Commercial!B597+StdO_Customers_Lighting!B597</f>
        <v>87796.55</v>
      </c>
      <c r="C597" s="12">
        <f>StdO_Customers_Residential!C597+StdO_Customers_Small_Commercial!C597+StdO_Customers_Lighting!C597</f>
        <v>80327.38</v>
      </c>
      <c r="D597" s="12">
        <f>StdO_Customers_Residential!D597+StdO_Customers_Small_Commercial!D597+StdO_Customers_Lighting!D597</f>
        <v>76290.25</v>
      </c>
      <c r="E597" s="12">
        <f>StdO_Customers_Residential!E597+StdO_Customers_Small_Commercial!E597+StdO_Customers_Lighting!E597</f>
        <v>74588.429999999993</v>
      </c>
      <c r="F597" s="12">
        <f>StdO_Customers_Residential!F597+StdO_Customers_Small_Commercial!F597+StdO_Customers_Lighting!F597</f>
        <v>75559.94</v>
      </c>
      <c r="G597" s="12">
        <f>StdO_Customers_Residential!G597+StdO_Customers_Small_Commercial!G597+StdO_Customers_Lighting!G597</f>
        <v>78338.44</v>
      </c>
      <c r="H597" s="12">
        <f>StdO_Customers_Residential!H597+StdO_Customers_Small_Commercial!H597+StdO_Customers_Lighting!H597</f>
        <v>83451.580000000016</v>
      </c>
      <c r="I597" s="12">
        <f>StdO_Customers_Residential!I597+StdO_Customers_Small_Commercial!I597+StdO_Customers_Lighting!I597</f>
        <v>82900.89</v>
      </c>
      <c r="J597" s="12">
        <f>StdO_Customers_Residential!J597+StdO_Customers_Small_Commercial!J597+StdO_Customers_Lighting!J597</f>
        <v>73545.279999999999</v>
      </c>
      <c r="K597" s="12">
        <f>StdO_Customers_Residential!K597+StdO_Customers_Small_Commercial!K597+StdO_Customers_Lighting!K597</f>
        <v>70690.28</v>
      </c>
      <c r="L597" s="12">
        <f>StdO_Customers_Residential!L597+StdO_Customers_Small_Commercial!L597+StdO_Customers_Lighting!L597</f>
        <v>76371.81</v>
      </c>
      <c r="M597" s="12">
        <f>StdO_Customers_Residential!M597+StdO_Customers_Small_Commercial!M597+StdO_Customers_Lighting!M597</f>
        <v>77074.429999999993</v>
      </c>
      <c r="N597" s="12">
        <f>StdO_Customers_Residential!N597+StdO_Customers_Small_Commercial!N597+StdO_Customers_Lighting!N597</f>
        <v>82423.579999999987</v>
      </c>
      <c r="O597" s="12">
        <f>StdO_Customers_Residential!O597+StdO_Customers_Small_Commercial!O597+StdO_Customers_Lighting!O597</f>
        <v>85723.78</v>
      </c>
      <c r="P597" s="12">
        <f>StdO_Customers_Residential!P597+StdO_Customers_Small_Commercial!P597+StdO_Customers_Lighting!P597</f>
        <v>90236.31</v>
      </c>
      <c r="Q597" s="12">
        <f>StdO_Customers_Residential!Q597+StdO_Customers_Small_Commercial!Q597+StdO_Customers_Lighting!Q597</f>
        <v>95040.82</v>
      </c>
      <c r="R597" s="12">
        <f>StdO_Customers_Residential!R597+StdO_Customers_Small_Commercial!R597+StdO_Customers_Lighting!R597</f>
        <v>112255.67999999999</v>
      </c>
      <c r="S597" s="12">
        <f>StdO_Customers_Residential!S597+StdO_Customers_Small_Commercial!S597+StdO_Customers_Lighting!S597</f>
        <v>128939</v>
      </c>
      <c r="T597" s="12">
        <f>StdO_Customers_Residential!T597+StdO_Customers_Small_Commercial!T597+StdO_Customers_Lighting!T597</f>
        <v>145777.56</v>
      </c>
      <c r="U597" s="12">
        <f>StdO_Customers_Residential!U597+StdO_Customers_Small_Commercial!U597+StdO_Customers_Lighting!U597</f>
        <v>150644.12</v>
      </c>
      <c r="V597" s="12">
        <f>StdO_Customers_Residential!V597+StdO_Customers_Small_Commercial!V597+StdO_Customers_Lighting!V597</f>
        <v>152355.65</v>
      </c>
      <c r="W597" s="12">
        <f>StdO_Customers_Residential!W597+StdO_Customers_Small_Commercial!W597+StdO_Customers_Lighting!W597</f>
        <v>141237.21</v>
      </c>
      <c r="X597" s="12">
        <f>StdO_Customers_Residential!X597+StdO_Customers_Small_Commercial!X597+StdO_Customers_Lighting!X597</f>
        <v>127543.03</v>
      </c>
      <c r="Y597" s="12">
        <f>StdO_Customers_Residential!Y597+StdO_Customers_Small_Commercial!Y597+StdO_Customers_Lighting!Y597</f>
        <v>111726.34</v>
      </c>
      <c r="AA597" s="2">
        <f>IFERROR(INDEX('Holiday Schedule'!$D$3:$D$24,MATCH(Total_StdO_Customers!A597,'Holiday Schedule'!$C$3:$C$24,0)),0)</f>
        <v>0</v>
      </c>
      <c r="AB597" s="2">
        <f t="shared" si="72"/>
        <v>2</v>
      </c>
      <c r="AC597" s="2">
        <f t="shared" si="73"/>
        <v>1692759.43</v>
      </c>
      <c r="AD597" s="5">
        <f t="shared" si="74"/>
        <v>668078.90999999945</v>
      </c>
      <c r="AE597" s="5">
        <f t="shared" si="75"/>
        <v>2360838.3399999994</v>
      </c>
      <c r="AG597" s="2">
        <f t="shared" si="76"/>
        <v>8</v>
      </c>
      <c r="AH597" s="2">
        <f t="shared" si="77"/>
        <v>2025</v>
      </c>
      <c r="AJ597" s="5">
        <f t="shared" si="78"/>
        <v>152355.65</v>
      </c>
      <c r="AK597" s="2">
        <f t="shared" si="79"/>
        <v>21</v>
      </c>
    </row>
    <row r="598" spans="1:37" x14ac:dyDescent="0.25">
      <c r="A598" s="4">
        <v>45881</v>
      </c>
      <c r="B598" s="12">
        <f>StdO_Customers_Residential!B598+StdO_Customers_Small_Commercial!B598+StdO_Customers_Lighting!B598</f>
        <v>98723.48</v>
      </c>
      <c r="C598" s="12">
        <f>StdO_Customers_Residential!C598+StdO_Customers_Small_Commercial!C598+StdO_Customers_Lighting!C598</f>
        <v>88980.66</v>
      </c>
      <c r="D598" s="12">
        <f>StdO_Customers_Residential!D598+StdO_Customers_Small_Commercial!D598+StdO_Customers_Lighting!D598</f>
        <v>85250.85</v>
      </c>
      <c r="E598" s="12">
        <f>StdO_Customers_Residential!E598+StdO_Customers_Small_Commercial!E598+StdO_Customers_Lighting!E598</f>
        <v>82198.81</v>
      </c>
      <c r="F598" s="12">
        <f>StdO_Customers_Residential!F598+StdO_Customers_Small_Commercial!F598+StdO_Customers_Lighting!F598</f>
        <v>82525.66</v>
      </c>
      <c r="G598" s="12">
        <f>StdO_Customers_Residential!G598+StdO_Customers_Small_Commercial!G598+StdO_Customers_Lighting!G598</f>
        <v>84696.71</v>
      </c>
      <c r="H598" s="12">
        <f>StdO_Customers_Residential!H598+StdO_Customers_Small_Commercial!H598+StdO_Customers_Lighting!H598</f>
        <v>87554.08</v>
      </c>
      <c r="I598" s="12">
        <f>StdO_Customers_Residential!I598+StdO_Customers_Small_Commercial!I598+StdO_Customers_Lighting!I598</f>
        <v>88797.27</v>
      </c>
      <c r="J598" s="12">
        <f>StdO_Customers_Residential!J598+StdO_Customers_Small_Commercial!J598+StdO_Customers_Lighting!J598</f>
        <v>83651.8</v>
      </c>
      <c r="K598" s="12">
        <f>StdO_Customers_Residential!K598+StdO_Customers_Small_Commercial!K598+StdO_Customers_Lighting!K598</f>
        <v>78125.59</v>
      </c>
      <c r="L598" s="12">
        <f>StdO_Customers_Residential!L598+StdO_Customers_Small_Commercial!L598+StdO_Customers_Lighting!L598</f>
        <v>87032.33</v>
      </c>
      <c r="M598" s="12">
        <f>StdO_Customers_Residential!M598+StdO_Customers_Small_Commercial!M598+StdO_Customers_Lighting!M598</f>
        <v>88380</v>
      </c>
      <c r="N598" s="12">
        <f>StdO_Customers_Residential!N598+StdO_Customers_Small_Commercial!N598+StdO_Customers_Lighting!N598</f>
        <v>93849.83</v>
      </c>
      <c r="O598" s="12">
        <f>StdO_Customers_Residential!O598+StdO_Customers_Small_Commercial!O598+StdO_Customers_Lighting!O598</f>
        <v>97754.81</v>
      </c>
      <c r="P598" s="12">
        <f>StdO_Customers_Residential!P598+StdO_Customers_Small_Commercial!P598+StdO_Customers_Lighting!P598</f>
        <v>99129.87</v>
      </c>
      <c r="Q598" s="12">
        <f>StdO_Customers_Residential!Q598+StdO_Customers_Small_Commercial!Q598+StdO_Customers_Lighting!Q598</f>
        <v>104664.93</v>
      </c>
      <c r="R598" s="12">
        <f>StdO_Customers_Residential!R598+StdO_Customers_Small_Commercial!R598+StdO_Customers_Lighting!R598</f>
        <v>115568.27</v>
      </c>
      <c r="S598" s="12">
        <f>StdO_Customers_Residential!S598+StdO_Customers_Small_Commercial!S598+StdO_Customers_Lighting!S598</f>
        <v>131621.89000000001</v>
      </c>
      <c r="T598" s="12">
        <f>StdO_Customers_Residential!T598+StdO_Customers_Small_Commercial!T598+StdO_Customers_Lighting!T598</f>
        <v>150830.48000000001</v>
      </c>
      <c r="U598" s="12">
        <f>StdO_Customers_Residential!U598+StdO_Customers_Small_Commercial!U598+StdO_Customers_Lighting!U598</f>
        <v>156917.51999999999</v>
      </c>
      <c r="V598" s="12">
        <f>StdO_Customers_Residential!V598+StdO_Customers_Small_Commercial!V598+StdO_Customers_Lighting!V598</f>
        <v>155613.92000000001</v>
      </c>
      <c r="W598" s="12">
        <f>StdO_Customers_Residential!W598+StdO_Customers_Small_Commercial!W598+StdO_Customers_Lighting!W598</f>
        <v>146845.78</v>
      </c>
      <c r="X598" s="12">
        <f>StdO_Customers_Residential!X598+StdO_Customers_Small_Commercial!X598+StdO_Customers_Lighting!X598</f>
        <v>130172.89</v>
      </c>
      <c r="Y598" s="12">
        <f>StdO_Customers_Residential!Y598+StdO_Customers_Small_Commercial!Y598+StdO_Customers_Lighting!Y598</f>
        <v>116397.69</v>
      </c>
      <c r="AA598" s="2">
        <f>IFERROR(INDEX('Holiday Schedule'!$D$3:$D$24,MATCH(Total_StdO_Customers!A598,'Holiday Schedule'!$C$3:$C$24,0)),0)</f>
        <v>0</v>
      </c>
      <c r="AB598" s="2">
        <f t="shared" si="72"/>
        <v>3</v>
      </c>
      <c r="AC598" s="2">
        <f t="shared" si="73"/>
        <v>1808957.1799999997</v>
      </c>
      <c r="AD598" s="5">
        <f t="shared" si="74"/>
        <v>726327.94</v>
      </c>
      <c r="AE598" s="5">
        <f t="shared" si="75"/>
        <v>2535285.1199999996</v>
      </c>
      <c r="AG598" s="2">
        <f t="shared" si="76"/>
        <v>8</v>
      </c>
      <c r="AH598" s="2">
        <f t="shared" si="77"/>
        <v>2025</v>
      </c>
      <c r="AJ598" s="5">
        <f t="shared" si="78"/>
        <v>156917.51999999999</v>
      </c>
      <c r="AK598" s="2">
        <f t="shared" si="79"/>
        <v>20</v>
      </c>
    </row>
    <row r="599" spans="1:37" x14ac:dyDescent="0.25">
      <c r="A599" s="4">
        <v>45882</v>
      </c>
      <c r="B599" s="12">
        <f>StdO_Customers_Residential!B599+StdO_Customers_Small_Commercial!B599+StdO_Customers_Lighting!B599</f>
        <v>100334.7</v>
      </c>
      <c r="C599" s="12">
        <f>StdO_Customers_Residential!C599+StdO_Customers_Small_Commercial!C599+StdO_Customers_Lighting!C599</f>
        <v>92192.25</v>
      </c>
      <c r="D599" s="12">
        <f>StdO_Customers_Residential!D599+StdO_Customers_Small_Commercial!D599+StdO_Customers_Lighting!D599</f>
        <v>87110.38</v>
      </c>
      <c r="E599" s="12">
        <f>StdO_Customers_Residential!E599+StdO_Customers_Small_Commercial!E599+StdO_Customers_Lighting!E599</f>
        <v>83674.10000000002</v>
      </c>
      <c r="F599" s="12">
        <f>StdO_Customers_Residential!F599+StdO_Customers_Small_Commercial!F599+StdO_Customers_Lighting!F599</f>
        <v>83444.460000000006</v>
      </c>
      <c r="G599" s="12">
        <f>StdO_Customers_Residential!G599+StdO_Customers_Small_Commercial!G599+StdO_Customers_Lighting!G599</f>
        <v>87141.89</v>
      </c>
      <c r="H599" s="12">
        <f>StdO_Customers_Residential!H599+StdO_Customers_Small_Commercial!H599+StdO_Customers_Lighting!H599</f>
        <v>89241.98</v>
      </c>
      <c r="I599" s="12">
        <f>StdO_Customers_Residential!I599+StdO_Customers_Small_Commercial!I599+StdO_Customers_Lighting!I599</f>
        <v>88643.199999999997</v>
      </c>
      <c r="J599" s="12">
        <f>StdO_Customers_Residential!J599+StdO_Customers_Small_Commercial!J599+StdO_Customers_Lighting!J599</f>
        <v>80981.820000000007</v>
      </c>
      <c r="K599" s="12">
        <f>StdO_Customers_Residential!K599+StdO_Customers_Small_Commercial!K599+StdO_Customers_Lighting!K599</f>
        <v>78912.080000000016</v>
      </c>
      <c r="L599" s="12">
        <f>StdO_Customers_Residential!L599+StdO_Customers_Small_Commercial!L599+StdO_Customers_Lighting!L599</f>
        <v>84190.19</v>
      </c>
      <c r="M599" s="12">
        <f>StdO_Customers_Residential!M599+StdO_Customers_Small_Commercial!M599+StdO_Customers_Lighting!M599</f>
        <v>87102.58</v>
      </c>
      <c r="N599" s="12">
        <f>StdO_Customers_Residential!N599+StdO_Customers_Small_Commercial!N599+StdO_Customers_Lighting!N599</f>
        <v>84411</v>
      </c>
      <c r="O599" s="12">
        <f>StdO_Customers_Residential!O599+StdO_Customers_Small_Commercial!O599+StdO_Customers_Lighting!O599</f>
        <v>88294.07</v>
      </c>
      <c r="P599" s="12">
        <f>StdO_Customers_Residential!P599+StdO_Customers_Small_Commercial!P599+StdO_Customers_Lighting!P599</f>
        <v>89595.57</v>
      </c>
      <c r="Q599" s="12">
        <f>StdO_Customers_Residential!Q599+StdO_Customers_Small_Commercial!Q599+StdO_Customers_Lighting!Q599</f>
        <v>96300.42</v>
      </c>
      <c r="R599" s="12">
        <f>StdO_Customers_Residential!R599+StdO_Customers_Small_Commercial!R599+StdO_Customers_Lighting!R599</f>
        <v>106164.37</v>
      </c>
      <c r="S599" s="12">
        <f>StdO_Customers_Residential!S599+StdO_Customers_Small_Commercial!S599+StdO_Customers_Lighting!S599</f>
        <v>125280.32999999999</v>
      </c>
      <c r="T599" s="12">
        <f>StdO_Customers_Residential!T599+StdO_Customers_Small_Commercial!T599+StdO_Customers_Lighting!T599</f>
        <v>139776.01</v>
      </c>
      <c r="U599" s="12">
        <f>StdO_Customers_Residential!U599+StdO_Customers_Small_Commercial!U599+StdO_Customers_Lighting!U599</f>
        <v>146030.15</v>
      </c>
      <c r="V599" s="12">
        <f>StdO_Customers_Residential!V599+StdO_Customers_Small_Commercial!V599+StdO_Customers_Lighting!V599</f>
        <v>145717.99</v>
      </c>
      <c r="W599" s="12">
        <f>StdO_Customers_Residential!W599+StdO_Customers_Small_Commercial!W599+StdO_Customers_Lighting!W599</f>
        <v>136769.19</v>
      </c>
      <c r="X599" s="12">
        <f>StdO_Customers_Residential!X599+StdO_Customers_Small_Commercial!X599+StdO_Customers_Lighting!X599</f>
        <v>120715.09</v>
      </c>
      <c r="Y599" s="12">
        <f>StdO_Customers_Residential!Y599+StdO_Customers_Small_Commercial!Y599+StdO_Customers_Lighting!Y599</f>
        <v>108264.7</v>
      </c>
      <c r="AA599" s="2">
        <f>IFERROR(INDEX('Holiday Schedule'!$D$3:$D$24,MATCH(Total_StdO_Customers!A599,'Holiday Schedule'!$C$3:$C$24,0)),0)</f>
        <v>0</v>
      </c>
      <c r="AB599" s="2">
        <f t="shared" si="72"/>
        <v>4</v>
      </c>
      <c r="AC599" s="2">
        <f t="shared" si="73"/>
        <v>1698884.06</v>
      </c>
      <c r="AD599" s="5">
        <f t="shared" si="74"/>
        <v>731404.46</v>
      </c>
      <c r="AE599" s="5">
        <f t="shared" si="75"/>
        <v>2430288.52</v>
      </c>
      <c r="AG599" s="2">
        <f t="shared" si="76"/>
        <v>8</v>
      </c>
      <c r="AH599" s="2">
        <f t="shared" si="77"/>
        <v>2025</v>
      </c>
      <c r="AJ599" s="5">
        <f t="shared" si="78"/>
        <v>146030.15</v>
      </c>
      <c r="AK599" s="2">
        <f t="shared" si="79"/>
        <v>20</v>
      </c>
    </row>
    <row r="600" spans="1:37" x14ac:dyDescent="0.25">
      <c r="A600" s="4">
        <v>45883</v>
      </c>
      <c r="B600" s="12">
        <f>StdO_Customers_Residential!B600+StdO_Customers_Small_Commercial!B600+StdO_Customers_Lighting!B600</f>
        <v>96437.090000000011</v>
      </c>
      <c r="C600" s="12">
        <f>StdO_Customers_Residential!C600+StdO_Customers_Small_Commercial!C600+StdO_Customers_Lighting!C600</f>
        <v>89144.02</v>
      </c>
      <c r="D600" s="12">
        <f>StdO_Customers_Residential!D600+StdO_Customers_Small_Commercial!D600+StdO_Customers_Lighting!D600</f>
        <v>86080.35</v>
      </c>
      <c r="E600" s="12">
        <f>StdO_Customers_Residential!E600+StdO_Customers_Small_Commercial!E600+StdO_Customers_Lighting!E600</f>
        <v>83031.83</v>
      </c>
      <c r="F600" s="12">
        <f>StdO_Customers_Residential!F600+StdO_Customers_Small_Commercial!F600+StdO_Customers_Lighting!F600</f>
        <v>83365.180000000008</v>
      </c>
      <c r="G600" s="12">
        <f>StdO_Customers_Residential!G600+StdO_Customers_Small_Commercial!G600+StdO_Customers_Lighting!G600</f>
        <v>84964.21</v>
      </c>
      <c r="H600" s="12">
        <f>StdO_Customers_Residential!H600+StdO_Customers_Small_Commercial!H600+StdO_Customers_Lighting!H600</f>
        <v>94737.73</v>
      </c>
      <c r="I600" s="12">
        <f>StdO_Customers_Residential!I600+StdO_Customers_Small_Commercial!I600+StdO_Customers_Lighting!I600</f>
        <v>122027.56</v>
      </c>
      <c r="J600" s="12">
        <f>StdO_Customers_Residential!J600+StdO_Customers_Small_Commercial!J600+StdO_Customers_Lighting!J600</f>
        <v>101183.03999999999</v>
      </c>
      <c r="K600" s="12">
        <f>StdO_Customers_Residential!K600+StdO_Customers_Small_Commercial!K600+StdO_Customers_Lighting!K600</f>
        <v>100110.09</v>
      </c>
      <c r="L600" s="12">
        <f>StdO_Customers_Residential!L600+StdO_Customers_Small_Commercial!L600+StdO_Customers_Lighting!L600</f>
        <v>89763.610000000015</v>
      </c>
      <c r="M600" s="12">
        <f>StdO_Customers_Residential!M600+StdO_Customers_Small_Commercial!M600+StdO_Customers_Lighting!M600</f>
        <v>83952.75</v>
      </c>
      <c r="N600" s="12">
        <f>StdO_Customers_Residential!N600+StdO_Customers_Small_Commercial!N600+StdO_Customers_Lighting!N600</f>
        <v>87767.66</v>
      </c>
      <c r="O600" s="12">
        <f>StdO_Customers_Residential!O600+StdO_Customers_Small_Commercial!O600+StdO_Customers_Lighting!O600</f>
        <v>96823.67</v>
      </c>
      <c r="P600" s="12">
        <f>StdO_Customers_Residential!P600+StdO_Customers_Small_Commercial!P600+StdO_Customers_Lighting!P600</f>
        <v>97444.17</v>
      </c>
      <c r="Q600" s="12">
        <f>StdO_Customers_Residential!Q600+StdO_Customers_Small_Commercial!Q600+StdO_Customers_Lighting!Q600</f>
        <v>96444.38</v>
      </c>
      <c r="R600" s="12">
        <f>StdO_Customers_Residential!R600+StdO_Customers_Small_Commercial!R600+StdO_Customers_Lighting!R600</f>
        <v>110954.93</v>
      </c>
      <c r="S600" s="12">
        <f>StdO_Customers_Residential!S600+StdO_Customers_Small_Commercial!S600+StdO_Customers_Lighting!S600</f>
        <v>123293.01999999999</v>
      </c>
      <c r="T600" s="12">
        <f>StdO_Customers_Residential!T600+StdO_Customers_Small_Commercial!T600+StdO_Customers_Lighting!T600</f>
        <v>135478.13</v>
      </c>
      <c r="U600" s="12">
        <f>StdO_Customers_Residential!U600+StdO_Customers_Small_Commercial!U600+StdO_Customers_Lighting!U600</f>
        <v>137573.01</v>
      </c>
      <c r="V600" s="12">
        <f>StdO_Customers_Residential!V600+StdO_Customers_Small_Commercial!V600+StdO_Customers_Lighting!V600</f>
        <v>143410.75</v>
      </c>
      <c r="W600" s="12">
        <f>StdO_Customers_Residential!W600+StdO_Customers_Small_Commercial!W600+StdO_Customers_Lighting!W600</f>
        <v>131723.16</v>
      </c>
      <c r="X600" s="12">
        <f>StdO_Customers_Residential!X600+StdO_Customers_Small_Commercial!X600+StdO_Customers_Lighting!X600</f>
        <v>118400.46</v>
      </c>
      <c r="Y600" s="12">
        <f>StdO_Customers_Residential!Y600+StdO_Customers_Small_Commercial!Y600+StdO_Customers_Lighting!Y600</f>
        <v>107839.01</v>
      </c>
      <c r="AA600" s="2">
        <f>IFERROR(INDEX('Holiday Schedule'!$D$3:$D$24,MATCH(Total_StdO_Customers!A600,'Holiday Schedule'!$C$3:$C$24,0)),0)</f>
        <v>0</v>
      </c>
      <c r="AB600" s="2">
        <f t="shared" si="72"/>
        <v>5</v>
      </c>
      <c r="AC600" s="2">
        <f t="shared" si="73"/>
        <v>1776350.3900000001</v>
      </c>
      <c r="AD600" s="5">
        <f t="shared" si="74"/>
        <v>725599.41999999946</v>
      </c>
      <c r="AE600" s="5">
        <f t="shared" si="75"/>
        <v>2501949.8099999996</v>
      </c>
      <c r="AG600" s="2">
        <f t="shared" si="76"/>
        <v>8</v>
      </c>
      <c r="AH600" s="2">
        <f t="shared" si="77"/>
        <v>2025</v>
      </c>
      <c r="AJ600" s="5">
        <f t="shared" si="78"/>
        <v>143410.75</v>
      </c>
      <c r="AK600" s="2">
        <f t="shared" si="79"/>
        <v>21</v>
      </c>
    </row>
    <row r="601" spans="1:37" x14ac:dyDescent="0.25">
      <c r="A601" s="4">
        <v>45884</v>
      </c>
      <c r="B601" s="12">
        <f>StdO_Customers_Residential!B601+StdO_Customers_Small_Commercial!B601+StdO_Customers_Lighting!B601</f>
        <v>93499.04</v>
      </c>
      <c r="C601" s="12">
        <f>StdO_Customers_Residential!C601+StdO_Customers_Small_Commercial!C601+StdO_Customers_Lighting!C601</f>
        <v>84871.05</v>
      </c>
      <c r="D601" s="12">
        <f>StdO_Customers_Residential!D601+StdO_Customers_Small_Commercial!D601+StdO_Customers_Lighting!D601</f>
        <v>81086</v>
      </c>
      <c r="E601" s="12">
        <f>StdO_Customers_Residential!E601+StdO_Customers_Small_Commercial!E601+StdO_Customers_Lighting!E601</f>
        <v>77644.690000000017</v>
      </c>
      <c r="F601" s="12">
        <f>StdO_Customers_Residential!F601+StdO_Customers_Small_Commercial!F601+StdO_Customers_Lighting!F601</f>
        <v>77251.37000000001</v>
      </c>
      <c r="G601" s="12">
        <f>StdO_Customers_Residential!G601+StdO_Customers_Small_Commercial!G601+StdO_Customers_Lighting!G601</f>
        <v>80086.73</v>
      </c>
      <c r="H601" s="12">
        <f>StdO_Customers_Residential!H601+StdO_Customers_Small_Commercial!H601+StdO_Customers_Lighting!H601</f>
        <v>81190.39</v>
      </c>
      <c r="I601" s="12">
        <f>StdO_Customers_Residential!I601+StdO_Customers_Small_Commercial!I601+StdO_Customers_Lighting!I601</f>
        <v>67941.899999999994</v>
      </c>
      <c r="J601" s="12">
        <f>StdO_Customers_Residential!J601+StdO_Customers_Small_Commercial!J601+StdO_Customers_Lighting!J601</f>
        <v>59205.8</v>
      </c>
      <c r="K601" s="12">
        <f>StdO_Customers_Residential!K601+StdO_Customers_Small_Commercial!K601+StdO_Customers_Lighting!K601</f>
        <v>51425.790000000008</v>
      </c>
      <c r="L601" s="12">
        <f>StdO_Customers_Residential!L601+StdO_Customers_Small_Commercial!L601+StdO_Customers_Lighting!L601</f>
        <v>51186.729999999996</v>
      </c>
      <c r="M601" s="12">
        <f>StdO_Customers_Residential!M601+StdO_Customers_Small_Commercial!M601+StdO_Customers_Lighting!M601</f>
        <v>51776.7</v>
      </c>
      <c r="N601" s="12">
        <f>StdO_Customers_Residential!N601+StdO_Customers_Small_Commercial!N601+StdO_Customers_Lighting!N601</f>
        <v>41537.910000000003</v>
      </c>
      <c r="O601" s="12">
        <f>StdO_Customers_Residential!O601+StdO_Customers_Small_Commercial!O601+StdO_Customers_Lighting!O601</f>
        <v>53753.5</v>
      </c>
      <c r="P601" s="12">
        <f>StdO_Customers_Residential!P601+StdO_Customers_Small_Commercial!P601+StdO_Customers_Lighting!P601</f>
        <v>54519.63</v>
      </c>
      <c r="Q601" s="12">
        <f>StdO_Customers_Residential!Q601+StdO_Customers_Small_Commercial!Q601+StdO_Customers_Lighting!Q601</f>
        <v>59439.900000000009</v>
      </c>
      <c r="R601" s="12">
        <f>StdO_Customers_Residential!R601+StdO_Customers_Small_Commercial!R601+StdO_Customers_Lighting!R601</f>
        <v>70057.64</v>
      </c>
      <c r="S601" s="12">
        <f>StdO_Customers_Residential!S601+StdO_Customers_Small_Commercial!S601+StdO_Customers_Lighting!S601</f>
        <v>91627.81</v>
      </c>
      <c r="T601" s="12">
        <f>StdO_Customers_Residential!T601+StdO_Customers_Small_Commercial!T601+StdO_Customers_Lighting!T601</f>
        <v>113591.67</v>
      </c>
      <c r="U601" s="12">
        <f>StdO_Customers_Residential!U601+StdO_Customers_Small_Commercial!U601+StdO_Customers_Lighting!U601</f>
        <v>122531.22</v>
      </c>
      <c r="V601" s="12">
        <f>StdO_Customers_Residential!V601+StdO_Customers_Small_Commercial!V601+StdO_Customers_Lighting!V601</f>
        <v>121459.95</v>
      </c>
      <c r="W601" s="12">
        <f>StdO_Customers_Residential!W601+StdO_Customers_Small_Commercial!W601+StdO_Customers_Lighting!W601</f>
        <v>114556.39000000001</v>
      </c>
      <c r="X601" s="12">
        <f>StdO_Customers_Residential!X601+StdO_Customers_Small_Commercial!X601+StdO_Customers_Lighting!X601</f>
        <v>102003.92</v>
      </c>
      <c r="Y601" s="12">
        <f>StdO_Customers_Residential!Y601+StdO_Customers_Small_Commercial!Y601+StdO_Customers_Lighting!Y601</f>
        <v>89094.6</v>
      </c>
      <c r="AA601" s="2">
        <f>IFERROR(INDEX('Holiday Schedule'!$D$3:$D$24,MATCH(Total_StdO_Customers!A601,'Holiday Schedule'!$C$3:$C$24,0)),0)</f>
        <v>0</v>
      </c>
      <c r="AB601" s="2">
        <f t="shared" si="72"/>
        <v>6</v>
      </c>
      <c r="AC601" s="2">
        <f t="shared" si="73"/>
        <v>1226616.46</v>
      </c>
      <c r="AD601" s="5">
        <f t="shared" si="74"/>
        <v>664723.87000000011</v>
      </c>
      <c r="AE601" s="5">
        <f t="shared" si="75"/>
        <v>1891340.33</v>
      </c>
      <c r="AG601" s="2">
        <f t="shared" si="76"/>
        <v>8</v>
      </c>
      <c r="AH601" s="2">
        <f t="shared" si="77"/>
        <v>2025</v>
      </c>
      <c r="AJ601" s="5">
        <f t="shared" si="78"/>
        <v>122531.22</v>
      </c>
      <c r="AK601" s="2">
        <f t="shared" si="79"/>
        <v>20</v>
      </c>
    </row>
    <row r="602" spans="1:37" x14ac:dyDescent="0.25">
      <c r="A602" s="4">
        <v>45885</v>
      </c>
      <c r="B602" s="12">
        <f>StdO_Customers_Residential!B602+StdO_Customers_Small_Commercial!B602+StdO_Customers_Lighting!B602</f>
        <v>80385.14</v>
      </c>
      <c r="C602" s="12">
        <f>StdO_Customers_Residential!C602+StdO_Customers_Small_Commercial!C602+StdO_Customers_Lighting!C602</f>
        <v>71826.64</v>
      </c>
      <c r="D602" s="12">
        <f>StdO_Customers_Residential!D602+StdO_Customers_Small_Commercial!D602+StdO_Customers_Lighting!D602</f>
        <v>68583.509999999995</v>
      </c>
      <c r="E602" s="12">
        <f>StdO_Customers_Residential!E602+StdO_Customers_Small_Commercial!E602+StdO_Customers_Lighting!E602</f>
        <v>66448.710000000021</v>
      </c>
      <c r="F602" s="12">
        <f>StdO_Customers_Residential!F602+StdO_Customers_Small_Commercial!F602+StdO_Customers_Lighting!F602</f>
        <v>65707.929999999993</v>
      </c>
      <c r="G602" s="12">
        <f>StdO_Customers_Residential!G602+StdO_Customers_Small_Commercial!G602+StdO_Customers_Lighting!G602</f>
        <v>67364.58</v>
      </c>
      <c r="H602" s="12">
        <f>StdO_Customers_Residential!H602+StdO_Customers_Small_Commercial!H602+StdO_Customers_Lighting!H602</f>
        <v>66930.960000000006</v>
      </c>
      <c r="I602" s="12">
        <f>StdO_Customers_Residential!I602+StdO_Customers_Small_Commercial!I602+StdO_Customers_Lighting!I602</f>
        <v>57448.42</v>
      </c>
      <c r="J602" s="12">
        <f>StdO_Customers_Residential!J602+StdO_Customers_Small_Commercial!J602+StdO_Customers_Lighting!J602</f>
        <v>47585.88</v>
      </c>
      <c r="K602" s="12">
        <f>StdO_Customers_Residential!K602+StdO_Customers_Small_Commercial!K602+StdO_Customers_Lighting!K602</f>
        <v>41074.930000000008</v>
      </c>
      <c r="L602" s="12">
        <f>StdO_Customers_Residential!L602+StdO_Customers_Small_Commercial!L602+StdO_Customers_Lighting!L602</f>
        <v>41992.820000000007</v>
      </c>
      <c r="M602" s="12">
        <f>StdO_Customers_Residential!M602+StdO_Customers_Small_Commercial!M602+StdO_Customers_Lighting!M602</f>
        <v>42662.14</v>
      </c>
      <c r="N602" s="12">
        <f>StdO_Customers_Residential!N602+StdO_Customers_Small_Commercial!N602+StdO_Customers_Lighting!N602</f>
        <v>44416.24</v>
      </c>
      <c r="O602" s="12">
        <f>StdO_Customers_Residential!O602+StdO_Customers_Small_Commercial!O602+StdO_Customers_Lighting!O602</f>
        <v>46000.6</v>
      </c>
      <c r="P602" s="12">
        <f>StdO_Customers_Residential!P602+StdO_Customers_Small_Commercial!P602+StdO_Customers_Lighting!P602</f>
        <v>47293.4</v>
      </c>
      <c r="Q602" s="12">
        <f>StdO_Customers_Residential!Q602+StdO_Customers_Small_Commercial!Q602+StdO_Customers_Lighting!Q602</f>
        <v>52847.58</v>
      </c>
      <c r="R602" s="12">
        <f>StdO_Customers_Residential!R602+StdO_Customers_Small_Commercial!R602+StdO_Customers_Lighting!R602</f>
        <v>64790.720000000001</v>
      </c>
      <c r="S602" s="12">
        <f>StdO_Customers_Residential!S602+StdO_Customers_Small_Commercial!S602+StdO_Customers_Lighting!S602</f>
        <v>87467.5</v>
      </c>
      <c r="T602" s="12">
        <f>StdO_Customers_Residential!T602+StdO_Customers_Small_Commercial!T602+StdO_Customers_Lighting!T602</f>
        <v>107577.44</v>
      </c>
      <c r="U602" s="12">
        <f>StdO_Customers_Residential!U602+StdO_Customers_Small_Commercial!U602+StdO_Customers_Lighting!U602</f>
        <v>118299.87</v>
      </c>
      <c r="V602" s="12">
        <f>StdO_Customers_Residential!V602+StdO_Customers_Small_Commercial!V602+StdO_Customers_Lighting!V602</f>
        <v>119724.38</v>
      </c>
      <c r="W602" s="12">
        <f>StdO_Customers_Residential!W602+StdO_Customers_Small_Commercial!W602+StdO_Customers_Lighting!W602</f>
        <v>113120.83</v>
      </c>
      <c r="X602" s="12">
        <f>StdO_Customers_Residential!X602+StdO_Customers_Small_Commercial!X602+StdO_Customers_Lighting!X602</f>
        <v>101683.53</v>
      </c>
      <c r="Y602" s="12">
        <f>StdO_Customers_Residential!Y602+StdO_Customers_Small_Commercial!Y602+StdO_Customers_Lighting!Y602</f>
        <v>92342.6</v>
      </c>
      <c r="AA602" s="2">
        <f>IFERROR(INDEX('Holiday Schedule'!$D$3:$D$24,MATCH(Total_StdO_Customers!A602,'Holiday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1713576.3499999999</v>
      </c>
      <c r="AE602" s="5">
        <f t="shared" si="75"/>
        <v>1713576.3499999999</v>
      </c>
      <c r="AG602" s="2">
        <f t="shared" si="76"/>
        <v>8</v>
      </c>
      <c r="AH602" s="2">
        <f t="shared" si="77"/>
        <v>2025</v>
      </c>
      <c r="AJ602" s="5">
        <f t="shared" si="78"/>
        <v>119724.38</v>
      </c>
      <c r="AK602" s="2">
        <f t="shared" si="79"/>
        <v>21</v>
      </c>
    </row>
    <row r="603" spans="1:37" x14ac:dyDescent="0.25">
      <c r="A603" s="4">
        <v>45886</v>
      </c>
      <c r="B603" s="12">
        <f>StdO_Customers_Residential!B603+StdO_Customers_Small_Commercial!B603+StdO_Customers_Lighting!B603</f>
        <v>79772.98</v>
      </c>
      <c r="C603" s="12">
        <f>StdO_Customers_Residential!C603+StdO_Customers_Small_Commercial!C603+StdO_Customers_Lighting!C603</f>
        <v>75109.61</v>
      </c>
      <c r="D603" s="12">
        <f>StdO_Customers_Residential!D603+StdO_Customers_Small_Commercial!D603+StdO_Customers_Lighting!D603</f>
        <v>71207.22</v>
      </c>
      <c r="E603" s="12">
        <f>StdO_Customers_Residential!E603+StdO_Customers_Small_Commercial!E603+StdO_Customers_Lighting!E603</f>
        <v>68663.839999999997</v>
      </c>
      <c r="F603" s="12">
        <f>StdO_Customers_Residential!F603+StdO_Customers_Small_Commercial!F603+StdO_Customers_Lighting!F603</f>
        <v>69139.820000000007</v>
      </c>
      <c r="G603" s="12">
        <f>StdO_Customers_Residential!G603+StdO_Customers_Small_Commercial!G603+StdO_Customers_Lighting!G603</f>
        <v>69680.83</v>
      </c>
      <c r="H603" s="12">
        <f>StdO_Customers_Residential!H603+StdO_Customers_Small_Commercial!H603+StdO_Customers_Lighting!H603</f>
        <v>68153.429999999993</v>
      </c>
      <c r="I603" s="12">
        <f>StdO_Customers_Residential!I603+StdO_Customers_Small_Commercial!I603+StdO_Customers_Lighting!I603</f>
        <v>66996.25</v>
      </c>
      <c r="J603" s="12">
        <f>StdO_Customers_Residential!J603+StdO_Customers_Small_Commercial!J603+StdO_Customers_Lighting!J603</f>
        <v>56541.47</v>
      </c>
      <c r="K603" s="12">
        <f>StdO_Customers_Residential!K603+StdO_Customers_Small_Commercial!K603+StdO_Customers_Lighting!K603</f>
        <v>49999.24</v>
      </c>
      <c r="L603" s="12">
        <f>StdO_Customers_Residential!L603+StdO_Customers_Small_Commercial!L603+StdO_Customers_Lighting!L603</f>
        <v>54890.11</v>
      </c>
      <c r="M603" s="12">
        <f>StdO_Customers_Residential!M603+StdO_Customers_Small_Commercial!M603+StdO_Customers_Lighting!M603</f>
        <v>69428.08</v>
      </c>
      <c r="N603" s="12">
        <f>StdO_Customers_Residential!N603+StdO_Customers_Small_Commercial!N603+StdO_Customers_Lighting!N603</f>
        <v>67461.039999999994</v>
      </c>
      <c r="O603" s="12">
        <f>StdO_Customers_Residential!O603+StdO_Customers_Small_Commercial!O603+StdO_Customers_Lighting!O603</f>
        <v>75954.03</v>
      </c>
      <c r="P603" s="12">
        <f>StdO_Customers_Residential!P603+StdO_Customers_Small_Commercial!P603+StdO_Customers_Lighting!P603</f>
        <v>91082.99</v>
      </c>
      <c r="Q603" s="12">
        <f>StdO_Customers_Residential!Q603+StdO_Customers_Small_Commercial!Q603+StdO_Customers_Lighting!Q603</f>
        <v>94196.45</v>
      </c>
      <c r="R603" s="12">
        <f>StdO_Customers_Residential!R603+StdO_Customers_Small_Commercial!R603+StdO_Customers_Lighting!R603</f>
        <v>104446</v>
      </c>
      <c r="S603" s="12">
        <f>StdO_Customers_Residential!S603+StdO_Customers_Small_Commercial!S603+StdO_Customers_Lighting!S603</f>
        <v>116404.61</v>
      </c>
      <c r="T603" s="12">
        <f>StdO_Customers_Residential!T603+StdO_Customers_Small_Commercial!T603+StdO_Customers_Lighting!T603</f>
        <v>119645.15</v>
      </c>
      <c r="U603" s="12">
        <f>StdO_Customers_Residential!U603+StdO_Customers_Small_Commercial!U603+StdO_Customers_Lighting!U603</f>
        <v>119092.95</v>
      </c>
      <c r="V603" s="12">
        <f>StdO_Customers_Residential!V603+StdO_Customers_Small_Commercial!V603+StdO_Customers_Lighting!V603</f>
        <v>118895.19</v>
      </c>
      <c r="W603" s="12">
        <f>StdO_Customers_Residential!W603+StdO_Customers_Small_Commercial!W603+StdO_Customers_Lighting!W603</f>
        <v>106094.87</v>
      </c>
      <c r="X603" s="12">
        <f>StdO_Customers_Residential!X603+StdO_Customers_Small_Commercial!X603+StdO_Customers_Lighting!X603</f>
        <v>95178.02</v>
      </c>
      <c r="Y603" s="12">
        <f>StdO_Customers_Residential!Y603+StdO_Customers_Small_Commercial!Y603+StdO_Customers_Lighting!Y603</f>
        <v>83324.259999999995</v>
      </c>
      <c r="AA603" s="2">
        <f>IFERROR(INDEX('Holiday Schedule'!$D$3:$D$24,MATCH(Total_StdO_Customers!A603,'Holiday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1991358.4399999997</v>
      </c>
      <c r="AE603" s="5">
        <f t="shared" si="75"/>
        <v>1991358.4399999997</v>
      </c>
      <c r="AG603" s="2">
        <f t="shared" si="76"/>
        <v>8</v>
      </c>
      <c r="AH603" s="2">
        <f t="shared" si="77"/>
        <v>2025</v>
      </c>
      <c r="AJ603" s="5">
        <f t="shared" si="78"/>
        <v>119645.15</v>
      </c>
      <c r="AK603" s="2">
        <f t="shared" si="79"/>
        <v>19</v>
      </c>
    </row>
    <row r="604" spans="1:37" x14ac:dyDescent="0.25">
      <c r="A604" s="4">
        <v>45887</v>
      </c>
      <c r="B604" s="12">
        <f>StdO_Customers_Residential!B604+StdO_Customers_Small_Commercial!B604+StdO_Customers_Lighting!B604</f>
        <v>74701.2</v>
      </c>
      <c r="C604" s="12">
        <f>StdO_Customers_Residential!C604+StdO_Customers_Small_Commercial!C604+StdO_Customers_Lighting!C604</f>
        <v>69692.66</v>
      </c>
      <c r="D604" s="12">
        <f>StdO_Customers_Residential!D604+StdO_Customers_Small_Commercial!D604+StdO_Customers_Lighting!D604</f>
        <v>66286.87</v>
      </c>
      <c r="E604" s="12">
        <f>StdO_Customers_Residential!E604+StdO_Customers_Small_Commercial!E604+StdO_Customers_Lighting!E604</f>
        <v>65098.69</v>
      </c>
      <c r="F604" s="12">
        <f>StdO_Customers_Residential!F604+StdO_Customers_Small_Commercial!F604+StdO_Customers_Lighting!F604</f>
        <v>67525.279999999999</v>
      </c>
      <c r="G604" s="12">
        <f>StdO_Customers_Residential!G604+StdO_Customers_Small_Commercial!G604+StdO_Customers_Lighting!G604</f>
        <v>70448.639999999999</v>
      </c>
      <c r="H604" s="12">
        <f>StdO_Customers_Residential!H604+StdO_Customers_Small_Commercial!H604+StdO_Customers_Lighting!H604</f>
        <v>74614.2</v>
      </c>
      <c r="I604" s="12">
        <f>StdO_Customers_Residential!I604+StdO_Customers_Small_Commercial!I604+StdO_Customers_Lighting!I604</f>
        <v>65507.93</v>
      </c>
      <c r="J604" s="12">
        <f>StdO_Customers_Residential!J604+StdO_Customers_Small_Commercial!J604+StdO_Customers_Lighting!J604</f>
        <v>50201.83</v>
      </c>
      <c r="K604" s="12">
        <f>StdO_Customers_Residential!K604+StdO_Customers_Small_Commercial!K604+StdO_Customers_Lighting!K604</f>
        <v>41760.559999999998</v>
      </c>
      <c r="L604" s="12">
        <f>StdO_Customers_Residential!L604+StdO_Customers_Small_Commercial!L604+StdO_Customers_Lighting!L604</f>
        <v>65471</v>
      </c>
      <c r="M604" s="12">
        <f>StdO_Customers_Residential!M604+StdO_Customers_Small_Commercial!M604+StdO_Customers_Lighting!M604</f>
        <v>43903.399999999994</v>
      </c>
      <c r="N604" s="12">
        <f>StdO_Customers_Residential!N604+StdO_Customers_Small_Commercial!N604+StdO_Customers_Lighting!N604</f>
        <v>42960.91</v>
      </c>
      <c r="O604" s="12">
        <f>StdO_Customers_Residential!O604+StdO_Customers_Small_Commercial!O604+StdO_Customers_Lighting!O604</f>
        <v>43937.75</v>
      </c>
      <c r="P604" s="12">
        <f>StdO_Customers_Residential!P604+StdO_Customers_Small_Commercial!P604+StdO_Customers_Lighting!P604</f>
        <v>44944.42</v>
      </c>
      <c r="Q604" s="12">
        <f>StdO_Customers_Residential!Q604+StdO_Customers_Small_Commercial!Q604+StdO_Customers_Lighting!Q604</f>
        <v>45960.03</v>
      </c>
      <c r="R604" s="12">
        <f>StdO_Customers_Residential!R604+StdO_Customers_Small_Commercial!R604+StdO_Customers_Lighting!R604</f>
        <v>55688.22</v>
      </c>
      <c r="S604" s="12">
        <f>StdO_Customers_Residential!S604+StdO_Customers_Small_Commercial!S604+StdO_Customers_Lighting!S604</f>
        <v>76277.75999999998</v>
      </c>
      <c r="T604" s="12">
        <f>StdO_Customers_Residential!T604+StdO_Customers_Small_Commercial!T604+StdO_Customers_Lighting!T604</f>
        <v>97531.12</v>
      </c>
      <c r="U604" s="12">
        <f>StdO_Customers_Residential!U604+StdO_Customers_Small_Commercial!U604+StdO_Customers_Lighting!U604</f>
        <v>108625.54</v>
      </c>
      <c r="V604" s="12">
        <f>StdO_Customers_Residential!V604+StdO_Customers_Small_Commercial!V604+StdO_Customers_Lighting!V604</f>
        <v>111002.87</v>
      </c>
      <c r="W604" s="12">
        <f>StdO_Customers_Residential!W604+StdO_Customers_Small_Commercial!W604+StdO_Customers_Lighting!W604</f>
        <v>103854.02</v>
      </c>
      <c r="X604" s="12">
        <f>StdO_Customers_Residential!X604+StdO_Customers_Small_Commercial!X604+StdO_Customers_Lighting!X604</f>
        <v>92301.51</v>
      </c>
      <c r="Y604" s="12">
        <f>StdO_Customers_Residential!Y604+StdO_Customers_Small_Commercial!Y604+StdO_Customers_Lighting!Y604</f>
        <v>80146.11</v>
      </c>
      <c r="AA604" s="2">
        <f>IFERROR(INDEX('Holiday Schedule'!$D$3:$D$24,MATCH(Total_StdO_Customers!A604,'Holiday Schedule'!$C$3:$C$24,0)),0)</f>
        <v>0</v>
      </c>
      <c r="AB604" s="2">
        <f t="shared" si="72"/>
        <v>2</v>
      </c>
      <c r="AC604" s="2">
        <f t="shared" si="73"/>
        <v>1089928.8699999999</v>
      </c>
      <c r="AD604" s="5">
        <f t="shared" si="74"/>
        <v>568513.65000000014</v>
      </c>
      <c r="AE604" s="5">
        <f t="shared" si="75"/>
        <v>1658442.52</v>
      </c>
      <c r="AG604" s="2">
        <f t="shared" si="76"/>
        <v>8</v>
      </c>
      <c r="AH604" s="2">
        <f t="shared" si="77"/>
        <v>2025</v>
      </c>
      <c r="AJ604" s="5">
        <f t="shared" si="78"/>
        <v>111002.87</v>
      </c>
      <c r="AK604" s="2">
        <f t="shared" si="79"/>
        <v>21</v>
      </c>
    </row>
    <row r="605" spans="1:37" x14ac:dyDescent="0.25">
      <c r="A605" s="4">
        <v>45888</v>
      </c>
      <c r="B605" s="12">
        <f>StdO_Customers_Residential!B605+StdO_Customers_Small_Commercial!B605+StdO_Customers_Lighting!B605</f>
        <v>68885.48</v>
      </c>
      <c r="C605" s="12">
        <f>StdO_Customers_Residential!C605+StdO_Customers_Small_Commercial!C605+StdO_Customers_Lighting!C605</f>
        <v>63833.58</v>
      </c>
      <c r="D605" s="12">
        <f>StdO_Customers_Residential!D605+StdO_Customers_Small_Commercial!D605+StdO_Customers_Lighting!D605</f>
        <v>62137.41</v>
      </c>
      <c r="E605" s="12">
        <f>StdO_Customers_Residential!E605+StdO_Customers_Small_Commercial!E605+StdO_Customers_Lighting!E605</f>
        <v>61553.66</v>
      </c>
      <c r="F605" s="12">
        <f>StdO_Customers_Residential!F605+StdO_Customers_Small_Commercial!F605+StdO_Customers_Lighting!F605</f>
        <v>63875.33</v>
      </c>
      <c r="G605" s="12">
        <f>StdO_Customers_Residential!G605+StdO_Customers_Small_Commercial!G605+StdO_Customers_Lighting!G605</f>
        <v>67564.17</v>
      </c>
      <c r="H605" s="12">
        <f>StdO_Customers_Residential!H605+StdO_Customers_Small_Commercial!H605+StdO_Customers_Lighting!H605</f>
        <v>71614.149999999994</v>
      </c>
      <c r="I605" s="12">
        <f>StdO_Customers_Residential!I605+StdO_Customers_Small_Commercial!I605+StdO_Customers_Lighting!I605</f>
        <v>64804.6</v>
      </c>
      <c r="J605" s="12">
        <f>StdO_Customers_Residential!J605+StdO_Customers_Small_Commercial!J605+StdO_Customers_Lighting!J605</f>
        <v>55687.989999999991</v>
      </c>
      <c r="K605" s="12">
        <f>StdO_Customers_Residential!K605+StdO_Customers_Small_Commercial!K605+StdO_Customers_Lighting!K605</f>
        <v>45116.25</v>
      </c>
      <c r="L605" s="12">
        <f>StdO_Customers_Residential!L605+StdO_Customers_Small_Commercial!L605+StdO_Customers_Lighting!L605</f>
        <v>39891.19</v>
      </c>
      <c r="M605" s="12">
        <f>StdO_Customers_Residential!M605+StdO_Customers_Small_Commercial!M605+StdO_Customers_Lighting!M605</f>
        <v>37593.160000000003</v>
      </c>
      <c r="N605" s="12">
        <f>StdO_Customers_Residential!N605+StdO_Customers_Small_Commercial!N605+StdO_Customers_Lighting!N605</f>
        <v>37102.28</v>
      </c>
      <c r="O605" s="12">
        <f>StdO_Customers_Residential!O605+StdO_Customers_Small_Commercial!O605+StdO_Customers_Lighting!O605</f>
        <v>39023.199999999997</v>
      </c>
      <c r="P605" s="12">
        <f>StdO_Customers_Residential!P605+StdO_Customers_Small_Commercial!P605+StdO_Customers_Lighting!P605</f>
        <v>37909.620000000003</v>
      </c>
      <c r="Q605" s="12">
        <f>StdO_Customers_Residential!Q605+StdO_Customers_Small_Commercial!Q605+StdO_Customers_Lighting!Q605</f>
        <v>40676.080000000002</v>
      </c>
      <c r="R605" s="12">
        <f>StdO_Customers_Residential!R605+StdO_Customers_Small_Commercial!R605+StdO_Customers_Lighting!R605</f>
        <v>51639.820000000007</v>
      </c>
      <c r="S605" s="12">
        <f>StdO_Customers_Residential!S605+StdO_Customers_Small_Commercial!S605+StdO_Customers_Lighting!S605</f>
        <v>75914.22</v>
      </c>
      <c r="T605" s="12">
        <f>StdO_Customers_Residential!T605+StdO_Customers_Small_Commercial!T605+StdO_Customers_Lighting!T605</f>
        <v>97760.66</v>
      </c>
      <c r="U605" s="12">
        <f>StdO_Customers_Residential!U605+StdO_Customers_Small_Commercial!U605+StdO_Customers_Lighting!U605</f>
        <v>106257.69999999998</v>
      </c>
      <c r="V605" s="12">
        <f>StdO_Customers_Residential!V605+StdO_Customers_Small_Commercial!V605+StdO_Customers_Lighting!V605</f>
        <v>107031.99000000002</v>
      </c>
      <c r="W605" s="12">
        <f>StdO_Customers_Residential!W605+StdO_Customers_Small_Commercial!W605+StdO_Customers_Lighting!W605</f>
        <v>101405.89</v>
      </c>
      <c r="X605" s="12">
        <f>StdO_Customers_Residential!X605+StdO_Customers_Small_Commercial!X605+StdO_Customers_Lighting!X605</f>
        <v>89503.57</v>
      </c>
      <c r="Y605" s="12">
        <f>StdO_Customers_Residential!Y605+StdO_Customers_Small_Commercial!Y605+StdO_Customers_Lighting!Y605</f>
        <v>79812.09</v>
      </c>
      <c r="AA605" s="2">
        <f>IFERROR(INDEX('Holiday Schedule'!$D$3:$D$24,MATCH(Total_StdO_Customers!A605,'Holiday Schedule'!$C$3:$C$24,0)),0)</f>
        <v>0</v>
      </c>
      <c r="AB605" s="2">
        <f t="shared" si="72"/>
        <v>3</v>
      </c>
      <c r="AC605" s="2">
        <f t="shared" si="73"/>
        <v>1027318.22</v>
      </c>
      <c r="AD605" s="5">
        <f t="shared" si="74"/>
        <v>539275.86999999988</v>
      </c>
      <c r="AE605" s="5">
        <f t="shared" si="75"/>
        <v>1566594.0899999999</v>
      </c>
      <c r="AG605" s="2">
        <f t="shared" si="76"/>
        <v>8</v>
      </c>
      <c r="AH605" s="2">
        <f t="shared" si="77"/>
        <v>2025</v>
      </c>
      <c r="AJ605" s="5">
        <f t="shared" si="78"/>
        <v>107031.99000000002</v>
      </c>
      <c r="AK605" s="2">
        <f t="shared" si="79"/>
        <v>21</v>
      </c>
    </row>
    <row r="606" spans="1:37" x14ac:dyDescent="0.25">
      <c r="A606" s="4">
        <v>45889</v>
      </c>
      <c r="B606" s="12">
        <f>StdO_Customers_Residential!B606+StdO_Customers_Small_Commercial!B606+StdO_Customers_Lighting!B606</f>
        <v>71526.75</v>
      </c>
      <c r="C606" s="12">
        <f>StdO_Customers_Residential!C606+StdO_Customers_Small_Commercial!C606+StdO_Customers_Lighting!C606</f>
        <v>65469.4</v>
      </c>
      <c r="D606" s="12">
        <f>StdO_Customers_Residential!D606+StdO_Customers_Small_Commercial!D606+StdO_Customers_Lighting!D606</f>
        <v>63992.04</v>
      </c>
      <c r="E606" s="12">
        <f>StdO_Customers_Residential!E606+StdO_Customers_Small_Commercial!E606+StdO_Customers_Lighting!E606</f>
        <v>63307.41</v>
      </c>
      <c r="F606" s="12">
        <f>StdO_Customers_Residential!F606+StdO_Customers_Small_Commercial!F606+StdO_Customers_Lighting!F606</f>
        <v>65810.12</v>
      </c>
      <c r="G606" s="12">
        <f>StdO_Customers_Residential!G606+StdO_Customers_Small_Commercial!G606+StdO_Customers_Lighting!G606</f>
        <v>68497.260000000009</v>
      </c>
      <c r="H606" s="12">
        <f>StdO_Customers_Residential!H606+StdO_Customers_Small_Commercial!H606+StdO_Customers_Lighting!H606</f>
        <v>73613.62</v>
      </c>
      <c r="I606" s="12">
        <f>StdO_Customers_Residential!I606+StdO_Customers_Small_Commercial!I606+StdO_Customers_Lighting!I606</f>
        <v>74622.76999999999</v>
      </c>
      <c r="J606" s="12">
        <f>StdO_Customers_Residential!J606+StdO_Customers_Small_Commercial!J606+StdO_Customers_Lighting!J606</f>
        <v>69620.800000000003</v>
      </c>
      <c r="K606" s="12">
        <f>StdO_Customers_Residential!K606+StdO_Customers_Small_Commercial!K606+StdO_Customers_Lighting!K606</f>
        <v>58871.21</v>
      </c>
      <c r="L606" s="12">
        <f>StdO_Customers_Residential!L606+StdO_Customers_Small_Commercial!L606+StdO_Customers_Lighting!L606</f>
        <v>54398.14</v>
      </c>
      <c r="M606" s="12">
        <f>StdO_Customers_Residential!M606+StdO_Customers_Small_Commercial!M606+StdO_Customers_Lighting!M606</f>
        <v>55105.23</v>
      </c>
      <c r="N606" s="12">
        <f>StdO_Customers_Residential!N606+StdO_Customers_Small_Commercial!N606+StdO_Customers_Lighting!N606</f>
        <v>46804.22</v>
      </c>
      <c r="O606" s="12">
        <f>StdO_Customers_Residential!O606+StdO_Customers_Small_Commercial!O606+StdO_Customers_Lighting!O606</f>
        <v>47444.759999999995</v>
      </c>
      <c r="P606" s="12">
        <f>StdO_Customers_Residential!P606+StdO_Customers_Small_Commercial!P606+StdO_Customers_Lighting!P606</f>
        <v>52428.800000000003</v>
      </c>
      <c r="Q606" s="12">
        <f>StdO_Customers_Residential!Q606+StdO_Customers_Small_Commercial!Q606+StdO_Customers_Lighting!Q606</f>
        <v>59062</v>
      </c>
      <c r="R606" s="12">
        <f>StdO_Customers_Residential!R606+StdO_Customers_Small_Commercial!R606+StdO_Customers_Lighting!R606</f>
        <v>70267.009999999995</v>
      </c>
      <c r="S606" s="12">
        <f>StdO_Customers_Residential!S606+StdO_Customers_Small_Commercial!S606+StdO_Customers_Lighting!S606</f>
        <v>78468.289999999979</v>
      </c>
      <c r="T606" s="12">
        <f>StdO_Customers_Residential!T606+StdO_Customers_Small_Commercial!T606+StdO_Customers_Lighting!T606</f>
        <v>98409.5</v>
      </c>
      <c r="U606" s="12">
        <f>StdO_Customers_Residential!U606+StdO_Customers_Small_Commercial!U606+StdO_Customers_Lighting!U606</f>
        <v>106448.43</v>
      </c>
      <c r="V606" s="12">
        <f>StdO_Customers_Residential!V606+StdO_Customers_Small_Commercial!V606+StdO_Customers_Lighting!V606</f>
        <v>109339.00999999998</v>
      </c>
      <c r="W606" s="12">
        <f>StdO_Customers_Residential!W606+StdO_Customers_Small_Commercial!W606+StdO_Customers_Lighting!W606</f>
        <v>101614.34</v>
      </c>
      <c r="X606" s="12">
        <f>StdO_Customers_Residential!X606+StdO_Customers_Small_Commercial!X606+StdO_Customers_Lighting!X606</f>
        <v>91390.23000000001</v>
      </c>
      <c r="Y606" s="12">
        <f>StdO_Customers_Residential!Y606+StdO_Customers_Small_Commercial!Y606+StdO_Customers_Lighting!Y606</f>
        <v>79441.62</v>
      </c>
      <c r="AA606" s="2">
        <f>IFERROR(INDEX('Holiday Schedule'!$D$3:$D$24,MATCH(Total_StdO_Customers!A606,'Holiday Schedule'!$C$3:$C$24,0)),0)</f>
        <v>0</v>
      </c>
      <c r="AB606" s="2">
        <f t="shared" si="72"/>
        <v>4</v>
      </c>
      <c r="AC606" s="2">
        <f t="shared" si="73"/>
        <v>1174294.74</v>
      </c>
      <c r="AD606" s="5">
        <f t="shared" si="74"/>
        <v>551658.22</v>
      </c>
      <c r="AE606" s="5">
        <f t="shared" si="75"/>
        <v>1725952.96</v>
      </c>
      <c r="AG606" s="2">
        <f t="shared" si="76"/>
        <v>8</v>
      </c>
      <c r="AH606" s="2">
        <f t="shared" si="77"/>
        <v>2025</v>
      </c>
      <c r="AJ606" s="5">
        <f t="shared" si="78"/>
        <v>109339.00999999998</v>
      </c>
      <c r="AK606" s="2">
        <f t="shared" si="79"/>
        <v>21</v>
      </c>
    </row>
    <row r="607" spans="1:37" x14ac:dyDescent="0.25">
      <c r="A607" s="4">
        <v>45890</v>
      </c>
      <c r="B607" s="12">
        <f>StdO_Customers_Residential!B607+StdO_Customers_Small_Commercial!B607+StdO_Customers_Lighting!B607</f>
        <v>70871.990000000005</v>
      </c>
      <c r="C607" s="12">
        <f>StdO_Customers_Residential!C607+StdO_Customers_Small_Commercial!C607+StdO_Customers_Lighting!C607</f>
        <v>66245.98</v>
      </c>
      <c r="D607" s="12">
        <f>StdO_Customers_Residential!D607+StdO_Customers_Small_Commercial!D607+StdO_Customers_Lighting!D607</f>
        <v>64155.87</v>
      </c>
      <c r="E607" s="12">
        <f>StdO_Customers_Residential!E607+StdO_Customers_Small_Commercial!E607+StdO_Customers_Lighting!E607</f>
        <v>63287.06</v>
      </c>
      <c r="F607" s="12">
        <f>StdO_Customers_Residential!F607+StdO_Customers_Small_Commercial!F607+StdO_Customers_Lighting!F607</f>
        <v>65461.77</v>
      </c>
      <c r="G607" s="12">
        <f>StdO_Customers_Residential!G607+StdO_Customers_Small_Commercial!G607+StdO_Customers_Lighting!G607</f>
        <v>70137.399999999994</v>
      </c>
      <c r="H607" s="12">
        <f>StdO_Customers_Residential!H607+StdO_Customers_Small_Commercial!H607+StdO_Customers_Lighting!H607</f>
        <v>73508.149999999994</v>
      </c>
      <c r="I607" s="12">
        <f>StdO_Customers_Residential!I607+StdO_Customers_Small_Commercial!I607+StdO_Customers_Lighting!I607</f>
        <v>66009.2</v>
      </c>
      <c r="J607" s="12">
        <f>StdO_Customers_Residential!J607+StdO_Customers_Small_Commercial!J607+StdO_Customers_Lighting!J607</f>
        <v>47844.289999999994</v>
      </c>
      <c r="K607" s="12">
        <f>StdO_Customers_Residential!K607+StdO_Customers_Small_Commercial!K607+StdO_Customers_Lighting!K607</f>
        <v>36661.61</v>
      </c>
      <c r="L607" s="12">
        <f>StdO_Customers_Residential!L607+StdO_Customers_Small_Commercial!L607+StdO_Customers_Lighting!L607</f>
        <v>35150.480000000003</v>
      </c>
      <c r="M607" s="12">
        <f>StdO_Customers_Residential!M607+StdO_Customers_Small_Commercial!M607+StdO_Customers_Lighting!M607</f>
        <v>33273.4</v>
      </c>
      <c r="N607" s="12">
        <f>StdO_Customers_Residential!N607+StdO_Customers_Small_Commercial!N607+StdO_Customers_Lighting!N607</f>
        <v>34033.93</v>
      </c>
      <c r="O607" s="12">
        <f>StdO_Customers_Residential!O607+StdO_Customers_Small_Commercial!O607+StdO_Customers_Lighting!O607</f>
        <v>35626.119999999995</v>
      </c>
      <c r="P607" s="12">
        <f>StdO_Customers_Residential!P607+StdO_Customers_Small_Commercial!P607+StdO_Customers_Lighting!P607</f>
        <v>37117.910000000003</v>
      </c>
      <c r="Q607" s="12">
        <f>StdO_Customers_Residential!Q607+StdO_Customers_Small_Commercial!Q607+StdO_Customers_Lighting!Q607</f>
        <v>42512.24</v>
      </c>
      <c r="R607" s="12">
        <f>StdO_Customers_Residential!R607+StdO_Customers_Small_Commercial!R607+StdO_Customers_Lighting!R607</f>
        <v>54809.599999999999</v>
      </c>
      <c r="S607" s="12">
        <f>StdO_Customers_Residential!S607+StdO_Customers_Small_Commercial!S607+StdO_Customers_Lighting!S607</f>
        <v>77973.95</v>
      </c>
      <c r="T607" s="12">
        <f>StdO_Customers_Residential!T607+StdO_Customers_Small_Commercial!T607+StdO_Customers_Lighting!T607</f>
        <v>99668.35</v>
      </c>
      <c r="U607" s="12">
        <f>StdO_Customers_Residential!U607+StdO_Customers_Small_Commercial!U607+StdO_Customers_Lighting!U607</f>
        <v>110029.16</v>
      </c>
      <c r="V607" s="12">
        <f>StdO_Customers_Residential!V607+StdO_Customers_Small_Commercial!V607+StdO_Customers_Lighting!V607</f>
        <v>110885.54</v>
      </c>
      <c r="W607" s="12">
        <f>StdO_Customers_Residential!W607+StdO_Customers_Small_Commercial!W607+StdO_Customers_Lighting!W607</f>
        <v>104263.08</v>
      </c>
      <c r="X607" s="12">
        <f>StdO_Customers_Residential!X607+StdO_Customers_Small_Commercial!X607+StdO_Customers_Lighting!X607</f>
        <v>92342.57</v>
      </c>
      <c r="Y607" s="12">
        <f>StdO_Customers_Residential!Y607+StdO_Customers_Small_Commercial!Y607+StdO_Customers_Lighting!Y607</f>
        <v>81614.149999999994</v>
      </c>
      <c r="AA607" s="2">
        <f>IFERROR(INDEX('Holiday Schedule'!$D$3:$D$24,MATCH(Total_StdO_Customers!A607,'Holiday Schedule'!$C$3:$C$24,0)),0)</f>
        <v>0</v>
      </c>
      <c r="AB607" s="2">
        <f t="shared" si="72"/>
        <v>5</v>
      </c>
      <c r="AC607" s="2">
        <f t="shared" si="73"/>
        <v>1018201.4299999999</v>
      </c>
      <c r="AD607" s="5">
        <f t="shared" si="74"/>
        <v>555282.37000000011</v>
      </c>
      <c r="AE607" s="5">
        <f t="shared" si="75"/>
        <v>1573483.8</v>
      </c>
      <c r="AG607" s="2">
        <f t="shared" si="76"/>
        <v>8</v>
      </c>
      <c r="AH607" s="2">
        <f t="shared" si="77"/>
        <v>2025</v>
      </c>
      <c r="AJ607" s="5">
        <f t="shared" si="78"/>
        <v>110885.54</v>
      </c>
      <c r="AK607" s="2">
        <f t="shared" si="79"/>
        <v>21</v>
      </c>
    </row>
    <row r="608" spans="1:37" x14ac:dyDescent="0.25">
      <c r="A608" s="4">
        <v>45891</v>
      </c>
      <c r="B608" s="12">
        <f>StdO_Customers_Residential!B608+StdO_Customers_Small_Commercial!B608+StdO_Customers_Lighting!B608</f>
        <v>71535.509999999995</v>
      </c>
      <c r="C608" s="12">
        <f>StdO_Customers_Residential!C608+StdO_Customers_Small_Commercial!C608+StdO_Customers_Lighting!C608</f>
        <v>67612.42</v>
      </c>
      <c r="D608" s="12">
        <f>StdO_Customers_Residential!D608+StdO_Customers_Small_Commercial!D608+StdO_Customers_Lighting!D608</f>
        <v>64457.22</v>
      </c>
      <c r="E608" s="12">
        <f>StdO_Customers_Residential!E608+StdO_Customers_Small_Commercial!E608+StdO_Customers_Lighting!E608</f>
        <v>64093.93</v>
      </c>
      <c r="F608" s="12">
        <f>StdO_Customers_Residential!F608+StdO_Customers_Small_Commercial!F608+StdO_Customers_Lighting!F608</f>
        <v>65596.37</v>
      </c>
      <c r="G608" s="12">
        <f>StdO_Customers_Residential!G608+StdO_Customers_Small_Commercial!G608+StdO_Customers_Lighting!G608</f>
        <v>69291.06</v>
      </c>
      <c r="H608" s="12">
        <f>StdO_Customers_Residential!H608+StdO_Customers_Small_Commercial!H608+StdO_Customers_Lighting!H608</f>
        <v>74942.11</v>
      </c>
      <c r="I608" s="12">
        <f>StdO_Customers_Residential!I608+StdO_Customers_Small_Commercial!I608+StdO_Customers_Lighting!I608</f>
        <v>66458.27</v>
      </c>
      <c r="J608" s="12">
        <f>StdO_Customers_Residential!J608+StdO_Customers_Small_Commercial!J608+StdO_Customers_Lighting!J608</f>
        <v>51195.48</v>
      </c>
      <c r="K608" s="12">
        <f>StdO_Customers_Residential!K608+StdO_Customers_Small_Commercial!K608+StdO_Customers_Lighting!K608</f>
        <v>41302.11</v>
      </c>
      <c r="L608" s="12">
        <f>StdO_Customers_Residential!L608+StdO_Customers_Small_Commercial!L608+StdO_Customers_Lighting!L608</f>
        <v>38848.78</v>
      </c>
      <c r="M608" s="12">
        <f>StdO_Customers_Residential!M608+StdO_Customers_Small_Commercial!M608+StdO_Customers_Lighting!M608</f>
        <v>39818.150000000009</v>
      </c>
      <c r="N608" s="12">
        <f>StdO_Customers_Residential!N608+StdO_Customers_Small_Commercial!N608+StdO_Customers_Lighting!N608</f>
        <v>44622.94</v>
      </c>
      <c r="O608" s="12">
        <f>StdO_Customers_Residential!O608+StdO_Customers_Small_Commercial!O608+StdO_Customers_Lighting!O608</f>
        <v>44275.09</v>
      </c>
      <c r="P608" s="12">
        <f>StdO_Customers_Residential!P608+StdO_Customers_Small_Commercial!P608+StdO_Customers_Lighting!P608</f>
        <v>44260.84</v>
      </c>
      <c r="Q608" s="12">
        <f>StdO_Customers_Residential!Q608+StdO_Customers_Small_Commercial!Q608+StdO_Customers_Lighting!Q608</f>
        <v>50092.81</v>
      </c>
      <c r="R608" s="12">
        <f>StdO_Customers_Residential!R608+StdO_Customers_Small_Commercial!R608+StdO_Customers_Lighting!R608</f>
        <v>61736.14</v>
      </c>
      <c r="S608" s="12">
        <f>StdO_Customers_Residential!S608+StdO_Customers_Small_Commercial!S608+StdO_Customers_Lighting!S608</f>
        <v>82839.17</v>
      </c>
      <c r="T608" s="12">
        <f>StdO_Customers_Residential!T608+StdO_Customers_Small_Commercial!T608+StdO_Customers_Lighting!T608</f>
        <v>103626.29</v>
      </c>
      <c r="U608" s="12">
        <f>StdO_Customers_Residential!U608+StdO_Customers_Small_Commercial!U608+StdO_Customers_Lighting!U608</f>
        <v>112895.63</v>
      </c>
      <c r="V608" s="12">
        <f>StdO_Customers_Residential!V608+StdO_Customers_Small_Commercial!V608+StdO_Customers_Lighting!V608</f>
        <v>112640.67</v>
      </c>
      <c r="W608" s="12">
        <f>StdO_Customers_Residential!W608+StdO_Customers_Small_Commercial!W608+StdO_Customers_Lighting!W608</f>
        <v>106177.77999999998</v>
      </c>
      <c r="X608" s="12">
        <f>StdO_Customers_Residential!X608+StdO_Customers_Small_Commercial!X608+StdO_Customers_Lighting!X608</f>
        <v>95922.61</v>
      </c>
      <c r="Y608" s="12">
        <f>StdO_Customers_Residential!Y608+StdO_Customers_Small_Commercial!Y608+StdO_Customers_Lighting!Y608</f>
        <v>85490.79</v>
      </c>
      <c r="AA608" s="2">
        <f>IFERROR(INDEX('Holiday Schedule'!$D$3:$D$24,MATCH(Total_StdO_Customers!A608,'Holiday Schedule'!$C$3:$C$24,0)),0)</f>
        <v>0</v>
      </c>
      <c r="AB608" s="2">
        <f t="shared" si="72"/>
        <v>6</v>
      </c>
      <c r="AC608" s="2">
        <f t="shared" si="73"/>
        <v>1096712.76</v>
      </c>
      <c r="AD608" s="5">
        <f t="shared" si="74"/>
        <v>563019.41000000038</v>
      </c>
      <c r="AE608" s="5">
        <f t="shared" si="75"/>
        <v>1659732.1700000004</v>
      </c>
      <c r="AG608" s="2">
        <f t="shared" si="76"/>
        <v>8</v>
      </c>
      <c r="AH608" s="2">
        <f t="shared" si="77"/>
        <v>2025</v>
      </c>
      <c r="AJ608" s="5">
        <f t="shared" si="78"/>
        <v>112895.63</v>
      </c>
      <c r="AK608" s="2">
        <f t="shared" si="79"/>
        <v>20</v>
      </c>
    </row>
    <row r="609" spans="1:37" x14ac:dyDescent="0.25">
      <c r="A609" s="4">
        <v>45892</v>
      </c>
      <c r="B609" s="12">
        <f>StdO_Customers_Residential!B609+StdO_Customers_Small_Commercial!B609+StdO_Customers_Lighting!B609</f>
        <v>75265.759999999995</v>
      </c>
      <c r="C609" s="12">
        <f>StdO_Customers_Residential!C609+StdO_Customers_Small_Commercial!C609+StdO_Customers_Lighting!C609</f>
        <v>69838.28</v>
      </c>
      <c r="D609" s="12">
        <f>StdO_Customers_Residential!D609+StdO_Customers_Small_Commercial!D609+StdO_Customers_Lighting!D609</f>
        <v>67043.679999999993</v>
      </c>
      <c r="E609" s="12">
        <f>StdO_Customers_Residential!E609+StdO_Customers_Small_Commercial!E609+StdO_Customers_Lighting!E609</f>
        <v>64125.61</v>
      </c>
      <c r="F609" s="12">
        <f>StdO_Customers_Residential!F609+StdO_Customers_Small_Commercial!F609+StdO_Customers_Lighting!F609</f>
        <v>65675.249999999985</v>
      </c>
      <c r="G609" s="12">
        <f>StdO_Customers_Residential!G609+StdO_Customers_Small_Commercial!G609+StdO_Customers_Lighting!G609</f>
        <v>67181.98000000001</v>
      </c>
      <c r="H609" s="12">
        <f>StdO_Customers_Residential!H609+StdO_Customers_Small_Commercial!H609+StdO_Customers_Lighting!H609</f>
        <v>67066.289999999994</v>
      </c>
      <c r="I609" s="12">
        <f>StdO_Customers_Residential!I609+StdO_Customers_Small_Commercial!I609+StdO_Customers_Lighting!I609</f>
        <v>64661.79</v>
      </c>
      <c r="J609" s="12">
        <f>StdO_Customers_Residential!J609+StdO_Customers_Small_Commercial!J609+StdO_Customers_Lighting!J609</f>
        <v>60473.55</v>
      </c>
      <c r="K609" s="12">
        <f>StdO_Customers_Residential!K609+StdO_Customers_Small_Commercial!K609+StdO_Customers_Lighting!K609</f>
        <v>37407.22</v>
      </c>
      <c r="L609" s="12">
        <f>StdO_Customers_Residential!L609+StdO_Customers_Small_Commercial!L609+StdO_Customers_Lighting!L609</f>
        <v>34138.81</v>
      </c>
      <c r="M609" s="12">
        <f>StdO_Customers_Residential!M609+StdO_Customers_Small_Commercial!M609+StdO_Customers_Lighting!M609</f>
        <v>33735.47</v>
      </c>
      <c r="N609" s="12">
        <f>StdO_Customers_Residential!N609+StdO_Customers_Small_Commercial!N609+StdO_Customers_Lighting!N609</f>
        <v>35149.07</v>
      </c>
      <c r="O609" s="12">
        <f>StdO_Customers_Residential!O609+StdO_Customers_Small_Commercial!O609+StdO_Customers_Lighting!O609</f>
        <v>36489.260000000009</v>
      </c>
      <c r="P609" s="12">
        <f>StdO_Customers_Residential!P609+StdO_Customers_Small_Commercial!P609+StdO_Customers_Lighting!P609</f>
        <v>40148.89</v>
      </c>
      <c r="Q609" s="12">
        <f>StdO_Customers_Residential!Q609+StdO_Customers_Small_Commercial!Q609+StdO_Customers_Lighting!Q609</f>
        <v>47086.29</v>
      </c>
      <c r="R609" s="12">
        <f>StdO_Customers_Residential!R609+StdO_Customers_Small_Commercial!R609+StdO_Customers_Lighting!R609</f>
        <v>58792.93</v>
      </c>
      <c r="S609" s="12">
        <f>StdO_Customers_Residential!S609+StdO_Customers_Small_Commercial!S609+StdO_Customers_Lighting!S609</f>
        <v>86618.36</v>
      </c>
      <c r="T609" s="12">
        <f>StdO_Customers_Residential!T609+StdO_Customers_Small_Commercial!T609+StdO_Customers_Lighting!T609</f>
        <v>105327.93</v>
      </c>
      <c r="U609" s="12">
        <f>StdO_Customers_Residential!U609+StdO_Customers_Small_Commercial!U609+StdO_Customers_Lighting!U609</f>
        <v>113700.68</v>
      </c>
      <c r="V609" s="12">
        <f>StdO_Customers_Residential!V609+StdO_Customers_Small_Commercial!V609+StdO_Customers_Lighting!V609</f>
        <v>112866.53</v>
      </c>
      <c r="W609" s="12">
        <f>StdO_Customers_Residential!W609+StdO_Customers_Small_Commercial!W609+StdO_Customers_Lighting!W609</f>
        <v>107945.13</v>
      </c>
      <c r="X609" s="12">
        <f>StdO_Customers_Residential!X609+StdO_Customers_Small_Commercial!X609+StdO_Customers_Lighting!X609</f>
        <v>96686.78</v>
      </c>
      <c r="Y609" s="12">
        <f>StdO_Customers_Residential!Y609+StdO_Customers_Small_Commercial!Y609+StdO_Customers_Lighting!Y609</f>
        <v>85969.96</v>
      </c>
      <c r="AA609" s="2">
        <f>IFERROR(INDEX('Holiday Schedule'!$D$3:$D$24,MATCH(Total_StdO_Customers!A609,'Holiday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1633395.4999999998</v>
      </c>
      <c r="AE609" s="5">
        <f t="shared" si="75"/>
        <v>1633395.4999999998</v>
      </c>
      <c r="AG609" s="2">
        <f t="shared" si="76"/>
        <v>8</v>
      </c>
      <c r="AH609" s="2">
        <f t="shared" si="77"/>
        <v>2025</v>
      </c>
      <c r="AJ609" s="5">
        <f t="shared" si="78"/>
        <v>113700.68</v>
      </c>
      <c r="AK609" s="2">
        <f t="shared" si="79"/>
        <v>20</v>
      </c>
    </row>
    <row r="610" spans="1:37" x14ac:dyDescent="0.25">
      <c r="A610" s="4">
        <v>45893</v>
      </c>
      <c r="B610" s="12">
        <f>StdO_Customers_Residential!B610+StdO_Customers_Small_Commercial!B610+StdO_Customers_Lighting!B610</f>
        <v>77188.160000000003</v>
      </c>
      <c r="C610" s="12">
        <f>StdO_Customers_Residential!C610+StdO_Customers_Small_Commercial!C610+StdO_Customers_Lighting!C610</f>
        <v>72776.429999999993</v>
      </c>
      <c r="D610" s="12">
        <f>StdO_Customers_Residential!D610+StdO_Customers_Small_Commercial!D610+StdO_Customers_Lighting!D610</f>
        <v>69725.849999999991</v>
      </c>
      <c r="E610" s="12">
        <f>StdO_Customers_Residential!E610+StdO_Customers_Small_Commercial!E610+StdO_Customers_Lighting!E610</f>
        <v>66979.88</v>
      </c>
      <c r="F610" s="12">
        <f>StdO_Customers_Residential!F610+StdO_Customers_Small_Commercial!F610+StdO_Customers_Lighting!F610</f>
        <v>67220.83</v>
      </c>
      <c r="G610" s="12">
        <f>StdO_Customers_Residential!G610+StdO_Customers_Small_Commercial!G610+StdO_Customers_Lighting!G610</f>
        <v>68373.149999999994</v>
      </c>
      <c r="H610" s="12">
        <f>StdO_Customers_Residential!H610+StdO_Customers_Small_Commercial!H610+StdO_Customers_Lighting!H610</f>
        <v>68234.429999999993</v>
      </c>
      <c r="I610" s="12">
        <f>StdO_Customers_Residential!I610+StdO_Customers_Small_Commercial!I610+StdO_Customers_Lighting!I610</f>
        <v>59688.17</v>
      </c>
      <c r="J610" s="12">
        <f>StdO_Customers_Residential!J610+StdO_Customers_Small_Commercial!J610+StdO_Customers_Lighting!J610</f>
        <v>47211.01</v>
      </c>
      <c r="K610" s="12">
        <f>StdO_Customers_Residential!K610+StdO_Customers_Small_Commercial!K610+StdO_Customers_Lighting!K610</f>
        <v>40215.129999999997</v>
      </c>
      <c r="L610" s="12">
        <f>StdO_Customers_Residential!L610+StdO_Customers_Small_Commercial!L610+StdO_Customers_Lighting!L610</f>
        <v>38013.519999999997</v>
      </c>
      <c r="M610" s="12">
        <f>StdO_Customers_Residential!M610+StdO_Customers_Small_Commercial!M610+StdO_Customers_Lighting!M610</f>
        <v>42428.5</v>
      </c>
      <c r="N610" s="12">
        <f>StdO_Customers_Residential!N610+StdO_Customers_Small_Commercial!N610+StdO_Customers_Lighting!N610</f>
        <v>40909.129999999997</v>
      </c>
      <c r="O610" s="12">
        <f>StdO_Customers_Residential!O610+StdO_Customers_Small_Commercial!O610+StdO_Customers_Lighting!O610</f>
        <v>46579.88</v>
      </c>
      <c r="P610" s="12">
        <f>StdO_Customers_Residential!P610+StdO_Customers_Small_Commercial!P610+StdO_Customers_Lighting!P610</f>
        <v>51342.54</v>
      </c>
      <c r="Q610" s="12">
        <f>StdO_Customers_Residential!Q610+StdO_Customers_Small_Commercial!Q610+StdO_Customers_Lighting!Q610</f>
        <v>60043.34</v>
      </c>
      <c r="R610" s="12">
        <f>StdO_Customers_Residential!R610+StdO_Customers_Small_Commercial!R610+StdO_Customers_Lighting!R610</f>
        <v>76634.92</v>
      </c>
      <c r="S610" s="12">
        <f>StdO_Customers_Residential!S610+StdO_Customers_Small_Commercial!S610+StdO_Customers_Lighting!S610</f>
        <v>97808.34</v>
      </c>
      <c r="T610" s="12">
        <f>StdO_Customers_Residential!T610+StdO_Customers_Small_Commercial!T610+StdO_Customers_Lighting!T610</f>
        <v>110147.25</v>
      </c>
      <c r="U610" s="12">
        <f>StdO_Customers_Residential!U610+StdO_Customers_Small_Commercial!U610+StdO_Customers_Lighting!U610</f>
        <v>116871.22</v>
      </c>
      <c r="V610" s="12">
        <f>StdO_Customers_Residential!V610+StdO_Customers_Small_Commercial!V610+StdO_Customers_Lighting!V610</f>
        <v>118078.61</v>
      </c>
      <c r="W610" s="12">
        <f>StdO_Customers_Residential!W610+StdO_Customers_Small_Commercial!W610+StdO_Customers_Lighting!W610</f>
        <v>108424.87</v>
      </c>
      <c r="X610" s="12">
        <f>StdO_Customers_Residential!X610+StdO_Customers_Small_Commercial!X610+StdO_Customers_Lighting!X610</f>
        <v>97283</v>
      </c>
      <c r="Y610" s="12">
        <f>StdO_Customers_Residential!Y610+StdO_Customers_Small_Commercial!Y610+StdO_Customers_Lighting!Y610</f>
        <v>87221.7</v>
      </c>
      <c r="AA610" s="2">
        <f>IFERROR(INDEX('Holiday Schedule'!$D$3:$D$24,MATCH(Total_StdO_Customers!A610,'Holiday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1729399.86</v>
      </c>
      <c r="AE610" s="5">
        <f t="shared" si="75"/>
        <v>1729399.86</v>
      </c>
      <c r="AG610" s="2">
        <f t="shared" si="76"/>
        <v>8</v>
      </c>
      <c r="AH610" s="2">
        <f t="shared" si="77"/>
        <v>2025</v>
      </c>
      <c r="AJ610" s="5">
        <f t="shared" si="78"/>
        <v>118078.61</v>
      </c>
      <c r="AK610" s="2">
        <f t="shared" si="79"/>
        <v>21</v>
      </c>
    </row>
    <row r="611" spans="1:37" x14ac:dyDescent="0.25">
      <c r="A611" s="4">
        <v>45894</v>
      </c>
      <c r="B611" s="12">
        <f>StdO_Customers_Residential!B611+StdO_Customers_Small_Commercial!B611+StdO_Customers_Lighting!B611</f>
        <v>79659.789999999994</v>
      </c>
      <c r="C611" s="12">
        <f>StdO_Customers_Residential!C611+StdO_Customers_Small_Commercial!C611+StdO_Customers_Lighting!C611</f>
        <v>72455.69</v>
      </c>
      <c r="D611" s="12">
        <f>StdO_Customers_Residential!D611+StdO_Customers_Small_Commercial!D611+StdO_Customers_Lighting!D611</f>
        <v>70294.12</v>
      </c>
      <c r="E611" s="12">
        <f>StdO_Customers_Residential!E611+StdO_Customers_Small_Commercial!E611+StdO_Customers_Lighting!E611</f>
        <v>70065.289999999994</v>
      </c>
      <c r="F611" s="12">
        <f>StdO_Customers_Residential!F611+StdO_Customers_Small_Commercial!F611+StdO_Customers_Lighting!F611</f>
        <v>71945.759999999995</v>
      </c>
      <c r="G611" s="12">
        <f>StdO_Customers_Residential!G611+StdO_Customers_Small_Commercial!G611+StdO_Customers_Lighting!G611</f>
        <v>76487.25</v>
      </c>
      <c r="H611" s="12">
        <f>StdO_Customers_Residential!H611+StdO_Customers_Small_Commercial!H611+StdO_Customers_Lighting!H611</f>
        <v>83719.039999999994</v>
      </c>
      <c r="I611" s="12">
        <f>StdO_Customers_Residential!I611+StdO_Customers_Small_Commercial!I611+StdO_Customers_Lighting!I611</f>
        <v>91726.34</v>
      </c>
      <c r="J611" s="12">
        <f>StdO_Customers_Residential!J611+StdO_Customers_Small_Commercial!J611+StdO_Customers_Lighting!J611</f>
        <v>94411.44</v>
      </c>
      <c r="K611" s="12">
        <f>StdO_Customers_Residential!K611+StdO_Customers_Small_Commercial!K611+StdO_Customers_Lighting!K611</f>
        <v>94835.389999999985</v>
      </c>
      <c r="L611" s="12">
        <f>StdO_Customers_Residential!L611+StdO_Customers_Small_Commercial!L611+StdO_Customers_Lighting!L611</f>
        <v>100369.44</v>
      </c>
      <c r="M611" s="12">
        <f>StdO_Customers_Residential!M611+StdO_Customers_Small_Commercial!M611+StdO_Customers_Lighting!M611</f>
        <v>93609.22</v>
      </c>
      <c r="N611" s="12">
        <f>StdO_Customers_Residential!N611+StdO_Customers_Small_Commercial!N611+StdO_Customers_Lighting!N611</f>
        <v>91413.609999999986</v>
      </c>
      <c r="O611" s="12">
        <f>StdO_Customers_Residential!O611+StdO_Customers_Small_Commercial!O611+StdO_Customers_Lighting!O611</f>
        <v>88078.18</v>
      </c>
      <c r="P611" s="12">
        <f>StdO_Customers_Residential!P611+StdO_Customers_Small_Commercial!P611+StdO_Customers_Lighting!P611</f>
        <v>84971.57</v>
      </c>
      <c r="Q611" s="12">
        <f>StdO_Customers_Residential!Q611+StdO_Customers_Small_Commercial!Q611+StdO_Customers_Lighting!Q611</f>
        <v>85837.27</v>
      </c>
      <c r="R611" s="12">
        <f>StdO_Customers_Residential!R611+StdO_Customers_Small_Commercial!R611+StdO_Customers_Lighting!R611</f>
        <v>88312.76</v>
      </c>
      <c r="S611" s="12">
        <f>StdO_Customers_Residential!S611+StdO_Customers_Small_Commercial!S611+StdO_Customers_Lighting!S611</f>
        <v>97852.85</v>
      </c>
      <c r="T611" s="12">
        <f>StdO_Customers_Residential!T611+StdO_Customers_Small_Commercial!T611+StdO_Customers_Lighting!T611</f>
        <v>108449.3</v>
      </c>
      <c r="U611" s="12">
        <f>StdO_Customers_Residential!U611+StdO_Customers_Small_Commercial!U611+StdO_Customers_Lighting!U611</f>
        <v>113893.75</v>
      </c>
      <c r="V611" s="12">
        <f>StdO_Customers_Residential!V611+StdO_Customers_Small_Commercial!V611+StdO_Customers_Lighting!V611</f>
        <v>111304.55</v>
      </c>
      <c r="W611" s="12">
        <f>StdO_Customers_Residential!W611+StdO_Customers_Small_Commercial!W611+StdO_Customers_Lighting!W611</f>
        <v>105068.09</v>
      </c>
      <c r="X611" s="12">
        <f>StdO_Customers_Residential!X611+StdO_Customers_Small_Commercial!X611+StdO_Customers_Lighting!X611</f>
        <v>94879.05</v>
      </c>
      <c r="Y611" s="12">
        <f>StdO_Customers_Residential!Y611+StdO_Customers_Small_Commercial!Y611+StdO_Customers_Lighting!Y611</f>
        <v>84688.5</v>
      </c>
      <c r="AA611" s="2">
        <f>IFERROR(INDEX('Holiday Schedule'!$D$3:$D$24,MATCH(Total_StdO_Customers!A611,'Holiday Schedule'!$C$3:$C$24,0)),0)</f>
        <v>0</v>
      </c>
      <c r="AB611" s="2">
        <f t="shared" si="72"/>
        <v>2</v>
      </c>
      <c r="AC611" s="2">
        <f t="shared" si="73"/>
        <v>1545012.81</v>
      </c>
      <c r="AD611" s="5">
        <f t="shared" si="74"/>
        <v>609315.43999999994</v>
      </c>
      <c r="AE611" s="5">
        <f t="shared" si="75"/>
        <v>2154328.25</v>
      </c>
      <c r="AG611" s="2">
        <f t="shared" si="76"/>
        <v>8</v>
      </c>
      <c r="AH611" s="2">
        <f t="shared" si="77"/>
        <v>2025</v>
      </c>
      <c r="AJ611" s="5">
        <f t="shared" si="78"/>
        <v>113893.75</v>
      </c>
      <c r="AK611" s="2">
        <f t="shared" si="79"/>
        <v>20</v>
      </c>
    </row>
    <row r="612" spans="1:37" x14ac:dyDescent="0.25">
      <c r="A612" s="4">
        <v>45895</v>
      </c>
      <c r="B612" s="12">
        <f>StdO_Customers_Residential!B612+StdO_Customers_Small_Commercial!B612+StdO_Customers_Lighting!B612</f>
        <v>76171.899999999994</v>
      </c>
      <c r="C612" s="12">
        <f>StdO_Customers_Residential!C612+StdO_Customers_Small_Commercial!C612+StdO_Customers_Lighting!C612</f>
        <v>70550.36</v>
      </c>
      <c r="D612" s="12">
        <f>StdO_Customers_Residential!D612+StdO_Customers_Small_Commercial!D612+StdO_Customers_Lighting!D612</f>
        <v>68187.55</v>
      </c>
      <c r="E612" s="12">
        <f>StdO_Customers_Residential!E612+StdO_Customers_Small_Commercial!E612+StdO_Customers_Lighting!E612</f>
        <v>66956.759999999995</v>
      </c>
      <c r="F612" s="12">
        <f>StdO_Customers_Residential!F612+StdO_Customers_Small_Commercial!F612+StdO_Customers_Lighting!F612</f>
        <v>69480.34</v>
      </c>
      <c r="G612" s="12">
        <f>StdO_Customers_Residential!G612+StdO_Customers_Small_Commercial!G612+StdO_Customers_Lighting!G612</f>
        <v>73626.61</v>
      </c>
      <c r="H612" s="12">
        <f>StdO_Customers_Residential!H612+StdO_Customers_Small_Commercial!H612+StdO_Customers_Lighting!H612</f>
        <v>77045.260000000009</v>
      </c>
      <c r="I612" s="12">
        <f>StdO_Customers_Residential!I612+StdO_Customers_Small_Commercial!I612+StdO_Customers_Lighting!I612</f>
        <v>77706.3</v>
      </c>
      <c r="J612" s="12">
        <f>StdO_Customers_Residential!J612+StdO_Customers_Small_Commercial!J612+StdO_Customers_Lighting!J612</f>
        <v>62551.89</v>
      </c>
      <c r="K612" s="12">
        <f>StdO_Customers_Residential!K612+StdO_Customers_Small_Commercial!K612+StdO_Customers_Lighting!K612</f>
        <v>53510.05</v>
      </c>
      <c r="L612" s="12">
        <f>StdO_Customers_Residential!L612+StdO_Customers_Small_Commercial!L612+StdO_Customers_Lighting!L612</f>
        <v>52944.11</v>
      </c>
      <c r="M612" s="12">
        <f>StdO_Customers_Residential!M612+StdO_Customers_Small_Commercial!M612+StdO_Customers_Lighting!M612</f>
        <v>58051.33</v>
      </c>
      <c r="N612" s="12">
        <f>StdO_Customers_Residential!N612+StdO_Customers_Small_Commercial!N612+StdO_Customers_Lighting!N612</f>
        <v>62448.430000000008</v>
      </c>
      <c r="O612" s="12">
        <f>StdO_Customers_Residential!O612+StdO_Customers_Small_Commercial!O612+StdO_Customers_Lighting!O612</f>
        <v>64107.88</v>
      </c>
      <c r="P612" s="12">
        <f>StdO_Customers_Residential!P612+StdO_Customers_Small_Commercial!P612+StdO_Customers_Lighting!P612</f>
        <v>59015.74</v>
      </c>
      <c r="Q612" s="12">
        <f>StdO_Customers_Residential!Q612+StdO_Customers_Small_Commercial!Q612+StdO_Customers_Lighting!Q612</f>
        <v>62449.649999999994</v>
      </c>
      <c r="R612" s="12">
        <f>StdO_Customers_Residential!R612+StdO_Customers_Small_Commercial!R612+StdO_Customers_Lighting!R612</f>
        <v>70201.710000000006</v>
      </c>
      <c r="S612" s="12">
        <f>StdO_Customers_Residential!S612+StdO_Customers_Small_Commercial!S612+StdO_Customers_Lighting!S612</f>
        <v>87883.85</v>
      </c>
      <c r="T612" s="12">
        <f>StdO_Customers_Residential!T612+StdO_Customers_Small_Commercial!T612+StdO_Customers_Lighting!T612</f>
        <v>105423.42</v>
      </c>
      <c r="U612" s="12">
        <f>StdO_Customers_Residential!U612+StdO_Customers_Small_Commercial!U612+StdO_Customers_Lighting!U612</f>
        <v>115413.78</v>
      </c>
      <c r="V612" s="12">
        <f>StdO_Customers_Residential!V612+StdO_Customers_Small_Commercial!V612+StdO_Customers_Lighting!V612</f>
        <v>112671.96000000002</v>
      </c>
      <c r="W612" s="12">
        <f>StdO_Customers_Residential!W612+StdO_Customers_Small_Commercial!W612+StdO_Customers_Lighting!W612</f>
        <v>105882.49</v>
      </c>
      <c r="X612" s="12">
        <f>StdO_Customers_Residential!X612+StdO_Customers_Small_Commercial!X612+StdO_Customers_Lighting!X612</f>
        <v>93288.24</v>
      </c>
      <c r="Y612" s="12">
        <f>StdO_Customers_Residential!Y612+StdO_Customers_Small_Commercial!Y612+StdO_Customers_Lighting!Y612</f>
        <v>81284.3</v>
      </c>
      <c r="AA612" s="2">
        <f>IFERROR(INDEX('Holiday Schedule'!$D$3:$D$24,MATCH(Total_StdO_Customers!A612,'Holiday Schedule'!$C$3:$C$24,0)),0)</f>
        <v>0</v>
      </c>
      <c r="AB612" s="2">
        <f t="shared" si="72"/>
        <v>3</v>
      </c>
      <c r="AC612" s="2">
        <f t="shared" si="73"/>
        <v>1243550.83</v>
      </c>
      <c r="AD612" s="5">
        <f t="shared" si="74"/>
        <v>583303.08000000007</v>
      </c>
      <c r="AE612" s="5">
        <f t="shared" si="75"/>
        <v>1826853.9100000001</v>
      </c>
      <c r="AG612" s="2">
        <f t="shared" si="76"/>
        <v>8</v>
      </c>
      <c r="AH612" s="2">
        <f t="shared" si="77"/>
        <v>2025</v>
      </c>
      <c r="AJ612" s="5">
        <f t="shared" si="78"/>
        <v>115413.78</v>
      </c>
      <c r="AK612" s="2">
        <f t="shared" si="79"/>
        <v>20</v>
      </c>
    </row>
    <row r="613" spans="1:37" x14ac:dyDescent="0.25">
      <c r="A613" s="4">
        <v>45896</v>
      </c>
      <c r="B613" s="12">
        <f>StdO_Customers_Residential!B613+StdO_Customers_Small_Commercial!B613+StdO_Customers_Lighting!B613</f>
        <v>71969.64</v>
      </c>
      <c r="C613" s="12">
        <f>StdO_Customers_Residential!C613+StdO_Customers_Small_Commercial!C613+StdO_Customers_Lighting!C613</f>
        <v>67133.899999999994</v>
      </c>
      <c r="D613" s="12">
        <f>StdO_Customers_Residential!D613+StdO_Customers_Small_Commercial!D613+StdO_Customers_Lighting!D613</f>
        <v>64859.91</v>
      </c>
      <c r="E613" s="12">
        <f>StdO_Customers_Residential!E613+StdO_Customers_Small_Commercial!E613+StdO_Customers_Lighting!E613</f>
        <v>63739.86</v>
      </c>
      <c r="F613" s="12">
        <f>StdO_Customers_Residential!F613+StdO_Customers_Small_Commercial!F613+StdO_Customers_Lighting!F613</f>
        <v>65316.160000000003</v>
      </c>
      <c r="G613" s="12">
        <f>StdO_Customers_Residential!G613+StdO_Customers_Small_Commercial!G613+StdO_Customers_Lighting!G613</f>
        <v>70234.61</v>
      </c>
      <c r="H613" s="12">
        <f>StdO_Customers_Residential!H613+StdO_Customers_Small_Commercial!H613+StdO_Customers_Lighting!H613</f>
        <v>76820.570000000007</v>
      </c>
      <c r="I613" s="12">
        <f>StdO_Customers_Residential!I613+StdO_Customers_Small_Commercial!I613+StdO_Customers_Lighting!I613</f>
        <v>67341.779999999984</v>
      </c>
      <c r="J613" s="12">
        <f>StdO_Customers_Residential!J613+StdO_Customers_Small_Commercial!J613+StdO_Customers_Lighting!J613</f>
        <v>51045.25</v>
      </c>
      <c r="K613" s="12">
        <f>StdO_Customers_Residential!K613+StdO_Customers_Small_Commercial!K613+StdO_Customers_Lighting!K613</f>
        <v>45460.86</v>
      </c>
      <c r="L613" s="12">
        <f>StdO_Customers_Residential!L613+StdO_Customers_Small_Commercial!L613+StdO_Customers_Lighting!L613</f>
        <v>39583.160000000003</v>
      </c>
      <c r="M613" s="12">
        <f>StdO_Customers_Residential!M613+StdO_Customers_Small_Commercial!M613+StdO_Customers_Lighting!M613</f>
        <v>46052.74</v>
      </c>
      <c r="N613" s="12">
        <f>StdO_Customers_Residential!N613+StdO_Customers_Small_Commercial!N613+StdO_Customers_Lighting!N613</f>
        <v>53295.78</v>
      </c>
      <c r="O613" s="12">
        <f>StdO_Customers_Residential!O613+StdO_Customers_Small_Commercial!O613+StdO_Customers_Lighting!O613</f>
        <v>58597.96</v>
      </c>
      <c r="P613" s="12">
        <f>StdO_Customers_Residential!P613+StdO_Customers_Small_Commercial!P613+StdO_Customers_Lighting!P613</f>
        <v>60724.5</v>
      </c>
      <c r="Q613" s="12">
        <f>StdO_Customers_Residential!Q613+StdO_Customers_Small_Commercial!Q613+StdO_Customers_Lighting!Q613</f>
        <v>57944.31</v>
      </c>
      <c r="R613" s="12">
        <f>StdO_Customers_Residential!R613+StdO_Customers_Small_Commercial!R613+StdO_Customers_Lighting!R613</f>
        <v>71284.03</v>
      </c>
      <c r="S613" s="12">
        <f>StdO_Customers_Residential!S613+StdO_Customers_Small_Commercial!S613+StdO_Customers_Lighting!S613</f>
        <v>91959.709999999992</v>
      </c>
      <c r="T613" s="12">
        <f>StdO_Customers_Residential!T613+StdO_Customers_Small_Commercial!T613+StdO_Customers_Lighting!T613</f>
        <v>101909.73</v>
      </c>
      <c r="U613" s="12">
        <f>StdO_Customers_Residential!U613+StdO_Customers_Small_Commercial!U613+StdO_Customers_Lighting!U613</f>
        <v>110436.9</v>
      </c>
      <c r="V613" s="12">
        <f>StdO_Customers_Residential!V613+StdO_Customers_Small_Commercial!V613+StdO_Customers_Lighting!V613</f>
        <v>107780.43</v>
      </c>
      <c r="W613" s="12">
        <f>StdO_Customers_Residential!W613+StdO_Customers_Small_Commercial!W613+StdO_Customers_Lighting!W613</f>
        <v>101934.54</v>
      </c>
      <c r="X613" s="12">
        <f>StdO_Customers_Residential!X613+StdO_Customers_Small_Commercial!X613+StdO_Customers_Lighting!X613</f>
        <v>89729.91</v>
      </c>
      <c r="Y613" s="12">
        <f>StdO_Customers_Residential!Y613+StdO_Customers_Small_Commercial!Y613+StdO_Customers_Lighting!Y613</f>
        <v>79569.11</v>
      </c>
      <c r="AA613" s="2">
        <f>IFERROR(INDEX('Holiday Schedule'!$D$3:$D$24,MATCH(Total_StdO_Customers!A613,'Holiday Schedule'!$C$3:$C$24,0)),0)</f>
        <v>0</v>
      </c>
      <c r="AB613" s="2">
        <f t="shared" si="72"/>
        <v>4</v>
      </c>
      <c r="AC613" s="2">
        <f t="shared" si="73"/>
        <v>1155081.5899999999</v>
      </c>
      <c r="AD613" s="5">
        <f t="shared" si="74"/>
        <v>559643.76</v>
      </c>
      <c r="AE613" s="5">
        <f t="shared" si="75"/>
        <v>1714725.3499999999</v>
      </c>
      <c r="AG613" s="2">
        <f t="shared" si="76"/>
        <v>8</v>
      </c>
      <c r="AH613" s="2">
        <f t="shared" si="77"/>
        <v>2025</v>
      </c>
      <c r="AJ613" s="5">
        <f t="shared" si="78"/>
        <v>110436.9</v>
      </c>
      <c r="AK613" s="2">
        <f t="shared" si="79"/>
        <v>20</v>
      </c>
    </row>
    <row r="614" spans="1:37" x14ac:dyDescent="0.25">
      <c r="A614" s="4">
        <v>45897</v>
      </c>
      <c r="B614" s="12">
        <f>StdO_Customers_Residential!B614+StdO_Customers_Small_Commercial!B614+StdO_Customers_Lighting!B614</f>
        <v>70659.25</v>
      </c>
      <c r="C614" s="12">
        <f>StdO_Customers_Residential!C614+StdO_Customers_Small_Commercial!C614+StdO_Customers_Lighting!C614</f>
        <v>67035.03</v>
      </c>
      <c r="D614" s="12">
        <f>StdO_Customers_Residential!D614+StdO_Customers_Small_Commercial!D614+StdO_Customers_Lighting!D614</f>
        <v>64451.91</v>
      </c>
      <c r="E614" s="12">
        <f>StdO_Customers_Residential!E614+StdO_Customers_Small_Commercial!E614+StdO_Customers_Lighting!E614</f>
        <v>63267.77</v>
      </c>
      <c r="F614" s="12">
        <f>StdO_Customers_Residential!F614+StdO_Customers_Small_Commercial!F614+StdO_Customers_Lighting!F614</f>
        <v>65890.92</v>
      </c>
      <c r="G614" s="12">
        <f>StdO_Customers_Residential!G614+StdO_Customers_Small_Commercial!G614+StdO_Customers_Lighting!G614</f>
        <v>70192.44</v>
      </c>
      <c r="H614" s="12">
        <f>StdO_Customers_Residential!H614+StdO_Customers_Small_Commercial!H614+StdO_Customers_Lighting!H614</f>
        <v>76458.61</v>
      </c>
      <c r="I614" s="12">
        <f>StdO_Customers_Residential!I614+StdO_Customers_Small_Commercial!I614+StdO_Customers_Lighting!I614</f>
        <v>66270.64</v>
      </c>
      <c r="J614" s="12">
        <f>StdO_Customers_Residential!J614+StdO_Customers_Small_Commercial!J614+StdO_Customers_Lighting!J614</f>
        <v>45615.87</v>
      </c>
      <c r="K614" s="12">
        <f>StdO_Customers_Residential!K614+StdO_Customers_Small_Commercial!K614+StdO_Customers_Lighting!K614</f>
        <v>34980.22</v>
      </c>
      <c r="L614" s="12">
        <f>StdO_Customers_Residential!L614+StdO_Customers_Small_Commercial!L614+StdO_Customers_Lighting!L614</f>
        <v>33251.980000000003</v>
      </c>
      <c r="M614" s="12">
        <f>StdO_Customers_Residential!M614+StdO_Customers_Small_Commercial!M614+StdO_Customers_Lighting!M614</f>
        <v>40122.65</v>
      </c>
      <c r="N614" s="12">
        <f>StdO_Customers_Residential!N614+StdO_Customers_Small_Commercial!N614+StdO_Customers_Lighting!N614</f>
        <v>39079.61</v>
      </c>
      <c r="O614" s="12">
        <f>StdO_Customers_Residential!O614+StdO_Customers_Small_Commercial!O614+StdO_Customers_Lighting!O614</f>
        <v>34911.24</v>
      </c>
      <c r="P614" s="12">
        <f>StdO_Customers_Residential!P614+StdO_Customers_Small_Commercial!P614+StdO_Customers_Lighting!P614</f>
        <v>35418.47</v>
      </c>
      <c r="Q614" s="12">
        <f>StdO_Customers_Residential!Q614+StdO_Customers_Small_Commercial!Q614+StdO_Customers_Lighting!Q614</f>
        <v>39213.760000000009</v>
      </c>
      <c r="R614" s="12">
        <f>StdO_Customers_Residential!R614+StdO_Customers_Small_Commercial!R614+StdO_Customers_Lighting!R614</f>
        <v>53354.2</v>
      </c>
      <c r="S614" s="12">
        <f>StdO_Customers_Residential!S614+StdO_Customers_Small_Commercial!S614+StdO_Customers_Lighting!S614</f>
        <v>77004.100000000006</v>
      </c>
      <c r="T614" s="12">
        <f>StdO_Customers_Residential!T614+StdO_Customers_Small_Commercial!T614+StdO_Customers_Lighting!T614</f>
        <v>98732.88</v>
      </c>
      <c r="U614" s="12">
        <f>StdO_Customers_Residential!U614+StdO_Customers_Small_Commercial!U614+StdO_Customers_Lighting!U614</f>
        <v>107354.62</v>
      </c>
      <c r="V614" s="12">
        <f>StdO_Customers_Residential!V614+StdO_Customers_Small_Commercial!V614+StdO_Customers_Lighting!V614</f>
        <v>107670.29</v>
      </c>
      <c r="W614" s="12">
        <f>StdO_Customers_Residential!W614+StdO_Customers_Small_Commercial!W614+StdO_Customers_Lighting!W614</f>
        <v>100625.18</v>
      </c>
      <c r="X614" s="12">
        <f>StdO_Customers_Residential!X614+StdO_Customers_Small_Commercial!X614+StdO_Customers_Lighting!X614</f>
        <v>91373.14</v>
      </c>
      <c r="Y614" s="12">
        <f>StdO_Customers_Residential!Y614+StdO_Customers_Small_Commercial!Y614+StdO_Customers_Lighting!Y614</f>
        <v>80171.27</v>
      </c>
      <c r="AA614" s="2">
        <f>IFERROR(INDEX('Holiday Schedule'!$D$3:$D$24,MATCH(Total_StdO_Customers!A614,'Holiday Schedule'!$C$3:$C$24,0)),0)</f>
        <v>0</v>
      </c>
      <c r="AB614" s="2">
        <f t="shared" si="72"/>
        <v>5</v>
      </c>
      <c r="AC614" s="2">
        <f t="shared" si="73"/>
        <v>1004978.8500000002</v>
      </c>
      <c r="AD614" s="5">
        <f t="shared" si="74"/>
        <v>558127.1999999996</v>
      </c>
      <c r="AE614" s="5">
        <f t="shared" si="75"/>
        <v>1563106.0499999998</v>
      </c>
      <c r="AG614" s="2">
        <f t="shared" si="76"/>
        <v>8</v>
      </c>
      <c r="AH614" s="2">
        <f t="shared" si="77"/>
        <v>2025</v>
      </c>
      <c r="AJ614" s="5">
        <f t="shared" si="78"/>
        <v>107670.29</v>
      </c>
      <c r="AK614" s="2">
        <f t="shared" si="79"/>
        <v>21</v>
      </c>
    </row>
    <row r="615" spans="1:37" x14ac:dyDescent="0.25">
      <c r="A615" s="4">
        <v>45898</v>
      </c>
      <c r="B615" s="12">
        <f>StdO_Customers_Residential!B615+StdO_Customers_Small_Commercial!B615+StdO_Customers_Lighting!B615</f>
        <v>72128.990000000005</v>
      </c>
      <c r="C615" s="12">
        <f>StdO_Customers_Residential!C615+StdO_Customers_Small_Commercial!C615+StdO_Customers_Lighting!C615</f>
        <v>66784.320000000007</v>
      </c>
      <c r="D615" s="12">
        <f>StdO_Customers_Residential!D615+StdO_Customers_Small_Commercial!D615+StdO_Customers_Lighting!D615</f>
        <v>64277.01</v>
      </c>
      <c r="E615" s="12">
        <f>StdO_Customers_Residential!E615+StdO_Customers_Small_Commercial!E615+StdO_Customers_Lighting!E615</f>
        <v>64015.44</v>
      </c>
      <c r="F615" s="12">
        <f>StdO_Customers_Residential!F615+StdO_Customers_Small_Commercial!F615+StdO_Customers_Lighting!F615</f>
        <v>65486.84</v>
      </c>
      <c r="G615" s="12">
        <f>StdO_Customers_Residential!G615+StdO_Customers_Small_Commercial!G615+StdO_Customers_Lighting!G615</f>
        <v>70316.97</v>
      </c>
      <c r="H615" s="12">
        <f>StdO_Customers_Residential!H615+StdO_Customers_Small_Commercial!H615+StdO_Customers_Lighting!H615</f>
        <v>76343.429999999993</v>
      </c>
      <c r="I615" s="12">
        <f>StdO_Customers_Residential!I615+StdO_Customers_Small_Commercial!I615+StdO_Customers_Lighting!I615</f>
        <v>78805.179999999978</v>
      </c>
      <c r="J615" s="12">
        <f>StdO_Customers_Residential!J615+StdO_Customers_Small_Commercial!J615+StdO_Customers_Lighting!J615</f>
        <v>74626.12</v>
      </c>
      <c r="K615" s="12">
        <f>StdO_Customers_Residential!K615+StdO_Customers_Small_Commercial!K615+StdO_Customers_Lighting!K615</f>
        <v>71308.03</v>
      </c>
      <c r="L615" s="12">
        <f>StdO_Customers_Residential!L615+StdO_Customers_Small_Commercial!L615+StdO_Customers_Lighting!L615</f>
        <v>61006.479999999996</v>
      </c>
      <c r="M615" s="12">
        <f>StdO_Customers_Residential!M615+StdO_Customers_Small_Commercial!M615+StdO_Customers_Lighting!M615</f>
        <v>71819.64</v>
      </c>
      <c r="N615" s="12">
        <f>StdO_Customers_Residential!N615+StdO_Customers_Small_Commercial!N615+StdO_Customers_Lighting!N615</f>
        <v>74216.710000000006</v>
      </c>
      <c r="O615" s="12">
        <f>StdO_Customers_Residential!O615+StdO_Customers_Small_Commercial!O615+StdO_Customers_Lighting!O615</f>
        <v>76702.59</v>
      </c>
      <c r="P615" s="12">
        <f>StdO_Customers_Residential!P615+StdO_Customers_Small_Commercial!P615+StdO_Customers_Lighting!P615</f>
        <v>75528.97</v>
      </c>
      <c r="Q615" s="12">
        <f>StdO_Customers_Residential!Q615+StdO_Customers_Small_Commercial!Q615+StdO_Customers_Lighting!Q615</f>
        <v>74474.05</v>
      </c>
      <c r="R615" s="12">
        <f>StdO_Customers_Residential!R615+StdO_Customers_Small_Commercial!R615+StdO_Customers_Lighting!R615</f>
        <v>83480.72</v>
      </c>
      <c r="S615" s="12">
        <f>StdO_Customers_Residential!S615+StdO_Customers_Small_Commercial!S615+StdO_Customers_Lighting!S615</f>
        <v>94194.93</v>
      </c>
      <c r="T615" s="12">
        <f>StdO_Customers_Residential!T615+StdO_Customers_Small_Commercial!T615+StdO_Customers_Lighting!T615</f>
        <v>101086.86000000002</v>
      </c>
      <c r="U615" s="12">
        <f>StdO_Customers_Residential!U615+StdO_Customers_Small_Commercial!U615+StdO_Customers_Lighting!U615</f>
        <v>104670.95</v>
      </c>
      <c r="V615" s="12">
        <f>StdO_Customers_Residential!V615+StdO_Customers_Small_Commercial!V615+StdO_Customers_Lighting!V615</f>
        <v>102928.7</v>
      </c>
      <c r="W615" s="12">
        <f>StdO_Customers_Residential!W615+StdO_Customers_Small_Commercial!W615+StdO_Customers_Lighting!W615</f>
        <v>98343.03</v>
      </c>
      <c r="X615" s="12">
        <f>StdO_Customers_Residential!X615+StdO_Customers_Small_Commercial!X615+StdO_Customers_Lighting!X615</f>
        <v>89544.02</v>
      </c>
      <c r="Y615" s="12">
        <f>StdO_Customers_Residential!Y615+StdO_Customers_Small_Commercial!Y615+StdO_Customers_Lighting!Y615</f>
        <v>80935.210000000006</v>
      </c>
      <c r="AA615" s="2">
        <f>IFERROR(INDEX('Holiday Schedule'!$D$3:$D$24,MATCH(Total_StdO_Customers!A615,'Holiday Schedule'!$C$3:$C$24,0)),0)</f>
        <v>0</v>
      </c>
      <c r="AB615" s="2">
        <f t="shared" si="72"/>
        <v>6</v>
      </c>
      <c r="AC615" s="2">
        <f t="shared" si="73"/>
        <v>1332736.98</v>
      </c>
      <c r="AD615" s="5">
        <f t="shared" si="74"/>
        <v>560288.21</v>
      </c>
      <c r="AE615" s="5">
        <f t="shared" si="75"/>
        <v>1893025.19</v>
      </c>
      <c r="AG615" s="2">
        <f t="shared" si="76"/>
        <v>8</v>
      </c>
      <c r="AH615" s="2">
        <f t="shared" si="77"/>
        <v>2025</v>
      </c>
      <c r="AJ615" s="5">
        <f t="shared" si="78"/>
        <v>104670.95</v>
      </c>
      <c r="AK615" s="2">
        <f t="shared" si="79"/>
        <v>20</v>
      </c>
    </row>
    <row r="616" spans="1:37" x14ac:dyDescent="0.25">
      <c r="A616" s="4">
        <v>45899</v>
      </c>
      <c r="B616" s="12">
        <f>StdO_Customers_Residential!B616+StdO_Customers_Small_Commercial!B616+StdO_Customers_Lighting!B616</f>
        <v>71800.05</v>
      </c>
      <c r="C616" s="12">
        <f>StdO_Customers_Residential!C616+StdO_Customers_Small_Commercial!C616+StdO_Customers_Lighting!C616</f>
        <v>66391.73</v>
      </c>
      <c r="D616" s="12">
        <f>StdO_Customers_Residential!D616+StdO_Customers_Small_Commercial!D616+StdO_Customers_Lighting!D616</f>
        <v>65214.23</v>
      </c>
      <c r="E616" s="12">
        <f>StdO_Customers_Residential!E616+StdO_Customers_Small_Commercial!E616+StdO_Customers_Lighting!E616</f>
        <v>62700.800000000003</v>
      </c>
      <c r="F616" s="12">
        <f>StdO_Customers_Residential!F616+StdO_Customers_Small_Commercial!F616+StdO_Customers_Lighting!F616</f>
        <v>64409.74</v>
      </c>
      <c r="G616" s="12">
        <f>StdO_Customers_Residential!G616+StdO_Customers_Small_Commercial!G616+StdO_Customers_Lighting!G616</f>
        <v>65775.38</v>
      </c>
      <c r="H616" s="12">
        <f>StdO_Customers_Residential!H616+StdO_Customers_Small_Commercial!H616+StdO_Customers_Lighting!H616</f>
        <v>68897.179999999993</v>
      </c>
      <c r="I616" s="12">
        <f>StdO_Customers_Residential!I616+StdO_Customers_Small_Commercial!I616+StdO_Customers_Lighting!I616</f>
        <v>73115.830000000016</v>
      </c>
      <c r="J616" s="12">
        <f>StdO_Customers_Residential!J616+StdO_Customers_Small_Commercial!J616+StdO_Customers_Lighting!J616</f>
        <v>74048.91</v>
      </c>
      <c r="K616" s="12">
        <f>StdO_Customers_Residential!K616+StdO_Customers_Small_Commercial!K616+StdO_Customers_Lighting!K616</f>
        <v>68893.55</v>
      </c>
      <c r="L616" s="12">
        <f>StdO_Customers_Residential!L616+StdO_Customers_Small_Commercial!L616+StdO_Customers_Lighting!L616</f>
        <v>60674.23</v>
      </c>
      <c r="M616" s="12">
        <f>StdO_Customers_Residential!M616+StdO_Customers_Small_Commercial!M616+StdO_Customers_Lighting!M616</f>
        <v>50807.81</v>
      </c>
      <c r="N616" s="12">
        <f>StdO_Customers_Residential!N616+StdO_Customers_Small_Commercial!N616+StdO_Customers_Lighting!N616</f>
        <v>47511.55</v>
      </c>
      <c r="O616" s="12">
        <f>StdO_Customers_Residential!O616+StdO_Customers_Small_Commercial!O616+StdO_Customers_Lighting!O616</f>
        <v>40795.910000000003</v>
      </c>
      <c r="P616" s="12">
        <f>StdO_Customers_Residential!P616+StdO_Customers_Small_Commercial!P616+StdO_Customers_Lighting!P616</f>
        <v>40732.589999999997</v>
      </c>
      <c r="Q616" s="12">
        <f>StdO_Customers_Residential!Q616+StdO_Customers_Small_Commercial!Q616+StdO_Customers_Lighting!Q616</f>
        <v>39872.75</v>
      </c>
      <c r="R616" s="12">
        <f>StdO_Customers_Residential!R616+StdO_Customers_Small_Commercial!R616+StdO_Customers_Lighting!R616</f>
        <v>56566.149999999994</v>
      </c>
      <c r="S616" s="12">
        <f>StdO_Customers_Residential!S616+StdO_Customers_Small_Commercial!S616+StdO_Customers_Lighting!S616</f>
        <v>81438.94</v>
      </c>
      <c r="T616" s="12">
        <f>StdO_Customers_Residential!T616+StdO_Customers_Small_Commercial!T616+StdO_Customers_Lighting!T616</f>
        <v>94483.87</v>
      </c>
      <c r="U616" s="12">
        <f>StdO_Customers_Residential!U616+StdO_Customers_Small_Commercial!U616+StdO_Customers_Lighting!U616</f>
        <v>103408.31</v>
      </c>
      <c r="V616" s="12">
        <f>StdO_Customers_Residential!V616+StdO_Customers_Small_Commercial!V616+StdO_Customers_Lighting!V616</f>
        <v>102330.98</v>
      </c>
      <c r="W616" s="12">
        <f>StdO_Customers_Residential!W616+StdO_Customers_Small_Commercial!W616+StdO_Customers_Lighting!W616</f>
        <v>97168.47</v>
      </c>
      <c r="X616" s="12">
        <f>StdO_Customers_Residential!X616+StdO_Customers_Small_Commercial!X616+StdO_Customers_Lighting!X616</f>
        <v>88357</v>
      </c>
      <c r="Y616" s="12">
        <f>StdO_Customers_Residential!Y616+StdO_Customers_Small_Commercial!Y616+StdO_Customers_Lighting!Y616</f>
        <v>79223.09</v>
      </c>
      <c r="AA616" s="2">
        <f>IFERROR(INDEX('Holiday Schedule'!$D$3:$D$24,MATCH(Total_StdO_Customers!A616,'Holiday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1664619.0500000003</v>
      </c>
      <c r="AE616" s="5">
        <f t="shared" si="75"/>
        <v>1664619.0500000003</v>
      </c>
      <c r="AG616" s="2">
        <f t="shared" si="76"/>
        <v>8</v>
      </c>
      <c r="AH616" s="2">
        <f t="shared" si="77"/>
        <v>2025</v>
      </c>
      <c r="AJ616" s="5">
        <f t="shared" si="78"/>
        <v>103408.31</v>
      </c>
      <c r="AK616" s="2">
        <f t="shared" si="79"/>
        <v>20</v>
      </c>
    </row>
    <row r="617" spans="1:37" x14ac:dyDescent="0.25">
      <c r="A617" s="4">
        <v>45900</v>
      </c>
      <c r="B617" s="12">
        <f>StdO_Customers_Residential!B617+StdO_Customers_Small_Commercial!B617+StdO_Customers_Lighting!B617</f>
        <v>69933.710000000006</v>
      </c>
      <c r="C617" s="12">
        <f>StdO_Customers_Residential!C617+StdO_Customers_Small_Commercial!C617+StdO_Customers_Lighting!C617</f>
        <v>65548.009999999995</v>
      </c>
      <c r="D617" s="12">
        <f>StdO_Customers_Residential!D617+StdO_Customers_Small_Commercial!D617+StdO_Customers_Lighting!D617</f>
        <v>63083.029999999992</v>
      </c>
      <c r="E617" s="12">
        <f>StdO_Customers_Residential!E617+StdO_Customers_Small_Commercial!E617+StdO_Customers_Lighting!E617</f>
        <v>61706.61</v>
      </c>
      <c r="F617" s="12">
        <f>StdO_Customers_Residential!F617+StdO_Customers_Small_Commercial!F617+StdO_Customers_Lighting!F617</f>
        <v>61580</v>
      </c>
      <c r="G617" s="12">
        <f>StdO_Customers_Residential!G617+StdO_Customers_Small_Commercial!G617+StdO_Customers_Lighting!G617</f>
        <v>63187.94999999999</v>
      </c>
      <c r="H617" s="12">
        <f>StdO_Customers_Residential!H617+StdO_Customers_Small_Commercial!H617+StdO_Customers_Lighting!H617</f>
        <v>64957.599999999999</v>
      </c>
      <c r="I617" s="12">
        <f>StdO_Customers_Residential!I617+StdO_Customers_Small_Commercial!I617+StdO_Customers_Lighting!I617</f>
        <v>57557.78</v>
      </c>
      <c r="J617" s="12">
        <f>StdO_Customers_Residential!J617+StdO_Customers_Small_Commercial!J617+StdO_Customers_Lighting!J617</f>
        <v>41040.28</v>
      </c>
      <c r="K617" s="12">
        <f>StdO_Customers_Residential!K617+StdO_Customers_Small_Commercial!K617+StdO_Customers_Lighting!K617</f>
        <v>31064.97</v>
      </c>
      <c r="L617" s="12">
        <f>StdO_Customers_Residential!L617+StdO_Customers_Small_Commercial!L617+StdO_Customers_Lighting!L617</f>
        <v>29965.3</v>
      </c>
      <c r="M617" s="12">
        <f>StdO_Customers_Residential!M617+StdO_Customers_Small_Commercial!M617+StdO_Customers_Lighting!M617</f>
        <v>33436.679999999993</v>
      </c>
      <c r="N617" s="12">
        <f>StdO_Customers_Residential!N617+StdO_Customers_Small_Commercial!N617+StdO_Customers_Lighting!N617</f>
        <v>37180.49</v>
      </c>
      <c r="O617" s="12">
        <f>StdO_Customers_Residential!O617+StdO_Customers_Small_Commercial!O617+StdO_Customers_Lighting!O617</f>
        <v>40023.040000000001</v>
      </c>
      <c r="P617" s="12">
        <f>StdO_Customers_Residential!P617+StdO_Customers_Small_Commercial!P617+StdO_Customers_Lighting!P617</f>
        <v>41128.74</v>
      </c>
      <c r="Q617" s="12">
        <f>StdO_Customers_Residential!Q617+StdO_Customers_Small_Commercial!Q617+StdO_Customers_Lighting!Q617</f>
        <v>43668.15</v>
      </c>
      <c r="R617" s="12">
        <f>StdO_Customers_Residential!R617+StdO_Customers_Small_Commercial!R617+StdO_Customers_Lighting!R617</f>
        <v>54449.239999999991</v>
      </c>
      <c r="S617" s="12">
        <f>StdO_Customers_Residential!S617+StdO_Customers_Small_Commercial!S617+StdO_Customers_Lighting!S617</f>
        <v>78930.539999999994</v>
      </c>
      <c r="T617" s="12">
        <f>StdO_Customers_Residential!T617+StdO_Customers_Small_Commercial!T617+StdO_Customers_Lighting!T617</f>
        <v>98992.50999999998</v>
      </c>
      <c r="U617" s="12">
        <f>StdO_Customers_Residential!U617+StdO_Customers_Small_Commercial!U617+StdO_Customers_Lighting!U617</f>
        <v>106905.91999999998</v>
      </c>
      <c r="V617" s="12">
        <f>StdO_Customers_Residential!V617+StdO_Customers_Small_Commercial!V617+StdO_Customers_Lighting!V617</f>
        <v>106733.38</v>
      </c>
      <c r="W617" s="12">
        <f>StdO_Customers_Residential!W617+StdO_Customers_Small_Commercial!W617+StdO_Customers_Lighting!W617</f>
        <v>99780.900000000009</v>
      </c>
      <c r="X617" s="12">
        <f>StdO_Customers_Residential!X617+StdO_Customers_Small_Commercial!X617+StdO_Customers_Lighting!X617</f>
        <v>90101.18</v>
      </c>
      <c r="Y617" s="12">
        <f>StdO_Customers_Residential!Y617+StdO_Customers_Small_Commercial!Y617+StdO_Customers_Lighting!Y617</f>
        <v>81086.689999999988</v>
      </c>
      <c r="AA617" s="2">
        <f>IFERROR(INDEX('Holiday Schedule'!$D$3:$D$24,MATCH(Total_StdO_Customers!A617,'Holiday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1522042.7</v>
      </c>
      <c r="AE617" s="5">
        <f t="shared" si="75"/>
        <v>1522042.7</v>
      </c>
      <c r="AG617" s="2">
        <f t="shared" si="76"/>
        <v>8</v>
      </c>
      <c r="AH617" s="2">
        <f t="shared" si="77"/>
        <v>2025</v>
      </c>
      <c r="AJ617" s="5">
        <f t="shared" si="78"/>
        <v>106905.91999999998</v>
      </c>
      <c r="AK617" s="2">
        <f t="shared" si="79"/>
        <v>20</v>
      </c>
    </row>
    <row r="618" spans="1:37" x14ac:dyDescent="0.25">
      <c r="A618" s="4">
        <v>45901</v>
      </c>
      <c r="B618" s="12">
        <f>StdO_Customers_Residential!B618+StdO_Customers_Small_Commercial!B618+StdO_Customers_Lighting!B618</f>
        <v>70280.7</v>
      </c>
      <c r="C618" s="12">
        <f>StdO_Customers_Residential!C618+StdO_Customers_Small_Commercial!C618+StdO_Customers_Lighting!C618</f>
        <v>65415.32</v>
      </c>
      <c r="D618" s="12">
        <f>StdO_Customers_Residential!D618+StdO_Customers_Small_Commercial!D618+StdO_Customers_Lighting!D618</f>
        <v>62332.47</v>
      </c>
      <c r="E618" s="12">
        <f>StdO_Customers_Residential!E618+StdO_Customers_Small_Commercial!E618+StdO_Customers_Lighting!E618</f>
        <v>61448.41</v>
      </c>
      <c r="F618" s="12">
        <f>StdO_Customers_Residential!F618+StdO_Customers_Small_Commercial!F618+StdO_Customers_Lighting!F618</f>
        <v>61818.04</v>
      </c>
      <c r="G618" s="12">
        <f>StdO_Customers_Residential!G618+StdO_Customers_Small_Commercial!G618+StdO_Customers_Lighting!G618</f>
        <v>64753.15</v>
      </c>
      <c r="H618" s="12">
        <f>StdO_Customers_Residential!H618+StdO_Customers_Small_Commercial!H618+StdO_Customers_Lighting!H618</f>
        <v>66076.179999999993</v>
      </c>
      <c r="I618" s="12">
        <f>StdO_Customers_Residential!I618+StdO_Customers_Small_Commercial!I618+StdO_Customers_Lighting!I618</f>
        <v>61302.15</v>
      </c>
      <c r="J618" s="12">
        <f>StdO_Customers_Residential!J618+StdO_Customers_Small_Commercial!J618+StdO_Customers_Lighting!J618</f>
        <v>44509.95</v>
      </c>
      <c r="K618" s="12">
        <f>StdO_Customers_Residential!K618+StdO_Customers_Small_Commercial!K618+StdO_Customers_Lighting!K618</f>
        <v>35091.75</v>
      </c>
      <c r="L618" s="12">
        <f>StdO_Customers_Residential!L618+StdO_Customers_Small_Commercial!L618+StdO_Customers_Lighting!L618</f>
        <v>32446.54</v>
      </c>
      <c r="M618" s="12">
        <f>StdO_Customers_Residential!M618+StdO_Customers_Small_Commercial!M618+StdO_Customers_Lighting!M618</f>
        <v>34884.89</v>
      </c>
      <c r="N618" s="12">
        <f>StdO_Customers_Residential!N618+StdO_Customers_Small_Commercial!N618+StdO_Customers_Lighting!N618</f>
        <v>38291.32</v>
      </c>
      <c r="O618" s="12">
        <f>StdO_Customers_Residential!O618+StdO_Customers_Small_Commercial!O618+StdO_Customers_Lighting!O618</f>
        <v>41881.679999999993</v>
      </c>
      <c r="P618" s="12">
        <f>StdO_Customers_Residential!P618+StdO_Customers_Small_Commercial!P618+StdO_Customers_Lighting!P618</f>
        <v>44349.53</v>
      </c>
      <c r="Q618" s="12">
        <f>StdO_Customers_Residential!Q618+StdO_Customers_Small_Commercial!Q618+StdO_Customers_Lighting!Q618</f>
        <v>50957.31</v>
      </c>
      <c r="R618" s="12">
        <f>StdO_Customers_Residential!R618+StdO_Customers_Small_Commercial!R618+StdO_Customers_Lighting!R618</f>
        <v>64621.279999999999</v>
      </c>
      <c r="S618" s="12">
        <f>StdO_Customers_Residential!S618+StdO_Customers_Small_Commercial!S618+StdO_Customers_Lighting!S618</f>
        <v>88157.52</v>
      </c>
      <c r="T618" s="12">
        <f>StdO_Customers_Residential!T618+StdO_Customers_Small_Commercial!T618+StdO_Customers_Lighting!T618</f>
        <v>111029.92000000001</v>
      </c>
      <c r="U618" s="12">
        <f>StdO_Customers_Residential!U618+StdO_Customers_Small_Commercial!U618+StdO_Customers_Lighting!U618</f>
        <v>119838.91</v>
      </c>
      <c r="V618" s="12">
        <f>StdO_Customers_Residential!V618+StdO_Customers_Small_Commercial!V618+StdO_Customers_Lighting!V618</f>
        <v>116883.93</v>
      </c>
      <c r="W618" s="12">
        <f>StdO_Customers_Residential!W618+StdO_Customers_Small_Commercial!W618+StdO_Customers_Lighting!W618</f>
        <v>104512.07999999999</v>
      </c>
      <c r="X618" s="12">
        <f>StdO_Customers_Residential!X618+StdO_Customers_Small_Commercial!X618+StdO_Customers_Lighting!X618</f>
        <v>90633.36</v>
      </c>
      <c r="Y618" s="12">
        <f>StdO_Customers_Residential!Y618+StdO_Customers_Small_Commercial!Y618+StdO_Customers_Lighting!Y618</f>
        <v>79704.33</v>
      </c>
      <c r="AA618" s="2">
        <f>IFERROR(INDEX('Holiday Schedule'!$D$3:$D$24,MATCH(Total_StdO_Customers!A618,'Holiday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1611220.7200000002</v>
      </c>
      <c r="AE618" s="5">
        <f t="shared" si="75"/>
        <v>1611220.7200000002</v>
      </c>
      <c r="AG618" s="2">
        <f t="shared" si="76"/>
        <v>9</v>
      </c>
      <c r="AH618" s="2">
        <f t="shared" si="77"/>
        <v>2025</v>
      </c>
      <c r="AJ618" s="5">
        <f t="shared" si="78"/>
        <v>119838.91</v>
      </c>
      <c r="AK618" s="2">
        <f t="shared" si="79"/>
        <v>20</v>
      </c>
    </row>
    <row r="619" spans="1:37" x14ac:dyDescent="0.25">
      <c r="A619" s="4">
        <v>45902</v>
      </c>
      <c r="B619" s="12">
        <f>StdO_Customers_Residential!B619+StdO_Customers_Small_Commercial!B619+StdO_Customers_Lighting!B619</f>
        <v>71153.45</v>
      </c>
      <c r="C619" s="12">
        <f>StdO_Customers_Residential!C619+StdO_Customers_Small_Commercial!C619+StdO_Customers_Lighting!C619</f>
        <v>66288.91</v>
      </c>
      <c r="D619" s="12">
        <f>StdO_Customers_Residential!D619+StdO_Customers_Small_Commercial!D619+StdO_Customers_Lighting!D619</f>
        <v>63479.19</v>
      </c>
      <c r="E619" s="12">
        <f>StdO_Customers_Residential!E619+StdO_Customers_Small_Commercial!E619+StdO_Customers_Lighting!E619</f>
        <v>63469.53</v>
      </c>
      <c r="F619" s="12">
        <f>StdO_Customers_Residential!F619+StdO_Customers_Small_Commercial!F619+StdO_Customers_Lighting!F619</f>
        <v>64632.14</v>
      </c>
      <c r="G619" s="12">
        <f>StdO_Customers_Residential!G619+StdO_Customers_Small_Commercial!G619+StdO_Customers_Lighting!G619</f>
        <v>70928.22</v>
      </c>
      <c r="H619" s="12">
        <f>StdO_Customers_Residential!H619+StdO_Customers_Small_Commercial!H619+StdO_Customers_Lighting!H619</f>
        <v>79019.8</v>
      </c>
      <c r="I619" s="12">
        <f>StdO_Customers_Residential!I619+StdO_Customers_Small_Commercial!I619+StdO_Customers_Lighting!I619</f>
        <v>81336.949999999983</v>
      </c>
      <c r="J619" s="12">
        <f>StdO_Customers_Residential!J619+StdO_Customers_Small_Commercial!J619+StdO_Customers_Lighting!J619</f>
        <v>64210.58</v>
      </c>
      <c r="K619" s="12">
        <f>StdO_Customers_Residential!K619+StdO_Customers_Small_Commercial!K619+StdO_Customers_Lighting!K619</f>
        <v>53921.31</v>
      </c>
      <c r="L619" s="12">
        <f>StdO_Customers_Residential!L619+StdO_Customers_Small_Commercial!L619+StdO_Customers_Lighting!L619</f>
        <v>52627.45</v>
      </c>
      <c r="M619" s="12">
        <f>StdO_Customers_Residential!M619+StdO_Customers_Small_Commercial!M619+StdO_Customers_Lighting!M619</f>
        <v>50999.34</v>
      </c>
      <c r="N619" s="12">
        <f>StdO_Customers_Residential!N619+StdO_Customers_Small_Commercial!N619+StdO_Customers_Lighting!N619</f>
        <v>54047.29</v>
      </c>
      <c r="O619" s="12">
        <f>StdO_Customers_Residential!O619+StdO_Customers_Small_Commercial!O619+StdO_Customers_Lighting!O619</f>
        <v>51485.290000000008</v>
      </c>
      <c r="P619" s="12">
        <f>StdO_Customers_Residential!P619+StdO_Customers_Small_Commercial!P619+StdO_Customers_Lighting!P619</f>
        <v>55469.16</v>
      </c>
      <c r="Q619" s="12">
        <f>StdO_Customers_Residential!Q619+StdO_Customers_Small_Commercial!Q619+StdO_Customers_Lighting!Q619</f>
        <v>57818.97</v>
      </c>
      <c r="R619" s="12">
        <f>StdO_Customers_Residential!R619+StdO_Customers_Small_Commercial!R619+StdO_Customers_Lighting!R619</f>
        <v>65688.38</v>
      </c>
      <c r="S619" s="12">
        <f>StdO_Customers_Residential!S619+StdO_Customers_Small_Commercial!S619+StdO_Customers_Lighting!S619</f>
        <v>88821.9</v>
      </c>
      <c r="T619" s="12">
        <f>StdO_Customers_Residential!T619+StdO_Customers_Small_Commercial!T619+StdO_Customers_Lighting!T619</f>
        <v>109666.38</v>
      </c>
      <c r="U619" s="12">
        <f>StdO_Customers_Residential!U619+StdO_Customers_Small_Commercial!U619+StdO_Customers_Lighting!U619</f>
        <v>117562.49</v>
      </c>
      <c r="V619" s="12">
        <f>StdO_Customers_Residential!V619+StdO_Customers_Small_Commercial!V619+StdO_Customers_Lighting!V619</f>
        <v>112809.36</v>
      </c>
      <c r="W619" s="12">
        <f>StdO_Customers_Residential!W619+StdO_Customers_Small_Commercial!W619+StdO_Customers_Lighting!W619</f>
        <v>103012.01</v>
      </c>
      <c r="X619" s="12">
        <f>StdO_Customers_Residential!X619+StdO_Customers_Small_Commercial!X619+StdO_Customers_Lighting!X619</f>
        <v>89966.21</v>
      </c>
      <c r="Y619" s="12">
        <f>StdO_Customers_Residential!Y619+StdO_Customers_Small_Commercial!Y619+StdO_Customers_Lighting!Y619</f>
        <v>78891.56</v>
      </c>
      <c r="AA619" s="2">
        <f>IFERROR(INDEX('Holiday Schedule'!$D$3:$D$24,MATCH(Total_StdO_Customers!A619,'Holiday Schedule'!$C$3:$C$24,0)),0)</f>
        <v>0</v>
      </c>
      <c r="AB619" s="2">
        <f t="shared" si="72"/>
        <v>3</v>
      </c>
      <c r="AC619" s="2">
        <f t="shared" si="73"/>
        <v>1209443.0699999998</v>
      </c>
      <c r="AD619" s="5">
        <f t="shared" si="74"/>
        <v>557862.80000000005</v>
      </c>
      <c r="AE619" s="5">
        <f t="shared" si="75"/>
        <v>1767305.8699999999</v>
      </c>
      <c r="AG619" s="2">
        <f t="shared" si="76"/>
        <v>9</v>
      </c>
      <c r="AH619" s="2">
        <f t="shared" si="77"/>
        <v>2025</v>
      </c>
      <c r="AJ619" s="5">
        <f t="shared" si="78"/>
        <v>117562.49</v>
      </c>
      <c r="AK619" s="2">
        <f t="shared" si="79"/>
        <v>20</v>
      </c>
    </row>
    <row r="620" spans="1:37" x14ac:dyDescent="0.25">
      <c r="A620" s="4">
        <v>45903</v>
      </c>
      <c r="B620" s="12">
        <f>StdO_Customers_Residential!B620+StdO_Customers_Small_Commercial!B620+StdO_Customers_Lighting!B620</f>
        <v>44693.94</v>
      </c>
      <c r="C620" s="12">
        <f>StdO_Customers_Residential!C620+StdO_Customers_Small_Commercial!C620+StdO_Customers_Lighting!C620</f>
        <v>49070.06</v>
      </c>
      <c r="D620" s="12">
        <f>StdO_Customers_Residential!D620+StdO_Customers_Small_Commercial!D620+StdO_Customers_Lighting!D620</f>
        <v>48459.62000000001</v>
      </c>
      <c r="E620" s="12">
        <f>StdO_Customers_Residential!E620+StdO_Customers_Small_Commercial!E620+StdO_Customers_Lighting!E620</f>
        <v>54344.26</v>
      </c>
      <c r="F620" s="12">
        <f>StdO_Customers_Residential!F620+StdO_Customers_Small_Commercial!F620+StdO_Customers_Lighting!F620</f>
        <v>61489.37</v>
      </c>
      <c r="G620" s="12">
        <f>StdO_Customers_Residential!G620+StdO_Customers_Small_Commercial!G620+StdO_Customers_Lighting!G620</f>
        <v>68334.38</v>
      </c>
      <c r="H620" s="12">
        <f>StdO_Customers_Residential!H620+StdO_Customers_Small_Commercial!H620+StdO_Customers_Lighting!H620</f>
        <v>77766.69</v>
      </c>
      <c r="I620" s="12">
        <f>StdO_Customers_Residential!I620+StdO_Customers_Small_Commercial!I620+StdO_Customers_Lighting!I620</f>
        <v>82729.41</v>
      </c>
      <c r="J620" s="12">
        <f>StdO_Customers_Residential!J620+StdO_Customers_Small_Commercial!J620+StdO_Customers_Lighting!J620</f>
        <v>63568</v>
      </c>
      <c r="K620" s="12">
        <f>StdO_Customers_Residential!K620+StdO_Customers_Small_Commercial!K620+StdO_Customers_Lighting!K620</f>
        <v>48144.47</v>
      </c>
      <c r="L620" s="12">
        <f>StdO_Customers_Residential!L620+StdO_Customers_Small_Commercial!L620+StdO_Customers_Lighting!L620</f>
        <v>39046.68</v>
      </c>
      <c r="M620" s="12">
        <f>StdO_Customers_Residential!M620+StdO_Customers_Small_Commercial!M620+StdO_Customers_Lighting!M620</f>
        <v>36599.03</v>
      </c>
      <c r="N620" s="12">
        <f>StdO_Customers_Residential!N620+StdO_Customers_Small_Commercial!N620+StdO_Customers_Lighting!N620</f>
        <v>43543.849999999991</v>
      </c>
      <c r="O620" s="12">
        <f>StdO_Customers_Residential!O620+StdO_Customers_Small_Commercial!O620+StdO_Customers_Lighting!O620</f>
        <v>39832.14</v>
      </c>
      <c r="P620" s="12">
        <f>StdO_Customers_Residential!P620+StdO_Customers_Small_Commercial!P620+StdO_Customers_Lighting!P620</f>
        <v>39979.68</v>
      </c>
      <c r="Q620" s="12">
        <f>StdO_Customers_Residential!Q620+StdO_Customers_Small_Commercial!Q620+StdO_Customers_Lighting!Q620</f>
        <v>45035.89</v>
      </c>
      <c r="R620" s="12">
        <f>StdO_Customers_Residential!R620+StdO_Customers_Small_Commercial!R620+StdO_Customers_Lighting!R620</f>
        <v>59680.69</v>
      </c>
      <c r="S620" s="12">
        <f>StdO_Customers_Residential!S620+StdO_Customers_Small_Commercial!S620+StdO_Customers_Lighting!S620</f>
        <v>88205.9</v>
      </c>
      <c r="T620" s="12">
        <f>StdO_Customers_Residential!T620+StdO_Customers_Small_Commercial!T620+StdO_Customers_Lighting!T620</f>
        <v>109049.17</v>
      </c>
      <c r="U620" s="12">
        <f>StdO_Customers_Residential!U620+StdO_Customers_Small_Commercial!U620+StdO_Customers_Lighting!U620</f>
        <v>114736.83</v>
      </c>
      <c r="V620" s="12">
        <f>StdO_Customers_Residential!V620+StdO_Customers_Small_Commercial!V620+StdO_Customers_Lighting!V620</f>
        <v>112462.71</v>
      </c>
      <c r="W620" s="12">
        <f>StdO_Customers_Residential!W620+StdO_Customers_Small_Commercial!W620+StdO_Customers_Lighting!W620</f>
        <v>101819.02</v>
      </c>
      <c r="X620" s="12">
        <f>StdO_Customers_Residential!X620+StdO_Customers_Small_Commercial!X620+StdO_Customers_Lighting!X620</f>
        <v>89637.4</v>
      </c>
      <c r="Y620" s="12">
        <f>StdO_Customers_Residential!Y620+StdO_Customers_Small_Commercial!Y620+StdO_Customers_Lighting!Y620</f>
        <v>78149.42</v>
      </c>
      <c r="AA620" s="2">
        <f>IFERROR(INDEX('Holiday Schedule'!$D$3:$D$24,MATCH(Total_StdO_Customers!A620,'Holiday Schedule'!$C$3:$C$24,0)),0)</f>
        <v>0</v>
      </c>
      <c r="AB620" s="2">
        <f t="shared" si="72"/>
        <v>4</v>
      </c>
      <c r="AC620" s="2">
        <f t="shared" si="73"/>
        <v>1114070.8699999999</v>
      </c>
      <c r="AD620" s="5">
        <f t="shared" si="74"/>
        <v>482307.74000000022</v>
      </c>
      <c r="AE620" s="5">
        <f t="shared" si="75"/>
        <v>1596378.61</v>
      </c>
      <c r="AG620" s="2">
        <f t="shared" si="76"/>
        <v>9</v>
      </c>
      <c r="AH620" s="2">
        <f t="shared" si="77"/>
        <v>2025</v>
      </c>
      <c r="AJ620" s="5">
        <f t="shared" si="78"/>
        <v>114736.83</v>
      </c>
      <c r="AK620" s="2">
        <f t="shared" si="79"/>
        <v>20</v>
      </c>
    </row>
    <row r="621" spans="1:37" x14ac:dyDescent="0.25">
      <c r="A621" s="4">
        <v>45904</v>
      </c>
      <c r="B621" s="12">
        <f>StdO_Customers_Residential!B621+StdO_Customers_Small_Commercial!B621+StdO_Customers_Lighting!B621</f>
        <v>70128.800000000003</v>
      </c>
      <c r="C621" s="12">
        <f>StdO_Customers_Residential!C621+StdO_Customers_Small_Commercial!C621+StdO_Customers_Lighting!C621</f>
        <v>65987.59</v>
      </c>
      <c r="D621" s="12">
        <f>StdO_Customers_Residential!D621+StdO_Customers_Small_Commercial!D621+StdO_Customers_Lighting!D621</f>
        <v>64993.21</v>
      </c>
      <c r="E621" s="12">
        <f>StdO_Customers_Residential!E621+StdO_Customers_Small_Commercial!E621+StdO_Customers_Lighting!E621</f>
        <v>63765.91</v>
      </c>
      <c r="F621" s="12">
        <f>StdO_Customers_Residential!F621+StdO_Customers_Small_Commercial!F621+StdO_Customers_Lighting!F621</f>
        <v>65555.789999999994</v>
      </c>
      <c r="G621" s="12">
        <f>StdO_Customers_Residential!G621+StdO_Customers_Small_Commercial!G621+StdO_Customers_Lighting!G621</f>
        <v>71885.100000000006</v>
      </c>
      <c r="H621" s="12">
        <f>StdO_Customers_Residential!H621+StdO_Customers_Small_Commercial!H621+StdO_Customers_Lighting!H621</f>
        <v>82314.820000000007</v>
      </c>
      <c r="I621" s="12">
        <f>StdO_Customers_Residential!I621+StdO_Customers_Small_Commercial!I621+StdO_Customers_Lighting!I621</f>
        <v>88909.16</v>
      </c>
      <c r="J621" s="12">
        <f>StdO_Customers_Residential!J621+StdO_Customers_Small_Commercial!J621+StdO_Customers_Lighting!J621</f>
        <v>81796.67</v>
      </c>
      <c r="K621" s="12">
        <f>StdO_Customers_Residential!K621+StdO_Customers_Small_Commercial!K621+StdO_Customers_Lighting!K621</f>
        <v>57668.93</v>
      </c>
      <c r="L621" s="12">
        <f>StdO_Customers_Residential!L621+StdO_Customers_Small_Commercial!L621+StdO_Customers_Lighting!L621</f>
        <v>45758.49</v>
      </c>
      <c r="M621" s="12">
        <f>StdO_Customers_Residential!M621+StdO_Customers_Small_Commercial!M621+StdO_Customers_Lighting!M621</f>
        <v>39220.570000000007</v>
      </c>
      <c r="N621" s="12">
        <f>StdO_Customers_Residential!N621+StdO_Customers_Small_Commercial!N621+StdO_Customers_Lighting!N621</f>
        <v>39090.65</v>
      </c>
      <c r="O621" s="12">
        <f>StdO_Customers_Residential!O621+StdO_Customers_Small_Commercial!O621+StdO_Customers_Lighting!O621</f>
        <v>37858.480000000003</v>
      </c>
      <c r="P621" s="12">
        <f>StdO_Customers_Residential!P621+StdO_Customers_Small_Commercial!P621+StdO_Customers_Lighting!P621</f>
        <v>40335.089999999997</v>
      </c>
      <c r="Q621" s="12">
        <f>StdO_Customers_Residential!Q621+StdO_Customers_Small_Commercial!Q621+StdO_Customers_Lighting!Q621</f>
        <v>46014.22</v>
      </c>
      <c r="R621" s="12">
        <f>StdO_Customers_Residential!R621+StdO_Customers_Small_Commercial!R621+StdO_Customers_Lighting!R621</f>
        <v>59203.58</v>
      </c>
      <c r="S621" s="12">
        <f>StdO_Customers_Residential!S621+StdO_Customers_Small_Commercial!S621+StdO_Customers_Lighting!S621</f>
        <v>85350.080000000002</v>
      </c>
      <c r="T621" s="12">
        <f>StdO_Customers_Residential!T621+StdO_Customers_Small_Commercial!T621+StdO_Customers_Lighting!T621</f>
        <v>106773.77</v>
      </c>
      <c r="U621" s="12">
        <f>StdO_Customers_Residential!U621+StdO_Customers_Small_Commercial!U621+StdO_Customers_Lighting!U621</f>
        <v>116135.88</v>
      </c>
      <c r="V621" s="12">
        <f>StdO_Customers_Residential!V621+StdO_Customers_Small_Commercial!V621+StdO_Customers_Lighting!V621</f>
        <v>112068.73</v>
      </c>
      <c r="W621" s="12">
        <f>StdO_Customers_Residential!W621+StdO_Customers_Small_Commercial!W621+StdO_Customers_Lighting!W621</f>
        <v>102487.59000000001</v>
      </c>
      <c r="X621" s="12">
        <f>StdO_Customers_Residential!X621+StdO_Customers_Small_Commercial!X621+StdO_Customers_Lighting!X621</f>
        <v>90380.14999999998</v>
      </c>
      <c r="Y621" s="12">
        <f>StdO_Customers_Residential!Y621+StdO_Customers_Small_Commercial!Y621+StdO_Customers_Lighting!Y621</f>
        <v>80323.38</v>
      </c>
      <c r="AA621" s="2">
        <f>IFERROR(INDEX('Holiday Schedule'!$D$3:$D$24,MATCH(Total_StdO_Customers!A621,'Holiday Schedule'!$C$3:$C$24,0)),0)</f>
        <v>0</v>
      </c>
      <c r="AB621" s="2">
        <f t="shared" si="72"/>
        <v>5</v>
      </c>
      <c r="AC621" s="2">
        <f t="shared" si="73"/>
        <v>1149052.0399999998</v>
      </c>
      <c r="AD621" s="5">
        <f t="shared" si="74"/>
        <v>564954.60000000033</v>
      </c>
      <c r="AE621" s="5">
        <f t="shared" si="75"/>
        <v>1714006.6400000001</v>
      </c>
      <c r="AG621" s="2">
        <f t="shared" si="76"/>
        <v>9</v>
      </c>
      <c r="AH621" s="2">
        <f t="shared" si="77"/>
        <v>2025</v>
      </c>
      <c r="AJ621" s="5">
        <f t="shared" si="78"/>
        <v>116135.88</v>
      </c>
      <c r="AK621" s="2">
        <f t="shared" si="79"/>
        <v>20</v>
      </c>
    </row>
    <row r="622" spans="1:37" x14ac:dyDescent="0.25">
      <c r="A622" s="4">
        <v>45905</v>
      </c>
      <c r="B622" s="12">
        <f>StdO_Customers_Residential!B622+StdO_Customers_Small_Commercial!B622+StdO_Customers_Lighting!B622</f>
        <v>71057.279999999999</v>
      </c>
      <c r="C622" s="12">
        <f>StdO_Customers_Residential!C622+StdO_Customers_Small_Commercial!C622+StdO_Customers_Lighting!C622</f>
        <v>68138.209999999992</v>
      </c>
      <c r="D622" s="12">
        <f>StdO_Customers_Residential!D622+StdO_Customers_Small_Commercial!D622+StdO_Customers_Lighting!D622</f>
        <v>65010.510000000009</v>
      </c>
      <c r="E622" s="12">
        <f>StdO_Customers_Residential!E622+StdO_Customers_Small_Commercial!E622+StdO_Customers_Lighting!E622</f>
        <v>65178.44</v>
      </c>
      <c r="F622" s="12">
        <f>StdO_Customers_Residential!F622+StdO_Customers_Small_Commercial!F622+StdO_Customers_Lighting!F622</f>
        <v>67030.690000000017</v>
      </c>
      <c r="G622" s="12">
        <f>StdO_Customers_Residential!G622+StdO_Customers_Small_Commercial!G622+StdO_Customers_Lighting!G622</f>
        <v>72897.7</v>
      </c>
      <c r="H622" s="12">
        <f>StdO_Customers_Residential!H622+StdO_Customers_Small_Commercial!H622+StdO_Customers_Lighting!H622</f>
        <v>80867.26999999999</v>
      </c>
      <c r="I622" s="12">
        <f>StdO_Customers_Residential!I622+StdO_Customers_Small_Commercial!I622+StdO_Customers_Lighting!I622</f>
        <v>92328.56</v>
      </c>
      <c r="J622" s="12">
        <f>StdO_Customers_Residential!J622+StdO_Customers_Small_Commercial!J622+StdO_Customers_Lighting!J622</f>
        <v>90554.08</v>
      </c>
      <c r="K622" s="12">
        <f>StdO_Customers_Residential!K622+StdO_Customers_Small_Commercial!K622+StdO_Customers_Lighting!K622</f>
        <v>82275.31</v>
      </c>
      <c r="L622" s="12">
        <f>StdO_Customers_Residential!L622+StdO_Customers_Small_Commercial!L622+StdO_Customers_Lighting!L622</f>
        <v>73752.859999999986</v>
      </c>
      <c r="M622" s="12">
        <f>StdO_Customers_Residential!M622+StdO_Customers_Small_Commercial!M622+StdO_Customers_Lighting!M622</f>
        <v>60208.47</v>
      </c>
      <c r="N622" s="12">
        <f>StdO_Customers_Residential!N622+StdO_Customers_Small_Commercial!N622+StdO_Customers_Lighting!N622</f>
        <v>65958.09</v>
      </c>
      <c r="O622" s="12">
        <f>StdO_Customers_Residential!O622+StdO_Customers_Small_Commercial!O622+StdO_Customers_Lighting!O622</f>
        <v>70700.260000000009</v>
      </c>
      <c r="P622" s="12">
        <f>StdO_Customers_Residential!P622+StdO_Customers_Small_Commercial!P622+StdO_Customers_Lighting!P622</f>
        <v>74338.559999999998</v>
      </c>
      <c r="Q622" s="12">
        <f>StdO_Customers_Residential!Q622+StdO_Customers_Small_Commercial!Q622+StdO_Customers_Lighting!Q622</f>
        <v>80734.03</v>
      </c>
      <c r="R622" s="12">
        <f>StdO_Customers_Residential!R622+StdO_Customers_Small_Commercial!R622+StdO_Customers_Lighting!R622</f>
        <v>87758.28</v>
      </c>
      <c r="S622" s="12">
        <f>StdO_Customers_Residential!S622+StdO_Customers_Small_Commercial!S622+StdO_Customers_Lighting!S622</f>
        <v>99569.71</v>
      </c>
      <c r="T622" s="12">
        <f>StdO_Customers_Residential!T622+StdO_Customers_Small_Commercial!T622+StdO_Customers_Lighting!T622</f>
        <v>106247.62</v>
      </c>
      <c r="U622" s="12">
        <f>StdO_Customers_Residential!U622+StdO_Customers_Small_Commercial!U622+StdO_Customers_Lighting!U622</f>
        <v>109747.18</v>
      </c>
      <c r="V622" s="12">
        <f>StdO_Customers_Residential!V622+StdO_Customers_Small_Commercial!V622+StdO_Customers_Lighting!V622</f>
        <v>107366.85</v>
      </c>
      <c r="W622" s="12">
        <f>StdO_Customers_Residential!W622+StdO_Customers_Small_Commercial!W622+StdO_Customers_Lighting!W622</f>
        <v>100492.77</v>
      </c>
      <c r="X622" s="12">
        <f>StdO_Customers_Residential!X622+StdO_Customers_Small_Commercial!X622+StdO_Customers_Lighting!X622</f>
        <v>91562.35</v>
      </c>
      <c r="Y622" s="12">
        <f>StdO_Customers_Residential!Y622+StdO_Customers_Small_Commercial!Y622+StdO_Customers_Lighting!Y622</f>
        <v>81204.960000000006</v>
      </c>
      <c r="AA622" s="2">
        <f>IFERROR(INDEX('Holiday Schedule'!$D$3:$D$24,MATCH(Total_StdO_Customers!A622,'Holiday Schedule'!$C$3:$C$24,0)),0)</f>
        <v>0</v>
      </c>
      <c r="AB622" s="2">
        <f t="shared" si="72"/>
        <v>6</v>
      </c>
      <c r="AC622" s="2">
        <f t="shared" si="73"/>
        <v>1393594.9800000002</v>
      </c>
      <c r="AD622" s="5">
        <f t="shared" si="74"/>
        <v>571385.05999999959</v>
      </c>
      <c r="AE622" s="5">
        <f t="shared" si="75"/>
        <v>1964980.0399999998</v>
      </c>
      <c r="AG622" s="2">
        <f t="shared" si="76"/>
        <v>9</v>
      </c>
      <c r="AH622" s="2">
        <f t="shared" si="77"/>
        <v>2025</v>
      </c>
      <c r="AJ622" s="5">
        <f t="shared" si="78"/>
        <v>109747.18</v>
      </c>
      <c r="AK622" s="2">
        <f t="shared" si="79"/>
        <v>20</v>
      </c>
    </row>
    <row r="623" spans="1:37" x14ac:dyDescent="0.25">
      <c r="A623" s="4">
        <v>45906</v>
      </c>
      <c r="B623" s="12">
        <f>StdO_Customers_Residential!B623+StdO_Customers_Small_Commercial!B623+StdO_Customers_Lighting!B623</f>
        <v>73066.22</v>
      </c>
      <c r="C623" s="12">
        <f>StdO_Customers_Residential!C623+StdO_Customers_Small_Commercial!C623+StdO_Customers_Lighting!C623</f>
        <v>69320.700000000012</v>
      </c>
      <c r="D623" s="12">
        <f>StdO_Customers_Residential!D623+StdO_Customers_Small_Commercial!D623+StdO_Customers_Lighting!D623</f>
        <v>67616.259999999995</v>
      </c>
      <c r="E623" s="12">
        <f>StdO_Customers_Residential!E623+StdO_Customers_Small_Commercial!E623+StdO_Customers_Lighting!E623</f>
        <v>66611.19</v>
      </c>
      <c r="F623" s="12">
        <f>StdO_Customers_Residential!F623+StdO_Customers_Small_Commercial!F623+StdO_Customers_Lighting!F623</f>
        <v>66836.570000000007</v>
      </c>
      <c r="G623" s="12">
        <f>StdO_Customers_Residential!G623+StdO_Customers_Small_Commercial!G623+StdO_Customers_Lighting!G623</f>
        <v>68419.83</v>
      </c>
      <c r="H623" s="12">
        <f>StdO_Customers_Residential!H623+StdO_Customers_Small_Commercial!H623+StdO_Customers_Lighting!H623</f>
        <v>72986.83</v>
      </c>
      <c r="I623" s="12">
        <f>StdO_Customers_Residential!I623+StdO_Customers_Small_Commercial!I623+StdO_Customers_Lighting!I623</f>
        <v>83293.88</v>
      </c>
      <c r="J623" s="12">
        <f>StdO_Customers_Residential!J623+StdO_Customers_Small_Commercial!J623+StdO_Customers_Lighting!J623</f>
        <v>85410.2</v>
      </c>
      <c r="K623" s="12">
        <f>StdO_Customers_Residential!K623+StdO_Customers_Small_Commercial!K623+StdO_Customers_Lighting!K623</f>
        <v>80179.83</v>
      </c>
      <c r="L623" s="12">
        <f>StdO_Customers_Residential!L623+StdO_Customers_Small_Commercial!L623+StdO_Customers_Lighting!L623</f>
        <v>78078</v>
      </c>
      <c r="M623" s="12">
        <f>StdO_Customers_Residential!M623+StdO_Customers_Small_Commercial!M623+StdO_Customers_Lighting!M623</f>
        <v>74270.11</v>
      </c>
      <c r="N623" s="12">
        <f>StdO_Customers_Residential!N623+StdO_Customers_Small_Commercial!N623+StdO_Customers_Lighting!N623</f>
        <v>62271.54</v>
      </c>
      <c r="O623" s="12">
        <f>StdO_Customers_Residential!O623+StdO_Customers_Small_Commercial!O623+StdO_Customers_Lighting!O623</f>
        <v>61346.11</v>
      </c>
      <c r="P623" s="12">
        <f>StdO_Customers_Residential!P623+StdO_Customers_Small_Commercial!P623+StdO_Customers_Lighting!P623</f>
        <v>70796.25</v>
      </c>
      <c r="Q623" s="12">
        <f>StdO_Customers_Residential!Q623+StdO_Customers_Small_Commercial!Q623+StdO_Customers_Lighting!Q623</f>
        <v>82859.320000000007</v>
      </c>
      <c r="R623" s="12">
        <f>StdO_Customers_Residential!R623+StdO_Customers_Small_Commercial!R623+StdO_Customers_Lighting!R623</f>
        <v>95751.64</v>
      </c>
      <c r="S623" s="12">
        <f>StdO_Customers_Residential!S623+StdO_Customers_Small_Commercial!S623+StdO_Customers_Lighting!S623</f>
        <v>109723.61</v>
      </c>
      <c r="T623" s="12">
        <f>StdO_Customers_Residential!T623+StdO_Customers_Small_Commercial!T623+StdO_Customers_Lighting!T623</f>
        <v>111186.33</v>
      </c>
      <c r="U623" s="12">
        <f>StdO_Customers_Residential!U623+StdO_Customers_Small_Commercial!U623+StdO_Customers_Lighting!U623</f>
        <v>110041.45999999999</v>
      </c>
      <c r="V623" s="12">
        <f>StdO_Customers_Residential!V623+StdO_Customers_Small_Commercial!V623+StdO_Customers_Lighting!V623</f>
        <v>106230.39</v>
      </c>
      <c r="W623" s="12">
        <f>StdO_Customers_Residential!W623+StdO_Customers_Small_Commercial!W623+StdO_Customers_Lighting!W623</f>
        <v>98914.21</v>
      </c>
      <c r="X623" s="12">
        <f>StdO_Customers_Residential!X623+StdO_Customers_Small_Commercial!X623+StdO_Customers_Lighting!X623</f>
        <v>88447.49</v>
      </c>
      <c r="Y623" s="12">
        <f>StdO_Customers_Residential!Y623+StdO_Customers_Small_Commercial!Y623+StdO_Customers_Lighting!Y623</f>
        <v>79708.490000000005</v>
      </c>
      <c r="AA623" s="2">
        <f>IFERROR(INDEX('Holiday Schedule'!$D$3:$D$24,MATCH(Total_StdO_Customers!A623,'Holiday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1963366.46</v>
      </c>
      <c r="AE623" s="5">
        <f t="shared" si="75"/>
        <v>1963366.46</v>
      </c>
      <c r="AG623" s="2">
        <f t="shared" si="76"/>
        <v>9</v>
      </c>
      <c r="AH623" s="2">
        <f t="shared" si="77"/>
        <v>2025</v>
      </c>
      <c r="AJ623" s="5">
        <f t="shared" si="78"/>
        <v>111186.33</v>
      </c>
      <c r="AK623" s="2">
        <f t="shared" si="79"/>
        <v>19</v>
      </c>
    </row>
    <row r="624" spans="1:37" x14ac:dyDescent="0.25">
      <c r="A624" s="4">
        <v>45907</v>
      </c>
      <c r="B624" s="12">
        <f>StdO_Customers_Residential!B624+StdO_Customers_Small_Commercial!B624+StdO_Customers_Lighting!B624</f>
        <v>70625.53</v>
      </c>
      <c r="C624" s="12">
        <f>StdO_Customers_Residential!C624+StdO_Customers_Small_Commercial!C624+StdO_Customers_Lighting!C624</f>
        <v>66954.14</v>
      </c>
      <c r="D624" s="12">
        <f>StdO_Customers_Residential!D624+StdO_Customers_Small_Commercial!D624+StdO_Customers_Lighting!D624</f>
        <v>64539.710000000006</v>
      </c>
      <c r="E624" s="12">
        <f>StdO_Customers_Residential!E624+StdO_Customers_Small_Commercial!E624+StdO_Customers_Lighting!E624</f>
        <v>62994.169999999991</v>
      </c>
      <c r="F624" s="12">
        <f>StdO_Customers_Residential!F624+StdO_Customers_Small_Commercial!F624+StdO_Customers_Lighting!F624</f>
        <v>63725.77</v>
      </c>
      <c r="G624" s="12">
        <f>StdO_Customers_Residential!G624+StdO_Customers_Small_Commercial!G624+StdO_Customers_Lighting!G624</f>
        <v>65371.85</v>
      </c>
      <c r="H624" s="12">
        <f>StdO_Customers_Residential!H624+StdO_Customers_Small_Commercial!H624+StdO_Customers_Lighting!H624</f>
        <v>69409.31</v>
      </c>
      <c r="I624" s="12">
        <f>StdO_Customers_Residential!I624+StdO_Customers_Small_Commercial!I624+StdO_Customers_Lighting!I624</f>
        <v>77729.84</v>
      </c>
      <c r="J624" s="12">
        <f>StdO_Customers_Residential!J624+StdO_Customers_Small_Commercial!J624+StdO_Customers_Lighting!J624</f>
        <v>84526.66</v>
      </c>
      <c r="K624" s="12">
        <f>StdO_Customers_Residential!K624+StdO_Customers_Small_Commercial!K624+StdO_Customers_Lighting!K624</f>
        <v>85297.919999999998</v>
      </c>
      <c r="L624" s="12">
        <f>StdO_Customers_Residential!L624+StdO_Customers_Small_Commercial!L624+StdO_Customers_Lighting!L624</f>
        <v>87457.45</v>
      </c>
      <c r="M624" s="12">
        <f>StdO_Customers_Residential!M624+StdO_Customers_Small_Commercial!M624+StdO_Customers_Lighting!M624</f>
        <v>85580.63</v>
      </c>
      <c r="N624" s="12">
        <f>StdO_Customers_Residential!N624+StdO_Customers_Small_Commercial!N624+StdO_Customers_Lighting!N624</f>
        <v>83698.86</v>
      </c>
      <c r="O624" s="12">
        <f>StdO_Customers_Residential!O624+StdO_Customers_Small_Commercial!O624+StdO_Customers_Lighting!O624</f>
        <v>76587.72</v>
      </c>
      <c r="P624" s="12">
        <f>StdO_Customers_Residential!P624+StdO_Customers_Small_Commercial!P624+StdO_Customers_Lighting!P624</f>
        <v>73631.710000000006</v>
      </c>
      <c r="Q624" s="12">
        <f>StdO_Customers_Residential!Q624+StdO_Customers_Small_Commercial!Q624+StdO_Customers_Lighting!Q624</f>
        <v>81034.63</v>
      </c>
      <c r="R624" s="12">
        <f>StdO_Customers_Residential!R624+StdO_Customers_Small_Commercial!R624+StdO_Customers_Lighting!R624</f>
        <v>86781.65</v>
      </c>
      <c r="S624" s="12">
        <f>StdO_Customers_Residential!S624+StdO_Customers_Small_Commercial!S624+StdO_Customers_Lighting!S624</f>
        <v>98830.93</v>
      </c>
      <c r="T624" s="12">
        <f>StdO_Customers_Residential!T624+StdO_Customers_Small_Commercial!T624+StdO_Customers_Lighting!T624</f>
        <v>105047.4</v>
      </c>
      <c r="U624" s="12">
        <f>StdO_Customers_Residential!U624+StdO_Customers_Small_Commercial!U624+StdO_Customers_Lighting!U624</f>
        <v>112199.72</v>
      </c>
      <c r="V624" s="12">
        <f>StdO_Customers_Residential!V624+StdO_Customers_Small_Commercial!V624+StdO_Customers_Lighting!V624</f>
        <v>108490.76</v>
      </c>
      <c r="W624" s="12">
        <f>StdO_Customers_Residential!W624+StdO_Customers_Small_Commercial!W624+StdO_Customers_Lighting!W624</f>
        <v>98090.78</v>
      </c>
      <c r="X624" s="12">
        <f>StdO_Customers_Residential!X624+StdO_Customers_Small_Commercial!X624+StdO_Customers_Lighting!X624</f>
        <v>86603.63</v>
      </c>
      <c r="Y624" s="12">
        <f>StdO_Customers_Residential!Y624+StdO_Customers_Small_Commercial!Y624+StdO_Customers_Lighting!Y624</f>
        <v>77122.34</v>
      </c>
      <c r="AA624" s="2">
        <f>IFERROR(INDEX('Holiday Schedule'!$D$3:$D$24,MATCH(Total_StdO_Customers!A624,'Holiday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1972333.1099999996</v>
      </c>
      <c r="AE624" s="5">
        <f t="shared" si="75"/>
        <v>1972333.1099999996</v>
      </c>
      <c r="AG624" s="2">
        <f t="shared" si="76"/>
        <v>9</v>
      </c>
      <c r="AH624" s="2">
        <f t="shared" si="77"/>
        <v>2025</v>
      </c>
      <c r="AJ624" s="5">
        <f t="shared" si="78"/>
        <v>112199.72</v>
      </c>
      <c r="AK624" s="2">
        <f t="shared" si="79"/>
        <v>20</v>
      </c>
    </row>
    <row r="625" spans="1:37" x14ac:dyDescent="0.25">
      <c r="A625" s="4">
        <v>45908</v>
      </c>
      <c r="B625" s="12">
        <f>StdO_Customers_Residential!B625+StdO_Customers_Small_Commercial!B625+StdO_Customers_Lighting!B625</f>
        <v>68684.37</v>
      </c>
      <c r="C625" s="12">
        <f>StdO_Customers_Residential!C625+StdO_Customers_Small_Commercial!C625+StdO_Customers_Lighting!C625</f>
        <v>64269.01999999999</v>
      </c>
      <c r="D625" s="12">
        <f>StdO_Customers_Residential!D625+StdO_Customers_Small_Commercial!D625+StdO_Customers_Lighting!D625</f>
        <v>63039.329999999994</v>
      </c>
      <c r="E625" s="12">
        <f>StdO_Customers_Residential!E625+StdO_Customers_Small_Commercial!E625+StdO_Customers_Lighting!E625</f>
        <v>62902.140000000007</v>
      </c>
      <c r="F625" s="12">
        <f>StdO_Customers_Residential!F625+StdO_Customers_Small_Commercial!F625+StdO_Customers_Lighting!F625</f>
        <v>63647.94</v>
      </c>
      <c r="G625" s="12">
        <f>StdO_Customers_Residential!G625+StdO_Customers_Small_Commercial!G625+StdO_Customers_Lighting!G625</f>
        <v>69022.48</v>
      </c>
      <c r="H625" s="12">
        <f>StdO_Customers_Residential!H625+StdO_Customers_Small_Commercial!H625+StdO_Customers_Lighting!H625</f>
        <v>79319.540000000008</v>
      </c>
      <c r="I625" s="12">
        <f>StdO_Customers_Residential!I625+StdO_Customers_Small_Commercial!I625+StdO_Customers_Lighting!I625</f>
        <v>75844.160000000003</v>
      </c>
      <c r="J625" s="12">
        <f>StdO_Customers_Residential!J625+StdO_Customers_Small_Commercial!J625+StdO_Customers_Lighting!J625</f>
        <v>51748.649999999994</v>
      </c>
      <c r="K625" s="12">
        <f>StdO_Customers_Residential!K625+StdO_Customers_Small_Commercial!K625+StdO_Customers_Lighting!K625</f>
        <v>37701.120000000003</v>
      </c>
      <c r="L625" s="12">
        <f>StdO_Customers_Residential!L625+StdO_Customers_Small_Commercial!L625+StdO_Customers_Lighting!L625</f>
        <v>33647.97</v>
      </c>
      <c r="M625" s="12">
        <f>StdO_Customers_Residential!M625+StdO_Customers_Small_Commercial!M625+StdO_Customers_Lighting!M625</f>
        <v>37489.019999999997</v>
      </c>
      <c r="N625" s="12">
        <f>StdO_Customers_Residential!N625+StdO_Customers_Small_Commercial!N625+StdO_Customers_Lighting!N625</f>
        <v>40131.61</v>
      </c>
      <c r="O625" s="12">
        <f>StdO_Customers_Residential!O625+StdO_Customers_Small_Commercial!O625+StdO_Customers_Lighting!O625</f>
        <v>40817.449999999997</v>
      </c>
      <c r="P625" s="12">
        <f>StdO_Customers_Residential!P625+StdO_Customers_Small_Commercial!P625+StdO_Customers_Lighting!P625</f>
        <v>45968.83</v>
      </c>
      <c r="Q625" s="12">
        <f>StdO_Customers_Residential!Q625+StdO_Customers_Small_Commercial!Q625+StdO_Customers_Lighting!Q625</f>
        <v>49307.57</v>
      </c>
      <c r="R625" s="12">
        <f>StdO_Customers_Residential!R625+StdO_Customers_Small_Commercial!R625+StdO_Customers_Lighting!R625</f>
        <v>65533.36</v>
      </c>
      <c r="S625" s="12">
        <f>StdO_Customers_Residential!S625+StdO_Customers_Small_Commercial!S625+StdO_Customers_Lighting!S625</f>
        <v>83770.09</v>
      </c>
      <c r="T625" s="12">
        <f>StdO_Customers_Residential!T625+StdO_Customers_Small_Commercial!T625+StdO_Customers_Lighting!T625</f>
        <v>99723.109999999986</v>
      </c>
      <c r="U625" s="12">
        <f>StdO_Customers_Residential!U625+StdO_Customers_Small_Commercial!U625+StdO_Customers_Lighting!U625</f>
        <v>109127.46</v>
      </c>
      <c r="V625" s="12">
        <f>StdO_Customers_Residential!V625+StdO_Customers_Small_Commercial!V625+StdO_Customers_Lighting!V625</f>
        <v>106038.29</v>
      </c>
      <c r="W625" s="12">
        <f>StdO_Customers_Residential!W625+StdO_Customers_Small_Commercial!W625+StdO_Customers_Lighting!W625</f>
        <v>95662.06</v>
      </c>
      <c r="X625" s="12">
        <f>StdO_Customers_Residential!X625+StdO_Customers_Small_Commercial!X625+StdO_Customers_Lighting!X625</f>
        <v>84175.08</v>
      </c>
      <c r="Y625" s="12">
        <f>StdO_Customers_Residential!Y625+StdO_Customers_Small_Commercial!Y625+StdO_Customers_Lighting!Y625</f>
        <v>75781.41</v>
      </c>
      <c r="AA625" s="2">
        <f>IFERROR(INDEX('Holiday Schedule'!$D$3:$D$24,MATCH(Total_StdO_Customers!A625,'Holiday Schedule'!$C$3:$C$24,0)),0)</f>
        <v>0</v>
      </c>
      <c r="AB625" s="2">
        <f t="shared" si="72"/>
        <v>2</v>
      </c>
      <c r="AC625" s="2">
        <f t="shared" si="73"/>
        <v>1056685.83</v>
      </c>
      <c r="AD625" s="5">
        <f t="shared" si="74"/>
        <v>546666.22999999975</v>
      </c>
      <c r="AE625" s="5">
        <f t="shared" si="75"/>
        <v>1603352.0599999998</v>
      </c>
      <c r="AG625" s="2">
        <f t="shared" si="76"/>
        <v>9</v>
      </c>
      <c r="AH625" s="2">
        <f t="shared" si="77"/>
        <v>2025</v>
      </c>
      <c r="AJ625" s="5">
        <f t="shared" si="78"/>
        <v>109127.46</v>
      </c>
      <c r="AK625" s="2">
        <f t="shared" si="79"/>
        <v>20</v>
      </c>
    </row>
    <row r="626" spans="1:37" x14ac:dyDescent="0.25">
      <c r="A626" s="4">
        <v>45909</v>
      </c>
      <c r="B626" s="12">
        <f>StdO_Customers_Residential!B626+StdO_Customers_Small_Commercial!B626+StdO_Customers_Lighting!B626</f>
        <v>67099.13</v>
      </c>
      <c r="C626" s="12">
        <f>StdO_Customers_Residential!C626+StdO_Customers_Small_Commercial!C626+StdO_Customers_Lighting!C626</f>
        <v>63429.990000000005</v>
      </c>
      <c r="D626" s="12">
        <f>StdO_Customers_Residential!D626+StdO_Customers_Small_Commercial!D626+StdO_Customers_Lighting!D626</f>
        <v>62119.01</v>
      </c>
      <c r="E626" s="12">
        <f>StdO_Customers_Residential!E626+StdO_Customers_Small_Commercial!E626+StdO_Customers_Lighting!E626</f>
        <v>62133.41</v>
      </c>
      <c r="F626" s="12">
        <f>StdO_Customers_Residential!F626+StdO_Customers_Small_Commercial!F626+StdO_Customers_Lighting!F626</f>
        <v>63927.58</v>
      </c>
      <c r="G626" s="12">
        <f>StdO_Customers_Residential!G626+StdO_Customers_Small_Commercial!G626+StdO_Customers_Lighting!G626</f>
        <v>71015.06</v>
      </c>
      <c r="H626" s="12">
        <f>StdO_Customers_Residential!H626+StdO_Customers_Small_Commercial!H626+StdO_Customers_Lighting!H626</f>
        <v>80158.830000000016</v>
      </c>
      <c r="I626" s="12">
        <f>StdO_Customers_Residential!I626+StdO_Customers_Small_Commercial!I626+StdO_Customers_Lighting!I626</f>
        <v>75996.12000000001</v>
      </c>
      <c r="J626" s="12">
        <f>StdO_Customers_Residential!J626+StdO_Customers_Small_Commercial!J626+StdO_Customers_Lighting!J626</f>
        <v>51758.45</v>
      </c>
      <c r="K626" s="12">
        <f>StdO_Customers_Residential!K626+StdO_Customers_Small_Commercial!K626+StdO_Customers_Lighting!K626</f>
        <v>36547.589999999997</v>
      </c>
      <c r="L626" s="12">
        <f>StdO_Customers_Residential!L626+StdO_Customers_Small_Commercial!L626+StdO_Customers_Lighting!L626</f>
        <v>30815.82</v>
      </c>
      <c r="M626" s="12">
        <f>StdO_Customers_Residential!M626+StdO_Customers_Small_Commercial!M626+StdO_Customers_Lighting!M626</f>
        <v>29902.340000000004</v>
      </c>
      <c r="N626" s="12">
        <f>StdO_Customers_Residential!N626+StdO_Customers_Small_Commercial!N626+StdO_Customers_Lighting!N626</f>
        <v>29838.13</v>
      </c>
      <c r="O626" s="12">
        <f>StdO_Customers_Residential!O626+StdO_Customers_Small_Commercial!O626+StdO_Customers_Lighting!O626</f>
        <v>32216.47</v>
      </c>
      <c r="P626" s="12">
        <f>StdO_Customers_Residential!P626+StdO_Customers_Small_Commercial!P626+StdO_Customers_Lighting!P626</f>
        <v>34263.510000000009</v>
      </c>
      <c r="Q626" s="12">
        <f>StdO_Customers_Residential!Q626+StdO_Customers_Small_Commercial!Q626+StdO_Customers_Lighting!Q626</f>
        <v>39403.99</v>
      </c>
      <c r="R626" s="12">
        <f>StdO_Customers_Residential!R626+StdO_Customers_Small_Commercial!R626+StdO_Customers_Lighting!R626</f>
        <v>56458.05</v>
      </c>
      <c r="S626" s="12">
        <f>StdO_Customers_Residential!S626+StdO_Customers_Small_Commercial!S626+StdO_Customers_Lighting!S626</f>
        <v>82588.800000000017</v>
      </c>
      <c r="T626" s="12">
        <f>StdO_Customers_Residential!T626+StdO_Customers_Small_Commercial!T626+StdO_Customers_Lighting!T626</f>
        <v>101569.28</v>
      </c>
      <c r="U626" s="12">
        <f>StdO_Customers_Residential!U626+StdO_Customers_Small_Commercial!U626+StdO_Customers_Lighting!U626</f>
        <v>109922.39000000001</v>
      </c>
      <c r="V626" s="12">
        <f>StdO_Customers_Residential!V626+StdO_Customers_Small_Commercial!V626+StdO_Customers_Lighting!V626</f>
        <v>105927.29</v>
      </c>
      <c r="W626" s="12">
        <f>StdO_Customers_Residential!W626+StdO_Customers_Small_Commercial!W626+StdO_Customers_Lighting!W626</f>
        <v>95855.51</v>
      </c>
      <c r="X626" s="12">
        <f>StdO_Customers_Residential!X626+StdO_Customers_Small_Commercial!X626+StdO_Customers_Lighting!X626</f>
        <v>84113.11</v>
      </c>
      <c r="Y626" s="12">
        <f>StdO_Customers_Residential!Y626+StdO_Customers_Small_Commercial!Y626+StdO_Customers_Lighting!Y626</f>
        <v>75040.639999999999</v>
      </c>
      <c r="AA626" s="2">
        <f>IFERROR(INDEX('Holiday Schedule'!$D$3:$D$24,MATCH(Total_StdO_Customers!A626,'Holiday Schedule'!$C$3:$C$24,0)),0)</f>
        <v>0</v>
      </c>
      <c r="AB626" s="2">
        <f t="shared" si="72"/>
        <v>3</v>
      </c>
      <c r="AC626" s="2">
        <f t="shared" si="73"/>
        <v>997176.85000000009</v>
      </c>
      <c r="AD626" s="5">
        <f t="shared" si="74"/>
        <v>544923.64999999967</v>
      </c>
      <c r="AE626" s="5">
        <f t="shared" si="75"/>
        <v>1542100.4999999998</v>
      </c>
      <c r="AG626" s="2">
        <f t="shared" si="76"/>
        <v>9</v>
      </c>
      <c r="AH626" s="2">
        <f t="shared" si="77"/>
        <v>2025</v>
      </c>
      <c r="AJ626" s="5">
        <f t="shared" si="78"/>
        <v>109922.39000000001</v>
      </c>
      <c r="AK626" s="2">
        <f t="shared" si="79"/>
        <v>20</v>
      </c>
    </row>
    <row r="627" spans="1:37" x14ac:dyDescent="0.25">
      <c r="A627" s="4">
        <v>45910</v>
      </c>
      <c r="B627" s="12">
        <f>StdO_Customers_Residential!B627+StdO_Customers_Small_Commercial!B627+StdO_Customers_Lighting!B627</f>
        <v>66991.62000000001</v>
      </c>
      <c r="C627" s="12">
        <f>StdO_Customers_Residential!C627+StdO_Customers_Small_Commercial!C627+StdO_Customers_Lighting!C627</f>
        <v>64269.33</v>
      </c>
      <c r="D627" s="12">
        <f>StdO_Customers_Residential!D627+StdO_Customers_Small_Commercial!D627+StdO_Customers_Lighting!D627</f>
        <v>62292.25</v>
      </c>
      <c r="E627" s="12">
        <f>StdO_Customers_Residential!E627+StdO_Customers_Small_Commercial!E627+StdO_Customers_Lighting!E627</f>
        <v>62397.55</v>
      </c>
      <c r="F627" s="12">
        <f>StdO_Customers_Residential!F627+StdO_Customers_Small_Commercial!F627+StdO_Customers_Lighting!F627</f>
        <v>64663.08</v>
      </c>
      <c r="G627" s="12">
        <f>StdO_Customers_Residential!G627+StdO_Customers_Small_Commercial!G627+StdO_Customers_Lighting!G627</f>
        <v>71833.34</v>
      </c>
      <c r="H627" s="12">
        <f>StdO_Customers_Residential!H627+StdO_Customers_Small_Commercial!H627+StdO_Customers_Lighting!H627</f>
        <v>82468.479999999981</v>
      </c>
      <c r="I627" s="12">
        <f>StdO_Customers_Residential!I627+StdO_Customers_Small_Commercial!I627+StdO_Customers_Lighting!I627</f>
        <v>81346.350000000006</v>
      </c>
      <c r="J627" s="12">
        <f>StdO_Customers_Residential!J627+StdO_Customers_Small_Commercial!J627+StdO_Customers_Lighting!J627</f>
        <v>61351.869999999995</v>
      </c>
      <c r="K627" s="12">
        <f>StdO_Customers_Residential!K627+StdO_Customers_Small_Commercial!K627+StdO_Customers_Lighting!K627</f>
        <v>41692.6</v>
      </c>
      <c r="L627" s="12">
        <f>StdO_Customers_Residential!L627+StdO_Customers_Small_Commercial!L627+StdO_Customers_Lighting!L627</f>
        <v>36208.089999999997</v>
      </c>
      <c r="M627" s="12">
        <f>StdO_Customers_Residential!M627+StdO_Customers_Small_Commercial!M627+StdO_Customers_Lighting!M627</f>
        <v>34570.410000000003</v>
      </c>
      <c r="N627" s="12">
        <f>StdO_Customers_Residential!N627+StdO_Customers_Small_Commercial!N627+StdO_Customers_Lighting!N627</f>
        <v>35484.31</v>
      </c>
      <c r="O627" s="12">
        <f>StdO_Customers_Residential!O627+StdO_Customers_Small_Commercial!O627+StdO_Customers_Lighting!O627</f>
        <v>34120.160000000003</v>
      </c>
      <c r="P627" s="12">
        <f>StdO_Customers_Residential!P627+StdO_Customers_Small_Commercial!P627+StdO_Customers_Lighting!P627</f>
        <v>32743.64</v>
      </c>
      <c r="Q627" s="12">
        <f>StdO_Customers_Residential!Q627+StdO_Customers_Small_Commercial!Q627+StdO_Customers_Lighting!Q627</f>
        <v>37512.339999999997</v>
      </c>
      <c r="R627" s="12">
        <f>StdO_Customers_Residential!R627+StdO_Customers_Small_Commercial!R627+StdO_Customers_Lighting!R627</f>
        <v>52413.440000000002</v>
      </c>
      <c r="S627" s="12">
        <f>StdO_Customers_Residential!S627+StdO_Customers_Small_Commercial!S627+StdO_Customers_Lighting!S627</f>
        <v>80756.61</v>
      </c>
      <c r="T627" s="12">
        <f>StdO_Customers_Residential!T627+StdO_Customers_Small_Commercial!T627+StdO_Customers_Lighting!T627</f>
        <v>101972.28</v>
      </c>
      <c r="U627" s="12">
        <f>StdO_Customers_Residential!U627+StdO_Customers_Small_Commercial!U627+StdO_Customers_Lighting!U627</f>
        <v>110642.03999999998</v>
      </c>
      <c r="V627" s="12">
        <f>StdO_Customers_Residential!V627+StdO_Customers_Small_Commercial!V627+StdO_Customers_Lighting!V627</f>
        <v>107784.61000000002</v>
      </c>
      <c r="W627" s="12">
        <f>StdO_Customers_Residential!W627+StdO_Customers_Small_Commercial!W627+StdO_Customers_Lighting!W627</f>
        <v>97242.78</v>
      </c>
      <c r="X627" s="12">
        <f>StdO_Customers_Residential!X627+StdO_Customers_Small_Commercial!X627+StdO_Customers_Lighting!X627</f>
        <v>85390.29</v>
      </c>
      <c r="Y627" s="12">
        <f>StdO_Customers_Residential!Y627+StdO_Customers_Small_Commercial!Y627+StdO_Customers_Lighting!Y627</f>
        <v>75771.98</v>
      </c>
      <c r="AA627" s="2">
        <f>IFERROR(INDEX('Holiday Schedule'!$D$3:$D$24,MATCH(Total_StdO_Customers!A627,'Holiday Schedule'!$C$3:$C$24,0)),0)</f>
        <v>0</v>
      </c>
      <c r="AB627" s="2">
        <f t="shared" si="72"/>
        <v>4</v>
      </c>
      <c r="AC627" s="2">
        <f t="shared" si="73"/>
        <v>1031231.8200000002</v>
      </c>
      <c r="AD627" s="5">
        <f t="shared" si="74"/>
        <v>550687.63</v>
      </c>
      <c r="AE627" s="5">
        <f t="shared" si="75"/>
        <v>1581919.4500000002</v>
      </c>
      <c r="AG627" s="2">
        <f t="shared" si="76"/>
        <v>9</v>
      </c>
      <c r="AH627" s="2">
        <f t="shared" si="77"/>
        <v>2025</v>
      </c>
      <c r="AJ627" s="5">
        <f t="shared" si="78"/>
        <v>110642.03999999998</v>
      </c>
      <c r="AK627" s="2">
        <f t="shared" si="79"/>
        <v>20</v>
      </c>
    </row>
    <row r="628" spans="1:37" x14ac:dyDescent="0.25">
      <c r="A628" s="4">
        <v>45911</v>
      </c>
      <c r="B628" s="12">
        <f>StdO_Customers_Residential!B628+StdO_Customers_Small_Commercial!B628+StdO_Customers_Lighting!B628</f>
        <v>67547.62</v>
      </c>
      <c r="C628" s="12">
        <f>StdO_Customers_Residential!C628+StdO_Customers_Small_Commercial!C628+StdO_Customers_Lighting!C628</f>
        <v>63368.74</v>
      </c>
      <c r="D628" s="12">
        <f>StdO_Customers_Residential!D628+StdO_Customers_Small_Commercial!D628+StdO_Customers_Lighting!D628</f>
        <v>61258.61</v>
      </c>
      <c r="E628" s="12">
        <f>StdO_Customers_Residential!E628+StdO_Customers_Small_Commercial!E628+StdO_Customers_Lighting!E628</f>
        <v>62532.9</v>
      </c>
      <c r="F628" s="12">
        <f>StdO_Customers_Residential!F628+StdO_Customers_Small_Commercial!F628+StdO_Customers_Lighting!F628</f>
        <v>64566.8</v>
      </c>
      <c r="G628" s="12">
        <f>StdO_Customers_Residential!G628+StdO_Customers_Small_Commercial!G628+StdO_Customers_Lighting!G628</f>
        <v>71137.73</v>
      </c>
      <c r="H628" s="12">
        <f>StdO_Customers_Residential!H628+StdO_Customers_Small_Commercial!H628+StdO_Customers_Lighting!H628</f>
        <v>81546.070000000007</v>
      </c>
      <c r="I628" s="12">
        <f>StdO_Customers_Residential!I628+StdO_Customers_Small_Commercial!I628+StdO_Customers_Lighting!I628</f>
        <v>77418.22</v>
      </c>
      <c r="J628" s="12">
        <f>StdO_Customers_Residential!J628+StdO_Customers_Small_Commercial!J628+StdO_Customers_Lighting!J628</f>
        <v>53134.96</v>
      </c>
      <c r="K628" s="12">
        <f>StdO_Customers_Residential!K628+StdO_Customers_Small_Commercial!K628+StdO_Customers_Lighting!K628</f>
        <v>37027.410000000003</v>
      </c>
      <c r="L628" s="12">
        <f>StdO_Customers_Residential!L628+StdO_Customers_Small_Commercial!L628+StdO_Customers_Lighting!L628</f>
        <v>32051.68</v>
      </c>
      <c r="M628" s="12">
        <f>StdO_Customers_Residential!M628+StdO_Customers_Small_Commercial!M628+StdO_Customers_Lighting!M628</f>
        <v>31881.65</v>
      </c>
      <c r="N628" s="12">
        <f>StdO_Customers_Residential!N628+StdO_Customers_Small_Commercial!N628+StdO_Customers_Lighting!N628</f>
        <v>42292.36</v>
      </c>
      <c r="O628" s="12">
        <f>StdO_Customers_Residential!O628+StdO_Customers_Small_Commercial!O628+StdO_Customers_Lighting!O628</f>
        <v>51357.31</v>
      </c>
      <c r="P628" s="12">
        <f>StdO_Customers_Residential!P628+StdO_Customers_Small_Commercial!P628+StdO_Customers_Lighting!P628</f>
        <v>48257.84</v>
      </c>
      <c r="Q628" s="12">
        <f>StdO_Customers_Residential!Q628+StdO_Customers_Small_Commercial!Q628+StdO_Customers_Lighting!Q628</f>
        <v>48961.64</v>
      </c>
      <c r="R628" s="12">
        <f>StdO_Customers_Residential!R628+StdO_Customers_Small_Commercial!R628+StdO_Customers_Lighting!R628</f>
        <v>57115.08</v>
      </c>
      <c r="S628" s="12">
        <f>StdO_Customers_Residential!S628+StdO_Customers_Small_Commercial!S628+StdO_Customers_Lighting!S628</f>
        <v>85049.22</v>
      </c>
      <c r="T628" s="12">
        <f>StdO_Customers_Residential!T628+StdO_Customers_Small_Commercial!T628+StdO_Customers_Lighting!T628</f>
        <v>103649.52000000002</v>
      </c>
      <c r="U628" s="12">
        <f>StdO_Customers_Residential!U628+StdO_Customers_Small_Commercial!U628+StdO_Customers_Lighting!U628</f>
        <v>112891.13</v>
      </c>
      <c r="V628" s="12">
        <f>StdO_Customers_Residential!V628+StdO_Customers_Small_Commercial!V628+StdO_Customers_Lighting!V628</f>
        <v>107757.73</v>
      </c>
      <c r="W628" s="12">
        <f>StdO_Customers_Residential!W628+StdO_Customers_Small_Commercial!W628+StdO_Customers_Lighting!W628</f>
        <v>98257.39</v>
      </c>
      <c r="X628" s="12">
        <f>StdO_Customers_Residential!X628+StdO_Customers_Small_Commercial!X628+StdO_Customers_Lighting!X628</f>
        <v>85972.63</v>
      </c>
      <c r="Y628" s="12">
        <f>StdO_Customers_Residential!Y628+StdO_Customers_Small_Commercial!Y628+StdO_Customers_Lighting!Y628</f>
        <v>75060.689999999988</v>
      </c>
      <c r="AA628" s="2">
        <f>IFERROR(INDEX('Holiday Schedule'!$D$3:$D$24,MATCH(Total_StdO_Customers!A628,'Holiday Schedule'!$C$3:$C$24,0)),0)</f>
        <v>0</v>
      </c>
      <c r="AB628" s="2">
        <f t="shared" si="72"/>
        <v>5</v>
      </c>
      <c r="AC628" s="2">
        <f t="shared" si="73"/>
        <v>1073075.77</v>
      </c>
      <c r="AD628" s="5">
        <f t="shared" si="74"/>
        <v>547019.15999999968</v>
      </c>
      <c r="AE628" s="5">
        <f t="shared" si="75"/>
        <v>1620094.9299999997</v>
      </c>
      <c r="AG628" s="2">
        <f t="shared" si="76"/>
        <v>9</v>
      </c>
      <c r="AH628" s="2">
        <f t="shared" si="77"/>
        <v>2025</v>
      </c>
      <c r="AJ628" s="5">
        <f t="shared" si="78"/>
        <v>112891.13</v>
      </c>
      <c r="AK628" s="2">
        <f t="shared" si="79"/>
        <v>20</v>
      </c>
    </row>
    <row r="629" spans="1:37" x14ac:dyDescent="0.25">
      <c r="A629" s="4">
        <v>45912</v>
      </c>
      <c r="B629" s="12">
        <f>StdO_Customers_Residential!B629+StdO_Customers_Small_Commercial!B629+StdO_Customers_Lighting!B629</f>
        <v>68216.979999999981</v>
      </c>
      <c r="C629" s="12">
        <f>StdO_Customers_Residential!C629+StdO_Customers_Small_Commercial!C629+StdO_Customers_Lighting!C629</f>
        <v>64174.99</v>
      </c>
      <c r="D629" s="12">
        <f>StdO_Customers_Residential!D629+StdO_Customers_Small_Commercial!D629+StdO_Customers_Lighting!D629</f>
        <v>61773.290000000008</v>
      </c>
      <c r="E629" s="12">
        <f>StdO_Customers_Residential!E629+StdO_Customers_Small_Commercial!E629+StdO_Customers_Lighting!E629</f>
        <v>61749.079999999994</v>
      </c>
      <c r="F629" s="12">
        <f>StdO_Customers_Residential!F629+StdO_Customers_Small_Commercial!F629+StdO_Customers_Lighting!F629</f>
        <v>64069.43</v>
      </c>
      <c r="G629" s="12">
        <f>StdO_Customers_Residential!G629+StdO_Customers_Small_Commercial!G629+StdO_Customers_Lighting!G629</f>
        <v>70759.59</v>
      </c>
      <c r="H629" s="12">
        <f>StdO_Customers_Residential!H629+StdO_Customers_Small_Commercial!H629+StdO_Customers_Lighting!H629</f>
        <v>80288.44</v>
      </c>
      <c r="I629" s="12">
        <f>StdO_Customers_Residential!I629+StdO_Customers_Small_Commercial!I629+StdO_Customers_Lighting!I629</f>
        <v>74651.23000000001</v>
      </c>
      <c r="J629" s="12">
        <f>StdO_Customers_Residential!J629+StdO_Customers_Small_Commercial!J629+StdO_Customers_Lighting!J629</f>
        <v>50693.7</v>
      </c>
      <c r="K629" s="12">
        <f>StdO_Customers_Residential!K629+StdO_Customers_Small_Commercial!K629+StdO_Customers_Lighting!K629</f>
        <v>34369.89</v>
      </c>
      <c r="L629" s="12">
        <f>StdO_Customers_Residential!L629+StdO_Customers_Small_Commercial!L629+StdO_Customers_Lighting!L629</f>
        <v>29174.909999999996</v>
      </c>
      <c r="M629" s="12">
        <f>StdO_Customers_Residential!M629+StdO_Customers_Small_Commercial!M629+StdO_Customers_Lighting!M629</f>
        <v>27913.18</v>
      </c>
      <c r="N629" s="12">
        <f>StdO_Customers_Residential!N629+StdO_Customers_Small_Commercial!N629+StdO_Customers_Lighting!N629</f>
        <v>27383.35</v>
      </c>
      <c r="O629" s="12">
        <f>StdO_Customers_Residential!O629+StdO_Customers_Small_Commercial!O629+StdO_Customers_Lighting!O629</f>
        <v>26504.15</v>
      </c>
      <c r="P629" s="12">
        <f>StdO_Customers_Residential!P629+StdO_Customers_Small_Commercial!P629+StdO_Customers_Lighting!P629</f>
        <v>27101.78</v>
      </c>
      <c r="Q629" s="12">
        <f>StdO_Customers_Residential!Q629+StdO_Customers_Small_Commercial!Q629+StdO_Customers_Lighting!Q629</f>
        <v>33509.57</v>
      </c>
      <c r="R629" s="12">
        <f>StdO_Customers_Residential!R629+StdO_Customers_Small_Commercial!R629+StdO_Customers_Lighting!R629</f>
        <v>49651.37999999999</v>
      </c>
      <c r="S629" s="12">
        <f>StdO_Customers_Residential!S629+StdO_Customers_Small_Commercial!S629+StdO_Customers_Lighting!S629</f>
        <v>78570.19</v>
      </c>
      <c r="T629" s="12">
        <f>StdO_Customers_Residential!T629+StdO_Customers_Small_Commercial!T629+StdO_Customers_Lighting!T629</f>
        <v>99321.75</v>
      </c>
      <c r="U629" s="12">
        <f>StdO_Customers_Residential!U629+StdO_Customers_Small_Commercial!U629+StdO_Customers_Lighting!U629</f>
        <v>105419.13</v>
      </c>
      <c r="V629" s="12">
        <f>StdO_Customers_Residential!V629+StdO_Customers_Small_Commercial!V629+StdO_Customers_Lighting!V629</f>
        <v>102010.97</v>
      </c>
      <c r="W629" s="12">
        <f>StdO_Customers_Residential!W629+StdO_Customers_Small_Commercial!W629+StdO_Customers_Lighting!W629</f>
        <v>94518.26</v>
      </c>
      <c r="X629" s="12">
        <f>StdO_Customers_Residential!X629+StdO_Customers_Small_Commercial!X629+StdO_Customers_Lighting!X629</f>
        <v>84632.68</v>
      </c>
      <c r="Y629" s="12">
        <f>StdO_Customers_Residential!Y629+StdO_Customers_Small_Commercial!Y629+StdO_Customers_Lighting!Y629</f>
        <v>76033.850000000006</v>
      </c>
      <c r="AA629" s="2">
        <f>IFERROR(INDEX('Holiday Schedule'!$D$3:$D$24,MATCH(Total_StdO_Customers!A629,'Holiday Schedule'!$C$3:$C$24,0)),0)</f>
        <v>0</v>
      </c>
      <c r="AB629" s="2">
        <f t="shared" si="72"/>
        <v>6</v>
      </c>
      <c r="AC629" s="2">
        <f t="shared" si="73"/>
        <v>945426.12000000011</v>
      </c>
      <c r="AD629" s="5">
        <f t="shared" si="74"/>
        <v>547065.65000000014</v>
      </c>
      <c r="AE629" s="5">
        <f t="shared" si="75"/>
        <v>1492491.7700000003</v>
      </c>
      <c r="AG629" s="2">
        <f t="shared" si="76"/>
        <v>9</v>
      </c>
      <c r="AH629" s="2">
        <f t="shared" si="77"/>
        <v>2025</v>
      </c>
      <c r="AJ629" s="5">
        <f t="shared" si="78"/>
        <v>105419.13</v>
      </c>
      <c r="AK629" s="2">
        <f t="shared" si="79"/>
        <v>20</v>
      </c>
    </row>
    <row r="630" spans="1:37" x14ac:dyDescent="0.25">
      <c r="A630" s="4">
        <v>45913</v>
      </c>
      <c r="B630" s="12">
        <f>StdO_Customers_Residential!B630+StdO_Customers_Small_Commercial!B630+StdO_Customers_Lighting!B630</f>
        <v>67665.689999999988</v>
      </c>
      <c r="C630" s="12">
        <f>StdO_Customers_Residential!C630+StdO_Customers_Small_Commercial!C630+StdO_Customers_Lighting!C630</f>
        <v>64045.89</v>
      </c>
      <c r="D630" s="12">
        <f>StdO_Customers_Residential!D630+StdO_Customers_Small_Commercial!D630+StdO_Customers_Lighting!D630</f>
        <v>61945.24</v>
      </c>
      <c r="E630" s="12">
        <f>StdO_Customers_Residential!E630+StdO_Customers_Small_Commercial!E630+StdO_Customers_Lighting!E630</f>
        <v>61812.21</v>
      </c>
      <c r="F630" s="12">
        <f>StdO_Customers_Residential!F630+StdO_Customers_Small_Commercial!F630+StdO_Customers_Lighting!F630</f>
        <v>62480.869999999995</v>
      </c>
      <c r="G630" s="12">
        <f>StdO_Customers_Residential!G630+StdO_Customers_Small_Commercial!G630+StdO_Customers_Lighting!G630</f>
        <v>65924.88</v>
      </c>
      <c r="H630" s="12">
        <f>StdO_Customers_Residential!H630+StdO_Customers_Small_Commercial!H630+StdO_Customers_Lighting!H630</f>
        <v>70204.28</v>
      </c>
      <c r="I630" s="12">
        <f>StdO_Customers_Residential!I630+StdO_Customers_Small_Commercial!I630+StdO_Customers_Lighting!I630</f>
        <v>69268.62</v>
      </c>
      <c r="J630" s="12">
        <f>StdO_Customers_Residential!J630+StdO_Customers_Small_Commercial!J630+StdO_Customers_Lighting!J630</f>
        <v>54955.76</v>
      </c>
      <c r="K630" s="12">
        <f>StdO_Customers_Residential!K630+StdO_Customers_Small_Commercial!K630+StdO_Customers_Lighting!K630</f>
        <v>37530.680000000008</v>
      </c>
      <c r="L630" s="12">
        <f>StdO_Customers_Residential!L630+StdO_Customers_Small_Commercial!L630+StdO_Customers_Lighting!L630</f>
        <v>38239.739999999991</v>
      </c>
      <c r="M630" s="12">
        <f>StdO_Customers_Residential!M630+StdO_Customers_Small_Commercial!M630+StdO_Customers_Lighting!M630</f>
        <v>38536.239999999998</v>
      </c>
      <c r="N630" s="12">
        <f>StdO_Customers_Residential!N630+StdO_Customers_Small_Commercial!N630+StdO_Customers_Lighting!N630</f>
        <v>37114.839999999997</v>
      </c>
      <c r="O630" s="12">
        <f>StdO_Customers_Residential!O630+StdO_Customers_Small_Commercial!O630+StdO_Customers_Lighting!O630</f>
        <v>35566.83</v>
      </c>
      <c r="P630" s="12">
        <f>StdO_Customers_Residential!P630+StdO_Customers_Small_Commercial!P630+StdO_Customers_Lighting!P630</f>
        <v>40376.269999999997</v>
      </c>
      <c r="Q630" s="12">
        <f>StdO_Customers_Residential!Q630+StdO_Customers_Small_Commercial!Q630+StdO_Customers_Lighting!Q630</f>
        <v>58002.28</v>
      </c>
      <c r="R630" s="12">
        <f>StdO_Customers_Residential!R630+StdO_Customers_Small_Commercial!R630+StdO_Customers_Lighting!R630</f>
        <v>69956.160000000003</v>
      </c>
      <c r="S630" s="12">
        <f>StdO_Customers_Residential!S630+StdO_Customers_Small_Commercial!S630+StdO_Customers_Lighting!S630</f>
        <v>85901.01</v>
      </c>
      <c r="T630" s="12">
        <f>StdO_Customers_Residential!T630+StdO_Customers_Small_Commercial!T630+StdO_Customers_Lighting!T630</f>
        <v>96721.86</v>
      </c>
      <c r="U630" s="12">
        <f>StdO_Customers_Residential!U630+StdO_Customers_Small_Commercial!U630+StdO_Customers_Lighting!U630</f>
        <v>103505.92</v>
      </c>
      <c r="V630" s="12">
        <f>StdO_Customers_Residential!V630+StdO_Customers_Small_Commercial!V630+StdO_Customers_Lighting!V630</f>
        <v>101064.76</v>
      </c>
      <c r="W630" s="12">
        <f>StdO_Customers_Residential!W630+StdO_Customers_Small_Commercial!W630+StdO_Customers_Lighting!W630</f>
        <v>93323.53</v>
      </c>
      <c r="X630" s="12">
        <f>StdO_Customers_Residential!X630+StdO_Customers_Small_Commercial!X630+StdO_Customers_Lighting!X630</f>
        <v>85245.57</v>
      </c>
      <c r="Y630" s="12">
        <f>StdO_Customers_Residential!Y630+StdO_Customers_Small_Commercial!Y630+StdO_Customers_Lighting!Y630</f>
        <v>76798.070000000007</v>
      </c>
      <c r="AA630" s="2">
        <f>IFERROR(INDEX('Holiday Schedule'!$D$3:$D$24,MATCH(Total_StdO_Customers!A630,'Holiday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1576187.2000000002</v>
      </c>
      <c r="AE630" s="5">
        <f t="shared" si="75"/>
        <v>1576187.2000000002</v>
      </c>
      <c r="AG630" s="2">
        <f t="shared" si="76"/>
        <v>9</v>
      </c>
      <c r="AH630" s="2">
        <f t="shared" si="77"/>
        <v>2025</v>
      </c>
      <c r="AJ630" s="5">
        <f t="shared" si="78"/>
        <v>103505.92</v>
      </c>
      <c r="AK630" s="2">
        <f t="shared" si="79"/>
        <v>20</v>
      </c>
    </row>
    <row r="631" spans="1:37" x14ac:dyDescent="0.25">
      <c r="A631" s="4">
        <v>45914</v>
      </c>
      <c r="B631" s="12">
        <f>StdO_Customers_Residential!B631+StdO_Customers_Small_Commercial!B631+StdO_Customers_Lighting!B631</f>
        <v>68337.509999999995</v>
      </c>
      <c r="C631" s="12">
        <f>StdO_Customers_Residential!C631+StdO_Customers_Small_Commercial!C631+StdO_Customers_Lighting!C631</f>
        <v>64222.74</v>
      </c>
      <c r="D631" s="12">
        <f>StdO_Customers_Residential!D631+StdO_Customers_Small_Commercial!D631+StdO_Customers_Lighting!D631</f>
        <v>62224.04</v>
      </c>
      <c r="E631" s="12">
        <f>StdO_Customers_Residential!E631+StdO_Customers_Small_Commercial!E631+StdO_Customers_Lighting!E631</f>
        <v>61422.530000000006</v>
      </c>
      <c r="F631" s="12">
        <f>StdO_Customers_Residential!F631+StdO_Customers_Small_Commercial!F631+StdO_Customers_Lighting!F631</f>
        <v>62110.75</v>
      </c>
      <c r="G631" s="12">
        <f>StdO_Customers_Residential!G631+StdO_Customers_Small_Commercial!G631+StdO_Customers_Lighting!G631</f>
        <v>63934.21</v>
      </c>
      <c r="H631" s="12">
        <f>StdO_Customers_Residential!H631+StdO_Customers_Small_Commercial!H631+StdO_Customers_Lighting!H631</f>
        <v>68312.229999999981</v>
      </c>
      <c r="I631" s="12">
        <f>StdO_Customers_Residential!I631+StdO_Customers_Small_Commercial!I631+StdO_Customers_Lighting!I631</f>
        <v>71390.600000000006</v>
      </c>
      <c r="J631" s="12">
        <f>StdO_Customers_Residential!J631+StdO_Customers_Small_Commercial!J631+StdO_Customers_Lighting!J631</f>
        <v>61285.81</v>
      </c>
      <c r="K631" s="12">
        <f>StdO_Customers_Residential!K631+StdO_Customers_Small_Commercial!K631+StdO_Customers_Lighting!K631</f>
        <v>43012.39</v>
      </c>
      <c r="L631" s="12">
        <f>StdO_Customers_Residential!L631+StdO_Customers_Small_Commercial!L631+StdO_Customers_Lighting!L631</f>
        <v>35326.1</v>
      </c>
      <c r="M631" s="12">
        <f>StdO_Customers_Residential!M631+StdO_Customers_Small_Commercial!M631+StdO_Customers_Lighting!M631</f>
        <v>33140.83</v>
      </c>
      <c r="N631" s="12">
        <f>StdO_Customers_Residential!N631+StdO_Customers_Small_Commercial!N631+StdO_Customers_Lighting!N631</f>
        <v>35563.019999999997</v>
      </c>
      <c r="O631" s="12">
        <f>StdO_Customers_Residential!O631+StdO_Customers_Small_Commercial!O631+StdO_Customers_Lighting!O631</f>
        <v>37655.79</v>
      </c>
      <c r="P631" s="12">
        <f>StdO_Customers_Residential!P631+StdO_Customers_Small_Commercial!P631+StdO_Customers_Lighting!P631</f>
        <v>51444.649999999994</v>
      </c>
      <c r="Q631" s="12">
        <f>StdO_Customers_Residential!Q631+StdO_Customers_Small_Commercial!Q631+StdO_Customers_Lighting!Q631</f>
        <v>63704.34</v>
      </c>
      <c r="R631" s="12">
        <f>StdO_Customers_Residential!R631+StdO_Customers_Small_Commercial!R631+StdO_Customers_Lighting!R631</f>
        <v>71328.399999999994</v>
      </c>
      <c r="S631" s="12">
        <f>StdO_Customers_Residential!S631+StdO_Customers_Small_Commercial!S631+StdO_Customers_Lighting!S631</f>
        <v>92947.89</v>
      </c>
      <c r="T631" s="12">
        <f>StdO_Customers_Residential!T631+StdO_Customers_Small_Commercial!T631+StdO_Customers_Lighting!T631</f>
        <v>108776.87</v>
      </c>
      <c r="U631" s="12">
        <f>StdO_Customers_Residential!U631+StdO_Customers_Small_Commercial!U631+StdO_Customers_Lighting!U631</f>
        <v>114761.86</v>
      </c>
      <c r="V631" s="12">
        <f>StdO_Customers_Residential!V631+StdO_Customers_Small_Commercial!V631+StdO_Customers_Lighting!V631</f>
        <v>110056.25</v>
      </c>
      <c r="W631" s="12">
        <f>StdO_Customers_Residential!W631+StdO_Customers_Small_Commercial!W631+StdO_Customers_Lighting!W631</f>
        <v>100248.77</v>
      </c>
      <c r="X631" s="12">
        <f>StdO_Customers_Residential!X631+StdO_Customers_Small_Commercial!X631+StdO_Customers_Lighting!X631</f>
        <v>88406.96</v>
      </c>
      <c r="Y631" s="12">
        <f>StdO_Customers_Residential!Y631+StdO_Customers_Small_Commercial!Y631+StdO_Customers_Lighting!Y631</f>
        <v>78317.31</v>
      </c>
      <c r="AA631" s="2">
        <f>IFERROR(INDEX('Holiday Schedule'!$D$3:$D$24,MATCH(Total_StdO_Customers!A631,'Holiday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1647931.85</v>
      </c>
      <c r="AE631" s="5">
        <f t="shared" si="75"/>
        <v>1647931.85</v>
      </c>
      <c r="AG631" s="2">
        <f t="shared" si="76"/>
        <v>9</v>
      </c>
      <c r="AH631" s="2">
        <f t="shared" si="77"/>
        <v>2025</v>
      </c>
      <c r="AJ631" s="5">
        <f t="shared" si="78"/>
        <v>114761.86</v>
      </c>
      <c r="AK631" s="2">
        <f t="shared" si="79"/>
        <v>20</v>
      </c>
    </row>
    <row r="632" spans="1:37" x14ac:dyDescent="0.25">
      <c r="A632" s="4">
        <v>45915</v>
      </c>
      <c r="B632" s="12">
        <f>StdO_Customers_Residential!B632+StdO_Customers_Small_Commercial!B632+StdO_Customers_Lighting!B632</f>
        <v>68895.47</v>
      </c>
      <c r="C632" s="12">
        <f>StdO_Customers_Residential!C632+StdO_Customers_Small_Commercial!C632+StdO_Customers_Lighting!C632</f>
        <v>64140.500000000007</v>
      </c>
      <c r="D632" s="12">
        <f>StdO_Customers_Residential!D632+StdO_Customers_Small_Commercial!D632+StdO_Customers_Lighting!D632</f>
        <v>62165.569999999992</v>
      </c>
      <c r="E632" s="12">
        <f>StdO_Customers_Residential!E632+StdO_Customers_Small_Commercial!E632+StdO_Customers_Lighting!E632</f>
        <v>61290.7</v>
      </c>
      <c r="F632" s="12">
        <f>StdO_Customers_Residential!F632+StdO_Customers_Small_Commercial!F632+StdO_Customers_Lighting!F632</f>
        <v>64462.82</v>
      </c>
      <c r="G632" s="12">
        <f>StdO_Customers_Residential!G632+StdO_Customers_Small_Commercial!G632+StdO_Customers_Lighting!G632</f>
        <v>71123.260000000009</v>
      </c>
      <c r="H632" s="12">
        <f>StdO_Customers_Residential!H632+StdO_Customers_Small_Commercial!H632+StdO_Customers_Lighting!H632</f>
        <v>80236.639999999999</v>
      </c>
      <c r="I632" s="12">
        <f>StdO_Customers_Residential!I632+StdO_Customers_Small_Commercial!I632+StdO_Customers_Lighting!I632</f>
        <v>77672.11</v>
      </c>
      <c r="J632" s="12">
        <f>StdO_Customers_Residential!J632+StdO_Customers_Small_Commercial!J632+StdO_Customers_Lighting!J632</f>
        <v>54221.34</v>
      </c>
      <c r="K632" s="12">
        <f>StdO_Customers_Residential!K632+StdO_Customers_Small_Commercial!K632+StdO_Customers_Lighting!K632</f>
        <v>38371.53</v>
      </c>
      <c r="L632" s="12">
        <f>StdO_Customers_Residential!L632+StdO_Customers_Small_Commercial!L632+StdO_Customers_Lighting!L632</f>
        <v>33719.22</v>
      </c>
      <c r="M632" s="12">
        <f>StdO_Customers_Residential!M632+StdO_Customers_Small_Commercial!M632+StdO_Customers_Lighting!M632</f>
        <v>33315.040000000001</v>
      </c>
      <c r="N632" s="12">
        <f>StdO_Customers_Residential!N632+StdO_Customers_Small_Commercial!N632+StdO_Customers_Lighting!N632</f>
        <v>34007.07</v>
      </c>
      <c r="O632" s="12">
        <f>StdO_Customers_Residential!O632+StdO_Customers_Small_Commercial!O632+StdO_Customers_Lighting!O632</f>
        <v>33332.25</v>
      </c>
      <c r="P632" s="12">
        <f>StdO_Customers_Residential!P632+StdO_Customers_Small_Commercial!P632+StdO_Customers_Lighting!P632</f>
        <v>34451.03</v>
      </c>
      <c r="Q632" s="12">
        <f>StdO_Customers_Residential!Q632+StdO_Customers_Small_Commercial!Q632+StdO_Customers_Lighting!Q632</f>
        <v>41311.65</v>
      </c>
      <c r="R632" s="12">
        <f>StdO_Customers_Residential!R632+StdO_Customers_Small_Commercial!R632+StdO_Customers_Lighting!R632</f>
        <v>59147.63</v>
      </c>
      <c r="S632" s="12">
        <f>StdO_Customers_Residential!S632+StdO_Customers_Small_Commercial!S632+StdO_Customers_Lighting!S632</f>
        <v>88039.59</v>
      </c>
      <c r="T632" s="12">
        <f>StdO_Customers_Residential!T632+StdO_Customers_Small_Commercial!T632+StdO_Customers_Lighting!T632</f>
        <v>107259.63</v>
      </c>
      <c r="U632" s="12">
        <f>StdO_Customers_Residential!U632+StdO_Customers_Small_Commercial!U632+StdO_Customers_Lighting!U632</f>
        <v>112841.47</v>
      </c>
      <c r="V632" s="12">
        <f>StdO_Customers_Residential!V632+StdO_Customers_Small_Commercial!V632+StdO_Customers_Lighting!V632</f>
        <v>107844.21999999999</v>
      </c>
      <c r="W632" s="12">
        <f>StdO_Customers_Residential!W632+StdO_Customers_Small_Commercial!W632+StdO_Customers_Lighting!W632</f>
        <v>97760.88</v>
      </c>
      <c r="X632" s="12">
        <f>StdO_Customers_Residential!X632+StdO_Customers_Small_Commercial!X632+StdO_Customers_Lighting!X632</f>
        <v>86081.479999999981</v>
      </c>
      <c r="Y632" s="12">
        <f>StdO_Customers_Residential!Y632+StdO_Customers_Small_Commercial!Y632+StdO_Customers_Lighting!Y632</f>
        <v>76769.600000000006</v>
      </c>
      <c r="AA632" s="2">
        <f>IFERROR(INDEX('Holiday Schedule'!$D$3:$D$24,MATCH(Total_StdO_Customers!A632,'Holiday Schedule'!$C$3:$C$24,0)),0)</f>
        <v>0</v>
      </c>
      <c r="AB632" s="2">
        <f t="shared" si="72"/>
        <v>2</v>
      </c>
      <c r="AC632" s="2">
        <f t="shared" si="73"/>
        <v>1039376.1399999999</v>
      </c>
      <c r="AD632" s="5">
        <f t="shared" si="74"/>
        <v>549084.56000000029</v>
      </c>
      <c r="AE632" s="5">
        <f t="shared" si="75"/>
        <v>1588460.7000000002</v>
      </c>
      <c r="AG632" s="2">
        <f t="shared" si="76"/>
        <v>9</v>
      </c>
      <c r="AH632" s="2">
        <f t="shared" si="77"/>
        <v>2025</v>
      </c>
      <c r="AJ632" s="5">
        <f t="shared" si="78"/>
        <v>112841.47</v>
      </c>
      <c r="AK632" s="2">
        <f t="shared" si="79"/>
        <v>20</v>
      </c>
    </row>
    <row r="633" spans="1:37" x14ac:dyDescent="0.25">
      <c r="A633" s="4">
        <v>45916</v>
      </c>
      <c r="B633" s="12">
        <f>StdO_Customers_Residential!B633+StdO_Customers_Small_Commercial!B633+StdO_Customers_Lighting!B633</f>
        <v>68835.64</v>
      </c>
      <c r="C633" s="12">
        <f>StdO_Customers_Residential!C633+StdO_Customers_Small_Commercial!C633+StdO_Customers_Lighting!C633</f>
        <v>64736.44</v>
      </c>
      <c r="D633" s="12">
        <f>StdO_Customers_Residential!D633+StdO_Customers_Small_Commercial!D633+StdO_Customers_Lighting!D633</f>
        <v>62073.160000000011</v>
      </c>
      <c r="E633" s="12">
        <f>StdO_Customers_Residential!E633+StdO_Customers_Small_Commercial!E633+StdO_Customers_Lighting!E633</f>
        <v>62168.34</v>
      </c>
      <c r="F633" s="12">
        <f>StdO_Customers_Residential!F633+StdO_Customers_Small_Commercial!F633+StdO_Customers_Lighting!F633</f>
        <v>65169.48</v>
      </c>
      <c r="G633" s="12">
        <f>StdO_Customers_Residential!G633+StdO_Customers_Small_Commercial!G633+StdO_Customers_Lighting!G633</f>
        <v>71219.22</v>
      </c>
      <c r="H633" s="12">
        <f>StdO_Customers_Residential!H633+StdO_Customers_Small_Commercial!H633+StdO_Customers_Lighting!H633</f>
        <v>81317.23</v>
      </c>
      <c r="I633" s="12">
        <f>StdO_Customers_Residential!I633+StdO_Customers_Small_Commercial!I633+StdO_Customers_Lighting!I633</f>
        <v>79322.86</v>
      </c>
      <c r="J633" s="12">
        <f>StdO_Customers_Residential!J633+StdO_Customers_Small_Commercial!J633+StdO_Customers_Lighting!J633</f>
        <v>55226.8</v>
      </c>
      <c r="K633" s="12">
        <f>StdO_Customers_Residential!K633+StdO_Customers_Small_Commercial!K633+StdO_Customers_Lighting!K633</f>
        <v>39151.040000000001</v>
      </c>
      <c r="L633" s="12">
        <f>StdO_Customers_Residential!L633+StdO_Customers_Small_Commercial!L633+StdO_Customers_Lighting!L633</f>
        <v>34437.14</v>
      </c>
      <c r="M633" s="12">
        <f>StdO_Customers_Residential!M633+StdO_Customers_Small_Commercial!M633+StdO_Customers_Lighting!M633</f>
        <v>34185.370000000003</v>
      </c>
      <c r="N633" s="12">
        <f>StdO_Customers_Residential!N633+StdO_Customers_Small_Commercial!N633+StdO_Customers_Lighting!N633</f>
        <v>34972.53</v>
      </c>
      <c r="O633" s="12">
        <f>StdO_Customers_Residential!O633+StdO_Customers_Small_Commercial!O633+StdO_Customers_Lighting!O633</f>
        <v>34869.369999999995</v>
      </c>
      <c r="P633" s="12">
        <f>StdO_Customers_Residential!P633+StdO_Customers_Small_Commercial!P633+StdO_Customers_Lighting!P633</f>
        <v>37052.070000000007</v>
      </c>
      <c r="Q633" s="12">
        <f>StdO_Customers_Residential!Q633+StdO_Customers_Small_Commercial!Q633+StdO_Customers_Lighting!Q633</f>
        <v>45105.95</v>
      </c>
      <c r="R633" s="12">
        <f>StdO_Customers_Residential!R633+StdO_Customers_Small_Commercial!R633+StdO_Customers_Lighting!R633</f>
        <v>63612.11</v>
      </c>
      <c r="S633" s="12">
        <f>StdO_Customers_Residential!S633+StdO_Customers_Small_Commercial!S633+StdO_Customers_Lighting!S633</f>
        <v>90212.91</v>
      </c>
      <c r="T633" s="12">
        <f>StdO_Customers_Residential!T633+StdO_Customers_Small_Commercial!T633+StdO_Customers_Lighting!T633</f>
        <v>108484.25</v>
      </c>
      <c r="U633" s="12">
        <f>StdO_Customers_Residential!U633+StdO_Customers_Small_Commercial!U633+StdO_Customers_Lighting!U633</f>
        <v>113772.65</v>
      </c>
      <c r="V633" s="12">
        <f>StdO_Customers_Residential!V633+StdO_Customers_Small_Commercial!V633+StdO_Customers_Lighting!V633</f>
        <v>108847.29</v>
      </c>
      <c r="W633" s="12">
        <f>StdO_Customers_Residential!W633+StdO_Customers_Small_Commercial!W633+StdO_Customers_Lighting!W633</f>
        <v>98059.32</v>
      </c>
      <c r="X633" s="12">
        <f>StdO_Customers_Residential!X633+StdO_Customers_Small_Commercial!X633+StdO_Customers_Lighting!X633</f>
        <v>86781.76999999999</v>
      </c>
      <c r="Y633" s="12">
        <f>StdO_Customers_Residential!Y633+StdO_Customers_Small_Commercial!Y633+StdO_Customers_Lighting!Y633</f>
        <v>76834.880000000005</v>
      </c>
      <c r="AA633" s="2">
        <f>IFERROR(INDEX('Holiday Schedule'!$D$3:$D$24,MATCH(Total_StdO_Customers!A633,'Holiday Schedule'!$C$3:$C$24,0)),0)</f>
        <v>0</v>
      </c>
      <c r="AB633" s="2">
        <f t="shared" si="72"/>
        <v>3</v>
      </c>
      <c r="AC633" s="2">
        <f t="shared" si="73"/>
        <v>1064093.4300000002</v>
      </c>
      <c r="AD633" s="5">
        <f t="shared" si="74"/>
        <v>552354.39000000013</v>
      </c>
      <c r="AE633" s="5">
        <f t="shared" si="75"/>
        <v>1616447.8200000003</v>
      </c>
      <c r="AG633" s="2">
        <f t="shared" si="76"/>
        <v>9</v>
      </c>
      <c r="AH633" s="2">
        <f t="shared" si="77"/>
        <v>2025</v>
      </c>
      <c r="AJ633" s="5">
        <f t="shared" si="78"/>
        <v>113772.65</v>
      </c>
      <c r="AK633" s="2">
        <f t="shared" si="79"/>
        <v>20</v>
      </c>
    </row>
    <row r="634" spans="1:37" x14ac:dyDescent="0.25">
      <c r="A634" s="4">
        <v>45917</v>
      </c>
      <c r="B634" s="12">
        <f>StdO_Customers_Residential!B634+StdO_Customers_Small_Commercial!B634+StdO_Customers_Lighting!B634</f>
        <v>69344.33</v>
      </c>
      <c r="C634" s="12">
        <f>StdO_Customers_Residential!C634+StdO_Customers_Small_Commercial!C634+StdO_Customers_Lighting!C634</f>
        <v>64371.999999999993</v>
      </c>
      <c r="D634" s="12">
        <f>StdO_Customers_Residential!D634+StdO_Customers_Small_Commercial!D634+StdO_Customers_Lighting!D634</f>
        <v>63670.65</v>
      </c>
      <c r="E634" s="12">
        <f>StdO_Customers_Residential!E634+StdO_Customers_Small_Commercial!E634+StdO_Customers_Lighting!E634</f>
        <v>62248.009999999995</v>
      </c>
      <c r="F634" s="12">
        <f>StdO_Customers_Residential!F634+StdO_Customers_Small_Commercial!F634+StdO_Customers_Lighting!F634</f>
        <v>64890.689999999995</v>
      </c>
      <c r="G634" s="12">
        <f>StdO_Customers_Residential!G634+StdO_Customers_Small_Commercial!G634+StdO_Customers_Lighting!G634</f>
        <v>71779.3</v>
      </c>
      <c r="H634" s="12">
        <f>StdO_Customers_Residential!H634+StdO_Customers_Small_Commercial!H634+StdO_Customers_Lighting!H634</f>
        <v>80829.37</v>
      </c>
      <c r="I634" s="12">
        <f>StdO_Customers_Residential!I634+StdO_Customers_Small_Commercial!I634+StdO_Customers_Lighting!I634</f>
        <v>80671.179999999993</v>
      </c>
      <c r="J634" s="12">
        <f>StdO_Customers_Residential!J634+StdO_Customers_Small_Commercial!J634+StdO_Customers_Lighting!J634</f>
        <v>60438.49</v>
      </c>
      <c r="K634" s="12">
        <f>StdO_Customers_Residential!K634+StdO_Customers_Small_Commercial!K634+StdO_Customers_Lighting!K634</f>
        <v>51676.81</v>
      </c>
      <c r="L634" s="12">
        <f>StdO_Customers_Residential!L634+StdO_Customers_Small_Commercial!L634+StdO_Customers_Lighting!L634</f>
        <v>41204.050000000003</v>
      </c>
      <c r="M634" s="12">
        <f>StdO_Customers_Residential!M634+StdO_Customers_Small_Commercial!M634+StdO_Customers_Lighting!M634</f>
        <v>43164.82</v>
      </c>
      <c r="N634" s="12">
        <f>StdO_Customers_Residential!N634+StdO_Customers_Small_Commercial!N634+StdO_Customers_Lighting!N634</f>
        <v>42408.17</v>
      </c>
      <c r="O634" s="12">
        <f>StdO_Customers_Residential!O634+StdO_Customers_Small_Commercial!O634+StdO_Customers_Lighting!O634</f>
        <v>49560.36</v>
      </c>
      <c r="P634" s="12">
        <f>StdO_Customers_Residential!P634+StdO_Customers_Small_Commercial!P634+StdO_Customers_Lighting!P634</f>
        <v>53312.239999999991</v>
      </c>
      <c r="Q634" s="12">
        <f>StdO_Customers_Residential!Q634+StdO_Customers_Small_Commercial!Q634+StdO_Customers_Lighting!Q634</f>
        <v>60605.39</v>
      </c>
      <c r="R634" s="12">
        <f>StdO_Customers_Residential!R634+StdO_Customers_Small_Commercial!R634+StdO_Customers_Lighting!R634</f>
        <v>77051.81</v>
      </c>
      <c r="S634" s="12">
        <f>StdO_Customers_Residential!S634+StdO_Customers_Small_Commercial!S634+StdO_Customers_Lighting!S634</f>
        <v>91019.639999999985</v>
      </c>
      <c r="T634" s="12">
        <f>StdO_Customers_Residential!T634+StdO_Customers_Small_Commercial!T634+StdO_Customers_Lighting!T634</f>
        <v>105756.39</v>
      </c>
      <c r="U634" s="12">
        <f>StdO_Customers_Residential!U634+StdO_Customers_Small_Commercial!U634+StdO_Customers_Lighting!U634</f>
        <v>112304.89</v>
      </c>
      <c r="V634" s="12">
        <f>StdO_Customers_Residential!V634+StdO_Customers_Small_Commercial!V634+StdO_Customers_Lighting!V634</f>
        <v>107322.26000000001</v>
      </c>
      <c r="W634" s="12">
        <f>StdO_Customers_Residential!W634+StdO_Customers_Small_Commercial!W634+StdO_Customers_Lighting!W634</f>
        <v>96614.34</v>
      </c>
      <c r="X634" s="12">
        <f>StdO_Customers_Residential!X634+StdO_Customers_Small_Commercial!X634+StdO_Customers_Lighting!X634</f>
        <v>86645.1</v>
      </c>
      <c r="Y634" s="12">
        <f>StdO_Customers_Residential!Y634+StdO_Customers_Small_Commercial!Y634+StdO_Customers_Lighting!Y634</f>
        <v>76997.16</v>
      </c>
      <c r="AA634" s="2">
        <f>IFERROR(INDEX('Holiday Schedule'!$D$3:$D$24,MATCH(Total_StdO_Customers!A634,'Holiday Schedule'!$C$3:$C$24,0)),0)</f>
        <v>0</v>
      </c>
      <c r="AB634" s="2">
        <f t="shared" si="72"/>
        <v>4</v>
      </c>
      <c r="AC634" s="2">
        <f t="shared" si="73"/>
        <v>1159755.9400000002</v>
      </c>
      <c r="AD634" s="5">
        <f t="shared" si="74"/>
        <v>554131.50999999978</v>
      </c>
      <c r="AE634" s="5">
        <f t="shared" si="75"/>
        <v>1713887.45</v>
      </c>
      <c r="AG634" s="2">
        <f t="shared" si="76"/>
        <v>9</v>
      </c>
      <c r="AH634" s="2">
        <f t="shared" si="77"/>
        <v>2025</v>
      </c>
      <c r="AJ634" s="5">
        <f t="shared" si="78"/>
        <v>112304.89</v>
      </c>
      <c r="AK634" s="2">
        <f t="shared" si="79"/>
        <v>20</v>
      </c>
    </row>
    <row r="635" spans="1:37" x14ac:dyDescent="0.25">
      <c r="A635" s="4">
        <v>45918</v>
      </c>
      <c r="B635" s="12">
        <f>StdO_Customers_Residential!B635+StdO_Customers_Small_Commercial!B635+StdO_Customers_Lighting!B635</f>
        <v>67982.22</v>
      </c>
      <c r="C635" s="12">
        <f>StdO_Customers_Residential!C635+StdO_Customers_Small_Commercial!C635+StdO_Customers_Lighting!C635</f>
        <v>64600.89</v>
      </c>
      <c r="D635" s="12">
        <f>StdO_Customers_Residential!D635+StdO_Customers_Small_Commercial!D635+StdO_Customers_Lighting!D635</f>
        <v>63294.21</v>
      </c>
      <c r="E635" s="12">
        <f>StdO_Customers_Residential!E635+StdO_Customers_Small_Commercial!E635+StdO_Customers_Lighting!E635</f>
        <v>63116.75</v>
      </c>
      <c r="F635" s="12">
        <f>StdO_Customers_Residential!F635+StdO_Customers_Small_Commercial!F635+StdO_Customers_Lighting!F635</f>
        <v>65221.9</v>
      </c>
      <c r="G635" s="12">
        <f>StdO_Customers_Residential!G635+StdO_Customers_Small_Commercial!G635+StdO_Customers_Lighting!G635</f>
        <v>71572.66</v>
      </c>
      <c r="H635" s="12">
        <f>StdO_Customers_Residential!H635+StdO_Customers_Small_Commercial!H635+StdO_Customers_Lighting!H635</f>
        <v>83186.83</v>
      </c>
      <c r="I635" s="12">
        <f>StdO_Customers_Residential!I635+StdO_Customers_Small_Commercial!I635+StdO_Customers_Lighting!I635</f>
        <v>91360</v>
      </c>
      <c r="J635" s="12">
        <f>StdO_Customers_Residential!J635+StdO_Customers_Small_Commercial!J635+StdO_Customers_Lighting!J635</f>
        <v>78828.55</v>
      </c>
      <c r="K635" s="12">
        <f>StdO_Customers_Residential!K635+StdO_Customers_Small_Commercial!K635+StdO_Customers_Lighting!K635</f>
        <v>59581.25</v>
      </c>
      <c r="L635" s="12">
        <f>StdO_Customers_Residential!L635+StdO_Customers_Small_Commercial!L635+StdO_Customers_Lighting!L635</f>
        <v>49761.55</v>
      </c>
      <c r="M635" s="12">
        <f>StdO_Customers_Residential!M635+StdO_Customers_Small_Commercial!M635+StdO_Customers_Lighting!M635</f>
        <v>46483.289999999994</v>
      </c>
      <c r="N635" s="12">
        <f>StdO_Customers_Residential!N635+StdO_Customers_Small_Commercial!N635+StdO_Customers_Lighting!N635</f>
        <v>44992.17</v>
      </c>
      <c r="O635" s="12">
        <f>StdO_Customers_Residential!O635+StdO_Customers_Small_Commercial!O635+StdO_Customers_Lighting!O635</f>
        <v>44605.25</v>
      </c>
      <c r="P635" s="12">
        <f>StdO_Customers_Residential!P635+StdO_Customers_Small_Commercial!P635+StdO_Customers_Lighting!P635</f>
        <v>43434.739999999991</v>
      </c>
      <c r="Q635" s="12">
        <f>StdO_Customers_Residential!Q635+StdO_Customers_Small_Commercial!Q635+StdO_Customers_Lighting!Q635</f>
        <v>50493.53</v>
      </c>
      <c r="R635" s="12">
        <f>StdO_Customers_Residential!R635+StdO_Customers_Small_Commercial!R635+StdO_Customers_Lighting!R635</f>
        <v>67365.53</v>
      </c>
      <c r="S635" s="12">
        <f>StdO_Customers_Residential!S635+StdO_Customers_Small_Commercial!S635+StdO_Customers_Lighting!S635</f>
        <v>93278.89</v>
      </c>
      <c r="T635" s="12">
        <f>StdO_Customers_Residential!T635+StdO_Customers_Small_Commercial!T635+StdO_Customers_Lighting!T635</f>
        <v>109716.07</v>
      </c>
      <c r="U635" s="12">
        <f>StdO_Customers_Residential!U635+StdO_Customers_Small_Commercial!U635+StdO_Customers_Lighting!U635</f>
        <v>115890.79000000001</v>
      </c>
      <c r="V635" s="12">
        <f>StdO_Customers_Residential!V635+StdO_Customers_Small_Commercial!V635+StdO_Customers_Lighting!V635</f>
        <v>110848.96000000001</v>
      </c>
      <c r="W635" s="12">
        <f>StdO_Customers_Residential!W635+StdO_Customers_Small_Commercial!W635+StdO_Customers_Lighting!W635</f>
        <v>100373.97</v>
      </c>
      <c r="X635" s="12">
        <f>StdO_Customers_Residential!X635+StdO_Customers_Small_Commercial!X635+StdO_Customers_Lighting!X635</f>
        <v>89003.72</v>
      </c>
      <c r="Y635" s="12">
        <f>StdO_Customers_Residential!Y635+StdO_Customers_Small_Commercial!Y635+StdO_Customers_Lighting!Y635</f>
        <v>79697.02</v>
      </c>
      <c r="AA635" s="2">
        <f>IFERROR(INDEX('Holiday Schedule'!$D$3:$D$24,MATCH(Total_StdO_Customers!A635,'Holiday Schedule'!$C$3:$C$24,0)),0)</f>
        <v>0</v>
      </c>
      <c r="AB635" s="2">
        <f t="shared" si="72"/>
        <v>5</v>
      </c>
      <c r="AC635" s="2">
        <f t="shared" si="73"/>
        <v>1196018.26</v>
      </c>
      <c r="AD635" s="5">
        <f t="shared" si="74"/>
        <v>558672.48</v>
      </c>
      <c r="AE635" s="5">
        <f t="shared" si="75"/>
        <v>1754690.74</v>
      </c>
      <c r="AG635" s="2">
        <f t="shared" si="76"/>
        <v>9</v>
      </c>
      <c r="AH635" s="2">
        <f t="shared" si="77"/>
        <v>2025</v>
      </c>
      <c r="AJ635" s="5">
        <f t="shared" si="78"/>
        <v>115890.79000000001</v>
      </c>
      <c r="AK635" s="2">
        <f t="shared" si="79"/>
        <v>20</v>
      </c>
    </row>
    <row r="636" spans="1:37" x14ac:dyDescent="0.25">
      <c r="A636" s="4">
        <v>45919</v>
      </c>
      <c r="B636" s="12">
        <f>StdO_Customers_Residential!B636+StdO_Customers_Small_Commercial!B636+StdO_Customers_Lighting!B636</f>
        <v>69792.2</v>
      </c>
      <c r="C636" s="12">
        <f>StdO_Customers_Residential!C636+StdO_Customers_Small_Commercial!C636+StdO_Customers_Lighting!C636</f>
        <v>61251.81</v>
      </c>
      <c r="D636" s="12">
        <f>StdO_Customers_Residential!D636+StdO_Customers_Small_Commercial!D636+StdO_Customers_Lighting!D636</f>
        <v>59949.39</v>
      </c>
      <c r="E636" s="12">
        <f>StdO_Customers_Residential!E636+StdO_Customers_Small_Commercial!E636+StdO_Customers_Lighting!E636</f>
        <v>59070.63</v>
      </c>
      <c r="F636" s="12">
        <f>StdO_Customers_Residential!F636+StdO_Customers_Small_Commercial!F636+StdO_Customers_Lighting!F636</f>
        <v>60381.52</v>
      </c>
      <c r="G636" s="12">
        <f>StdO_Customers_Residential!G636+StdO_Customers_Small_Commercial!G636+StdO_Customers_Lighting!G636</f>
        <v>66287.28</v>
      </c>
      <c r="H636" s="12">
        <f>StdO_Customers_Residential!H636+StdO_Customers_Small_Commercial!H636+StdO_Customers_Lighting!H636</f>
        <v>75833.45</v>
      </c>
      <c r="I636" s="12">
        <f>StdO_Customers_Residential!I636+StdO_Customers_Small_Commercial!I636+StdO_Customers_Lighting!I636</f>
        <v>82601.47</v>
      </c>
      <c r="J636" s="12">
        <f>StdO_Customers_Residential!J636+StdO_Customers_Small_Commercial!J636+StdO_Customers_Lighting!J636</f>
        <v>61292.68</v>
      </c>
      <c r="K636" s="12">
        <f>StdO_Customers_Residential!K636+StdO_Customers_Small_Commercial!K636+StdO_Customers_Lighting!K636</f>
        <v>43101.770000000004</v>
      </c>
      <c r="L636" s="12">
        <f>StdO_Customers_Residential!L636+StdO_Customers_Small_Commercial!L636+StdO_Customers_Lighting!L636</f>
        <v>34447.46</v>
      </c>
      <c r="M636" s="12">
        <f>StdO_Customers_Residential!M636+StdO_Customers_Small_Commercial!M636+StdO_Customers_Lighting!M636</f>
        <v>34509.14</v>
      </c>
      <c r="N636" s="12">
        <f>StdO_Customers_Residential!N636+StdO_Customers_Small_Commercial!N636+StdO_Customers_Lighting!N636</f>
        <v>30310.77</v>
      </c>
      <c r="O636" s="12">
        <f>StdO_Customers_Residential!O636+StdO_Customers_Small_Commercial!O636+StdO_Customers_Lighting!O636</f>
        <v>30256.85</v>
      </c>
      <c r="P636" s="12">
        <f>StdO_Customers_Residential!P636+StdO_Customers_Small_Commercial!P636+StdO_Customers_Lighting!P636</f>
        <v>31201.409999999996</v>
      </c>
      <c r="Q636" s="12">
        <f>StdO_Customers_Residential!Q636+StdO_Customers_Small_Commercial!Q636+StdO_Customers_Lighting!Q636</f>
        <v>36832</v>
      </c>
      <c r="R636" s="12">
        <f>StdO_Customers_Residential!R636+StdO_Customers_Small_Commercial!R636+StdO_Customers_Lighting!R636</f>
        <v>53067.519999999997</v>
      </c>
      <c r="S636" s="12">
        <f>StdO_Customers_Residential!S636+StdO_Customers_Small_Commercial!S636+StdO_Customers_Lighting!S636</f>
        <v>79234.66</v>
      </c>
      <c r="T636" s="12">
        <f>StdO_Customers_Residential!T636+StdO_Customers_Small_Commercial!T636+StdO_Customers_Lighting!T636</f>
        <v>96829.51</v>
      </c>
      <c r="U636" s="12">
        <f>StdO_Customers_Residential!U636+StdO_Customers_Small_Commercial!U636+StdO_Customers_Lighting!U636</f>
        <v>101510.08</v>
      </c>
      <c r="V636" s="12">
        <f>StdO_Customers_Residential!V636+StdO_Customers_Small_Commercial!V636+StdO_Customers_Lighting!V636</f>
        <v>97945.12</v>
      </c>
      <c r="W636" s="12">
        <f>StdO_Customers_Residential!W636+StdO_Customers_Small_Commercial!W636+StdO_Customers_Lighting!W636</f>
        <v>90380.56</v>
      </c>
      <c r="X636" s="12">
        <f>StdO_Customers_Residential!X636+StdO_Customers_Small_Commercial!X636+StdO_Customers_Lighting!X636</f>
        <v>80646.97</v>
      </c>
      <c r="Y636" s="12">
        <f>StdO_Customers_Residential!Y636+StdO_Customers_Small_Commercial!Y636+StdO_Customers_Lighting!Y636</f>
        <v>72200.990000000005</v>
      </c>
      <c r="AA636" s="2">
        <f>IFERROR(INDEX('Holiday Schedule'!$D$3:$D$24,MATCH(Total_StdO_Customers!A636,'Holiday Schedule'!$C$3:$C$24,0)),0)</f>
        <v>0</v>
      </c>
      <c r="AB636" s="2">
        <f t="shared" si="72"/>
        <v>6</v>
      </c>
      <c r="AC636" s="2">
        <f t="shared" si="73"/>
        <v>984167.97</v>
      </c>
      <c r="AD636" s="5">
        <f t="shared" si="74"/>
        <v>524767.27000000025</v>
      </c>
      <c r="AE636" s="5">
        <f t="shared" si="75"/>
        <v>1508935.2400000002</v>
      </c>
      <c r="AG636" s="2">
        <f t="shared" si="76"/>
        <v>9</v>
      </c>
      <c r="AH636" s="2">
        <f t="shared" si="77"/>
        <v>2025</v>
      </c>
      <c r="AJ636" s="5">
        <f t="shared" si="78"/>
        <v>101510.08</v>
      </c>
      <c r="AK636" s="2">
        <f t="shared" si="79"/>
        <v>20</v>
      </c>
    </row>
    <row r="637" spans="1:37" x14ac:dyDescent="0.25">
      <c r="A637" s="4">
        <v>45920</v>
      </c>
      <c r="B637" s="12">
        <f>StdO_Customers_Residential!B637+StdO_Customers_Small_Commercial!B637+StdO_Customers_Lighting!B637</f>
        <v>63176.34</v>
      </c>
      <c r="C637" s="12">
        <f>StdO_Customers_Residential!C637+StdO_Customers_Small_Commercial!C637+StdO_Customers_Lighting!C637</f>
        <v>58526.5</v>
      </c>
      <c r="D637" s="12">
        <f>StdO_Customers_Residential!D637+StdO_Customers_Small_Commercial!D637+StdO_Customers_Lighting!D637</f>
        <v>55916.56</v>
      </c>
      <c r="E637" s="12">
        <f>StdO_Customers_Residential!E637+StdO_Customers_Small_Commercial!E637+StdO_Customers_Lighting!E637</f>
        <v>55475.18</v>
      </c>
      <c r="F637" s="12">
        <f>StdO_Customers_Residential!F637+StdO_Customers_Small_Commercial!F637+StdO_Customers_Lighting!F637</f>
        <v>56728.91</v>
      </c>
      <c r="G637" s="12">
        <f>StdO_Customers_Residential!G637+StdO_Customers_Small_Commercial!G637+StdO_Customers_Lighting!G637</f>
        <v>59981.9</v>
      </c>
      <c r="H637" s="12">
        <f>StdO_Customers_Residential!H637+StdO_Customers_Small_Commercial!H637+StdO_Customers_Lighting!H637</f>
        <v>65255.63</v>
      </c>
      <c r="I637" s="12">
        <f>StdO_Customers_Residential!I637+StdO_Customers_Small_Commercial!I637+StdO_Customers_Lighting!I637</f>
        <v>64709.71</v>
      </c>
      <c r="J637" s="12">
        <f>StdO_Customers_Residential!J637+StdO_Customers_Small_Commercial!J637+StdO_Customers_Lighting!J637</f>
        <v>43335.71</v>
      </c>
      <c r="K637" s="12">
        <f>StdO_Customers_Residential!K637+StdO_Customers_Small_Commercial!K637+StdO_Customers_Lighting!K637</f>
        <v>27881.75</v>
      </c>
      <c r="L637" s="12">
        <f>StdO_Customers_Residential!L637+StdO_Customers_Small_Commercial!L637+StdO_Customers_Lighting!L637</f>
        <v>21500.12</v>
      </c>
      <c r="M637" s="12">
        <f>StdO_Customers_Residential!M637+StdO_Customers_Small_Commercial!M637+StdO_Customers_Lighting!M637</f>
        <v>19590.11</v>
      </c>
      <c r="N637" s="12">
        <f>StdO_Customers_Residential!N637+StdO_Customers_Small_Commercial!N637+StdO_Customers_Lighting!N637</f>
        <v>17780.18</v>
      </c>
      <c r="O637" s="12">
        <f>StdO_Customers_Residential!O637+StdO_Customers_Small_Commercial!O637+StdO_Customers_Lighting!O637</f>
        <v>17336.060000000001</v>
      </c>
      <c r="P637" s="12">
        <f>StdO_Customers_Residential!P637+StdO_Customers_Small_Commercial!P637+StdO_Customers_Lighting!P637</f>
        <v>18695.189999999999</v>
      </c>
      <c r="Q637" s="12">
        <f>StdO_Customers_Residential!Q637+StdO_Customers_Small_Commercial!Q637+StdO_Customers_Lighting!Q637</f>
        <v>25237.89</v>
      </c>
      <c r="R637" s="12">
        <f>StdO_Customers_Residential!R637+StdO_Customers_Small_Commercial!R637+StdO_Customers_Lighting!R637</f>
        <v>44443.27</v>
      </c>
      <c r="S637" s="12">
        <f>StdO_Customers_Residential!S637+StdO_Customers_Small_Commercial!S637+StdO_Customers_Lighting!S637</f>
        <v>73315.78</v>
      </c>
      <c r="T637" s="12">
        <f>StdO_Customers_Residential!T637+StdO_Customers_Small_Commercial!T637+StdO_Customers_Lighting!T637</f>
        <v>91251.58</v>
      </c>
      <c r="U637" s="12">
        <f>StdO_Customers_Residential!U637+StdO_Customers_Small_Commercial!U637+StdO_Customers_Lighting!U637</f>
        <v>98271.88</v>
      </c>
      <c r="V637" s="12">
        <f>StdO_Customers_Residential!V637+StdO_Customers_Small_Commercial!V637+StdO_Customers_Lighting!V637</f>
        <v>94810.06</v>
      </c>
      <c r="W637" s="12">
        <f>StdO_Customers_Residential!W637+StdO_Customers_Small_Commercial!W637+StdO_Customers_Lighting!W637</f>
        <v>88672.26</v>
      </c>
      <c r="X637" s="12">
        <f>StdO_Customers_Residential!X637+StdO_Customers_Small_Commercial!X637+StdO_Customers_Lighting!X637</f>
        <v>78069.570000000007</v>
      </c>
      <c r="Y637" s="12">
        <f>StdO_Customers_Residential!Y637+StdO_Customers_Small_Commercial!Y637+StdO_Customers_Lighting!Y637</f>
        <v>71216.75</v>
      </c>
      <c r="AA637" s="2">
        <f>IFERROR(INDEX('Holiday Schedule'!$D$3:$D$24,MATCH(Total_StdO_Customers!A637,'Holiday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1311178.8900000001</v>
      </c>
      <c r="AE637" s="5">
        <f t="shared" si="75"/>
        <v>1311178.8900000001</v>
      </c>
      <c r="AG637" s="2">
        <f t="shared" si="76"/>
        <v>9</v>
      </c>
      <c r="AH637" s="2">
        <f t="shared" si="77"/>
        <v>2025</v>
      </c>
      <c r="AJ637" s="5">
        <f t="shared" si="78"/>
        <v>98271.88</v>
      </c>
      <c r="AK637" s="2">
        <f t="shared" si="79"/>
        <v>20</v>
      </c>
    </row>
    <row r="638" spans="1:37" x14ac:dyDescent="0.25">
      <c r="A638" s="4">
        <v>45921</v>
      </c>
      <c r="B638" s="12">
        <f>StdO_Customers_Residential!B638+StdO_Customers_Small_Commercial!B638+StdO_Customers_Lighting!B638</f>
        <v>63167.63</v>
      </c>
      <c r="C638" s="12">
        <f>StdO_Customers_Residential!C638+StdO_Customers_Small_Commercial!C638+StdO_Customers_Lighting!C638</f>
        <v>59608.99</v>
      </c>
      <c r="D638" s="12">
        <f>StdO_Customers_Residential!D638+StdO_Customers_Small_Commercial!D638+StdO_Customers_Lighting!D638</f>
        <v>57748.469999999994</v>
      </c>
      <c r="E638" s="12">
        <f>StdO_Customers_Residential!E638+StdO_Customers_Small_Commercial!E638+StdO_Customers_Lighting!E638</f>
        <v>57008.19</v>
      </c>
      <c r="F638" s="12">
        <f>StdO_Customers_Residential!F638+StdO_Customers_Small_Commercial!F638+StdO_Customers_Lighting!F638</f>
        <v>57730.12</v>
      </c>
      <c r="G638" s="12">
        <f>StdO_Customers_Residential!G638+StdO_Customers_Small_Commercial!G638+StdO_Customers_Lighting!G638</f>
        <v>60670.36</v>
      </c>
      <c r="H638" s="12">
        <f>StdO_Customers_Residential!H638+StdO_Customers_Small_Commercial!H638+StdO_Customers_Lighting!H638</f>
        <v>66053.740000000005</v>
      </c>
      <c r="I638" s="12">
        <f>StdO_Customers_Residential!I638+StdO_Customers_Small_Commercial!I638+StdO_Customers_Lighting!I638</f>
        <v>65569.990000000005</v>
      </c>
      <c r="J638" s="12">
        <f>StdO_Customers_Residential!J638+StdO_Customers_Small_Commercial!J638+StdO_Customers_Lighting!J638</f>
        <v>46464.07</v>
      </c>
      <c r="K638" s="12">
        <f>StdO_Customers_Residential!K638+StdO_Customers_Small_Commercial!K638+StdO_Customers_Lighting!K638</f>
        <v>30823.18</v>
      </c>
      <c r="L638" s="12">
        <f>StdO_Customers_Residential!L638+StdO_Customers_Small_Commercial!L638+StdO_Customers_Lighting!L638</f>
        <v>23826.83</v>
      </c>
      <c r="M638" s="12">
        <f>StdO_Customers_Residential!M638+StdO_Customers_Small_Commercial!M638+StdO_Customers_Lighting!M638</f>
        <v>22563.98</v>
      </c>
      <c r="N638" s="12">
        <f>StdO_Customers_Residential!N638+StdO_Customers_Small_Commercial!N638+StdO_Customers_Lighting!N638</f>
        <v>22418.3</v>
      </c>
      <c r="O638" s="12">
        <f>StdO_Customers_Residential!O638+StdO_Customers_Small_Commercial!O638+StdO_Customers_Lighting!O638</f>
        <v>22370.95</v>
      </c>
      <c r="P638" s="12">
        <f>StdO_Customers_Residential!P638+StdO_Customers_Small_Commercial!P638+StdO_Customers_Lighting!P638</f>
        <v>23784.080000000002</v>
      </c>
      <c r="Q638" s="12">
        <f>StdO_Customers_Residential!Q638+StdO_Customers_Small_Commercial!Q638+StdO_Customers_Lighting!Q638</f>
        <v>31215.21</v>
      </c>
      <c r="R638" s="12">
        <f>StdO_Customers_Residential!R638+StdO_Customers_Small_Commercial!R638+StdO_Customers_Lighting!R638</f>
        <v>52427.28</v>
      </c>
      <c r="S638" s="12">
        <f>StdO_Customers_Residential!S638+StdO_Customers_Small_Commercial!S638+StdO_Customers_Lighting!S638</f>
        <v>81759.69</v>
      </c>
      <c r="T638" s="12">
        <f>StdO_Customers_Residential!T638+StdO_Customers_Small_Commercial!T638+StdO_Customers_Lighting!T638</f>
        <v>99854.62</v>
      </c>
      <c r="U638" s="12">
        <f>StdO_Customers_Residential!U638+StdO_Customers_Small_Commercial!U638+StdO_Customers_Lighting!U638</f>
        <v>107000.36</v>
      </c>
      <c r="V638" s="12">
        <f>StdO_Customers_Residential!V638+StdO_Customers_Small_Commercial!V638+StdO_Customers_Lighting!V638</f>
        <v>102248.92</v>
      </c>
      <c r="W638" s="12">
        <f>StdO_Customers_Residential!W638+StdO_Customers_Small_Commercial!W638+StdO_Customers_Lighting!W638</f>
        <v>91320.68</v>
      </c>
      <c r="X638" s="12">
        <f>StdO_Customers_Residential!X638+StdO_Customers_Small_Commercial!X638+StdO_Customers_Lighting!X638</f>
        <v>79959.34</v>
      </c>
      <c r="Y638" s="12">
        <f>StdO_Customers_Residential!Y638+StdO_Customers_Small_Commercial!Y638+StdO_Customers_Lighting!Y638</f>
        <v>69491.180000000008</v>
      </c>
      <c r="AA638" s="2">
        <f>IFERROR(INDEX('Holiday Schedule'!$D$3:$D$24,MATCH(Total_StdO_Customers!A638,'Holiday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1395086.1599999997</v>
      </c>
      <c r="AE638" s="5">
        <f t="shared" si="75"/>
        <v>1395086.1599999997</v>
      </c>
      <c r="AG638" s="2">
        <f t="shared" si="76"/>
        <v>9</v>
      </c>
      <c r="AH638" s="2">
        <f t="shared" si="77"/>
        <v>2025</v>
      </c>
      <c r="AJ638" s="5">
        <f t="shared" si="78"/>
        <v>107000.36</v>
      </c>
      <c r="AK638" s="2">
        <f t="shared" si="79"/>
        <v>20</v>
      </c>
    </row>
    <row r="639" spans="1:37" x14ac:dyDescent="0.25">
      <c r="A639" s="4">
        <v>45922</v>
      </c>
      <c r="B639" s="12">
        <f>StdO_Customers_Residential!B639+StdO_Customers_Small_Commercial!B639+StdO_Customers_Lighting!B639</f>
        <v>62508.959999999999</v>
      </c>
      <c r="C639" s="12">
        <f>StdO_Customers_Residential!C639+StdO_Customers_Small_Commercial!C639+StdO_Customers_Lighting!C639</f>
        <v>58313.74</v>
      </c>
      <c r="D639" s="12">
        <f>StdO_Customers_Residential!D639+StdO_Customers_Small_Commercial!D639+StdO_Customers_Lighting!D639</f>
        <v>57122.739999999991</v>
      </c>
      <c r="E639" s="12">
        <f>StdO_Customers_Residential!E639+StdO_Customers_Small_Commercial!E639+StdO_Customers_Lighting!E639</f>
        <v>56780.68</v>
      </c>
      <c r="F639" s="12">
        <f>StdO_Customers_Residential!F639+StdO_Customers_Small_Commercial!F639+StdO_Customers_Lighting!F639</f>
        <v>59084.100000000006</v>
      </c>
      <c r="G639" s="12">
        <f>StdO_Customers_Residential!G639+StdO_Customers_Small_Commercial!G639+StdO_Customers_Lighting!G639</f>
        <v>65822.86</v>
      </c>
      <c r="H639" s="12">
        <f>StdO_Customers_Residential!H639+StdO_Customers_Small_Commercial!H639+StdO_Customers_Lighting!H639</f>
        <v>76837.06</v>
      </c>
      <c r="I639" s="12">
        <f>StdO_Customers_Residential!I639+StdO_Customers_Small_Commercial!I639+StdO_Customers_Lighting!I639</f>
        <v>80472.600000000006</v>
      </c>
      <c r="J639" s="12">
        <f>StdO_Customers_Residential!J639+StdO_Customers_Small_Commercial!J639+StdO_Customers_Lighting!J639</f>
        <v>59785.02</v>
      </c>
      <c r="K639" s="12">
        <f>StdO_Customers_Residential!K639+StdO_Customers_Small_Commercial!K639+StdO_Customers_Lighting!K639</f>
        <v>37665.199999999997</v>
      </c>
      <c r="L639" s="12">
        <f>StdO_Customers_Residential!L639+StdO_Customers_Small_Commercial!L639+StdO_Customers_Lighting!L639</f>
        <v>30571.57</v>
      </c>
      <c r="M639" s="12">
        <f>StdO_Customers_Residential!M639+StdO_Customers_Small_Commercial!M639+StdO_Customers_Lighting!M639</f>
        <v>28430.33</v>
      </c>
      <c r="N639" s="12">
        <f>StdO_Customers_Residential!N639+StdO_Customers_Small_Commercial!N639+StdO_Customers_Lighting!N639</f>
        <v>26200.75</v>
      </c>
      <c r="O639" s="12">
        <f>StdO_Customers_Residential!O639+StdO_Customers_Small_Commercial!O639+StdO_Customers_Lighting!O639</f>
        <v>25065.78</v>
      </c>
      <c r="P639" s="12">
        <f>StdO_Customers_Residential!P639+StdO_Customers_Small_Commercial!P639+StdO_Customers_Lighting!P639</f>
        <v>26515.8</v>
      </c>
      <c r="Q639" s="12">
        <f>StdO_Customers_Residential!Q639+StdO_Customers_Small_Commercial!Q639+StdO_Customers_Lighting!Q639</f>
        <v>35239.71</v>
      </c>
      <c r="R639" s="12">
        <f>StdO_Customers_Residential!R639+StdO_Customers_Small_Commercial!R639+StdO_Customers_Lighting!R639</f>
        <v>57871.149999999994</v>
      </c>
      <c r="S639" s="12">
        <f>StdO_Customers_Residential!S639+StdO_Customers_Small_Commercial!S639+StdO_Customers_Lighting!S639</f>
        <v>85136.01</v>
      </c>
      <c r="T639" s="12">
        <f>StdO_Customers_Residential!T639+StdO_Customers_Small_Commercial!T639+StdO_Customers_Lighting!T639</f>
        <v>99384.139999999985</v>
      </c>
      <c r="U639" s="12">
        <f>StdO_Customers_Residential!U639+StdO_Customers_Small_Commercial!U639+StdO_Customers_Lighting!U639</f>
        <v>105751.07</v>
      </c>
      <c r="V639" s="12">
        <f>StdO_Customers_Residential!V639+StdO_Customers_Small_Commercial!V639+StdO_Customers_Lighting!V639</f>
        <v>100286.35</v>
      </c>
      <c r="W639" s="12">
        <f>StdO_Customers_Residential!W639+StdO_Customers_Small_Commercial!W639+StdO_Customers_Lighting!W639</f>
        <v>90980.57</v>
      </c>
      <c r="X639" s="12">
        <f>StdO_Customers_Residential!X639+StdO_Customers_Small_Commercial!X639+StdO_Customers_Lighting!X639</f>
        <v>79344.710000000021</v>
      </c>
      <c r="Y639" s="12">
        <f>StdO_Customers_Residential!Y639+StdO_Customers_Small_Commercial!Y639+StdO_Customers_Lighting!Y639</f>
        <v>69485.440000000002</v>
      </c>
      <c r="AA639" s="2">
        <f>IFERROR(INDEX('Holiday Schedule'!$D$3:$D$24,MATCH(Total_StdO_Customers!A639,'Holiday Schedule'!$C$3:$C$24,0)),0)</f>
        <v>0</v>
      </c>
      <c r="AB639" s="2">
        <f t="shared" si="72"/>
        <v>2</v>
      </c>
      <c r="AC639" s="2">
        <f t="shared" si="73"/>
        <v>968700.76</v>
      </c>
      <c r="AD639" s="5">
        <f t="shared" si="74"/>
        <v>505955.58000000007</v>
      </c>
      <c r="AE639" s="5">
        <f t="shared" si="75"/>
        <v>1474656.34</v>
      </c>
      <c r="AG639" s="2">
        <f t="shared" si="76"/>
        <v>9</v>
      </c>
      <c r="AH639" s="2">
        <f t="shared" si="77"/>
        <v>2025</v>
      </c>
      <c r="AJ639" s="5">
        <f t="shared" si="78"/>
        <v>105751.07</v>
      </c>
      <c r="AK639" s="2">
        <f t="shared" si="79"/>
        <v>20</v>
      </c>
    </row>
    <row r="640" spans="1:37" x14ac:dyDescent="0.25">
      <c r="A640" s="4">
        <v>45923</v>
      </c>
      <c r="B640" s="12">
        <f>StdO_Customers_Residential!B640+StdO_Customers_Small_Commercial!B640+StdO_Customers_Lighting!B640</f>
        <v>62115.14</v>
      </c>
      <c r="C640" s="12">
        <f>StdO_Customers_Residential!C640+StdO_Customers_Small_Commercial!C640+StdO_Customers_Lighting!C640</f>
        <v>58395.72</v>
      </c>
      <c r="D640" s="12">
        <f>StdO_Customers_Residential!D640+StdO_Customers_Small_Commercial!D640+StdO_Customers_Lighting!D640</f>
        <v>56581.31</v>
      </c>
      <c r="E640" s="12">
        <f>StdO_Customers_Residential!E640+StdO_Customers_Small_Commercial!E640+StdO_Customers_Lighting!E640</f>
        <v>55924.59</v>
      </c>
      <c r="F640" s="12">
        <f>StdO_Customers_Residential!F640+StdO_Customers_Small_Commercial!F640+StdO_Customers_Lighting!F640</f>
        <v>58252.46</v>
      </c>
      <c r="G640" s="12">
        <f>StdO_Customers_Residential!G640+StdO_Customers_Small_Commercial!G640+StdO_Customers_Lighting!G640</f>
        <v>64196.78</v>
      </c>
      <c r="H640" s="12">
        <f>StdO_Customers_Residential!H640+StdO_Customers_Small_Commercial!H640+StdO_Customers_Lighting!H640</f>
        <v>75864.10000000002</v>
      </c>
      <c r="I640" s="12">
        <f>StdO_Customers_Residential!I640+StdO_Customers_Small_Commercial!I640+StdO_Customers_Lighting!I640</f>
        <v>84533.36</v>
      </c>
      <c r="J640" s="12">
        <f>StdO_Customers_Residential!J640+StdO_Customers_Small_Commercial!J640+StdO_Customers_Lighting!J640</f>
        <v>77845.929999999993</v>
      </c>
      <c r="K640" s="12">
        <f>StdO_Customers_Residential!K640+StdO_Customers_Small_Commercial!K640+StdO_Customers_Lighting!K640</f>
        <v>60175.48</v>
      </c>
      <c r="L640" s="12">
        <f>StdO_Customers_Residential!L640+StdO_Customers_Small_Commercial!L640+StdO_Customers_Lighting!L640</f>
        <v>50890.07</v>
      </c>
      <c r="M640" s="12">
        <f>StdO_Customers_Residential!M640+StdO_Customers_Small_Commercial!M640+StdO_Customers_Lighting!M640</f>
        <v>54644.62</v>
      </c>
      <c r="N640" s="12">
        <f>StdO_Customers_Residential!N640+StdO_Customers_Small_Commercial!N640+StdO_Customers_Lighting!N640</f>
        <v>55346.29</v>
      </c>
      <c r="O640" s="12">
        <f>StdO_Customers_Residential!O640+StdO_Customers_Small_Commercial!O640+StdO_Customers_Lighting!O640</f>
        <v>65405.59</v>
      </c>
      <c r="P640" s="12">
        <f>StdO_Customers_Residential!P640+StdO_Customers_Small_Commercial!P640+StdO_Customers_Lighting!P640</f>
        <v>67087.270000000019</v>
      </c>
      <c r="Q640" s="12">
        <f>StdO_Customers_Residential!Q640+StdO_Customers_Small_Commercial!Q640+StdO_Customers_Lighting!Q640</f>
        <v>71624.42</v>
      </c>
      <c r="R640" s="12">
        <f>StdO_Customers_Residential!R640+StdO_Customers_Small_Commercial!R640+StdO_Customers_Lighting!R640</f>
        <v>78755.850000000006</v>
      </c>
      <c r="S640" s="12">
        <f>StdO_Customers_Residential!S640+StdO_Customers_Small_Commercial!S640+StdO_Customers_Lighting!S640</f>
        <v>91831.59</v>
      </c>
      <c r="T640" s="12">
        <f>StdO_Customers_Residential!T640+StdO_Customers_Small_Commercial!T640+StdO_Customers_Lighting!T640</f>
        <v>102627.37</v>
      </c>
      <c r="U640" s="12">
        <f>StdO_Customers_Residential!U640+StdO_Customers_Small_Commercial!U640+StdO_Customers_Lighting!U640</f>
        <v>106755.48</v>
      </c>
      <c r="V640" s="12">
        <f>StdO_Customers_Residential!V640+StdO_Customers_Small_Commercial!V640+StdO_Customers_Lighting!V640</f>
        <v>101119.49</v>
      </c>
      <c r="W640" s="12">
        <f>StdO_Customers_Residential!W640+StdO_Customers_Small_Commercial!W640+StdO_Customers_Lighting!W640</f>
        <v>92679.61</v>
      </c>
      <c r="X640" s="12">
        <f>StdO_Customers_Residential!X640+StdO_Customers_Small_Commercial!X640+StdO_Customers_Lighting!X640</f>
        <v>80175.039999999994</v>
      </c>
      <c r="Y640" s="12">
        <f>StdO_Customers_Residential!Y640+StdO_Customers_Small_Commercial!Y640+StdO_Customers_Lighting!Y640</f>
        <v>71442.05</v>
      </c>
      <c r="AA640" s="2">
        <f>IFERROR(INDEX('Holiday Schedule'!$D$3:$D$24,MATCH(Total_StdO_Customers!A640,'Holiday Schedule'!$C$3:$C$24,0)),0)</f>
        <v>0</v>
      </c>
      <c r="AB640" s="2">
        <f t="shared" si="72"/>
        <v>3</v>
      </c>
      <c r="AC640" s="2">
        <f t="shared" si="73"/>
        <v>1241497.4600000002</v>
      </c>
      <c r="AD640" s="5">
        <f t="shared" si="74"/>
        <v>502772.14999999991</v>
      </c>
      <c r="AE640" s="5">
        <f t="shared" si="75"/>
        <v>1744269.61</v>
      </c>
      <c r="AG640" s="2">
        <f t="shared" si="76"/>
        <v>9</v>
      </c>
      <c r="AH640" s="2">
        <f t="shared" si="77"/>
        <v>2025</v>
      </c>
      <c r="AJ640" s="5">
        <f t="shared" si="78"/>
        <v>106755.48</v>
      </c>
      <c r="AK640" s="2">
        <f t="shared" si="79"/>
        <v>20</v>
      </c>
    </row>
    <row r="641" spans="1:37" x14ac:dyDescent="0.25">
      <c r="A641" s="4">
        <v>45924</v>
      </c>
      <c r="B641" s="12">
        <f>StdO_Customers_Residential!B641+StdO_Customers_Small_Commercial!B641+StdO_Customers_Lighting!B641</f>
        <v>65290.15</v>
      </c>
      <c r="C641" s="12">
        <f>StdO_Customers_Residential!C641+StdO_Customers_Small_Commercial!C641+StdO_Customers_Lighting!C641</f>
        <v>61497.459999999992</v>
      </c>
      <c r="D641" s="12">
        <f>StdO_Customers_Residential!D641+StdO_Customers_Small_Commercial!D641+StdO_Customers_Lighting!D641</f>
        <v>59236.36</v>
      </c>
      <c r="E641" s="12">
        <f>StdO_Customers_Residential!E641+StdO_Customers_Small_Commercial!E641+StdO_Customers_Lighting!E641</f>
        <v>58768.69</v>
      </c>
      <c r="F641" s="12">
        <f>StdO_Customers_Residential!F641+StdO_Customers_Small_Commercial!F641+StdO_Customers_Lighting!F641</f>
        <v>61216.160000000003</v>
      </c>
      <c r="G641" s="12">
        <f>StdO_Customers_Residential!G641+StdO_Customers_Small_Commercial!G641+StdO_Customers_Lighting!G641</f>
        <v>67083.199999999997</v>
      </c>
      <c r="H641" s="12">
        <f>StdO_Customers_Residential!H641+StdO_Customers_Small_Commercial!H641+StdO_Customers_Lighting!H641</f>
        <v>78311.53</v>
      </c>
      <c r="I641" s="12">
        <f>StdO_Customers_Residential!I641+StdO_Customers_Small_Commercial!I641+StdO_Customers_Lighting!I641</f>
        <v>87713.65</v>
      </c>
      <c r="J641" s="12">
        <f>StdO_Customers_Residential!J641+StdO_Customers_Small_Commercial!J641+StdO_Customers_Lighting!J641</f>
        <v>87358.86</v>
      </c>
      <c r="K641" s="12">
        <f>StdO_Customers_Residential!K641+StdO_Customers_Small_Commercial!K641+StdO_Customers_Lighting!K641</f>
        <v>83671.98000000001</v>
      </c>
      <c r="L641" s="12">
        <f>StdO_Customers_Residential!L641+StdO_Customers_Small_Commercial!L641+StdO_Customers_Lighting!L641</f>
        <v>81723.899999999994</v>
      </c>
      <c r="M641" s="12">
        <f>StdO_Customers_Residential!M641+StdO_Customers_Small_Commercial!M641+StdO_Customers_Lighting!M641</f>
        <v>75576.05</v>
      </c>
      <c r="N641" s="12">
        <f>StdO_Customers_Residential!N641+StdO_Customers_Small_Commercial!N641+StdO_Customers_Lighting!N641</f>
        <v>72861.899999999994</v>
      </c>
      <c r="O641" s="12">
        <f>StdO_Customers_Residential!O641+StdO_Customers_Small_Commercial!O641+StdO_Customers_Lighting!O641</f>
        <v>68268.39</v>
      </c>
      <c r="P641" s="12">
        <f>StdO_Customers_Residential!P641+StdO_Customers_Small_Commercial!P641+StdO_Customers_Lighting!P641</f>
        <v>65218.01</v>
      </c>
      <c r="Q641" s="12">
        <f>StdO_Customers_Residential!Q641+StdO_Customers_Small_Commercial!Q641+StdO_Customers_Lighting!Q641</f>
        <v>69261.08</v>
      </c>
      <c r="R641" s="12">
        <f>StdO_Customers_Residential!R641+StdO_Customers_Small_Commercial!R641+StdO_Customers_Lighting!R641</f>
        <v>77697.149999999994</v>
      </c>
      <c r="S641" s="12">
        <f>StdO_Customers_Residential!S641+StdO_Customers_Small_Commercial!S641+StdO_Customers_Lighting!S641</f>
        <v>90003.75</v>
      </c>
      <c r="T641" s="12">
        <f>StdO_Customers_Residential!T641+StdO_Customers_Small_Commercial!T641+StdO_Customers_Lighting!T641</f>
        <v>100594.68</v>
      </c>
      <c r="U641" s="12">
        <f>StdO_Customers_Residential!U641+StdO_Customers_Small_Commercial!U641+StdO_Customers_Lighting!U641</f>
        <v>103729.12</v>
      </c>
      <c r="V641" s="12">
        <f>StdO_Customers_Residential!V641+StdO_Customers_Small_Commercial!V641+StdO_Customers_Lighting!V641</f>
        <v>100320.85</v>
      </c>
      <c r="W641" s="12">
        <f>StdO_Customers_Residential!W641+StdO_Customers_Small_Commercial!W641+StdO_Customers_Lighting!W641</f>
        <v>90423.84</v>
      </c>
      <c r="X641" s="12">
        <f>StdO_Customers_Residential!X641+StdO_Customers_Small_Commercial!X641+StdO_Customers_Lighting!X641</f>
        <v>80189.279999999999</v>
      </c>
      <c r="Y641" s="12">
        <f>StdO_Customers_Residential!Y641+StdO_Customers_Small_Commercial!Y641+StdO_Customers_Lighting!Y641</f>
        <v>69860.259999999995</v>
      </c>
      <c r="AA641" s="2">
        <f>IFERROR(INDEX('Holiday Schedule'!$D$3:$D$24,MATCH(Total_StdO_Customers!A641,'Holiday Schedule'!$C$3:$C$24,0)),0)</f>
        <v>0</v>
      </c>
      <c r="AB641" s="2">
        <f t="shared" si="72"/>
        <v>4</v>
      </c>
      <c r="AC641" s="2">
        <f t="shared" si="73"/>
        <v>1334612.4900000002</v>
      </c>
      <c r="AD641" s="5">
        <f t="shared" si="74"/>
        <v>521263.80999999982</v>
      </c>
      <c r="AE641" s="5">
        <f t="shared" si="75"/>
        <v>1855876.3</v>
      </c>
      <c r="AG641" s="2">
        <f t="shared" si="76"/>
        <v>9</v>
      </c>
      <c r="AH641" s="2">
        <f t="shared" si="77"/>
        <v>2025</v>
      </c>
      <c r="AJ641" s="5">
        <f t="shared" si="78"/>
        <v>103729.12</v>
      </c>
      <c r="AK641" s="2">
        <f t="shared" si="79"/>
        <v>20</v>
      </c>
    </row>
    <row r="642" spans="1:37" x14ac:dyDescent="0.25">
      <c r="A642" s="4">
        <v>45925</v>
      </c>
      <c r="B642" s="12">
        <f>StdO_Customers_Residential!B642+StdO_Customers_Small_Commercial!B642+StdO_Customers_Lighting!B642</f>
        <v>63135.7</v>
      </c>
      <c r="C642" s="12">
        <f>StdO_Customers_Residential!C642+StdO_Customers_Small_Commercial!C642+StdO_Customers_Lighting!C642</f>
        <v>58891.83</v>
      </c>
      <c r="D642" s="12">
        <f>StdO_Customers_Residential!D642+StdO_Customers_Small_Commercial!D642+StdO_Customers_Lighting!D642</f>
        <v>56662.05</v>
      </c>
      <c r="E642" s="12">
        <f>StdO_Customers_Residential!E642+StdO_Customers_Small_Commercial!E642+StdO_Customers_Lighting!E642</f>
        <v>55953.89</v>
      </c>
      <c r="F642" s="12">
        <f>StdO_Customers_Residential!F642+StdO_Customers_Small_Commercial!F642+StdO_Customers_Lighting!F642</f>
        <v>58304.27</v>
      </c>
      <c r="G642" s="12">
        <f>StdO_Customers_Residential!G642+StdO_Customers_Small_Commercial!G642+StdO_Customers_Lighting!G642</f>
        <v>64457.88</v>
      </c>
      <c r="H642" s="12">
        <f>StdO_Customers_Residential!H642+StdO_Customers_Small_Commercial!H642+StdO_Customers_Lighting!H642</f>
        <v>75214.59</v>
      </c>
      <c r="I642" s="12">
        <f>StdO_Customers_Residential!I642+StdO_Customers_Small_Commercial!I642+StdO_Customers_Lighting!I642</f>
        <v>82804.990000000005</v>
      </c>
      <c r="J642" s="12">
        <f>StdO_Customers_Residential!J642+StdO_Customers_Small_Commercial!J642+StdO_Customers_Lighting!J642</f>
        <v>82172.56</v>
      </c>
      <c r="K642" s="12">
        <f>StdO_Customers_Residential!K642+StdO_Customers_Small_Commercial!K642+StdO_Customers_Lighting!K642</f>
        <v>76579.520000000004</v>
      </c>
      <c r="L642" s="12">
        <f>StdO_Customers_Residential!L642+StdO_Customers_Small_Commercial!L642+StdO_Customers_Lighting!L642</f>
        <v>70449.63</v>
      </c>
      <c r="M642" s="12">
        <f>StdO_Customers_Residential!M642+StdO_Customers_Small_Commercial!M642+StdO_Customers_Lighting!M642</f>
        <v>71640.960000000006</v>
      </c>
      <c r="N642" s="12">
        <f>StdO_Customers_Residential!N642+StdO_Customers_Small_Commercial!N642+StdO_Customers_Lighting!N642</f>
        <v>75114.63</v>
      </c>
      <c r="O642" s="12">
        <f>StdO_Customers_Residential!O642+StdO_Customers_Small_Commercial!O642+StdO_Customers_Lighting!O642</f>
        <v>76699.8</v>
      </c>
      <c r="P642" s="12">
        <f>StdO_Customers_Residential!P642+StdO_Customers_Small_Commercial!P642+StdO_Customers_Lighting!P642</f>
        <v>76868.31</v>
      </c>
      <c r="Q642" s="12">
        <f>StdO_Customers_Residential!Q642+StdO_Customers_Small_Commercial!Q642+StdO_Customers_Lighting!Q642</f>
        <v>80987.509999999995</v>
      </c>
      <c r="R642" s="12">
        <f>StdO_Customers_Residential!R642+StdO_Customers_Small_Commercial!R642+StdO_Customers_Lighting!R642</f>
        <v>87265.57</v>
      </c>
      <c r="S642" s="12">
        <f>StdO_Customers_Residential!S642+StdO_Customers_Small_Commercial!S642+StdO_Customers_Lighting!S642</f>
        <v>97095.11</v>
      </c>
      <c r="T642" s="12">
        <f>StdO_Customers_Residential!T642+StdO_Customers_Small_Commercial!T642+StdO_Customers_Lighting!T642</f>
        <v>104701.28</v>
      </c>
      <c r="U642" s="12">
        <f>StdO_Customers_Residential!U642+StdO_Customers_Small_Commercial!U642+StdO_Customers_Lighting!U642</f>
        <v>106595.84</v>
      </c>
      <c r="V642" s="12">
        <f>StdO_Customers_Residential!V642+StdO_Customers_Small_Commercial!V642+StdO_Customers_Lighting!V642</f>
        <v>102305.2</v>
      </c>
      <c r="W642" s="12">
        <f>StdO_Customers_Residential!W642+StdO_Customers_Small_Commercial!W642+StdO_Customers_Lighting!W642</f>
        <v>92991.5</v>
      </c>
      <c r="X642" s="12">
        <f>StdO_Customers_Residential!X642+StdO_Customers_Small_Commercial!X642+StdO_Customers_Lighting!X642</f>
        <v>82365.23</v>
      </c>
      <c r="Y642" s="12">
        <f>StdO_Customers_Residential!Y642+StdO_Customers_Small_Commercial!Y642+StdO_Customers_Lighting!Y642</f>
        <v>73087.850000000006</v>
      </c>
      <c r="AA642" s="2">
        <f>IFERROR(INDEX('Holiday Schedule'!$D$3:$D$24,MATCH(Total_StdO_Customers!A642,'Holiday Schedule'!$C$3:$C$24,0)),0)</f>
        <v>0</v>
      </c>
      <c r="AB642" s="2">
        <f t="shared" si="72"/>
        <v>5</v>
      </c>
      <c r="AC642" s="2">
        <f t="shared" si="73"/>
        <v>1366637.6400000001</v>
      </c>
      <c r="AD642" s="5">
        <f t="shared" si="74"/>
        <v>505708.06000000029</v>
      </c>
      <c r="AE642" s="5">
        <f t="shared" si="75"/>
        <v>1872345.7000000004</v>
      </c>
      <c r="AG642" s="2">
        <f t="shared" si="76"/>
        <v>9</v>
      </c>
      <c r="AH642" s="2">
        <f t="shared" si="77"/>
        <v>2025</v>
      </c>
      <c r="AJ642" s="5">
        <f t="shared" si="78"/>
        <v>106595.84</v>
      </c>
      <c r="AK642" s="2">
        <f t="shared" si="79"/>
        <v>20</v>
      </c>
    </row>
    <row r="643" spans="1:37" x14ac:dyDescent="0.25">
      <c r="A643" s="4">
        <v>45926</v>
      </c>
      <c r="B643" s="12">
        <f>StdO_Customers_Residential!B643+StdO_Customers_Small_Commercial!B643+StdO_Customers_Lighting!B643</f>
        <v>64498.59</v>
      </c>
      <c r="C643" s="12">
        <f>StdO_Customers_Residential!C643+StdO_Customers_Small_Commercial!C643+StdO_Customers_Lighting!C643</f>
        <v>58992.88</v>
      </c>
      <c r="D643" s="12">
        <f>StdO_Customers_Residential!D643+StdO_Customers_Small_Commercial!D643+StdO_Customers_Lighting!D643</f>
        <v>57871.97</v>
      </c>
      <c r="E643" s="12">
        <f>StdO_Customers_Residential!E643+StdO_Customers_Small_Commercial!E643+StdO_Customers_Lighting!E643</f>
        <v>57912.93</v>
      </c>
      <c r="F643" s="12">
        <f>StdO_Customers_Residential!F643+StdO_Customers_Small_Commercial!F643+StdO_Customers_Lighting!F643</f>
        <v>57839.62000000001</v>
      </c>
      <c r="G643" s="12">
        <f>StdO_Customers_Residential!G643+StdO_Customers_Small_Commercial!G643+StdO_Customers_Lighting!G643</f>
        <v>64812.31</v>
      </c>
      <c r="H643" s="12">
        <f>StdO_Customers_Residential!H643+StdO_Customers_Small_Commercial!H643+StdO_Customers_Lighting!H643</f>
        <v>75211.16</v>
      </c>
      <c r="I643" s="12">
        <f>StdO_Customers_Residential!I643+StdO_Customers_Small_Commercial!I643+StdO_Customers_Lighting!I643</f>
        <v>82961.53</v>
      </c>
      <c r="J643" s="12">
        <f>StdO_Customers_Residential!J643+StdO_Customers_Small_Commercial!J643+StdO_Customers_Lighting!J643</f>
        <v>68110.22</v>
      </c>
      <c r="K643" s="12">
        <f>StdO_Customers_Residential!K643+StdO_Customers_Small_Commercial!K643+StdO_Customers_Lighting!K643</f>
        <v>58077.43</v>
      </c>
      <c r="L643" s="12">
        <f>StdO_Customers_Residential!L643+StdO_Customers_Small_Commercial!L643+StdO_Customers_Lighting!L643</f>
        <v>50826.869999999995</v>
      </c>
      <c r="M643" s="12">
        <f>StdO_Customers_Residential!M643+StdO_Customers_Small_Commercial!M643+StdO_Customers_Lighting!M643</f>
        <v>38382.839999999997</v>
      </c>
      <c r="N643" s="12">
        <f>StdO_Customers_Residential!N643+StdO_Customers_Small_Commercial!N643+StdO_Customers_Lighting!N643</f>
        <v>35383.730000000003</v>
      </c>
      <c r="O643" s="12">
        <f>StdO_Customers_Residential!O643+StdO_Customers_Small_Commercial!O643+StdO_Customers_Lighting!O643</f>
        <v>33534.07</v>
      </c>
      <c r="P643" s="12">
        <f>StdO_Customers_Residential!P643+StdO_Customers_Small_Commercial!P643+StdO_Customers_Lighting!P643</f>
        <v>36683.699999999997</v>
      </c>
      <c r="Q643" s="12">
        <f>StdO_Customers_Residential!Q643+StdO_Customers_Small_Commercial!Q643+StdO_Customers_Lighting!Q643</f>
        <v>50654.84</v>
      </c>
      <c r="R643" s="12">
        <f>StdO_Customers_Residential!R643+StdO_Customers_Small_Commercial!R643+StdO_Customers_Lighting!R643</f>
        <v>70346.53</v>
      </c>
      <c r="S643" s="12">
        <f>StdO_Customers_Residential!S643+StdO_Customers_Small_Commercial!S643+StdO_Customers_Lighting!S643</f>
        <v>91328.82</v>
      </c>
      <c r="T643" s="12">
        <f>StdO_Customers_Residential!T643+StdO_Customers_Small_Commercial!T643+StdO_Customers_Lighting!T643</f>
        <v>101744.13999999998</v>
      </c>
      <c r="U643" s="12">
        <f>StdO_Customers_Residential!U643+StdO_Customers_Small_Commercial!U643+StdO_Customers_Lighting!U643</f>
        <v>105429.6</v>
      </c>
      <c r="V643" s="12">
        <f>StdO_Customers_Residential!V643+StdO_Customers_Small_Commercial!V643+StdO_Customers_Lighting!V643</f>
        <v>102124.76</v>
      </c>
      <c r="W643" s="12">
        <f>StdO_Customers_Residential!W643+StdO_Customers_Small_Commercial!W643+StdO_Customers_Lighting!W643</f>
        <v>94670.5</v>
      </c>
      <c r="X643" s="12">
        <f>StdO_Customers_Residential!X643+StdO_Customers_Small_Commercial!X643+StdO_Customers_Lighting!X643</f>
        <v>83874.09</v>
      </c>
      <c r="Y643" s="12">
        <f>StdO_Customers_Residential!Y643+StdO_Customers_Small_Commercial!Y643+StdO_Customers_Lighting!Y643</f>
        <v>72330.94</v>
      </c>
      <c r="AA643" s="2">
        <f>IFERROR(INDEX('Holiday Schedule'!$D$3:$D$24,MATCH(Total_StdO_Customers!A643,'Holiday Schedule'!$C$3:$C$24,0)),0)</f>
        <v>0</v>
      </c>
      <c r="AB643" s="2">
        <f t="shared" si="72"/>
        <v>6</v>
      </c>
      <c r="AC643" s="2">
        <f t="shared" si="73"/>
        <v>1104133.6700000002</v>
      </c>
      <c r="AD643" s="5">
        <f t="shared" si="74"/>
        <v>509470.39999999967</v>
      </c>
      <c r="AE643" s="5">
        <f t="shared" si="75"/>
        <v>1613604.0699999998</v>
      </c>
      <c r="AG643" s="2">
        <f t="shared" si="76"/>
        <v>9</v>
      </c>
      <c r="AH643" s="2">
        <f t="shared" si="77"/>
        <v>2025</v>
      </c>
      <c r="AJ643" s="5">
        <f t="shared" si="78"/>
        <v>105429.6</v>
      </c>
      <c r="AK643" s="2">
        <f t="shared" si="79"/>
        <v>20</v>
      </c>
    </row>
    <row r="644" spans="1:37" x14ac:dyDescent="0.25">
      <c r="A644" s="4">
        <v>45927</v>
      </c>
      <c r="B644" s="12">
        <f>StdO_Customers_Residential!B644+StdO_Customers_Small_Commercial!B644+StdO_Customers_Lighting!B644</f>
        <v>67084.92</v>
      </c>
      <c r="C644" s="12">
        <f>StdO_Customers_Residential!C644+StdO_Customers_Small_Commercial!C644+StdO_Customers_Lighting!C644</f>
        <v>60223.94</v>
      </c>
      <c r="D644" s="12">
        <f>StdO_Customers_Residential!D644+StdO_Customers_Small_Commercial!D644+StdO_Customers_Lighting!D644</f>
        <v>57366.650000000009</v>
      </c>
      <c r="E644" s="12">
        <f>StdO_Customers_Residential!E644+StdO_Customers_Small_Commercial!E644+StdO_Customers_Lighting!E644</f>
        <v>56738.030000000006</v>
      </c>
      <c r="F644" s="12">
        <f>StdO_Customers_Residential!F644+StdO_Customers_Small_Commercial!F644+StdO_Customers_Lighting!F644</f>
        <v>56852.67</v>
      </c>
      <c r="G644" s="12">
        <f>StdO_Customers_Residential!G644+StdO_Customers_Small_Commercial!G644+StdO_Customers_Lighting!G644</f>
        <v>58178.53</v>
      </c>
      <c r="H644" s="12">
        <f>StdO_Customers_Residential!H644+StdO_Customers_Small_Commercial!H644+StdO_Customers_Lighting!H644</f>
        <v>64817.57</v>
      </c>
      <c r="I644" s="12">
        <f>StdO_Customers_Residential!I644+StdO_Customers_Small_Commercial!I644+StdO_Customers_Lighting!I644</f>
        <v>65087.07</v>
      </c>
      <c r="J644" s="12">
        <f>StdO_Customers_Residential!J644+StdO_Customers_Small_Commercial!J644+StdO_Customers_Lighting!J644</f>
        <v>43615.13</v>
      </c>
      <c r="K644" s="12">
        <f>StdO_Customers_Residential!K644+StdO_Customers_Small_Commercial!K644+StdO_Customers_Lighting!K644</f>
        <v>26558.1</v>
      </c>
      <c r="L644" s="12">
        <f>StdO_Customers_Residential!L644+StdO_Customers_Small_Commercial!L644+StdO_Customers_Lighting!L644</f>
        <v>20770.650000000001</v>
      </c>
      <c r="M644" s="12">
        <f>StdO_Customers_Residential!M644+StdO_Customers_Small_Commercial!M644+StdO_Customers_Lighting!M644</f>
        <v>19106.28</v>
      </c>
      <c r="N644" s="12">
        <f>StdO_Customers_Residential!N644+StdO_Customers_Small_Commercial!N644+StdO_Customers_Lighting!N644</f>
        <v>18730.04</v>
      </c>
      <c r="O644" s="12">
        <f>StdO_Customers_Residential!O644+StdO_Customers_Small_Commercial!O644+StdO_Customers_Lighting!O644</f>
        <v>18894.869999999995</v>
      </c>
      <c r="P644" s="12">
        <f>StdO_Customers_Residential!P644+StdO_Customers_Small_Commercial!P644+StdO_Customers_Lighting!P644</f>
        <v>20881.79</v>
      </c>
      <c r="Q644" s="12">
        <f>StdO_Customers_Residential!Q644+StdO_Customers_Small_Commercial!Q644+StdO_Customers_Lighting!Q644</f>
        <v>29482.5</v>
      </c>
      <c r="R644" s="12">
        <f>StdO_Customers_Residential!R644+StdO_Customers_Small_Commercial!R644+StdO_Customers_Lighting!R644</f>
        <v>51902.83</v>
      </c>
      <c r="S644" s="12">
        <f>StdO_Customers_Residential!S644+StdO_Customers_Small_Commercial!S644+StdO_Customers_Lighting!S644</f>
        <v>78466.53</v>
      </c>
      <c r="T644" s="12">
        <f>StdO_Customers_Residential!T644+StdO_Customers_Small_Commercial!T644+StdO_Customers_Lighting!T644</f>
        <v>94880.76</v>
      </c>
      <c r="U644" s="12">
        <f>StdO_Customers_Residential!U644+StdO_Customers_Small_Commercial!U644+StdO_Customers_Lighting!U644</f>
        <v>99448.45</v>
      </c>
      <c r="V644" s="12">
        <f>StdO_Customers_Residential!V644+StdO_Customers_Small_Commercial!V644+StdO_Customers_Lighting!V644</f>
        <v>95906.91</v>
      </c>
      <c r="W644" s="12">
        <f>StdO_Customers_Residential!W644+StdO_Customers_Small_Commercial!W644+StdO_Customers_Lighting!W644</f>
        <v>88653.78</v>
      </c>
      <c r="X644" s="12">
        <f>StdO_Customers_Residential!X644+StdO_Customers_Small_Commercial!X644+StdO_Customers_Lighting!X644</f>
        <v>78855.600000000006</v>
      </c>
      <c r="Y644" s="12">
        <f>StdO_Customers_Residential!Y644+StdO_Customers_Small_Commercial!Y644+StdO_Customers_Lighting!Y644</f>
        <v>69444.869999999981</v>
      </c>
      <c r="AA644" s="2">
        <f>IFERROR(INDEX('Holiday Schedule'!$D$3:$D$24,MATCH(Total_StdO_Customers!A644,'Holiday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1341948.47</v>
      </c>
      <c r="AE644" s="5">
        <f t="shared" si="75"/>
        <v>1341948.47</v>
      </c>
      <c r="AG644" s="2">
        <f t="shared" si="76"/>
        <v>9</v>
      </c>
      <c r="AH644" s="2">
        <f t="shared" si="77"/>
        <v>2025</v>
      </c>
      <c r="AJ644" s="5">
        <f t="shared" si="78"/>
        <v>99448.45</v>
      </c>
      <c r="AK644" s="2">
        <f t="shared" si="79"/>
        <v>20</v>
      </c>
    </row>
    <row r="645" spans="1:37" x14ac:dyDescent="0.25">
      <c r="A645" s="4">
        <v>45928</v>
      </c>
      <c r="B645" s="12">
        <f>StdO_Customers_Residential!B645+StdO_Customers_Small_Commercial!B645+StdO_Customers_Lighting!B645</f>
        <v>62535.48</v>
      </c>
      <c r="C645" s="12">
        <f>StdO_Customers_Residential!C645+StdO_Customers_Small_Commercial!C645+StdO_Customers_Lighting!C645</f>
        <v>59203.46</v>
      </c>
      <c r="D645" s="12">
        <f>StdO_Customers_Residential!D645+StdO_Customers_Small_Commercial!D645+StdO_Customers_Lighting!D645</f>
        <v>56734.060000000005</v>
      </c>
      <c r="E645" s="12">
        <f>StdO_Customers_Residential!E645+StdO_Customers_Small_Commercial!E645+StdO_Customers_Lighting!E645</f>
        <v>55908.69</v>
      </c>
      <c r="F645" s="12">
        <f>StdO_Customers_Residential!F645+StdO_Customers_Small_Commercial!F645+StdO_Customers_Lighting!F645</f>
        <v>56106.47</v>
      </c>
      <c r="G645" s="12">
        <f>StdO_Customers_Residential!G645+StdO_Customers_Small_Commercial!G645+StdO_Customers_Lighting!G645</f>
        <v>59088.99</v>
      </c>
      <c r="H645" s="12">
        <f>StdO_Customers_Residential!H645+StdO_Customers_Small_Commercial!H645+StdO_Customers_Lighting!H645</f>
        <v>63477.58</v>
      </c>
      <c r="I645" s="12">
        <f>StdO_Customers_Residential!I645+StdO_Customers_Small_Commercial!I645+StdO_Customers_Lighting!I645</f>
        <v>72800.2</v>
      </c>
      <c r="J645" s="12">
        <f>StdO_Customers_Residential!J645+StdO_Customers_Small_Commercial!J645+StdO_Customers_Lighting!J645</f>
        <v>65796.39</v>
      </c>
      <c r="K645" s="12">
        <f>StdO_Customers_Residential!K645+StdO_Customers_Small_Commercial!K645+StdO_Customers_Lighting!K645</f>
        <v>44777.85</v>
      </c>
      <c r="L645" s="12">
        <f>StdO_Customers_Residential!L645+StdO_Customers_Small_Commercial!L645+StdO_Customers_Lighting!L645</f>
        <v>31532.12</v>
      </c>
      <c r="M645" s="12">
        <f>StdO_Customers_Residential!M645+StdO_Customers_Small_Commercial!M645+StdO_Customers_Lighting!M645</f>
        <v>27291.84</v>
      </c>
      <c r="N645" s="12">
        <f>StdO_Customers_Residential!N645+StdO_Customers_Small_Commercial!N645+StdO_Customers_Lighting!N645</f>
        <v>30549.68</v>
      </c>
      <c r="O645" s="12">
        <f>StdO_Customers_Residential!O645+StdO_Customers_Small_Commercial!O645+StdO_Customers_Lighting!O645</f>
        <v>36288.94</v>
      </c>
      <c r="P645" s="12">
        <f>StdO_Customers_Residential!P645+StdO_Customers_Small_Commercial!P645+StdO_Customers_Lighting!P645</f>
        <v>44995.56</v>
      </c>
      <c r="Q645" s="12">
        <f>StdO_Customers_Residential!Q645+StdO_Customers_Small_Commercial!Q645+StdO_Customers_Lighting!Q645</f>
        <v>56913.74</v>
      </c>
      <c r="R645" s="12">
        <f>StdO_Customers_Residential!R645+StdO_Customers_Small_Commercial!R645+StdO_Customers_Lighting!R645</f>
        <v>71086.02</v>
      </c>
      <c r="S645" s="12">
        <f>StdO_Customers_Residential!S645+StdO_Customers_Small_Commercial!S645+StdO_Customers_Lighting!S645</f>
        <v>94466.97</v>
      </c>
      <c r="T645" s="12">
        <f>StdO_Customers_Residential!T645+StdO_Customers_Small_Commercial!T645+StdO_Customers_Lighting!T645</f>
        <v>106720.63</v>
      </c>
      <c r="U645" s="12">
        <f>StdO_Customers_Residential!U645+StdO_Customers_Small_Commercial!U645+StdO_Customers_Lighting!U645</f>
        <v>111211.37</v>
      </c>
      <c r="V645" s="12">
        <f>StdO_Customers_Residential!V645+StdO_Customers_Small_Commercial!V645+StdO_Customers_Lighting!V645</f>
        <v>105316.11</v>
      </c>
      <c r="W645" s="12">
        <f>StdO_Customers_Residential!W645+StdO_Customers_Small_Commercial!W645+StdO_Customers_Lighting!W645</f>
        <v>94502.91</v>
      </c>
      <c r="X645" s="12">
        <f>StdO_Customers_Residential!X645+StdO_Customers_Small_Commercial!X645+StdO_Customers_Lighting!X645</f>
        <v>81467.94</v>
      </c>
      <c r="Y645" s="12">
        <f>StdO_Customers_Residential!Y645+StdO_Customers_Small_Commercial!Y645+StdO_Customers_Lighting!Y645</f>
        <v>70684.88</v>
      </c>
      <c r="AA645" s="2">
        <f>IFERROR(INDEX('Holiday Schedule'!$D$3:$D$24,MATCH(Total_StdO_Customers!A645,'Holiday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1559457.88</v>
      </c>
      <c r="AE645" s="5">
        <f t="shared" si="75"/>
        <v>1559457.88</v>
      </c>
      <c r="AG645" s="2">
        <f t="shared" si="76"/>
        <v>9</v>
      </c>
      <c r="AH645" s="2">
        <f t="shared" si="77"/>
        <v>2025</v>
      </c>
      <c r="AJ645" s="5">
        <f t="shared" si="78"/>
        <v>111211.37</v>
      </c>
      <c r="AK645" s="2">
        <f t="shared" si="79"/>
        <v>20</v>
      </c>
    </row>
    <row r="646" spans="1:37" x14ac:dyDescent="0.25">
      <c r="A646" s="4">
        <v>45929</v>
      </c>
      <c r="B646" s="12">
        <f>StdO_Customers_Residential!B646+StdO_Customers_Small_Commercial!B646+StdO_Customers_Lighting!B646</f>
        <v>62436.410000000011</v>
      </c>
      <c r="C646" s="12">
        <f>StdO_Customers_Residential!C646+StdO_Customers_Small_Commercial!C646+StdO_Customers_Lighting!C646</f>
        <v>58007.26</v>
      </c>
      <c r="D646" s="12">
        <f>StdO_Customers_Residential!D646+StdO_Customers_Small_Commercial!D646+StdO_Customers_Lighting!D646</f>
        <v>56635.83</v>
      </c>
      <c r="E646" s="12">
        <f>StdO_Customers_Residential!E646+StdO_Customers_Small_Commercial!E646+StdO_Customers_Lighting!E646</f>
        <v>55825.05</v>
      </c>
      <c r="F646" s="12">
        <f>StdO_Customers_Residential!F646+StdO_Customers_Small_Commercial!F646+StdO_Customers_Lighting!F646</f>
        <v>57511.16</v>
      </c>
      <c r="G646" s="12">
        <f>StdO_Customers_Residential!G646+StdO_Customers_Small_Commercial!G646+StdO_Customers_Lighting!G646</f>
        <v>63150.559999999998</v>
      </c>
      <c r="H646" s="12">
        <f>StdO_Customers_Residential!H646+StdO_Customers_Small_Commercial!H646+StdO_Customers_Lighting!H646</f>
        <v>74464.56</v>
      </c>
      <c r="I646" s="12">
        <f>StdO_Customers_Residential!I646+StdO_Customers_Small_Commercial!I646+StdO_Customers_Lighting!I646</f>
        <v>76337.06</v>
      </c>
      <c r="J646" s="12">
        <f>StdO_Customers_Residential!J646+StdO_Customers_Small_Commercial!J646+StdO_Customers_Lighting!J646</f>
        <v>52514.27</v>
      </c>
      <c r="K646" s="12">
        <f>StdO_Customers_Residential!K646+StdO_Customers_Small_Commercial!K646+StdO_Customers_Lighting!K646</f>
        <v>36539.97</v>
      </c>
      <c r="L646" s="12">
        <f>StdO_Customers_Residential!L646+StdO_Customers_Small_Commercial!L646+StdO_Customers_Lighting!L646</f>
        <v>29471.119999999999</v>
      </c>
      <c r="M646" s="12">
        <f>StdO_Customers_Residential!M646+StdO_Customers_Small_Commercial!M646+StdO_Customers_Lighting!M646</f>
        <v>29177.07</v>
      </c>
      <c r="N646" s="12">
        <f>StdO_Customers_Residential!N646+StdO_Customers_Small_Commercial!N646+StdO_Customers_Lighting!N646</f>
        <v>30579.63</v>
      </c>
      <c r="O646" s="12">
        <f>StdO_Customers_Residential!O646+StdO_Customers_Small_Commercial!O646+StdO_Customers_Lighting!O646</f>
        <v>32729.48</v>
      </c>
      <c r="P646" s="12">
        <f>StdO_Customers_Residential!P646+StdO_Customers_Small_Commercial!P646+StdO_Customers_Lighting!P646</f>
        <v>33794.44</v>
      </c>
      <c r="Q646" s="12">
        <f>StdO_Customers_Residential!Q646+StdO_Customers_Small_Commercial!Q646+StdO_Customers_Lighting!Q646</f>
        <v>43699.82</v>
      </c>
      <c r="R646" s="12">
        <f>StdO_Customers_Residential!R646+StdO_Customers_Small_Commercial!R646+StdO_Customers_Lighting!R646</f>
        <v>62956.71</v>
      </c>
      <c r="S646" s="12">
        <f>StdO_Customers_Residential!S646+StdO_Customers_Small_Commercial!S646+StdO_Customers_Lighting!S646</f>
        <v>88903.26</v>
      </c>
      <c r="T646" s="12">
        <f>StdO_Customers_Residential!T646+StdO_Customers_Small_Commercial!T646+StdO_Customers_Lighting!T646</f>
        <v>104968.36</v>
      </c>
      <c r="U646" s="12">
        <f>StdO_Customers_Residential!U646+StdO_Customers_Small_Commercial!U646+StdO_Customers_Lighting!U646</f>
        <v>107344.4</v>
      </c>
      <c r="V646" s="12">
        <f>StdO_Customers_Residential!V646+StdO_Customers_Small_Commercial!V646+StdO_Customers_Lighting!V646</f>
        <v>101177.21</v>
      </c>
      <c r="W646" s="12">
        <f>StdO_Customers_Residential!W646+StdO_Customers_Small_Commercial!W646+StdO_Customers_Lighting!W646</f>
        <v>91651.19</v>
      </c>
      <c r="X646" s="12">
        <f>StdO_Customers_Residential!X646+StdO_Customers_Small_Commercial!X646+StdO_Customers_Lighting!X646</f>
        <v>80043.679999999993</v>
      </c>
      <c r="Y646" s="12">
        <f>StdO_Customers_Residential!Y646+StdO_Customers_Small_Commercial!Y646+StdO_Customers_Lighting!Y646</f>
        <v>70082.759999999995</v>
      </c>
      <c r="AA646" s="2">
        <f>IFERROR(INDEX('Holiday Schedule'!$D$3:$D$24,MATCH(Total_StdO_Customers!A646,'Holiday Schedule'!$C$3:$C$24,0)),0)</f>
        <v>0</v>
      </c>
      <c r="AB646" s="2">
        <f t="shared" si="72"/>
        <v>2</v>
      </c>
      <c r="AC646" s="2">
        <f t="shared" si="73"/>
        <v>1001887.6699999999</v>
      </c>
      <c r="AD646" s="5">
        <f t="shared" si="74"/>
        <v>498113.58999999962</v>
      </c>
      <c r="AE646" s="5">
        <f t="shared" si="75"/>
        <v>1500001.2599999995</v>
      </c>
      <c r="AG646" s="2">
        <f t="shared" si="76"/>
        <v>9</v>
      </c>
      <c r="AH646" s="2">
        <f t="shared" si="77"/>
        <v>2025</v>
      </c>
      <c r="AJ646" s="5">
        <f t="shared" si="78"/>
        <v>107344.4</v>
      </c>
      <c r="AK646" s="2">
        <f t="shared" si="79"/>
        <v>20</v>
      </c>
    </row>
    <row r="647" spans="1:37" x14ac:dyDescent="0.25">
      <c r="A647" s="4">
        <v>45930</v>
      </c>
      <c r="B647" s="12">
        <f>StdO_Customers_Residential!B647+StdO_Customers_Small_Commercial!B647+StdO_Customers_Lighting!B647</f>
        <v>61816.37</v>
      </c>
      <c r="C647" s="12">
        <f>StdO_Customers_Residential!C647+StdO_Customers_Small_Commercial!C647+StdO_Customers_Lighting!C647</f>
        <v>57813.19</v>
      </c>
      <c r="D647" s="12">
        <f>StdO_Customers_Residential!D647+StdO_Customers_Small_Commercial!D647+StdO_Customers_Lighting!D647</f>
        <v>58449.41</v>
      </c>
      <c r="E647" s="12">
        <f>StdO_Customers_Residential!E647+StdO_Customers_Small_Commercial!E647+StdO_Customers_Lighting!E647</f>
        <v>55692.97</v>
      </c>
      <c r="F647" s="12">
        <f>StdO_Customers_Residential!F647+StdO_Customers_Small_Commercial!F647+StdO_Customers_Lighting!F647</f>
        <v>58327.57</v>
      </c>
      <c r="G647" s="12">
        <f>StdO_Customers_Residential!G647+StdO_Customers_Small_Commercial!G647+StdO_Customers_Lighting!G647</f>
        <v>63065.11</v>
      </c>
      <c r="H647" s="12">
        <f>StdO_Customers_Residential!H647+StdO_Customers_Small_Commercial!H647+StdO_Customers_Lighting!H647</f>
        <v>73520.37</v>
      </c>
      <c r="I647" s="12">
        <f>StdO_Customers_Residential!I647+StdO_Customers_Small_Commercial!I647+StdO_Customers_Lighting!I647</f>
        <v>76892.17</v>
      </c>
      <c r="J647" s="12">
        <f>StdO_Customers_Residential!J647+StdO_Customers_Small_Commercial!J647+StdO_Customers_Lighting!J647</f>
        <v>55262.85</v>
      </c>
      <c r="K647" s="12">
        <f>StdO_Customers_Residential!K647+StdO_Customers_Small_Commercial!K647+StdO_Customers_Lighting!K647</f>
        <v>35295.42</v>
      </c>
      <c r="L647" s="12">
        <f>StdO_Customers_Residential!L647+StdO_Customers_Small_Commercial!L647+StdO_Customers_Lighting!L647</f>
        <v>32289.59</v>
      </c>
      <c r="M647" s="12">
        <f>StdO_Customers_Residential!M647+StdO_Customers_Small_Commercial!M647+StdO_Customers_Lighting!M647</f>
        <v>30086.11</v>
      </c>
      <c r="N647" s="12">
        <f>StdO_Customers_Residential!N647+StdO_Customers_Small_Commercial!N647+StdO_Customers_Lighting!N647</f>
        <v>32726.240000000002</v>
      </c>
      <c r="O647" s="12">
        <f>StdO_Customers_Residential!O647+StdO_Customers_Small_Commercial!O647+StdO_Customers_Lighting!O647</f>
        <v>31628.28</v>
      </c>
      <c r="P647" s="12">
        <f>StdO_Customers_Residential!P647+StdO_Customers_Small_Commercial!P647+StdO_Customers_Lighting!P647</f>
        <v>31651.090000000004</v>
      </c>
      <c r="Q647" s="12">
        <f>StdO_Customers_Residential!Q647+StdO_Customers_Small_Commercial!Q647+StdO_Customers_Lighting!Q647</f>
        <v>38257.550000000003</v>
      </c>
      <c r="R647" s="12">
        <f>StdO_Customers_Residential!R647+StdO_Customers_Small_Commercial!R647+StdO_Customers_Lighting!R647</f>
        <v>58617.43</v>
      </c>
      <c r="S647" s="12">
        <f>StdO_Customers_Residential!S647+StdO_Customers_Small_Commercial!S647+StdO_Customers_Lighting!S647</f>
        <v>85050.28</v>
      </c>
      <c r="T647" s="12">
        <f>StdO_Customers_Residential!T647+StdO_Customers_Small_Commercial!T647+StdO_Customers_Lighting!T647</f>
        <v>99905.079999999987</v>
      </c>
      <c r="U647" s="12">
        <f>StdO_Customers_Residential!U647+StdO_Customers_Small_Commercial!U647+StdO_Customers_Lighting!U647</f>
        <v>101111.01</v>
      </c>
      <c r="V647" s="12">
        <f>StdO_Customers_Residential!V647+StdO_Customers_Small_Commercial!V647+StdO_Customers_Lighting!V647</f>
        <v>97860.51</v>
      </c>
      <c r="W647" s="12">
        <f>StdO_Customers_Residential!W647+StdO_Customers_Small_Commercial!W647+StdO_Customers_Lighting!W647</f>
        <v>88068.500000000015</v>
      </c>
      <c r="X647" s="12">
        <f>StdO_Customers_Residential!X647+StdO_Customers_Small_Commercial!X647+StdO_Customers_Lighting!X647</f>
        <v>78322.75</v>
      </c>
      <c r="Y647" s="12">
        <f>StdO_Customers_Residential!Y647+StdO_Customers_Small_Commercial!Y647+StdO_Customers_Lighting!Y647</f>
        <v>68224.39</v>
      </c>
      <c r="AA647" s="2">
        <f>IFERROR(INDEX('Holiday Schedule'!$D$3:$D$24,MATCH(Total_StdO_Customers!A647,'Holiday Schedule'!$C$3:$C$24,0)),0)</f>
        <v>0</v>
      </c>
      <c r="AB647" s="2">
        <f t="shared" si="72"/>
        <v>3</v>
      </c>
      <c r="AC647" s="2">
        <f t="shared" si="73"/>
        <v>973024.86</v>
      </c>
      <c r="AD647" s="5">
        <f t="shared" si="74"/>
        <v>496909.38</v>
      </c>
      <c r="AE647" s="5">
        <f t="shared" si="75"/>
        <v>1469934.24</v>
      </c>
      <c r="AG647" s="2">
        <f t="shared" si="76"/>
        <v>9</v>
      </c>
      <c r="AH647" s="2">
        <f t="shared" si="77"/>
        <v>2025</v>
      </c>
      <c r="AJ647" s="5">
        <f t="shared" si="78"/>
        <v>101111.01</v>
      </c>
      <c r="AK647" s="2">
        <f t="shared" si="79"/>
        <v>20</v>
      </c>
    </row>
    <row r="648" spans="1:37" x14ac:dyDescent="0.25">
      <c r="A648" s="4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AB648" s="2"/>
      <c r="AE648" s="5"/>
      <c r="AJ648" s="5"/>
    </row>
    <row r="649" spans="1:37" x14ac:dyDescent="0.25">
      <c r="A649" s="4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AB649" s="2"/>
      <c r="AE649" s="5"/>
      <c r="AJ649" s="5"/>
    </row>
    <row r="650" spans="1:37" x14ac:dyDescent="0.25">
      <c r="A650" s="4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AB650" s="2"/>
      <c r="AE650" s="5"/>
      <c r="AJ650" s="5"/>
    </row>
    <row r="651" spans="1:37" x14ac:dyDescent="0.25">
      <c r="A651" s="4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AB651" s="2"/>
      <c r="AE651" s="5"/>
      <c r="AJ651" s="5"/>
    </row>
    <row r="652" spans="1:37" x14ac:dyDescent="0.25">
      <c r="A652" s="4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AB652" s="2"/>
      <c r="AE652" s="5"/>
      <c r="AJ652" s="5"/>
    </row>
    <row r="653" spans="1:37" x14ac:dyDescent="0.25">
      <c r="A653" s="4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AB653" s="2"/>
      <c r="AE653" s="5"/>
      <c r="AJ653" s="5"/>
    </row>
    <row r="654" spans="1:37" x14ac:dyDescent="0.25">
      <c r="A654" s="4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AB654" s="2"/>
      <c r="AE654" s="5"/>
      <c r="AJ654" s="5"/>
    </row>
    <row r="655" spans="1:37" x14ac:dyDescent="0.25">
      <c r="A655" s="4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AB655" s="2"/>
      <c r="AE655" s="5"/>
      <c r="AJ655" s="5"/>
    </row>
    <row r="656" spans="1:37" x14ac:dyDescent="0.25">
      <c r="A656" s="4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AB656" s="2"/>
      <c r="AE656" s="5"/>
      <c r="AJ656" s="5"/>
    </row>
    <row r="657" spans="1:36" x14ac:dyDescent="0.25">
      <c r="A657" s="4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AB657" s="2"/>
      <c r="AE657" s="5"/>
      <c r="AJ657" s="5"/>
    </row>
    <row r="658" spans="1:36" ht="12.75" x14ac:dyDescent="0.2">
      <c r="A658" s="4"/>
      <c r="AB658" s="2"/>
      <c r="AE658" s="5"/>
      <c r="AJ658" s="5"/>
    </row>
    <row r="659" spans="1:36" ht="12.75" x14ac:dyDescent="0.2">
      <c r="A659" s="4"/>
      <c r="AB659" s="2"/>
      <c r="AE659" s="5"/>
      <c r="AJ659" s="5"/>
    </row>
    <row r="660" spans="1:36" ht="12.75" x14ac:dyDescent="0.2">
      <c r="A660" s="4"/>
      <c r="AB660" s="2"/>
      <c r="AE660" s="5"/>
      <c r="AJ660" s="5"/>
    </row>
    <row r="661" spans="1:36" ht="12.75" x14ac:dyDescent="0.2">
      <c r="A661" s="4"/>
      <c r="AB661" s="2"/>
      <c r="AE661" s="5"/>
      <c r="AJ661" s="5"/>
    </row>
    <row r="662" spans="1:36" ht="12.75" x14ac:dyDescent="0.2">
      <c r="A662" s="4"/>
      <c r="AB662" s="2"/>
      <c r="AE662" s="5"/>
      <c r="AJ662" s="5"/>
    </row>
    <row r="663" spans="1:36" ht="12.75" x14ac:dyDescent="0.2">
      <c r="A663" s="4"/>
      <c r="AB663" s="2"/>
      <c r="AE663" s="5"/>
      <c r="AJ663" s="5"/>
    </row>
    <row r="664" spans="1:36" ht="12.75" x14ac:dyDescent="0.2">
      <c r="A664" s="4"/>
      <c r="AB664" s="2"/>
      <c r="AE664" s="5"/>
      <c r="AJ664" s="5"/>
    </row>
    <row r="665" spans="1:36" ht="12.75" x14ac:dyDescent="0.2">
      <c r="A665" s="4"/>
      <c r="AB665" s="2"/>
      <c r="AE665" s="5"/>
      <c r="AJ665" s="5"/>
    </row>
    <row r="666" spans="1:36" ht="12.75" x14ac:dyDescent="0.2">
      <c r="A666" s="4"/>
      <c r="AB666" s="2"/>
      <c r="AE666" s="5"/>
      <c r="AJ666" s="5"/>
    </row>
    <row r="667" spans="1:36" ht="12.75" x14ac:dyDescent="0.2">
      <c r="A667" s="4"/>
      <c r="AB667" s="2"/>
      <c r="AE667" s="5"/>
      <c r="AJ667" s="5"/>
    </row>
    <row r="668" spans="1:36" ht="12.75" x14ac:dyDescent="0.2">
      <c r="A668" s="4"/>
      <c r="AB668" s="2"/>
      <c r="AE668" s="5"/>
      <c r="AJ668" s="5"/>
    </row>
    <row r="669" spans="1:36" ht="12.75" x14ac:dyDescent="0.2">
      <c r="A669" s="4"/>
      <c r="AB669" s="2"/>
      <c r="AE669" s="5"/>
      <c r="AJ669" s="5"/>
    </row>
    <row r="670" spans="1:36" ht="12.75" x14ac:dyDescent="0.2">
      <c r="A670" s="4"/>
      <c r="AB670" s="2"/>
      <c r="AE670" s="5"/>
      <c r="AJ670" s="5"/>
    </row>
    <row r="671" spans="1:36" ht="12.75" x14ac:dyDescent="0.2">
      <c r="A671" s="4"/>
      <c r="AB671" s="2"/>
      <c r="AE671" s="5"/>
      <c r="AJ671" s="5"/>
    </row>
    <row r="672" spans="1:36" ht="12.75" x14ac:dyDescent="0.2">
      <c r="A672" s="4"/>
      <c r="AB672" s="2"/>
      <c r="AE672" s="5"/>
      <c r="AJ672" s="5"/>
    </row>
    <row r="673" spans="1:36" ht="12.75" x14ac:dyDescent="0.2">
      <c r="A673" s="4"/>
      <c r="AB673" s="2"/>
      <c r="AE673" s="5"/>
      <c r="AJ673" s="5"/>
    </row>
    <row r="674" spans="1:36" ht="12.75" x14ac:dyDescent="0.2">
      <c r="A674" s="4"/>
      <c r="AB674" s="2"/>
      <c r="AE674" s="5"/>
      <c r="AJ674" s="5"/>
    </row>
    <row r="675" spans="1:36" ht="12.75" x14ac:dyDescent="0.2">
      <c r="A675" s="4"/>
      <c r="AB675" s="2"/>
      <c r="AE675" s="5"/>
      <c r="AJ675" s="5"/>
    </row>
    <row r="676" spans="1:36" ht="12.75" x14ac:dyDescent="0.2">
      <c r="A676" s="4"/>
      <c r="AB676" s="2"/>
      <c r="AE676" s="5"/>
      <c r="AJ676" s="5"/>
    </row>
    <row r="677" spans="1:36" ht="12.75" x14ac:dyDescent="0.2">
      <c r="A677" s="4"/>
      <c r="AB677" s="2"/>
      <c r="AE677" s="5"/>
      <c r="AJ677" s="5"/>
    </row>
    <row r="678" spans="1:36" ht="12.75" x14ac:dyDescent="0.2">
      <c r="A678" s="4"/>
      <c r="AB678" s="2"/>
      <c r="AE678" s="5"/>
      <c r="AJ678" s="5"/>
    </row>
    <row r="679" spans="1:36" ht="12.75" x14ac:dyDescent="0.2">
      <c r="A679" s="4"/>
      <c r="AB679" s="2"/>
      <c r="AE679" s="5"/>
      <c r="AJ679" s="5"/>
    </row>
    <row r="680" spans="1:36" ht="12.75" x14ac:dyDescent="0.2">
      <c r="A680" s="4"/>
      <c r="AB680" s="2"/>
      <c r="AE680" s="5"/>
      <c r="AJ680" s="5"/>
    </row>
    <row r="681" spans="1:36" ht="12.75" x14ac:dyDescent="0.2">
      <c r="A681" s="4"/>
      <c r="AB681" s="2"/>
      <c r="AE681" s="5"/>
      <c r="AJ681" s="5"/>
    </row>
    <row r="682" spans="1:36" ht="12.75" x14ac:dyDescent="0.2">
      <c r="A682" s="4"/>
      <c r="AB682" s="2"/>
      <c r="AE682" s="5"/>
      <c r="AJ682" s="5"/>
    </row>
    <row r="683" spans="1:36" ht="12.75" x14ac:dyDescent="0.2">
      <c r="A683" s="4"/>
      <c r="AB683" s="2"/>
      <c r="AE683" s="5"/>
      <c r="AJ683" s="5"/>
    </row>
    <row r="684" spans="1:36" ht="12.75" x14ac:dyDescent="0.2">
      <c r="A684" s="4"/>
      <c r="AB684" s="2"/>
      <c r="AE684" s="5"/>
      <c r="AJ684" s="5"/>
    </row>
    <row r="685" spans="1:36" ht="12.75" x14ac:dyDescent="0.2">
      <c r="A685" s="4"/>
      <c r="AB685" s="2"/>
      <c r="AE685" s="5"/>
      <c r="AJ685" s="5"/>
    </row>
    <row r="686" spans="1:36" ht="12.75" x14ac:dyDescent="0.2">
      <c r="A686" s="4"/>
      <c r="AB686" s="2"/>
      <c r="AE686" s="5"/>
      <c r="AJ686" s="5"/>
    </row>
    <row r="687" spans="1:36" ht="12.75" x14ac:dyDescent="0.2">
      <c r="A687" s="4"/>
      <c r="AB687" s="2"/>
      <c r="AE687" s="5"/>
      <c r="AJ687" s="5"/>
    </row>
    <row r="688" spans="1:36" ht="12.75" x14ac:dyDescent="0.2">
      <c r="A688" s="4"/>
      <c r="AB688" s="2"/>
      <c r="AE688" s="5"/>
      <c r="AJ688" s="5"/>
    </row>
    <row r="689" spans="1:36" ht="12.75" x14ac:dyDescent="0.2">
      <c r="A689" s="4"/>
      <c r="AB689" s="2"/>
      <c r="AE689" s="5"/>
      <c r="AJ689" s="5"/>
    </row>
    <row r="690" spans="1:36" ht="12.75" x14ac:dyDescent="0.2">
      <c r="A690" s="4"/>
      <c r="AB690" s="2"/>
      <c r="AE690" s="5"/>
      <c r="AJ690" s="5"/>
    </row>
    <row r="691" spans="1:36" ht="12.75" x14ac:dyDescent="0.2">
      <c r="A691" s="4"/>
      <c r="AB691" s="2"/>
      <c r="AE691" s="5"/>
      <c r="AJ691" s="5"/>
    </row>
    <row r="692" spans="1:36" ht="12.75" x14ac:dyDescent="0.2">
      <c r="A692" s="4"/>
      <c r="AB692" s="2"/>
      <c r="AE692" s="5"/>
      <c r="AJ692" s="5"/>
    </row>
    <row r="693" spans="1:36" ht="12.75" x14ac:dyDescent="0.2">
      <c r="A693" s="4"/>
      <c r="AB693" s="2"/>
      <c r="AE693" s="5"/>
      <c r="AJ693" s="5"/>
    </row>
    <row r="694" spans="1:36" ht="12.75" x14ac:dyDescent="0.2">
      <c r="A694" s="4"/>
      <c r="AB694" s="2"/>
      <c r="AE694" s="5"/>
      <c r="AJ694" s="5"/>
    </row>
    <row r="695" spans="1:36" ht="12.75" x14ac:dyDescent="0.2">
      <c r="A695" s="4"/>
      <c r="AB695" s="2"/>
      <c r="AE695" s="5"/>
      <c r="AJ695" s="5"/>
    </row>
    <row r="696" spans="1:36" ht="12.75" x14ac:dyDescent="0.2">
      <c r="A696" s="4"/>
      <c r="AB696" s="2"/>
      <c r="AE696" s="5"/>
      <c r="AJ696" s="5"/>
    </row>
    <row r="697" spans="1:36" ht="12.75" x14ac:dyDescent="0.2">
      <c r="A697" s="4"/>
      <c r="AB697" s="2"/>
      <c r="AE697" s="5"/>
      <c r="AJ697" s="5"/>
    </row>
    <row r="698" spans="1:36" ht="12.75" x14ac:dyDescent="0.2">
      <c r="A698" s="4"/>
      <c r="AB698" s="2"/>
      <c r="AE698" s="5"/>
      <c r="AJ698" s="5"/>
    </row>
    <row r="699" spans="1:36" ht="12.75" x14ac:dyDescent="0.2">
      <c r="A699" s="4"/>
      <c r="AB699" s="2"/>
      <c r="AE699" s="5"/>
      <c r="AJ699" s="5"/>
    </row>
    <row r="700" spans="1:36" ht="12.75" x14ac:dyDescent="0.2">
      <c r="A700" s="4"/>
      <c r="AB700" s="2"/>
      <c r="AE700" s="5"/>
      <c r="AJ700" s="5"/>
    </row>
    <row r="701" spans="1:36" ht="12.75" x14ac:dyDescent="0.2">
      <c r="A701" s="4"/>
      <c r="AB701" s="2"/>
      <c r="AE701" s="5"/>
      <c r="AJ701" s="5"/>
    </row>
    <row r="702" spans="1:36" ht="12.75" x14ac:dyDescent="0.2">
      <c r="A702" s="4"/>
      <c r="AB702" s="2"/>
      <c r="AE702" s="5"/>
      <c r="AJ702" s="5"/>
    </row>
    <row r="703" spans="1:36" ht="12.75" x14ac:dyDescent="0.2">
      <c r="A703" s="4"/>
      <c r="AB703" s="2"/>
      <c r="AE703" s="5"/>
      <c r="AJ703" s="5"/>
    </row>
    <row r="704" spans="1:36" ht="12.75" x14ac:dyDescent="0.2">
      <c r="A704" s="4"/>
      <c r="AB704" s="2"/>
      <c r="AE704" s="5"/>
      <c r="AJ704" s="5"/>
    </row>
    <row r="705" spans="1:36" ht="12.75" x14ac:dyDescent="0.2">
      <c r="A705" s="4"/>
      <c r="AB705" s="2"/>
      <c r="AE705" s="5"/>
      <c r="AJ705" s="5"/>
    </row>
    <row r="706" spans="1:36" ht="12.75" x14ac:dyDescent="0.2">
      <c r="A706" s="4"/>
      <c r="AB706" s="2"/>
      <c r="AE706" s="5"/>
      <c r="AJ706" s="5"/>
    </row>
    <row r="707" spans="1:36" ht="12.75" x14ac:dyDescent="0.2">
      <c r="A707" s="4"/>
      <c r="AB707" s="2"/>
      <c r="AE707" s="5"/>
      <c r="AJ707" s="5"/>
    </row>
    <row r="708" spans="1:36" ht="12.75" x14ac:dyDescent="0.2">
      <c r="A708" s="4"/>
      <c r="AB708" s="2"/>
      <c r="AE708" s="5"/>
      <c r="AJ708" s="5"/>
    </row>
    <row r="709" spans="1:36" ht="12.75" x14ac:dyDescent="0.2">
      <c r="A709" s="4"/>
      <c r="AB709" s="2"/>
      <c r="AE709" s="5"/>
      <c r="AJ709" s="5"/>
    </row>
    <row r="710" spans="1:36" ht="12.75" x14ac:dyDescent="0.2">
      <c r="A710" s="4"/>
      <c r="AB710" s="2"/>
      <c r="AE710" s="5"/>
      <c r="AJ710" s="5"/>
    </row>
    <row r="711" spans="1:36" ht="12.75" x14ac:dyDescent="0.2">
      <c r="A711" s="4"/>
      <c r="AB711" s="2"/>
      <c r="AE711" s="5"/>
      <c r="AJ711" s="5"/>
    </row>
    <row r="712" spans="1:36" ht="12.75" x14ac:dyDescent="0.2">
      <c r="A712" s="4"/>
      <c r="AB712" s="2"/>
      <c r="AE712" s="5"/>
      <c r="AJ712" s="5"/>
    </row>
    <row r="713" spans="1:36" ht="12.75" x14ac:dyDescent="0.2">
      <c r="A713" s="4"/>
      <c r="AB713" s="2"/>
      <c r="AE713" s="5"/>
      <c r="AJ713" s="5"/>
    </row>
    <row r="714" spans="1:36" ht="12.75" x14ac:dyDescent="0.2">
      <c r="A714" s="4"/>
      <c r="AB714" s="2"/>
      <c r="AE714" s="5"/>
      <c r="AJ714" s="5"/>
    </row>
    <row r="715" spans="1:36" ht="12.75" x14ac:dyDescent="0.2">
      <c r="A715" s="4"/>
      <c r="AB715" s="2"/>
      <c r="AE715" s="5"/>
      <c r="AJ715" s="5"/>
    </row>
    <row r="716" spans="1:36" ht="12.75" x14ac:dyDescent="0.2">
      <c r="A716" s="4"/>
      <c r="AB716" s="2"/>
      <c r="AE716" s="5"/>
      <c r="AJ716" s="5"/>
    </row>
    <row r="717" spans="1:36" ht="12.75" x14ac:dyDescent="0.2">
      <c r="A717" s="4"/>
      <c r="AB717" s="2"/>
      <c r="AE717" s="5"/>
      <c r="AJ717" s="5"/>
    </row>
    <row r="718" spans="1:36" ht="12.75" x14ac:dyDescent="0.2">
      <c r="A718" s="4"/>
      <c r="AB718" s="2"/>
      <c r="AE718" s="5"/>
      <c r="AJ718" s="5"/>
    </row>
    <row r="719" spans="1:36" ht="12.75" x14ac:dyDescent="0.2">
      <c r="A719" s="4"/>
      <c r="AB719" s="2"/>
      <c r="AE719" s="5"/>
      <c r="AJ719" s="5"/>
    </row>
    <row r="720" spans="1:36" ht="12.75" x14ac:dyDescent="0.2">
      <c r="A720" s="4"/>
      <c r="AB720" s="2"/>
      <c r="AE720" s="5"/>
      <c r="AJ720" s="5"/>
    </row>
    <row r="721" spans="1:36" ht="12.75" x14ac:dyDescent="0.2">
      <c r="A721" s="4"/>
      <c r="AB721" s="2"/>
      <c r="AE721" s="5"/>
      <c r="AJ721" s="5"/>
    </row>
    <row r="722" spans="1:36" ht="12.75" x14ac:dyDescent="0.2">
      <c r="A722" s="4"/>
      <c r="AB722" s="2"/>
      <c r="AE722" s="5"/>
      <c r="AJ722" s="5"/>
    </row>
    <row r="723" spans="1:36" ht="12.75" x14ac:dyDescent="0.2">
      <c r="A723" s="4"/>
      <c r="AB723" s="2"/>
      <c r="AE723" s="5"/>
      <c r="AJ723" s="5"/>
    </row>
    <row r="724" spans="1:36" ht="12.75" x14ac:dyDescent="0.2">
      <c r="A724" s="4"/>
      <c r="AB724" s="2"/>
      <c r="AE724" s="5"/>
      <c r="AJ724" s="5"/>
    </row>
    <row r="725" spans="1:36" ht="12.75" x14ac:dyDescent="0.2">
      <c r="A725" s="4"/>
      <c r="AB725" s="2"/>
      <c r="AE725" s="5"/>
      <c r="AJ725" s="5"/>
    </row>
    <row r="726" spans="1:36" ht="12.75" x14ac:dyDescent="0.2">
      <c r="A726" s="4"/>
      <c r="AB726" s="2"/>
      <c r="AE726" s="5"/>
      <c r="AJ726" s="5"/>
    </row>
    <row r="727" spans="1:36" ht="12.75" x14ac:dyDescent="0.2">
      <c r="A727" s="4"/>
      <c r="AB727" s="2"/>
      <c r="AE727" s="5"/>
      <c r="AJ727" s="5"/>
    </row>
    <row r="728" spans="1:36" ht="12.75" x14ac:dyDescent="0.2">
      <c r="A728" s="4"/>
      <c r="AB728" s="2"/>
      <c r="AE728" s="5"/>
      <c r="AJ728" s="5"/>
    </row>
    <row r="729" spans="1:36" ht="12.75" x14ac:dyDescent="0.2">
      <c r="A729" s="4"/>
      <c r="AB729" s="2"/>
      <c r="AE729" s="5"/>
      <c r="AJ729" s="5"/>
    </row>
    <row r="730" spans="1:36" ht="12.75" x14ac:dyDescent="0.2">
      <c r="A730" s="4"/>
      <c r="AB730" s="2"/>
      <c r="AE730" s="5"/>
      <c r="AJ730" s="5"/>
    </row>
    <row r="731" spans="1:36" ht="12.75" x14ac:dyDescent="0.2">
      <c r="A731" s="4"/>
      <c r="AB731" s="2"/>
      <c r="AE731" s="5"/>
      <c r="AJ731" s="5"/>
    </row>
    <row r="732" spans="1:36" ht="12.75" x14ac:dyDescent="0.2">
      <c r="A732" s="4"/>
      <c r="AB732" s="2"/>
      <c r="AE732" s="5"/>
      <c r="AJ732" s="5"/>
    </row>
    <row r="733" spans="1:36" ht="12.75" x14ac:dyDescent="0.2">
      <c r="A733" s="4"/>
      <c r="AB733" s="2"/>
      <c r="AE733" s="5"/>
      <c r="AJ733" s="5"/>
    </row>
    <row r="734" spans="1:36" ht="12.75" x14ac:dyDescent="0.2">
      <c r="A734" s="4"/>
      <c r="AB734" s="2"/>
      <c r="AE734" s="5"/>
      <c r="AJ734" s="5"/>
    </row>
    <row r="735" spans="1:36" ht="12.75" x14ac:dyDescent="0.2">
      <c r="A735" s="4"/>
      <c r="AB735" s="2"/>
      <c r="AE735" s="5"/>
      <c r="AJ735" s="5"/>
    </row>
    <row r="736" spans="1:36" ht="12.75" x14ac:dyDescent="0.2">
      <c r="A736" s="4"/>
      <c r="AB736" s="2"/>
      <c r="AE736" s="5"/>
      <c r="AJ736" s="5"/>
    </row>
    <row r="737" spans="1:36" ht="12.75" x14ac:dyDescent="0.2">
      <c r="A737" s="4"/>
      <c r="AB737" s="2"/>
      <c r="AE737" s="5"/>
      <c r="AJ737" s="5"/>
    </row>
    <row r="738" spans="1:36" ht="12.75" x14ac:dyDescent="0.2">
      <c r="A738" s="4"/>
      <c r="AB738" s="2"/>
      <c r="AE738" s="5"/>
      <c r="AJ738" s="5"/>
    </row>
    <row r="739" spans="1:36" ht="12.75" x14ac:dyDescent="0.2">
      <c r="A739" s="4"/>
      <c r="AB739" s="2"/>
      <c r="AE739" s="5"/>
      <c r="AJ73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B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M9" sqref="AM9"/>
    </sheetView>
  </sheetViews>
  <sheetFormatPr defaultColWidth="9.28515625" defaultRowHeight="15" x14ac:dyDescent="0.25"/>
  <cols>
    <col min="1" max="1" width="16.42578125" customWidth="1"/>
    <col min="2" max="19" width="9.28515625" style="12" customWidth="1"/>
    <col min="20" max="22" width="9.5703125" style="12" customWidth="1"/>
    <col min="23" max="25" width="9.28515625" style="12" customWidth="1"/>
    <col min="26" max="26" width="10.85546875" style="2" bestFit="1" customWidth="1"/>
    <col min="27" max="27" width="2.28515625" style="2" hidden="1" customWidth="1"/>
    <col min="28" max="28" width="2.28515625" hidden="1" customWidth="1"/>
    <col min="29" max="31" width="10.85546875" style="2" hidden="1" customWidth="1"/>
    <col min="32" max="32" width="4.5703125" style="2" hidden="1" customWidth="1"/>
    <col min="33" max="33" width="6.140625" style="2" hidden="1" customWidth="1"/>
    <col min="34" max="34" width="8.7109375" style="2" hidden="1" customWidth="1"/>
    <col min="35" max="35" width="4" style="2" hidden="1" customWidth="1"/>
    <col min="36" max="36" width="9.5703125" style="2" hidden="1" customWidth="1"/>
    <col min="37" max="37" width="3.7109375" style="2" hidden="1" customWidth="1"/>
    <col min="38" max="49" width="9.5703125" style="2" bestFit="1" customWidth="1"/>
    <col min="50" max="51" width="8.28515625" style="2" bestFit="1" customWidth="1"/>
    <col min="52" max="16384" width="9.28515625" style="2"/>
  </cols>
  <sheetData>
    <row r="1" spans="1:62" x14ac:dyDescent="0.25">
      <c r="A1" s="14" t="s">
        <v>45</v>
      </c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62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62" x14ac:dyDescent="0.25">
      <c r="A3" s="14" t="s">
        <v>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62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62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62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8" spans="1:62" ht="15.75" thickBot="1" x14ac:dyDescent="0.3">
      <c r="A8" s="16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62" ht="16.5" thickTop="1" x14ac:dyDescent="0.25">
      <c r="A9" s="18">
        <v>45292</v>
      </c>
      <c r="B9" s="12">
        <v>63463</v>
      </c>
      <c r="C9" s="12">
        <v>59683</v>
      </c>
      <c r="D9" s="12">
        <v>57355</v>
      </c>
      <c r="E9" s="12">
        <v>57646</v>
      </c>
      <c r="F9" s="12">
        <v>60061</v>
      </c>
      <c r="G9" s="12">
        <v>67730</v>
      </c>
      <c r="H9" s="12">
        <v>87846</v>
      </c>
      <c r="I9" s="12">
        <v>99408</v>
      </c>
      <c r="J9" s="12">
        <v>100353</v>
      </c>
      <c r="K9" s="12">
        <v>101878</v>
      </c>
      <c r="L9" s="12">
        <v>98786</v>
      </c>
      <c r="M9" s="12">
        <v>96873</v>
      </c>
      <c r="N9" s="12">
        <v>92332</v>
      </c>
      <c r="O9" s="12">
        <v>89292</v>
      </c>
      <c r="P9" s="12">
        <v>87019</v>
      </c>
      <c r="Q9" s="12">
        <v>94756</v>
      </c>
      <c r="R9" s="12">
        <v>109610</v>
      </c>
      <c r="S9" s="12">
        <v>122881</v>
      </c>
      <c r="T9" s="12">
        <v>122821</v>
      </c>
      <c r="U9" s="12">
        <v>123723</v>
      </c>
      <c r="V9" s="12">
        <v>112176</v>
      </c>
      <c r="W9" s="12">
        <v>94353</v>
      </c>
      <c r="X9" s="12">
        <v>77494</v>
      </c>
      <c r="Y9" s="12">
        <v>67836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2145375</v>
      </c>
      <c r="AE9" s="5">
        <f>SUM(B9:Y9)</f>
        <v>2145375</v>
      </c>
      <c r="AG9" s="2">
        <f>MONTH(A9)</f>
        <v>1</v>
      </c>
      <c r="AH9" s="2">
        <f>YEAR(A9)</f>
        <v>2024</v>
      </c>
      <c r="AJ9" s="5">
        <f>MAX(B9:Y9)</f>
        <v>123723</v>
      </c>
      <c r="AK9" s="2">
        <f>IF(AE9&gt;0,INDEX(B$8:Y$8,MATCH(AJ9,B9:Y9,0)),"")</f>
        <v>20</v>
      </c>
      <c r="AM9" s="55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BC9" s="5"/>
      <c r="BD9" s="5"/>
      <c r="BE9" s="5"/>
      <c r="BJ9" s="5"/>
    </row>
    <row r="10" spans="1:62" ht="15.75" x14ac:dyDescent="0.25">
      <c r="A10" s="18">
        <v>45293</v>
      </c>
      <c r="B10" s="12">
        <v>62784</v>
      </c>
      <c r="C10" s="12">
        <v>59074</v>
      </c>
      <c r="D10" s="12">
        <v>56635</v>
      </c>
      <c r="E10" s="12">
        <v>57416</v>
      </c>
      <c r="F10" s="12">
        <v>60067</v>
      </c>
      <c r="G10" s="12">
        <v>69384</v>
      </c>
      <c r="H10" s="12">
        <v>93005</v>
      </c>
      <c r="I10" s="12">
        <v>103856</v>
      </c>
      <c r="J10" s="12">
        <v>100095</v>
      </c>
      <c r="K10" s="12">
        <v>97493</v>
      </c>
      <c r="L10" s="12">
        <v>94932</v>
      </c>
      <c r="M10" s="12">
        <v>93131</v>
      </c>
      <c r="N10" s="12">
        <v>88458</v>
      </c>
      <c r="O10" s="12">
        <v>85911</v>
      </c>
      <c r="P10" s="12">
        <v>83522</v>
      </c>
      <c r="Q10" s="12">
        <v>90886</v>
      </c>
      <c r="R10" s="12">
        <v>106400</v>
      </c>
      <c r="S10" s="12">
        <v>119043</v>
      </c>
      <c r="T10" s="12">
        <v>121343</v>
      </c>
      <c r="U10" s="12">
        <v>124467</v>
      </c>
      <c r="V10" s="12">
        <v>112136</v>
      </c>
      <c r="W10" s="12">
        <v>94779</v>
      </c>
      <c r="X10" s="12">
        <v>76763</v>
      </c>
      <c r="Y10" s="12">
        <v>67296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1593215</v>
      </c>
      <c r="AD10" s="5">
        <f t="shared" ref="AD10:AD73" si="2">AE10-AC10</f>
        <v>525661</v>
      </c>
      <c r="AE10" s="5">
        <f t="shared" ref="AE10:AE73" si="3">SUM(B10:Y10)</f>
        <v>2118876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124467</v>
      </c>
      <c r="AK10" s="2">
        <f t="shared" ref="AK10:AK73" si="7">IF(AE10&gt;0,INDEX(B$8:Y$8,MATCH(AJ10,B10:Y10,0)),"")</f>
        <v>20</v>
      </c>
      <c r="AM10" s="55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BC10" s="5"/>
      <c r="BD10" s="5"/>
      <c r="BE10" s="5"/>
      <c r="BJ10" s="5"/>
    </row>
    <row r="11" spans="1:62" ht="15.75" x14ac:dyDescent="0.25">
      <c r="A11" s="18">
        <v>45294</v>
      </c>
      <c r="B11" s="12">
        <v>62407</v>
      </c>
      <c r="C11" s="12">
        <v>58719</v>
      </c>
      <c r="D11" s="12">
        <v>56295</v>
      </c>
      <c r="E11" s="12">
        <v>57072</v>
      </c>
      <c r="F11" s="12">
        <v>59707</v>
      </c>
      <c r="G11" s="12">
        <v>68967</v>
      </c>
      <c r="H11" s="12">
        <v>92446</v>
      </c>
      <c r="I11" s="12">
        <v>103232</v>
      </c>
      <c r="J11" s="12">
        <v>99494</v>
      </c>
      <c r="K11" s="12">
        <v>96907</v>
      </c>
      <c r="L11" s="12">
        <v>94361</v>
      </c>
      <c r="M11" s="12">
        <v>92571</v>
      </c>
      <c r="N11" s="12">
        <v>87927</v>
      </c>
      <c r="O11" s="12">
        <v>85395</v>
      </c>
      <c r="P11" s="12">
        <v>83021</v>
      </c>
      <c r="Q11" s="12">
        <v>90340</v>
      </c>
      <c r="R11" s="12">
        <v>105761</v>
      </c>
      <c r="S11" s="12">
        <v>118328</v>
      </c>
      <c r="T11" s="12">
        <v>120614</v>
      </c>
      <c r="U11" s="12">
        <v>123719</v>
      </c>
      <c r="V11" s="12">
        <v>111462</v>
      </c>
      <c r="W11" s="12">
        <v>94209</v>
      </c>
      <c r="X11" s="12">
        <v>76301</v>
      </c>
      <c r="Y11" s="12">
        <v>66892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1583642</v>
      </c>
      <c r="AD11" s="5">
        <f t="shared" si="2"/>
        <v>522505</v>
      </c>
      <c r="AE11" s="5">
        <f t="shared" si="3"/>
        <v>2106147</v>
      </c>
      <c r="AG11" s="2">
        <f t="shared" si="4"/>
        <v>1</v>
      </c>
      <c r="AH11" s="2">
        <f t="shared" si="5"/>
        <v>2024</v>
      </c>
      <c r="AJ11" s="5">
        <f t="shared" si="6"/>
        <v>123719</v>
      </c>
      <c r="AK11" s="2">
        <f t="shared" si="7"/>
        <v>20</v>
      </c>
      <c r="AM11" s="55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BC11" s="5"/>
      <c r="BD11" s="5"/>
      <c r="BE11" s="5"/>
      <c r="BJ11" s="5"/>
    </row>
    <row r="12" spans="1:62" ht="15.75" x14ac:dyDescent="0.25">
      <c r="A12" s="18">
        <v>45295</v>
      </c>
      <c r="B12" s="12">
        <v>61866</v>
      </c>
      <c r="C12" s="12">
        <v>58209</v>
      </c>
      <c r="D12" s="12">
        <v>55806</v>
      </c>
      <c r="E12" s="12">
        <v>56577</v>
      </c>
      <c r="F12" s="12">
        <v>59189</v>
      </c>
      <c r="G12" s="12">
        <v>68369</v>
      </c>
      <c r="H12" s="12">
        <v>91645</v>
      </c>
      <c r="I12" s="12">
        <v>102337</v>
      </c>
      <c r="J12" s="12">
        <v>98631</v>
      </c>
      <c r="K12" s="12">
        <v>96067</v>
      </c>
      <c r="L12" s="12">
        <v>93543</v>
      </c>
      <c r="M12" s="12">
        <v>91768</v>
      </c>
      <c r="N12" s="12">
        <v>87165</v>
      </c>
      <c r="O12" s="12">
        <v>84655</v>
      </c>
      <c r="P12" s="12">
        <v>82301</v>
      </c>
      <c r="Q12" s="12">
        <v>89557</v>
      </c>
      <c r="R12" s="12">
        <v>104844</v>
      </c>
      <c r="S12" s="12">
        <v>117302</v>
      </c>
      <c r="T12" s="12">
        <v>119568</v>
      </c>
      <c r="U12" s="12">
        <v>122647</v>
      </c>
      <c r="V12" s="12">
        <v>110495</v>
      </c>
      <c r="W12" s="12">
        <v>93392</v>
      </c>
      <c r="X12" s="12">
        <v>75640</v>
      </c>
      <c r="Y12" s="12">
        <v>66312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1569912</v>
      </c>
      <c r="AD12" s="5">
        <f t="shared" si="2"/>
        <v>517973</v>
      </c>
      <c r="AE12" s="5">
        <f t="shared" si="3"/>
        <v>2087885</v>
      </c>
      <c r="AG12" s="2">
        <f t="shared" si="4"/>
        <v>1</v>
      </c>
      <c r="AH12" s="2">
        <f t="shared" si="5"/>
        <v>2024</v>
      </c>
      <c r="AJ12" s="5">
        <f t="shared" si="6"/>
        <v>122647</v>
      </c>
      <c r="AK12" s="2">
        <f t="shared" si="7"/>
        <v>20</v>
      </c>
      <c r="AM12" s="55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BC12" s="5"/>
      <c r="BD12" s="5"/>
      <c r="BE12" s="5"/>
      <c r="BJ12" s="5"/>
    </row>
    <row r="13" spans="1:62" ht="15.75" x14ac:dyDescent="0.25">
      <c r="A13" s="18">
        <v>45296</v>
      </c>
      <c r="B13" s="12">
        <v>61591</v>
      </c>
      <c r="C13" s="12">
        <v>57951</v>
      </c>
      <c r="D13" s="12">
        <v>55559</v>
      </c>
      <c r="E13" s="12">
        <v>56326</v>
      </c>
      <c r="F13" s="12">
        <v>58926</v>
      </c>
      <c r="G13" s="12">
        <v>68065</v>
      </c>
      <c r="H13" s="12">
        <v>91238</v>
      </c>
      <c r="I13" s="12">
        <v>101882</v>
      </c>
      <c r="J13" s="12">
        <v>98193</v>
      </c>
      <c r="K13" s="12">
        <v>95640</v>
      </c>
      <c r="L13" s="12">
        <v>93128</v>
      </c>
      <c r="M13" s="12">
        <v>91361</v>
      </c>
      <c r="N13" s="12">
        <v>86778</v>
      </c>
      <c r="O13" s="12">
        <v>84279</v>
      </c>
      <c r="P13" s="12">
        <v>81935</v>
      </c>
      <c r="Q13" s="12">
        <v>89159</v>
      </c>
      <c r="R13" s="12">
        <v>104378</v>
      </c>
      <c r="S13" s="12">
        <v>116781</v>
      </c>
      <c r="T13" s="12">
        <v>119037</v>
      </c>
      <c r="U13" s="12">
        <v>122102</v>
      </c>
      <c r="V13" s="12">
        <v>110005</v>
      </c>
      <c r="W13" s="12">
        <v>92978</v>
      </c>
      <c r="X13" s="12">
        <v>75304</v>
      </c>
      <c r="Y13" s="12">
        <v>66018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1562940</v>
      </c>
      <c r="AD13" s="5">
        <f t="shared" si="2"/>
        <v>515674</v>
      </c>
      <c r="AE13" s="5">
        <f t="shared" si="3"/>
        <v>2078614</v>
      </c>
      <c r="AG13" s="2">
        <f t="shared" si="4"/>
        <v>1</v>
      </c>
      <c r="AH13" s="2">
        <f t="shared" si="5"/>
        <v>2024</v>
      </c>
      <c r="AJ13" s="5">
        <f t="shared" si="6"/>
        <v>122102</v>
      </c>
      <c r="AK13" s="2">
        <f t="shared" si="7"/>
        <v>20</v>
      </c>
      <c r="AM13" s="55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BC13" s="5"/>
      <c r="BD13" s="5"/>
      <c r="BE13" s="5"/>
      <c r="BJ13" s="5"/>
    </row>
    <row r="14" spans="1:62" ht="15.75" x14ac:dyDescent="0.25">
      <c r="A14" s="18">
        <v>45297</v>
      </c>
      <c r="B14" s="12">
        <v>62243</v>
      </c>
      <c r="C14" s="12">
        <v>58536</v>
      </c>
      <c r="D14" s="12">
        <v>56253</v>
      </c>
      <c r="E14" s="12">
        <v>56538</v>
      </c>
      <c r="F14" s="12">
        <v>58906</v>
      </c>
      <c r="G14" s="12">
        <v>66428</v>
      </c>
      <c r="H14" s="12">
        <v>86157</v>
      </c>
      <c r="I14" s="12">
        <v>97497</v>
      </c>
      <c r="J14" s="12">
        <v>98423</v>
      </c>
      <c r="K14" s="12">
        <v>99919</v>
      </c>
      <c r="L14" s="12">
        <v>96887</v>
      </c>
      <c r="M14" s="12">
        <v>95010</v>
      </c>
      <c r="N14" s="12">
        <v>90557</v>
      </c>
      <c r="O14" s="12">
        <v>87575</v>
      </c>
      <c r="P14" s="12">
        <v>85346</v>
      </c>
      <c r="Q14" s="12">
        <v>92934</v>
      </c>
      <c r="R14" s="12">
        <v>107503</v>
      </c>
      <c r="S14" s="12">
        <v>120518</v>
      </c>
      <c r="T14" s="12">
        <v>120460</v>
      </c>
      <c r="U14" s="12">
        <v>121345</v>
      </c>
      <c r="V14" s="12">
        <v>110020</v>
      </c>
      <c r="W14" s="12">
        <v>92539</v>
      </c>
      <c r="X14" s="12">
        <v>76004</v>
      </c>
      <c r="Y14" s="12">
        <v>66532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2104130</v>
      </c>
      <c r="AE14" s="5">
        <f t="shared" si="3"/>
        <v>2104130</v>
      </c>
      <c r="AG14" s="2">
        <f t="shared" si="4"/>
        <v>1</v>
      </c>
      <c r="AH14" s="2">
        <f t="shared" si="5"/>
        <v>2024</v>
      </c>
      <c r="AJ14" s="5">
        <f t="shared" si="6"/>
        <v>121345</v>
      </c>
      <c r="AK14" s="2">
        <f t="shared" si="7"/>
        <v>20</v>
      </c>
      <c r="AM14" s="55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BC14" s="5"/>
      <c r="BD14" s="5"/>
      <c r="BE14" s="5"/>
      <c r="BJ14" s="5"/>
    </row>
    <row r="15" spans="1:62" ht="15.75" x14ac:dyDescent="0.25">
      <c r="A15" s="18">
        <v>45298</v>
      </c>
      <c r="B15" s="12">
        <v>62228</v>
      </c>
      <c r="C15" s="12">
        <v>58522</v>
      </c>
      <c r="D15" s="12">
        <v>56239</v>
      </c>
      <c r="E15" s="12">
        <v>56525</v>
      </c>
      <c r="F15" s="12">
        <v>58892</v>
      </c>
      <c r="G15" s="12">
        <v>66411</v>
      </c>
      <c r="H15" s="12">
        <v>86137</v>
      </c>
      <c r="I15" s="12">
        <v>97473</v>
      </c>
      <c r="J15" s="12">
        <v>98400</v>
      </c>
      <c r="K15" s="12">
        <v>99895</v>
      </c>
      <c r="L15" s="12">
        <v>96864</v>
      </c>
      <c r="M15" s="12">
        <v>94987</v>
      </c>
      <c r="N15" s="12">
        <v>90535</v>
      </c>
      <c r="O15" s="12">
        <v>87554</v>
      </c>
      <c r="P15" s="12">
        <v>85326</v>
      </c>
      <c r="Q15" s="12">
        <v>92912</v>
      </c>
      <c r="R15" s="12">
        <v>107477</v>
      </c>
      <c r="S15" s="12">
        <v>120489</v>
      </c>
      <c r="T15" s="12">
        <v>120431</v>
      </c>
      <c r="U15" s="12">
        <v>121315</v>
      </c>
      <c r="V15" s="12">
        <v>109993</v>
      </c>
      <c r="W15" s="12">
        <v>92517</v>
      </c>
      <c r="X15" s="12">
        <v>75986</v>
      </c>
      <c r="Y15" s="12">
        <v>66516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2103624</v>
      </c>
      <c r="AE15" s="5">
        <f t="shared" si="3"/>
        <v>2103624</v>
      </c>
      <c r="AG15" s="2">
        <f t="shared" si="4"/>
        <v>1</v>
      </c>
      <c r="AH15" s="2">
        <f t="shared" si="5"/>
        <v>2024</v>
      </c>
      <c r="AJ15" s="5">
        <f t="shared" si="6"/>
        <v>121315</v>
      </c>
      <c r="AK15" s="2">
        <f t="shared" si="7"/>
        <v>20</v>
      </c>
      <c r="AM15" s="55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BC15" s="5"/>
      <c r="BD15" s="5"/>
      <c r="BE15" s="5"/>
      <c r="BJ15" s="5"/>
    </row>
    <row r="16" spans="1:62" ht="15.75" x14ac:dyDescent="0.25">
      <c r="A16" s="18">
        <v>45299</v>
      </c>
      <c r="B16" s="12">
        <v>61317</v>
      </c>
      <c r="C16" s="12">
        <v>57693</v>
      </c>
      <c r="D16" s="12">
        <v>55311</v>
      </c>
      <c r="E16" s="12">
        <v>56075</v>
      </c>
      <c r="F16" s="12">
        <v>58664</v>
      </c>
      <c r="G16" s="12">
        <v>67762</v>
      </c>
      <c r="H16" s="12">
        <v>90832</v>
      </c>
      <c r="I16" s="12">
        <v>101429</v>
      </c>
      <c r="J16" s="12">
        <v>97756</v>
      </c>
      <c r="K16" s="12">
        <v>95214</v>
      </c>
      <c r="L16" s="12">
        <v>92713</v>
      </c>
      <c r="M16" s="12">
        <v>90954</v>
      </c>
      <c r="N16" s="12">
        <v>86391</v>
      </c>
      <c r="O16" s="12">
        <v>83904</v>
      </c>
      <c r="P16" s="12">
        <v>81571</v>
      </c>
      <c r="Q16" s="12">
        <v>88762</v>
      </c>
      <c r="R16" s="12">
        <v>103914</v>
      </c>
      <c r="S16" s="12">
        <v>116261</v>
      </c>
      <c r="T16" s="12">
        <v>118507</v>
      </c>
      <c r="U16" s="12">
        <v>121559</v>
      </c>
      <c r="V16" s="12">
        <v>109515</v>
      </c>
      <c r="W16" s="12">
        <v>92564</v>
      </c>
      <c r="X16" s="12">
        <v>74969</v>
      </c>
      <c r="Y16" s="12">
        <v>65724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1555983</v>
      </c>
      <c r="AD16" s="5">
        <f t="shared" si="2"/>
        <v>513378</v>
      </c>
      <c r="AE16" s="5">
        <f t="shared" si="3"/>
        <v>2069361</v>
      </c>
      <c r="AG16" s="2">
        <f t="shared" si="4"/>
        <v>1</v>
      </c>
      <c r="AH16" s="2">
        <f t="shared" si="5"/>
        <v>2024</v>
      </c>
      <c r="AJ16" s="5">
        <f t="shared" si="6"/>
        <v>121559</v>
      </c>
      <c r="AK16" s="2">
        <f t="shared" si="7"/>
        <v>20</v>
      </c>
      <c r="AM16" s="55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BC16" s="5"/>
      <c r="BD16" s="5"/>
      <c r="BE16" s="5"/>
      <c r="BJ16" s="5"/>
    </row>
    <row r="17" spans="1:62" ht="15.75" x14ac:dyDescent="0.25">
      <c r="A17" s="18">
        <v>45300</v>
      </c>
      <c r="B17" s="12">
        <v>60813</v>
      </c>
      <c r="C17" s="12">
        <v>57218</v>
      </c>
      <c r="D17" s="12">
        <v>54856</v>
      </c>
      <c r="E17" s="12">
        <v>55613</v>
      </c>
      <c r="F17" s="12">
        <v>58181</v>
      </c>
      <c r="G17" s="12">
        <v>67205</v>
      </c>
      <c r="H17" s="12">
        <v>90084</v>
      </c>
      <c r="I17" s="12">
        <v>100594</v>
      </c>
      <c r="J17" s="12">
        <v>96952</v>
      </c>
      <c r="K17" s="12">
        <v>94431</v>
      </c>
      <c r="L17" s="12">
        <v>91950</v>
      </c>
      <c r="M17" s="12">
        <v>90206</v>
      </c>
      <c r="N17" s="12">
        <v>85680</v>
      </c>
      <c r="O17" s="12">
        <v>83213</v>
      </c>
      <c r="P17" s="12">
        <v>80899</v>
      </c>
      <c r="Q17" s="12">
        <v>88032</v>
      </c>
      <c r="R17" s="12">
        <v>103059</v>
      </c>
      <c r="S17" s="12">
        <v>115304</v>
      </c>
      <c r="T17" s="12">
        <v>117532</v>
      </c>
      <c r="U17" s="12">
        <v>120558</v>
      </c>
      <c r="V17" s="12">
        <v>108614</v>
      </c>
      <c r="W17" s="12">
        <v>91802</v>
      </c>
      <c r="X17" s="12">
        <v>74352</v>
      </c>
      <c r="Y17" s="12">
        <v>65183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1543178</v>
      </c>
      <c r="AD17" s="5">
        <f t="shared" si="2"/>
        <v>509153</v>
      </c>
      <c r="AE17" s="5">
        <f t="shared" si="3"/>
        <v>2052331</v>
      </c>
      <c r="AG17" s="2">
        <f t="shared" si="4"/>
        <v>1</v>
      </c>
      <c r="AH17" s="2">
        <f t="shared" si="5"/>
        <v>2024</v>
      </c>
      <c r="AJ17" s="5">
        <f t="shared" si="6"/>
        <v>120558</v>
      </c>
      <c r="AK17" s="2">
        <f t="shared" si="7"/>
        <v>20</v>
      </c>
      <c r="AM17" s="55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BC17" s="5"/>
      <c r="BD17" s="5"/>
      <c r="BE17" s="5"/>
      <c r="BJ17" s="5"/>
    </row>
    <row r="18" spans="1:62" ht="15.75" x14ac:dyDescent="0.25">
      <c r="A18" s="18">
        <v>45301</v>
      </c>
      <c r="B18" s="12">
        <v>60790</v>
      </c>
      <c r="C18" s="12">
        <v>57197</v>
      </c>
      <c r="D18" s="12">
        <v>54836</v>
      </c>
      <c r="E18" s="12">
        <v>55593</v>
      </c>
      <c r="F18" s="12">
        <v>58160</v>
      </c>
      <c r="G18" s="12">
        <v>67180</v>
      </c>
      <c r="H18" s="12">
        <v>90051</v>
      </c>
      <c r="I18" s="12">
        <v>100557</v>
      </c>
      <c r="J18" s="12">
        <v>96916</v>
      </c>
      <c r="K18" s="12">
        <v>94396</v>
      </c>
      <c r="L18" s="12">
        <v>91916</v>
      </c>
      <c r="M18" s="12">
        <v>90173</v>
      </c>
      <c r="N18" s="12">
        <v>85649</v>
      </c>
      <c r="O18" s="12">
        <v>83183</v>
      </c>
      <c r="P18" s="12">
        <v>80869</v>
      </c>
      <c r="Q18" s="12">
        <v>87999</v>
      </c>
      <c r="R18" s="12">
        <v>103021</v>
      </c>
      <c r="S18" s="12">
        <v>115262</v>
      </c>
      <c r="T18" s="12">
        <v>117489</v>
      </c>
      <c r="U18" s="12">
        <v>120514</v>
      </c>
      <c r="V18" s="12">
        <v>108574</v>
      </c>
      <c r="W18" s="12">
        <v>91768</v>
      </c>
      <c r="X18" s="12">
        <v>74324</v>
      </c>
      <c r="Y18" s="12">
        <v>65159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1542610</v>
      </c>
      <c r="AD18" s="5">
        <f t="shared" si="2"/>
        <v>508966</v>
      </c>
      <c r="AE18" s="5">
        <f t="shared" si="3"/>
        <v>2051576</v>
      </c>
      <c r="AG18" s="2">
        <f t="shared" si="4"/>
        <v>1</v>
      </c>
      <c r="AH18" s="2">
        <f t="shared" si="5"/>
        <v>2024</v>
      </c>
      <c r="AJ18" s="5">
        <f t="shared" si="6"/>
        <v>120514</v>
      </c>
      <c r="AK18" s="2">
        <f t="shared" si="7"/>
        <v>20</v>
      </c>
      <c r="AM18" s="55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BC18" s="5"/>
      <c r="BD18" s="5"/>
      <c r="BE18" s="5"/>
      <c r="BJ18" s="5"/>
    </row>
    <row r="19" spans="1:62" ht="15.75" x14ac:dyDescent="0.25">
      <c r="A19" s="18">
        <v>45302</v>
      </c>
      <c r="B19" s="12">
        <v>60590</v>
      </c>
      <c r="C19" s="12">
        <v>57009</v>
      </c>
      <c r="D19" s="12">
        <v>54655</v>
      </c>
      <c r="E19" s="12">
        <v>55410</v>
      </c>
      <c r="F19" s="12">
        <v>57968</v>
      </c>
      <c r="G19" s="12">
        <v>66959</v>
      </c>
      <c r="H19" s="12">
        <v>89754</v>
      </c>
      <c r="I19" s="12">
        <v>100226</v>
      </c>
      <c r="J19" s="12">
        <v>96597</v>
      </c>
      <c r="K19" s="12">
        <v>94085</v>
      </c>
      <c r="L19" s="12">
        <v>91613</v>
      </c>
      <c r="M19" s="12">
        <v>89875</v>
      </c>
      <c r="N19" s="12">
        <v>85367</v>
      </c>
      <c r="O19" s="12">
        <v>82908</v>
      </c>
      <c r="P19" s="12">
        <v>80603</v>
      </c>
      <c r="Q19" s="12">
        <v>87709</v>
      </c>
      <c r="R19" s="12">
        <v>102681</v>
      </c>
      <c r="S19" s="12">
        <v>114882</v>
      </c>
      <c r="T19" s="12">
        <v>117102</v>
      </c>
      <c r="U19" s="12">
        <v>120117</v>
      </c>
      <c r="V19" s="12">
        <v>108216</v>
      </c>
      <c r="W19" s="12">
        <v>91466</v>
      </c>
      <c r="X19" s="12">
        <v>74080</v>
      </c>
      <c r="Y19" s="12">
        <v>64944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1537527</v>
      </c>
      <c r="AD19" s="5">
        <f t="shared" si="2"/>
        <v>507289</v>
      </c>
      <c r="AE19" s="5">
        <f t="shared" si="3"/>
        <v>2044816</v>
      </c>
      <c r="AG19" s="2">
        <f t="shared" si="4"/>
        <v>1</v>
      </c>
      <c r="AH19" s="2">
        <f t="shared" si="5"/>
        <v>2024</v>
      </c>
      <c r="AJ19" s="5">
        <f t="shared" si="6"/>
        <v>120117</v>
      </c>
      <c r="AK19" s="2">
        <f t="shared" si="7"/>
        <v>20</v>
      </c>
      <c r="AM19" s="55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BC19" s="5"/>
      <c r="BD19" s="5"/>
      <c r="BE19" s="5"/>
      <c r="BJ19" s="5"/>
    </row>
    <row r="20" spans="1:62" ht="15.75" x14ac:dyDescent="0.25">
      <c r="A20" s="18">
        <v>45303</v>
      </c>
      <c r="B20" s="12">
        <v>60575</v>
      </c>
      <c r="C20" s="12">
        <v>56995</v>
      </c>
      <c r="D20" s="12">
        <v>54642</v>
      </c>
      <c r="E20" s="12">
        <v>55396</v>
      </c>
      <c r="F20" s="12">
        <v>57954</v>
      </c>
      <c r="G20" s="12">
        <v>66943</v>
      </c>
      <c r="H20" s="12">
        <v>89733</v>
      </c>
      <c r="I20" s="12">
        <v>100202</v>
      </c>
      <c r="J20" s="12">
        <v>96574</v>
      </c>
      <c r="K20" s="12">
        <v>94062</v>
      </c>
      <c r="L20" s="12">
        <v>91591</v>
      </c>
      <c r="M20" s="12">
        <v>89854</v>
      </c>
      <c r="N20" s="12">
        <v>85346</v>
      </c>
      <c r="O20" s="12">
        <v>82889</v>
      </c>
      <c r="P20" s="12">
        <v>80584</v>
      </c>
      <c r="Q20" s="12">
        <v>87688</v>
      </c>
      <c r="R20" s="12">
        <v>102657</v>
      </c>
      <c r="S20" s="12">
        <v>114854</v>
      </c>
      <c r="T20" s="12">
        <v>117074</v>
      </c>
      <c r="U20" s="12">
        <v>120088</v>
      </c>
      <c r="V20" s="12">
        <v>108190</v>
      </c>
      <c r="W20" s="12">
        <v>91444</v>
      </c>
      <c r="X20" s="12">
        <v>74062</v>
      </c>
      <c r="Y20" s="12">
        <v>64929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1537159</v>
      </c>
      <c r="AD20" s="5">
        <f t="shared" si="2"/>
        <v>507167</v>
      </c>
      <c r="AE20" s="5">
        <f t="shared" si="3"/>
        <v>2044326</v>
      </c>
      <c r="AG20" s="2">
        <f t="shared" si="4"/>
        <v>1</v>
      </c>
      <c r="AH20" s="2">
        <f t="shared" si="5"/>
        <v>2024</v>
      </c>
      <c r="AJ20" s="5">
        <f t="shared" si="6"/>
        <v>120088</v>
      </c>
      <c r="AK20" s="2">
        <f t="shared" si="7"/>
        <v>20</v>
      </c>
      <c r="AM20" s="55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BC20" s="5"/>
      <c r="BD20" s="5"/>
      <c r="BE20" s="5"/>
      <c r="BJ20" s="5"/>
    </row>
    <row r="21" spans="1:62" ht="15.75" x14ac:dyDescent="0.25">
      <c r="A21" s="18">
        <v>45304</v>
      </c>
      <c r="B21" s="12">
        <v>61208</v>
      </c>
      <c r="C21" s="12">
        <v>57562</v>
      </c>
      <c r="D21" s="12">
        <v>55317</v>
      </c>
      <c r="E21" s="12">
        <v>55598</v>
      </c>
      <c r="F21" s="12">
        <v>57926</v>
      </c>
      <c r="G21" s="12">
        <v>65323</v>
      </c>
      <c r="H21" s="12">
        <v>84724</v>
      </c>
      <c r="I21" s="12">
        <v>95875</v>
      </c>
      <c r="J21" s="12">
        <v>96786</v>
      </c>
      <c r="K21" s="12">
        <v>98257</v>
      </c>
      <c r="L21" s="12">
        <v>95276</v>
      </c>
      <c r="M21" s="12">
        <v>93430</v>
      </c>
      <c r="N21" s="12">
        <v>89051</v>
      </c>
      <c r="O21" s="12">
        <v>86119</v>
      </c>
      <c r="P21" s="12">
        <v>83927</v>
      </c>
      <c r="Q21" s="12">
        <v>91389</v>
      </c>
      <c r="R21" s="12">
        <v>105715</v>
      </c>
      <c r="S21" s="12">
        <v>118514</v>
      </c>
      <c r="T21" s="12">
        <v>118457</v>
      </c>
      <c r="U21" s="12">
        <v>119326</v>
      </c>
      <c r="V21" s="12">
        <v>108190</v>
      </c>
      <c r="W21" s="12">
        <v>91000</v>
      </c>
      <c r="X21" s="12">
        <v>74740</v>
      </c>
      <c r="Y21" s="12">
        <v>65426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2069136</v>
      </c>
      <c r="AE21" s="5">
        <f t="shared" si="3"/>
        <v>2069136</v>
      </c>
      <c r="AG21" s="2">
        <f t="shared" si="4"/>
        <v>1</v>
      </c>
      <c r="AH21" s="2">
        <f t="shared" si="5"/>
        <v>2024</v>
      </c>
      <c r="AJ21" s="5">
        <f t="shared" si="6"/>
        <v>119326</v>
      </c>
      <c r="AK21" s="2">
        <f t="shared" si="7"/>
        <v>20</v>
      </c>
      <c r="AM21" s="55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BC21" s="5"/>
      <c r="BD21" s="5"/>
      <c r="BE21" s="5"/>
      <c r="BJ21" s="5"/>
    </row>
    <row r="22" spans="1:62" ht="15.75" x14ac:dyDescent="0.25">
      <c r="A22" s="18">
        <v>45305</v>
      </c>
      <c r="B22" s="12">
        <v>61175</v>
      </c>
      <c r="C22" s="12">
        <v>57531</v>
      </c>
      <c r="D22" s="12">
        <v>55288</v>
      </c>
      <c r="E22" s="12">
        <v>55568</v>
      </c>
      <c r="F22" s="12">
        <v>57895</v>
      </c>
      <c r="G22" s="12">
        <v>65288</v>
      </c>
      <c r="H22" s="12">
        <v>84679</v>
      </c>
      <c r="I22" s="12">
        <v>95824</v>
      </c>
      <c r="J22" s="12">
        <v>96734</v>
      </c>
      <c r="K22" s="12">
        <v>98205</v>
      </c>
      <c r="L22" s="12">
        <v>95225</v>
      </c>
      <c r="M22" s="12">
        <v>93380</v>
      </c>
      <c r="N22" s="12">
        <v>89003</v>
      </c>
      <c r="O22" s="12">
        <v>86072</v>
      </c>
      <c r="P22" s="12">
        <v>83882</v>
      </c>
      <c r="Q22" s="12">
        <v>91340</v>
      </c>
      <c r="R22" s="12">
        <v>105658</v>
      </c>
      <c r="S22" s="12">
        <v>118450</v>
      </c>
      <c r="T22" s="12">
        <v>118393</v>
      </c>
      <c r="U22" s="12">
        <v>119262</v>
      </c>
      <c r="V22" s="12">
        <v>108132</v>
      </c>
      <c r="W22" s="12">
        <v>90951</v>
      </c>
      <c r="X22" s="12">
        <v>74700</v>
      </c>
      <c r="Y22" s="12">
        <v>65390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2068025</v>
      </c>
      <c r="AE22" s="5">
        <f t="shared" si="3"/>
        <v>2068025</v>
      </c>
      <c r="AG22" s="2">
        <f t="shared" si="4"/>
        <v>1</v>
      </c>
      <c r="AH22" s="2">
        <f t="shared" si="5"/>
        <v>2024</v>
      </c>
      <c r="AJ22" s="5">
        <f t="shared" si="6"/>
        <v>119262</v>
      </c>
      <c r="AK22" s="2">
        <f t="shared" si="7"/>
        <v>20</v>
      </c>
      <c r="AM22" s="55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BC22" s="5"/>
      <c r="BD22" s="5"/>
      <c r="BE22" s="5"/>
      <c r="BJ22" s="5"/>
    </row>
    <row r="23" spans="1:62" ht="15.75" x14ac:dyDescent="0.25">
      <c r="A23" s="18">
        <v>45306</v>
      </c>
      <c r="B23" s="12">
        <v>60709</v>
      </c>
      <c r="C23" s="12">
        <v>57093</v>
      </c>
      <c r="D23" s="12">
        <v>54867</v>
      </c>
      <c r="E23" s="12">
        <v>55145</v>
      </c>
      <c r="F23" s="12">
        <v>57455</v>
      </c>
      <c r="G23" s="12">
        <v>64791</v>
      </c>
      <c r="H23" s="12">
        <v>84035</v>
      </c>
      <c r="I23" s="12">
        <v>95094</v>
      </c>
      <c r="J23" s="12">
        <v>95998</v>
      </c>
      <c r="K23" s="12">
        <v>97457</v>
      </c>
      <c r="L23" s="12">
        <v>94500</v>
      </c>
      <c r="M23" s="12">
        <v>92669</v>
      </c>
      <c r="N23" s="12">
        <v>88326</v>
      </c>
      <c r="O23" s="12">
        <v>85418</v>
      </c>
      <c r="P23" s="12">
        <v>83243</v>
      </c>
      <c r="Q23" s="12">
        <v>90645</v>
      </c>
      <c r="R23" s="12">
        <v>104854</v>
      </c>
      <c r="S23" s="12">
        <v>117549</v>
      </c>
      <c r="T23" s="12">
        <v>117492</v>
      </c>
      <c r="U23" s="12">
        <v>118355</v>
      </c>
      <c r="V23" s="12">
        <v>107309</v>
      </c>
      <c r="W23" s="12">
        <v>90259</v>
      </c>
      <c r="X23" s="12">
        <v>74132</v>
      </c>
      <c r="Y23" s="12">
        <v>64893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1553300</v>
      </c>
      <c r="AD23" s="5">
        <f t="shared" si="2"/>
        <v>498988</v>
      </c>
      <c r="AE23" s="5">
        <f t="shared" si="3"/>
        <v>2052288</v>
      </c>
      <c r="AG23" s="2">
        <f t="shared" si="4"/>
        <v>1</v>
      </c>
      <c r="AH23" s="2">
        <f t="shared" si="5"/>
        <v>2024</v>
      </c>
      <c r="AJ23" s="5">
        <f t="shared" si="6"/>
        <v>118355</v>
      </c>
      <c r="AK23" s="2">
        <f t="shared" si="7"/>
        <v>20</v>
      </c>
      <c r="AM23" s="55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BC23" s="5"/>
      <c r="BD23" s="5"/>
      <c r="BE23" s="5"/>
      <c r="BJ23" s="5"/>
    </row>
    <row r="24" spans="1:62" ht="15.75" x14ac:dyDescent="0.25">
      <c r="A24" s="18">
        <v>45307</v>
      </c>
      <c r="B24" s="12">
        <v>59658</v>
      </c>
      <c r="C24" s="12">
        <v>56132</v>
      </c>
      <c r="D24" s="12">
        <v>53815</v>
      </c>
      <c r="E24" s="12">
        <v>54557</v>
      </c>
      <c r="F24" s="12">
        <v>57076</v>
      </c>
      <c r="G24" s="12">
        <v>65929</v>
      </c>
      <c r="H24" s="12">
        <v>88374</v>
      </c>
      <c r="I24" s="12">
        <v>98684</v>
      </c>
      <c r="J24" s="12">
        <v>95111</v>
      </c>
      <c r="K24" s="12">
        <v>92638</v>
      </c>
      <c r="L24" s="12">
        <v>90204</v>
      </c>
      <c r="M24" s="12">
        <v>88493</v>
      </c>
      <c r="N24" s="12">
        <v>84053</v>
      </c>
      <c r="O24" s="12">
        <v>81633</v>
      </c>
      <c r="P24" s="12">
        <v>79363</v>
      </c>
      <c r="Q24" s="12">
        <v>86360</v>
      </c>
      <c r="R24" s="12">
        <v>101102</v>
      </c>
      <c r="S24" s="12">
        <v>113115</v>
      </c>
      <c r="T24" s="12">
        <v>115300</v>
      </c>
      <c r="U24" s="12">
        <v>118269</v>
      </c>
      <c r="V24" s="12">
        <v>106552</v>
      </c>
      <c r="W24" s="12">
        <v>90059</v>
      </c>
      <c r="X24" s="12">
        <v>72940</v>
      </c>
      <c r="Y24" s="12">
        <v>63945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1513876</v>
      </c>
      <c r="AD24" s="5">
        <f t="shared" si="2"/>
        <v>499486</v>
      </c>
      <c r="AE24" s="5">
        <f t="shared" si="3"/>
        <v>2013362</v>
      </c>
      <c r="AG24" s="2">
        <f t="shared" si="4"/>
        <v>1</v>
      </c>
      <c r="AH24" s="2">
        <f t="shared" si="5"/>
        <v>2024</v>
      </c>
      <c r="AJ24" s="5">
        <f t="shared" si="6"/>
        <v>118269</v>
      </c>
      <c r="AK24" s="2">
        <f t="shared" si="7"/>
        <v>20</v>
      </c>
      <c r="AM24" s="55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BC24" s="5"/>
      <c r="BD24" s="5"/>
      <c r="BE24" s="5"/>
      <c r="BJ24" s="5"/>
    </row>
    <row r="25" spans="1:62" ht="15.75" x14ac:dyDescent="0.25">
      <c r="A25" s="18">
        <v>45308</v>
      </c>
      <c r="B25" s="12">
        <v>59621</v>
      </c>
      <c r="C25" s="12">
        <v>56097</v>
      </c>
      <c r="D25" s="12">
        <v>53781</v>
      </c>
      <c r="E25" s="12">
        <v>54524</v>
      </c>
      <c r="F25" s="12">
        <v>57041</v>
      </c>
      <c r="G25" s="12">
        <v>65888</v>
      </c>
      <c r="H25" s="12">
        <v>88319</v>
      </c>
      <c r="I25" s="12">
        <v>98623</v>
      </c>
      <c r="J25" s="12">
        <v>95052</v>
      </c>
      <c r="K25" s="12">
        <v>92581</v>
      </c>
      <c r="L25" s="12">
        <v>90149</v>
      </c>
      <c r="M25" s="12">
        <v>88438</v>
      </c>
      <c r="N25" s="12">
        <v>84002</v>
      </c>
      <c r="O25" s="12">
        <v>81583</v>
      </c>
      <c r="P25" s="12">
        <v>79314</v>
      </c>
      <c r="Q25" s="12">
        <v>86307</v>
      </c>
      <c r="R25" s="12">
        <v>101039</v>
      </c>
      <c r="S25" s="12">
        <v>113045</v>
      </c>
      <c r="T25" s="12">
        <v>115229</v>
      </c>
      <c r="U25" s="12">
        <v>118196</v>
      </c>
      <c r="V25" s="12">
        <v>106486</v>
      </c>
      <c r="W25" s="12">
        <v>90003</v>
      </c>
      <c r="X25" s="12">
        <v>72895</v>
      </c>
      <c r="Y25" s="12">
        <v>63906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1512942</v>
      </c>
      <c r="AD25" s="5">
        <f t="shared" si="2"/>
        <v>499177</v>
      </c>
      <c r="AE25" s="5">
        <f t="shared" si="3"/>
        <v>2012119</v>
      </c>
      <c r="AG25" s="2">
        <f t="shared" si="4"/>
        <v>1</v>
      </c>
      <c r="AH25" s="2">
        <f t="shared" si="5"/>
        <v>2024</v>
      </c>
      <c r="AJ25" s="5">
        <f t="shared" si="6"/>
        <v>118196</v>
      </c>
      <c r="AK25" s="2">
        <f t="shared" si="7"/>
        <v>20</v>
      </c>
      <c r="AM25" s="55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BC25" s="5"/>
      <c r="BD25" s="5"/>
      <c r="BE25" s="5"/>
      <c r="BJ25" s="5"/>
    </row>
    <row r="26" spans="1:62" ht="15.75" x14ac:dyDescent="0.25">
      <c r="A26" s="18">
        <v>45309</v>
      </c>
      <c r="B26" s="12">
        <v>59459</v>
      </c>
      <c r="C26" s="12">
        <v>55945</v>
      </c>
      <c r="D26" s="12">
        <v>53635</v>
      </c>
      <c r="E26" s="12">
        <v>54375</v>
      </c>
      <c r="F26" s="12">
        <v>56886</v>
      </c>
      <c r="G26" s="12">
        <v>65709</v>
      </c>
      <c r="H26" s="12">
        <v>88079</v>
      </c>
      <c r="I26" s="12">
        <v>98355</v>
      </c>
      <c r="J26" s="12">
        <v>94794</v>
      </c>
      <c r="K26" s="12">
        <v>92329</v>
      </c>
      <c r="L26" s="12">
        <v>89903</v>
      </c>
      <c r="M26" s="12">
        <v>88198</v>
      </c>
      <c r="N26" s="12">
        <v>83773</v>
      </c>
      <c r="O26" s="12">
        <v>81361</v>
      </c>
      <c r="P26" s="12">
        <v>79099</v>
      </c>
      <c r="Q26" s="12">
        <v>86072</v>
      </c>
      <c r="R26" s="12">
        <v>100764</v>
      </c>
      <c r="S26" s="12">
        <v>112738</v>
      </c>
      <c r="T26" s="12">
        <v>114916</v>
      </c>
      <c r="U26" s="12">
        <v>117875</v>
      </c>
      <c r="V26" s="12">
        <v>106196</v>
      </c>
      <c r="W26" s="12">
        <v>89758</v>
      </c>
      <c r="X26" s="12">
        <v>72697</v>
      </c>
      <c r="Y26" s="12">
        <v>63732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1508828</v>
      </c>
      <c r="AD26" s="5">
        <f t="shared" si="2"/>
        <v>497820</v>
      </c>
      <c r="AE26" s="5">
        <f t="shared" si="3"/>
        <v>2006648</v>
      </c>
      <c r="AG26" s="2">
        <f t="shared" si="4"/>
        <v>1</v>
      </c>
      <c r="AH26" s="2">
        <f t="shared" si="5"/>
        <v>2024</v>
      </c>
      <c r="AJ26" s="5">
        <f t="shared" si="6"/>
        <v>117875</v>
      </c>
      <c r="AK26" s="2">
        <f t="shared" si="7"/>
        <v>20</v>
      </c>
      <c r="AM26" s="55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BC26" s="5"/>
      <c r="BD26" s="5"/>
      <c r="BE26" s="5"/>
      <c r="BJ26" s="5"/>
    </row>
    <row r="27" spans="1:62" ht="15.75" x14ac:dyDescent="0.25">
      <c r="A27" s="18">
        <v>45310</v>
      </c>
      <c r="B27" s="12">
        <v>59440</v>
      </c>
      <c r="C27" s="12">
        <v>55927</v>
      </c>
      <c r="D27" s="12">
        <v>53618</v>
      </c>
      <c r="E27" s="12">
        <v>54358</v>
      </c>
      <c r="F27" s="12">
        <v>56868</v>
      </c>
      <c r="G27" s="12">
        <v>65688</v>
      </c>
      <c r="H27" s="12">
        <v>88051</v>
      </c>
      <c r="I27" s="12">
        <v>98324</v>
      </c>
      <c r="J27" s="12">
        <v>94764</v>
      </c>
      <c r="K27" s="12">
        <v>92299</v>
      </c>
      <c r="L27" s="12">
        <v>89875</v>
      </c>
      <c r="M27" s="12">
        <v>88170</v>
      </c>
      <c r="N27" s="12">
        <v>83747</v>
      </c>
      <c r="O27" s="12">
        <v>81335</v>
      </c>
      <c r="P27" s="12">
        <v>79073</v>
      </c>
      <c r="Q27" s="12">
        <v>86045</v>
      </c>
      <c r="R27" s="12">
        <v>100733</v>
      </c>
      <c r="S27" s="12">
        <v>112702</v>
      </c>
      <c r="T27" s="12">
        <v>114879</v>
      </c>
      <c r="U27" s="12">
        <v>117837</v>
      </c>
      <c r="V27" s="12">
        <v>106163</v>
      </c>
      <c r="W27" s="12">
        <v>89730</v>
      </c>
      <c r="X27" s="12">
        <v>72674</v>
      </c>
      <c r="Y27" s="12">
        <v>63712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1508350</v>
      </c>
      <c r="AD27" s="5">
        <f t="shared" si="2"/>
        <v>497662</v>
      </c>
      <c r="AE27" s="5">
        <f t="shared" si="3"/>
        <v>2006012</v>
      </c>
      <c r="AG27" s="2">
        <f t="shared" si="4"/>
        <v>1</v>
      </c>
      <c r="AH27" s="2">
        <f t="shared" si="5"/>
        <v>2024</v>
      </c>
      <c r="AJ27" s="5">
        <f t="shared" si="6"/>
        <v>117837</v>
      </c>
      <c r="AK27" s="2">
        <f t="shared" si="7"/>
        <v>20</v>
      </c>
      <c r="AM27" s="55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BC27" s="5"/>
      <c r="BD27" s="5"/>
      <c r="BE27" s="5"/>
      <c r="BJ27" s="5"/>
    </row>
    <row r="28" spans="1:62" ht="15.75" x14ac:dyDescent="0.25">
      <c r="A28" s="18">
        <v>45311</v>
      </c>
      <c r="B28" s="12">
        <v>60037</v>
      </c>
      <c r="C28" s="12">
        <v>56461</v>
      </c>
      <c r="D28" s="12">
        <v>54260</v>
      </c>
      <c r="E28" s="12">
        <v>54535</v>
      </c>
      <c r="F28" s="12">
        <v>56819</v>
      </c>
      <c r="G28" s="12">
        <v>64074</v>
      </c>
      <c r="H28" s="12">
        <v>83104</v>
      </c>
      <c r="I28" s="12">
        <v>94042</v>
      </c>
      <c r="J28" s="12">
        <v>94936</v>
      </c>
      <c r="K28" s="12">
        <v>96379</v>
      </c>
      <c r="L28" s="12">
        <v>93454</v>
      </c>
      <c r="M28" s="12">
        <v>91644</v>
      </c>
      <c r="N28" s="12">
        <v>87348</v>
      </c>
      <c r="O28" s="12">
        <v>84472</v>
      </c>
      <c r="P28" s="12">
        <v>82322</v>
      </c>
      <c r="Q28" s="12">
        <v>89641</v>
      </c>
      <c r="R28" s="12">
        <v>103693</v>
      </c>
      <c r="S28" s="12">
        <v>116248</v>
      </c>
      <c r="T28" s="12">
        <v>116192</v>
      </c>
      <c r="U28" s="12">
        <v>117045</v>
      </c>
      <c r="V28" s="12">
        <v>106121</v>
      </c>
      <c r="W28" s="12">
        <v>89260</v>
      </c>
      <c r="X28" s="12">
        <v>73311</v>
      </c>
      <c r="Y28" s="12">
        <v>64175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2029573</v>
      </c>
      <c r="AE28" s="5">
        <f t="shared" si="3"/>
        <v>2029573</v>
      </c>
      <c r="AG28" s="2">
        <f t="shared" si="4"/>
        <v>1</v>
      </c>
      <c r="AH28" s="2">
        <f t="shared" si="5"/>
        <v>2024</v>
      </c>
      <c r="AJ28" s="5">
        <f t="shared" si="6"/>
        <v>117045</v>
      </c>
      <c r="AK28" s="2">
        <f t="shared" si="7"/>
        <v>20</v>
      </c>
      <c r="AM28" s="55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BC28" s="5"/>
      <c r="BD28" s="5"/>
      <c r="BE28" s="5"/>
      <c r="BJ28" s="5"/>
    </row>
    <row r="29" spans="1:62" ht="15.75" x14ac:dyDescent="0.25">
      <c r="A29" s="18">
        <v>45312</v>
      </c>
      <c r="B29" s="12">
        <v>59979</v>
      </c>
      <c r="C29" s="12">
        <v>56407</v>
      </c>
      <c r="D29" s="12">
        <v>54207</v>
      </c>
      <c r="E29" s="12">
        <v>54482</v>
      </c>
      <c r="F29" s="12">
        <v>56764</v>
      </c>
      <c r="G29" s="12">
        <v>64012</v>
      </c>
      <c r="H29" s="12">
        <v>83024</v>
      </c>
      <c r="I29" s="12">
        <v>93951</v>
      </c>
      <c r="J29" s="12">
        <v>94844</v>
      </c>
      <c r="K29" s="12">
        <v>96285</v>
      </c>
      <c r="L29" s="12">
        <v>93363</v>
      </c>
      <c r="M29" s="12">
        <v>91555</v>
      </c>
      <c r="N29" s="12">
        <v>87263</v>
      </c>
      <c r="O29" s="12">
        <v>84390</v>
      </c>
      <c r="P29" s="12">
        <v>82242</v>
      </c>
      <c r="Q29" s="12">
        <v>89554</v>
      </c>
      <c r="R29" s="12">
        <v>103593</v>
      </c>
      <c r="S29" s="12">
        <v>116135</v>
      </c>
      <c r="T29" s="12">
        <v>116079</v>
      </c>
      <c r="U29" s="12">
        <v>116931</v>
      </c>
      <c r="V29" s="12">
        <v>106018</v>
      </c>
      <c r="W29" s="12">
        <v>89174</v>
      </c>
      <c r="X29" s="12">
        <v>73240</v>
      </c>
      <c r="Y29" s="12">
        <v>64112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2027604</v>
      </c>
      <c r="AE29" s="5">
        <f t="shared" si="3"/>
        <v>2027604</v>
      </c>
      <c r="AG29" s="2">
        <f t="shared" si="4"/>
        <v>1</v>
      </c>
      <c r="AH29" s="2">
        <f t="shared" si="5"/>
        <v>2024</v>
      </c>
      <c r="AJ29" s="5">
        <f t="shared" si="6"/>
        <v>116931</v>
      </c>
      <c r="AK29" s="2">
        <f t="shared" si="7"/>
        <v>20</v>
      </c>
      <c r="AM29" s="55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BC29" s="5"/>
      <c r="BD29" s="5"/>
      <c r="BE29" s="5"/>
      <c r="BJ29" s="5"/>
    </row>
    <row r="30" spans="1:62" ht="15.75" x14ac:dyDescent="0.25">
      <c r="A30" s="18">
        <v>45313</v>
      </c>
      <c r="B30" s="12">
        <v>59190</v>
      </c>
      <c r="C30" s="12">
        <v>55692</v>
      </c>
      <c r="D30" s="12">
        <v>53393</v>
      </c>
      <c r="E30" s="12">
        <v>54130</v>
      </c>
      <c r="F30" s="12">
        <v>56629</v>
      </c>
      <c r="G30" s="12">
        <v>65412</v>
      </c>
      <c r="H30" s="12">
        <v>87681</v>
      </c>
      <c r="I30" s="12">
        <v>97911</v>
      </c>
      <c r="J30" s="12">
        <v>94366</v>
      </c>
      <c r="K30" s="12">
        <v>91912</v>
      </c>
      <c r="L30" s="12">
        <v>89497</v>
      </c>
      <c r="M30" s="12">
        <v>87799</v>
      </c>
      <c r="N30" s="12">
        <v>83395</v>
      </c>
      <c r="O30" s="12">
        <v>80993</v>
      </c>
      <c r="P30" s="12">
        <v>78741</v>
      </c>
      <c r="Q30" s="12">
        <v>85683</v>
      </c>
      <c r="R30" s="12">
        <v>100309</v>
      </c>
      <c r="S30" s="12">
        <v>112228</v>
      </c>
      <c r="T30" s="12">
        <v>114397</v>
      </c>
      <c r="U30" s="12">
        <v>117342</v>
      </c>
      <c r="V30" s="12">
        <v>105717</v>
      </c>
      <c r="W30" s="12">
        <v>89353</v>
      </c>
      <c r="X30" s="12">
        <v>72368</v>
      </c>
      <c r="Y30" s="12">
        <v>63444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1502011</v>
      </c>
      <c r="AD30" s="5">
        <f t="shared" si="2"/>
        <v>495571</v>
      </c>
      <c r="AE30" s="5">
        <f t="shared" si="3"/>
        <v>1997582</v>
      </c>
      <c r="AG30" s="2">
        <f t="shared" si="4"/>
        <v>1</v>
      </c>
      <c r="AH30" s="2">
        <f t="shared" si="5"/>
        <v>2024</v>
      </c>
      <c r="AJ30" s="5">
        <f t="shared" si="6"/>
        <v>117342</v>
      </c>
      <c r="AK30" s="2">
        <f t="shared" si="7"/>
        <v>20</v>
      </c>
      <c r="AM30" s="55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BC30" s="5"/>
      <c r="BD30" s="5"/>
      <c r="BE30" s="5"/>
      <c r="BJ30" s="5"/>
    </row>
    <row r="31" spans="1:62" ht="15.75" x14ac:dyDescent="0.25">
      <c r="A31" s="18">
        <v>45314</v>
      </c>
      <c r="B31" s="12">
        <v>59138</v>
      </c>
      <c r="C31" s="12">
        <v>55643</v>
      </c>
      <c r="D31" s="12">
        <v>53346</v>
      </c>
      <c r="E31" s="12">
        <v>54082</v>
      </c>
      <c r="F31" s="12">
        <v>56579</v>
      </c>
      <c r="G31" s="12">
        <v>65355</v>
      </c>
      <c r="H31" s="12">
        <v>87604</v>
      </c>
      <c r="I31" s="12">
        <v>97825</v>
      </c>
      <c r="J31" s="12">
        <v>94283</v>
      </c>
      <c r="K31" s="12">
        <v>91831</v>
      </c>
      <c r="L31" s="12">
        <v>89419</v>
      </c>
      <c r="M31" s="12">
        <v>87722</v>
      </c>
      <c r="N31" s="12">
        <v>83322</v>
      </c>
      <c r="O31" s="12">
        <v>80922</v>
      </c>
      <c r="P31" s="12">
        <v>78672</v>
      </c>
      <c r="Q31" s="12">
        <v>85608</v>
      </c>
      <c r="R31" s="12">
        <v>100221</v>
      </c>
      <c r="S31" s="12">
        <v>112130</v>
      </c>
      <c r="T31" s="12">
        <v>114297</v>
      </c>
      <c r="U31" s="12">
        <v>117239</v>
      </c>
      <c r="V31" s="12">
        <v>105624</v>
      </c>
      <c r="W31" s="12">
        <v>89275</v>
      </c>
      <c r="X31" s="12">
        <v>72305</v>
      </c>
      <c r="Y31" s="12">
        <v>63388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1500695</v>
      </c>
      <c r="AD31" s="5">
        <f t="shared" si="2"/>
        <v>495135</v>
      </c>
      <c r="AE31" s="5">
        <f t="shared" si="3"/>
        <v>1995830</v>
      </c>
      <c r="AG31" s="2">
        <f t="shared" si="4"/>
        <v>1</v>
      </c>
      <c r="AH31" s="2">
        <f t="shared" si="5"/>
        <v>2024</v>
      </c>
      <c r="AJ31" s="5">
        <f t="shared" si="6"/>
        <v>117239</v>
      </c>
      <c r="AK31" s="2">
        <f t="shared" si="7"/>
        <v>20</v>
      </c>
      <c r="AM31" s="55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BC31" s="5"/>
      <c r="BD31" s="5"/>
      <c r="BE31" s="5"/>
      <c r="BJ31" s="5"/>
    </row>
    <row r="32" spans="1:62" ht="15.75" x14ac:dyDescent="0.25">
      <c r="A32" s="18">
        <v>45315</v>
      </c>
      <c r="B32" s="12">
        <v>59116</v>
      </c>
      <c r="C32" s="12">
        <v>55622</v>
      </c>
      <c r="D32" s="12">
        <v>53326</v>
      </c>
      <c r="E32" s="12">
        <v>54062</v>
      </c>
      <c r="F32" s="12">
        <v>56558</v>
      </c>
      <c r="G32" s="12">
        <v>65330</v>
      </c>
      <c r="H32" s="12">
        <v>87571</v>
      </c>
      <c r="I32" s="12">
        <v>97787</v>
      </c>
      <c r="J32" s="12">
        <v>94247</v>
      </c>
      <c r="K32" s="12">
        <v>91796</v>
      </c>
      <c r="L32" s="12">
        <v>89385</v>
      </c>
      <c r="M32" s="12">
        <v>87689</v>
      </c>
      <c r="N32" s="12">
        <v>83290</v>
      </c>
      <c r="O32" s="12">
        <v>80891</v>
      </c>
      <c r="P32" s="12">
        <v>78642</v>
      </c>
      <c r="Q32" s="12">
        <v>85576</v>
      </c>
      <c r="R32" s="12">
        <v>100183</v>
      </c>
      <c r="S32" s="12">
        <v>112087</v>
      </c>
      <c r="T32" s="12">
        <v>114253</v>
      </c>
      <c r="U32" s="12">
        <v>117194</v>
      </c>
      <c r="V32" s="12">
        <v>105583</v>
      </c>
      <c r="W32" s="12">
        <v>89241</v>
      </c>
      <c r="X32" s="12">
        <v>72277</v>
      </c>
      <c r="Y32" s="12">
        <v>63364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1500121</v>
      </c>
      <c r="AD32" s="5">
        <f t="shared" si="2"/>
        <v>494949</v>
      </c>
      <c r="AE32" s="5">
        <f t="shared" si="3"/>
        <v>1995070</v>
      </c>
      <c r="AG32" s="2">
        <f t="shared" si="4"/>
        <v>1</v>
      </c>
      <c r="AH32" s="2">
        <f t="shared" si="5"/>
        <v>2024</v>
      </c>
      <c r="AJ32" s="5">
        <f t="shared" si="6"/>
        <v>117194</v>
      </c>
      <c r="AK32" s="2">
        <f t="shared" si="7"/>
        <v>20</v>
      </c>
      <c r="AM32" s="55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BC32" s="5"/>
      <c r="BD32" s="5"/>
      <c r="BE32" s="5"/>
      <c r="BJ32" s="5"/>
    </row>
    <row r="33" spans="1:62" ht="15.75" x14ac:dyDescent="0.25">
      <c r="A33" s="18">
        <v>45316</v>
      </c>
      <c r="B33" s="12">
        <v>59438</v>
      </c>
      <c r="C33" s="12">
        <v>55925</v>
      </c>
      <c r="D33" s="12">
        <v>53616</v>
      </c>
      <c r="E33" s="12">
        <v>54356</v>
      </c>
      <c r="F33" s="12">
        <v>56866</v>
      </c>
      <c r="G33" s="12">
        <v>65686</v>
      </c>
      <c r="H33" s="12">
        <v>88048</v>
      </c>
      <c r="I33" s="12">
        <v>98320</v>
      </c>
      <c r="J33" s="12">
        <v>94760</v>
      </c>
      <c r="K33" s="12">
        <v>92296</v>
      </c>
      <c r="L33" s="12">
        <v>89872</v>
      </c>
      <c r="M33" s="12">
        <v>88167</v>
      </c>
      <c r="N33" s="12">
        <v>83744</v>
      </c>
      <c r="O33" s="12">
        <v>81332</v>
      </c>
      <c r="P33" s="12">
        <v>79071</v>
      </c>
      <c r="Q33" s="12">
        <v>86042</v>
      </c>
      <c r="R33" s="12">
        <v>100729</v>
      </c>
      <c r="S33" s="12">
        <v>112698</v>
      </c>
      <c r="T33" s="12">
        <v>114876</v>
      </c>
      <c r="U33" s="12">
        <v>117833</v>
      </c>
      <c r="V33" s="12">
        <v>106159</v>
      </c>
      <c r="W33" s="12">
        <v>89727</v>
      </c>
      <c r="X33" s="12">
        <v>72671</v>
      </c>
      <c r="Y33" s="12">
        <v>63709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1508297</v>
      </c>
      <c r="AD33" s="5">
        <f t="shared" si="2"/>
        <v>497644</v>
      </c>
      <c r="AE33" s="5">
        <f t="shared" si="3"/>
        <v>2005941</v>
      </c>
      <c r="AG33" s="2">
        <f t="shared" si="4"/>
        <v>1</v>
      </c>
      <c r="AH33" s="2">
        <f t="shared" si="5"/>
        <v>2024</v>
      </c>
      <c r="AJ33" s="5">
        <f t="shared" si="6"/>
        <v>117833</v>
      </c>
      <c r="AK33" s="2">
        <f t="shared" si="7"/>
        <v>20</v>
      </c>
      <c r="AM33" s="55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BC33" s="5"/>
      <c r="BD33" s="5"/>
      <c r="BE33" s="5"/>
      <c r="BJ33" s="5"/>
    </row>
    <row r="34" spans="1:62" ht="15.75" x14ac:dyDescent="0.25">
      <c r="A34" s="18">
        <v>45317</v>
      </c>
      <c r="B34" s="12">
        <v>59439</v>
      </c>
      <c r="C34" s="12">
        <v>55926</v>
      </c>
      <c r="D34" s="12">
        <v>53617</v>
      </c>
      <c r="E34" s="12">
        <v>54357</v>
      </c>
      <c r="F34" s="12">
        <v>56867</v>
      </c>
      <c r="G34" s="12">
        <v>65686</v>
      </c>
      <c r="H34" s="12">
        <v>88049</v>
      </c>
      <c r="I34" s="12">
        <v>98321</v>
      </c>
      <c r="J34" s="12">
        <v>94761</v>
      </c>
      <c r="K34" s="12">
        <v>92297</v>
      </c>
      <c r="L34" s="12">
        <v>89873</v>
      </c>
      <c r="M34" s="12">
        <v>88168</v>
      </c>
      <c r="N34" s="12">
        <v>83745</v>
      </c>
      <c r="O34" s="12">
        <v>81333</v>
      </c>
      <c r="P34" s="12">
        <v>79072</v>
      </c>
      <c r="Q34" s="12">
        <v>86043</v>
      </c>
      <c r="R34" s="12">
        <v>100730</v>
      </c>
      <c r="S34" s="12">
        <v>112699</v>
      </c>
      <c r="T34" s="12">
        <v>114877</v>
      </c>
      <c r="U34" s="12">
        <v>117835</v>
      </c>
      <c r="V34" s="12">
        <v>106160</v>
      </c>
      <c r="W34" s="12">
        <v>89728</v>
      </c>
      <c r="X34" s="12">
        <v>72672</v>
      </c>
      <c r="Y34" s="12">
        <v>63710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1508314</v>
      </c>
      <c r="AD34" s="5">
        <f t="shared" si="2"/>
        <v>497651</v>
      </c>
      <c r="AE34" s="5">
        <f t="shared" si="3"/>
        <v>2005965</v>
      </c>
      <c r="AG34" s="2">
        <f t="shared" si="4"/>
        <v>1</v>
      </c>
      <c r="AH34" s="2">
        <f t="shared" si="5"/>
        <v>2024</v>
      </c>
      <c r="AJ34" s="5">
        <f t="shared" si="6"/>
        <v>117835</v>
      </c>
      <c r="AK34" s="2">
        <f t="shared" si="7"/>
        <v>20</v>
      </c>
      <c r="AM34" s="55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BC34" s="5"/>
      <c r="BD34" s="5"/>
      <c r="BE34" s="5"/>
      <c r="BJ34" s="5"/>
    </row>
    <row r="35" spans="1:62" ht="15.75" x14ac:dyDescent="0.25">
      <c r="A35" s="18">
        <v>45318</v>
      </c>
      <c r="B35" s="12">
        <v>60071</v>
      </c>
      <c r="C35" s="12">
        <v>56493</v>
      </c>
      <c r="D35" s="12">
        <v>54290</v>
      </c>
      <c r="E35" s="12">
        <v>54565</v>
      </c>
      <c r="F35" s="12">
        <v>56850</v>
      </c>
      <c r="G35" s="12">
        <v>64109</v>
      </c>
      <c r="H35" s="12">
        <v>83151</v>
      </c>
      <c r="I35" s="12">
        <v>94094</v>
      </c>
      <c r="J35" s="12">
        <v>94988</v>
      </c>
      <c r="K35" s="12">
        <v>96432</v>
      </c>
      <c r="L35" s="12">
        <v>93506</v>
      </c>
      <c r="M35" s="12">
        <v>91695</v>
      </c>
      <c r="N35" s="12">
        <v>87396</v>
      </c>
      <c r="O35" s="12">
        <v>84519</v>
      </c>
      <c r="P35" s="12">
        <v>82368</v>
      </c>
      <c r="Q35" s="12">
        <v>89691</v>
      </c>
      <c r="R35" s="12">
        <v>103751</v>
      </c>
      <c r="S35" s="12">
        <v>116312</v>
      </c>
      <c r="T35" s="12">
        <v>116256</v>
      </c>
      <c r="U35" s="12">
        <v>117110</v>
      </c>
      <c r="V35" s="12">
        <v>106180</v>
      </c>
      <c r="W35" s="12">
        <v>89310</v>
      </c>
      <c r="X35" s="12">
        <v>73352</v>
      </c>
      <c r="Y35" s="12">
        <v>64210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2030699</v>
      </c>
      <c r="AE35" s="5">
        <f t="shared" si="3"/>
        <v>2030699</v>
      </c>
      <c r="AG35" s="2">
        <f t="shared" si="4"/>
        <v>1</v>
      </c>
      <c r="AH35" s="2">
        <f t="shared" si="5"/>
        <v>2024</v>
      </c>
      <c r="AJ35" s="5">
        <f t="shared" si="6"/>
        <v>117110</v>
      </c>
      <c r="AK35" s="2">
        <f t="shared" si="7"/>
        <v>20</v>
      </c>
      <c r="AM35" s="55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BC35" s="5"/>
      <c r="BD35" s="5"/>
      <c r="BE35" s="5"/>
      <c r="BJ35" s="5"/>
    </row>
    <row r="36" spans="1:62" ht="15.75" x14ac:dyDescent="0.25">
      <c r="A36" s="18">
        <v>45319</v>
      </c>
      <c r="B36" s="12">
        <v>60048</v>
      </c>
      <c r="C36" s="12">
        <v>56472</v>
      </c>
      <c r="D36" s="12">
        <v>54270</v>
      </c>
      <c r="E36" s="12">
        <v>54545</v>
      </c>
      <c r="F36" s="12">
        <v>56829</v>
      </c>
      <c r="G36" s="12">
        <v>64085</v>
      </c>
      <c r="H36" s="12">
        <v>83120</v>
      </c>
      <c r="I36" s="12">
        <v>94059</v>
      </c>
      <c r="J36" s="12">
        <v>94953</v>
      </c>
      <c r="K36" s="12">
        <v>96396</v>
      </c>
      <c r="L36" s="12">
        <v>93471</v>
      </c>
      <c r="M36" s="12">
        <v>91661</v>
      </c>
      <c r="N36" s="12">
        <v>87364</v>
      </c>
      <c r="O36" s="12">
        <v>84488</v>
      </c>
      <c r="P36" s="12">
        <v>82337</v>
      </c>
      <c r="Q36" s="12">
        <v>89658</v>
      </c>
      <c r="R36" s="12">
        <v>103713</v>
      </c>
      <c r="S36" s="12">
        <v>116269</v>
      </c>
      <c r="T36" s="12">
        <v>116213</v>
      </c>
      <c r="U36" s="12">
        <v>117066</v>
      </c>
      <c r="V36" s="12">
        <v>106141</v>
      </c>
      <c r="W36" s="12">
        <v>89277</v>
      </c>
      <c r="X36" s="12">
        <v>73325</v>
      </c>
      <c r="Y36" s="12">
        <v>64186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2029946</v>
      </c>
      <c r="AE36" s="5">
        <f t="shared" si="3"/>
        <v>2029946</v>
      </c>
      <c r="AG36" s="2">
        <f t="shared" si="4"/>
        <v>1</v>
      </c>
      <c r="AH36" s="2">
        <f t="shared" si="5"/>
        <v>2024</v>
      </c>
      <c r="AJ36" s="5">
        <f t="shared" si="6"/>
        <v>117066</v>
      </c>
      <c r="AK36" s="2">
        <f t="shared" si="7"/>
        <v>20</v>
      </c>
      <c r="AM36" s="55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BC36" s="5"/>
      <c r="BD36" s="5"/>
      <c r="BE36" s="5"/>
      <c r="BJ36" s="5"/>
    </row>
    <row r="37" spans="1:62" ht="15.75" x14ac:dyDescent="0.25">
      <c r="A37" s="18">
        <v>45320</v>
      </c>
      <c r="B37" s="12">
        <v>59827</v>
      </c>
      <c r="C37" s="12">
        <v>56291</v>
      </c>
      <c r="D37" s="12">
        <v>53967</v>
      </c>
      <c r="E37" s="12">
        <v>54712</v>
      </c>
      <c r="F37" s="12">
        <v>57238</v>
      </c>
      <c r="G37" s="12">
        <v>66115</v>
      </c>
      <c r="H37" s="12">
        <v>88624</v>
      </c>
      <c r="I37" s="12">
        <v>98963</v>
      </c>
      <c r="J37" s="12">
        <v>95380</v>
      </c>
      <c r="K37" s="12">
        <v>92900</v>
      </c>
      <c r="L37" s="12">
        <v>90460</v>
      </c>
      <c r="M37" s="12">
        <v>88743</v>
      </c>
      <c r="N37" s="12">
        <v>84291</v>
      </c>
      <c r="O37" s="12">
        <v>81864</v>
      </c>
      <c r="P37" s="12">
        <v>79588</v>
      </c>
      <c r="Q37" s="12">
        <v>86605</v>
      </c>
      <c r="R37" s="12">
        <v>101388</v>
      </c>
      <c r="S37" s="12">
        <v>113435</v>
      </c>
      <c r="T37" s="12">
        <v>115627</v>
      </c>
      <c r="U37" s="12">
        <v>118604</v>
      </c>
      <c r="V37" s="12">
        <v>106853</v>
      </c>
      <c r="W37" s="12">
        <v>90314</v>
      </c>
      <c r="X37" s="12">
        <v>73147</v>
      </c>
      <c r="Y37" s="12">
        <v>64126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1518162</v>
      </c>
      <c r="AD37" s="5">
        <f t="shared" si="2"/>
        <v>500900</v>
      </c>
      <c r="AE37" s="5">
        <f t="shared" si="3"/>
        <v>2019062</v>
      </c>
      <c r="AG37" s="2">
        <f t="shared" si="4"/>
        <v>1</v>
      </c>
      <c r="AH37" s="2">
        <f t="shared" si="5"/>
        <v>2024</v>
      </c>
      <c r="AJ37" s="5">
        <f t="shared" si="6"/>
        <v>118604</v>
      </c>
      <c r="AK37" s="2">
        <f t="shared" si="7"/>
        <v>20</v>
      </c>
      <c r="AM37" s="55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BC37" s="5"/>
      <c r="BD37" s="5"/>
      <c r="BE37" s="5"/>
      <c r="BJ37" s="5"/>
    </row>
    <row r="38" spans="1:62" ht="15.75" x14ac:dyDescent="0.25">
      <c r="A38" s="18">
        <v>45321</v>
      </c>
      <c r="B38" s="12">
        <v>60258</v>
      </c>
      <c r="C38" s="12">
        <v>56696</v>
      </c>
      <c r="D38" s="12">
        <v>54356</v>
      </c>
      <c r="E38" s="12">
        <v>55106</v>
      </c>
      <c r="F38" s="12">
        <v>57650</v>
      </c>
      <c r="G38" s="12">
        <v>66592</v>
      </c>
      <c r="H38" s="12">
        <v>89262</v>
      </c>
      <c r="I38" s="12">
        <v>99677</v>
      </c>
      <c r="J38" s="12">
        <v>96067</v>
      </c>
      <c r="K38" s="12">
        <v>93569</v>
      </c>
      <c r="L38" s="12">
        <v>91111</v>
      </c>
      <c r="M38" s="12">
        <v>89383</v>
      </c>
      <c r="N38" s="12">
        <v>84899</v>
      </c>
      <c r="O38" s="12">
        <v>82454</v>
      </c>
      <c r="P38" s="12">
        <v>80161</v>
      </c>
      <c r="Q38" s="12">
        <v>87229</v>
      </c>
      <c r="R38" s="12">
        <v>102119</v>
      </c>
      <c r="S38" s="12">
        <v>114252</v>
      </c>
      <c r="T38" s="12">
        <v>116460</v>
      </c>
      <c r="U38" s="12">
        <v>119459</v>
      </c>
      <c r="V38" s="12">
        <v>107623</v>
      </c>
      <c r="W38" s="12">
        <v>90965</v>
      </c>
      <c r="X38" s="12">
        <v>73674</v>
      </c>
      <c r="Y38" s="12">
        <v>64588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1529102</v>
      </c>
      <c r="AD38" s="5">
        <f t="shared" si="2"/>
        <v>504508</v>
      </c>
      <c r="AE38" s="5">
        <f t="shared" si="3"/>
        <v>2033610</v>
      </c>
      <c r="AG38" s="2">
        <f t="shared" si="4"/>
        <v>1</v>
      </c>
      <c r="AH38" s="2">
        <f t="shared" si="5"/>
        <v>2024</v>
      </c>
      <c r="AJ38" s="5">
        <f t="shared" si="6"/>
        <v>119459</v>
      </c>
      <c r="AK38" s="2">
        <f t="shared" si="7"/>
        <v>20</v>
      </c>
      <c r="AM38" s="55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BC38" s="5"/>
      <c r="BD38" s="5"/>
      <c r="BE38" s="5"/>
      <c r="BJ38" s="5"/>
    </row>
    <row r="39" spans="1:62" ht="15.75" x14ac:dyDescent="0.25">
      <c r="A39" s="18">
        <v>45322</v>
      </c>
      <c r="B39" s="12">
        <v>60584</v>
      </c>
      <c r="C39" s="12">
        <v>57003</v>
      </c>
      <c r="D39" s="12">
        <v>54650</v>
      </c>
      <c r="E39" s="12">
        <v>55404</v>
      </c>
      <c r="F39" s="12">
        <v>57962</v>
      </c>
      <c r="G39" s="12">
        <v>66952</v>
      </c>
      <c r="H39" s="12">
        <v>89745</v>
      </c>
      <c r="I39" s="12">
        <v>100215</v>
      </c>
      <c r="J39" s="12">
        <v>96587</v>
      </c>
      <c r="K39" s="12">
        <v>94075</v>
      </c>
      <c r="L39" s="12">
        <v>91604</v>
      </c>
      <c r="M39" s="12">
        <v>89866</v>
      </c>
      <c r="N39" s="12">
        <v>85358</v>
      </c>
      <c r="O39" s="12">
        <v>82900</v>
      </c>
      <c r="P39" s="12">
        <v>80595</v>
      </c>
      <c r="Q39" s="12">
        <v>87700</v>
      </c>
      <c r="R39" s="12">
        <v>102671</v>
      </c>
      <c r="S39" s="12">
        <v>114870</v>
      </c>
      <c r="T39" s="12">
        <v>117090</v>
      </c>
      <c r="U39" s="12">
        <v>120104</v>
      </c>
      <c r="V39" s="12">
        <v>108205</v>
      </c>
      <c r="W39" s="12">
        <v>91456</v>
      </c>
      <c r="X39" s="12">
        <v>74072</v>
      </c>
      <c r="Y39" s="12">
        <v>64937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1537368</v>
      </c>
      <c r="AD39" s="5">
        <f t="shared" si="2"/>
        <v>507237</v>
      </c>
      <c r="AE39" s="5">
        <f t="shared" si="3"/>
        <v>2044605</v>
      </c>
      <c r="AG39" s="2">
        <f t="shared" si="4"/>
        <v>1</v>
      </c>
      <c r="AH39" s="2">
        <f t="shared" si="5"/>
        <v>2024</v>
      </c>
      <c r="AJ39" s="5">
        <f t="shared" si="6"/>
        <v>120104</v>
      </c>
      <c r="AK39" s="2">
        <f t="shared" si="7"/>
        <v>20</v>
      </c>
      <c r="AM39" s="55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BC39" s="5"/>
      <c r="BD39" s="5"/>
      <c r="BE39" s="5"/>
      <c r="BJ39" s="5"/>
    </row>
    <row r="40" spans="1:62" ht="15.75" x14ac:dyDescent="0.25">
      <c r="A40" s="18">
        <v>45323</v>
      </c>
      <c r="B40" s="12">
        <v>54467</v>
      </c>
      <c r="C40" s="12">
        <v>52624</v>
      </c>
      <c r="D40" s="12">
        <v>51389</v>
      </c>
      <c r="E40" s="12">
        <v>50645</v>
      </c>
      <c r="F40" s="12">
        <v>55254</v>
      </c>
      <c r="G40" s="12">
        <v>61421</v>
      </c>
      <c r="H40" s="12">
        <v>87219</v>
      </c>
      <c r="I40" s="12">
        <v>93407</v>
      </c>
      <c r="J40" s="12">
        <v>90408</v>
      </c>
      <c r="K40" s="12">
        <v>87202</v>
      </c>
      <c r="L40" s="12">
        <v>85017</v>
      </c>
      <c r="M40" s="12">
        <v>82551</v>
      </c>
      <c r="N40" s="12">
        <v>77337</v>
      </c>
      <c r="O40" s="12">
        <v>75677</v>
      </c>
      <c r="P40" s="12">
        <v>73423</v>
      </c>
      <c r="Q40" s="12">
        <v>79759</v>
      </c>
      <c r="R40" s="12">
        <v>89462</v>
      </c>
      <c r="S40" s="12">
        <v>104707</v>
      </c>
      <c r="T40" s="12">
        <v>109901</v>
      </c>
      <c r="U40" s="12">
        <v>113424</v>
      </c>
      <c r="V40" s="12">
        <v>99509</v>
      </c>
      <c r="W40" s="12">
        <v>82993</v>
      </c>
      <c r="X40" s="12">
        <v>67791</v>
      </c>
      <c r="Y40" s="12">
        <v>59790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1412568</v>
      </c>
      <c r="AD40" s="5">
        <f t="shared" si="2"/>
        <v>472809</v>
      </c>
      <c r="AE40" s="5">
        <f t="shared" si="3"/>
        <v>1885377</v>
      </c>
      <c r="AG40" s="2">
        <f t="shared" si="4"/>
        <v>2</v>
      </c>
      <c r="AH40" s="2">
        <f t="shared" si="5"/>
        <v>2024</v>
      </c>
      <c r="AJ40" s="5">
        <f t="shared" si="6"/>
        <v>113424</v>
      </c>
      <c r="AK40" s="2">
        <f t="shared" si="7"/>
        <v>20</v>
      </c>
      <c r="AM40" s="55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BC40" s="5"/>
      <c r="BD40" s="5"/>
      <c r="BE40" s="5"/>
      <c r="BJ40" s="5"/>
    </row>
    <row r="41" spans="1:62" ht="15.75" x14ac:dyDescent="0.25">
      <c r="A41" s="18">
        <v>45324</v>
      </c>
      <c r="B41" s="12">
        <v>55235</v>
      </c>
      <c r="C41" s="12">
        <v>53366</v>
      </c>
      <c r="D41" s="12">
        <v>52113</v>
      </c>
      <c r="E41" s="12">
        <v>51359</v>
      </c>
      <c r="F41" s="12">
        <v>56033</v>
      </c>
      <c r="G41" s="12">
        <v>62287</v>
      </c>
      <c r="H41" s="12">
        <v>88449</v>
      </c>
      <c r="I41" s="12">
        <v>94724</v>
      </c>
      <c r="J41" s="12">
        <v>91682</v>
      </c>
      <c r="K41" s="12">
        <v>88432</v>
      </c>
      <c r="L41" s="12">
        <v>86216</v>
      </c>
      <c r="M41" s="12">
        <v>83715</v>
      </c>
      <c r="N41" s="12">
        <v>78428</v>
      </c>
      <c r="O41" s="12">
        <v>76744</v>
      </c>
      <c r="P41" s="12">
        <v>74458</v>
      </c>
      <c r="Q41" s="12">
        <v>80884</v>
      </c>
      <c r="R41" s="12">
        <v>90723</v>
      </c>
      <c r="S41" s="12">
        <v>106183</v>
      </c>
      <c r="T41" s="12">
        <v>111450</v>
      </c>
      <c r="U41" s="12">
        <v>115024</v>
      </c>
      <c r="V41" s="12">
        <v>100912</v>
      </c>
      <c r="W41" s="12">
        <v>84163</v>
      </c>
      <c r="X41" s="12">
        <v>68746</v>
      </c>
      <c r="Y41" s="12">
        <v>60632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1432484</v>
      </c>
      <c r="AD41" s="5">
        <f t="shared" si="2"/>
        <v>479474</v>
      </c>
      <c r="AE41" s="5">
        <f t="shared" si="3"/>
        <v>1911958</v>
      </c>
      <c r="AG41" s="2">
        <f t="shared" si="4"/>
        <v>2</v>
      </c>
      <c r="AH41" s="2">
        <f t="shared" si="5"/>
        <v>2024</v>
      </c>
      <c r="AJ41" s="5">
        <f t="shared" si="6"/>
        <v>115024</v>
      </c>
      <c r="AK41" s="2">
        <f t="shared" si="7"/>
        <v>20</v>
      </c>
      <c r="AM41" s="55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BC41" s="5"/>
      <c r="BD41" s="5"/>
      <c r="BE41" s="5"/>
      <c r="BJ41" s="5"/>
    </row>
    <row r="42" spans="1:62" ht="15.75" x14ac:dyDescent="0.25">
      <c r="A42" s="18">
        <v>45325</v>
      </c>
      <c r="B42" s="12">
        <v>56146</v>
      </c>
      <c r="C42" s="12">
        <v>53740</v>
      </c>
      <c r="D42" s="12">
        <v>52222</v>
      </c>
      <c r="E42" s="12">
        <v>52026</v>
      </c>
      <c r="F42" s="12">
        <v>55909</v>
      </c>
      <c r="G42" s="12">
        <v>60584</v>
      </c>
      <c r="H42" s="12">
        <v>82129</v>
      </c>
      <c r="I42" s="12">
        <v>90855</v>
      </c>
      <c r="J42" s="12">
        <v>92437</v>
      </c>
      <c r="K42" s="12">
        <v>93221</v>
      </c>
      <c r="L42" s="12">
        <v>90935</v>
      </c>
      <c r="M42" s="12">
        <v>88011</v>
      </c>
      <c r="N42" s="12">
        <v>81755</v>
      </c>
      <c r="O42" s="12">
        <v>79719</v>
      </c>
      <c r="P42" s="12">
        <v>77336</v>
      </c>
      <c r="Q42" s="12">
        <v>84164</v>
      </c>
      <c r="R42" s="12">
        <v>93494</v>
      </c>
      <c r="S42" s="12">
        <v>107133</v>
      </c>
      <c r="T42" s="12">
        <v>113277</v>
      </c>
      <c r="U42" s="12">
        <v>114244</v>
      </c>
      <c r="V42" s="12">
        <v>99487</v>
      </c>
      <c r="W42" s="12">
        <v>82268</v>
      </c>
      <c r="X42" s="12">
        <v>69466</v>
      </c>
      <c r="Y42" s="12">
        <v>60995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1931553</v>
      </c>
      <c r="AE42" s="5">
        <f t="shared" si="3"/>
        <v>1931553</v>
      </c>
      <c r="AG42" s="2">
        <f t="shared" si="4"/>
        <v>2</v>
      </c>
      <c r="AH42" s="2">
        <f t="shared" si="5"/>
        <v>2024</v>
      </c>
      <c r="AJ42" s="5">
        <f t="shared" si="6"/>
        <v>114244</v>
      </c>
      <c r="AK42" s="2">
        <f t="shared" si="7"/>
        <v>20</v>
      </c>
      <c r="AM42" s="55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BC42" s="5"/>
      <c r="BD42" s="5"/>
      <c r="BE42" s="5"/>
      <c r="BJ42" s="5"/>
    </row>
    <row r="43" spans="1:62" ht="15.75" x14ac:dyDescent="0.25">
      <c r="A43" s="18">
        <v>45326</v>
      </c>
      <c r="B43" s="12">
        <v>56146</v>
      </c>
      <c r="C43" s="12">
        <v>53739</v>
      </c>
      <c r="D43" s="12">
        <v>52222</v>
      </c>
      <c r="E43" s="12">
        <v>52026</v>
      </c>
      <c r="F43" s="12">
        <v>55908</v>
      </c>
      <c r="G43" s="12">
        <v>60584</v>
      </c>
      <c r="H43" s="12">
        <v>82128</v>
      </c>
      <c r="I43" s="12">
        <v>90854</v>
      </c>
      <c r="J43" s="12">
        <v>92437</v>
      </c>
      <c r="K43" s="12">
        <v>93220</v>
      </c>
      <c r="L43" s="12">
        <v>90934</v>
      </c>
      <c r="M43" s="12">
        <v>88010</v>
      </c>
      <c r="N43" s="12">
        <v>81754</v>
      </c>
      <c r="O43" s="12">
        <v>79718</v>
      </c>
      <c r="P43" s="12">
        <v>77336</v>
      </c>
      <c r="Q43" s="12">
        <v>84163</v>
      </c>
      <c r="R43" s="12">
        <v>93493</v>
      </c>
      <c r="S43" s="12">
        <v>107133</v>
      </c>
      <c r="T43" s="12">
        <v>113277</v>
      </c>
      <c r="U43" s="12">
        <v>114243</v>
      </c>
      <c r="V43" s="12">
        <v>99487</v>
      </c>
      <c r="W43" s="12">
        <v>82267</v>
      </c>
      <c r="X43" s="12">
        <v>69466</v>
      </c>
      <c r="Y43" s="12">
        <v>60995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1931540</v>
      </c>
      <c r="AE43" s="5">
        <f t="shared" si="3"/>
        <v>1931540</v>
      </c>
      <c r="AG43" s="2">
        <f t="shared" si="4"/>
        <v>2</v>
      </c>
      <c r="AH43" s="2">
        <f t="shared" si="5"/>
        <v>2024</v>
      </c>
      <c r="AJ43" s="5">
        <f t="shared" si="6"/>
        <v>114243</v>
      </c>
      <c r="AK43" s="2">
        <f t="shared" si="7"/>
        <v>20</v>
      </c>
      <c r="AM43" s="55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BC43" s="5"/>
      <c r="BD43" s="5"/>
      <c r="BE43" s="5"/>
      <c r="BJ43" s="5"/>
    </row>
    <row r="44" spans="1:62" ht="15.75" x14ac:dyDescent="0.25">
      <c r="A44" s="18">
        <v>45327</v>
      </c>
      <c r="B44" s="12">
        <v>55640</v>
      </c>
      <c r="C44" s="12">
        <v>53757</v>
      </c>
      <c r="D44" s="12">
        <v>52495</v>
      </c>
      <c r="E44" s="12">
        <v>51736</v>
      </c>
      <c r="F44" s="12">
        <v>56444</v>
      </c>
      <c r="G44" s="12">
        <v>62743</v>
      </c>
      <c r="H44" s="12">
        <v>89097</v>
      </c>
      <c r="I44" s="12">
        <v>95418</v>
      </c>
      <c r="J44" s="12">
        <v>92354</v>
      </c>
      <c r="K44" s="12">
        <v>89080</v>
      </c>
      <c r="L44" s="12">
        <v>86847</v>
      </c>
      <c r="M44" s="12">
        <v>84328</v>
      </c>
      <c r="N44" s="12">
        <v>79003</v>
      </c>
      <c r="O44" s="12">
        <v>77306</v>
      </c>
      <c r="P44" s="12">
        <v>75004</v>
      </c>
      <c r="Q44" s="12">
        <v>81477</v>
      </c>
      <c r="R44" s="12">
        <v>91388</v>
      </c>
      <c r="S44" s="12">
        <v>106961</v>
      </c>
      <c r="T44" s="12">
        <v>112267</v>
      </c>
      <c r="U44" s="12">
        <v>115867</v>
      </c>
      <c r="V44" s="12">
        <v>101651</v>
      </c>
      <c r="W44" s="12">
        <v>84780</v>
      </c>
      <c r="X44" s="12">
        <v>69250</v>
      </c>
      <c r="Y44" s="12">
        <v>61077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1442981</v>
      </c>
      <c r="AD44" s="5">
        <f t="shared" si="2"/>
        <v>482989</v>
      </c>
      <c r="AE44" s="5">
        <f t="shared" si="3"/>
        <v>1925970</v>
      </c>
      <c r="AG44" s="2">
        <f t="shared" si="4"/>
        <v>2</v>
      </c>
      <c r="AH44" s="2">
        <f t="shared" si="5"/>
        <v>2024</v>
      </c>
      <c r="AJ44" s="5">
        <f t="shared" si="6"/>
        <v>115867</v>
      </c>
      <c r="AK44" s="2">
        <f t="shared" si="7"/>
        <v>20</v>
      </c>
      <c r="AM44" s="55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BC44" s="5"/>
      <c r="BD44" s="5"/>
      <c r="BE44" s="5"/>
      <c r="BJ44" s="5"/>
    </row>
    <row r="45" spans="1:62" ht="15.75" x14ac:dyDescent="0.25">
      <c r="A45" s="18">
        <v>45328</v>
      </c>
      <c r="B45" s="12">
        <v>55640</v>
      </c>
      <c r="C45" s="12">
        <v>53758</v>
      </c>
      <c r="D45" s="12">
        <v>52495</v>
      </c>
      <c r="E45" s="12">
        <v>51736</v>
      </c>
      <c r="F45" s="12">
        <v>56444</v>
      </c>
      <c r="G45" s="12">
        <v>62744</v>
      </c>
      <c r="H45" s="12">
        <v>89097</v>
      </c>
      <c r="I45" s="12">
        <v>95418</v>
      </c>
      <c r="J45" s="12">
        <v>92355</v>
      </c>
      <c r="K45" s="12">
        <v>89080</v>
      </c>
      <c r="L45" s="12">
        <v>86848</v>
      </c>
      <c r="M45" s="12">
        <v>84329</v>
      </c>
      <c r="N45" s="12">
        <v>79003</v>
      </c>
      <c r="O45" s="12">
        <v>77306</v>
      </c>
      <c r="P45" s="12">
        <v>75004</v>
      </c>
      <c r="Q45" s="12">
        <v>81477</v>
      </c>
      <c r="R45" s="12">
        <v>91388</v>
      </c>
      <c r="S45" s="12">
        <v>106962</v>
      </c>
      <c r="T45" s="12">
        <v>112267</v>
      </c>
      <c r="U45" s="12">
        <v>115867</v>
      </c>
      <c r="V45" s="12">
        <v>101651</v>
      </c>
      <c r="W45" s="12">
        <v>84780</v>
      </c>
      <c r="X45" s="12">
        <v>69250</v>
      </c>
      <c r="Y45" s="12">
        <v>61077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1442985</v>
      </c>
      <c r="AD45" s="5">
        <f t="shared" si="2"/>
        <v>482991</v>
      </c>
      <c r="AE45" s="5">
        <f t="shared" si="3"/>
        <v>1925976</v>
      </c>
      <c r="AG45" s="2">
        <f t="shared" si="4"/>
        <v>2</v>
      </c>
      <c r="AH45" s="2">
        <f t="shared" si="5"/>
        <v>2024</v>
      </c>
      <c r="AJ45" s="5">
        <f t="shared" si="6"/>
        <v>115867</v>
      </c>
      <c r="AK45" s="2">
        <f t="shared" si="7"/>
        <v>20</v>
      </c>
      <c r="AM45" s="55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BC45" s="5"/>
      <c r="BD45" s="5"/>
      <c r="BE45" s="5"/>
      <c r="BJ45" s="5"/>
    </row>
    <row r="46" spans="1:62" ht="15.75" x14ac:dyDescent="0.25">
      <c r="A46" s="18">
        <v>45329</v>
      </c>
      <c r="B46" s="12">
        <v>56062</v>
      </c>
      <c r="C46" s="12">
        <v>54166</v>
      </c>
      <c r="D46" s="12">
        <v>52894</v>
      </c>
      <c r="E46" s="12">
        <v>52128</v>
      </c>
      <c r="F46" s="12">
        <v>56872</v>
      </c>
      <c r="G46" s="12">
        <v>63220</v>
      </c>
      <c r="H46" s="12">
        <v>89773</v>
      </c>
      <c r="I46" s="12">
        <v>96143</v>
      </c>
      <c r="J46" s="12">
        <v>93056</v>
      </c>
      <c r="K46" s="12">
        <v>89756</v>
      </c>
      <c r="L46" s="12">
        <v>87507</v>
      </c>
      <c r="M46" s="12">
        <v>84969</v>
      </c>
      <c r="N46" s="12">
        <v>79602</v>
      </c>
      <c r="O46" s="12">
        <v>77893</v>
      </c>
      <c r="P46" s="12">
        <v>75573</v>
      </c>
      <c r="Q46" s="12">
        <v>82095</v>
      </c>
      <c r="R46" s="12">
        <v>92082</v>
      </c>
      <c r="S46" s="12">
        <v>107773</v>
      </c>
      <c r="T46" s="12">
        <v>113119</v>
      </c>
      <c r="U46" s="12">
        <v>116746</v>
      </c>
      <c r="V46" s="12">
        <v>102423</v>
      </c>
      <c r="W46" s="12">
        <v>85424</v>
      </c>
      <c r="X46" s="12">
        <v>69776</v>
      </c>
      <c r="Y46" s="12">
        <v>61541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1453937</v>
      </c>
      <c r="AD46" s="5">
        <f t="shared" si="2"/>
        <v>486656</v>
      </c>
      <c r="AE46" s="5">
        <f t="shared" si="3"/>
        <v>1940593</v>
      </c>
      <c r="AG46" s="2">
        <f t="shared" si="4"/>
        <v>2</v>
      </c>
      <c r="AH46" s="2">
        <f t="shared" si="5"/>
        <v>2024</v>
      </c>
      <c r="AJ46" s="5">
        <f t="shared" si="6"/>
        <v>116746</v>
      </c>
      <c r="AK46" s="2">
        <f t="shared" si="7"/>
        <v>20</v>
      </c>
      <c r="AM46" s="55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BC46" s="5"/>
      <c r="BD46" s="5"/>
      <c r="BE46" s="5"/>
      <c r="BJ46" s="5"/>
    </row>
    <row r="47" spans="1:62" ht="15.75" x14ac:dyDescent="0.25">
      <c r="A47" s="18">
        <v>45330</v>
      </c>
      <c r="B47" s="12">
        <v>56811</v>
      </c>
      <c r="C47" s="12">
        <v>54888</v>
      </c>
      <c r="D47" s="12">
        <v>53600</v>
      </c>
      <c r="E47" s="12">
        <v>52824</v>
      </c>
      <c r="F47" s="12">
        <v>57631</v>
      </c>
      <c r="G47" s="12">
        <v>64064</v>
      </c>
      <c r="H47" s="12">
        <v>90972</v>
      </c>
      <c r="I47" s="12">
        <v>97426</v>
      </c>
      <c r="J47" s="12">
        <v>94298</v>
      </c>
      <c r="K47" s="12">
        <v>90954</v>
      </c>
      <c r="L47" s="12">
        <v>88675</v>
      </c>
      <c r="M47" s="12">
        <v>86103</v>
      </c>
      <c r="N47" s="12">
        <v>80665</v>
      </c>
      <c r="O47" s="12">
        <v>78933</v>
      </c>
      <c r="P47" s="12">
        <v>76582</v>
      </c>
      <c r="Q47" s="12">
        <v>83191</v>
      </c>
      <c r="R47" s="12">
        <v>93311</v>
      </c>
      <c r="S47" s="12">
        <v>109212</v>
      </c>
      <c r="T47" s="12">
        <v>114629</v>
      </c>
      <c r="U47" s="12">
        <v>118304</v>
      </c>
      <c r="V47" s="12">
        <v>103790</v>
      </c>
      <c r="W47" s="12">
        <v>86564</v>
      </c>
      <c r="X47" s="12">
        <v>70707</v>
      </c>
      <c r="Y47" s="12">
        <v>62362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1473344</v>
      </c>
      <c r="AD47" s="5">
        <f t="shared" si="2"/>
        <v>493152</v>
      </c>
      <c r="AE47" s="5">
        <f t="shared" si="3"/>
        <v>1966496</v>
      </c>
      <c r="AG47" s="2">
        <f t="shared" si="4"/>
        <v>2</v>
      </c>
      <c r="AH47" s="2">
        <f t="shared" si="5"/>
        <v>2024</v>
      </c>
      <c r="AJ47" s="5">
        <f t="shared" si="6"/>
        <v>118304</v>
      </c>
      <c r="AK47" s="2">
        <f t="shared" si="7"/>
        <v>20</v>
      </c>
      <c r="AM47" s="55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BC47" s="5"/>
      <c r="BD47" s="5"/>
      <c r="BE47" s="5"/>
      <c r="BJ47" s="5"/>
    </row>
    <row r="48" spans="1:62" ht="15.75" x14ac:dyDescent="0.25">
      <c r="A48" s="18">
        <v>45331</v>
      </c>
      <c r="B48" s="12">
        <v>56813</v>
      </c>
      <c r="C48" s="12">
        <v>54890</v>
      </c>
      <c r="D48" s="12">
        <v>53602</v>
      </c>
      <c r="E48" s="12">
        <v>52826</v>
      </c>
      <c r="F48" s="12">
        <v>57633</v>
      </c>
      <c r="G48" s="12">
        <v>64066</v>
      </c>
      <c r="H48" s="12">
        <v>90975</v>
      </c>
      <c r="I48" s="12">
        <v>97429</v>
      </c>
      <c r="J48" s="12">
        <v>94301</v>
      </c>
      <c r="K48" s="12">
        <v>90957</v>
      </c>
      <c r="L48" s="12">
        <v>88678</v>
      </c>
      <c r="M48" s="12">
        <v>86106</v>
      </c>
      <c r="N48" s="12">
        <v>80668</v>
      </c>
      <c r="O48" s="12">
        <v>78935</v>
      </c>
      <c r="P48" s="12">
        <v>76585</v>
      </c>
      <c r="Q48" s="12">
        <v>83194</v>
      </c>
      <c r="R48" s="12">
        <v>93314</v>
      </c>
      <c r="S48" s="12">
        <v>109216</v>
      </c>
      <c r="T48" s="12">
        <v>114633</v>
      </c>
      <c r="U48" s="12">
        <v>118309</v>
      </c>
      <c r="V48" s="12">
        <v>103794</v>
      </c>
      <c r="W48" s="12">
        <v>86567</v>
      </c>
      <c r="X48" s="12">
        <v>70710</v>
      </c>
      <c r="Y48" s="12">
        <v>62364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1473396</v>
      </c>
      <c r="AD48" s="5">
        <f t="shared" si="2"/>
        <v>493169</v>
      </c>
      <c r="AE48" s="5">
        <f t="shared" si="3"/>
        <v>1966565</v>
      </c>
      <c r="AG48" s="2">
        <f t="shared" si="4"/>
        <v>2</v>
      </c>
      <c r="AH48" s="2">
        <f t="shared" si="5"/>
        <v>2024</v>
      </c>
      <c r="AJ48" s="5">
        <f t="shared" si="6"/>
        <v>118309</v>
      </c>
      <c r="AK48" s="2">
        <f t="shared" si="7"/>
        <v>20</v>
      </c>
      <c r="AM48" s="55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BC48" s="5"/>
      <c r="BD48" s="5"/>
      <c r="BE48" s="5"/>
      <c r="BJ48" s="5"/>
    </row>
    <row r="49" spans="1:62" ht="15.75" x14ac:dyDescent="0.25">
      <c r="A49" s="18">
        <v>45332</v>
      </c>
      <c r="B49" s="12">
        <v>57740</v>
      </c>
      <c r="C49" s="12">
        <v>55265</v>
      </c>
      <c r="D49" s="12">
        <v>53705</v>
      </c>
      <c r="E49" s="12">
        <v>53503</v>
      </c>
      <c r="F49" s="12">
        <v>57495</v>
      </c>
      <c r="G49" s="12">
        <v>62304</v>
      </c>
      <c r="H49" s="12">
        <v>84460</v>
      </c>
      <c r="I49" s="12">
        <v>93433</v>
      </c>
      <c r="J49" s="12">
        <v>95061</v>
      </c>
      <c r="K49" s="12">
        <v>95867</v>
      </c>
      <c r="L49" s="12">
        <v>93516</v>
      </c>
      <c r="M49" s="12">
        <v>90509</v>
      </c>
      <c r="N49" s="12">
        <v>84075</v>
      </c>
      <c r="O49" s="12">
        <v>81981</v>
      </c>
      <c r="P49" s="12">
        <v>79531</v>
      </c>
      <c r="Q49" s="12">
        <v>86553</v>
      </c>
      <c r="R49" s="12">
        <v>96147</v>
      </c>
      <c r="S49" s="12">
        <v>110174</v>
      </c>
      <c r="T49" s="12">
        <v>116493</v>
      </c>
      <c r="U49" s="12">
        <v>117486</v>
      </c>
      <c r="V49" s="12">
        <v>102311</v>
      </c>
      <c r="W49" s="12">
        <v>84603</v>
      </c>
      <c r="X49" s="12">
        <v>71438</v>
      </c>
      <c r="Y49" s="12">
        <v>62727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1986377</v>
      </c>
      <c r="AE49" s="5">
        <f t="shared" si="3"/>
        <v>1986377</v>
      </c>
      <c r="AG49" s="2">
        <f t="shared" si="4"/>
        <v>2</v>
      </c>
      <c r="AH49" s="2">
        <f t="shared" si="5"/>
        <v>2024</v>
      </c>
      <c r="AJ49" s="5">
        <f t="shared" si="6"/>
        <v>117486</v>
      </c>
      <c r="AK49" s="2">
        <f t="shared" si="7"/>
        <v>20</v>
      </c>
      <c r="AM49" s="55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BC49" s="5"/>
      <c r="BD49" s="5"/>
      <c r="BE49" s="5"/>
      <c r="BJ49" s="5"/>
    </row>
    <row r="50" spans="1:62" ht="15.75" x14ac:dyDescent="0.25">
      <c r="A50" s="18">
        <v>45333</v>
      </c>
      <c r="B50" s="12">
        <v>57743</v>
      </c>
      <c r="C50" s="12">
        <v>55268</v>
      </c>
      <c r="D50" s="12">
        <v>53708</v>
      </c>
      <c r="E50" s="12">
        <v>53506</v>
      </c>
      <c r="F50" s="12">
        <v>57499</v>
      </c>
      <c r="G50" s="12">
        <v>62307</v>
      </c>
      <c r="H50" s="12">
        <v>84465</v>
      </c>
      <c r="I50" s="12">
        <v>93439</v>
      </c>
      <c r="J50" s="12">
        <v>95067</v>
      </c>
      <c r="K50" s="12">
        <v>95872</v>
      </c>
      <c r="L50" s="12">
        <v>93522</v>
      </c>
      <c r="M50" s="12">
        <v>90514</v>
      </c>
      <c r="N50" s="12">
        <v>84080</v>
      </c>
      <c r="O50" s="12">
        <v>81986</v>
      </c>
      <c r="P50" s="12">
        <v>79536</v>
      </c>
      <c r="Q50" s="12">
        <v>86558</v>
      </c>
      <c r="R50" s="12">
        <v>96153</v>
      </c>
      <c r="S50" s="12">
        <v>110181</v>
      </c>
      <c r="T50" s="12">
        <v>116500</v>
      </c>
      <c r="U50" s="12">
        <v>117494</v>
      </c>
      <c r="V50" s="12">
        <v>102317</v>
      </c>
      <c r="W50" s="12">
        <v>84608</v>
      </c>
      <c r="X50" s="12">
        <v>71442</v>
      </c>
      <c r="Y50" s="12">
        <v>62730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1986495</v>
      </c>
      <c r="AE50" s="5">
        <f t="shared" si="3"/>
        <v>1986495</v>
      </c>
      <c r="AG50" s="2">
        <f t="shared" si="4"/>
        <v>2</v>
      </c>
      <c r="AH50" s="2">
        <f t="shared" si="5"/>
        <v>2024</v>
      </c>
      <c r="AJ50" s="5">
        <f t="shared" si="6"/>
        <v>117494</v>
      </c>
      <c r="AK50" s="2">
        <f t="shared" si="7"/>
        <v>20</v>
      </c>
      <c r="AM50" s="55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BC50" s="5"/>
      <c r="BD50" s="5"/>
      <c r="BE50" s="5"/>
      <c r="BJ50" s="5"/>
    </row>
    <row r="51" spans="1:62" ht="15.75" x14ac:dyDescent="0.25">
      <c r="A51" s="18">
        <v>45334</v>
      </c>
      <c r="B51" s="12">
        <v>57369</v>
      </c>
      <c r="C51" s="12">
        <v>55428</v>
      </c>
      <c r="D51" s="12">
        <v>54127</v>
      </c>
      <c r="E51" s="12">
        <v>53344</v>
      </c>
      <c r="F51" s="12">
        <v>58198</v>
      </c>
      <c r="G51" s="12">
        <v>64693</v>
      </c>
      <c r="H51" s="12">
        <v>91866</v>
      </c>
      <c r="I51" s="12">
        <v>98384</v>
      </c>
      <c r="J51" s="12">
        <v>95225</v>
      </c>
      <c r="K51" s="12">
        <v>91848</v>
      </c>
      <c r="L51" s="12">
        <v>89547</v>
      </c>
      <c r="M51" s="12">
        <v>86949</v>
      </c>
      <c r="N51" s="12">
        <v>81458</v>
      </c>
      <c r="O51" s="12">
        <v>79709</v>
      </c>
      <c r="P51" s="12">
        <v>77335</v>
      </c>
      <c r="Q51" s="12">
        <v>84009</v>
      </c>
      <c r="R51" s="12">
        <v>94228</v>
      </c>
      <c r="S51" s="12">
        <v>110286</v>
      </c>
      <c r="T51" s="12">
        <v>115756</v>
      </c>
      <c r="U51" s="12">
        <v>119468</v>
      </c>
      <c r="V51" s="12">
        <v>104811</v>
      </c>
      <c r="W51" s="12">
        <v>87415</v>
      </c>
      <c r="X51" s="12">
        <v>71403</v>
      </c>
      <c r="Y51" s="12">
        <v>62975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1487831</v>
      </c>
      <c r="AD51" s="5">
        <f t="shared" si="2"/>
        <v>498000</v>
      </c>
      <c r="AE51" s="5">
        <f t="shared" si="3"/>
        <v>1985831</v>
      </c>
      <c r="AG51" s="2">
        <f t="shared" si="4"/>
        <v>2</v>
      </c>
      <c r="AH51" s="2">
        <f t="shared" si="5"/>
        <v>2024</v>
      </c>
      <c r="AJ51" s="5">
        <f t="shared" si="6"/>
        <v>119468</v>
      </c>
      <c r="AK51" s="2">
        <f t="shared" si="7"/>
        <v>20</v>
      </c>
      <c r="AM51" s="55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BC51" s="5"/>
      <c r="BD51" s="5"/>
      <c r="BE51" s="5"/>
      <c r="BJ51" s="5"/>
    </row>
    <row r="52" spans="1:62" ht="15.75" x14ac:dyDescent="0.25">
      <c r="A52" s="18">
        <v>45335</v>
      </c>
      <c r="B52" s="12">
        <v>57686</v>
      </c>
      <c r="C52" s="12">
        <v>55734</v>
      </c>
      <c r="D52" s="12">
        <v>54426</v>
      </c>
      <c r="E52" s="12">
        <v>53638</v>
      </c>
      <c r="F52" s="12">
        <v>58519</v>
      </c>
      <c r="G52" s="12">
        <v>65051</v>
      </c>
      <c r="H52" s="12">
        <v>92373</v>
      </c>
      <c r="I52" s="12">
        <v>98927</v>
      </c>
      <c r="J52" s="12">
        <v>95751</v>
      </c>
      <c r="K52" s="12">
        <v>92356</v>
      </c>
      <c r="L52" s="12">
        <v>90041</v>
      </c>
      <c r="M52" s="12">
        <v>87429</v>
      </c>
      <c r="N52" s="12">
        <v>81908</v>
      </c>
      <c r="O52" s="12">
        <v>80149</v>
      </c>
      <c r="P52" s="12">
        <v>77762</v>
      </c>
      <c r="Q52" s="12">
        <v>84473</v>
      </c>
      <c r="R52" s="12">
        <v>94749</v>
      </c>
      <c r="S52" s="12">
        <v>110895</v>
      </c>
      <c r="T52" s="12">
        <v>116396</v>
      </c>
      <c r="U52" s="12">
        <v>120127</v>
      </c>
      <c r="V52" s="12">
        <v>105389</v>
      </c>
      <c r="W52" s="12">
        <v>87898</v>
      </c>
      <c r="X52" s="12">
        <v>71797</v>
      </c>
      <c r="Y52" s="12">
        <v>63323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1496047</v>
      </c>
      <c r="AD52" s="5">
        <f t="shared" si="2"/>
        <v>500750</v>
      </c>
      <c r="AE52" s="5">
        <f t="shared" si="3"/>
        <v>1996797</v>
      </c>
      <c r="AG52" s="2">
        <f t="shared" si="4"/>
        <v>2</v>
      </c>
      <c r="AH52" s="2">
        <f t="shared" si="5"/>
        <v>2024</v>
      </c>
      <c r="AJ52" s="5">
        <f t="shared" si="6"/>
        <v>120127</v>
      </c>
      <c r="AK52" s="2">
        <f t="shared" si="7"/>
        <v>20</v>
      </c>
      <c r="AM52" s="55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BC52" s="5"/>
      <c r="BD52" s="5"/>
      <c r="BE52" s="5"/>
      <c r="BJ52" s="5"/>
    </row>
    <row r="53" spans="1:62" ht="15.75" x14ac:dyDescent="0.25">
      <c r="A53" s="18">
        <v>45336</v>
      </c>
      <c r="B53" s="12">
        <v>58429</v>
      </c>
      <c r="C53" s="12">
        <v>56452</v>
      </c>
      <c r="D53" s="12">
        <v>55127</v>
      </c>
      <c r="E53" s="12">
        <v>54329</v>
      </c>
      <c r="F53" s="12">
        <v>59273</v>
      </c>
      <c r="G53" s="12">
        <v>65888</v>
      </c>
      <c r="H53" s="12">
        <v>93563</v>
      </c>
      <c r="I53" s="12">
        <v>100201</v>
      </c>
      <c r="J53" s="12">
        <v>96984</v>
      </c>
      <c r="K53" s="12">
        <v>93545</v>
      </c>
      <c r="L53" s="12">
        <v>91201</v>
      </c>
      <c r="M53" s="12">
        <v>88555</v>
      </c>
      <c r="N53" s="12">
        <v>82963</v>
      </c>
      <c r="O53" s="12">
        <v>81181</v>
      </c>
      <c r="P53" s="12">
        <v>78763</v>
      </c>
      <c r="Q53" s="12">
        <v>85561</v>
      </c>
      <c r="R53" s="12">
        <v>95969</v>
      </c>
      <c r="S53" s="12">
        <v>112323</v>
      </c>
      <c r="T53" s="12">
        <v>117894</v>
      </c>
      <c r="U53" s="12">
        <v>121674</v>
      </c>
      <c r="V53" s="12">
        <v>106746</v>
      </c>
      <c r="W53" s="12">
        <v>89030</v>
      </c>
      <c r="X53" s="12">
        <v>72721</v>
      </c>
      <c r="Y53" s="12">
        <v>64138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1515311</v>
      </c>
      <c r="AD53" s="5">
        <f t="shared" si="2"/>
        <v>507199</v>
      </c>
      <c r="AE53" s="5">
        <f t="shared" si="3"/>
        <v>2022510</v>
      </c>
      <c r="AG53" s="2">
        <f t="shared" si="4"/>
        <v>2</v>
      </c>
      <c r="AH53" s="2">
        <f t="shared" si="5"/>
        <v>2024</v>
      </c>
      <c r="AJ53" s="5">
        <f t="shared" si="6"/>
        <v>121674</v>
      </c>
      <c r="AK53" s="2">
        <f t="shared" si="7"/>
        <v>20</v>
      </c>
      <c r="AM53" s="55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BC53" s="5"/>
      <c r="BD53" s="5"/>
      <c r="BE53" s="5"/>
      <c r="BJ53" s="5"/>
    </row>
    <row r="54" spans="1:62" ht="15.75" x14ac:dyDescent="0.25">
      <c r="A54" s="18">
        <v>45337</v>
      </c>
      <c r="B54" s="12">
        <v>58774</v>
      </c>
      <c r="C54" s="12">
        <v>56785</v>
      </c>
      <c r="D54" s="12">
        <v>55452</v>
      </c>
      <c r="E54" s="12">
        <v>54650</v>
      </c>
      <c r="F54" s="12">
        <v>59623</v>
      </c>
      <c r="G54" s="12">
        <v>66277</v>
      </c>
      <c r="H54" s="12">
        <v>94115</v>
      </c>
      <c r="I54" s="12">
        <v>100792</v>
      </c>
      <c r="J54" s="12">
        <v>97556</v>
      </c>
      <c r="K54" s="12">
        <v>94097</v>
      </c>
      <c r="L54" s="12">
        <v>91739</v>
      </c>
      <c r="M54" s="12">
        <v>89078</v>
      </c>
      <c r="N54" s="12">
        <v>83452</v>
      </c>
      <c r="O54" s="12">
        <v>81660</v>
      </c>
      <c r="P54" s="12">
        <v>79228</v>
      </c>
      <c r="Q54" s="12">
        <v>86066</v>
      </c>
      <c r="R54" s="12">
        <v>96535</v>
      </c>
      <c r="S54" s="12">
        <v>112986</v>
      </c>
      <c r="T54" s="12">
        <v>118590</v>
      </c>
      <c r="U54" s="12">
        <v>122392</v>
      </c>
      <c r="V54" s="12">
        <v>107376</v>
      </c>
      <c r="W54" s="12">
        <v>89555</v>
      </c>
      <c r="X54" s="12">
        <v>73151</v>
      </c>
      <c r="Y54" s="12">
        <v>64517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1524253</v>
      </c>
      <c r="AD54" s="5">
        <f t="shared" si="2"/>
        <v>510193</v>
      </c>
      <c r="AE54" s="5">
        <f t="shared" si="3"/>
        <v>2034446</v>
      </c>
      <c r="AG54" s="2">
        <f t="shared" si="4"/>
        <v>2</v>
      </c>
      <c r="AH54" s="2">
        <f t="shared" si="5"/>
        <v>2024</v>
      </c>
      <c r="AJ54" s="5">
        <f t="shared" si="6"/>
        <v>122392</v>
      </c>
      <c r="AK54" s="2">
        <f t="shared" si="7"/>
        <v>20</v>
      </c>
      <c r="AM54" s="55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BC54" s="5"/>
      <c r="BD54" s="5"/>
      <c r="BE54" s="5"/>
      <c r="BJ54" s="5"/>
    </row>
    <row r="55" spans="1:62" ht="15.75" x14ac:dyDescent="0.25">
      <c r="A55" s="18">
        <v>45338</v>
      </c>
      <c r="B55" s="12">
        <v>58788</v>
      </c>
      <c r="C55" s="12">
        <v>56799</v>
      </c>
      <c r="D55" s="12">
        <v>55466</v>
      </c>
      <c r="E55" s="12">
        <v>54663</v>
      </c>
      <c r="F55" s="12">
        <v>59637</v>
      </c>
      <c r="G55" s="12">
        <v>66294</v>
      </c>
      <c r="H55" s="12">
        <v>94139</v>
      </c>
      <c r="I55" s="12">
        <v>100817</v>
      </c>
      <c r="J55" s="12">
        <v>97580</v>
      </c>
      <c r="K55" s="12">
        <v>94120</v>
      </c>
      <c r="L55" s="12">
        <v>91762</v>
      </c>
      <c r="M55" s="12">
        <v>89100</v>
      </c>
      <c r="N55" s="12">
        <v>83473</v>
      </c>
      <c r="O55" s="12">
        <v>81680</v>
      </c>
      <c r="P55" s="12">
        <v>79248</v>
      </c>
      <c r="Q55" s="12">
        <v>86087</v>
      </c>
      <c r="R55" s="12">
        <v>96559</v>
      </c>
      <c r="S55" s="12">
        <v>113014</v>
      </c>
      <c r="T55" s="12">
        <v>118620</v>
      </c>
      <c r="U55" s="12">
        <v>122423</v>
      </c>
      <c r="V55" s="12">
        <v>107403</v>
      </c>
      <c r="W55" s="12">
        <v>89577</v>
      </c>
      <c r="X55" s="12">
        <v>73169</v>
      </c>
      <c r="Y55" s="12">
        <v>64533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1524632</v>
      </c>
      <c r="AD55" s="5">
        <f t="shared" si="2"/>
        <v>510319</v>
      </c>
      <c r="AE55" s="5">
        <f t="shared" si="3"/>
        <v>2034951</v>
      </c>
      <c r="AG55" s="2">
        <f t="shared" si="4"/>
        <v>2</v>
      </c>
      <c r="AH55" s="2">
        <f t="shared" si="5"/>
        <v>2024</v>
      </c>
      <c r="AJ55" s="5">
        <f t="shared" si="6"/>
        <v>122423</v>
      </c>
      <c r="AK55" s="2">
        <f t="shared" si="7"/>
        <v>20</v>
      </c>
      <c r="AM55" s="55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BC55" s="5"/>
      <c r="BD55" s="5"/>
      <c r="BE55" s="5"/>
      <c r="BJ55" s="5"/>
    </row>
    <row r="56" spans="1:62" ht="15.75" x14ac:dyDescent="0.25">
      <c r="A56" s="18">
        <v>45339</v>
      </c>
      <c r="B56" s="12">
        <v>59762</v>
      </c>
      <c r="C56" s="12">
        <v>57201</v>
      </c>
      <c r="D56" s="12">
        <v>55586</v>
      </c>
      <c r="E56" s="12">
        <v>55377</v>
      </c>
      <c r="F56" s="12">
        <v>59509</v>
      </c>
      <c r="G56" s="12">
        <v>64486</v>
      </c>
      <c r="H56" s="12">
        <v>87418</v>
      </c>
      <c r="I56" s="12">
        <v>96706</v>
      </c>
      <c r="J56" s="12">
        <v>98391</v>
      </c>
      <c r="K56" s="12">
        <v>99224</v>
      </c>
      <c r="L56" s="12">
        <v>96792</v>
      </c>
      <c r="M56" s="12">
        <v>93679</v>
      </c>
      <c r="N56" s="12">
        <v>87020</v>
      </c>
      <c r="O56" s="12">
        <v>84853</v>
      </c>
      <c r="P56" s="12">
        <v>82317</v>
      </c>
      <c r="Q56" s="12">
        <v>89584</v>
      </c>
      <c r="R56" s="12">
        <v>99515</v>
      </c>
      <c r="S56" s="12">
        <v>114033</v>
      </c>
      <c r="T56" s="12">
        <v>120573</v>
      </c>
      <c r="U56" s="12">
        <v>121602</v>
      </c>
      <c r="V56" s="12">
        <v>105895</v>
      </c>
      <c r="W56" s="12">
        <v>87566</v>
      </c>
      <c r="X56" s="12">
        <v>73940</v>
      </c>
      <c r="Y56" s="12">
        <v>64924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2055953</v>
      </c>
      <c r="AE56" s="5">
        <f t="shared" si="3"/>
        <v>2055953</v>
      </c>
      <c r="AG56" s="2">
        <f t="shared" si="4"/>
        <v>2</v>
      </c>
      <c r="AH56" s="2">
        <f t="shared" si="5"/>
        <v>2024</v>
      </c>
      <c r="AJ56" s="5">
        <f t="shared" si="6"/>
        <v>121602</v>
      </c>
      <c r="AK56" s="2">
        <f t="shared" si="7"/>
        <v>20</v>
      </c>
      <c r="AM56" s="55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BC56" s="5"/>
      <c r="BD56" s="5"/>
      <c r="BE56" s="5"/>
      <c r="BJ56" s="5"/>
    </row>
    <row r="57" spans="1:62" ht="15.75" x14ac:dyDescent="0.25">
      <c r="A57" s="18">
        <v>45340</v>
      </c>
      <c r="B57" s="12">
        <v>59769</v>
      </c>
      <c r="C57" s="12">
        <v>57206</v>
      </c>
      <c r="D57" s="12">
        <v>55591</v>
      </c>
      <c r="E57" s="12">
        <v>55383</v>
      </c>
      <c r="F57" s="12">
        <v>59515</v>
      </c>
      <c r="G57" s="12">
        <v>64492</v>
      </c>
      <c r="H57" s="12">
        <v>87428</v>
      </c>
      <c r="I57" s="12">
        <v>96716</v>
      </c>
      <c r="J57" s="12">
        <v>98401</v>
      </c>
      <c r="K57" s="12">
        <v>99235</v>
      </c>
      <c r="L57" s="12">
        <v>96802</v>
      </c>
      <c r="M57" s="12">
        <v>93689</v>
      </c>
      <c r="N57" s="12">
        <v>87029</v>
      </c>
      <c r="O57" s="12">
        <v>84862</v>
      </c>
      <c r="P57" s="12">
        <v>82326</v>
      </c>
      <c r="Q57" s="12">
        <v>89594</v>
      </c>
      <c r="R57" s="12">
        <v>99525</v>
      </c>
      <c r="S57" s="12">
        <v>114045</v>
      </c>
      <c r="T57" s="12">
        <v>120585</v>
      </c>
      <c r="U57" s="12">
        <v>121614</v>
      </c>
      <c r="V57" s="12">
        <v>105906</v>
      </c>
      <c r="W57" s="12">
        <v>87575</v>
      </c>
      <c r="X57" s="12">
        <v>73948</v>
      </c>
      <c r="Y57" s="12">
        <v>64930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2056166</v>
      </c>
      <c r="AE57" s="5">
        <f t="shared" si="3"/>
        <v>2056166</v>
      </c>
      <c r="AG57" s="2">
        <f t="shared" si="4"/>
        <v>2</v>
      </c>
      <c r="AH57" s="2">
        <f t="shared" si="5"/>
        <v>2024</v>
      </c>
      <c r="AJ57" s="5">
        <f t="shared" si="6"/>
        <v>121614</v>
      </c>
      <c r="AK57" s="2">
        <f t="shared" si="7"/>
        <v>20</v>
      </c>
      <c r="AM57" s="55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BC57" s="5"/>
      <c r="BD57" s="5"/>
      <c r="BE57" s="5"/>
      <c r="BJ57" s="5"/>
    </row>
    <row r="58" spans="1:62" ht="15.75" x14ac:dyDescent="0.25">
      <c r="A58" s="18">
        <v>45341</v>
      </c>
      <c r="B58" s="12">
        <v>59775</v>
      </c>
      <c r="C58" s="12">
        <v>57213</v>
      </c>
      <c r="D58" s="12">
        <v>55598</v>
      </c>
      <c r="E58" s="12">
        <v>55389</v>
      </c>
      <c r="F58" s="12">
        <v>59522</v>
      </c>
      <c r="G58" s="12">
        <v>64500</v>
      </c>
      <c r="H58" s="12">
        <v>87437</v>
      </c>
      <c r="I58" s="12">
        <v>96727</v>
      </c>
      <c r="J58" s="12">
        <v>98412</v>
      </c>
      <c r="K58" s="12">
        <v>99246</v>
      </c>
      <c r="L58" s="12">
        <v>96813</v>
      </c>
      <c r="M58" s="12">
        <v>93699</v>
      </c>
      <c r="N58" s="12">
        <v>87039</v>
      </c>
      <c r="O58" s="12">
        <v>84871</v>
      </c>
      <c r="P58" s="12">
        <v>82335</v>
      </c>
      <c r="Q58" s="12">
        <v>89604</v>
      </c>
      <c r="R58" s="12">
        <v>99536</v>
      </c>
      <c r="S58" s="12">
        <v>114058</v>
      </c>
      <c r="T58" s="12">
        <v>120599</v>
      </c>
      <c r="U58" s="12">
        <v>121628</v>
      </c>
      <c r="V58" s="12">
        <v>105918</v>
      </c>
      <c r="W58" s="12">
        <v>87585</v>
      </c>
      <c r="X58" s="12">
        <v>73956</v>
      </c>
      <c r="Y58" s="12">
        <v>64938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2056398</v>
      </c>
      <c r="AE58" s="5">
        <f t="shared" si="3"/>
        <v>2056398</v>
      </c>
      <c r="AG58" s="2">
        <f t="shared" si="4"/>
        <v>2</v>
      </c>
      <c r="AH58" s="2">
        <f t="shared" si="5"/>
        <v>2024</v>
      </c>
      <c r="AJ58" s="5">
        <f t="shared" si="6"/>
        <v>121628</v>
      </c>
      <c r="AK58" s="2">
        <f t="shared" si="7"/>
        <v>20</v>
      </c>
      <c r="AM58" s="55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BC58" s="5"/>
      <c r="BD58" s="5"/>
      <c r="BE58" s="5"/>
      <c r="BJ58" s="5"/>
    </row>
    <row r="59" spans="1:62" ht="15.75" x14ac:dyDescent="0.25">
      <c r="A59" s="18">
        <v>45342</v>
      </c>
      <c r="B59" s="12">
        <v>59410</v>
      </c>
      <c r="C59" s="12">
        <v>57400</v>
      </c>
      <c r="D59" s="12">
        <v>56052</v>
      </c>
      <c r="E59" s="12">
        <v>55241</v>
      </c>
      <c r="F59" s="12">
        <v>60268</v>
      </c>
      <c r="G59" s="12">
        <v>66995</v>
      </c>
      <c r="H59" s="12">
        <v>95134</v>
      </c>
      <c r="I59" s="12">
        <v>101883</v>
      </c>
      <c r="J59" s="12">
        <v>98612</v>
      </c>
      <c r="K59" s="12">
        <v>95115</v>
      </c>
      <c r="L59" s="12">
        <v>92732</v>
      </c>
      <c r="M59" s="12">
        <v>90042</v>
      </c>
      <c r="N59" s="12">
        <v>84356</v>
      </c>
      <c r="O59" s="12">
        <v>82544</v>
      </c>
      <c r="P59" s="12">
        <v>80086</v>
      </c>
      <c r="Q59" s="12">
        <v>86997</v>
      </c>
      <c r="R59" s="12">
        <v>97580</v>
      </c>
      <c r="S59" s="12">
        <v>114209</v>
      </c>
      <c r="T59" s="12">
        <v>119874</v>
      </c>
      <c r="U59" s="12">
        <v>123717</v>
      </c>
      <c r="V59" s="12">
        <v>108539</v>
      </c>
      <c r="W59" s="12">
        <v>90524</v>
      </c>
      <c r="X59" s="12">
        <v>73942</v>
      </c>
      <c r="Y59" s="12">
        <v>65215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1540752</v>
      </c>
      <c r="AD59" s="5">
        <f t="shared" si="2"/>
        <v>515715</v>
      </c>
      <c r="AE59" s="5">
        <f t="shared" si="3"/>
        <v>2056467</v>
      </c>
      <c r="AG59" s="2">
        <f t="shared" si="4"/>
        <v>2</v>
      </c>
      <c r="AH59" s="2">
        <f t="shared" si="5"/>
        <v>2024</v>
      </c>
      <c r="AJ59" s="5">
        <f t="shared" si="6"/>
        <v>123717</v>
      </c>
      <c r="AK59" s="2">
        <f t="shared" si="7"/>
        <v>20</v>
      </c>
      <c r="AM59" s="55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BC59" s="5"/>
      <c r="BD59" s="5"/>
      <c r="BE59" s="5"/>
      <c r="BJ59" s="5"/>
    </row>
    <row r="60" spans="1:62" ht="15.75" x14ac:dyDescent="0.25">
      <c r="A60" s="18">
        <v>45343</v>
      </c>
      <c r="B60" s="12">
        <v>59418</v>
      </c>
      <c r="C60" s="12">
        <v>57407</v>
      </c>
      <c r="D60" s="12">
        <v>56060</v>
      </c>
      <c r="E60" s="12">
        <v>55248</v>
      </c>
      <c r="F60" s="12">
        <v>60276</v>
      </c>
      <c r="G60" s="12">
        <v>67003</v>
      </c>
      <c r="H60" s="12">
        <v>95146</v>
      </c>
      <c r="I60" s="12">
        <v>101897</v>
      </c>
      <c r="J60" s="12">
        <v>98625</v>
      </c>
      <c r="K60" s="12">
        <v>95128</v>
      </c>
      <c r="L60" s="12">
        <v>92744</v>
      </c>
      <c r="M60" s="12">
        <v>90054</v>
      </c>
      <c r="N60" s="12">
        <v>84367</v>
      </c>
      <c r="O60" s="12">
        <v>82555</v>
      </c>
      <c r="P60" s="12">
        <v>80096</v>
      </c>
      <c r="Q60" s="12">
        <v>87009</v>
      </c>
      <c r="R60" s="12">
        <v>97593</v>
      </c>
      <c r="S60" s="12">
        <v>114224</v>
      </c>
      <c r="T60" s="12">
        <v>119890</v>
      </c>
      <c r="U60" s="12">
        <v>123734</v>
      </c>
      <c r="V60" s="12">
        <v>108553</v>
      </c>
      <c r="W60" s="12">
        <v>90536</v>
      </c>
      <c r="X60" s="12">
        <v>73952</v>
      </c>
      <c r="Y60" s="12">
        <v>65224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1540957</v>
      </c>
      <c r="AD60" s="5">
        <f t="shared" si="2"/>
        <v>515782</v>
      </c>
      <c r="AE60" s="5">
        <f t="shared" si="3"/>
        <v>2056739</v>
      </c>
      <c r="AG60" s="2">
        <f t="shared" si="4"/>
        <v>2</v>
      </c>
      <c r="AH60" s="2">
        <f t="shared" si="5"/>
        <v>2024</v>
      </c>
      <c r="AJ60" s="5">
        <f t="shared" si="6"/>
        <v>123734</v>
      </c>
      <c r="AK60" s="2">
        <f t="shared" si="7"/>
        <v>20</v>
      </c>
      <c r="AM60" s="55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BC60" s="5"/>
      <c r="BD60" s="5"/>
      <c r="BE60" s="5"/>
      <c r="BJ60" s="5"/>
    </row>
    <row r="61" spans="1:62" ht="15.75" x14ac:dyDescent="0.25">
      <c r="A61" s="18">
        <v>45344</v>
      </c>
      <c r="B61" s="12">
        <v>60033</v>
      </c>
      <c r="C61" s="12">
        <v>58002</v>
      </c>
      <c r="D61" s="12">
        <v>56640</v>
      </c>
      <c r="E61" s="12">
        <v>55821</v>
      </c>
      <c r="F61" s="12">
        <v>60900</v>
      </c>
      <c r="G61" s="12">
        <v>67698</v>
      </c>
      <c r="H61" s="12">
        <v>96132</v>
      </c>
      <c r="I61" s="12">
        <v>102953</v>
      </c>
      <c r="J61" s="12">
        <v>99647</v>
      </c>
      <c r="K61" s="12">
        <v>96114</v>
      </c>
      <c r="L61" s="12">
        <v>93705</v>
      </c>
      <c r="M61" s="12">
        <v>90987</v>
      </c>
      <c r="N61" s="12">
        <v>85241</v>
      </c>
      <c r="O61" s="12">
        <v>83410</v>
      </c>
      <c r="P61" s="12">
        <v>80926</v>
      </c>
      <c r="Q61" s="12">
        <v>87910</v>
      </c>
      <c r="R61" s="12">
        <v>98604</v>
      </c>
      <c r="S61" s="12">
        <v>115407</v>
      </c>
      <c r="T61" s="12">
        <v>121132</v>
      </c>
      <c r="U61" s="12">
        <v>125016</v>
      </c>
      <c r="V61" s="12">
        <v>109678</v>
      </c>
      <c r="W61" s="12">
        <v>91474</v>
      </c>
      <c r="X61" s="12">
        <v>74718</v>
      </c>
      <c r="Y61" s="12">
        <v>65900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1556922</v>
      </c>
      <c r="AD61" s="5">
        <f t="shared" si="2"/>
        <v>521126</v>
      </c>
      <c r="AE61" s="5">
        <f t="shared" si="3"/>
        <v>2078048</v>
      </c>
      <c r="AG61" s="2">
        <f t="shared" si="4"/>
        <v>2</v>
      </c>
      <c r="AH61" s="2">
        <f t="shared" si="5"/>
        <v>2024</v>
      </c>
      <c r="AJ61" s="5">
        <f t="shared" si="6"/>
        <v>125016</v>
      </c>
      <c r="AK61" s="2">
        <f t="shared" si="7"/>
        <v>20</v>
      </c>
      <c r="AM61" s="55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BC61" s="5"/>
      <c r="BD61" s="5"/>
      <c r="BE61" s="5"/>
      <c r="BJ61" s="5"/>
    </row>
    <row r="62" spans="1:62" ht="15.75" x14ac:dyDescent="0.25">
      <c r="A62" s="18">
        <v>45345</v>
      </c>
      <c r="B62" s="12">
        <v>60036</v>
      </c>
      <c r="C62" s="12">
        <v>58005</v>
      </c>
      <c r="D62" s="12">
        <v>56643</v>
      </c>
      <c r="E62" s="12">
        <v>55823</v>
      </c>
      <c r="F62" s="12">
        <v>60903</v>
      </c>
      <c r="G62" s="12">
        <v>67701</v>
      </c>
      <c r="H62" s="12">
        <v>96136</v>
      </c>
      <c r="I62" s="12">
        <v>102957</v>
      </c>
      <c r="J62" s="12">
        <v>99651</v>
      </c>
      <c r="K62" s="12">
        <v>96118</v>
      </c>
      <c r="L62" s="12">
        <v>93709</v>
      </c>
      <c r="M62" s="12">
        <v>90991</v>
      </c>
      <c r="N62" s="12">
        <v>85244</v>
      </c>
      <c r="O62" s="12">
        <v>83414</v>
      </c>
      <c r="P62" s="12">
        <v>80930</v>
      </c>
      <c r="Q62" s="12">
        <v>87914</v>
      </c>
      <c r="R62" s="12">
        <v>98608</v>
      </c>
      <c r="S62" s="12">
        <v>115412</v>
      </c>
      <c r="T62" s="12">
        <v>121137</v>
      </c>
      <c r="U62" s="12">
        <v>125021</v>
      </c>
      <c r="V62" s="12">
        <v>109682</v>
      </c>
      <c r="W62" s="12">
        <v>91478</v>
      </c>
      <c r="X62" s="12">
        <v>74722</v>
      </c>
      <c r="Y62" s="12">
        <v>65902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1556988</v>
      </c>
      <c r="AD62" s="5">
        <f t="shared" si="2"/>
        <v>521149</v>
      </c>
      <c r="AE62" s="5">
        <f t="shared" si="3"/>
        <v>2078137</v>
      </c>
      <c r="AG62" s="2">
        <f t="shared" si="4"/>
        <v>2</v>
      </c>
      <c r="AH62" s="2">
        <f t="shared" si="5"/>
        <v>2024</v>
      </c>
      <c r="AJ62" s="5">
        <f t="shared" si="6"/>
        <v>125021</v>
      </c>
      <c r="AK62" s="2">
        <f t="shared" si="7"/>
        <v>20</v>
      </c>
      <c r="AM62" s="55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BC62" s="5"/>
      <c r="BD62" s="5"/>
      <c r="BE62" s="5"/>
      <c r="BJ62" s="5"/>
    </row>
    <row r="63" spans="1:62" ht="15.75" x14ac:dyDescent="0.25">
      <c r="A63" s="18">
        <v>45346</v>
      </c>
      <c r="B63" s="12">
        <v>61030</v>
      </c>
      <c r="C63" s="12">
        <v>58414</v>
      </c>
      <c r="D63" s="12">
        <v>56765</v>
      </c>
      <c r="E63" s="12">
        <v>56551</v>
      </c>
      <c r="F63" s="12">
        <v>60772</v>
      </c>
      <c r="G63" s="12">
        <v>65854</v>
      </c>
      <c r="H63" s="12">
        <v>89273</v>
      </c>
      <c r="I63" s="12">
        <v>98757</v>
      </c>
      <c r="J63" s="12">
        <v>100478</v>
      </c>
      <c r="K63" s="12">
        <v>101329</v>
      </c>
      <c r="L63" s="12">
        <v>98845</v>
      </c>
      <c r="M63" s="12">
        <v>95666</v>
      </c>
      <c r="N63" s="12">
        <v>88866</v>
      </c>
      <c r="O63" s="12">
        <v>86653</v>
      </c>
      <c r="P63" s="12">
        <v>84063</v>
      </c>
      <c r="Q63" s="12">
        <v>91485</v>
      </c>
      <c r="R63" s="12">
        <v>101626</v>
      </c>
      <c r="S63" s="12">
        <v>116452</v>
      </c>
      <c r="T63" s="12">
        <v>123131</v>
      </c>
      <c r="U63" s="12">
        <v>124181</v>
      </c>
      <c r="V63" s="12">
        <v>108141</v>
      </c>
      <c r="W63" s="12">
        <v>89423</v>
      </c>
      <c r="X63" s="12">
        <v>75509</v>
      </c>
      <c r="Y63" s="12">
        <v>66301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2099565</v>
      </c>
      <c r="AE63" s="5">
        <f t="shared" si="3"/>
        <v>2099565</v>
      </c>
      <c r="AG63" s="2">
        <f t="shared" si="4"/>
        <v>2</v>
      </c>
      <c r="AH63" s="2">
        <f t="shared" si="5"/>
        <v>2024</v>
      </c>
      <c r="AJ63" s="5">
        <f t="shared" si="6"/>
        <v>124181</v>
      </c>
      <c r="AK63" s="2">
        <f t="shared" si="7"/>
        <v>20</v>
      </c>
      <c r="AM63" s="55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BC63" s="5"/>
      <c r="BD63" s="5"/>
      <c r="BE63" s="5"/>
      <c r="BJ63" s="5"/>
    </row>
    <row r="64" spans="1:62" ht="15.75" x14ac:dyDescent="0.25">
      <c r="A64" s="18">
        <v>45347</v>
      </c>
      <c r="B64" s="12">
        <v>61035</v>
      </c>
      <c r="C64" s="12">
        <v>58419</v>
      </c>
      <c r="D64" s="12">
        <v>56769</v>
      </c>
      <c r="E64" s="12">
        <v>56556</v>
      </c>
      <c r="F64" s="12">
        <v>60777</v>
      </c>
      <c r="G64" s="12">
        <v>65859</v>
      </c>
      <c r="H64" s="12">
        <v>89280</v>
      </c>
      <c r="I64" s="12">
        <v>98765</v>
      </c>
      <c r="J64" s="12">
        <v>100486</v>
      </c>
      <c r="K64" s="12">
        <v>101337</v>
      </c>
      <c r="L64" s="12">
        <v>98853</v>
      </c>
      <c r="M64" s="12">
        <v>95674</v>
      </c>
      <c r="N64" s="12">
        <v>88873</v>
      </c>
      <c r="O64" s="12">
        <v>86660</v>
      </c>
      <c r="P64" s="12">
        <v>84070</v>
      </c>
      <c r="Q64" s="12">
        <v>91492</v>
      </c>
      <c r="R64" s="12">
        <v>101634</v>
      </c>
      <c r="S64" s="12">
        <v>116461</v>
      </c>
      <c r="T64" s="12">
        <v>123141</v>
      </c>
      <c r="U64" s="12">
        <v>124191</v>
      </c>
      <c r="V64" s="12">
        <v>108150</v>
      </c>
      <c r="W64" s="12">
        <v>89431</v>
      </c>
      <c r="X64" s="12">
        <v>75515</v>
      </c>
      <c r="Y64" s="12">
        <v>66306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2099734</v>
      </c>
      <c r="AE64" s="5">
        <f t="shared" si="3"/>
        <v>2099734</v>
      </c>
      <c r="AG64" s="2">
        <f t="shared" si="4"/>
        <v>2</v>
      </c>
      <c r="AH64" s="2">
        <f t="shared" si="5"/>
        <v>2024</v>
      </c>
      <c r="AJ64" s="5">
        <f t="shared" si="6"/>
        <v>124191</v>
      </c>
      <c r="AK64" s="2">
        <f t="shared" si="7"/>
        <v>20</v>
      </c>
      <c r="AM64" s="55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BC64" s="5"/>
      <c r="BD64" s="5"/>
      <c r="BE64" s="5"/>
      <c r="BJ64" s="5"/>
    </row>
    <row r="65" spans="1:62" ht="15.75" x14ac:dyDescent="0.25">
      <c r="A65" s="18">
        <v>45348</v>
      </c>
      <c r="B65" s="12">
        <v>60202</v>
      </c>
      <c r="C65" s="12">
        <v>58166</v>
      </c>
      <c r="D65" s="12">
        <v>56800</v>
      </c>
      <c r="E65" s="12">
        <v>55978</v>
      </c>
      <c r="F65" s="12">
        <v>61072</v>
      </c>
      <c r="G65" s="12">
        <v>67888</v>
      </c>
      <c r="H65" s="12">
        <v>96403</v>
      </c>
      <c r="I65" s="12">
        <v>103243</v>
      </c>
      <c r="J65" s="12">
        <v>99928</v>
      </c>
      <c r="K65" s="12">
        <v>96384</v>
      </c>
      <c r="L65" s="12">
        <v>93969</v>
      </c>
      <c r="M65" s="12">
        <v>91244</v>
      </c>
      <c r="N65" s="12">
        <v>85481</v>
      </c>
      <c r="O65" s="12">
        <v>83645</v>
      </c>
      <c r="P65" s="12">
        <v>81154</v>
      </c>
      <c r="Q65" s="12">
        <v>88158</v>
      </c>
      <c r="R65" s="12">
        <v>98882</v>
      </c>
      <c r="S65" s="12">
        <v>115733</v>
      </c>
      <c r="T65" s="12">
        <v>121473</v>
      </c>
      <c r="U65" s="12">
        <v>125368</v>
      </c>
      <c r="V65" s="12">
        <v>109987</v>
      </c>
      <c r="W65" s="12">
        <v>91732</v>
      </c>
      <c r="X65" s="12">
        <v>74929</v>
      </c>
      <c r="Y65" s="12">
        <v>66085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1561310</v>
      </c>
      <c r="AD65" s="5">
        <f t="shared" si="2"/>
        <v>522594</v>
      </c>
      <c r="AE65" s="5">
        <f t="shared" si="3"/>
        <v>2083904</v>
      </c>
      <c r="AG65" s="2">
        <f t="shared" si="4"/>
        <v>2</v>
      </c>
      <c r="AH65" s="2">
        <f t="shared" si="5"/>
        <v>2024</v>
      </c>
      <c r="AJ65" s="5">
        <f t="shared" si="6"/>
        <v>125368</v>
      </c>
      <c r="AK65" s="2">
        <f t="shared" si="7"/>
        <v>20</v>
      </c>
      <c r="AM65" s="55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BC65" s="5"/>
      <c r="BD65" s="5"/>
      <c r="BE65" s="5"/>
      <c r="BJ65" s="5"/>
    </row>
    <row r="66" spans="1:62" ht="15.75" x14ac:dyDescent="0.25">
      <c r="A66" s="18">
        <v>45349</v>
      </c>
      <c r="B66" s="12">
        <v>60299</v>
      </c>
      <c r="C66" s="12">
        <v>58259</v>
      </c>
      <c r="D66" s="12">
        <v>56891</v>
      </c>
      <c r="E66" s="12">
        <v>56068</v>
      </c>
      <c r="F66" s="12">
        <v>61170</v>
      </c>
      <c r="G66" s="12">
        <v>67997</v>
      </c>
      <c r="H66" s="12">
        <v>96558</v>
      </c>
      <c r="I66" s="12">
        <v>103408</v>
      </c>
      <c r="J66" s="12">
        <v>100088</v>
      </c>
      <c r="K66" s="12">
        <v>96539</v>
      </c>
      <c r="L66" s="12">
        <v>94120</v>
      </c>
      <c r="M66" s="12">
        <v>91390</v>
      </c>
      <c r="N66" s="12">
        <v>85618</v>
      </c>
      <c r="O66" s="12">
        <v>83779</v>
      </c>
      <c r="P66" s="12">
        <v>81284</v>
      </c>
      <c r="Q66" s="12">
        <v>88299</v>
      </c>
      <c r="R66" s="12">
        <v>99040</v>
      </c>
      <c r="S66" s="12">
        <v>115918</v>
      </c>
      <c r="T66" s="12">
        <v>121668</v>
      </c>
      <c r="U66" s="12">
        <v>125569</v>
      </c>
      <c r="V66" s="12">
        <v>110163</v>
      </c>
      <c r="W66" s="12">
        <v>91879</v>
      </c>
      <c r="X66" s="12">
        <v>75049</v>
      </c>
      <c r="Y66" s="12">
        <v>66191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1563811</v>
      </c>
      <c r="AD66" s="5">
        <f t="shared" si="2"/>
        <v>523433</v>
      </c>
      <c r="AE66" s="5">
        <f t="shared" si="3"/>
        <v>2087244</v>
      </c>
      <c r="AG66" s="2">
        <f t="shared" si="4"/>
        <v>2</v>
      </c>
      <c r="AH66" s="2">
        <f t="shared" si="5"/>
        <v>2024</v>
      </c>
      <c r="AJ66" s="5">
        <f t="shared" si="6"/>
        <v>125569</v>
      </c>
      <c r="AK66" s="2">
        <f t="shared" si="7"/>
        <v>20</v>
      </c>
      <c r="AM66" s="55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BC66" s="5"/>
      <c r="BD66" s="5"/>
      <c r="BE66" s="5"/>
      <c r="BJ66" s="5"/>
    </row>
    <row r="67" spans="1:62" ht="15.75" x14ac:dyDescent="0.25">
      <c r="A67" s="18">
        <v>45350</v>
      </c>
      <c r="B67" s="12">
        <v>60427</v>
      </c>
      <c r="C67" s="12">
        <v>58382</v>
      </c>
      <c r="D67" s="12">
        <v>57012</v>
      </c>
      <c r="E67" s="12">
        <v>56187</v>
      </c>
      <c r="F67" s="12">
        <v>61300</v>
      </c>
      <c r="G67" s="12">
        <v>68141</v>
      </c>
      <c r="H67" s="12">
        <v>96762</v>
      </c>
      <c r="I67" s="12">
        <v>103627</v>
      </c>
      <c r="J67" s="12">
        <v>100300</v>
      </c>
      <c r="K67" s="12">
        <v>96744</v>
      </c>
      <c r="L67" s="12">
        <v>94319</v>
      </c>
      <c r="M67" s="12">
        <v>91584</v>
      </c>
      <c r="N67" s="12">
        <v>85800</v>
      </c>
      <c r="O67" s="12">
        <v>83957</v>
      </c>
      <c r="P67" s="12">
        <v>81457</v>
      </c>
      <c r="Q67" s="12">
        <v>88487</v>
      </c>
      <c r="R67" s="12">
        <v>99250</v>
      </c>
      <c r="S67" s="12">
        <v>116164</v>
      </c>
      <c r="T67" s="12">
        <v>121926</v>
      </c>
      <c r="U67" s="12">
        <v>125835</v>
      </c>
      <c r="V67" s="12">
        <v>110397</v>
      </c>
      <c r="W67" s="12">
        <v>92074</v>
      </c>
      <c r="X67" s="12">
        <v>75208</v>
      </c>
      <c r="Y67" s="12">
        <v>66332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1567129</v>
      </c>
      <c r="AD67" s="5">
        <f t="shared" si="2"/>
        <v>524543</v>
      </c>
      <c r="AE67" s="5">
        <f t="shared" si="3"/>
        <v>2091672</v>
      </c>
      <c r="AG67" s="2">
        <f t="shared" si="4"/>
        <v>2</v>
      </c>
      <c r="AH67" s="2">
        <f t="shared" si="5"/>
        <v>2024</v>
      </c>
      <c r="AJ67" s="5">
        <f t="shared" si="6"/>
        <v>125835</v>
      </c>
      <c r="AK67" s="2">
        <f t="shared" si="7"/>
        <v>20</v>
      </c>
      <c r="AM67" s="55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BC67" s="5"/>
      <c r="BD67" s="5"/>
      <c r="BE67" s="5"/>
      <c r="BJ67" s="5"/>
    </row>
    <row r="68" spans="1:62" ht="15.75" x14ac:dyDescent="0.25">
      <c r="A68" s="18">
        <v>45351</v>
      </c>
      <c r="B68" s="12">
        <v>60700</v>
      </c>
      <c r="C68" s="12">
        <v>58647</v>
      </c>
      <c r="D68" s="12">
        <v>57270</v>
      </c>
      <c r="E68" s="12">
        <v>56441</v>
      </c>
      <c r="F68" s="12">
        <v>61577</v>
      </c>
      <c r="G68" s="12">
        <v>68450</v>
      </c>
      <c r="H68" s="12">
        <v>97201</v>
      </c>
      <c r="I68" s="12">
        <v>104097</v>
      </c>
      <c r="J68" s="12">
        <v>100754</v>
      </c>
      <c r="K68" s="12">
        <v>97182</v>
      </c>
      <c r="L68" s="12">
        <v>94746</v>
      </c>
      <c r="M68" s="12">
        <v>91998</v>
      </c>
      <c r="N68" s="12">
        <v>86188</v>
      </c>
      <c r="O68" s="12">
        <v>84337</v>
      </c>
      <c r="P68" s="12">
        <v>81826</v>
      </c>
      <c r="Q68" s="12">
        <v>88887</v>
      </c>
      <c r="R68" s="12">
        <v>99700</v>
      </c>
      <c r="S68" s="12">
        <v>116690</v>
      </c>
      <c r="T68" s="12">
        <v>122478</v>
      </c>
      <c r="U68" s="12">
        <v>126405</v>
      </c>
      <c r="V68" s="12">
        <v>110897</v>
      </c>
      <c r="W68" s="12">
        <v>92491</v>
      </c>
      <c r="X68" s="12">
        <v>75549</v>
      </c>
      <c r="Y68" s="12">
        <v>66632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1574225</v>
      </c>
      <c r="AD68" s="5">
        <f t="shared" si="2"/>
        <v>526918</v>
      </c>
      <c r="AE68" s="5">
        <f t="shared" si="3"/>
        <v>2101143</v>
      </c>
      <c r="AG68" s="2">
        <f t="shared" si="4"/>
        <v>2</v>
      </c>
      <c r="AH68" s="2">
        <f t="shared" si="5"/>
        <v>2024</v>
      </c>
      <c r="AJ68" s="5">
        <f t="shared" si="6"/>
        <v>126405</v>
      </c>
      <c r="AK68" s="2">
        <f t="shared" si="7"/>
        <v>20</v>
      </c>
      <c r="AM68" s="55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BC68" s="5"/>
      <c r="BD68" s="5"/>
      <c r="BE68" s="5"/>
      <c r="BJ68" s="5"/>
    </row>
    <row r="69" spans="1:62" ht="15.75" x14ac:dyDescent="0.25">
      <c r="A69" s="18">
        <v>45352</v>
      </c>
      <c r="B69" s="12">
        <v>59417</v>
      </c>
      <c r="C69" s="12">
        <v>54659</v>
      </c>
      <c r="D69" s="12">
        <v>53055</v>
      </c>
      <c r="E69" s="12">
        <v>54878</v>
      </c>
      <c r="F69" s="12">
        <v>56739</v>
      </c>
      <c r="G69" s="12">
        <v>66260</v>
      </c>
      <c r="H69" s="12">
        <v>91213</v>
      </c>
      <c r="I69" s="12">
        <v>101668</v>
      </c>
      <c r="J69" s="12">
        <v>96122</v>
      </c>
      <c r="K69" s="12">
        <v>95048</v>
      </c>
      <c r="L69" s="12">
        <v>92560</v>
      </c>
      <c r="M69" s="12">
        <v>88588</v>
      </c>
      <c r="N69" s="12">
        <v>86179</v>
      </c>
      <c r="O69" s="12">
        <v>81360</v>
      </c>
      <c r="P69" s="12">
        <v>77655</v>
      </c>
      <c r="Q69" s="12">
        <v>82141</v>
      </c>
      <c r="R69" s="12">
        <v>89143</v>
      </c>
      <c r="S69" s="12">
        <v>101559</v>
      </c>
      <c r="T69" s="12">
        <v>105635</v>
      </c>
      <c r="U69" s="12">
        <v>118363</v>
      </c>
      <c r="V69" s="12">
        <v>113683</v>
      </c>
      <c r="W69" s="12">
        <v>92377</v>
      </c>
      <c r="X69" s="12">
        <v>72408</v>
      </c>
      <c r="Y69" s="12">
        <v>64017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1494489</v>
      </c>
      <c r="AD69" s="5">
        <f t="shared" si="2"/>
        <v>500238</v>
      </c>
      <c r="AE69" s="5">
        <f t="shared" si="3"/>
        <v>1994727</v>
      </c>
      <c r="AG69" s="2">
        <f t="shared" si="4"/>
        <v>3</v>
      </c>
      <c r="AH69" s="2">
        <f t="shared" si="5"/>
        <v>2024</v>
      </c>
      <c r="AJ69" s="5">
        <f t="shared" si="6"/>
        <v>118363</v>
      </c>
      <c r="AK69" s="2">
        <f t="shared" si="7"/>
        <v>20</v>
      </c>
      <c r="AM69" s="55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BC69" s="5"/>
      <c r="BD69" s="5"/>
      <c r="BE69" s="5"/>
      <c r="BJ69" s="5"/>
    </row>
    <row r="70" spans="1:62" ht="15.75" x14ac:dyDescent="0.25">
      <c r="A70" s="18">
        <v>45353</v>
      </c>
      <c r="B70" s="12">
        <v>59940</v>
      </c>
      <c r="C70" s="12">
        <v>49402</v>
      </c>
      <c r="D70" s="12">
        <v>53986</v>
      </c>
      <c r="E70" s="12">
        <v>54339</v>
      </c>
      <c r="F70" s="12">
        <v>56447</v>
      </c>
      <c r="G70" s="12">
        <v>62989</v>
      </c>
      <c r="H70" s="12">
        <v>81947</v>
      </c>
      <c r="I70" s="12">
        <v>92935</v>
      </c>
      <c r="J70" s="12">
        <v>97893</v>
      </c>
      <c r="K70" s="12">
        <v>101224</v>
      </c>
      <c r="L70" s="12">
        <v>97803</v>
      </c>
      <c r="M70" s="12">
        <v>94574</v>
      </c>
      <c r="N70" s="12">
        <v>91447</v>
      </c>
      <c r="O70" s="12">
        <v>86885</v>
      </c>
      <c r="P70" s="12">
        <v>81310</v>
      </c>
      <c r="Q70" s="12">
        <v>85295</v>
      </c>
      <c r="R70" s="12">
        <v>92419</v>
      </c>
      <c r="S70" s="12">
        <v>103698</v>
      </c>
      <c r="T70" s="12">
        <v>108483</v>
      </c>
      <c r="U70" s="12">
        <v>120303</v>
      </c>
      <c r="V70" s="12">
        <v>116071</v>
      </c>
      <c r="W70" s="12">
        <v>92014</v>
      </c>
      <c r="X70" s="12">
        <v>73628</v>
      </c>
      <c r="Y70" s="12">
        <v>64692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2019724</v>
      </c>
      <c r="AE70" s="5">
        <f t="shared" si="3"/>
        <v>2019724</v>
      </c>
      <c r="AG70" s="2">
        <f t="shared" si="4"/>
        <v>3</v>
      </c>
      <c r="AH70" s="2">
        <f t="shared" si="5"/>
        <v>2024</v>
      </c>
      <c r="AJ70" s="5">
        <f t="shared" si="6"/>
        <v>120303</v>
      </c>
      <c r="AK70" s="2">
        <f t="shared" si="7"/>
        <v>20</v>
      </c>
      <c r="AM70" s="55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BC70" s="5"/>
      <c r="BD70" s="5"/>
      <c r="BE70" s="5"/>
      <c r="BJ70" s="5"/>
    </row>
    <row r="71" spans="1:62" ht="15.75" x14ac:dyDescent="0.25">
      <c r="A71" s="18">
        <v>45354</v>
      </c>
      <c r="B71" s="12">
        <v>59939</v>
      </c>
      <c r="C71" s="12">
        <v>49402</v>
      </c>
      <c r="D71" s="12">
        <v>53985</v>
      </c>
      <c r="E71" s="12">
        <v>54339</v>
      </c>
      <c r="F71" s="12">
        <v>56446</v>
      </c>
      <c r="G71" s="12">
        <v>62989</v>
      </c>
      <c r="H71" s="12">
        <v>81946</v>
      </c>
      <c r="I71" s="12">
        <v>92934</v>
      </c>
      <c r="J71" s="12">
        <v>97892</v>
      </c>
      <c r="K71" s="12">
        <v>101223</v>
      </c>
      <c r="L71" s="12">
        <v>97802</v>
      </c>
      <c r="M71" s="12">
        <v>94572</v>
      </c>
      <c r="N71" s="12">
        <v>91445</v>
      </c>
      <c r="O71" s="12">
        <v>86884</v>
      </c>
      <c r="P71" s="12">
        <v>81309</v>
      </c>
      <c r="Q71" s="12">
        <v>85294</v>
      </c>
      <c r="R71" s="12">
        <v>92417</v>
      </c>
      <c r="S71" s="12">
        <v>103697</v>
      </c>
      <c r="T71" s="12">
        <v>108482</v>
      </c>
      <c r="U71" s="12">
        <v>120301</v>
      </c>
      <c r="V71" s="12">
        <v>116070</v>
      </c>
      <c r="W71" s="12">
        <v>92013</v>
      </c>
      <c r="X71" s="12">
        <v>73627</v>
      </c>
      <c r="Y71" s="12">
        <v>64691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2019699</v>
      </c>
      <c r="AE71" s="5">
        <f t="shared" si="3"/>
        <v>2019699</v>
      </c>
      <c r="AG71" s="2">
        <f t="shared" si="4"/>
        <v>3</v>
      </c>
      <c r="AH71" s="2">
        <f t="shared" si="5"/>
        <v>2024</v>
      </c>
      <c r="AJ71" s="5">
        <f t="shared" si="6"/>
        <v>120301</v>
      </c>
      <c r="AK71" s="2">
        <f t="shared" si="7"/>
        <v>20</v>
      </c>
      <c r="AM71" s="55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BC71" s="5"/>
      <c r="BD71" s="5"/>
      <c r="BE71" s="5"/>
      <c r="BJ71" s="5"/>
    </row>
    <row r="72" spans="1:62" ht="15.75" x14ac:dyDescent="0.25">
      <c r="A72" s="18">
        <v>45355</v>
      </c>
      <c r="B72" s="12">
        <v>59479</v>
      </c>
      <c r="C72" s="12">
        <v>54717</v>
      </c>
      <c r="D72" s="12">
        <v>53111</v>
      </c>
      <c r="E72" s="12">
        <v>54936</v>
      </c>
      <c r="F72" s="12">
        <v>56798</v>
      </c>
      <c r="G72" s="12">
        <v>66330</v>
      </c>
      <c r="H72" s="12">
        <v>91309</v>
      </c>
      <c r="I72" s="12">
        <v>101775</v>
      </c>
      <c r="J72" s="12">
        <v>96224</v>
      </c>
      <c r="K72" s="12">
        <v>95148</v>
      </c>
      <c r="L72" s="12">
        <v>92658</v>
      </c>
      <c r="M72" s="12">
        <v>88681</v>
      </c>
      <c r="N72" s="12">
        <v>86270</v>
      </c>
      <c r="O72" s="12">
        <v>81446</v>
      </c>
      <c r="P72" s="12">
        <v>77737</v>
      </c>
      <c r="Q72" s="12">
        <v>82227</v>
      </c>
      <c r="R72" s="12">
        <v>89238</v>
      </c>
      <c r="S72" s="12">
        <v>101667</v>
      </c>
      <c r="T72" s="12">
        <v>105746</v>
      </c>
      <c r="U72" s="12">
        <v>118488</v>
      </c>
      <c r="V72" s="12">
        <v>113803</v>
      </c>
      <c r="W72" s="12">
        <v>92474</v>
      </c>
      <c r="X72" s="12">
        <v>72485</v>
      </c>
      <c r="Y72" s="12">
        <v>64085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1496067</v>
      </c>
      <c r="AD72" s="5">
        <f t="shared" si="2"/>
        <v>500765</v>
      </c>
      <c r="AE72" s="5">
        <f t="shared" si="3"/>
        <v>1996832</v>
      </c>
      <c r="AG72" s="2">
        <f t="shared" si="4"/>
        <v>3</v>
      </c>
      <c r="AH72" s="2">
        <f t="shared" si="5"/>
        <v>2024</v>
      </c>
      <c r="AJ72" s="5">
        <f t="shared" si="6"/>
        <v>118488</v>
      </c>
      <c r="AK72" s="2">
        <f t="shared" si="7"/>
        <v>20</v>
      </c>
      <c r="AM72" s="55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BC72" s="5"/>
      <c r="BD72" s="5"/>
      <c r="BE72" s="5"/>
      <c r="BJ72" s="5"/>
    </row>
    <row r="73" spans="1:62" ht="15.75" x14ac:dyDescent="0.25">
      <c r="A73" s="18">
        <v>45356</v>
      </c>
      <c r="B73" s="12">
        <v>59478</v>
      </c>
      <c r="C73" s="12">
        <v>54715</v>
      </c>
      <c r="D73" s="12">
        <v>53110</v>
      </c>
      <c r="E73" s="12">
        <v>54934</v>
      </c>
      <c r="F73" s="12">
        <v>56797</v>
      </c>
      <c r="G73" s="12">
        <v>66329</v>
      </c>
      <c r="H73" s="12">
        <v>91307</v>
      </c>
      <c r="I73" s="12">
        <v>101772</v>
      </c>
      <c r="J73" s="12">
        <v>96221</v>
      </c>
      <c r="K73" s="12">
        <v>95146</v>
      </c>
      <c r="L73" s="12">
        <v>92655</v>
      </c>
      <c r="M73" s="12">
        <v>88679</v>
      </c>
      <c r="N73" s="12">
        <v>86267</v>
      </c>
      <c r="O73" s="12">
        <v>81444</v>
      </c>
      <c r="P73" s="12">
        <v>77735</v>
      </c>
      <c r="Q73" s="12">
        <v>82225</v>
      </c>
      <c r="R73" s="12">
        <v>89235</v>
      </c>
      <c r="S73" s="12">
        <v>101664</v>
      </c>
      <c r="T73" s="12">
        <v>105744</v>
      </c>
      <c r="U73" s="12">
        <v>118484</v>
      </c>
      <c r="V73" s="12">
        <v>113800</v>
      </c>
      <c r="W73" s="12">
        <v>92471</v>
      </c>
      <c r="X73" s="12">
        <v>72483</v>
      </c>
      <c r="Y73" s="12">
        <v>64083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1496025</v>
      </c>
      <c r="AD73" s="5">
        <f t="shared" si="2"/>
        <v>500753</v>
      </c>
      <c r="AE73" s="5">
        <f t="shared" si="3"/>
        <v>1996778</v>
      </c>
      <c r="AG73" s="2">
        <f t="shared" si="4"/>
        <v>3</v>
      </c>
      <c r="AH73" s="2">
        <f t="shared" si="5"/>
        <v>2024</v>
      </c>
      <c r="AJ73" s="5">
        <f t="shared" si="6"/>
        <v>118484</v>
      </c>
      <c r="AK73" s="2">
        <f t="shared" si="7"/>
        <v>20</v>
      </c>
      <c r="AM73" s="55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BC73" s="5"/>
      <c r="BD73" s="5"/>
      <c r="BE73" s="5"/>
      <c r="BJ73" s="5"/>
    </row>
    <row r="74" spans="1:62" ht="15.75" x14ac:dyDescent="0.25">
      <c r="A74" s="18">
        <v>45357</v>
      </c>
      <c r="B74" s="12">
        <v>59413</v>
      </c>
      <c r="C74" s="12">
        <v>54656</v>
      </c>
      <c r="D74" s="12">
        <v>53052</v>
      </c>
      <c r="E74" s="12">
        <v>54875</v>
      </c>
      <c r="F74" s="12">
        <v>56735</v>
      </c>
      <c r="G74" s="12">
        <v>66257</v>
      </c>
      <c r="H74" s="12">
        <v>91208</v>
      </c>
      <c r="I74" s="12">
        <v>101662</v>
      </c>
      <c r="J74" s="12">
        <v>96116</v>
      </c>
      <c r="K74" s="12">
        <v>95042</v>
      </c>
      <c r="L74" s="12">
        <v>92555</v>
      </c>
      <c r="M74" s="12">
        <v>88583</v>
      </c>
      <c r="N74" s="12">
        <v>86174</v>
      </c>
      <c r="O74" s="12">
        <v>81356</v>
      </c>
      <c r="P74" s="12">
        <v>77651</v>
      </c>
      <c r="Q74" s="12">
        <v>82136</v>
      </c>
      <c r="R74" s="12">
        <v>89138</v>
      </c>
      <c r="S74" s="12">
        <v>101553</v>
      </c>
      <c r="T74" s="12">
        <v>105629</v>
      </c>
      <c r="U74" s="12">
        <v>118356</v>
      </c>
      <c r="V74" s="12">
        <v>113677</v>
      </c>
      <c r="W74" s="12">
        <v>92371</v>
      </c>
      <c r="X74" s="12">
        <v>72404</v>
      </c>
      <c r="Y74" s="12">
        <v>64014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1494403</v>
      </c>
      <c r="AD74" s="5">
        <f t="shared" ref="AD74:AD137" si="10">AE74-AC74</f>
        <v>500210</v>
      </c>
      <c r="AE74" s="5">
        <f t="shared" ref="AE74:AE137" si="11">SUM(B74:Y74)</f>
        <v>1994613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118356</v>
      </c>
      <c r="AK74" s="2">
        <f t="shared" ref="AK74:AK137" si="15">IF(AE74&gt;0,INDEX(B$8:Y$8,MATCH(AJ74,B74:Y74,0)),"")</f>
        <v>20</v>
      </c>
      <c r="AM74" s="55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BC74" s="5"/>
      <c r="BD74" s="5"/>
      <c r="BE74" s="5"/>
      <c r="BJ74" s="5"/>
    </row>
    <row r="75" spans="1:62" ht="15.75" x14ac:dyDescent="0.25">
      <c r="A75" s="18">
        <v>45358</v>
      </c>
      <c r="B75" s="12">
        <v>59328</v>
      </c>
      <c r="C75" s="12">
        <v>54578</v>
      </c>
      <c r="D75" s="12">
        <v>52976</v>
      </c>
      <c r="E75" s="12">
        <v>54796</v>
      </c>
      <c r="F75" s="12">
        <v>56654</v>
      </c>
      <c r="G75" s="12">
        <v>66162</v>
      </c>
      <c r="H75" s="12">
        <v>91077</v>
      </c>
      <c r="I75" s="12">
        <v>101516</v>
      </c>
      <c r="J75" s="12">
        <v>95979</v>
      </c>
      <c r="K75" s="12">
        <v>94906</v>
      </c>
      <c r="L75" s="12">
        <v>92422</v>
      </c>
      <c r="M75" s="12">
        <v>88456</v>
      </c>
      <c r="N75" s="12">
        <v>86050</v>
      </c>
      <c r="O75" s="12">
        <v>81239</v>
      </c>
      <c r="P75" s="12">
        <v>77540</v>
      </c>
      <c r="Q75" s="12">
        <v>82018</v>
      </c>
      <c r="R75" s="12">
        <v>89010</v>
      </c>
      <c r="S75" s="12">
        <v>101408</v>
      </c>
      <c r="T75" s="12">
        <v>105477</v>
      </c>
      <c r="U75" s="12">
        <v>118186</v>
      </c>
      <c r="V75" s="12">
        <v>113514</v>
      </c>
      <c r="W75" s="12">
        <v>92239</v>
      </c>
      <c r="X75" s="12">
        <v>72300</v>
      </c>
      <c r="Y75" s="12">
        <v>63922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1492260</v>
      </c>
      <c r="AD75" s="5">
        <f t="shared" si="10"/>
        <v>499493</v>
      </c>
      <c r="AE75" s="5">
        <f t="shared" si="11"/>
        <v>1991753</v>
      </c>
      <c r="AG75" s="2">
        <f t="shared" si="12"/>
        <v>3</v>
      </c>
      <c r="AH75" s="2">
        <f t="shared" si="13"/>
        <v>2024</v>
      </c>
      <c r="AJ75" s="5">
        <f t="shared" si="14"/>
        <v>118186</v>
      </c>
      <c r="AK75" s="2">
        <f t="shared" si="15"/>
        <v>20</v>
      </c>
      <c r="AM75" s="55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BC75" s="5"/>
      <c r="BD75" s="5"/>
      <c r="BE75" s="5"/>
      <c r="BJ75" s="5"/>
    </row>
    <row r="76" spans="1:62" ht="15.75" x14ac:dyDescent="0.25">
      <c r="A76" s="18">
        <v>45359</v>
      </c>
      <c r="B76" s="12">
        <v>59289</v>
      </c>
      <c r="C76" s="12">
        <v>54542</v>
      </c>
      <c r="D76" s="12">
        <v>52941</v>
      </c>
      <c r="E76" s="12">
        <v>54760</v>
      </c>
      <c r="F76" s="12">
        <v>56617</v>
      </c>
      <c r="G76" s="12">
        <v>66118</v>
      </c>
      <c r="H76" s="12">
        <v>91017</v>
      </c>
      <c r="I76" s="12">
        <v>101449</v>
      </c>
      <c r="J76" s="12">
        <v>95916</v>
      </c>
      <c r="K76" s="12">
        <v>94844</v>
      </c>
      <c r="L76" s="12">
        <v>92361</v>
      </c>
      <c r="M76" s="12">
        <v>88398</v>
      </c>
      <c r="N76" s="12">
        <v>85994</v>
      </c>
      <c r="O76" s="12">
        <v>81186</v>
      </c>
      <c r="P76" s="12">
        <v>77489</v>
      </c>
      <c r="Q76" s="12">
        <v>81964</v>
      </c>
      <c r="R76" s="12">
        <v>88952</v>
      </c>
      <c r="S76" s="12">
        <v>101341</v>
      </c>
      <c r="T76" s="12">
        <v>105408</v>
      </c>
      <c r="U76" s="12">
        <v>118108</v>
      </c>
      <c r="V76" s="12">
        <v>113439</v>
      </c>
      <c r="W76" s="12">
        <v>92178</v>
      </c>
      <c r="X76" s="12">
        <v>72253</v>
      </c>
      <c r="Y76" s="12">
        <v>63880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1491280</v>
      </c>
      <c r="AD76" s="5">
        <f t="shared" si="10"/>
        <v>499164</v>
      </c>
      <c r="AE76" s="5">
        <f t="shared" si="11"/>
        <v>1990444</v>
      </c>
      <c r="AG76" s="2">
        <f t="shared" si="12"/>
        <v>3</v>
      </c>
      <c r="AH76" s="2">
        <f t="shared" si="13"/>
        <v>2024</v>
      </c>
      <c r="AJ76" s="5">
        <f t="shared" si="14"/>
        <v>118108</v>
      </c>
      <c r="AK76" s="2">
        <f t="shared" si="15"/>
        <v>20</v>
      </c>
      <c r="AM76" s="55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BC76" s="5"/>
      <c r="BD76" s="5"/>
      <c r="BE76" s="5"/>
      <c r="BJ76" s="5"/>
    </row>
    <row r="77" spans="1:62" ht="15.75" x14ac:dyDescent="0.25">
      <c r="A77" s="18">
        <v>45360</v>
      </c>
      <c r="B77" s="12">
        <v>59816</v>
      </c>
      <c r="C77" s="12">
        <v>49300</v>
      </c>
      <c r="D77" s="12">
        <v>53874</v>
      </c>
      <c r="E77" s="12">
        <v>54227</v>
      </c>
      <c r="F77" s="12">
        <v>56330</v>
      </c>
      <c r="G77" s="12">
        <v>62859</v>
      </c>
      <c r="H77" s="12">
        <v>81778</v>
      </c>
      <c r="I77" s="12">
        <v>92743</v>
      </c>
      <c r="J77" s="12">
        <v>97690</v>
      </c>
      <c r="K77" s="12">
        <v>101015</v>
      </c>
      <c r="L77" s="12">
        <v>97601</v>
      </c>
      <c r="M77" s="12">
        <v>94378</v>
      </c>
      <c r="N77" s="12">
        <v>91257</v>
      </c>
      <c r="O77" s="12">
        <v>86706</v>
      </c>
      <c r="P77" s="12">
        <v>81142</v>
      </c>
      <c r="Q77" s="12">
        <v>85119</v>
      </c>
      <c r="R77" s="12">
        <v>92227</v>
      </c>
      <c r="S77" s="12">
        <v>103484</v>
      </c>
      <c r="T77" s="12">
        <v>108259</v>
      </c>
      <c r="U77" s="12">
        <v>120054</v>
      </c>
      <c r="V77" s="12">
        <v>115831</v>
      </c>
      <c r="W77" s="12">
        <v>91824</v>
      </c>
      <c r="X77" s="12">
        <v>73475</v>
      </c>
      <c r="Y77" s="12">
        <v>64558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2015547</v>
      </c>
      <c r="AE77" s="5">
        <f t="shared" si="11"/>
        <v>2015547</v>
      </c>
      <c r="AG77" s="2">
        <f t="shared" si="12"/>
        <v>3</v>
      </c>
      <c r="AH77" s="2">
        <f t="shared" si="13"/>
        <v>2024</v>
      </c>
      <c r="AJ77" s="5">
        <f t="shared" si="14"/>
        <v>120054</v>
      </c>
      <c r="AK77" s="2">
        <f t="shared" si="15"/>
        <v>20</v>
      </c>
      <c r="AM77" s="55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BC77" s="5"/>
      <c r="BD77" s="5"/>
      <c r="BE77" s="5"/>
      <c r="BJ77" s="5"/>
    </row>
    <row r="78" spans="1:62" ht="15.75" x14ac:dyDescent="0.25">
      <c r="A78" s="18">
        <v>45361</v>
      </c>
      <c r="B78" s="12">
        <v>59817</v>
      </c>
      <c r="C78" s="12">
        <v>0</v>
      </c>
      <c r="D78" s="12">
        <v>49301</v>
      </c>
      <c r="E78" s="12">
        <v>54228</v>
      </c>
      <c r="F78" s="12">
        <v>56331</v>
      </c>
      <c r="G78" s="12">
        <v>62860</v>
      </c>
      <c r="H78" s="12">
        <v>81779</v>
      </c>
      <c r="I78" s="12">
        <v>92744</v>
      </c>
      <c r="J78" s="12">
        <v>97692</v>
      </c>
      <c r="K78" s="12">
        <v>101016</v>
      </c>
      <c r="L78" s="12">
        <v>97602</v>
      </c>
      <c r="M78" s="12">
        <v>94379</v>
      </c>
      <c r="N78" s="12">
        <v>91259</v>
      </c>
      <c r="O78" s="12">
        <v>86707</v>
      </c>
      <c r="P78" s="12">
        <v>81143</v>
      </c>
      <c r="Q78" s="12">
        <v>85120</v>
      </c>
      <c r="R78" s="12">
        <v>92229</v>
      </c>
      <c r="S78" s="12">
        <v>103485</v>
      </c>
      <c r="T78" s="12">
        <v>108260</v>
      </c>
      <c r="U78" s="12">
        <v>120055</v>
      </c>
      <c r="V78" s="12">
        <v>115833</v>
      </c>
      <c r="W78" s="12">
        <v>91825</v>
      </c>
      <c r="X78" s="12">
        <v>73476</v>
      </c>
      <c r="Y78" s="12">
        <v>64559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1961700</v>
      </c>
      <c r="AE78" s="5">
        <f t="shared" si="11"/>
        <v>1961700</v>
      </c>
      <c r="AG78" s="2">
        <f t="shared" si="12"/>
        <v>3</v>
      </c>
      <c r="AH78" s="2">
        <f t="shared" si="13"/>
        <v>2024</v>
      </c>
      <c r="AJ78" s="5">
        <f t="shared" si="14"/>
        <v>120055</v>
      </c>
      <c r="AK78" s="2">
        <f t="shared" si="15"/>
        <v>20</v>
      </c>
      <c r="AM78" s="55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BC78" s="5"/>
      <c r="BD78" s="5"/>
      <c r="BE78" s="5"/>
      <c r="BJ78" s="5"/>
    </row>
    <row r="79" spans="1:62" ht="15.75" x14ac:dyDescent="0.25">
      <c r="A79" s="18">
        <v>45362</v>
      </c>
      <c r="B79" s="12">
        <v>59033</v>
      </c>
      <c r="C79" s="12">
        <v>54306</v>
      </c>
      <c r="D79" s="12">
        <v>52713</v>
      </c>
      <c r="E79" s="12">
        <v>54524</v>
      </c>
      <c r="F79" s="12">
        <v>56372</v>
      </c>
      <c r="G79" s="12">
        <v>65833</v>
      </c>
      <c r="H79" s="12">
        <v>90624</v>
      </c>
      <c r="I79" s="12">
        <v>101011</v>
      </c>
      <c r="J79" s="12">
        <v>95502</v>
      </c>
      <c r="K79" s="12">
        <v>94434</v>
      </c>
      <c r="L79" s="12">
        <v>91963</v>
      </c>
      <c r="M79" s="12">
        <v>88016</v>
      </c>
      <c r="N79" s="12">
        <v>85622</v>
      </c>
      <c r="O79" s="12">
        <v>80835</v>
      </c>
      <c r="P79" s="12">
        <v>77154</v>
      </c>
      <c r="Q79" s="12">
        <v>81611</v>
      </c>
      <c r="R79" s="12">
        <v>88568</v>
      </c>
      <c r="S79" s="12">
        <v>100904</v>
      </c>
      <c r="T79" s="12">
        <v>104953</v>
      </c>
      <c r="U79" s="12">
        <v>117599</v>
      </c>
      <c r="V79" s="12">
        <v>112950</v>
      </c>
      <c r="W79" s="12">
        <v>91780</v>
      </c>
      <c r="X79" s="12">
        <v>71941</v>
      </c>
      <c r="Y79" s="12">
        <v>63604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1484843</v>
      </c>
      <c r="AD79" s="5">
        <f t="shared" si="10"/>
        <v>497009</v>
      </c>
      <c r="AE79" s="5">
        <f t="shared" si="11"/>
        <v>1981852</v>
      </c>
      <c r="AG79" s="2">
        <f t="shared" si="12"/>
        <v>3</v>
      </c>
      <c r="AH79" s="2">
        <f t="shared" si="13"/>
        <v>2024</v>
      </c>
      <c r="AJ79" s="5">
        <f t="shared" si="14"/>
        <v>117599</v>
      </c>
      <c r="AK79" s="2">
        <f t="shared" si="15"/>
        <v>20</v>
      </c>
      <c r="AM79" s="55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BC79" s="5"/>
      <c r="BD79" s="5"/>
      <c r="BE79" s="5"/>
      <c r="BJ79" s="5"/>
    </row>
    <row r="80" spans="1:62" ht="15.75" x14ac:dyDescent="0.25">
      <c r="A80" s="18">
        <v>45363</v>
      </c>
      <c r="B80" s="12">
        <v>59038</v>
      </c>
      <c r="C80" s="12">
        <v>54311</v>
      </c>
      <c r="D80" s="12">
        <v>52718</v>
      </c>
      <c r="E80" s="12">
        <v>54529</v>
      </c>
      <c r="F80" s="12">
        <v>56377</v>
      </c>
      <c r="G80" s="12">
        <v>65838</v>
      </c>
      <c r="H80" s="12">
        <v>90632</v>
      </c>
      <c r="I80" s="12">
        <v>101020</v>
      </c>
      <c r="J80" s="12">
        <v>95510</v>
      </c>
      <c r="K80" s="12">
        <v>94443</v>
      </c>
      <c r="L80" s="12">
        <v>91971</v>
      </c>
      <c r="M80" s="12">
        <v>88024</v>
      </c>
      <c r="N80" s="12">
        <v>85630</v>
      </c>
      <c r="O80" s="12">
        <v>80842</v>
      </c>
      <c r="P80" s="12">
        <v>77161</v>
      </c>
      <c r="Q80" s="12">
        <v>81618</v>
      </c>
      <c r="R80" s="12">
        <v>88576</v>
      </c>
      <c r="S80" s="12">
        <v>100913</v>
      </c>
      <c r="T80" s="12">
        <v>104962</v>
      </c>
      <c r="U80" s="12">
        <v>117609</v>
      </c>
      <c r="V80" s="12">
        <v>112959</v>
      </c>
      <c r="W80" s="12">
        <v>91788</v>
      </c>
      <c r="X80" s="12">
        <v>71947</v>
      </c>
      <c r="Y80" s="12">
        <v>63610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1484973</v>
      </c>
      <c r="AD80" s="5">
        <f t="shared" si="10"/>
        <v>497053</v>
      </c>
      <c r="AE80" s="5">
        <f t="shared" si="11"/>
        <v>1982026</v>
      </c>
      <c r="AG80" s="2">
        <f t="shared" si="12"/>
        <v>3</v>
      </c>
      <c r="AH80" s="2">
        <f t="shared" si="13"/>
        <v>2024</v>
      </c>
      <c r="AJ80" s="5">
        <f t="shared" si="14"/>
        <v>117609</v>
      </c>
      <c r="AK80" s="2">
        <f t="shared" si="15"/>
        <v>20</v>
      </c>
      <c r="AM80" s="55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BC80" s="5"/>
      <c r="BD80" s="5"/>
      <c r="BE80" s="5"/>
      <c r="BJ80" s="5"/>
    </row>
    <row r="81" spans="1:62" ht="15.75" x14ac:dyDescent="0.25">
      <c r="A81" s="18">
        <v>45364</v>
      </c>
      <c r="B81" s="12">
        <v>58986</v>
      </c>
      <c r="C81" s="12">
        <v>54263</v>
      </c>
      <c r="D81" s="12">
        <v>52670</v>
      </c>
      <c r="E81" s="12">
        <v>54480</v>
      </c>
      <c r="F81" s="12">
        <v>56327</v>
      </c>
      <c r="G81" s="12">
        <v>65780</v>
      </c>
      <c r="H81" s="12">
        <v>90551</v>
      </c>
      <c r="I81" s="12">
        <v>100930</v>
      </c>
      <c r="J81" s="12">
        <v>95425</v>
      </c>
      <c r="K81" s="12">
        <v>94358</v>
      </c>
      <c r="L81" s="12">
        <v>91889</v>
      </c>
      <c r="M81" s="12">
        <v>87945</v>
      </c>
      <c r="N81" s="12">
        <v>85553</v>
      </c>
      <c r="O81" s="12">
        <v>80770</v>
      </c>
      <c r="P81" s="12">
        <v>77092</v>
      </c>
      <c r="Q81" s="12">
        <v>81545</v>
      </c>
      <c r="R81" s="12">
        <v>88497</v>
      </c>
      <c r="S81" s="12">
        <v>100823</v>
      </c>
      <c r="T81" s="12">
        <v>104869</v>
      </c>
      <c r="U81" s="12">
        <v>117504</v>
      </c>
      <c r="V81" s="12">
        <v>112859</v>
      </c>
      <c r="W81" s="12">
        <v>91706</v>
      </c>
      <c r="X81" s="12">
        <v>71883</v>
      </c>
      <c r="Y81" s="12">
        <v>63553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1483648</v>
      </c>
      <c r="AD81" s="5">
        <f t="shared" si="10"/>
        <v>496610</v>
      </c>
      <c r="AE81" s="5">
        <f t="shared" si="11"/>
        <v>1980258</v>
      </c>
      <c r="AG81" s="2">
        <f t="shared" si="12"/>
        <v>3</v>
      </c>
      <c r="AH81" s="2">
        <f t="shared" si="13"/>
        <v>2024</v>
      </c>
      <c r="AJ81" s="5">
        <f t="shared" si="14"/>
        <v>117504</v>
      </c>
      <c r="AK81" s="2">
        <f t="shared" si="15"/>
        <v>20</v>
      </c>
      <c r="AM81" s="55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BC81" s="5"/>
      <c r="BD81" s="5"/>
      <c r="BE81" s="5"/>
      <c r="BJ81" s="5"/>
    </row>
    <row r="82" spans="1:62" ht="15.75" x14ac:dyDescent="0.25">
      <c r="A82" s="18">
        <v>45365</v>
      </c>
      <c r="B82" s="12">
        <v>58916</v>
      </c>
      <c r="C82" s="12">
        <v>54199</v>
      </c>
      <c r="D82" s="12">
        <v>52608</v>
      </c>
      <c r="E82" s="12">
        <v>54416</v>
      </c>
      <c r="F82" s="12">
        <v>56261</v>
      </c>
      <c r="G82" s="12">
        <v>65702</v>
      </c>
      <c r="H82" s="12">
        <v>90445</v>
      </c>
      <c r="I82" s="12">
        <v>100811</v>
      </c>
      <c r="J82" s="12">
        <v>95312</v>
      </c>
      <c r="K82" s="12">
        <v>94247</v>
      </c>
      <c r="L82" s="12">
        <v>91780</v>
      </c>
      <c r="M82" s="12">
        <v>87842</v>
      </c>
      <c r="N82" s="12">
        <v>85453</v>
      </c>
      <c r="O82" s="12">
        <v>80675</v>
      </c>
      <c r="P82" s="12">
        <v>77001</v>
      </c>
      <c r="Q82" s="12">
        <v>81449</v>
      </c>
      <c r="R82" s="12">
        <v>88392</v>
      </c>
      <c r="S82" s="12">
        <v>100704</v>
      </c>
      <c r="T82" s="12">
        <v>104745</v>
      </c>
      <c r="U82" s="12">
        <v>117365</v>
      </c>
      <c r="V82" s="12">
        <v>112726</v>
      </c>
      <c r="W82" s="12">
        <v>91598</v>
      </c>
      <c r="X82" s="12">
        <v>71798</v>
      </c>
      <c r="Y82" s="12">
        <v>63478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1481898</v>
      </c>
      <c r="AD82" s="5">
        <f t="shared" si="10"/>
        <v>496025</v>
      </c>
      <c r="AE82" s="5">
        <f t="shared" si="11"/>
        <v>1977923</v>
      </c>
      <c r="AG82" s="2">
        <f t="shared" si="12"/>
        <v>3</v>
      </c>
      <c r="AH82" s="2">
        <f t="shared" si="13"/>
        <v>2024</v>
      </c>
      <c r="AJ82" s="5">
        <f t="shared" si="14"/>
        <v>117365</v>
      </c>
      <c r="AK82" s="2">
        <f t="shared" si="15"/>
        <v>20</v>
      </c>
      <c r="AM82" s="55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BC82" s="5"/>
      <c r="BD82" s="5"/>
      <c r="BE82" s="5"/>
      <c r="BJ82" s="5"/>
    </row>
    <row r="83" spans="1:62" ht="15.75" x14ac:dyDescent="0.25">
      <c r="A83" s="18">
        <v>45366</v>
      </c>
      <c r="B83" s="12">
        <v>58757</v>
      </c>
      <c r="C83" s="12">
        <v>54053</v>
      </c>
      <c r="D83" s="12">
        <v>52467</v>
      </c>
      <c r="E83" s="12">
        <v>54269</v>
      </c>
      <c r="F83" s="12">
        <v>56109</v>
      </c>
      <c r="G83" s="12">
        <v>65525</v>
      </c>
      <c r="H83" s="12">
        <v>90201</v>
      </c>
      <c r="I83" s="12">
        <v>100539</v>
      </c>
      <c r="J83" s="12">
        <v>95055</v>
      </c>
      <c r="K83" s="12">
        <v>93993</v>
      </c>
      <c r="L83" s="12">
        <v>91533</v>
      </c>
      <c r="M83" s="12">
        <v>87605</v>
      </c>
      <c r="N83" s="12">
        <v>85222</v>
      </c>
      <c r="O83" s="12">
        <v>80457</v>
      </c>
      <c r="P83" s="12">
        <v>76794</v>
      </c>
      <c r="Q83" s="12">
        <v>81229</v>
      </c>
      <c r="R83" s="12">
        <v>88154</v>
      </c>
      <c r="S83" s="12">
        <v>100432</v>
      </c>
      <c r="T83" s="12">
        <v>104463</v>
      </c>
      <c r="U83" s="12">
        <v>117049</v>
      </c>
      <c r="V83" s="12">
        <v>112422</v>
      </c>
      <c r="W83" s="12">
        <v>91351</v>
      </c>
      <c r="X83" s="12">
        <v>71605</v>
      </c>
      <c r="Y83" s="12">
        <v>63307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1477903</v>
      </c>
      <c r="AD83" s="5">
        <f t="shared" si="10"/>
        <v>494688</v>
      </c>
      <c r="AE83" s="5">
        <f t="shared" si="11"/>
        <v>1972591</v>
      </c>
      <c r="AG83" s="2">
        <f t="shared" si="12"/>
        <v>3</v>
      </c>
      <c r="AH83" s="2">
        <f t="shared" si="13"/>
        <v>2024</v>
      </c>
      <c r="AJ83" s="5">
        <f t="shared" si="14"/>
        <v>117049</v>
      </c>
      <c r="AK83" s="2">
        <f t="shared" si="15"/>
        <v>20</v>
      </c>
      <c r="AM83" s="55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BC83" s="5"/>
      <c r="BD83" s="5"/>
      <c r="BE83" s="5"/>
      <c r="BJ83" s="5"/>
    </row>
    <row r="84" spans="1:62" ht="15.75" x14ac:dyDescent="0.25">
      <c r="A84" s="18">
        <v>45367</v>
      </c>
      <c r="B84" s="12">
        <v>59274</v>
      </c>
      <c r="C84" s="12">
        <v>48853</v>
      </c>
      <c r="D84" s="12">
        <v>53386</v>
      </c>
      <c r="E84" s="12">
        <v>53735</v>
      </c>
      <c r="F84" s="12">
        <v>55819</v>
      </c>
      <c r="G84" s="12">
        <v>62289</v>
      </c>
      <c r="H84" s="12">
        <v>81037</v>
      </c>
      <c r="I84" s="12">
        <v>91902</v>
      </c>
      <c r="J84" s="12">
        <v>96805</v>
      </c>
      <c r="K84" s="12">
        <v>100099</v>
      </c>
      <c r="L84" s="12">
        <v>96716</v>
      </c>
      <c r="M84" s="12">
        <v>93523</v>
      </c>
      <c r="N84" s="12">
        <v>90430</v>
      </c>
      <c r="O84" s="12">
        <v>85920</v>
      </c>
      <c r="P84" s="12">
        <v>80407</v>
      </c>
      <c r="Q84" s="12">
        <v>84347</v>
      </c>
      <c r="R84" s="12">
        <v>91391</v>
      </c>
      <c r="S84" s="12">
        <v>102546</v>
      </c>
      <c r="T84" s="12">
        <v>107277</v>
      </c>
      <c r="U84" s="12">
        <v>118966</v>
      </c>
      <c r="V84" s="12">
        <v>114781</v>
      </c>
      <c r="W84" s="12">
        <v>90991</v>
      </c>
      <c r="X84" s="12">
        <v>72809</v>
      </c>
      <c r="Y84" s="12">
        <v>63973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1997276</v>
      </c>
      <c r="AE84" s="5">
        <f t="shared" si="11"/>
        <v>1997276</v>
      </c>
      <c r="AG84" s="2">
        <f t="shared" si="12"/>
        <v>3</v>
      </c>
      <c r="AH84" s="2">
        <f t="shared" si="13"/>
        <v>2024</v>
      </c>
      <c r="AJ84" s="5">
        <f t="shared" si="14"/>
        <v>118966</v>
      </c>
      <c r="AK84" s="2">
        <f t="shared" si="15"/>
        <v>20</v>
      </c>
      <c r="AM84" s="55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BC84" s="5"/>
      <c r="BD84" s="5"/>
      <c r="BE84" s="5"/>
      <c r="BJ84" s="5"/>
    </row>
    <row r="85" spans="1:62" ht="15.75" x14ac:dyDescent="0.25">
      <c r="A85" s="18">
        <v>45368</v>
      </c>
      <c r="B85" s="12">
        <v>59275</v>
      </c>
      <c r="C85" s="12">
        <v>48855</v>
      </c>
      <c r="D85" s="12">
        <v>53387</v>
      </c>
      <c r="E85" s="12">
        <v>53737</v>
      </c>
      <c r="F85" s="12">
        <v>55821</v>
      </c>
      <c r="G85" s="12">
        <v>62291</v>
      </c>
      <c r="H85" s="12">
        <v>81039</v>
      </c>
      <c r="I85" s="12">
        <v>91904</v>
      </c>
      <c r="J85" s="12">
        <v>96807</v>
      </c>
      <c r="K85" s="12">
        <v>100101</v>
      </c>
      <c r="L85" s="12">
        <v>96719</v>
      </c>
      <c r="M85" s="12">
        <v>93525</v>
      </c>
      <c r="N85" s="12">
        <v>90432</v>
      </c>
      <c r="O85" s="12">
        <v>85922</v>
      </c>
      <c r="P85" s="12">
        <v>80409</v>
      </c>
      <c r="Q85" s="12">
        <v>84349</v>
      </c>
      <c r="R85" s="12">
        <v>91394</v>
      </c>
      <c r="S85" s="12">
        <v>102548</v>
      </c>
      <c r="T85" s="12">
        <v>107280</v>
      </c>
      <c r="U85" s="12">
        <v>118969</v>
      </c>
      <c r="V85" s="12">
        <v>114784</v>
      </c>
      <c r="W85" s="12">
        <v>90993</v>
      </c>
      <c r="X85" s="12">
        <v>72811</v>
      </c>
      <c r="Y85" s="12">
        <v>63975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1997327</v>
      </c>
      <c r="AE85" s="5">
        <f t="shared" si="11"/>
        <v>1997327</v>
      </c>
      <c r="AG85" s="2">
        <f t="shared" si="12"/>
        <v>3</v>
      </c>
      <c r="AH85" s="2">
        <f t="shared" si="13"/>
        <v>2024</v>
      </c>
      <c r="AJ85" s="5">
        <f t="shared" si="14"/>
        <v>118969</v>
      </c>
      <c r="AK85" s="2">
        <f t="shared" si="15"/>
        <v>20</v>
      </c>
      <c r="AM85" s="55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BC85" s="5"/>
      <c r="BD85" s="5"/>
      <c r="BE85" s="5"/>
      <c r="BJ85" s="5"/>
    </row>
    <row r="86" spans="1:62" ht="15.75" x14ac:dyDescent="0.25">
      <c r="A86" s="18">
        <v>45369</v>
      </c>
      <c r="B86" s="12">
        <v>58558</v>
      </c>
      <c r="C86" s="12">
        <v>53869</v>
      </c>
      <c r="D86" s="12">
        <v>52289</v>
      </c>
      <c r="E86" s="12">
        <v>54085</v>
      </c>
      <c r="F86" s="12">
        <v>55919</v>
      </c>
      <c r="G86" s="12">
        <v>65303</v>
      </c>
      <c r="H86" s="12">
        <v>89895</v>
      </c>
      <c r="I86" s="12">
        <v>100198</v>
      </c>
      <c r="J86" s="12">
        <v>94733</v>
      </c>
      <c r="K86" s="12">
        <v>93674</v>
      </c>
      <c r="L86" s="12">
        <v>91222</v>
      </c>
      <c r="M86" s="12">
        <v>87308</v>
      </c>
      <c r="N86" s="12">
        <v>84933</v>
      </c>
      <c r="O86" s="12">
        <v>80185</v>
      </c>
      <c r="P86" s="12">
        <v>76533</v>
      </c>
      <c r="Q86" s="12">
        <v>80954</v>
      </c>
      <c r="R86" s="12">
        <v>87855</v>
      </c>
      <c r="S86" s="12">
        <v>100092</v>
      </c>
      <c r="T86" s="12">
        <v>104108</v>
      </c>
      <c r="U86" s="12">
        <v>116652</v>
      </c>
      <c r="V86" s="12">
        <v>112040</v>
      </c>
      <c r="W86" s="12">
        <v>91041</v>
      </c>
      <c r="X86" s="12">
        <v>71362</v>
      </c>
      <c r="Y86" s="12">
        <v>63092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1472890</v>
      </c>
      <c r="AD86" s="5">
        <f t="shared" si="10"/>
        <v>493010</v>
      </c>
      <c r="AE86" s="5">
        <f t="shared" si="11"/>
        <v>1965900</v>
      </c>
      <c r="AG86" s="2">
        <f t="shared" si="12"/>
        <v>3</v>
      </c>
      <c r="AH86" s="2">
        <f t="shared" si="13"/>
        <v>2024</v>
      </c>
      <c r="AJ86" s="5">
        <f t="shared" si="14"/>
        <v>116652</v>
      </c>
      <c r="AK86" s="2">
        <f t="shared" si="15"/>
        <v>20</v>
      </c>
      <c r="AM86" s="55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BC86" s="5"/>
      <c r="BD86" s="5"/>
      <c r="BE86" s="5"/>
      <c r="BJ86" s="5"/>
    </row>
    <row r="87" spans="1:62" ht="15.75" x14ac:dyDescent="0.25">
      <c r="A87" s="18">
        <v>45370</v>
      </c>
      <c r="B87" s="12">
        <v>58562</v>
      </c>
      <c r="C87" s="12">
        <v>53873</v>
      </c>
      <c r="D87" s="12">
        <v>52292</v>
      </c>
      <c r="E87" s="12">
        <v>54088</v>
      </c>
      <c r="F87" s="12">
        <v>55922</v>
      </c>
      <c r="G87" s="12">
        <v>65307</v>
      </c>
      <c r="H87" s="12">
        <v>89900</v>
      </c>
      <c r="I87" s="12">
        <v>100204</v>
      </c>
      <c r="J87" s="12">
        <v>94739</v>
      </c>
      <c r="K87" s="12">
        <v>93680</v>
      </c>
      <c r="L87" s="12">
        <v>91228</v>
      </c>
      <c r="M87" s="12">
        <v>87313</v>
      </c>
      <c r="N87" s="12">
        <v>84938</v>
      </c>
      <c r="O87" s="12">
        <v>80189</v>
      </c>
      <c r="P87" s="12">
        <v>76538</v>
      </c>
      <c r="Q87" s="12">
        <v>80959</v>
      </c>
      <c r="R87" s="12">
        <v>87860</v>
      </c>
      <c r="S87" s="12">
        <v>100098</v>
      </c>
      <c r="T87" s="12">
        <v>104115</v>
      </c>
      <c r="U87" s="12">
        <v>116659</v>
      </c>
      <c r="V87" s="12">
        <v>112047</v>
      </c>
      <c r="W87" s="12">
        <v>91047</v>
      </c>
      <c r="X87" s="12">
        <v>71366</v>
      </c>
      <c r="Y87" s="12">
        <v>63096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1472980</v>
      </c>
      <c r="AD87" s="5">
        <f t="shared" si="10"/>
        <v>493040</v>
      </c>
      <c r="AE87" s="5">
        <f t="shared" si="11"/>
        <v>1966020</v>
      </c>
      <c r="AG87" s="2">
        <f t="shared" si="12"/>
        <v>3</v>
      </c>
      <c r="AH87" s="2">
        <f t="shared" si="13"/>
        <v>2024</v>
      </c>
      <c r="AJ87" s="5">
        <f t="shared" si="14"/>
        <v>116659</v>
      </c>
      <c r="AK87" s="2">
        <f t="shared" si="15"/>
        <v>20</v>
      </c>
      <c r="AM87" s="55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BC87" s="5"/>
      <c r="BD87" s="5"/>
      <c r="BE87" s="5"/>
      <c r="BJ87" s="5"/>
    </row>
    <row r="88" spans="1:62" ht="15.75" x14ac:dyDescent="0.25">
      <c r="A88" s="18">
        <v>45371</v>
      </c>
      <c r="B88" s="12">
        <v>58507</v>
      </c>
      <c r="C88" s="12">
        <v>53823</v>
      </c>
      <c r="D88" s="12">
        <v>52243</v>
      </c>
      <c r="E88" s="12">
        <v>54038</v>
      </c>
      <c r="F88" s="12">
        <v>55870</v>
      </c>
      <c r="G88" s="12">
        <v>65246</v>
      </c>
      <c r="H88" s="12">
        <v>89817</v>
      </c>
      <c r="I88" s="12">
        <v>100112</v>
      </c>
      <c r="J88" s="12">
        <v>94651</v>
      </c>
      <c r="K88" s="12">
        <v>93593</v>
      </c>
      <c r="L88" s="12">
        <v>91143</v>
      </c>
      <c r="M88" s="12">
        <v>87232</v>
      </c>
      <c r="N88" s="12">
        <v>84860</v>
      </c>
      <c r="O88" s="12">
        <v>80115</v>
      </c>
      <c r="P88" s="12">
        <v>76467</v>
      </c>
      <c r="Q88" s="12">
        <v>80884</v>
      </c>
      <c r="R88" s="12">
        <v>87779</v>
      </c>
      <c r="S88" s="12">
        <v>100005</v>
      </c>
      <c r="T88" s="12">
        <v>104018</v>
      </c>
      <c r="U88" s="12">
        <v>116551</v>
      </c>
      <c r="V88" s="12">
        <v>111943</v>
      </c>
      <c r="W88" s="12">
        <v>90963</v>
      </c>
      <c r="X88" s="12">
        <v>71300</v>
      </c>
      <c r="Y88" s="12">
        <v>63038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1471616</v>
      </c>
      <c r="AD88" s="5">
        <f t="shared" si="10"/>
        <v>492582</v>
      </c>
      <c r="AE88" s="5">
        <f t="shared" si="11"/>
        <v>1964198</v>
      </c>
      <c r="AG88" s="2">
        <f t="shared" si="12"/>
        <v>3</v>
      </c>
      <c r="AH88" s="2">
        <f t="shared" si="13"/>
        <v>2024</v>
      </c>
      <c r="AJ88" s="5">
        <f t="shared" si="14"/>
        <v>116551</v>
      </c>
      <c r="AK88" s="2">
        <f t="shared" si="15"/>
        <v>20</v>
      </c>
      <c r="AM88" s="55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BC88" s="5"/>
      <c r="BD88" s="5"/>
      <c r="BE88" s="5"/>
      <c r="BJ88" s="5"/>
    </row>
    <row r="89" spans="1:62" ht="15.75" x14ac:dyDescent="0.25">
      <c r="A89" s="18">
        <v>45372</v>
      </c>
      <c r="B89" s="12">
        <v>58325</v>
      </c>
      <c r="C89" s="12">
        <v>53655</v>
      </c>
      <c r="D89" s="12">
        <v>52081</v>
      </c>
      <c r="E89" s="12">
        <v>53870</v>
      </c>
      <c r="F89" s="12">
        <v>55696</v>
      </c>
      <c r="G89" s="12">
        <v>65043</v>
      </c>
      <c r="H89" s="12">
        <v>89537</v>
      </c>
      <c r="I89" s="12">
        <v>99800</v>
      </c>
      <c r="J89" s="12">
        <v>94356</v>
      </c>
      <c r="K89" s="12">
        <v>93302</v>
      </c>
      <c r="L89" s="12">
        <v>90860</v>
      </c>
      <c r="M89" s="12">
        <v>86961</v>
      </c>
      <c r="N89" s="12">
        <v>84596</v>
      </c>
      <c r="O89" s="12">
        <v>79866</v>
      </c>
      <c r="P89" s="12">
        <v>76229</v>
      </c>
      <c r="Q89" s="12">
        <v>80632</v>
      </c>
      <c r="R89" s="12">
        <v>87506</v>
      </c>
      <c r="S89" s="12">
        <v>99694</v>
      </c>
      <c r="T89" s="12">
        <v>103694</v>
      </c>
      <c r="U89" s="12">
        <v>116188</v>
      </c>
      <c r="V89" s="12">
        <v>111595</v>
      </c>
      <c r="W89" s="12">
        <v>90680</v>
      </c>
      <c r="X89" s="12">
        <v>71078</v>
      </c>
      <c r="Y89" s="12">
        <v>62841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1467037</v>
      </c>
      <c r="AD89" s="5">
        <f t="shared" si="10"/>
        <v>491048</v>
      </c>
      <c r="AE89" s="5">
        <f t="shared" si="11"/>
        <v>1958085</v>
      </c>
      <c r="AG89" s="2">
        <f t="shared" si="12"/>
        <v>3</v>
      </c>
      <c r="AH89" s="2">
        <f t="shared" si="13"/>
        <v>2024</v>
      </c>
      <c r="AJ89" s="5">
        <f t="shared" si="14"/>
        <v>116188</v>
      </c>
      <c r="AK89" s="2">
        <f t="shared" si="15"/>
        <v>20</v>
      </c>
      <c r="AM89" s="55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BC89" s="5"/>
      <c r="BD89" s="5"/>
      <c r="BE89" s="5"/>
      <c r="BJ89" s="5"/>
    </row>
    <row r="90" spans="1:62" ht="15.75" x14ac:dyDescent="0.25">
      <c r="A90" s="18">
        <v>45373</v>
      </c>
      <c r="B90" s="12">
        <v>58328</v>
      </c>
      <c r="C90" s="12">
        <v>53658</v>
      </c>
      <c r="D90" s="12">
        <v>52084</v>
      </c>
      <c r="E90" s="12">
        <v>53873</v>
      </c>
      <c r="F90" s="12">
        <v>55699</v>
      </c>
      <c r="G90" s="12">
        <v>65047</v>
      </c>
      <c r="H90" s="12">
        <v>89542</v>
      </c>
      <c r="I90" s="12">
        <v>99806</v>
      </c>
      <c r="J90" s="12">
        <v>94362</v>
      </c>
      <c r="K90" s="12">
        <v>93307</v>
      </c>
      <c r="L90" s="12">
        <v>90865</v>
      </c>
      <c r="M90" s="12">
        <v>86965</v>
      </c>
      <c r="N90" s="12">
        <v>84600</v>
      </c>
      <c r="O90" s="12">
        <v>79870</v>
      </c>
      <c r="P90" s="12">
        <v>76233</v>
      </c>
      <c r="Q90" s="12">
        <v>80636</v>
      </c>
      <c r="R90" s="12">
        <v>87511</v>
      </c>
      <c r="S90" s="12">
        <v>99699</v>
      </c>
      <c r="T90" s="12">
        <v>103700</v>
      </c>
      <c r="U90" s="12">
        <v>116195</v>
      </c>
      <c r="V90" s="12">
        <v>111601</v>
      </c>
      <c r="W90" s="12">
        <v>90685</v>
      </c>
      <c r="X90" s="12">
        <v>71082</v>
      </c>
      <c r="Y90" s="12">
        <v>62845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1467117</v>
      </c>
      <c r="AD90" s="5">
        <f t="shared" si="10"/>
        <v>491076</v>
      </c>
      <c r="AE90" s="5">
        <f t="shared" si="11"/>
        <v>1958193</v>
      </c>
      <c r="AG90" s="2">
        <f t="shared" si="12"/>
        <v>3</v>
      </c>
      <c r="AH90" s="2">
        <f t="shared" si="13"/>
        <v>2024</v>
      </c>
      <c r="AJ90" s="5">
        <f t="shared" si="14"/>
        <v>116195</v>
      </c>
      <c r="AK90" s="2">
        <f t="shared" si="15"/>
        <v>20</v>
      </c>
      <c r="AM90" s="55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BC90" s="5"/>
      <c r="BD90" s="5"/>
      <c r="BE90" s="5"/>
      <c r="BJ90" s="5"/>
    </row>
    <row r="91" spans="1:62" ht="15.75" x14ac:dyDescent="0.25">
      <c r="A91" s="18">
        <v>45374</v>
      </c>
      <c r="B91" s="12">
        <v>58847</v>
      </c>
      <c r="C91" s="12">
        <v>48502</v>
      </c>
      <c r="D91" s="12">
        <v>53001</v>
      </c>
      <c r="E91" s="12">
        <v>53349</v>
      </c>
      <c r="F91" s="12">
        <v>55417</v>
      </c>
      <c r="G91" s="12">
        <v>61841</v>
      </c>
      <c r="H91" s="12">
        <v>80453</v>
      </c>
      <c r="I91" s="12">
        <v>91240</v>
      </c>
      <c r="J91" s="12">
        <v>96108</v>
      </c>
      <c r="K91" s="12">
        <v>99378</v>
      </c>
      <c r="L91" s="12">
        <v>96020</v>
      </c>
      <c r="M91" s="12">
        <v>92849</v>
      </c>
      <c r="N91" s="12">
        <v>89779</v>
      </c>
      <c r="O91" s="12">
        <v>85301</v>
      </c>
      <c r="P91" s="12">
        <v>79828</v>
      </c>
      <c r="Q91" s="12">
        <v>83740</v>
      </c>
      <c r="R91" s="12">
        <v>90734</v>
      </c>
      <c r="S91" s="12">
        <v>101807</v>
      </c>
      <c r="T91" s="12">
        <v>106505</v>
      </c>
      <c r="U91" s="12">
        <v>118109</v>
      </c>
      <c r="V91" s="12">
        <v>113955</v>
      </c>
      <c r="W91" s="12">
        <v>90336</v>
      </c>
      <c r="X91" s="12">
        <v>72285</v>
      </c>
      <c r="Y91" s="12">
        <v>63513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1982897</v>
      </c>
      <c r="AE91" s="5">
        <f t="shared" si="11"/>
        <v>1982897</v>
      </c>
      <c r="AG91" s="2">
        <f t="shared" si="12"/>
        <v>3</v>
      </c>
      <c r="AH91" s="2">
        <f t="shared" si="13"/>
        <v>2024</v>
      </c>
      <c r="AJ91" s="5">
        <f t="shared" si="14"/>
        <v>118109</v>
      </c>
      <c r="AK91" s="2">
        <f t="shared" si="15"/>
        <v>20</v>
      </c>
      <c r="AM91" s="55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BC91" s="5"/>
      <c r="BD91" s="5"/>
      <c r="BE91" s="5"/>
      <c r="BJ91" s="5"/>
    </row>
    <row r="92" spans="1:62" ht="15.75" x14ac:dyDescent="0.25">
      <c r="A92" s="18">
        <v>45375</v>
      </c>
      <c r="B92" s="12">
        <v>58852</v>
      </c>
      <c r="C92" s="12">
        <v>48506</v>
      </c>
      <c r="D92" s="12">
        <v>53006</v>
      </c>
      <c r="E92" s="12">
        <v>53353</v>
      </c>
      <c r="F92" s="12">
        <v>55422</v>
      </c>
      <c r="G92" s="12">
        <v>61846</v>
      </c>
      <c r="H92" s="12">
        <v>80460</v>
      </c>
      <c r="I92" s="12">
        <v>91248</v>
      </c>
      <c r="J92" s="12">
        <v>96116</v>
      </c>
      <c r="K92" s="12">
        <v>99387</v>
      </c>
      <c r="L92" s="12">
        <v>96029</v>
      </c>
      <c r="M92" s="12">
        <v>92858</v>
      </c>
      <c r="N92" s="12">
        <v>89787</v>
      </c>
      <c r="O92" s="12">
        <v>85309</v>
      </c>
      <c r="P92" s="12">
        <v>79835</v>
      </c>
      <c r="Q92" s="12">
        <v>83747</v>
      </c>
      <c r="R92" s="12">
        <v>90742</v>
      </c>
      <c r="S92" s="12">
        <v>101816</v>
      </c>
      <c r="T92" s="12">
        <v>106515</v>
      </c>
      <c r="U92" s="12">
        <v>118120</v>
      </c>
      <c r="V92" s="12">
        <v>113965</v>
      </c>
      <c r="W92" s="12">
        <v>90344</v>
      </c>
      <c r="X92" s="12">
        <v>72292</v>
      </c>
      <c r="Y92" s="12">
        <v>63518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1983073</v>
      </c>
      <c r="AE92" s="5">
        <f t="shared" si="11"/>
        <v>1983073</v>
      </c>
      <c r="AG92" s="2">
        <f t="shared" si="12"/>
        <v>3</v>
      </c>
      <c r="AH92" s="2">
        <f t="shared" si="13"/>
        <v>2024</v>
      </c>
      <c r="AJ92" s="5">
        <f t="shared" si="14"/>
        <v>118120</v>
      </c>
      <c r="AK92" s="2">
        <f t="shared" si="15"/>
        <v>20</v>
      </c>
      <c r="AM92" s="55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BC92" s="5"/>
      <c r="BD92" s="5"/>
      <c r="BE92" s="5"/>
      <c r="BJ92" s="5"/>
    </row>
    <row r="93" spans="1:62" ht="15.75" x14ac:dyDescent="0.25">
      <c r="A93" s="18">
        <v>45376</v>
      </c>
      <c r="B93" s="12">
        <v>58130</v>
      </c>
      <c r="C93" s="12">
        <v>53476</v>
      </c>
      <c r="D93" s="12">
        <v>51907</v>
      </c>
      <c r="E93" s="12">
        <v>53690</v>
      </c>
      <c r="F93" s="12">
        <v>55510</v>
      </c>
      <c r="G93" s="12">
        <v>64826</v>
      </c>
      <c r="H93" s="12">
        <v>89238</v>
      </c>
      <c r="I93" s="12">
        <v>99467</v>
      </c>
      <c r="J93" s="12">
        <v>94041</v>
      </c>
      <c r="K93" s="12">
        <v>92990</v>
      </c>
      <c r="L93" s="12">
        <v>90556</v>
      </c>
      <c r="M93" s="12">
        <v>86670</v>
      </c>
      <c r="N93" s="12">
        <v>84313</v>
      </c>
      <c r="O93" s="12">
        <v>79599</v>
      </c>
      <c r="P93" s="12">
        <v>75974</v>
      </c>
      <c r="Q93" s="12">
        <v>80363</v>
      </c>
      <c r="R93" s="12">
        <v>87214</v>
      </c>
      <c r="S93" s="12">
        <v>99361</v>
      </c>
      <c r="T93" s="12">
        <v>103348</v>
      </c>
      <c r="U93" s="12">
        <v>115800</v>
      </c>
      <c r="V93" s="12">
        <v>111222</v>
      </c>
      <c r="W93" s="12">
        <v>90377</v>
      </c>
      <c r="X93" s="12">
        <v>70841</v>
      </c>
      <c r="Y93" s="12">
        <v>62632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1462136</v>
      </c>
      <c r="AD93" s="5">
        <f t="shared" si="10"/>
        <v>489409</v>
      </c>
      <c r="AE93" s="5">
        <f t="shared" si="11"/>
        <v>1951545</v>
      </c>
      <c r="AG93" s="2">
        <f t="shared" si="12"/>
        <v>3</v>
      </c>
      <c r="AH93" s="2">
        <f t="shared" si="13"/>
        <v>2024</v>
      </c>
      <c r="AJ93" s="5">
        <f t="shared" si="14"/>
        <v>115800</v>
      </c>
      <c r="AK93" s="2">
        <f t="shared" si="15"/>
        <v>20</v>
      </c>
      <c r="AM93" s="55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BC93" s="5"/>
      <c r="BD93" s="5"/>
      <c r="BE93" s="5"/>
      <c r="BJ93" s="5"/>
    </row>
    <row r="94" spans="1:62" ht="15.75" x14ac:dyDescent="0.25">
      <c r="A94" s="18">
        <v>45377</v>
      </c>
      <c r="B94" s="12">
        <v>57949</v>
      </c>
      <c r="C94" s="12">
        <v>53309</v>
      </c>
      <c r="D94" s="12">
        <v>51745</v>
      </c>
      <c r="E94" s="12">
        <v>53522</v>
      </c>
      <c r="F94" s="12">
        <v>55337</v>
      </c>
      <c r="G94" s="12">
        <v>64624</v>
      </c>
      <c r="H94" s="12">
        <v>88960</v>
      </c>
      <c r="I94" s="12">
        <v>99156</v>
      </c>
      <c r="J94" s="12">
        <v>93748</v>
      </c>
      <c r="K94" s="12">
        <v>92700</v>
      </c>
      <c r="L94" s="12">
        <v>90274</v>
      </c>
      <c r="M94" s="12">
        <v>86400</v>
      </c>
      <c r="N94" s="12">
        <v>84050</v>
      </c>
      <c r="O94" s="12">
        <v>79351</v>
      </c>
      <c r="P94" s="12">
        <v>75737</v>
      </c>
      <c r="Q94" s="12">
        <v>80112</v>
      </c>
      <c r="R94" s="12">
        <v>86941</v>
      </c>
      <c r="S94" s="12">
        <v>99051</v>
      </c>
      <c r="T94" s="12">
        <v>103026</v>
      </c>
      <c r="U94" s="12">
        <v>115439</v>
      </c>
      <c r="V94" s="12">
        <v>110875</v>
      </c>
      <c r="W94" s="12">
        <v>90095</v>
      </c>
      <c r="X94" s="12">
        <v>70619</v>
      </c>
      <c r="Y94" s="12">
        <v>62436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1457574</v>
      </c>
      <c r="AD94" s="5">
        <f t="shared" si="10"/>
        <v>487882</v>
      </c>
      <c r="AE94" s="5">
        <f t="shared" si="11"/>
        <v>1945456</v>
      </c>
      <c r="AG94" s="2">
        <f t="shared" si="12"/>
        <v>3</v>
      </c>
      <c r="AH94" s="2">
        <f t="shared" si="13"/>
        <v>2024</v>
      </c>
      <c r="AJ94" s="5">
        <f t="shared" si="14"/>
        <v>115439</v>
      </c>
      <c r="AK94" s="2">
        <f t="shared" si="15"/>
        <v>20</v>
      </c>
      <c r="AM94" s="55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BC94" s="5"/>
      <c r="BD94" s="5"/>
      <c r="BE94" s="5"/>
      <c r="BJ94" s="5"/>
    </row>
    <row r="95" spans="1:62" ht="15.75" x14ac:dyDescent="0.25">
      <c r="A95" s="18">
        <v>45378</v>
      </c>
      <c r="B95" s="12">
        <v>57830</v>
      </c>
      <c r="C95" s="12">
        <v>53200</v>
      </c>
      <c r="D95" s="12">
        <v>51639</v>
      </c>
      <c r="E95" s="12">
        <v>53413</v>
      </c>
      <c r="F95" s="12">
        <v>55223</v>
      </c>
      <c r="G95" s="12">
        <v>64491</v>
      </c>
      <c r="H95" s="12">
        <v>88777</v>
      </c>
      <c r="I95" s="12">
        <v>98953</v>
      </c>
      <c r="J95" s="12">
        <v>93555</v>
      </c>
      <c r="K95" s="12">
        <v>92510</v>
      </c>
      <c r="L95" s="12">
        <v>90089</v>
      </c>
      <c r="M95" s="12">
        <v>86222</v>
      </c>
      <c r="N95" s="12">
        <v>83877</v>
      </c>
      <c r="O95" s="12">
        <v>79188</v>
      </c>
      <c r="P95" s="12">
        <v>75582</v>
      </c>
      <c r="Q95" s="12">
        <v>79947</v>
      </c>
      <c r="R95" s="12">
        <v>86763</v>
      </c>
      <c r="S95" s="12">
        <v>98848</v>
      </c>
      <c r="T95" s="12">
        <v>102814</v>
      </c>
      <c r="U95" s="12">
        <v>115202</v>
      </c>
      <c r="V95" s="12">
        <v>110648</v>
      </c>
      <c r="W95" s="12">
        <v>89910</v>
      </c>
      <c r="X95" s="12">
        <v>70475</v>
      </c>
      <c r="Y95" s="12">
        <v>62308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1454583</v>
      </c>
      <c r="AD95" s="5">
        <f t="shared" si="10"/>
        <v>486881</v>
      </c>
      <c r="AE95" s="5">
        <f t="shared" si="11"/>
        <v>1941464</v>
      </c>
      <c r="AG95" s="2">
        <f t="shared" si="12"/>
        <v>3</v>
      </c>
      <c r="AH95" s="2">
        <f t="shared" si="13"/>
        <v>2024</v>
      </c>
      <c r="AJ95" s="5">
        <f t="shared" si="14"/>
        <v>115202</v>
      </c>
      <c r="AK95" s="2">
        <f t="shared" si="15"/>
        <v>20</v>
      </c>
      <c r="AM95" s="55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BC95" s="5"/>
      <c r="BD95" s="5"/>
      <c r="BE95" s="5"/>
      <c r="BJ95" s="5"/>
    </row>
    <row r="96" spans="1:62" ht="15.75" x14ac:dyDescent="0.25">
      <c r="A96" s="18">
        <v>45379</v>
      </c>
      <c r="B96" s="12">
        <v>57647</v>
      </c>
      <c r="C96" s="12">
        <v>53031</v>
      </c>
      <c r="D96" s="12">
        <v>51475</v>
      </c>
      <c r="E96" s="12">
        <v>53243</v>
      </c>
      <c r="F96" s="12">
        <v>55048</v>
      </c>
      <c r="G96" s="12">
        <v>64287</v>
      </c>
      <c r="H96" s="12">
        <v>88496</v>
      </c>
      <c r="I96" s="12">
        <v>98639</v>
      </c>
      <c r="J96" s="12">
        <v>93259</v>
      </c>
      <c r="K96" s="12">
        <v>92217</v>
      </c>
      <c r="L96" s="12">
        <v>89803</v>
      </c>
      <c r="M96" s="12">
        <v>85949</v>
      </c>
      <c r="N96" s="12">
        <v>83612</v>
      </c>
      <c r="O96" s="12">
        <v>78937</v>
      </c>
      <c r="P96" s="12">
        <v>75342</v>
      </c>
      <c r="Q96" s="12">
        <v>79694</v>
      </c>
      <c r="R96" s="12">
        <v>86488</v>
      </c>
      <c r="S96" s="12">
        <v>98534</v>
      </c>
      <c r="T96" s="12">
        <v>102488</v>
      </c>
      <c r="U96" s="12">
        <v>114837</v>
      </c>
      <c r="V96" s="12">
        <v>110297</v>
      </c>
      <c r="W96" s="12">
        <v>89625</v>
      </c>
      <c r="X96" s="12">
        <v>70251</v>
      </c>
      <c r="Y96" s="12">
        <v>62111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1449972</v>
      </c>
      <c r="AD96" s="5">
        <f t="shared" si="10"/>
        <v>485338</v>
      </c>
      <c r="AE96" s="5">
        <f t="shared" si="11"/>
        <v>1935310</v>
      </c>
      <c r="AG96" s="2">
        <f t="shared" si="12"/>
        <v>3</v>
      </c>
      <c r="AH96" s="2">
        <f t="shared" si="13"/>
        <v>2024</v>
      </c>
      <c r="AJ96" s="5">
        <f t="shared" si="14"/>
        <v>114837</v>
      </c>
      <c r="AK96" s="2">
        <f t="shared" si="15"/>
        <v>20</v>
      </c>
      <c r="AM96" s="55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BC96" s="5"/>
      <c r="BD96" s="5"/>
      <c r="BE96" s="5"/>
      <c r="BJ96" s="5"/>
    </row>
    <row r="97" spans="1:62" ht="15.75" x14ac:dyDescent="0.25">
      <c r="A97" s="18">
        <v>45380</v>
      </c>
      <c r="B97" s="12">
        <v>57514</v>
      </c>
      <c r="C97" s="12">
        <v>52909</v>
      </c>
      <c r="D97" s="12">
        <v>51357</v>
      </c>
      <c r="E97" s="12">
        <v>53121</v>
      </c>
      <c r="F97" s="12">
        <v>54922</v>
      </c>
      <c r="G97" s="12">
        <v>64139</v>
      </c>
      <c r="H97" s="12">
        <v>88292</v>
      </c>
      <c r="I97" s="12">
        <v>98413</v>
      </c>
      <c r="J97" s="12">
        <v>93045</v>
      </c>
      <c r="K97" s="12">
        <v>92005</v>
      </c>
      <c r="L97" s="12">
        <v>89597</v>
      </c>
      <c r="M97" s="12">
        <v>85751</v>
      </c>
      <c r="N97" s="12">
        <v>83419</v>
      </c>
      <c r="O97" s="12">
        <v>78755</v>
      </c>
      <c r="P97" s="12">
        <v>75169</v>
      </c>
      <c r="Q97" s="12">
        <v>79511</v>
      </c>
      <c r="R97" s="12">
        <v>86289</v>
      </c>
      <c r="S97" s="12">
        <v>98308</v>
      </c>
      <c r="T97" s="12">
        <v>102253</v>
      </c>
      <c r="U97" s="12">
        <v>114573</v>
      </c>
      <c r="V97" s="12">
        <v>110044</v>
      </c>
      <c r="W97" s="12">
        <v>89419</v>
      </c>
      <c r="X97" s="12">
        <v>70090</v>
      </c>
      <c r="Y97" s="12">
        <v>61968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1446641</v>
      </c>
      <c r="AD97" s="5">
        <f t="shared" si="10"/>
        <v>484222</v>
      </c>
      <c r="AE97" s="5">
        <f t="shared" si="11"/>
        <v>1930863</v>
      </c>
      <c r="AG97" s="2">
        <f t="shared" si="12"/>
        <v>3</v>
      </c>
      <c r="AH97" s="2">
        <f t="shared" si="13"/>
        <v>2024</v>
      </c>
      <c r="AJ97" s="5">
        <f t="shared" si="14"/>
        <v>114573</v>
      </c>
      <c r="AK97" s="2">
        <f t="shared" si="15"/>
        <v>20</v>
      </c>
      <c r="AM97" s="55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BC97" s="5"/>
      <c r="BD97" s="5"/>
      <c r="BE97" s="5"/>
      <c r="BJ97" s="5"/>
    </row>
    <row r="98" spans="1:62" ht="15.75" x14ac:dyDescent="0.25">
      <c r="A98" s="18">
        <v>45381</v>
      </c>
      <c r="B98" s="12">
        <v>58021</v>
      </c>
      <c r="C98" s="12">
        <v>47821</v>
      </c>
      <c r="D98" s="12">
        <v>52257</v>
      </c>
      <c r="E98" s="12">
        <v>52599</v>
      </c>
      <c r="F98" s="12">
        <v>54639</v>
      </c>
      <c r="G98" s="12">
        <v>60972</v>
      </c>
      <c r="H98" s="12">
        <v>79324</v>
      </c>
      <c r="I98" s="12">
        <v>89959</v>
      </c>
      <c r="J98" s="12">
        <v>94758</v>
      </c>
      <c r="K98" s="12">
        <v>97983</v>
      </c>
      <c r="L98" s="12">
        <v>94672</v>
      </c>
      <c r="M98" s="12">
        <v>91545</v>
      </c>
      <c r="N98" s="12">
        <v>88518</v>
      </c>
      <c r="O98" s="12">
        <v>84103</v>
      </c>
      <c r="P98" s="12">
        <v>78707</v>
      </c>
      <c r="Q98" s="12">
        <v>82564</v>
      </c>
      <c r="R98" s="12">
        <v>89459</v>
      </c>
      <c r="S98" s="12">
        <v>100378</v>
      </c>
      <c r="T98" s="12">
        <v>105010</v>
      </c>
      <c r="U98" s="12">
        <v>116451</v>
      </c>
      <c r="V98" s="12">
        <v>112355</v>
      </c>
      <c r="W98" s="12">
        <v>89068</v>
      </c>
      <c r="X98" s="12">
        <v>71270</v>
      </c>
      <c r="Y98" s="12">
        <v>62621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1955054</v>
      </c>
      <c r="AE98" s="5">
        <f t="shared" si="11"/>
        <v>1955054</v>
      </c>
      <c r="AG98" s="2">
        <f t="shared" si="12"/>
        <v>3</v>
      </c>
      <c r="AH98" s="2">
        <f t="shared" si="13"/>
        <v>2024</v>
      </c>
      <c r="AJ98" s="5">
        <f t="shared" si="14"/>
        <v>116451</v>
      </c>
      <c r="AK98" s="2">
        <f t="shared" si="15"/>
        <v>20</v>
      </c>
      <c r="AM98" s="55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BC98" s="5"/>
      <c r="BD98" s="5"/>
      <c r="BE98" s="5"/>
      <c r="BJ98" s="5"/>
    </row>
    <row r="99" spans="1:62" ht="15.75" x14ac:dyDescent="0.25">
      <c r="A99" s="18">
        <v>45382</v>
      </c>
      <c r="B99" s="12">
        <v>58027</v>
      </c>
      <c r="C99" s="12">
        <v>47826</v>
      </c>
      <c r="D99" s="12">
        <v>52262</v>
      </c>
      <c r="E99" s="12">
        <v>52605</v>
      </c>
      <c r="F99" s="12">
        <v>54645</v>
      </c>
      <c r="G99" s="12">
        <v>60979</v>
      </c>
      <c r="H99" s="12">
        <v>79332</v>
      </c>
      <c r="I99" s="12">
        <v>89968</v>
      </c>
      <c r="J99" s="12">
        <v>94768</v>
      </c>
      <c r="K99" s="12">
        <v>97993</v>
      </c>
      <c r="L99" s="12">
        <v>94682</v>
      </c>
      <c r="M99" s="12">
        <v>91555</v>
      </c>
      <c r="N99" s="12">
        <v>88528</v>
      </c>
      <c r="O99" s="12">
        <v>84112</v>
      </c>
      <c r="P99" s="12">
        <v>78715</v>
      </c>
      <c r="Q99" s="12">
        <v>82573</v>
      </c>
      <c r="R99" s="12">
        <v>89469</v>
      </c>
      <c r="S99" s="12">
        <v>100388</v>
      </c>
      <c r="T99" s="12">
        <v>105021</v>
      </c>
      <c r="U99" s="12">
        <v>116463</v>
      </c>
      <c r="V99" s="12">
        <v>112366</v>
      </c>
      <c r="W99" s="12">
        <v>89077</v>
      </c>
      <c r="X99" s="12">
        <v>71278</v>
      </c>
      <c r="Y99" s="12">
        <v>62627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1955259</v>
      </c>
      <c r="AE99" s="5">
        <f t="shared" si="11"/>
        <v>1955259</v>
      </c>
      <c r="AG99" s="2">
        <f t="shared" si="12"/>
        <v>3</v>
      </c>
      <c r="AH99" s="2">
        <f t="shared" si="13"/>
        <v>2024</v>
      </c>
      <c r="AJ99" s="5">
        <f t="shared" si="14"/>
        <v>116463</v>
      </c>
      <c r="AK99" s="2">
        <f t="shared" si="15"/>
        <v>20</v>
      </c>
      <c r="AM99" s="55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BC99" s="5"/>
      <c r="BD99" s="5"/>
      <c r="BE99" s="5"/>
      <c r="BJ99" s="5"/>
    </row>
    <row r="100" spans="1:62" ht="15.75" x14ac:dyDescent="0.25">
      <c r="A100" s="18">
        <v>45383</v>
      </c>
      <c r="B100" s="12">
        <v>59937.2</v>
      </c>
      <c r="C100" s="12">
        <v>57732.712</v>
      </c>
      <c r="D100" s="12">
        <v>56993.353999999999</v>
      </c>
      <c r="E100" s="12">
        <v>58725.432000000001</v>
      </c>
      <c r="F100" s="12">
        <v>61417.483999999997</v>
      </c>
      <c r="G100" s="12">
        <v>71818.714000000007</v>
      </c>
      <c r="H100" s="12">
        <v>87939.35</v>
      </c>
      <c r="I100" s="12">
        <v>88570.698999999993</v>
      </c>
      <c r="J100" s="12">
        <v>85871</v>
      </c>
      <c r="K100" s="12">
        <v>83469.455000000002</v>
      </c>
      <c r="L100" s="12">
        <v>80044.176000000007</v>
      </c>
      <c r="M100" s="12">
        <v>73490.067999999999</v>
      </c>
      <c r="N100" s="12">
        <v>71750.364000000001</v>
      </c>
      <c r="O100" s="12">
        <v>67160.951000000001</v>
      </c>
      <c r="P100" s="12">
        <v>63403.512999999999</v>
      </c>
      <c r="Q100" s="12">
        <v>67006.918999999994</v>
      </c>
      <c r="R100" s="12">
        <v>74164.076000000001</v>
      </c>
      <c r="S100" s="12">
        <v>86720.93</v>
      </c>
      <c r="T100" s="12">
        <v>89129.505000000005</v>
      </c>
      <c r="U100" s="12">
        <v>102412.33</v>
      </c>
      <c r="V100" s="12">
        <v>95966.926000000007</v>
      </c>
      <c r="W100" s="12">
        <v>82140.17</v>
      </c>
      <c r="X100" s="12">
        <v>71456.854999999996</v>
      </c>
      <c r="Y100" s="12">
        <v>61719.446000000004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1282757.9369999999</v>
      </c>
      <c r="AD100" s="5">
        <f t="shared" si="10"/>
        <v>516283.69199999981</v>
      </c>
      <c r="AE100" s="5">
        <f t="shared" si="11"/>
        <v>1799041.6289999997</v>
      </c>
      <c r="AG100" s="2">
        <f t="shared" si="12"/>
        <v>4</v>
      </c>
      <c r="AH100" s="2">
        <f t="shared" si="13"/>
        <v>2024</v>
      </c>
      <c r="AJ100" s="5">
        <f t="shared" si="14"/>
        <v>102412.33</v>
      </c>
      <c r="AK100" s="2">
        <f t="shared" si="15"/>
        <v>20</v>
      </c>
      <c r="AM100" s="55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BC100" s="5"/>
      <c r="BD100" s="5"/>
      <c r="BE100" s="5"/>
      <c r="BJ100" s="5"/>
    </row>
    <row r="101" spans="1:62" ht="15.75" x14ac:dyDescent="0.25">
      <c r="A101" s="18">
        <v>45384</v>
      </c>
      <c r="B101" s="12">
        <v>57546.010999999999</v>
      </c>
      <c r="C101" s="12">
        <v>54792.212</v>
      </c>
      <c r="D101" s="12">
        <v>53546.506999999998</v>
      </c>
      <c r="E101" s="12">
        <v>54815.565999999999</v>
      </c>
      <c r="F101" s="12">
        <v>57388.214</v>
      </c>
      <c r="G101" s="12">
        <v>66534.040999999997</v>
      </c>
      <c r="H101" s="12">
        <v>81912.903000000006</v>
      </c>
      <c r="I101" s="12">
        <v>88281.892999999996</v>
      </c>
      <c r="J101" s="12">
        <v>85590.995999999999</v>
      </c>
      <c r="K101" s="12">
        <v>83197.243000000002</v>
      </c>
      <c r="L101" s="12">
        <v>79783.133000000002</v>
      </c>
      <c r="M101" s="12">
        <v>73250.391000000003</v>
      </c>
      <c r="N101" s="12">
        <v>71516.315000000002</v>
      </c>
      <c r="O101" s="12">
        <v>66941.872000000003</v>
      </c>
      <c r="P101" s="12">
        <v>63196.7</v>
      </c>
      <c r="Q101" s="12">
        <v>66788.39</v>
      </c>
      <c r="R101" s="12">
        <v>73922.195000000007</v>
      </c>
      <c r="S101" s="12">
        <v>86438.108999999997</v>
      </c>
      <c r="T101" s="12">
        <v>88838.880999999994</v>
      </c>
      <c r="U101" s="12">
        <v>102078.389</v>
      </c>
      <c r="V101" s="12">
        <v>95654.066000000006</v>
      </c>
      <c r="W101" s="12">
        <v>79987.737999999998</v>
      </c>
      <c r="X101" s="12">
        <v>69902.481</v>
      </c>
      <c r="Y101" s="12">
        <v>61786.133000000002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1275368.7919999999</v>
      </c>
      <c r="AD101" s="5">
        <f t="shared" si="10"/>
        <v>488321.58699999982</v>
      </c>
      <c r="AE101" s="5">
        <f t="shared" si="11"/>
        <v>1763690.3789999997</v>
      </c>
      <c r="AG101" s="2">
        <f t="shared" si="12"/>
        <v>4</v>
      </c>
      <c r="AH101" s="2">
        <f t="shared" si="13"/>
        <v>2024</v>
      </c>
      <c r="AJ101" s="5">
        <f t="shared" si="14"/>
        <v>102078.389</v>
      </c>
      <c r="AK101" s="2">
        <f t="shared" si="15"/>
        <v>20</v>
      </c>
      <c r="AM101" s="55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BC101" s="5"/>
      <c r="BD101" s="5"/>
      <c r="BE101" s="5"/>
      <c r="BJ101" s="5"/>
    </row>
    <row r="102" spans="1:62" ht="15.75" x14ac:dyDescent="0.25">
      <c r="A102" s="18">
        <v>45385</v>
      </c>
      <c r="B102" s="12">
        <v>58102.247000000003</v>
      </c>
      <c r="C102" s="12">
        <v>56049.993000000002</v>
      </c>
      <c r="D102" s="12">
        <v>54487.330999999998</v>
      </c>
      <c r="E102" s="12">
        <v>56238.911999999997</v>
      </c>
      <c r="F102" s="12">
        <v>58595.186000000002</v>
      </c>
      <c r="G102" s="12">
        <v>68262.475000000006</v>
      </c>
      <c r="H102" s="12">
        <v>84168.918999999994</v>
      </c>
      <c r="I102" s="12">
        <v>88151.585000000006</v>
      </c>
      <c r="J102" s="12">
        <v>85464.79</v>
      </c>
      <c r="K102" s="12">
        <v>83074.607999999993</v>
      </c>
      <c r="L102" s="12">
        <v>79665.562000000005</v>
      </c>
      <c r="M102" s="12">
        <v>73142.437000000005</v>
      </c>
      <c r="N102" s="12">
        <v>71410.862999999998</v>
      </c>
      <c r="O102" s="12">
        <v>66843.165999999997</v>
      </c>
      <c r="P102" s="12">
        <v>63103.55</v>
      </c>
      <c r="Q102" s="12">
        <v>66690.032000000007</v>
      </c>
      <c r="R102" s="12">
        <v>73813.351999999999</v>
      </c>
      <c r="S102" s="12">
        <v>86546.072</v>
      </c>
      <c r="T102" s="12">
        <v>93129.301000000007</v>
      </c>
      <c r="U102" s="12">
        <v>101927.792</v>
      </c>
      <c r="V102" s="12">
        <v>95512.873000000007</v>
      </c>
      <c r="W102" s="12">
        <v>84454.02</v>
      </c>
      <c r="X102" s="12">
        <v>73826.789000000004</v>
      </c>
      <c r="Y102" s="12">
        <v>64251.966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1286756.7920000001</v>
      </c>
      <c r="AD102" s="5">
        <f t="shared" si="10"/>
        <v>500157.02899999963</v>
      </c>
      <c r="AE102" s="5">
        <f t="shared" si="11"/>
        <v>1786913.8209999998</v>
      </c>
      <c r="AG102" s="2">
        <f t="shared" si="12"/>
        <v>4</v>
      </c>
      <c r="AH102" s="2">
        <f t="shared" si="13"/>
        <v>2024</v>
      </c>
      <c r="AJ102" s="5">
        <f t="shared" si="14"/>
        <v>101927.792</v>
      </c>
      <c r="AK102" s="2">
        <f t="shared" si="15"/>
        <v>20</v>
      </c>
      <c r="AM102" s="55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BC102" s="5"/>
      <c r="BD102" s="5"/>
      <c r="BE102" s="5"/>
      <c r="BJ102" s="5"/>
    </row>
    <row r="103" spans="1:62" ht="15.75" x14ac:dyDescent="0.25">
      <c r="A103" s="18">
        <v>45386</v>
      </c>
      <c r="B103" s="12">
        <v>59756.705000000002</v>
      </c>
      <c r="C103" s="12">
        <v>57694.262000000002</v>
      </c>
      <c r="D103" s="12">
        <v>56241.976000000002</v>
      </c>
      <c r="E103" s="12">
        <v>57434.544000000002</v>
      </c>
      <c r="F103" s="12">
        <v>59749.650999999998</v>
      </c>
      <c r="G103" s="12">
        <v>66851.058000000005</v>
      </c>
      <c r="H103" s="12">
        <v>79090.505000000005</v>
      </c>
      <c r="I103" s="12">
        <v>87827.854999999996</v>
      </c>
      <c r="J103" s="12">
        <v>85151.062000000005</v>
      </c>
      <c r="K103" s="12">
        <v>82769.847999999998</v>
      </c>
      <c r="L103" s="12">
        <v>81798.361999999994</v>
      </c>
      <c r="M103" s="12">
        <v>78607.142999999996</v>
      </c>
      <c r="N103" s="12">
        <v>74752.872000000003</v>
      </c>
      <c r="O103" s="12">
        <v>70216.414000000004</v>
      </c>
      <c r="P103" s="12">
        <v>68976.317999999999</v>
      </c>
      <c r="Q103" s="12">
        <v>72116.281000000003</v>
      </c>
      <c r="R103" s="12">
        <v>80925.383000000002</v>
      </c>
      <c r="S103" s="12">
        <v>93020.729000000007</v>
      </c>
      <c r="T103" s="12">
        <v>97287.221999999994</v>
      </c>
      <c r="U103" s="12">
        <v>102947.163</v>
      </c>
      <c r="V103" s="12">
        <v>97082.240999999995</v>
      </c>
      <c r="W103" s="12">
        <v>86028.456999999995</v>
      </c>
      <c r="X103" s="12">
        <v>75243.164999999994</v>
      </c>
      <c r="Y103" s="12">
        <v>64876.474999999999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1334750.5149999999</v>
      </c>
      <c r="AD103" s="5">
        <f t="shared" si="10"/>
        <v>501695.17599999998</v>
      </c>
      <c r="AE103" s="5">
        <f t="shared" si="11"/>
        <v>1836445.6909999999</v>
      </c>
      <c r="AG103" s="2">
        <f t="shared" si="12"/>
        <v>4</v>
      </c>
      <c r="AH103" s="2">
        <f t="shared" si="13"/>
        <v>2024</v>
      </c>
      <c r="AJ103" s="5">
        <f t="shared" si="14"/>
        <v>102947.163</v>
      </c>
      <c r="AK103" s="2">
        <f t="shared" si="15"/>
        <v>20</v>
      </c>
      <c r="AM103" s="55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BC103" s="5"/>
      <c r="BD103" s="5"/>
      <c r="BE103" s="5"/>
      <c r="BJ103" s="5"/>
    </row>
    <row r="104" spans="1:62" ht="15.75" x14ac:dyDescent="0.25">
      <c r="A104" s="18">
        <v>45387</v>
      </c>
      <c r="B104" s="12">
        <v>59414.114999999998</v>
      </c>
      <c r="C104" s="12">
        <v>56225.182999999997</v>
      </c>
      <c r="D104" s="12">
        <v>54886.303999999996</v>
      </c>
      <c r="E104" s="12">
        <v>55534.455999999998</v>
      </c>
      <c r="F104" s="12">
        <v>57603.012000000002</v>
      </c>
      <c r="G104" s="12">
        <v>65569.114000000001</v>
      </c>
      <c r="H104" s="12">
        <v>81131.576000000001</v>
      </c>
      <c r="I104" s="12">
        <v>87570.353000000003</v>
      </c>
      <c r="J104" s="12">
        <v>84901.361000000004</v>
      </c>
      <c r="K104" s="12">
        <v>83140.639999999999</v>
      </c>
      <c r="L104" s="12">
        <v>79460.017999999996</v>
      </c>
      <c r="M104" s="12">
        <v>74350.224000000002</v>
      </c>
      <c r="N104" s="12">
        <v>72092.56</v>
      </c>
      <c r="O104" s="12">
        <v>69194.432000000001</v>
      </c>
      <c r="P104" s="12">
        <v>66882.274000000005</v>
      </c>
      <c r="Q104" s="12">
        <v>70473.832999999999</v>
      </c>
      <c r="R104" s="12">
        <v>77969.834000000003</v>
      </c>
      <c r="S104" s="12">
        <v>90595.270999999993</v>
      </c>
      <c r="T104" s="12">
        <v>94927.32</v>
      </c>
      <c r="U104" s="12">
        <v>101255.77899999999</v>
      </c>
      <c r="V104" s="12">
        <v>96054.035000000003</v>
      </c>
      <c r="W104" s="12">
        <v>86132.044999999998</v>
      </c>
      <c r="X104" s="12">
        <v>76508.120999999999</v>
      </c>
      <c r="Y104" s="12">
        <v>66409.78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1311508.0999999999</v>
      </c>
      <c r="AD104" s="5">
        <f t="shared" si="10"/>
        <v>496773.5400000005</v>
      </c>
      <c r="AE104" s="5">
        <f t="shared" si="11"/>
        <v>1808281.6400000004</v>
      </c>
      <c r="AG104" s="2">
        <f t="shared" si="12"/>
        <v>4</v>
      </c>
      <c r="AH104" s="2">
        <f t="shared" si="13"/>
        <v>2024</v>
      </c>
      <c r="AJ104" s="5">
        <f t="shared" si="14"/>
        <v>101255.77899999999</v>
      </c>
      <c r="AK104" s="2">
        <f t="shared" si="15"/>
        <v>20</v>
      </c>
      <c r="AM104" s="55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BC104" s="5"/>
      <c r="BD104" s="5"/>
      <c r="BE104" s="5"/>
      <c r="BJ104" s="5"/>
    </row>
    <row r="105" spans="1:62" ht="15.75" x14ac:dyDescent="0.25">
      <c r="A105" s="18">
        <v>45388</v>
      </c>
      <c r="B105" s="12">
        <v>62099.936999999998</v>
      </c>
      <c r="C105" s="12">
        <v>58725.754000000001</v>
      </c>
      <c r="D105" s="12">
        <v>59273.449000000001</v>
      </c>
      <c r="E105" s="12">
        <v>57499.010999999999</v>
      </c>
      <c r="F105" s="12">
        <v>58700.997000000003</v>
      </c>
      <c r="G105" s="12">
        <v>63951.014999999999</v>
      </c>
      <c r="H105" s="12">
        <v>73932.467999999993</v>
      </c>
      <c r="I105" s="12">
        <v>84485.361000000004</v>
      </c>
      <c r="J105" s="12">
        <v>86688.626000000004</v>
      </c>
      <c r="K105" s="12">
        <v>88558.720000000001</v>
      </c>
      <c r="L105" s="12">
        <v>84025.365999999995</v>
      </c>
      <c r="M105" s="12">
        <v>75935.273000000001</v>
      </c>
      <c r="N105" s="12">
        <v>74294.463000000003</v>
      </c>
      <c r="O105" s="12">
        <v>70463.176000000007</v>
      </c>
      <c r="P105" s="12">
        <v>66429.820000000007</v>
      </c>
      <c r="Q105" s="12">
        <v>69864.417000000001</v>
      </c>
      <c r="R105" s="12">
        <v>78755.55</v>
      </c>
      <c r="S105" s="12">
        <v>92009.978000000003</v>
      </c>
      <c r="T105" s="12">
        <v>96396.59</v>
      </c>
      <c r="U105" s="12">
        <v>102187.704</v>
      </c>
      <c r="V105" s="12">
        <v>97852.707999999999</v>
      </c>
      <c r="W105" s="12">
        <v>88456.282999999996</v>
      </c>
      <c r="X105" s="12">
        <v>78096.692999999999</v>
      </c>
      <c r="Y105" s="12">
        <v>68313.558000000005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1836996.9170000001</v>
      </c>
      <c r="AE105" s="5">
        <f t="shared" si="11"/>
        <v>1836996.9170000001</v>
      </c>
      <c r="AG105" s="2">
        <f t="shared" si="12"/>
        <v>4</v>
      </c>
      <c r="AH105" s="2">
        <f t="shared" si="13"/>
        <v>2024</v>
      </c>
      <c r="AJ105" s="5">
        <f t="shared" si="14"/>
        <v>102187.704</v>
      </c>
      <c r="AK105" s="2">
        <f t="shared" si="15"/>
        <v>20</v>
      </c>
      <c r="AM105" s="55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BC105" s="5"/>
      <c r="BD105" s="5"/>
      <c r="BE105" s="5"/>
      <c r="BJ105" s="5"/>
    </row>
    <row r="106" spans="1:62" ht="15.75" x14ac:dyDescent="0.25">
      <c r="A106" s="18">
        <v>45389</v>
      </c>
      <c r="B106" s="12">
        <v>62387.629000000001</v>
      </c>
      <c r="C106" s="12">
        <v>59159.828999999998</v>
      </c>
      <c r="D106" s="12">
        <v>60151.987999999998</v>
      </c>
      <c r="E106" s="12">
        <v>58248.161999999997</v>
      </c>
      <c r="F106" s="12">
        <v>58810.597999999998</v>
      </c>
      <c r="G106" s="12">
        <v>63516.313999999998</v>
      </c>
      <c r="H106" s="12">
        <v>72912.097999999998</v>
      </c>
      <c r="I106" s="12">
        <v>84487.377999999997</v>
      </c>
      <c r="J106" s="12">
        <v>86690.710999999996</v>
      </c>
      <c r="K106" s="12">
        <v>88560.81</v>
      </c>
      <c r="L106" s="12">
        <v>84027.357000000004</v>
      </c>
      <c r="M106" s="12">
        <v>75937.02</v>
      </c>
      <c r="N106" s="12">
        <v>74296.163</v>
      </c>
      <c r="O106" s="12">
        <v>70464.804000000004</v>
      </c>
      <c r="P106" s="12">
        <v>65024.599000000002</v>
      </c>
      <c r="Q106" s="12">
        <v>66986.974000000002</v>
      </c>
      <c r="R106" s="12">
        <v>74572.092000000004</v>
      </c>
      <c r="S106" s="12">
        <v>86319.933000000005</v>
      </c>
      <c r="T106" s="12">
        <v>90969.527000000002</v>
      </c>
      <c r="U106" s="12">
        <v>101490.258</v>
      </c>
      <c r="V106" s="12">
        <v>96227.288</v>
      </c>
      <c r="W106" s="12">
        <v>85955.966</v>
      </c>
      <c r="X106" s="12">
        <v>75206.380999999994</v>
      </c>
      <c r="Y106" s="12">
        <v>66355.108999999997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1808758.9879999997</v>
      </c>
      <c r="AE106" s="5">
        <f t="shared" si="11"/>
        <v>1808758.9879999997</v>
      </c>
      <c r="AG106" s="2">
        <f t="shared" si="12"/>
        <v>4</v>
      </c>
      <c r="AH106" s="2">
        <f t="shared" si="13"/>
        <v>2024</v>
      </c>
      <c r="AJ106" s="5">
        <f t="shared" si="14"/>
        <v>101490.258</v>
      </c>
      <c r="AK106" s="2">
        <f t="shared" si="15"/>
        <v>20</v>
      </c>
      <c r="AM106" s="55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BC106" s="5"/>
      <c r="BD106" s="5"/>
      <c r="BE106" s="5"/>
      <c r="BJ106" s="5"/>
    </row>
    <row r="107" spans="1:62" ht="15.75" x14ac:dyDescent="0.25">
      <c r="A107" s="18">
        <v>45390</v>
      </c>
      <c r="B107" s="12">
        <v>60301.110999999997</v>
      </c>
      <c r="C107" s="12">
        <v>58199.885000000002</v>
      </c>
      <c r="D107" s="12">
        <v>56356.311000000002</v>
      </c>
      <c r="E107" s="12">
        <v>58529.557999999997</v>
      </c>
      <c r="F107" s="12">
        <v>60550.601000000002</v>
      </c>
      <c r="G107" s="12">
        <v>69971.225000000006</v>
      </c>
      <c r="H107" s="12">
        <v>85316.271999999997</v>
      </c>
      <c r="I107" s="12">
        <v>87466.604999999996</v>
      </c>
      <c r="J107" s="12">
        <v>84800.592999999993</v>
      </c>
      <c r="K107" s="12">
        <v>82428.974000000002</v>
      </c>
      <c r="L107" s="12">
        <v>79046.385999999999</v>
      </c>
      <c r="M107" s="12">
        <v>72573.938999999998</v>
      </c>
      <c r="N107" s="12">
        <v>70855.832999999999</v>
      </c>
      <c r="O107" s="12">
        <v>66323.581999999995</v>
      </c>
      <c r="P107" s="12">
        <v>62612.981</v>
      </c>
      <c r="Q107" s="12">
        <v>66171.673999999999</v>
      </c>
      <c r="R107" s="12">
        <v>73239.466</v>
      </c>
      <c r="S107" s="12">
        <v>85639.767000000007</v>
      </c>
      <c r="T107" s="12">
        <v>88018.289000000004</v>
      </c>
      <c r="U107" s="12">
        <v>101135.58900000001</v>
      </c>
      <c r="V107" s="12">
        <v>94770.577999999994</v>
      </c>
      <c r="W107" s="12">
        <v>78970.751999999993</v>
      </c>
      <c r="X107" s="12">
        <v>66748.861000000004</v>
      </c>
      <c r="Y107" s="12">
        <v>57534.343999999997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1260803.8690000002</v>
      </c>
      <c r="AD107" s="5">
        <f t="shared" si="10"/>
        <v>506759.3069999998</v>
      </c>
      <c r="AE107" s="5">
        <f t="shared" si="11"/>
        <v>1767563.176</v>
      </c>
      <c r="AG107" s="2">
        <f t="shared" si="12"/>
        <v>4</v>
      </c>
      <c r="AH107" s="2">
        <f t="shared" si="13"/>
        <v>2024</v>
      </c>
      <c r="AJ107" s="5">
        <f t="shared" si="14"/>
        <v>101135.58900000001</v>
      </c>
      <c r="AK107" s="2">
        <f t="shared" si="15"/>
        <v>20</v>
      </c>
      <c r="AM107" s="55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BC107" s="5"/>
      <c r="BD107" s="5"/>
      <c r="BE107" s="5"/>
      <c r="BJ107" s="5"/>
    </row>
    <row r="108" spans="1:62" ht="15.75" x14ac:dyDescent="0.25">
      <c r="A108" s="18">
        <v>45391</v>
      </c>
      <c r="B108" s="12">
        <v>53677.589</v>
      </c>
      <c r="C108" s="12">
        <v>51854.819000000003</v>
      </c>
      <c r="D108" s="12">
        <v>50861.781999999999</v>
      </c>
      <c r="E108" s="12">
        <v>52829.93</v>
      </c>
      <c r="F108" s="12">
        <v>55131.311999999998</v>
      </c>
      <c r="G108" s="12">
        <v>65273.627</v>
      </c>
      <c r="H108" s="12">
        <v>80220.873000000007</v>
      </c>
      <c r="I108" s="12">
        <v>79591.975000000006</v>
      </c>
      <c r="J108" s="12">
        <v>69671.832999999999</v>
      </c>
      <c r="K108" s="12">
        <v>62307.99</v>
      </c>
      <c r="L108" s="12">
        <v>56966.633999999998</v>
      </c>
      <c r="M108" s="12">
        <v>52906.1</v>
      </c>
      <c r="N108" s="12">
        <v>51161.866000000002</v>
      </c>
      <c r="O108" s="12">
        <v>47898.557999999997</v>
      </c>
      <c r="P108" s="12">
        <v>46347.358999999997</v>
      </c>
      <c r="Q108" s="12">
        <v>49285.317999999999</v>
      </c>
      <c r="R108" s="12">
        <v>57901.156999999999</v>
      </c>
      <c r="S108" s="12">
        <v>74836.796000000002</v>
      </c>
      <c r="T108" s="12">
        <v>83187.05</v>
      </c>
      <c r="U108" s="12">
        <v>92067.184999999998</v>
      </c>
      <c r="V108" s="12">
        <v>88579.244999999995</v>
      </c>
      <c r="W108" s="12">
        <v>79241.399999999994</v>
      </c>
      <c r="X108" s="12">
        <v>68446.027000000002</v>
      </c>
      <c r="Y108" s="12">
        <v>59834.673000000003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1060396.493</v>
      </c>
      <c r="AD108" s="5">
        <f t="shared" si="10"/>
        <v>469684.60499999998</v>
      </c>
      <c r="AE108" s="5">
        <f t="shared" si="11"/>
        <v>1530081.098</v>
      </c>
      <c r="AG108" s="2">
        <f t="shared" si="12"/>
        <v>4</v>
      </c>
      <c r="AH108" s="2">
        <f t="shared" si="13"/>
        <v>2024</v>
      </c>
      <c r="AJ108" s="5">
        <f t="shared" si="14"/>
        <v>92067.184999999998</v>
      </c>
      <c r="AK108" s="2">
        <f t="shared" si="15"/>
        <v>20</v>
      </c>
      <c r="AM108" s="55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BC108" s="5"/>
      <c r="BD108" s="5"/>
      <c r="BE108" s="5"/>
      <c r="BJ108" s="5"/>
    </row>
    <row r="109" spans="1:62" ht="15.75" x14ac:dyDescent="0.25">
      <c r="A109" s="18">
        <v>45392</v>
      </c>
      <c r="B109" s="12">
        <v>55779.239000000001</v>
      </c>
      <c r="C109" s="12">
        <v>53687.684000000001</v>
      </c>
      <c r="D109" s="12">
        <v>52950.993999999999</v>
      </c>
      <c r="E109" s="12">
        <v>54470.315000000002</v>
      </c>
      <c r="F109" s="12">
        <v>57593.921999999999</v>
      </c>
      <c r="G109" s="12">
        <v>66731.468999999997</v>
      </c>
      <c r="H109" s="12">
        <v>82722.012000000002</v>
      </c>
      <c r="I109" s="12">
        <v>81631.135999999999</v>
      </c>
      <c r="J109" s="12">
        <v>74128.66</v>
      </c>
      <c r="K109" s="12">
        <v>72895.305999999997</v>
      </c>
      <c r="L109" s="12">
        <v>73258.841</v>
      </c>
      <c r="M109" s="12">
        <v>67380.436000000002</v>
      </c>
      <c r="N109" s="12">
        <v>64050.038999999997</v>
      </c>
      <c r="O109" s="12">
        <v>63038.587</v>
      </c>
      <c r="P109" s="12">
        <v>63632.317999999999</v>
      </c>
      <c r="Q109" s="12">
        <v>68567.395000000004</v>
      </c>
      <c r="R109" s="12">
        <v>76642.013000000006</v>
      </c>
      <c r="S109" s="12">
        <v>90114.153999999995</v>
      </c>
      <c r="T109" s="12">
        <v>94168.798999999999</v>
      </c>
      <c r="U109" s="12">
        <v>99254.823999999993</v>
      </c>
      <c r="V109" s="12">
        <v>92462.222999999998</v>
      </c>
      <c r="W109" s="12">
        <v>81119.542000000001</v>
      </c>
      <c r="X109" s="12">
        <v>69675.869000000006</v>
      </c>
      <c r="Y109" s="12">
        <v>60233.637000000002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1232020.142</v>
      </c>
      <c r="AD109" s="5">
        <f t="shared" si="10"/>
        <v>484169.27200000011</v>
      </c>
      <c r="AE109" s="5">
        <f t="shared" si="11"/>
        <v>1716189.4140000001</v>
      </c>
      <c r="AG109" s="2">
        <f t="shared" si="12"/>
        <v>4</v>
      </c>
      <c r="AH109" s="2">
        <f t="shared" si="13"/>
        <v>2024</v>
      </c>
      <c r="AJ109" s="5">
        <f t="shared" si="14"/>
        <v>99254.823999999993</v>
      </c>
      <c r="AK109" s="2">
        <f t="shared" si="15"/>
        <v>20</v>
      </c>
      <c r="AM109" s="55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BC109" s="5"/>
      <c r="BD109" s="5"/>
      <c r="BE109" s="5"/>
      <c r="BJ109" s="5"/>
    </row>
    <row r="110" spans="1:62" ht="15.75" x14ac:dyDescent="0.25">
      <c r="A110" s="18">
        <v>45393</v>
      </c>
      <c r="B110" s="12">
        <v>56357.154000000002</v>
      </c>
      <c r="C110" s="12">
        <v>53984.921999999999</v>
      </c>
      <c r="D110" s="12">
        <v>51174.332000000002</v>
      </c>
      <c r="E110" s="12">
        <v>51927.654000000002</v>
      </c>
      <c r="F110" s="12">
        <v>54837.731</v>
      </c>
      <c r="G110" s="12">
        <v>63084.51</v>
      </c>
      <c r="H110" s="12">
        <v>79084.323999999993</v>
      </c>
      <c r="I110" s="12">
        <v>84541.974000000002</v>
      </c>
      <c r="J110" s="12">
        <v>82290.377999999997</v>
      </c>
      <c r="K110" s="12">
        <v>80142.035999999993</v>
      </c>
      <c r="L110" s="12">
        <v>78094.156000000003</v>
      </c>
      <c r="M110" s="12">
        <v>73353.923999999999</v>
      </c>
      <c r="N110" s="12">
        <v>73373.119999999995</v>
      </c>
      <c r="O110" s="12">
        <v>69704.411999999997</v>
      </c>
      <c r="P110" s="12">
        <v>68149.505000000005</v>
      </c>
      <c r="Q110" s="12">
        <v>70980.623000000007</v>
      </c>
      <c r="R110" s="12">
        <v>79589.995999999999</v>
      </c>
      <c r="S110" s="12">
        <v>91861.506999999998</v>
      </c>
      <c r="T110" s="12">
        <v>95220.315000000002</v>
      </c>
      <c r="U110" s="12">
        <v>99149.623999999996</v>
      </c>
      <c r="V110" s="12">
        <v>93187.323000000004</v>
      </c>
      <c r="W110" s="12">
        <v>81164.881999999998</v>
      </c>
      <c r="X110" s="12">
        <v>69986.671000000002</v>
      </c>
      <c r="Y110" s="12">
        <v>60476.417999999998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1290790.446</v>
      </c>
      <c r="AD110" s="5">
        <f t="shared" si="10"/>
        <v>470927.04500000016</v>
      </c>
      <c r="AE110" s="5">
        <f t="shared" si="11"/>
        <v>1761717.4910000002</v>
      </c>
      <c r="AG110" s="2">
        <f t="shared" si="12"/>
        <v>4</v>
      </c>
      <c r="AH110" s="2">
        <f t="shared" si="13"/>
        <v>2024</v>
      </c>
      <c r="AJ110" s="5">
        <f t="shared" si="14"/>
        <v>99149.623999999996</v>
      </c>
      <c r="AK110" s="2">
        <f t="shared" si="15"/>
        <v>20</v>
      </c>
      <c r="AM110" s="55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BC110" s="5"/>
      <c r="BD110" s="5"/>
      <c r="BE110" s="5"/>
      <c r="BJ110" s="5"/>
    </row>
    <row r="111" spans="1:62" ht="15.75" x14ac:dyDescent="0.25">
      <c r="A111" s="18">
        <v>45394</v>
      </c>
      <c r="B111" s="12">
        <v>54872.565999999999</v>
      </c>
      <c r="C111" s="12">
        <v>52368.902999999998</v>
      </c>
      <c r="D111" s="12">
        <v>50810.37</v>
      </c>
      <c r="E111" s="12">
        <v>50634.485000000001</v>
      </c>
      <c r="F111" s="12">
        <v>52931.688999999998</v>
      </c>
      <c r="G111" s="12">
        <v>59746.786999999997</v>
      </c>
      <c r="H111" s="12">
        <v>74442.16</v>
      </c>
      <c r="I111" s="12">
        <v>81298.471000000005</v>
      </c>
      <c r="J111" s="12">
        <v>78744.058000000005</v>
      </c>
      <c r="K111" s="12">
        <v>76209.062999999995</v>
      </c>
      <c r="L111" s="12">
        <v>74626.883000000002</v>
      </c>
      <c r="M111" s="12">
        <v>71483.111999999994</v>
      </c>
      <c r="N111" s="12">
        <v>70957.315000000002</v>
      </c>
      <c r="O111" s="12">
        <v>68326.58</v>
      </c>
      <c r="P111" s="12">
        <v>65916.649000000005</v>
      </c>
      <c r="Q111" s="12">
        <v>68212.904999999999</v>
      </c>
      <c r="R111" s="12">
        <v>74443.304000000004</v>
      </c>
      <c r="S111" s="12">
        <v>85084.005999999994</v>
      </c>
      <c r="T111" s="12">
        <v>87050.743000000002</v>
      </c>
      <c r="U111" s="12">
        <v>89857.031000000003</v>
      </c>
      <c r="V111" s="12">
        <v>85564.222999999998</v>
      </c>
      <c r="W111" s="12">
        <v>75624.551999999996</v>
      </c>
      <c r="X111" s="12">
        <v>66675.892999999996</v>
      </c>
      <c r="Y111" s="12">
        <v>58177.017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1220074.7879999997</v>
      </c>
      <c r="AD111" s="5">
        <f t="shared" si="10"/>
        <v>453983.97699999996</v>
      </c>
      <c r="AE111" s="5">
        <f t="shared" si="11"/>
        <v>1674058.7649999997</v>
      </c>
      <c r="AG111" s="2">
        <f t="shared" si="12"/>
        <v>4</v>
      </c>
      <c r="AH111" s="2">
        <f t="shared" si="13"/>
        <v>2024</v>
      </c>
      <c r="AJ111" s="5">
        <f t="shared" si="14"/>
        <v>89857.031000000003</v>
      </c>
      <c r="AK111" s="2">
        <f t="shared" si="15"/>
        <v>20</v>
      </c>
      <c r="AM111" s="55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BC111" s="5"/>
      <c r="BD111" s="5"/>
      <c r="BE111" s="5"/>
      <c r="BJ111" s="5"/>
    </row>
    <row r="112" spans="1:62" ht="15.75" x14ac:dyDescent="0.25">
      <c r="A112" s="18">
        <v>45395</v>
      </c>
      <c r="B112" s="12">
        <v>53166.813000000002</v>
      </c>
      <c r="C112" s="12">
        <v>50687.902999999998</v>
      </c>
      <c r="D112" s="12">
        <v>51314.839</v>
      </c>
      <c r="E112" s="12">
        <v>49352.656000000003</v>
      </c>
      <c r="F112" s="12">
        <v>50414.190999999999</v>
      </c>
      <c r="G112" s="12">
        <v>55902.173000000003</v>
      </c>
      <c r="H112" s="12">
        <v>64603.9</v>
      </c>
      <c r="I112" s="12">
        <v>70024.910999999993</v>
      </c>
      <c r="J112" s="12">
        <v>68256.285999999993</v>
      </c>
      <c r="K112" s="12">
        <v>64281.025999999998</v>
      </c>
      <c r="L112" s="12">
        <v>61224.572999999997</v>
      </c>
      <c r="M112" s="12">
        <v>56247.940999999999</v>
      </c>
      <c r="N112" s="12">
        <v>53788.281999999999</v>
      </c>
      <c r="O112" s="12">
        <v>49825.089</v>
      </c>
      <c r="P112" s="12">
        <v>48424.898999999998</v>
      </c>
      <c r="Q112" s="12">
        <v>49741.063999999998</v>
      </c>
      <c r="R112" s="12">
        <v>60175.182000000001</v>
      </c>
      <c r="S112" s="12">
        <v>74638.337</v>
      </c>
      <c r="T112" s="12">
        <v>81444.516000000003</v>
      </c>
      <c r="U112" s="12">
        <v>87289.664000000004</v>
      </c>
      <c r="V112" s="12">
        <v>83594.968999999997</v>
      </c>
      <c r="W112" s="12">
        <v>74810.695000000007</v>
      </c>
      <c r="X112" s="12">
        <v>65231.904000000002</v>
      </c>
      <c r="Y112" s="12">
        <v>57913.091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1482354.9040000003</v>
      </c>
      <c r="AE112" s="5">
        <f t="shared" si="11"/>
        <v>1482354.9040000003</v>
      </c>
      <c r="AG112" s="2">
        <f t="shared" si="12"/>
        <v>4</v>
      </c>
      <c r="AH112" s="2">
        <f t="shared" si="13"/>
        <v>2024</v>
      </c>
      <c r="AJ112" s="5">
        <f t="shared" si="14"/>
        <v>87289.664000000004</v>
      </c>
      <c r="AK112" s="2">
        <f t="shared" si="15"/>
        <v>20</v>
      </c>
      <c r="AM112" s="55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BC112" s="5"/>
      <c r="BD112" s="5"/>
      <c r="BE112" s="5"/>
      <c r="BJ112" s="5"/>
    </row>
    <row r="113" spans="1:62" ht="15.75" x14ac:dyDescent="0.25">
      <c r="A113" s="18">
        <v>45396</v>
      </c>
      <c r="B113" s="12">
        <v>51848.466</v>
      </c>
      <c r="C113" s="12">
        <v>49555.417999999998</v>
      </c>
      <c r="D113" s="12">
        <v>50121.711000000003</v>
      </c>
      <c r="E113" s="12">
        <v>48608.415000000001</v>
      </c>
      <c r="F113" s="12">
        <v>49998.082000000002</v>
      </c>
      <c r="G113" s="12">
        <v>54598.296999999999</v>
      </c>
      <c r="H113" s="12">
        <v>62576.648000000001</v>
      </c>
      <c r="I113" s="12">
        <v>66388.634000000005</v>
      </c>
      <c r="J113" s="12">
        <v>63634.404000000002</v>
      </c>
      <c r="K113" s="12">
        <v>61415.951999999997</v>
      </c>
      <c r="L113" s="12">
        <v>56531.309000000001</v>
      </c>
      <c r="M113" s="12">
        <v>51669.841</v>
      </c>
      <c r="N113" s="12">
        <v>50704.794999999998</v>
      </c>
      <c r="O113" s="12">
        <v>47894.495000000003</v>
      </c>
      <c r="P113" s="12">
        <v>45751.790999999997</v>
      </c>
      <c r="Q113" s="12">
        <v>49437.862999999998</v>
      </c>
      <c r="R113" s="12">
        <v>60962.125999999997</v>
      </c>
      <c r="S113" s="12">
        <v>76632.376999999993</v>
      </c>
      <c r="T113" s="12">
        <v>83188.020999999993</v>
      </c>
      <c r="U113" s="12">
        <v>88660.600999999995</v>
      </c>
      <c r="V113" s="12">
        <v>84026.623000000007</v>
      </c>
      <c r="W113" s="12">
        <v>74369.608999999997</v>
      </c>
      <c r="X113" s="12">
        <v>64115.052000000003</v>
      </c>
      <c r="Y113" s="12">
        <v>55577.735000000001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1448268.2649999999</v>
      </c>
      <c r="AE113" s="5">
        <f t="shared" si="11"/>
        <v>1448268.2649999999</v>
      </c>
      <c r="AG113" s="2">
        <f t="shared" si="12"/>
        <v>4</v>
      </c>
      <c r="AH113" s="2">
        <f t="shared" si="13"/>
        <v>2024</v>
      </c>
      <c r="AJ113" s="5">
        <f t="shared" si="14"/>
        <v>88660.600999999995</v>
      </c>
      <c r="AK113" s="2">
        <f t="shared" si="15"/>
        <v>20</v>
      </c>
      <c r="AM113" s="55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BC113" s="5"/>
      <c r="BD113" s="5"/>
      <c r="BE113" s="5"/>
      <c r="BJ113" s="5"/>
    </row>
    <row r="114" spans="1:62" ht="15.75" x14ac:dyDescent="0.25">
      <c r="A114" s="18">
        <v>45397</v>
      </c>
      <c r="B114" s="12">
        <v>50110.366000000002</v>
      </c>
      <c r="C114" s="12">
        <v>48257.707999999999</v>
      </c>
      <c r="D114" s="12">
        <v>48816.855000000003</v>
      </c>
      <c r="E114" s="12">
        <v>48342.739000000001</v>
      </c>
      <c r="F114" s="12">
        <v>50461.495999999999</v>
      </c>
      <c r="G114" s="12">
        <v>58773.644999999997</v>
      </c>
      <c r="H114" s="12">
        <v>68603.096000000005</v>
      </c>
      <c r="I114" s="12">
        <v>76128.452999999994</v>
      </c>
      <c r="J114" s="12">
        <v>69801.925000000003</v>
      </c>
      <c r="K114" s="12">
        <v>66375.365999999995</v>
      </c>
      <c r="L114" s="12">
        <v>60863.406000000003</v>
      </c>
      <c r="M114" s="12">
        <v>58495.012999999999</v>
      </c>
      <c r="N114" s="12">
        <v>59197.305999999997</v>
      </c>
      <c r="O114" s="12">
        <v>57580.142</v>
      </c>
      <c r="P114" s="12">
        <v>54668.088000000003</v>
      </c>
      <c r="Q114" s="12">
        <v>57820.036</v>
      </c>
      <c r="R114" s="12">
        <v>63585.911999999997</v>
      </c>
      <c r="S114" s="12">
        <v>75694.936000000002</v>
      </c>
      <c r="T114" s="12">
        <v>82804.726999999999</v>
      </c>
      <c r="U114" s="12">
        <v>88019.775999999998</v>
      </c>
      <c r="V114" s="12">
        <v>84645.588000000003</v>
      </c>
      <c r="W114" s="12">
        <v>74286.801000000007</v>
      </c>
      <c r="X114" s="12">
        <v>64358.188000000002</v>
      </c>
      <c r="Y114" s="12">
        <v>55860.366999999998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1523551.9350000001</v>
      </c>
      <c r="AE114" s="5">
        <f t="shared" si="11"/>
        <v>1523551.9350000001</v>
      </c>
      <c r="AG114" s="2">
        <f t="shared" si="12"/>
        <v>4</v>
      </c>
      <c r="AH114" s="2">
        <f t="shared" si="13"/>
        <v>2024</v>
      </c>
      <c r="AJ114" s="5">
        <f t="shared" si="14"/>
        <v>88019.775999999998</v>
      </c>
      <c r="AK114" s="2">
        <f t="shared" si="15"/>
        <v>20</v>
      </c>
      <c r="AM114" s="55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BC114" s="5"/>
      <c r="BD114" s="5"/>
      <c r="BE114" s="5"/>
      <c r="BJ114" s="5"/>
    </row>
    <row r="115" spans="1:62" ht="15.75" x14ac:dyDescent="0.25">
      <c r="A115" s="18">
        <v>45398</v>
      </c>
      <c r="B115" s="12">
        <v>51135.495000000003</v>
      </c>
      <c r="C115" s="12">
        <v>48678.726000000002</v>
      </c>
      <c r="D115" s="12">
        <v>48067.686000000002</v>
      </c>
      <c r="E115" s="12">
        <v>49277.756000000001</v>
      </c>
      <c r="F115" s="12">
        <v>51955.839999999997</v>
      </c>
      <c r="G115" s="12">
        <v>60009.180999999997</v>
      </c>
      <c r="H115" s="12">
        <v>72582.865999999995</v>
      </c>
      <c r="I115" s="12">
        <v>72911.14</v>
      </c>
      <c r="J115" s="12">
        <v>65774.607000000004</v>
      </c>
      <c r="K115" s="12">
        <v>61557.245000000003</v>
      </c>
      <c r="L115" s="12">
        <v>58651.754999999997</v>
      </c>
      <c r="M115" s="12">
        <v>54156.624000000003</v>
      </c>
      <c r="N115" s="12">
        <v>53116.241000000002</v>
      </c>
      <c r="O115" s="12">
        <v>50446.222000000002</v>
      </c>
      <c r="P115" s="12">
        <v>48804.05</v>
      </c>
      <c r="Q115" s="12">
        <v>51468.993000000002</v>
      </c>
      <c r="R115" s="12">
        <v>59211.078999999998</v>
      </c>
      <c r="S115" s="12">
        <v>74575.737999999998</v>
      </c>
      <c r="T115" s="12">
        <v>81417.573999999993</v>
      </c>
      <c r="U115" s="12">
        <v>87845.365999999995</v>
      </c>
      <c r="V115" s="12">
        <v>84503.87</v>
      </c>
      <c r="W115" s="12">
        <v>74777.47</v>
      </c>
      <c r="X115" s="12">
        <v>65672.426999999996</v>
      </c>
      <c r="Y115" s="12">
        <v>56378.925999999999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1044890.4010000001</v>
      </c>
      <c r="AD115" s="5">
        <f t="shared" si="10"/>
        <v>438086.47599999979</v>
      </c>
      <c r="AE115" s="5">
        <f t="shared" si="11"/>
        <v>1482976.8769999999</v>
      </c>
      <c r="AG115" s="2">
        <f t="shared" si="12"/>
        <v>4</v>
      </c>
      <c r="AH115" s="2">
        <f t="shared" si="13"/>
        <v>2024</v>
      </c>
      <c r="AJ115" s="5">
        <f t="shared" si="14"/>
        <v>87845.365999999995</v>
      </c>
      <c r="AK115" s="2">
        <f t="shared" si="15"/>
        <v>20</v>
      </c>
      <c r="AM115" s="55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BC115" s="5"/>
      <c r="BD115" s="5"/>
      <c r="BE115" s="5"/>
      <c r="BJ115" s="5"/>
    </row>
    <row r="116" spans="1:62" ht="15.75" x14ac:dyDescent="0.25">
      <c r="A116" s="18">
        <v>45399</v>
      </c>
      <c r="B116" s="12">
        <v>52789.945</v>
      </c>
      <c r="C116" s="12">
        <v>49787.544999999998</v>
      </c>
      <c r="D116" s="12">
        <v>49267.595000000001</v>
      </c>
      <c r="E116" s="12">
        <v>50462.728000000003</v>
      </c>
      <c r="F116" s="12">
        <v>52831.589</v>
      </c>
      <c r="G116" s="12">
        <v>61342.891000000003</v>
      </c>
      <c r="H116" s="12">
        <v>73341.118000000002</v>
      </c>
      <c r="I116" s="12">
        <v>74304.626999999993</v>
      </c>
      <c r="J116" s="12">
        <v>66995.097999999998</v>
      </c>
      <c r="K116" s="12">
        <v>61440.218999999997</v>
      </c>
      <c r="L116" s="12">
        <v>56264.082000000002</v>
      </c>
      <c r="M116" s="12">
        <v>52438.322999999997</v>
      </c>
      <c r="N116" s="12">
        <v>50674.413</v>
      </c>
      <c r="O116" s="12">
        <v>47772.62</v>
      </c>
      <c r="P116" s="12">
        <v>46717.946000000004</v>
      </c>
      <c r="Q116" s="12">
        <v>49014.35</v>
      </c>
      <c r="R116" s="12">
        <v>57089.724999999999</v>
      </c>
      <c r="S116" s="12">
        <v>71402.168999999994</v>
      </c>
      <c r="T116" s="12">
        <v>79079.534</v>
      </c>
      <c r="U116" s="12">
        <v>87779.61</v>
      </c>
      <c r="V116" s="12">
        <v>84521.491999999998</v>
      </c>
      <c r="W116" s="12">
        <v>75172.987999999998</v>
      </c>
      <c r="X116" s="12">
        <v>65461.103000000003</v>
      </c>
      <c r="Y116" s="12">
        <v>57116.99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1026128.2989999999</v>
      </c>
      <c r="AD116" s="5">
        <f t="shared" si="10"/>
        <v>446940.40100000007</v>
      </c>
      <c r="AE116" s="5">
        <f t="shared" si="11"/>
        <v>1473068.7</v>
      </c>
      <c r="AG116" s="2">
        <f t="shared" si="12"/>
        <v>4</v>
      </c>
      <c r="AH116" s="2">
        <f t="shared" si="13"/>
        <v>2024</v>
      </c>
      <c r="AJ116" s="5">
        <f t="shared" si="14"/>
        <v>87779.61</v>
      </c>
      <c r="AK116" s="2">
        <f t="shared" si="15"/>
        <v>20</v>
      </c>
      <c r="AM116" s="55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BC116" s="5"/>
      <c r="BD116" s="5"/>
      <c r="BE116" s="5"/>
      <c r="BJ116" s="5"/>
    </row>
    <row r="117" spans="1:62" ht="15.75" x14ac:dyDescent="0.25">
      <c r="A117" s="18">
        <v>45400</v>
      </c>
      <c r="B117" s="12">
        <v>53130.124000000003</v>
      </c>
      <c r="C117" s="12">
        <v>50944.163999999997</v>
      </c>
      <c r="D117" s="12">
        <v>49918.41</v>
      </c>
      <c r="E117" s="12">
        <v>51220.353999999999</v>
      </c>
      <c r="F117" s="12">
        <v>54584.249000000003</v>
      </c>
      <c r="G117" s="12">
        <v>62186.659</v>
      </c>
      <c r="H117" s="12">
        <v>74591.402000000002</v>
      </c>
      <c r="I117" s="12">
        <v>74006.039000000004</v>
      </c>
      <c r="J117" s="12">
        <v>66638.86</v>
      </c>
      <c r="K117" s="12">
        <v>60212.849000000002</v>
      </c>
      <c r="L117" s="12">
        <v>56148.292000000001</v>
      </c>
      <c r="M117" s="12">
        <v>51549.3</v>
      </c>
      <c r="N117" s="12">
        <v>50677.561000000002</v>
      </c>
      <c r="O117" s="12">
        <v>47019.351000000002</v>
      </c>
      <c r="P117" s="12">
        <v>45829.534</v>
      </c>
      <c r="Q117" s="12">
        <v>47732.017</v>
      </c>
      <c r="R117" s="12">
        <v>55061.436999999998</v>
      </c>
      <c r="S117" s="12">
        <v>69312.504000000001</v>
      </c>
      <c r="T117" s="12">
        <v>77176.589000000007</v>
      </c>
      <c r="U117" s="12">
        <v>84971.54</v>
      </c>
      <c r="V117" s="12">
        <v>83000.854999999996</v>
      </c>
      <c r="W117" s="12">
        <v>74379.570000000007</v>
      </c>
      <c r="X117" s="12">
        <v>63907.506000000001</v>
      </c>
      <c r="Y117" s="12">
        <v>56352.843999999997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1007623.804</v>
      </c>
      <c r="AD117" s="5">
        <f t="shared" si="10"/>
        <v>452928.20600000024</v>
      </c>
      <c r="AE117" s="5">
        <f t="shared" si="11"/>
        <v>1460552.0100000002</v>
      </c>
      <c r="AG117" s="2">
        <f t="shared" si="12"/>
        <v>4</v>
      </c>
      <c r="AH117" s="2">
        <f t="shared" si="13"/>
        <v>2024</v>
      </c>
      <c r="AJ117" s="5">
        <f t="shared" si="14"/>
        <v>84971.54</v>
      </c>
      <c r="AK117" s="2">
        <f t="shared" si="15"/>
        <v>20</v>
      </c>
      <c r="AM117" s="55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BC117" s="5"/>
      <c r="BD117" s="5"/>
      <c r="BE117" s="5"/>
      <c r="BJ117" s="5"/>
    </row>
    <row r="118" spans="1:62" ht="15.75" x14ac:dyDescent="0.25">
      <c r="A118" s="18">
        <v>45401</v>
      </c>
      <c r="B118" s="12">
        <v>52060.506000000001</v>
      </c>
      <c r="C118" s="12">
        <v>49918.086000000003</v>
      </c>
      <c r="D118" s="12">
        <v>49121.652000000002</v>
      </c>
      <c r="E118" s="12">
        <v>50402.51</v>
      </c>
      <c r="F118" s="12">
        <v>52939.425000000003</v>
      </c>
      <c r="G118" s="12">
        <v>60766.398000000001</v>
      </c>
      <c r="H118" s="12">
        <v>72699.417000000001</v>
      </c>
      <c r="I118" s="12">
        <v>73253.365000000005</v>
      </c>
      <c r="J118" s="12">
        <v>65343.165000000001</v>
      </c>
      <c r="K118" s="12">
        <v>59462.491999999998</v>
      </c>
      <c r="L118" s="12">
        <v>54343.425999999999</v>
      </c>
      <c r="M118" s="12">
        <v>49838.341999999997</v>
      </c>
      <c r="N118" s="12">
        <v>49043.315999999999</v>
      </c>
      <c r="O118" s="12">
        <v>45680.485999999997</v>
      </c>
      <c r="P118" s="12">
        <v>44709.239000000001</v>
      </c>
      <c r="Q118" s="12">
        <v>47889.692999999999</v>
      </c>
      <c r="R118" s="12">
        <v>56973.447</v>
      </c>
      <c r="S118" s="12">
        <v>72368.11</v>
      </c>
      <c r="T118" s="12">
        <v>78714.467000000004</v>
      </c>
      <c r="U118" s="12">
        <v>85377.876999999993</v>
      </c>
      <c r="V118" s="12">
        <v>82175.876999999993</v>
      </c>
      <c r="W118" s="12">
        <v>73813.023000000001</v>
      </c>
      <c r="X118" s="12">
        <v>64784.313000000002</v>
      </c>
      <c r="Y118" s="12">
        <v>55934.243999999999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1003770.6379999999</v>
      </c>
      <c r="AD118" s="5">
        <f t="shared" si="10"/>
        <v>443842.23800000024</v>
      </c>
      <c r="AE118" s="5">
        <f t="shared" si="11"/>
        <v>1447612.8760000002</v>
      </c>
      <c r="AG118" s="2">
        <f t="shared" si="12"/>
        <v>4</v>
      </c>
      <c r="AH118" s="2">
        <f t="shared" si="13"/>
        <v>2024</v>
      </c>
      <c r="AJ118" s="5">
        <f t="shared" si="14"/>
        <v>85377.876999999993</v>
      </c>
      <c r="AK118" s="2">
        <f t="shared" si="15"/>
        <v>20</v>
      </c>
      <c r="AM118" s="55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BC118" s="5"/>
      <c r="BD118" s="5"/>
      <c r="BE118" s="5"/>
      <c r="BJ118" s="5"/>
    </row>
    <row r="119" spans="1:62" ht="15.75" x14ac:dyDescent="0.25">
      <c r="A119" s="18">
        <v>45402</v>
      </c>
      <c r="B119" s="12">
        <v>51576.864999999998</v>
      </c>
      <c r="C119" s="12">
        <v>48765.510999999999</v>
      </c>
      <c r="D119" s="12">
        <v>49128.478000000003</v>
      </c>
      <c r="E119" s="12">
        <v>47565.368999999999</v>
      </c>
      <c r="F119" s="12">
        <v>48504.712</v>
      </c>
      <c r="G119" s="12">
        <v>53530.228000000003</v>
      </c>
      <c r="H119" s="12">
        <v>62589.440000000002</v>
      </c>
      <c r="I119" s="12">
        <v>69824.447</v>
      </c>
      <c r="J119" s="12">
        <v>74273.115999999995</v>
      </c>
      <c r="K119" s="12">
        <v>76834.072</v>
      </c>
      <c r="L119" s="12">
        <v>76702.955000000002</v>
      </c>
      <c r="M119" s="12">
        <v>72991.797999999995</v>
      </c>
      <c r="N119" s="12">
        <v>72681.777000000002</v>
      </c>
      <c r="O119" s="12">
        <v>69083.076000000001</v>
      </c>
      <c r="P119" s="12">
        <v>66098.702000000005</v>
      </c>
      <c r="Q119" s="12">
        <v>66386.527000000002</v>
      </c>
      <c r="R119" s="12">
        <v>69134.846999999994</v>
      </c>
      <c r="S119" s="12">
        <v>79371.67</v>
      </c>
      <c r="T119" s="12">
        <v>82561.047000000006</v>
      </c>
      <c r="U119" s="12">
        <v>88925.615999999995</v>
      </c>
      <c r="V119" s="12">
        <v>85383.864000000001</v>
      </c>
      <c r="W119" s="12">
        <v>77685.274000000005</v>
      </c>
      <c r="X119" s="12">
        <v>67504.505000000005</v>
      </c>
      <c r="Y119" s="12">
        <v>58996.29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1616100.1859999998</v>
      </c>
      <c r="AE119" s="5">
        <f t="shared" si="11"/>
        <v>1616100.1859999998</v>
      </c>
      <c r="AG119" s="2">
        <f t="shared" si="12"/>
        <v>4</v>
      </c>
      <c r="AH119" s="2">
        <f t="shared" si="13"/>
        <v>2024</v>
      </c>
      <c r="AJ119" s="5">
        <f t="shared" si="14"/>
        <v>88925.615999999995</v>
      </c>
      <c r="AK119" s="2">
        <f t="shared" si="15"/>
        <v>20</v>
      </c>
      <c r="AM119" s="55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BC119" s="5"/>
      <c r="BD119" s="5"/>
      <c r="BE119" s="5"/>
      <c r="BJ119" s="5"/>
    </row>
    <row r="120" spans="1:62" ht="15.75" x14ac:dyDescent="0.25">
      <c r="A120" s="18">
        <v>45403</v>
      </c>
      <c r="B120" s="12">
        <v>54171.517999999996</v>
      </c>
      <c r="C120" s="12">
        <v>50895.832999999999</v>
      </c>
      <c r="D120" s="12">
        <v>51610.122000000003</v>
      </c>
      <c r="E120" s="12">
        <v>50581.542999999998</v>
      </c>
      <c r="F120" s="12">
        <v>51789.218999999997</v>
      </c>
      <c r="G120" s="12">
        <v>56147.502</v>
      </c>
      <c r="H120" s="12">
        <v>64208.650999999998</v>
      </c>
      <c r="I120" s="12">
        <v>65370.237999999998</v>
      </c>
      <c r="J120" s="12">
        <v>62826.93</v>
      </c>
      <c r="K120" s="12">
        <v>59827.127999999997</v>
      </c>
      <c r="L120" s="12">
        <v>56322.686999999998</v>
      </c>
      <c r="M120" s="12">
        <v>53933.012999999999</v>
      </c>
      <c r="N120" s="12">
        <v>55475.385000000002</v>
      </c>
      <c r="O120" s="12">
        <v>55927.353999999999</v>
      </c>
      <c r="P120" s="12">
        <v>53805.023000000001</v>
      </c>
      <c r="Q120" s="12">
        <v>56854.171000000002</v>
      </c>
      <c r="R120" s="12">
        <v>67962.58</v>
      </c>
      <c r="S120" s="12">
        <v>82133.968999999997</v>
      </c>
      <c r="T120" s="12">
        <v>86967.194000000003</v>
      </c>
      <c r="U120" s="12">
        <v>93502.993000000002</v>
      </c>
      <c r="V120" s="12">
        <v>87786.790999999997</v>
      </c>
      <c r="W120" s="12">
        <v>77905.145999999993</v>
      </c>
      <c r="X120" s="12">
        <v>66681.426000000007</v>
      </c>
      <c r="Y120" s="12">
        <v>57992.419000000002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1520678.835</v>
      </c>
      <c r="AE120" s="5">
        <f t="shared" si="11"/>
        <v>1520678.835</v>
      </c>
      <c r="AG120" s="2">
        <f t="shared" si="12"/>
        <v>4</v>
      </c>
      <c r="AH120" s="2">
        <f t="shared" si="13"/>
        <v>2024</v>
      </c>
      <c r="AJ120" s="5">
        <f t="shared" si="14"/>
        <v>93502.993000000002</v>
      </c>
      <c r="AK120" s="2">
        <f t="shared" si="15"/>
        <v>20</v>
      </c>
      <c r="AM120" s="55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BC120" s="5"/>
      <c r="BD120" s="5"/>
      <c r="BE120" s="5"/>
      <c r="BJ120" s="5"/>
    </row>
    <row r="121" spans="1:62" ht="15.75" x14ac:dyDescent="0.25">
      <c r="A121" s="18">
        <v>45404</v>
      </c>
      <c r="B121" s="12">
        <v>52543.069000000003</v>
      </c>
      <c r="C121" s="12">
        <v>50633.998</v>
      </c>
      <c r="D121" s="12">
        <v>49052.809000000001</v>
      </c>
      <c r="E121" s="12">
        <v>50826.271999999997</v>
      </c>
      <c r="F121" s="12">
        <v>53914.495999999999</v>
      </c>
      <c r="G121" s="12">
        <v>62341.868999999999</v>
      </c>
      <c r="H121" s="12">
        <v>76473.212</v>
      </c>
      <c r="I121" s="12">
        <v>76902.971000000005</v>
      </c>
      <c r="J121" s="12">
        <v>67744.350999999995</v>
      </c>
      <c r="K121" s="12">
        <v>61953.726000000002</v>
      </c>
      <c r="L121" s="12">
        <v>58217.171999999999</v>
      </c>
      <c r="M121" s="12">
        <v>53924.582000000002</v>
      </c>
      <c r="N121" s="12">
        <v>52403.588000000003</v>
      </c>
      <c r="O121" s="12">
        <v>49762.887000000002</v>
      </c>
      <c r="P121" s="12">
        <v>47238.728000000003</v>
      </c>
      <c r="Q121" s="12">
        <v>49417.595000000001</v>
      </c>
      <c r="R121" s="12">
        <v>57920.622000000003</v>
      </c>
      <c r="S121" s="12">
        <v>74012.269</v>
      </c>
      <c r="T121" s="12">
        <v>83579.384999999995</v>
      </c>
      <c r="U121" s="12">
        <v>90595.123000000007</v>
      </c>
      <c r="V121" s="12">
        <v>88963.131999999998</v>
      </c>
      <c r="W121" s="12">
        <v>79671.679999999993</v>
      </c>
      <c r="X121" s="12">
        <v>69241.328999999998</v>
      </c>
      <c r="Y121" s="12">
        <v>61280.326000000001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1061549.1399999999</v>
      </c>
      <c r="AD121" s="5">
        <f t="shared" si="10"/>
        <v>457066.05099999974</v>
      </c>
      <c r="AE121" s="5">
        <f t="shared" si="11"/>
        <v>1518615.1909999996</v>
      </c>
      <c r="AG121" s="2">
        <f t="shared" si="12"/>
        <v>4</v>
      </c>
      <c r="AH121" s="2">
        <f t="shared" si="13"/>
        <v>2024</v>
      </c>
      <c r="AJ121" s="5">
        <f t="shared" si="14"/>
        <v>90595.123000000007</v>
      </c>
      <c r="AK121" s="2">
        <f t="shared" si="15"/>
        <v>20</v>
      </c>
      <c r="AM121" s="55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BC121" s="5"/>
      <c r="BD121" s="5"/>
      <c r="BE121" s="5"/>
      <c r="BJ121" s="5"/>
    </row>
    <row r="122" spans="1:62" ht="15.75" x14ac:dyDescent="0.25">
      <c r="A122" s="18">
        <v>45405</v>
      </c>
      <c r="B122" s="12">
        <v>56815.222999999998</v>
      </c>
      <c r="C122" s="12">
        <v>54146.423999999999</v>
      </c>
      <c r="D122" s="12">
        <v>53541.065999999999</v>
      </c>
      <c r="E122" s="12">
        <v>54818.292000000001</v>
      </c>
      <c r="F122" s="12">
        <v>57723.125999999997</v>
      </c>
      <c r="G122" s="12">
        <v>66660.75</v>
      </c>
      <c r="H122" s="12">
        <v>80092.524000000005</v>
      </c>
      <c r="I122" s="12">
        <v>78125.929000000004</v>
      </c>
      <c r="J122" s="12">
        <v>67856.286999999997</v>
      </c>
      <c r="K122" s="12">
        <v>61709.616000000002</v>
      </c>
      <c r="L122" s="12">
        <v>55964.004000000001</v>
      </c>
      <c r="M122" s="12">
        <v>51419.904000000002</v>
      </c>
      <c r="N122" s="12">
        <v>49910.769</v>
      </c>
      <c r="O122" s="12">
        <v>47135.932999999997</v>
      </c>
      <c r="P122" s="12">
        <v>45413.586000000003</v>
      </c>
      <c r="Q122" s="12">
        <v>48830.014000000003</v>
      </c>
      <c r="R122" s="12">
        <v>56862.341999999997</v>
      </c>
      <c r="S122" s="12">
        <v>72950.317999999999</v>
      </c>
      <c r="T122" s="12">
        <v>81894.396999999997</v>
      </c>
      <c r="U122" s="12">
        <v>90471.843999999997</v>
      </c>
      <c r="V122" s="12">
        <v>88349.7</v>
      </c>
      <c r="W122" s="12">
        <v>78430.913</v>
      </c>
      <c r="X122" s="12">
        <v>67183.016000000003</v>
      </c>
      <c r="Y122" s="12">
        <v>58388.25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1042508.5719999999</v>
      </c>
      <c r="AD122" s="5">
        <f t="shared" si="10"/>
        <v>482185.6549999998</v>
      </c>
      <c r="AE122" s="5">
        <f t="shared" si="11"/>
        <v>1524694.2269999997</v>
      </c>
      <c r="AG122" s="2">
        <f t="shared" si="12"/>
        <v>4</v>
      </c>
      <c r="AH122" s="2">
        <f t="shared" si="13"/>
        <v>2024</v>
      </c>
      <c r="AJ122" s="5">
        <f t="shared" si="14"/>
        <v>90471.843999999997</v>
      </c>
      <c r="AK122" s="2">
        <f t="shared" si="15"/>
        <v>20</v>
      </c>
      <c r="AM122" s="55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BC122" s="5"/>
      <c r="BD122" s="5"/>
      <c r="BE122" s="5"/>
      <c r="BJ122" s="5"/>
    </row>
    <row r="123" spans="1:62" ht="15.75" x14ac:dyDescent="0.25">
      <c r="A123" s="18">
        <v>45406</v>
      </c>
      <c r="B123" s="12">
        <v>53993.04</v>
      </c>
      <c r="C123" s="12">
        <v>52216.546000000002</v>
      </c>
      <c r="D123" s="12">
        <v>50971.470999999998</v>
      </c>
      <c r="E123" s="12">
        <v>52168.722999999998</v>
      </c>
      <c r="F123" s="12">
        <v>54894.118000000002</v>
      </c>
      <c r="G123" s="12">
        <v>63158.038</v>
      </c>
      <c r="H123" s="12">
        <v>77460.266000000003</v>
      </c>
      <c r="I123" s="12">
        <v>80270.032999999996</v>
      </c>
      <c r="J123" s="12">
        <v>77936.767000000007</v>
      </c>
      <c r="K123" s="12">
        <v>74720.216</v>
      </c>
      <c r="L123" s="12">
        <v>70476.857999999993</v>
      </c>
      <c r="M123" s="12">
        <v>64688.307000000001</v>
      </c>
      <c r="N123" s="12">
        <v>65524.563999999998</v>
      </c>
      <c r="O123" s="12">
        <v>62744.65</v>
      </c>
      <c r="P123" s="12">
        <v>62798.607000000004</v>
      </c>
      <c r="Q123" s="12">
        <v>65960.313999999998</v>
      </c>
      <c r="R123" s="12">
        <v>71855.023000000001</v>
      </c>
      <c r="S123" s="12">
        <v>85691.08</v>
      </c>
      <c r="T123" s="12">
        <v>90945.767000000007</v>
      </c>
      <c r="U123" s="12">
        <v>96213.062999999995</v>
      </c>
      <c r="V123" s="12">
        <v>93317.430999999997</v>
      </c>
      <c r="W123" s="12">
        <v>83828.263999999996</v>
      </c>
      <c r="X123" s="12">
        <v>73766.516000000003</v>
      </c>
      <c r="Y123" s="12">
        <v>64706.025999999998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1220737.46</v>
      </c>
      <c r="AD123" s="5">
        <f t="shared" si="10"/>
        <v>469568.22800000035</v>
      </c>
      <c r="AE123" s="5">
        <f t="shared" si="11"/>
        <v>1690305.6880000003</v>
      </c>
      <c r="AG123" s="2">
        <f t="shared" si="12"/>
        <v>4</v>
      </c>
      <c r="AH123" s="2">
        <f t="shared" si="13"/>
        <v>2024</v>
      </c>
      <c r="AJ123" s="5">
        <f t="shared" si="14"/>
        <v>96213.062999999995</v>
      </c>
      <c r="AK123" s="2">
        <f t="shared" si="15"/>
        <v>20</v>
      </c>
      <c r="AM123" s="55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BC123" s="5"/>
      <c r="BD123" s="5"/>
      <c r="BE123" s="5"/>
      <c r="BJ123" s="5"/>
    </row>
    <row r="124" spans="1:62" ht="15.75" x14ac:dyDescent="0.25">
      <c r="A124" s="18">
        <v>45407</v>
      </c>
      <c r="B124" s="12">
        <v>60517.523000000001</v>
      </c>
      <c r="C124" s="12">
        <v>58262.286</v>
      </c>
      <c r="D124" s="12">
        <v>57121.307000000001</v>
      </c>
      <c r="E124" s="12">
        <v>58678.34</v>
      </c>
      <c r="F124" s="12">
        <v>61211.256000000001</v>
      </c>
      <c r="G124" s="12">
        <v>70447.023000000001</v>
      </c>
      <c r="H124" s="12">
        <v>84859.308999999994</v>
      </c>
      <c r="I124" s="12">
        <v>83729.047999999995</v>
      </c>
      <c r="J124" s="12">
        <v>73914.076000000001</v>
      </c>
      <c r="K124" s="12">
        <v>66847.381999999998</v>
      </c>
      <c r="L124" s="12">
        <v>62093.048999999999</v>
      </c>
      <c r="M124" s="12">
        <v>57284.411</v>
      </c>
      <c r="N124" s="12">
        <v>55349.612999999998</v>
      </c>
      <c r="O124" s="12">
        <v>51470.341999999997</v>
      </c>
      <c r="P124" s="12">
        <v>49017.360999999997</v>
      </c>
      <c r="Q124" s="12">
        <v>51080.004999999997</v>
      </c>
      <c r="R124" s="12">
        <v>59509.16</v>
      </c>
      <c r="S124" s="12">
        <v>74707.826000000001</v>
      </c>
      <c r="T124" s="12">
        <v>84451.766000000003</v>
      </c>
      <c r="U124" s="12">
        <v>92621.048999999999</v>
      </c>
      <c r="V124" s="12">
        <v>91937.028999999995</v>
      </c>
      <c r="W124" s="12">
        <v>82881.663</v>
      </c>
      <c r="X124" s="12">
        <v>72246.096000000005</v>
      </c>
      <c r="Y124" s="12">
        <v>62667.436000000002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1109139.8759999999</v>
      </c>
      <c r="AD124" s="5">
        <f t="shared" si="10"/>
        <v>513764.47999999975</v>
      </c>
      <c r="AE124" s="5">
        <f t="shared" si="11"/>
        <v>1622904.3559999997</v>
      </c>
      <c r="AG124" s="2">
        <f t="shared" si="12"/>
        <v>4</v>
      </c>
      <c r="AH124" s="2">
        <f t="shared" si="13"/>
        <v>2024</v>
      </c>
      <c r="AJ124" s="5">
        <f t="shared" si="14"/>
        <v>92621.048999999999</v>
      </c>
      <c r="AK124" s="2">
        <f t="shared" si="15"/>
        <v>20</v>
      </c>
      <c r="AM124" s="55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BC124" s="5"/>
      <c r="BD124" s="5"/>
      <c r="BE124" s="5"/>
      <c r="BJ124" s="5"/>
    </row>
    <row r="125" spans="1:62" ht="15.75" x14ac:dyDescent="0.25">
      <c r="A125" s="18">
        <v>45408</v>
      </c>
      <c r="B125" s="12">
        <v>58534.182000000001</v>
      </c>
      <c r="C125" s="12">
        <v>56551.087</v>
      </c>
      <c r="D125" s="12">
        <v>54949.966999999997</v>
      </c>
      <c r="E125" s="12">
        <v>57076.735000000001</v>
      </c>
      <c r="F125" s="12">
        <v>59557.065999999999</v>
      </c>
      <c r="G125" s="12">
        <v>68437.296000000002</v>
      </c>
      <c r="H125" s="12">
        <v>82046.592000000004</v>
      </c>
      <c r="I125" s="12">
        <v>80337.384000000005</v>
      </c>
      <c r="J125" s="12">
        <v>69280.592999999993</v>
      </c>
      <c r="K125" s="12">
        <v>61955.754000000001</v>
      </c>
      <c r="L125" s="12">
        <v>58077.074999999997</v>
      </c>
      <c r="M125" s="12">
        <v>52698.067000000003</v>
      </c>
      <c r="N125" s="12">
        <v>51202.396999999997</v>
      </c>
      <c r="O125" s="12">
        <v>47149.614000000001</v>
      </c>
      <c r="P125" s="12">
        <v>45858.29</v>
      </c>
      <c r="Q125" s="12">
        <v>47960.076999999997</v>
      </c>
      <c r="R125" s="12">
        <v>55842.76</v>
      </c>
      <c r="S125" s="12">
        <v>70097.289000000004</v>
      </c>
      <c r="T125" s="12">
        <v>78496.335999999996</v>
      </c>
      <c r="U125" s="12">
        <v>85049.053</v>
      </c>
      <c r="V125" s="12">
        <v>85457.085999999996</v>
      </c>
      <c r="W125" s="12">
        <v>77489.539999999994</v>
      </c>
      <c r="X125" s="12">
        <v>68619.180999999997</v>
      </c>
      <c r="Y125" s="12">
        <v>60017.828999999998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1035570.4959999999</v>
      </c>
      <c r="AD125" s="5">
        <f t="shared" si="10"/>
        <v>497170.75400000007</v>
      </c>
      <c r="AE125" s="5">
        <f t="shared" si="11"/>
        <v>1532741.25</v>
      </c>
      <c r="AG125" s="2">
        <f t="shared" si="12"/>
        <v>4</v>
      </c>
      <c r="AH125" s="2">
        <f t="shared" si="13"/>
        <v>2024</v>
      </c>
      <c r="AJ125" s="5">
        <f t="shared" si="14"/>
        <v>85457.085999999996</v>
      </c>
      <c r="AK125" s="2">
        <f t="shared" si="15"/>
        <v>21</v>
      </c>
      <c r="AM125" s="55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BC125" s="5"/>
      <c r="BD125" s="5"/>
      <c r="BE125" s="5"/>
      <c r="BJ125" s="5"/>
    </row>
    <row r="126" spans="1:62" ht="15.75" x14ac:dyDescent="0.25">
      <c r="A126" s="18">
        <v>45409</v>
      </c>
      <c r="B126" s="12">
        <v>55813.656999999999</v>
      </c>
      <c r="C126" s="12">
        <v>53430.285000000003</v>
      </c>
      <c r="D126" s="12">
        <v>54694.082999999999</v>
      </c>
      <c r="E126" s="12">
        <v>53991.616999999998</v>
      </c>
      <c r="F126" s="12">
        <v>55381.097999999998</v>
      </c>
      <c r="G126" s="12">
        <v>60670.802000000003</v>
      </c>
      <c r="H126" s="12">
        <v>68511.741999999998</v>
      </c>
      <c r="I126" s="12">
        <v>70498.312999999995</v>
      </c>
      <c r="J126" s="12">
        <v>64664.214</v>
      </c>
      <c r="K126" s="12">
        <v>60437.464</v>
      </c>
      <c r="L126" s="12">
        <v>54936.004999999997</v>
      </c>
      <c r="M126" s="12">
        <v>49852.760999999999</v>
      </c>
      <c r="N126" s="12">
        <v>48466.256000000001</v>
      </c>
      <c r="O126" s="12">
        <v>45315.436999999998</v>
      </c>
      <c r="P126" s="12">
        <v>43558.855000000003</v>
      </c>
      <c r="Q126" s="12">
        <v>45997.341999999997</v>
      </c>
      <c r="R126" s="12">
        <v>55400.434000000001</v>
      </c>
      <c r="S126" s="12">
        <v>68202.317999999999</v>
      </c>
      <c r="T126" s="12">
        <v>76360.445000000007</v>
      </c>
      <c r="U126" s="12">
        <v>83354.673999999999</v>
      </c>
      <c r="V126" s="12">
        <v>82568.150999999998</v>
      </c>
      <c r="W126" s="12">
        <v>74394.399000000005</v>
      </c>
      <c r="X126" s="12">
        <v>65129.633999999998</v>
      </c>
      <c r="Y126" s="12">
        <v>57378.945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1449008.9310000003</v>
      </c>
      <c r="AE126" s="5">
        <f t="shared" si="11"/>
        <v>1449008.9310000003</v>
      </c>
      <c r="AG126" s="2">
        <f t="shared" si="12"/>
        <v>4</v>
      </c>
      <c r="AH126" s="2">
        <f t="shared" si="13"/>
        <v>2024</v>
      </c>
      <c r="AJ126" s="5">
        <f t="shared" si="14"/>
        <v>83354.673999999999</v>
      </c>
      <c r="AK126" s="2">
        <f t="shared" si="15"/>
        <v>20</v>
      </c>
      <c r="AM126" s="55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BC126" s="5"/>
      <c r="BD126" s="5"/>
      <c r="BE126" s="5"/>
      <c r="BJ126" s="5"/>
    </row>
    <row r="127" spans="1:62" ht="15.75" x14ac:dyDescent="0.25">
      <c r="A127" s="18">
        <v>45410</v>
      </c>
      <c r="B127" s="12">
        <v>51428.262000000002</v>
      </c>
      <c r="C127" s="12">
        <v>48965.154000000002</v>
      </c>
      <c r="D127" s="12">
        <v>50347.993999999999</v>
      </c>
      <c r="E127" s="12">
        <v>48403.43</v>
      </c>
      <c r="F127" s="12">
        <v>49800.857000000004</v>
      </c>
      <c r="G127" s="12">
        <v>53823.074999999997</v>
      </c>
      <c r="H127" s="12">
        <v>60744.038999999997</v>
      </c>
      <c r="I127" s="12">
        <v>64186.046999999999</v>
      </c>
      <c r="J127" s="12">
        <v>62041.120000000003</v>
      </c>
      <c r="K127" s="12">
        <v>60403.974999999999</v>
      </c>
      <c r="L127" s="12">
        <v>60656.25</v>
      </c>
      <c r="M127" s="12">
        <v>59677.462</v>
      </c>
      <c r="N127" s="12">
        <v>60856.421999999999</v>
      </c>
      <c r="O127" s="12">
        <v>56999.923999999999</v>
      </c>
      <c r="P127" s="12">
        <v>53857.315000000002</v>
      </c>
      <c r="Q127" s="12">
        <v>56703.667000000001</v>
      </c>
      <c r="R127" s="12">
        <v>68026.646999999997</v>
      </c>
      <c r="S127" s="12">
        <v>80824.413</v>
      </c>
      <c r="T127" s="12">
        <v>87050.574999999997</v>
      </c>
      <c r="U127" s="12">
        <v>91211.892999999996</v>
      </c>
      <c r="V127" s="12">
        <v>86705.903999999995</v>
      </c>
      <c r="W127" s="12">
        <v>75292.615999999995</v>
      </c>
      <c r="X127" s="12">
        <v>64168.91</v>
      </c>
      <c r="Y127" s="12">
        <v>55465.864999999998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1507641.8159999999</v>
      </c>
      <c r="AE127" s="5">
        <f t="shared" si="11"/>
        <v>1507641.8159999999</v>
      </c>
      <c r="AG127" s="2">
        <f t="shared" si="12"/>
        <v>4</v>
      </c>
      <c r="AH127" s="2">
        <f t="shared" si="13"/>
        <v>2024</v>
      </c>
      <c r="AJ127" s="5">
        <f t="shared" si="14"/>
        <v>91211.892999999996</v>
      </c>
      <c r="AK127" s="2">
        <f t="shared" si="15"/>
        <v>20</v>
      </c>
      <c r="AM127" s="55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BC127" s="5"/>
      <c r="BD127" s="5"/>
      <c r="BE127" s="5"/>
      <c r="BJ127" s="5"/>
    </row>
    <row r="128" spans="1:62" ht="15.75" x14ac:dyDescent="0.25">
      <c r="A128" s="18">
        <v>45411</v>
      </c>
      <c r="B128" s="12">
        <v>50057.375999999997</v>
      </c>
      <c r="C128" s="12">
        <v>47690.150999999998</v>
      </c>
      <c r="D128" s="12">
        <v>46256.940999999999</v>
      </c>
      <c r="E128" s="12">
        <v>47672.894</v>
      </c>
      <c r="F128" s="12">
        <v>49828.898999999998</v>
      </c>
      <c r="G128" s="12">
        <v>58273.864000000001</v>
      </c>
      <c r="H128" s="12">
        <v>71979.433000000005</v>
      </c>
      <c r="I128" s="12">
        <v>71640.264999999999</v>
      </c>
      <c r="J128" s="12">
        <v>64688.728000000003</v>
      </c>
      <c r="K128" s="12">
        <v>57753.773999999998</v>
      </c>
      <c r="L128" s="12">
        <v>53744.663999999997</v>
      </c>
      <c r="M128" s="12">
        <v>49549.690999999999</v>
      </c>
      <c r="N128" s="12">
        <v>48406.315999999999</v>
      </c>
      <c r="O128" s="12">
        <v>46300.658000000003</v>
      </c>
      <c r="P128" s="12">
        <v>44417.345999999998</v>
      </c>
      <c r="Q128" s="12">
        <v>47383.633000000002</v>
      </c>
      <c r="R128" s="12">
        <v>56009.665000000001</v>
      </c>
      <c r="S128" s="12">
        <v>69353.801999999996</v>
      </c>
      <c r="T128" s="12">
        <v>76900.751000000004</v>
      </c>
      <c r="U128" s="12">
        <v>86374.777000000002</v>
      </c>
      <c r="V128" s="12">
        <v>83168.296000000002</v>
      </c>
      <c r="W128" s="12">
        <v>72286.627999999997</v>
      </c>
      <c r="X128" s="12">
        <v>62627.92</v>
      </c>
      <c r="Y128" s="12">
        <v>52670.85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990606.91400000022</v>
      </c>
      <c r="AD128" s="5">
        <f t="shared" si="10"/>
        <v>424430.40800000017</v>
      </c>
      <c r="AE128" s="5">
        <f t="shared" si="11"/>
        <v>1415037.3220000004</v>
      </c>
      <c r="AG128" s="2">
        <f t="shared" si="12"/>
        <v>4</v>
      </c>
      <c r="AH128" s="2">
        <f t="shared" si="13"/>
        <v>2024</v>
      </c>
      <c r="AJ128" s="5">
        <f t="shared" si="14"/>
        <v>86374.777000000002</v>
      </c>
      <c r="AK128" s="2">
        <f t="shared" si="15"/>
        <v>20</v>
      </c>
      <c r="AM128" s="55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BC128" s="5"/>
      <c r="BD128" s="5"/>
      <c r="BE128" s="5"/>
      <c r="BJ128" s="5"/>
    </row>
    <row r="129" spans="1:62" ht="15.75" x14ac:dyDescent="0.25">
      <c r="A129" s="18">
        <v>45412</v>
      </c>
      <c r="B129" s="12">
        <v>49134.646999999997</v>
      </c>
      <c r="C129" s="12">
        <v>46748.476000000002</v>
      </c>
      <c r="D129" s="12">
        <v>45836.553999999996</v>
      </c>
      <c r="E129" s="12">
        <v>46875.167000000001</v>
      </c>
      <c r="F129" s="12">
        <v>50403.985999999997</v>
      </c>
      <c r="G129" s="12">
        <v>57953.985000000001</v>
      </c>
      <c r="H129" s="12">
        <v>71950.384999999995</v>
      </c>
      <c r="I129" s="12">
        <v>71675.865000000005</v>
      </c>
      <c r="J129" s="12">
        <v>63752.62</v>
      </c>
      <c r="K129" s="12">
        <v>57533.33</v>
      </c>
      <c r="L129" s="12">
        <v>53654.637999999999</v>
      </c>
      <c r="M129" s="12">
        <v>50383.716999999997</v>
      </c>
      <c r="N129" s="12">
        <v>51407.707999999999</v>
      </c>
      <c r="O129" s="12">
        <v>49005.527999999998</v>
      </c>
      <c r="P129" s="12">
        <v>47381.148000000001</v>
      </c>
      <c r="Q129" s="12">
        <v>51737.250999999997</v>
      </c>
      <c r="R129" s="12">
        <v>61249.718999999997</v>
      </c>
      <c r="S129" s="12">
        <v>74901.510999999999</v>
      </c>
      <c r="T129" s="12">
        <v>82508.053</v>
      </c>
      <c r="U129" s="12">
        <v>87305.085000000006</v>
      </c>
      <c r="V129" s="12">
        <v>82763.551999999996</v>
      </c>
      <c r="W129" s="12">
        <v>73018.13</v>
      </c>
      <c r="X129" s="12">
        <v>61319.722000000002</v>
      </c>
      <c r="Y129" s="12">
        <v>52942.042000000001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1019597.5769999998</v>
      </c>
      <c r="AD129" s="5">
        <f t="shared" si="10"/>
        <v>421845.24200000032</v>
      </c>
      <c r="AE129" s="5">
        <f t="shared" si="11"/>
        <v>1441442.8190000001</v>
      </c>
      <c r="AG129" s="2">
        <f t="shared" si="12"/>
        <v>4</v>
      </c>
      <c r="AH129" s="2">
        <f t="shared" si="13"/>
        <v>2024</v>
      </c>
      <c r="AJ129" s="5">
        <f t="shared" si="14"/>
        <v>87305.085000000006</v>
      </c>
      <c r="AK129" s="2">
        <f t="shared" si="15"/>
        <v>20</v>
      </c>
      <c r="AM129" s="55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BC129" s="5"/>
      <c r="BD129" s="5"/>
      <c r="BE129" s="5"/>
      <c r="BJ129" s="5"/>
    </row>
    <row r="130" spans="1:62" ht="15.75" x14ac:dyDescent="0.25">
      <c r="A130" s="18">
        <v>45413</v>
      </c>
      <c r="B130" s="12">
        <v>48701.387000000002</v>
      </c>
      <c r="C130" s="12">
        <v>45792.233999999997</v>
      </c>
      <c r="D130" s="12">
        <v>44692.311999999998</v>
      </c>
      <c r="E130" s="12">
        <v>44860.243000000002</v>
      </c>
      <c r="F130" s="12">
        <v>48558.84</v>
      </c>
      <c r="G130" s="12">
        <v>58408.572999999997</v>
      </c>
      <c r="H130" s="12">
        <v>72530.468999999997</v>
      </c>
      <c r="I130" s="12">
        <v>77778.755999999994</v>
      </c>
      <c r="J130" s="12">
        <v>69788.248000000007</v>
      </c>
      <c r="K130" s="12">
        <v>66286.964000000007</v>
      </c>
      <c r="L130" s="12">
        <v>60703.999000000003</v>
      </c>
      <c r="M130" s="12">
        <v>54635.088000000003</v>
      </c>
      <c r="N130" s="12">
        <v>54075.563000000002</v>
      </c>
      <c r="O130" s="12">
        <v>49510.758999999998</v>
      </c>
      <c r="P130" s="12">
        <v>47382.211000000003</v>
      </c>
      <c r="Q130" s="12">
        <v>52709.114000000001</v>
      </c>
      <c r="R130" s="12">
        <v>61290.62</v>
      </c>
      <c r="S130" s="12">
        <v>69856.339000000007</v>
      </c>
      <c r="T130" s="12">
        <v>79128.339000000007</v>
      </c>
      <c r="U130" s="12">
        <v>84789.57</v>
      </c>
      <c r="V130" s="12">
        <v>86805.570999999996</v>
      </c>
      <c r="W130" s="12">
        <v>76803.918999999994</v>
      </c>
      <c r="X130" s="12">
        <v>64859.012999999999</v>
      </c>
      <c r="Y130" s="12">
        <v>54624.807999999997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1056404.0730000001</v>
      </c>
      <c r="AD130" s="5">
        <f t="shared" si="10"/>
        <v>418168.86599999969</v>
      </c>
      <c r="AE130" s="5">
        <f t="shared" si="11"/>
        <v>1474572.9389999998</v>
      </c>
      <c r="AG130" s="2">
        <f t="shared" si="12"/>
        <v>5</v>
      </c>
      <c r="AH130" s="2">
        <f t="shared" si="13"/>
        <v>2024</v>
      </c>
      <c r="AJ130" s="5">
        <f t="shared" si="14"/>
        <v>86805.570999999996</v>
      </c>
      <c r="AK130" s="2">
        <f t="shared" si="15"/>
        <v>21</v>
      </c>
      <c r="AM130" s="55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BC130" s="5"/>
      <c r="BD130" s="5"/>
      <c r="BE130" s="5"/>
      <c r="BJ130" s="5"/>
    </row>
    <row r="131" spans="1:62" ht="15.75" x14ac:dyDescent="0.25">
      <c r="A131" s="18">
        <v>45414</v>
      </c>
      <c r="B131" s="12">
        <v>50204.951999999997</v>
      </c>
      <c r="C131" s="12">
        <v>47852.737999999998</v>
      </c>
      <c r="D131" s="12">
        <v>45529.262000000002</v>
      </c>
      <c r="E131" s="12">
        <v>46832.038999999997</v>
      </c>
      <c r="F131" s="12">
        <v>49508.627</v>
      </c>
      <c r="G131" s="12">
        <v>59613.046999999999</v>
      </c>
      <c r="H131" s="12">
        <v>72545.279999999999</v>
      </c>
      <c r="I131" s="12">
        <v>76955.307000000001</v>
      </c>
      <c r="J131" s="12">
        <v>71857.251999999993</v>
      </c>
      <c r="K131" s="12">
        <v>70246.547000000006</v>
      </c>
      <c r="L131" s="12">
        <v>70299.210999999996</v>
      </c>
      <c r="M131" s="12">
        <v>65043.661999999997</v>
      </c>
      <c r="N131" s="12">
        <v>62149</v>
      </c>
      <c r="O131" s="12">
        <v>62015.593000000001</v>
      </c>
      <c r="P131" s="12">
        <v>61183.114999999998</v>
      </c>
      <c r="Q131" s="12">
        <v>65417.184999999998</v>
      </c>
      <c r="R131" s="12">
        <v>71948.456999999995</v>
      </c>
      <c r="S131" s="12">
        <v>81107.547999999995</v>
      </c>
      <c r="T131" s="12">
        <v>86990.813999999998</v>
      </c>
      <c r="U131" s="12">
        <v>90100.338000000003</v>
      </c>
      <c r="V131" s="12">
        <v>89275.672000000006</v>
      </c>
      <c r="W131" s="12">
        <v>79283.09</v>
      </c>
      <c r="X131" s="12">
        <v>66319.118000000002</v>
      </c>
      <c r="Y131" s="12">
        <v>56577.266000000003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1170191.909</v>
      </c>
      <c r="AD131" s="5">
        <f t="shared" si="10"/>
        <v>428663.21100000013</v>
      </c>
      <c r="AE131" s="5">
        <f t="shared" si="11"/>
        <v>1598855.12</v>
      </c>
      <c r="AG131" s="2">
        <f t="shared" si="12"/>
        <v>5</v>
      </c>
      <c r="AH131" s="2">
        <f t="shared" si="13"/>
        <v>2024</v>
      </c>
      <c r="AJ131" s="5">
        <f t="shared" si="14"/>
        <v>90100.338000000003</v>
      </c>
      <c r="AK131" s="2">
        <f t="shared" si="15"/>
        <v>20</v>
      </c>
      <c r="AM131" s="55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BC131" s="5"/>
      <c r="BD131" s="5"/>
      <c r="BE131" s="5"/>
      <c r="BJ131" s="5"/>
    </row>
    <row r="132" spans="1:62" ht="15.75" x14ac:dyDescent="0.25">
      <c r="A132" s="18">
        <v>45415</v>
      </c>
      <c r="B132" s="12">
        <v>50858.36</v>
      </c>
      <c r="C132" s="12">
        <v>47851.966</v>
      </c>
      <c r="D132" s="12">
        <v>46674.021000000001</v>
      </c>
      <c r="E132" s="12">
        <v>47221.089</v>
      </c>
      <c r="F132" s="12">
        <v>49996.474000000002</v>
      </c>
      <c r="G132" s="12">
        <v>60358.171000000002</v>
      </c>
      <c r="H132" s="12">
        <v>72668.623000000007</v>
      </c>
      <c r="I132" s="12">
        <v>73309.975999999995</v>
      </c>
      <c r="J132" s="12">
        <v>62614.381999999998</v>
      </c>
      <c r="K132" s="12">
        <v>57497.078999999998</v>
      </c>
      <c r="L132" s="12">
        <v>53915.232000000004</v>
      </c>
      <c r="M132" s="12">
        <v>53623.987000000001</v>
      </c>
      <c r="N132" s="12">
        <v>51032.614000000001</v>
      </c>
      <c r="O132" s="12">
        <v>47328.355000000003</v>
      </c>
      <c r="P132" s="12">
        <v>45458.631000000001</v>
      </c>
      <c r="Q132" s="12">
        <v>50578.413999999997</v>
      </c>
      <c r="R132" s="12">
        <v>57403.656000000003</v>
      </c>
      <c r="S132" s="12">
        <v>67804.322</v>
      </c>
      <c r="T132" s="12">
        <v>75814.588000000003</v>
      </c>
      <c r="U132" s="12">
        <v>81071.922999999995</v>
      </c>
      <c r="V132" s="12">
        <v>83316.368000000002</v>
      </c>
      <c r="W132" s="12">
        <v>75347.985000000001</v>
      </c>
      <c r="X132" s="12">
        <v>63834.010999999999</v>
      </c>
      <c r="Y132" s="12">
        <v>54592.578999999998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999951.52300000004</v>
      </c>
      <c r="AD132" s="5">
        <f t="shared" si="10"/>
        <v>430221.28299999982</v>
      </c>
      <c r="AE132" s="5">
        <f t="shared" si="11"/>
        <v>1430172.8059999999</v>
      </c>
      <c r="AG132" s="2">
        <f t="shared" si="12"/>
        <v>5</v>
      </c>
      <c r="AH132" s="2">
        <f t="shared" si="13"/>
        <v>2024</v>
      </c>
      <c r="AJ132" s="5">
        <f t="shared" si="14"/>
        <v>83316.368000000002</v>
      </c>
      <c r="AK132" s="2">
        <f t="shared" si="15"/>
        <v>21</v>
      </c>
      <c r="AM132" s="55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BC132" s="5"/>
      <c r="BD132" s="5"/>
      <c r="BE132" s="5"/>
      <c r="BJ132" s="5"/>
    </row>
    <row r="133" spans="1:62" ht="15.75" x14ac:dyDescent="0.25">
      <c r="A133" s="18">
        <v>45416</v>
      </c>
      <c r="B133" s="12">
        <v>50678.703999999998</v>
      </c>
      <c r="C133" s="12">
        <v>47497.118999999999</v>
      </c>
      <c r="D133" s="12">
        <v>45799.061999999998</v>
      </c>
      <c r="E133" s="12">
        <v>46089.771999999997</v>
      </c>
      <c r="F133" s="12">
        <v>47108.197</v>
      </c>
      <c r="G133" s="12">
        <v>53498.196000000004</v>
      </c>
      <c r="H133" s="12">
        <v>61377.506000000001</v>
      </c>
      <c r="I133" s="12">
        <v>65378.3</v>
      </c>
      <c r="J133" s="12">
        <v>63192.712</v>
      </c>
      <c r="K133" s="12">
        <v>60685.396000000001</v>
      </c>
      <c r="L133" s="12">
        <v>54766.15</v>
      </c>
      <c r="M133" s="12">
        <v>52546.356</v>
      </c>
      <c r="N133" s="12">
        <v>51593.464999999997</v>
      </c>
      <c r="O133" s="12">
        <v>49480.983999999997</v>
      </c>
      <c r="P133" s="12">
        <v>50673.489000000001</v>
      </c>
      <c r="Q133" s="12">
        <v>54859.843999999997</v>
      </c>
      <c r="R133" s="12">
        <v>63439.584999999999</v>
      </c>
      <c r="S133" s="12">
        <v>72219.345000000001</v>
      </c>
      <c r="T133" s="12">
        <v>78629.354000000007</v>
      </c>
      <c r="U133" s="12">
        <v>83060.567999999999</v>
      </c>
      <c r="V133" s="12">
        <v>82935.311000000002</v>
      </c>
      <c r="W133" s="12">
        <v>73832.510999999999</v>
      </c>
      <c r="X133" s="12">
        <v>64377.063000000002</v>
      </c>
      <c r="Y133" s="12">
        <v>54646.203999999998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1428365.193</v>
      </c>
      <c r="AE133" s="5">
        <f t="shared" si="11"/>
        <v>1428365.193</v>
      </c>
      <c r="AG133" s="2">
        <f t="shared" si="12"/>
        <v>5</v>
      </c>
      <c r="AH133" s="2">
        <f t="shared" si="13"/>
        <v>2024</v>
      </c>
      <c r="AJ133" s="5">
        <f t="shared" si="14"/>
        <v>83060.567999999999</v>
      </c>
      <c r="AK133" s="2">
        <f t="shared" si="15"/>
        <v>20</v>
      </c>
      <c r="AM133" s="55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BC133" s="5"/>
      <c r="BD133" s="5"/>
      <c r="BE133" s="5"/>
      <c r="BJ133" s="5"/>
    </row>
    <row r="134" spans="1:62" ht="15.75" x14ac:dyDescent="0.25">
      <c r="A134" s="18">
        <v>45417</v>
      </c>
      <c r="B134" s="12">
        <v>49732.665000000001</v>
      </c>
      <c r="C134" s="12">
        <v>46272.88</v>
      </c>
      <c r="D134" s="12">
        <v>44806.786</v>
      </c>
      <c r="E134" s="12">
        <v>44392.245999999999</v>
      </c>
      <c r="F134" s="12">
        <v>45673.495000000003</v>
      </c>
      <c r="G134" s="12">
        <v>50682.061000000002</v>
      </c>
      <c r="H134" s="12">
        <v>58258.694000000003</v>
      </c>
      <c r="I134" s="12">
        <v>63426.610999999997</v>
      </c>
      <c r="J134" s="12">
        <v>61843.419000000002</v>
      </c>
      <c r="K134" s="12">
        <v>64172.406000000003</v>
      </c>
      <c r="L134" s="12">
        <v>58672.156000000003</v>
      </c>
      <c r="M134" s="12">
        <v>60142.29</v>
      </c>
      <c r="N134" s="12">
        <v>56085.966999999997</v>
      </c>
      <c r="O134" s="12">
        <v>54501.016000000003</v>
      </c>
      <c r="P134" s="12">
        <v>55030.533000000003</v>
      </c>
      <c r="Q134" s="12">
        <v>63013.993999999999</v>
      </c>
      <c r="R134" s="12">
        <v>71615.551000000007</v>
      </c>
      <c r="S134" s="12">
        <v>82374.3</v>
      </c>
      <c r="T134" s="12">
        <v>87396.561000000002</v>
      </c>
      <c r="U134" s="12">
        <v>92691.354000000007</v>
      </c>
      <c r="V134" s="12">
        <v>90979.555999999997</v>
      </c>
      <c r="W134" s="12">
        <v>78014.842000000004</v>
      </c>
      <c r="X134" s="12">
        <v>66546.922999999995</v>
      </c>
      <c r="Y134" s="12">
        <v>55498.201999999997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1501824.5079999999</v>
      </c>
      <c r="AE134" s="5">
        <f t="shared" si="11"/>
        <v>1501824.5079999999</v>
      </c>
      <c r="AG134" s="2">
        <f t="shared" si="12"/>
        <v>5</v>
      </c>
      <c r="AH134" s="2">
        <f t="shared" si="13"/>
        <v>2024</v>
      </c>
      <c r="AJ134" s="5">
        <f t="shared" si="14"/>
        <v>92691.354000000007</v>
      </c>
      <c r="AK134" s="2">
        <f t="shared" si="15"/>
        <v>20</v>
      </c>
      <c r="AM134" s="55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BC134" s="5"/>
      <c r="BD134" s="5"/>
      <c r="BE134" s="5"/>
      <c r="BJ134" s="5"/>
    </row>
    <row r="135" spans="1:62" ht="15.75" x14ac:dyDescent="0.25">
      <c r="A135" s="18">
        <v>45418</v>
      </c>
      <c r="B135" s="12">
        <v>50347.415999999997</v>
      </c>
      <c r="C135" s="12">
        <v>47550.203000000001</v>
      </c>
      <c r="D135" s="12">
        <v>45838.3</v>
      </c>
      <c r="E135" s="12">
        <v>45924.355000000003</v>
      </c>
      <c r="F135" s="12">
        <v>49552.241999999998</v>
      </c>
      <c r="G135" s="12">
        <v>59131.464</v>
      </c>
      <c r="H135" s="12">
        <v>73120.428</v>
      </c>
      <c r="I135" s="12">
        <v>77829.967999999993</v>
      </c>
      <c r="J135" s="12">
        <v>71353.731</v>
      </c>
      <c r="K135" s="12">
        <v>68857.148000000001</v>
      </c>
      <c r="L135" s="12">
        <v>63259.377999999997</v>
      </c>
      <c r="M135" s="12">
        <v>61629.8</v>
      </c>
      <c r="N135" s="12">
        <v>57072.883999999998</v>
      </c>
      <c r="O135" s="12">
        <v>54908.076000000001</v>
      </c>
      <c r="P135" s="12">
        <v>52482.792000000001</v>
      </c>
      <c r="Q135" s="12">
        <v>53658.135999999999</v>
      </c>
      <c r="R135" s="12">
        <v>57757.46</v>
      </c>
      <c r="S135" s="12">
        <v>68993.732999999993</v>
      </c>
      <c r="T135" s="12">
        <v>79094.766000000003</v>
      </c>
      <c r="U135" s="12">
        <v>85588.43</v>
      </c>
      <c r="V135" s="12">
        <v>86137.85</v>
      </c>
      <c r="W135" s="12">
        <v>76075.361999999994</v>
      </c>
      <c r="X135" s="12">
        <v>63941.345000000001</v>
      </c>
      <c r="Y135" s="12">
        <v>54139.004000000001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1078640.8589999999</v>
      </c>
      <c r="AD135" s="5">
        <f t="shared" si="10"/>
        <v>425603.41200000001</v>
      </c>
      <c r="AE135" s="5">
        <f t="shared" si="11"/>
        <v>1504244.2709999999</v>
      </c>
      <c r="AG135" s="2">
        <f t="shared" si="12"/>
        <v>5</v>
      </c>
      <c r="AH135" s="2">
        <f t="shared" si="13"/>
        <v>2024</v>
      </c>
      <c r="AJ135" s="5">
        <f t="shared" si="14"/>
        <v>86137.85</v>
      </c>
      <c r="AK135" s="2">
        <f t="shared" si="15"/>
        <v>21</v>
      </c>
      <c r="AM135" s="55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BC135" s="5"/>
      <c r="BD135" s="5"/>
      <c r="BE135" s="5"/>
      <c r="BJ135" s="5"/>
    </row>
    <row r="136" spans="1:62" ht="15.75" x14ac:dyDescent="0.25">
      <c r="A136" s="18">
        <v>45419</v>
      </c>
      <c r="B136" s="12">
        <v>48549.885999999999</v>
      </c>
      <c r="C136" s="12">
        <v>46255.438999999998</v>
      </c>
      <c r="D136" s="12">
        <v>44422.942999999999</v>
      </c>
      <c r="E136" s="12">
        <v>44783.351999999999</v>
      </c>
      <c r="F136" s="12">
        <v>47944.84</v>
      </c>
      <c r="G136" s="12">
        <v>57410.014999999999</v>
      </c>
      <c r="H136" s="12">
        <v>69222.259000000005</v>
      </c>
      <c r="I136" s="12">
        <v>70594.152000000002</v>
      </c>
      <c r="J136" s="12">
        <v>59530.750999999997</v>
      </c>
      <c r="K136" s="12">
        <v>54312.85</v>
      </c>
      <c r="L136" s="12">
        <v>51737.741999999998</v>
      </c>
      <c r="M136" s="12">
        <v>50666.002999999997</v>
      </c>
      <c r="N136" s="12">
        <v>47891.264000000003</v>
      </c>
      <c r="O136" s="12">
        <v>45921.972999999998</v>
      </c>
      <c r="P136" s="12">
        <v>44795.332000000002</v>
      </c>
      <c r="Q136" s="12">
        <v>48538.798999999999</v>
      </c>
      <c r="R136" s="12">
        <v>55987.610999999997</v>
      </c>
      <c r="S136" s="12">
        <v>67203.786999999997</v>
      </c>
      <c r="T136" s="12">
        <v>77477.452000000005</v>
      </c>
      <c r="U136" s="12">
        <v>81671.591</v>
      </c>
      <c r="V136" s="12">
        <v>84450.993000000002</v>
      </c>
      <c r="W136" s="12">
        <v>73569.191999999995</v>
      </c>
      <c r="X136" s="12">
        <v>61630.968000000001</v>
      </c>
      <c r="Y136" s="12">
        <v>51981.142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975980.4600000002</v>
      </c>
      <c r="AD136" s="5">
        <f t="shared" si="10"/>
        <v>410569.87599999993</v>
      </c>
      <c r="AE136" s="5">
        <f t="shared" si="11"/>
        <v>1386550.3360000001</v>
      </c>
      <c r="AG136" s="2">
        <f t="shared" si="12"/>
        <v>5</v>
      </c>
      <c r="AH136" s="2">
        <f t="shared" si="13"/>
        <v>2024</v>
      </c>
      <c r="AJ136" s="5">
        <f t="shared" si="14"/>
        <v>84450.993000000002</v>
      </c>
      <c r="AK136" s="2">
        <f t="shared" si="15"/>
        <v>21</v>
      </c>
      <c r="AM136" s="55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BC136" s="5"/>
      <c r="BD136" s="5"/>
      <c r="BE136" s="5"/>
      <c r="BJ136" s="5"/>
    </row>
    <row r="137" spans="1:62" ht="15.75" x14ac:dyDescent="0.25">
      <c r="A137" s="18">
        <v>45420</v>
      </c>
      <c r="B137" s="12">
        <v>46802.508000000002</v>
      </c>
      <c r="C137" s="12">
        <v>44282.544999999998</v>
      </c>
      <c r="D137" s="12">
        <v>43159.017999999996</v>
      </c>
      <c r="E137" s="12">
        <v>44033.591999999997</v>
      </c>
      <c r="F137" s="12">
        <v>46667.034</v>
      </c>
      <c r="G137" s="12">
        <v>56103.536999999997</v>
      </c>
      <c r="H137" s="12">
        <v>68945.630999999994</v>
      </c>
      <c r="I137" s="12">
        <v>69591.47</v>
      </c>
      <c r="J137" s="12">
        <v>60588.178999999996</v>
      </c>
      <c r="K137" s="12">
        <v>57424.7</v>
      </c>
      <c r="L137" s="12">
        <v>56025.601999999999</v>
      </c>
      <c r="M137" s="12">
        <v>55314.222999999998</v>
      </c>
      <c r="N137" s="12">
        <v>56598.713000000003</v>
      </c>
      <c r="O137" s="12">
        <v>56744.057999999997</v>
      </c>
      <c r="P137" s="12">
        <v>57913.472000000002</v>
      </c>
      <c r="Q137" s="12">
        <v>63356.322</v>
      </c>
      <c r="R137" s="12">
        <v>70987.566000000006</v>
      </c>
      <c r="S137" s="12">
        <v>80058.010999999999</v>
      </c>
      <c r="T137" s="12">
        <v>84187.630999999994</v>
      </c>
      <c r="U137" s="12">
        <v>87497.683999999994</v>
      </c>
      <c r="V137" s="12">
        <v>86317.032000000007</v>
      </c>
      <c r="W137" s="12">
        <v>76080.475000000006</v>
      </c>
      <c r="X137" s="12">
        <v>64537.525000000001</v>
      </c>
      <c r="Y137" s="12">
        <v>54693.190999999999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1083222.6630000002</v>
      </c>
      <c r="AD137" s="5">
        <f t="shared" si="10"/>
        <v>404687.05599999987</v>
      </c>
      <c r="AE137" s="5">
        <f t="shared" si="11"/>
        <v>1487909.719</v>
      </c>
      <c r="AG137" s="2">
        <f t="shared" si="12"/>
        <v>5</v>
      </c>
      <c r="AH137" s="2">
        <f t="shared" si="13"/>
        <v>2024</v>
      </c>
      <c r="AJ137" s="5">
        <f t="shared" si="14"/>
        <v>87497.683999999994</v>
      </c>
      <c r="AK137" s="2">
        <f t="shared" si="15"/>
        <v>20</v>
      </c>
      <c r="AM137" s="55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BC137" s="5"/>
      <c r="BD137" s="5"/>
      <c r="BE137" s="5"/>
      <c r="BJ137" s="5"/>
    </row>
    <row r="138" spans="1:62" ht="15.75" x14ac:dyDescent="0.25">
      <c r="A138" s="18">
        <v>45421</v>
      </c>
      <c r="B138" s="12">
        <v>49887.411999999997</v>
      </c>
      <c r="C138" s="12">
        <v>46344.781000000003</v>
      </c>
      <c r="D138" s="12">
        <v>45500.896999999997</v>
      </c>
      <c r="E138" s="12">
        <v>45788.296999999999</v>
      </c>
      <c r="F138" s="12">
        <v>49252.83</v>
      </c>
      <c r="G138" s="12">
        <v>57965.4</v>
      </c>
      <c r="H138" s="12">
        <v>73444.490000000005</v>
      </c>
      <c r="I138" s="12">
        <v>78511.739000000001</v>
      </c>
      <c r="J138" s="12">
        <v>72893.354000000007</v>
      </c>
      <c r="K138" s="12">
        <v>70949.043000000005</v>
      </c>
      <c r="L138" s="12">
        <v>69222.024000000005</v>
      </c>
      <c r="M138" s="12">
        <v>68077.460999999996</v>
      </c>
      <c r="N138" s="12">
        <v>65462.74</v>
      </c>
      <c r="O138" s="12">
        <v>60416.1</v>
      </c>
      <c r="P138" s="12">
        <v>58879.362999999998</v>
      </c>
      <c r="Q138" s="12">
        <v>61753.089</v>
      </c>
      <c r="R138" s="12">
        <v>69243.623999999996</v>
      </c>
      <c r="S138" s="12">
        <v>78975.285999999993</v>
      </c>
      <c r="T138" s="12">
        <v>86141.517000000007</v>
      </c>
      <c r="U138" s="12">
        <v>89520.345000000001</v>
      </c>
      <c r="V138" s="12">
        <v>90232.445999999996</v>
      </c>
      <c r="W138" s="12">
        <v>80806.150999999998</v>
      </c>
      <c r="X138" s="12">
        <v>67560.540999999997</v>
      </c>
      <c r="Y138" s="12">
        <v>58617.425000000003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1168644.8229999999</v>
      </c>
      <c r="AD138" s="5">
        <f t="shared" ref="AD138:AD201" si="18">AE138-AC138</f>
        <v>426801.53200000012</v>
      </c>
      <c r="AE138" s="5">
        <f t="shared" ref="AE138:AE201" si="19">SUM(B138:Y138)</f>
        <v>1595446.355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90232.445999999996</v>
      </c>
      <c r="AK138" s="2">
        <f t="shared" ref="AK138:AK201" si="23">IF(AE138&gt;0,INDEX(B$8:Y$8,MATCH(AJ138,B138:Y138,0)),"")</f>
        <v>21</v>
      </c>
      <c r="AM138" s="55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BC138" s="5"/>
      <c r="BD138" s="5"/>
      <c r="BE138" s="5"/>
      <c r="BJ138" s="5"/>
    </row>
    <row r="139" spans="1:62" ht="15.75" x14ac:dyDescent="0.25">
      <c r="A139" s="18">
        <v>45422</v>
      </c>
      <c r="B139" s="12">
        <v>52905.012999999999</v>
      </c>
      <c r="C139" s="12">
        <v>50774.080000000002</v>
      </c>
      <c r="D139" s="12">
        <v>48961.63</v>
      </c>
      <c r="E139" s="12">
        <v>50155.214</v>
      </c>
      <c r="F139" s="12">
        <v>53155.758999999998</v>
      </c>
      <c r="G139" s="12">
        <v>63420.165999999997</v>
      </c>
      <c r="H139" s="12">
        <v>75334.2</v>
      </c>
      <c r="I139" s="12">
        <v>74816.508000000002</v>
      </c>
      <c r="J139" s="12">
        <v>63289.923000000003</v>
      </c>
      <c r="K139" s="12">
        <v>58594.462</v>
      </c>
      <c r="L139" s="12">
        <v>55740.118999999999</v>
      </c>
      <c r="M139" s="12">
        <v>54915.917000000001</v>
      </c>
      <c r="N139" s="12">
        <v>51381.192000000003</v>
      </c>
      <c r="O139" s="12">
        <v>50632.031999999999</v>
      </c>
      <c r="P139" s="12">
        <v>49352.968000000001</v>
      </c>
      <c r="Q139" s="12">
        <v>53447.671000000002</v>
      </c>
      <c r="R139" s="12">
        <v>60582.925999999999</v>
      </c>
      <c r="S139" s="12">
        <v>69740.165999999997</v>
      </c>
      <c r="T139" s="12">
        <v>78754.168999999994</v>
      </c>
      <c r="U139" s="12">
        <v>82641.885999999999</v>
      </c>
      <c r="V139" s="12">
        <v>85702.811000000002</v>
      </c>
      <c r="W139" s="12">
        <v>76668.176000000007</v>
      </c>
      <c r="X139" s="12">
        <v>66584.951000000001</v>
      </c>
      <c r="Y139" s="12">
        <v>56168.349000000002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1032845.877</v>
      </c>
      <c r="AD139" s="5">
        <f t="shared" si="18"/>
        <v>450874.41099999973</v>
      </c>
      <c r="AE139" s="5">
        <f t="shared" si="19"/>
        <v>1483720.2879999997</v>
      </c>
      <c r="AG139" s="2">
        <f t="shared" si="20"/>
        <v>5</v>
      </c>
      <c r="AH139" s="2">
        <f t="shared" si="21"/>
        <v>2024</v>
      </c>
      <c r="AJ139" s="5">
        <f t="shared" si="22"/>
        <v>85702.811000000002</v>
      </c>
      <c r="AK139" s="2">
        <f t="shared" si="23"/>
        <v>21</v>
      </c>
      <c r="AM139" s="55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BC139" s="5"/>
      <c r="BD139" s="5"/>
      <c r="BE139" s="5"/>
      <c r="BJ139" s="5"/>
    </row>
    <row r="140" spans="1:62" ht="15.75" x14ac:dyDescent="0.25">
      <c r="A140" s="18">
        <v>45423</v>
      </c>
      <c r="B140" s="12">
        <v>51349.296000000002</v>
      </c>
      <c r="C140" s="12">
        <v>47996.957000000002</v>
      </c>
      <c r="D140" s="12">
        <v>46707.995000000003</v>
      </c>
      <c r="E140" s="12">
        <v>46254.773000000001</v>
      </c>
      <c r="F140" s="12">
        <v>48090.292000000001</v>
      </c>
      <c r="G140" s="12">
        <v>53341.061999999998</v>
      </c>
      <c r="H140" s="12">
        <v>61623.15</v>
      </c>
      <c r="I140" s="12">
        <v>64627.224999999999</v>
      </c>
      <c r="J140" s="12">
        <v>61863.877</v>
      </c>
      <c r="K140" s="12">
        <v>63792.061999999998</v>
      </c>
      <c r="L140" s="12">
        <v>58794.593000000001</v>
      </c>
      <c r="M140" s="12">
        <v>56864.296999999999</v>
      </c>
      <c r="N140" s="12">
        <v>56089.252</v>
      </c>
      <c r="O140" s="12">
        <v>51837.788</v>
      </c>
      <c r="P140" s="12">
        <v>50524.928999999996</v>
      </c>
      <c r="Q140" s="12">
        <v>53593.985000000001</v>
      </c>
      <c r="R140" s="12">
        <v>61394.936999999998</v>
      </c>
      <c r="S140" s="12">
        <v>71404.467000000004</v>
      </c>
      <c r="T140" s="12">
        <v>79073.807000000001</v>
      </c>
      <c r="U140" s="12">
        <v>83939.986000000004</v>
      </c>
      <c r="V140" s="12">
        <v>84605.422999999995</v>
      </c>
      <c r="W140" s="12">
        <v>75616.913</v>
      </c>
      <c r="X140" s="12">
        <v>65725.438999999998</v>
      </c>
      <c r="Y140" s="12">
        <v>57205.517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1452318.0219999999</v>
      </c>
      <c r="AE140" s="5">
        <f t="shared" si="19"/>
        <v>1452318.0219999999</v>
      </c>
      <c r="AG140" s="2">
        <f t="shared" si="20"/>
        <v>5</v>
      </c>
      <c r="AH140" s="2">
        <f t="shared" si="21"/>
        <v>2024</v>
      </c>
      <c r="AJ140" s="5">
        <f t="shared" si="22"/>
        <v>84605.422999999995</v>
      </c>
      <c r="AK140" s="2">
        <f t="shared" si="23"/>
        <v>21</v>
      </c>
      <c r="AM140" s="55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BC140" s="5"/>
      <c r="BD140" s="5"/>
      <c r="BE140" s="5"/>
      <c r="BJ140" s="5"/>
    </row>
    <row r="141" spans="1:62" ht="15.75" x14ac:dyDescent="0.25">
      <c r="A141" s="18">
        <v>45424</v>
      </c>
      <c r="B141" s="12">
        <v>51921.108</v>
      </c>
      <c r="C141" s="12">
        <v>49099.182999999997</v>
      </c>
      <c r="D141" s="12">
        <v>48011.947</v>
      </c>
      <c r="E141" s="12">
        <v>47114.031999999999</v>
      </c>
      <c r="F141" s="12">
        <v>49590.368999999999</v>
      </c>
      <c r="G141" s="12">
        <v>53889.7</v>
      </c>
      <c r="H141" s="12">
        <v>61703.881000000001</v>
      </c>
      <c r="I141" s="12">
        <v>63945.870999999999</v>
      </c>
      <c r="J141" s="12">
        <v>60366.601000000002</v>
      </c>
      <c r="K141" s="12">
        <v>60401.644999999997</v>
      </c>
      <c r="L141" s="12">
        <v>55502.108</v>
      </c>
      <c r="M141" s="12">
        <v>52533.218999999997</v>
      </c>
      <c r="N141" s="12">
        <v>49219.692000000003</v>
      </c>
      <c r="O141" s="12">
        <v>46607.940999999999</v>
      </c>
      <c r="P141" s="12">
        <v>46475.19</v>
      </c>
      <c r="Q141" s="12">
        <v>49185.680999999997</v>
      </c>
      <c r="R141" s="12">
        <v>58879.017</v>
      </c>
      <c r="S141" s="12">
        <v>68429.626000000004</v>
      </c>
      <c r="T141" s="12">
        <v>78480.972999999998</v>
      </c>
      <c r="U141" s="12">
        <v>86038.301000000007</v>
      </c>
      <c r="V141" s="12">
        <v>85805.173999999999</v>
      </c>
      <c r="W141" s="12">
        <v>75763.676000000007</v>
      </c>
      <c r="X141" s="12">
        <v>63790.3</v>
      </c>
      <c r="Y141" s="12">
        <v>54272.462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1417027.6970000002</v>
      </c>
      <c r="AE141" s="5">
        <f t="shared" si="19"/>
        <v>1417027.6970000002</v>
      </c>
      <c r="AG141" s="2">
        <f t="shared" si="20"/>
        <v>5</v>
      </c>
      <c r="AH141" s="2">
        <f t="shared" si="21"/>
        <v>2024</v>
      </c>
      <c r="AJ141" s="5">
        <f t="shared" si="22"/>
        <v>86038.301000000007</v>
      </c>
      <c r="AK141" s="2">
        <f t="shared" si="23"/>
        <v>20</v>
      </c>
      <c r="AM141" s="55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BC141" s="5"/>
      <c r="BD141" s="5"/>
      <c r="BE141" s="5"/>
      <c r="BJ141" s="5"/>
    </row>
    <row r="142" spans="1:62" ht="15.75" x14ac:dyDescent="0.25">
      <c r="A142" s="18">
        <v>45425</v>
      </c>
      <c r="B142" s="12">
        <v>48130.205000000002</v>
      </c>
      <c r="C142" s="12">
        <v>45984.803</v>
      </c>
      <c r="D142" s="12">
        <v>44045.58</v>
      </c>
      <c r="E142" s="12">
        <v>44992.964999999997</v>
      </c>
      <c r="F142" s="12">
        <v>48340.11</v>
      </c>
      <c r="G142" s="12">
        <v>57407.197</v>
      </c>
      <c r="H142" s="12">
        <v>71034.974000000002</v>
      </c>
      <c r="I142" s="12">
        <v>74381.731</v>
      </c>
      <c r="J142" s="12">
        <v>63281.303</v>
      </c>
      <c r="K142" s="12">
        <v>56437.767999999996</v>
      </c>
      <c r="L142" s="12">
        <v>53363.527999999998</v>
      </c>
      <c r="M142" s="12">
        <v>51490.455000000002</v>
      </c>
      <c r="N142" s="12">
        <v>51147.567999999999</v>
      </c>
      <c r="O142" s="12">
        <v>49164.544000000002</v>
      </c>
      <c r="P142" s="12">
        <v>47345.169000000002</v>
      </c>
      <c r="Q142" s="12">
        <v>48847.758999999998</v>
      </c>
      <c r="R142" s="12">
        <v>56396.85</v>
      </c>
      <c r="S142" s="12">
        <v>68801.277000000002</v>
      </c>
      <c r="T142" s="12">
        <v>77966.364000000001</v>
      </c>
      <c r="U142" s="12">
        <v>82757.373999999996</v>
      </c>
      <c r="V142" s="12">
        <v>85520.971000000005</v>
      </c>
      <c r="W142" s="12">
        <v>75021.751000000004</v>
      </c>
      <c r="X142" s="12">
        <v>62785.603999999999</v>
      </c>
      <c r="Y142" s="12">
        <v>52890.315000000002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1004710.0160000002</v>
      </c>
      <c r="AD142" s="5">
        <f t="shared" si="18"/>
        <v>412826.14899999963</v>
      </c>
      <c r="AE142" s="5">
        <f t="shared" si="19"/>
        <v>1417536.1649999998</v>
      </c>
      <c r="AG142" s="2">
        <f t="shared" si="20"/>
        <v>5</v>
      </c>
      <c r="AH142" s="2">
        <f t="shared" si="21"/>
        <v>2024</v>
      </c>
      <c r="AJ142" s="5">
        <f t="shared" si="22"/>
        <v>85520.971000000005</v>
      </c>
      <c r="AK142" s="2">
        <f t="shared" si="23"/>
        <v>21</v>
      </c>
      <c r="AM142" s="55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BC142" s="5"/>
      <c r="BD142" s="5"/>
      <c r="BE142" s="5"/>
      <c r="BJ142" s="5"/>
    </row>
    <row r="143" spans="1:62" ht="15.75" x14ac:dyDescent="0.25">
      <c r="A143" s="18">
        <v>45426</v>
      </c>
      <c r="B143" s="12">
        <v>47881.576000000001</v>
      </c>
      <c r="C143" s="12">
        <v>45186.923999999999</v>
      </c>
      <c r="D143" s="12">
        <v>43733.735999999997</v>
      </c>
      <c r="E143" s="12">
        <v>44954.908000000003</v>
      </c>
      <c r="F143" s="12">
        <v>48204.446000000004</v>
      </c>
      <c r="G143" s="12">
        <v>56730.481</v>
      </c>
      <c r="H143" s="12">
        <v>69226.240999999995</v>
      </c>
      <c r="I143" s="12">
        <v>72740.89</v>
      </c>
      <c r="J143" s="12">
        <v>67239.948999999993</v>
      </c>
      <c r="K143" s="12">
        <v>63063.89</v>
      </c>
      <c r="L143" s="12">
        <v>55738.576999999997</v>
      </c>
      <c r="M143" s="12">
        <v>54838.430999999997</v>
      </c>
      <c r="N143" s="12">
        <v>54650.686000000002</v>
      </c>
      <c r="O143" s="12">
        <v>53223.684000000001</v>
      </c>
      <c r="P143" s="12">
        <v>48550.180999999997</v>
      </c>
      <c r="Q143" s="12">
        <v>52504.247000000003</v>
      </c>
      <c r="R143" s="12">
        <v>59731.470999999998</v>
      </c>
      <c r="S143" s="12">
        <v>70634.036999999997</v>
      </c>
      <c r="T143" s="12">
        <v>78037.335000000006</v>
      </c>
      <c r="U143" s="12">
        <v>84620.967000000004</v>
      </c>
      <c r="V143" s="12">
        <v>85076.475999999995</v>
      </c>
      <c r="W143" s="12">
        <v>74217.851999999999</v>
      </c>
      <c r="X143" s="12">
        <v>62651.031000000003</v>
      </c>
      <c r="Y143" s="12">
        <v>52203.341999999997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1037519.7039999999</v>
      </c>
      <c r="AD143" s="5">
        <f t="shared" si="18"/>
        <v>408121.65399999986</v>
      </c>
      <c r="AE143" s="5">
        <f t="shared" si="19"/>
        <v>1445641.3579999998</v>
      </c>
      <c r="AG143" s="2">
        <f t="shared" si="20"/>
        <v>5</v>
      </c>
      <c r="AH143" s="2">
        <f t="shared" si="21"/>
        <v>2024</v>
      </c>
      <c r="AJ143" s="5">
        <f t="shared" si="22"/>
        <v>85076.475999999995</v>
      </c>
      <c r="AK143" s="2">
        <f t="shared" si="23"/>
        <v>21</v>
      </c>
      <c r="AM143" s="55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BC143" s="5"/>
      <c r="BD143" s="5"/>
      <c r="BE143" s="5"/>
      <c r="BJ143" s="5"/>
    </row>
    <row r="144" spans="1:62" ht="15.75" x14ac:dyDescent="0.25">
      <c r="A144" s="18">
        <v>45427</v>
      </c>
      <c r="B144" s="12">
        <v>47475.372000000003</v>
      </c>
      <c r="C144" s="12">
        <v>44109.093000000001</v>
      </c>
      <c r="D144" s="12">
        <v>42951.989000000001</v>
      </c>
      <c r="E144" s="12">
        <v>42831.847000000002</v>
      </c>
      <c r="F144" s="12">
        <v>46532.637000000002</v>
      </c>
      <c r="G144" s="12">
        <v>54513.353000000003</v>
      </c>
      <c r="H144" s="12">
        <v>67554.466</v>
      </c>
      <c r="I144" s="12">
        <v>69103.828999999998</v>
      </c>
      <c r="J144" s="12">
        <v>59973.724999999999</v>
      </c>
      <c r="K144" s="12">
        <v>56515.464</v>
      </c>
      <c r="L144" s="12">
        <v>53852.641000000003</v>
      </c>
      <c r="M144" s="12">
        <v>50982.752</v>
      </c>
      <c r="N144" s="12">
        <v>50185.866000000002</v>
      </c>
      <c r="O144" s="12">
        <v>48303.427000000003</v>
      </c>
      <c r="P144" s="12">
        <v>49748.482000000004</v>
      </c>
      <c r="Q144" s="12">
        <v>52559.21</v>
      </c>
      <c r="R144" s="12">
        <v>61295.913</v>
      </c>
      <c r="S144" s="12">
        <v>72373.751999999993</v>
      </c>
      <c r="T144" s="12">
        <v>80573.313999999998</v>
      </c>
      <c r="U144" s="12">
        <v>86315.248999999996</v>
      </c>
      <c r="V144" s="12">
        <v>86228.566999999995</v>
      </c>
      <c r="W144" s="12">
        <v>75682.635999999999</v>
      </c>
      <c r="X144" s="12">
        <v>62425.487999999998</v>
      </c>
      <c r="Y144" s="12">
        <v>52570.874000000003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1016120.3150000001</v>
      </c>
      <c r="AD144" s="5">
        <f t="shared" si="18"/>
        <v>398539.6309999997</v>
      </c>
      <c r="AE144" s="5">
        <f t="shared" si="19"/>
        <v>1414659.9459999998</v>
      </c>
      <c r="AG144" s="2">
        <f t="shared" si="20"/>
        <v>5</v>
      </c>
      <c r="AH144" s="2">
        <f t="shared" si="21"/>
        <v>2024</v>
      </c>
      <c r="AJ144" s="5">
        <f t="shared" si="22"/>
        <v>86315.248999999996</v>
      </c>
      <c r="AK144" s="2">
        <f t="shared" si="23"/>
        <v>20</v>
      </c>
      <c r="AM144" s="55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BC144" s="5"/>
      <c r="BD144" s="5"/>
      <c r="BE144" s="5"/>
      <c r="BJ144" s="5"/>
    </row>
    <row r="145" spans="1:62" ht="15.75" x14ac:dyDescent="0.25">
      <c r="A145" s="18">
        <v>45428</v>
      </c>
      <c r="B145" s="12">
        <v>47209.04</v>
      </c>
      <c r="C145" s="12">
        <v>44088.478999999999</v>
      </c>
      <c r="D145" s="12">
        <v>42142.75</v>
      </c>
      <c r="E145" s="12">
        <v>42533.451999999997</v>
      </c>
      <c r="F145" s="12">
        <v>45690.32</v>
      </c>
      <c r="G145" s="12">
        <v>53818.661999999997</v>
      </c>
      <c r="H145" s="12">
        <v>65460.847999999998</v>
      </c>
      <c r="I145" s="12">
        <v>68401.5</v>
      </c>
      <c r="J145" s="12">
        <v>62877.792999999998</v>
      </c>
      <c r="K145" s="12">
        <v>60560.942000000003</v>
      </c>
      <c r="L145" s="12">
        <v>57435.383999999998</v>
      </c>
      <c r="M145" s="12">
        <v>55325.319000000003</v>
      </c>
      <c r="N145" s="12">
        <v>53802.383999999998</v>
      </c>
      <c r="O145" s="12">
        <v>51218.985999999997</v>
      </c>
      <c r="P145" s="12">
        <v>50907.46</v>
      </c>
      <c r="Q145" s="12">
        <v>56966.567999999999</v>
      </c>
      <c r="R145" s="12">
        <v>64733.851000000002</v>
      </c>
      <c r="S145" s="12">
        <v>75116.111000000004</v>
      </c>
      <c r="T145" s="12">
        <v>81293.532999999996</v>
      </c>
      <c r="U145" s="12">
        <v>85815.945000000007</v>
      </c>
      <c r="V145" s="12">
        <v>86432.195999999996</v>
      </c>
      <c r="W145" s="12">
        <v>76131.903999999995</v>
      </c>
      <c r="X145" s="12">
        <v>63371.605000000003</v>
      </c>
      <c r="Y145" s="12">
        <v>52875.303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1050391.4810000001</v>
      </c>
      <c r="AD145" s="5">
        <f t="shared" si="18"/>
        <v>393818.85400000005</v>
      </c>
      <c r="AE145" s="5">
        <f t="shared" si="19"/>
        <v>1444210.3350000002</v>
      </c>
      <c r="AG145" s="2">
        <f t="shared" si="20"/>
        <v>5</v>
      </c>
      <c r="AH145" s="2">
        <f t="shared" si="21"/>
        <v>2024</v>
      </c>
      <c r="AJ145" s="5">
        <f t="shared" si="22"/>
        <v>86432.195999999996</v>
      </c>
      <c r="AK145" s="2">
        <f t="shared" si="23"/>
        <v>21</v>
      </c>
      <c r="AM145" s="55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BC145" s="5"/>
      <c r="BD145" s="5"/>
      <c r="BE145" s="5"/>
      <c r="BJ145" s="5"/>
    </row>
    <row r="146" spans="1:62" ht="15.75" x14ac:dyDescent="0.25">
      <c r="A146" s="18">
        <v>45429</v>
      </c>
      <c r="B146" s="12">
        <v>47779.546000000002</v>
      </c>
      <c r="C146" s="12">
        <v>44286.870999999999</v>
      </c>
      <c r="D146" s="12">
        <v>42517.387000000002</v>
      </c>
      <c r="E146" s="12">
        <v>42720.625999999997</v>
      </c>
      <c r="F146" s="12">
        <v>45602.790999999997</v>
      </c>
      <c r="G146" s="12">
        <v>53455.78</v>
      </c>
      <c r="H146" s="12">
        <v>65398.108999999997</v>
      </c>
      <c r="I146" s="12">
        <v>67521.164000000004</v>
      </c>
      <c r="J146" s="12">
        <v>60713.521999999997</v>
      </c>
      <c r="K146" s="12">
        <v>57281.326000000001</v>
      </c>
      <c r="L146" s="12">
        <v>52415.224999999999</v>
      </c>
      <c r="M146" s="12">
        <v>51537.976000000002</v>
      </c>
      <c r="N146" s="12">
        <v>51299.281999999999</v>
      </c>
      <c r="O146" s="12">
        <v>50359.053</v>
      </c>
      <c r="P146" s="12">
        <v>52147.731</v>
      </c>
      <c r="Q146" s="12">
        <v>55503.824000000001</v>
      </c>
      <c r="R146" s="12">
        <v>64115.286</v>
      </c>
      <c r="S146" s="12">
        <v>72359.327000000005</v>
      </c>
      <c r="T146" s="12">
        <v>77574.343999999997</v>
      </c>
      <c r="U146" s="12">
        <v>82255.236000000004</v>
      </c>
      <c r="V146" s="12">
        <v>83456.202999999994</v>
      </c>
      <c r="W146" s="12">
        <v>75255.437999999995</v>
      </c>
      <c r="X146" s="12">
        <v>63743.071000000004</v>
      </c>
      <c r="Y146" s="12">
        <v>53610.821000000004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1017538.008</v>
      </c>
      <c r="AD146" s="5">
        <f t="shared" si="18"/>
        <v>395371.93099999998</v>
      </c>
      <c r="AE146" s="5">
        <f t="shared" si="19"/>
        <v>1412909.939</v>
      </c>
      <c r="AG146" s="2">
        <f t="shared" si="20"/>
        <v>5</v>
      </c>
      <c r="AH146" s="2">
        <f t="shared" si="21"/>
        <v>2024</v>
      </c>
      <c r="AJ146" s="5">
        <f t="shared" si="22"/>
        <v>83456.202999999994</v>
      </c>
      <c r="AK146" s="2">
        <f t="shared" si="23"/>
        <v>21</v>
      </c>
      <c r="AM146" s="55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BC146" s="5"/>
      <c r="BD146" s="5"/>
      <c r="BE146" s="5"/>
      <c r="BJ146" s="5"/>
    </row>
    <row r="147" spans="1:62" ht="15.75" x14ac:dyDescent="0.25">
      <c r="A147" s="18">
        <v>45430</v>
      </c>
      <c r="B147" s="12">
        <v>48149.298999999999</v>
      </c>
      <c r="C147" s="12">
        <v>44822.152999999998</v>
      </c>
      <c r="D147" s="12">
        <v>43085.057999999997</v>
      </c>
      <c r="E147" s="12">
        <v>42550.476999999999</v>
      </c>
      <c r="F147" s="12">
        <v>43641.741999999998</v>
      </c>
      <c r="G147" s="12">
        <v>48682.544999999998</v>
      </c>
      <c r="H147" s="12">
        <v>55653.73</v>
      </c>
      <c r="I147" s="12">
        <v>62177.928</v>
      </c>
      <c r="J147" s="12">
        <v>61729.142</v>
      </c>
      <c r="K147" s="12">
        <v>62326.756999999998</v>
      </c>
      <c r="L147" s="12">
        <v>59737.531999999999</v>
      </c>
      <c r="M147" s="12">
        <v>58099.052000000003</v>
      </c>
      <c r="N147" s="12">
        <v>55875.749000000003</v>
      </c>
      <c r="O147" s="12">
        <v>54727.673999999999</v>
      </c>
      <c r="P147" s="12">
        <v>56269.743000000002</v>
      </c>
      <c r="Q147" s="12">
        <v>60752.724999999999</v>
      </c>
      <c r="R147" s="12">
        <v>67757.948000000004</v>
      </c>
      <c r="S147" s="12">
        <v>74515.005000000005</v>
      </c>
      <c r="T147" s="12">
        <v>80433.858999999997</v>
      </c>
      <c r="U147" s="12">
        <v>82753.323000000004</v>
      </c>
      <c r="V147" s="12">
        <v>82957.131999999998</v>
      </c>
      <c r="W147" s="12">
        <v>72838.786999999997</v>
      </c>
      <c r="X147" s="12">
        <v>62259.894</v>
      </c>
      <c r="Y147" s="12">
        <v>52837.091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1434634.345</v>
      </c>
      <c r="AE147" s="5">
        <f t="shared" si="19"/>
        <v>1434634.345</v>
      </c>
      <c r="AG147" s="2">
        <f t="shared" si="20"/>
        <v>5</v>
      </c>
      <c r="AH147" s="2">
        <f t="shared" si="21"/>
        <v>2024</v>
      </c>
      <c r="AJ147" s="5">
        <f t="shared" si="22"/>
        <v>82957.131999999998</v>
      </c>
      <c r="AK147" s="2">
        <f t="shared" si="23"/>
        <v>21</v>
      </c>
      <c r="AM147" s="55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BC147" s="5"/>
      <c r="BD147" s="5"/>
      <c r="BE147" s="5"/>
      <c r="BJ147" s="5"/>
    </row>
    <row r="148" spans="1:62" ht="15.75" x14ac:dyDescent="0.25">
      <c r="A148" s="18">
        <v>45431</v>
      </c>
      <c r="B148" s="12">
        <v>48805.629000000001</v>
      </c>
      <c r="C148" s="12">
        <v>44252.65</v>
      </c>
      <c r="D148" s="12">
        <v>43461.445</v>
      </c>
      <c r="E148" s="12">
        <v>42459.163999999997</v>
      </c>
      <c r="F148" s="12">
        <v>43772.642</v>
      </c>
      <c r="G148" s="12">
        <v>47678.894</v>
      </c>
      <c r="H148" s="12">
        <v>55540.18</v>
      </c>
      <c r="I148" s="12">
        <v>61878.165999999997</v>
      </c>
      <c r="J148" s="12">
        <v>65130.188999999998</v>
      </c>
      <c r="K148" s="12">
        <v>67448.13</v>
      </c>
      <c r="L148" s="12">
        <v>63245.561000000002</v>
      </c>
      <c r="M148" s="12">
        <v>62345.597000000002</v>
      </c>
      <c r="N148" s="12">
        <v>58822.446000000004</v>
      </c>
      <c r="O148" s="12">
        <v>56571.21</v>
      </c>
      <c r="P148" s="12">
        <v>55822.767999999996</v>
      </c>
      <c r="Q148" s="12">
        <v>59533.908000000003</v>
      </c>
      <c r="R148" s="12">
        <v>66696.063999999998</v>
      </c>
      <c r="S148" s="12">
        <v>75833.831999999995</v>
      </c>
      <c r="T148" s="12">
        <v>83150.445999999996</v>
      </c>
      <c r="U148" s="12">
        <v>87619.864000000001</v>
      </c>
      <c r="V148" s="12">
        <v>87771.823000000004</v>
      </c>
      <c r="W148" s="12">
        <v>76204.827999999994</v>
      </c>
      <c r="X148" s="12">
        <v>64287.841999999997</v>
      </c>
      <c r="Y148" s="12">
        <v>53359.034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1471692.3120000002</v>
      </c>
      <c r="AE148" s="5">
        <f t="shared" si="19"/>
        <v>1471692.3120000002</v>
      </c>
      <c r="AG148" s="2">
        <f t="shared" si="20"/>
        <v>5</v>
      </c>
      <c r="AH148" s="2">
        <f t="shared" si="21"/>
        <v>2024</v>
      </c>
      <c r="AJ148" s="5">
        <f t="shared" si="22"/>
        <v>87771.823000000004</v>
      </c>
      <c r="AK148" s="2">
        <f t="shared" si="23"/>
        <v>21</v>
      </c>
      <c r="AM148" s="55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BC148" s="5"/>
      <c r="BD148" s="5"/>
      <c r="BE148" s="5"/>
      <c r="BJ148" s="5"/>
    </row>
    <row r="149" spans="1:62" ht="15.75" x14ac:dyDescent="0.25">
      <c r="A149" s="18">
        <v>45432</v>
      </c>
      <c r="B149" s="12">
        <v>47942.016000000003</v>
      </c>
      <c r="C149" s="12">
        <v>44210.523999999998</v>
      </c>
      <c r="D149" s="12">
        <v>42407.322999999997</v>
      </c>
      <c r="E149" s="12">
        <v>42709.476999999999</v>
      </c>
      <c r="F149" s="12">
        <v>46261.561999999998</v>
      </c>
      <c r="G149" s="12">
        <v>54095.1</v>
      </c>
      <c r="H149" s="12">
        <v>67299.226999999999</v>
      </c>
      <c r="I149" s="12">
        <v>70933.676000000007</v>
      </c>
      <c r="J149" s="12">
        <v>62853.392999999996</v>
      </c>
      <c r="K149" s="12">
        <v>59822.258000000002</v>
      </c>
      <c r="L149" s="12">
        <v>55659.188000000002</v>
      </c>
      <c r="M149" s="12">
        <v>52317.726000000002</v>
      </c>
      <c r="N149" s="12">
        <v>52919.845999999998</v>
      </c>
      <c r="O149" s="12">
        <v>49516.188999999998</v>
      </c>
      <c r="P149" s="12">
        <v>47110.374000000003</v>
      </c>
      <c r="Q149" s="12">
        <v>51657.408000000003</v>
      </c>
      <c r="R149" s="12">
        <v>59320.745999999999</v>
      </c>
      <c r="S149" s="12">
        <v>71577.411999999997</v>
      </c>
      <c r="T149" s="12">
        <v>80710.303</v>
      </c>
      <c r="U149" s="12">
        <v>85669.778999999995</v>
      </c>
      <c r="V149" s="12">
        <v>87018.150999999998</v>
      </c>
      <c r="W149" s="12">
        <v>76009.085000000006</v>
      </c>
      <c r="X149" s="12">
        <v>62811.699000000001</v>
      </c>
      <c r="Y149" s="12">
        <v>53107.478000000003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1025907.233</v>
      </c>
      <c r="AD149" s="5">
        <f t="shared" si="18"/>
        <v>398032.7070000004</v>
      </c>
      <c r="AE149" s="5">
        <f t="shared" si="19"/>
        <v>1423939.9400000004</v>
      </c>
      <c r="AG149" s="2">
        <f t="shared" si="20"/>
        <v>5</v>
      </c>
      <c r="AH149" s="2">
        <f t="shared" si="21"/>
        <v>2024</v>
      </c>
      <c r="AJ149" s="5">
        <f t="shared" si="22"/>
        <v>87018.150999999998</v>
      </c>
      <c r="AK149" s="2">
        <f t="shared" si="23"/>
        <v>21</v>
      </c>
      <c r="AM149" s="55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BC149" s="5"/>
      <c r="BD149" s="5"/>
      <c r="BE149" s="5"/>
      <c r="BJ149" s="5"/>
    </row>
    <row r="150" spans="1:62" ht="15.75" x14ac:dyDescent="0.25">
      <c r="A150" s="18">
        <v>45433</v>
      </c>
      <c r="B150" s="12">
        <v>47568.169000000002</v>
      </c>
      <c r="C150" s="12">
        <v>44767.205000000002</v>
      </c>
      <c r="D150" s="12">
        <v>42893.868000000002</v>
      </c>
      <c r="E150" s="12">
        <v>43568.582000000002</v>
      </c>
      <c r="F150" s="12">
        <v>46941.5</v>
      </c>
      <c r="G150" s="12">
        <v>54311.307999999997</v>
      </c>
      <c r="H150" s="12">
        <v>67959.712</v>
      </c>
      <c r="I150" s="12">
        <v>70650.403000000006</v>
      </c>
      <c r="J150" s="12">
        <v>62681.995999999999</v>
      </c>
      <c r="K150" s="12">
        <v>56807.192999999999</v>
      </c>
      <c r="L150" s="12">
        <v>52946.705999999998</v>
      </c>
      <c r="M150" s="12">
        <v>52847.337</v>
      </c>
      <c r="N150" s="12">
        <v>51975.036999999997</v>
      </c>
      <c r="O150" s="12">
        <v>50151.082999999999</v>
      </c>
      <c r="P150" s="12">
        <v>50185.131000000001</v>
      </c>
      <c r="Q150" s="12">
        <v>55617.684000000001</v>
      </c>
      <c r="R150" s="12">
        <v>65071.906000000003</v>
      </c>
      <c r="S150" s="12">
        <v>77013.423999999999</v>
      </c>
      <c r="T150" s="12">
        <v>84489.773000000001</v>
      </c>
      <c r="U150" s="12">
        <v>88869.555999999997</v>
      </c>
      <c r="V150" s="12">
        <v>88932.161999999997</v>
      </c>
      <c r="W150" s="12">
        <v>78294.917000000001</v>
      </c>
      <c r="X150" s="12">
        <v>64602.542999999998</v>
      </c>
      <c r="Y150" s="12">
        <v>54317.118999999999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1051136.851</v>
      </c>
      <c r="AD150" s="5">
        <f t="shared" si="18"/>
        <v>402327.46299999999</v>
      </c>
      <c r="AE150" s="5">
        <f t="shared" si="19"/>
        <v>1453464.314</v>
      </c>
      <c r="AG150" s="2">
        <f t="shared" si="20"/>
        <v>5</v>
      </c>
      <c r="AH150" s="2">
        <f t="shared" si="21"/>
        <v>2024</v>
      </c>
      <c r="AJ150" s="5">
        <f t="shared" si="22"/>
        <v>88932.161999999997</v>
      </c>
      <c r="AK150" s="2">
        <f t="shared" si="23"/>
        <v>21</v>
      </c>
      <c r="AM150" s="55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BC150" s="5"/>
      <c r="BD150" s="5"/>
      <c r="BE150" s="5"/>
      <c r="BJ150" s="5"/>
    </row>
    <row r="151" spans="1:62" ht="15.75" x14ac:dyDescent="0.25">
      <c r="A151" s="18">
        <v>45434</v>
      </c>
      <c r="B151" s="12">
        <v>49124.139000000003</v>
      </c>
      <c r="C151" s="12">
        <v>44337.84</v>
      </c>
      <c r="D151" s="12">
        <v>43745.258000000002</v>
      </c>
      <c r="E151" s="12">
        <v>43441.387999999999</v>
      </c>
      <c r="F151" s="12">
        <v>46626.184000000001</v>
      </c>
      <c r="G151" s="12">
        <v>54520.336000000003</v>
      </c>
      <c r="H151" s="12">
        <v>68172.264999999999</v>
      </c>
      <c r="I151" s="12">
        <v>73630.604000000007</v>
      </c>
      <c r="J151" s="12">
        <v>68301.64</v>
      </c>
      <c r="K151" s="12">
        <v>64879.194000000003</v>
      </c>
      <c r="L151" s="12">
        <v>61309.885000000002</v>
      </c>
      <c r="M151" s="12">
        <v>57406.277999999998</v>
      </c>
      <c r="N151" s="12">
        <v>56320.379000000001</v>
      </c>
      <c r="O151" s="12">
        <v>56042.286999999997</v>
      </c>
      <c r="P151" s="12">
        <v>58874.089</v>
      </c>
      <c r="Q151" s="12">
        <v>62490.061000000002</v>
      </c>
      <c r="R151" s="12">
        <v>70841.433999999994</v>
      </c>
      <c r="S151" s="12">
        <v>80056.648000000001</v>
      </c>
      <c r="T151" s="12">
        <v>91207.425000000003</v>
      </c>
      <c r="U151" s="12">
        <v>96149.679000000004</v>
      </c>
      <c r="V151" s="12">
        <v>97256.687000000005</v>
      </c>
      <c r="W151" s="12">
        <v>85867.361000000004</v>
      </c>
      <c r="X151" s="12">
        <v>70440.34</v>
      </c>
      <c r="Y151" s="12">
        <v>58684.048000000003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1151073.9910000002</v>
      </c>
      <c r="AD151" s="5">
        <f t="shared" si="18"/>
        <v>408651.45799999987</v>
      </c>
      <c r="AE151" s="5">
        <f t="shared" si="19"/>
        <v>1559725.449</v>
      </c>
      <c r="AG151" s="2">
        <f t="shared" si="20"/>
        <v>5</v>
      </c>
      <c r="AH151" s="2">
        <f t="shared" si="21"/>
        <v>2024</v>
      </c>
      <c r="AJ151" s="5">
        <f t="shared" si="22"/>
        <v>97256.687000000005</v>
      </c>
      <c r="AK151" s="2">
        <f t="shared" si="23"/>
        <v>21</v>
      </c>
      <c r="AM151" s="55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BC151" s="5"/>
      <c r="BD151" s="5"/>
      <c r="BE151" s="5"/>
      <c r="BJ151" s="5"/>
    </row>
    <row r="152" spans="1:62" ht="15.75" x14ac:dyDescent="0.25">
      <c r="A152" s="18">
        <v>45435</v>
      </c>
      <c r="B152" s="12">
        <v>51784.574999999997</v>
      </c>
      <c r="C152" s="12">
        <v>48016.137000000002</v>
      </c>
      <c r="D152" s="12">
        <v>45240.527999999998</v>
      </c>
      <c r="E152" s="12">
        <v>45805.953000000001</v>
      </c>
      <c r="F152" s="12">
        <v>47391.650999999998</v>
      </c>
      <c r="G152" s="12">
        <v>55966.966999999997</v>
      </c>
      <c r="H152" s="12">
        <v>67971.095000000001</v>
      </c>
      <c r="I152" s="12">
        <v>71642.59</v>
      </c>
      <c r="J152" s="12">
        <v>65378.457000000002</v>
      </c>
      <c r="K152" s="12">
        <v>65253.425000000003</v>
      </c>
      <c r="L152" s="12">
        <v>63346.707999999999</v>
      </c>
      <c r="M152" s="12">
        <v>60462.760999999999</v>
      </c>
      <c r="N152" s="12">
        <v>60998.803</v>
      </c>
      <c r="O152" s="12">
        <v>61021.307999999997</v>
      </c>
      <c r="P152" s="12">
        <v>64598.574999999997</v>
      </c>
      <c r="Q152" s="12">
        <v>70350.381999999998</v>
      </c>
      <c r="R152" s="12">
        <v>74969.766000000003</v>
      </c>
      <c r="S152" s="12">
        <v>78832.172999999995</v>
      </c>
      <c r="T152" s="12">
        <v>85726.089000000007</v>
      </c>
      <c r="U152" s="12">
        <v>90058.12</v>
      </c>
      <c r="V152" s="12">
        <v>91715.998999999996</v>
      </c>
      <c r="W152" s="12">
        <v>81257.505999999994</v>
      </c>
      <c r="X152" s="12">
        <v>68217.837</v>
      </c>
      <c r="Y152" s="12">
        <v>56413.966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1153830.4990000001</v>
      </c>
      <c r="AD152" s="5">
        <f t="shared" si="18"/>
        <v>418590.87199999974</v>
      </c>
      <c r="AE152" s="5">
        <f t="shared" si="19"/>
        <v>1572421.3709999998</v>
      </c>
      <c r="AG152" s="2">
        <f t="shared" si="20"/>
        <v>5</v>
      </c>
      <c r="AH152" s="2">
        <f t="shared" si="21"/>
        <v>2024</v>
      </c>
      <c r="AJ152" s="5">
        <f t="shared" si="22"/>
        <v>91715.998999999996</v>
      </c>
      <c r="AK152" s="2">
        <f t="shared" si="23"/>
        <v>21</v>
      </c>
      <c r="AM152" s="55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BC152" s="5"/>
      <c r="BD152" s="5"/>
      <c r="BE152" s="5"/>
      <c r="BJ152" s="5"/>
    </row>
    <row r="153" spans="1:62" ht="15.75" x14ac:dyDescent="0.25">
      <c r="A153" s="18">
        <v>45436</v>
      </c>
      <c r="B153" s="12">
        <v>50049.815000000002</v>
      </c>
      <c r="C153" s="12">
        <v>46558.372000000003</v>
      </c>
      <c r="D153" s="12">
        <v>44715.053999999996</v>
      </c>
      <c r="E153" s="12">
        <v>44379.695</v>
      </c>
      <c r="F153" s="12">
        <v>47308.608</v>
      </c>
      <c r="G153" s="12">
        <v>53520.122000000003</v>
      </c>
      <c r="H153" s="12">
        <v>65794.376999999993</v>
      </c>
      <c r="I153" s="12">
        <v>69492.436000000002</v>
      </c>
      <c r="J153" s="12">
        <v>62691.008999999998</v>
      </c>
      <c r="K153" s="12">
        <v>59410.517999999996</v>
      </c>
      <c r="L153" s="12">
        <v>56883.69</v>
      </c>
      <c r="M153" s="12">
        <v>57928.995999999999</v>
      </c>
      <c r="N153" s="12">
        <v>58192.296000000002</v>
      </c>
      <c r="O153" s="12">
        <v>59880.457000000002</v>
      </c>
      <c r="P153" s="12">
        <v>56135.09</v>
      </c>
      <c r="Q153" s="12">
        <v>60038.131999999998</v>
      </c>
      <c r="R153" s="12">
        <v>68044.887000000002</v>
      </c>
      <c r="S153" s="12">
        <v>75412.664000000004</v>
      </c>
      <c r="T153" s="12">
        <v>81734.816000000006</v>
      </c>
      <c r="U153" s="12">
        <v>84758.907999999996</v>
      </c>
      <c r="V153" s="12">
        <v>86296.494000000006</v>
      </c>
      <c r="W153" s="12">
        <v>77119.957999999999</v>
      </c>
      <c r="X153" s="12">
        <v>64546.161999999997</v>
      </c>
      <c r="Y153" s="12">
        <v>54825.161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1078566.5129999998</v>
      </c>
      <c r="AD153" s="5">
        <f t="shared" si="18"/>
        <v>407151.20400000038</v>
      </c>
      <c r="AE153" s="5">
        <f t="shared" si="19"/>
        <v>1485717.7170000002</v>
      </c>
      <c r="AG153" s="2">
        <f t="shared" si="20"/>
        <v>5</v>
      </c>
      <c r="AH153" s="2">
        <f t="shared" si="21"/>
        <v>2024</v>
      </c>
      <c r="AJ153" s="5">
        <f t="shared" si="22"/>
        <v>86296.494000000006</v>
      </c>
      <c r="AK153" s="2">
        <f t="shared" si="23"/>
        <v>21</v>
      </c>
      <c r="AM153" s="55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BC153" s="5"/>
      <c r="BD153" s="5"/>
      <c r="BE153" s="5"/>
      <c r="BJ153" s="5"/>
    </row>
    <row r="154" spans="1:62" ht="15.75" x14ac:dyDescent="0.25">
      <c r="A154" s="18">
        <v>45437</v>
      </c>
      <c r="B154" s="12">
        <v>49659.779000000002</v>
      </c>
      <c r="C154" s="12">
        <v>44951.565999999999</v>
      </c>
      <c r="D154" s="12">
        <v>43972.531000000003</v>
      </c>
      <c r="E154" s="12">
        <v>43098.05</v>
      </c>
      <c r="F154" s="12">
        <v>44605.603000000003</v>
      </c>
      <c r="G154" s="12">
        <v>48611.855000000003</v>
      </c>
      <c r="H154" s="12">
        <v>56024.898000000001</v>
      </c>
      <c r="I154" s="12">
        <v>59289.154000000002</v>
      </c>
      <c r="J154" s="12">
        <v>57172.722000000002</v>
      </c>
      <c r="K154" s="12">
        <v>55736.286999999997</v>
      </c>
      <c r="L154" s="12">
        <v>52991.891000000003</v>
      </c>
      <c r="M154" s="12">
        <v>51759.517</v>
      </c>
      <c r="N154" s="12">
        <v>50403.317999999999</v>
      </c>
      <c r="O154" s="12">
        <v>49056.296000000002</v>
      </c>
      <c r="P154" s="12">
        <v>48564.434999999998</v>
      </c>
      <c r="Q154" s="12">
        <v>51966.845999999998</v>
      </c>
      <c r="R154" s="12">
        <v>61530.122000000003</v>
      </c>
      <c r="S154" s="12">
        <v>70725.712</v>
      </c>
      <c r="T154" s="12">
        <v>79931.660999999993</v>
      </c>
      <c r="U154" s="12">
        <v>84735.808999999994</v>
      </c>
      <c r="V154" s="12">
        <v>85064.553</v>
      </c>
      <c r="W154" s="12">
        <v>76941.884999999995</v>
      </c>
      <c r="X154" s="12">
        <v>65340.665000000001</v>
      </c>
      <c r="Y154" s="12">
        <v>55627.879000000001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1387763.0339999998</v>
      </c>
      <c r="AE154" s="5">
        <f t="shared" si="19"/>
        <v>1387763.0339999998</v>
      </c>
      <c r="AG154" s="2">
        <f t="shared" si="20"/>
        <v>5</v>
      </c>
      <c r="AH154" s="2">
        <f t="shared" si="21"/>
        <v>2024</v>
      </c>
      <c r="AJ154" s="5">
        <f t="shared" si="22"/>
        <v>85064.553</v>
      </c>
      <c r="AK154" s="2">
        <f t="shared" si="23"/>
        <v>21</v>
      </c>
      <c r="AM154" s="55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BC154" s="5"/>
      <c r="BD154" s="5"/>
      <c r="BE154" s="5"/>
      <c r="BJ154" s="5"/>
    </row>
    <row r="155" spans="1:62" ht="15.75" x14ac:dyDescent="0.25">
      <c r="A155" s="18">
        <v>45438</v>
      </c>
      <c r="B155" s="12">
        <v>49088.59</v>
      </c>
      <c r="C155" s="12">
        <v>45684.572</v>
      </c>
      <c r="D155" s="12">
        <v>43624.446000000004</v>
      </c>
      <c r="E155" s="12">
        <v>43246.627</v>
      </c>
      <c r="F155" s="12">
        <v>43616.1</v>
      </c>
      <c r="G155" s="12">
        <v>47926.688000000002</v>
      </c>
      <c r="H155" s="12">
        <v>54614.91</v>
      </c>
      <c r="I155" s="12">
        <v>60545.773999999998</v>
      </c>
      <c r="J155" s="12">
        <v>60352.358</v>
      </c>
      <c r="K155" s="12">
        <v>61627.29</v>
      </c>
      <c r="L155" s="12">
        <v>59700.58</v>
      </c>
      <c r="M155" s="12">
        <v>59254.129000000001</v>
      </c>
      <c r="N155" s="12">
        <v>53639.750999999997</v>
      </c>
      <c r="O155" s="12">
        <v>53052.966</v>
      </c>
      <c r="P155" s="12">
        <v>53204.411</v>
      </c>
      <c r="Q155" s="12">
        <v>57232.788</v>
      </c>
      <c r="R155" s="12">
        <v>63017.731</v>
      </c>
      <c r="S155" s="12">
        <v>72120.952999999994</v>
      </c>
      <c r="T155" s="12">
        <v>81491.716</v>
      </c>
      <c r="U155" s="12">
        <v>85259.593999999997</v>
      </c>
      <c r="V155" s="12">
        <v>85540.248000000007</v>
      </c>
      <c r="W155" s="12">
        <v>77345.422999999995</v>
      </c>
      <c r="X155" s="12">
        <v>65910.524000000005</v>
      </c>
      <c r="Y155" s="12">
        <v>55400.464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1432498.6329999997</v>
      </c>
      <c r="AE155" s="5">
        <f t="shared" si="19"/>
        <v>1432498.6329999997</v>
      </c>
      <c r="AG155" s="2">
        <f t="shared" si="20"/>
        <v>5</v>
      </c>
      <c r="AH155" s="2">
        <f t="shared" si="21"/>
        <v>2024</v>
      </c>
      <c r="AJ155" s="5">
        <f t="shared" si="22"/>
        <v>85540.248000000007</v>
      </c>
      <c r="AK155" s="2">
        <f t="shared" si="23"/>
        <v>21</v>
      </c>
      <c r="AM155" s="55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BC155" s="5"/>
      <c r="BD155" s="5"/>
      <c r="BE155" s="5"/>
      <c r="BJ155" s="5"/>
    </row>
    <row r="156" spans="1:62" ht="15.75" x14ac:dyDescent="0.25">
      <c r="A156" s="18">
        <v>45439</v>
      </c>
      <c r="B156" s="12">
        <v>49677.142</v>
      </c>
      <c r="C156" s="12">
        <v>44991.324000000001</v>
      </c>
      <c r="D156" s="12">
        <v>43842.23</v>
      </c>
      <c r="E156" s="12">
        <v>43226.036</v>
      </c>
      <c r="F156" s="12">
        <v>44758.042999999998</v>
      </c>
      <c r="G156" s="12">
        <v>49110.067000000003</v>
      </c>
      <c r="H156" s="12">
        <v>56626.686999999998</v>
      </c>
      <c r="I156" s="12">
        <v>64566.578999999998</v>
      </c>
      <c r="J156" s="12">
        <v>66838.131999999998</v>
      </c>
      <c r="K156" s="12">
        <v>70597.896999999997</v>
      </c>
      <c r="L156" s="12">
        <v>70933.683000000005</v>
      </c>
      <c r="M156" s="12">
        <v>70538.353000000003</v>
      </c>
      <c r="N156" s="12">
        <v>65513.608999999997</v>
      </c>
      <c r="O156" s="12">
        <v>64748.491000000002</v>
      </c>
      <c r="P156" s="12">
        <v>62711.262999999999</v>
      </c>
      <c r="Q156" s="12">
        <v>67069.775999999998</v>
      </c>
      <c r="R156" s="12">
        <v>74784.101999999999</v>
      </c>
      <c r="S156" s="12">
        <v>82726.376000000004</v>
      </c>
      <c r="T156" s="12">
        <v>86339.607000000004</v>
      </c>
      <c r="U156" s="12">
        <v>89955.168999999994</v>
      </c>
      <c r="V156" s="12">
        <v>89636.150999999998</v>
      </c>
      <c r="W156" s="12">
        <v>76677.832999999999</v>
      </c>
      <c r="X156" s="12">
        <v>64613.421000000002</v>
      </c>
      <c r="Y156" s="12">
        <v>54774.241000000002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1555256.2120000001</v>
      </c>
      <c r="AE156" s="5">
        <f t="shared" si="19"/>
        <v>1555256.2120000001</v>
      </c>
      <c r="AG156" s="2">
        <f t="shared" si="20"/>
        <v>5</v>
      </c>
      <c r="AH156" s="2">
        <f t="shared" si="21"/>
        <v>2024</v>
      </c>
      <c r="AJ156" s="5">
        <f t="shared" si="22"/>
        <v>89955.168999999994</v>
      </c>
      <c r="AK156" s="2">
        <f t="shared" si="23"/>
        <v>20</v>
      </c>
      <c r="AM156" s="55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BC156" s="5"/>
      <c r="BD156" s="5"/>
      <c r="BE156" s="5"/>
      <c r="BJ156" s="5"/>
    </row>
    <row r="157" spans="1:62" ht="15.75" x14ac:dyDescent="0.25">
      <c r="A157" s="18">
        <v>45440</v>
      </c>
      <c r="B157" s="12">
        <v>47950.315999999999</v>
      </c>
      <c r="C157" s="12">
        <v>44701.764999999999</v>
      </c>
      <c r="D157" s="12">
        <v>43942.294999999998</v>
      </c>
      <c r="E157" s="12">
        <v>43978.777999999998</v>
      </c>
      <c r="F157" s="12">
        <v>47311.23</v>
      </c>
      <c r="G157" s="12">
        <v>55858.828999999998</v>
      </c>
      <c r="H157" s="12">
        <v>70097.638999999996</v>
      </c>
      <c r="I157" s="12">
        <v>76846.415999999997</v>
      </c>
      <c r="J157" s="12">
        <v>71026.630999999994</v>
      </c>
      <c r="K157" s="12">
        <v>69415.853000000003</v>
      </c>
      <c r="L157" s="12">
        <v>67367.407999999996</v>
      </c>
      <c r="M157" s="12">
        <v>64820.684000000001</v>
      </c>
      <c r="N157" s="12">
        <v>62598.661</v>
      </c>
      <c r="O157" s="12">
        <v>60029.985000000001</v>
      </c>
      <c r="P157" s="12">
        <v>55596.455999999998</v>
      </c>
      <c r="Q157" s="12">
        <v>61049.197999999997</v>
      </c>
      <c r="R157" s="12">
        <v>67631.494999999995</v>
      </c>
      <c r="S157" s="12">
        <v>76375.751000000004</v>
      </c>
      <c r="T157" s="12">
        <v>84683.911999999997</v>
      </c>
      <c r="U157" s="12">
        <v>90292.222999999998</v>
      </c>
      <c r="V157" s="12">
        <v>90908.798999999999</v>
      </c>
      <c r="W157" s="12">
        <v>79647.691999999995</v>
      </c>
      <c r="X157" s="12">
        <v>66547.441000000006</v>
      </c>
      <c r="Y157" s="12">
        <v>55940.1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1144838.605</v>
      </c>
      <c r="AD157" s="5">
        <f t="shared" si="18"/>
        <v>409780.95200000028</v>
      </c>
      <c r="AE157" s="5">
        <f t="shared" si="19"/>
        <v>1554619.5570000003</v>
      </c>
      <c r="AG157" s="2">
        <f t="shared" si="20"/>
        <v>5</v>
      </c>
      <c r="AH157" s="2">
        <f t="shared" si="21"/>
        <v>2024</v>
      </c>
      <c r="AJ157" s="5">
        <f t="shared" si="22"/>
        <v>90908.798999999999</v>
      </c>
      <c r="AK157" s="2">
        <f t="shared" si="23"/>
        <v>21</v>
      </c>
      <c r="AM157" s="55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BC157" s="5"/>
      <c r="BD157" s="5"/>
      <c r="BE157" s="5"/>
      <c r="BJ157" s="5"/>
    </row>
    <row r="158" spans="1:62" ht="15.75" x14ac:dyDescent="0.25">
      <c r="A158" s="18">
        <v>45441</v>
      </c>
      <c r="B158" s="12">
        <v>48862.677000000003</v>
      </c>
      <c r="C158" s="12">
        <v>45691.995999999999</v>
      </c>
      <c r="D158" s="12">
        <v>44109.521999999997</v>
      </c>
      <c r="E158" s="12">
        <v>43918.627</v>
      </c>
      <c r="F158" s="12">
        <v>46371.718999999997</v>
      </c>
      <c r="G158" s="12">
        <v>54268.088000000003</v>
      </c>
      <c r="H158" s="12">
        <v>66787.092000000004</v>
      </c>
      <c r="I158" s="12">
        <v>69185.649000000005</v>
      </c>
      <c r="J158" s="12">
        <v>60954.701000000001</v>
      </c>
      <c r="K158" s="12">
        <v>57225.120000000003</v>
      </c>
      <c r="L158" s="12">
        <v>56361.491000000002</v>
      </c>
      <c r="M158" s="12">
        <v>55925.330999999998</v>
      </c>
      <c r="N158" s="12">
        <v>54481.252999999997</v>
      </c>
      <c r="O158" s="12">
        <v>51445.805</v>
      </c>
      <c r="P158" s="12">
        <v>51271.987999999998</v>
      </c>
      <c r="Q158" s="12">
        <v>54122.080999999998</v>
      </c>
      <c r="R158" s="12">
        <v>60984.866000000002</v>
      </c>
      <c r="S158" s="12">
        <v>72241.426000000007</v>
      </c>
      <c r="T158" s="12">
        <v>82409.031000000003</v>
      </c>
      <c r="U158" s="12">
        <v>86822.233999999997</v>
      </c>
      <c r="V158" s="12">
        <v>88411.964999999997</v>
      </c>
      <c r="W158" s="12">
        <v>78183.214000000007</v>
      </c>
      <c r="X158" s="12">
        <v>64561.769</v>
      </c>
      <c r="Y158" s="12">
        <v>53980.52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1044587.924</v>
      </c>
      <c r="AD158" s="5">
        <f t="shared" si="18"/>
        <v>403990.24100000027</v>
      </c>
      <c r="AE158" s="5">
        <f t="shared" si="19"/>
        <v>1448578.1650000003</v>
      </c>
      <c r="AG158" s="2">
        <f t="shared" si="20"/>
        <v>5</v>
      </c>
      <c r="AH158" s="2">
        <f t="shared" si="21"/>
        <v>2024</v>
      </c>
      <c r="AJ158" s="5">
        <f t="shared" si="22"/>
        <v>88411.964999999997</v>
      </c>
      <c r="AK158" s="2">
        <f t="shared" si="23"/>
        <v>21</v>
      </c>
      <c r="AM158" s="55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BC158" s="5"/>
      <c r="BD158" s="5"/>
      <c r="BE158" s="5"/>
      <c r="BJ158" s="5"/>
    </row>
    <row r="159" spans="1:62" ht="15.75" x14ac:dyDescent="0.25">
      <c r="A159" s="18">
        <v>45442</v>
      </c>
      <c r="B159" s="12">
        <v>47275.404000000002</v>
      </c>
      <c r="C159" s="12">
        <v>44610.07</v>
      </c>
      <c r="D159" s="12">
        <v>42433.711000000003</v>
      </c>
      <c r="E159" s="12">
        <v>43042.692999999999</v>
      </c>
      <c r="F159" s="12">
        <v>45123.745999999999</v>
      </c>
      <c r="G159" s="12">
        <v>53207.158000000003</v>
      </c>
      <c r="H159" s="12">
        <v>65239.593000000001</v>
      </c>
      <c r="I159" s="12">
        <v>67884.23</v>
      </c>
      <c r="J159" s="12">
        <v>58964.677000000003</v>
      </c>
      <c r="K159" s="12">
        <v>58112.180999999997</v>
      </c>
      <c r="L159" s="12">
        <v>56398.392999999996</v>
      </c>
      <c r="M159" s="12">
        <v>54354.262000000002</v>
      </c>
      <c r="N159" s="12">
        <v>54248.207000000002</v>
      </c>
      <c r="O159" s="12">
        <v>52193.659</v>
      </c>
      <c r="P159" s="12">
        <v>51153.391000000003</v>
      </c>
      <c r="Q159" s="12">
        <v>54452.75</v>
      </c>
      <c r="R159" s="12">
        <v>62980.766000000003</v>
      </c>
      <c r="S159" s="12">
        <v>71588.165999999997</v>
      </c>
      <c r="T159" s="12">
        <v>79606.254000000001</v>
      </c>
      <c r="U159" s="12">
        <v>84248.407999999996</v>
      </c>
      <c r="V159" s="12">
        <v>85960.744000000006</v>
      </c>
      <c r="W159" s="12">
        <v>76774.630999999994</v>
      </c>
      <c r="X159" s="12">
        <v>64080.438000000002</v>
      </c>
      <c r="Y159" s="12">
        <v>53334.15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1033001.1569999998</v>
      </c>
      <c r="AD159" s="5">
        <f t="shared" si="18"/>
        <v>394266.52500000026</v>
      </c>
      <c r="AE159" s="5">
        <f t="shared" si="19"/>
        <v>1427267.682</v>
      </c>
      <c r="AG159" s="2">
        <f t="shared" si="20"/>
        <v>5</v>
      </c>
      <c r="AH159" s="2">
        <f t="shared" si="21"/>
        <v>2024</v>
      </c>
      <c r="AJ159" s="5">
        <f t="shared" si="22"/>
        <v>85960.744000000006</v>
      </c>
      <c r="AK159" s="2">
        <f t="shared" si="23"/>
        <v>21</v>
      </c>
      <c r="AM159" s="55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BC159" s="5"/>
      <c r="BD159" s="5"/>
      <c r="BE159" s="5"/>
      <c r="BJ159" s="5"/>
    </row>
    <row r="160" spans="1:62" ht="15.75" x14ac:dyDescent="0.25">
      <c r="A160" s="18">
        <v>45443</v>
      </c>
      <c r="B160" s="12">
        <v>46991.86</v>
      </c>
      <c r="C160" s="12">
        <v>44246.095999999998</v>
      </c>
      <c r="D160" s="12">
        <v>42386</v>
      </c>
      <c r="E160" s="12">
        <v>43087.432999999997</v>
      </c>
      <c r="F160" s="12">
        <v>45038.296000000002</v>
      </c>
      <c r="G160" s="12">
        <v>52877.373</v>
      </c>
      <c r="H160" s="12">
        <v>64938.597000000002</v>
      </c>
      <c r="I160" s="12">
        <v>67243.528000000006</v>
      </c>
      <c r="J160" s="12">
        <v>58152.69</v>
      </c>
      <c r="K160" s="12">
        <v>54823.856</v>
      </c>
      <c r="L160" s="12">
        <v>51741.345999999998</v>
      </c>
      <c r="M160" s="12">
        <v>50274.226000000002</v>
      </c>
      <c r="N160" s="12">
        <v>50696.921000000002</v>
      </c>
      <c r="O160" s="12">
        <v>49868.919000000002</v>
      </c>
      <c r="P160" s="12">
        <v>51752.2</v>
      </c>
      <c r="Q160" s="12">
        <v>58029.307999999997</v>
      </c>
      <c r="R160" s="12">
        <v>63136.214</v>
      </c>
      <c r="S160" s="12">
        <v>72362.013000000006</v>
      </c>
      <c r="T160" s="12">
        <v>78756.118000000002</v>
      </c>
      <c r="U160" s="12">
        <v>81916.909</v>
      </c>
      <c r="V160" s="12">
        <v>82929.182000000001</v>
      </c>
      <c r="W160" s="12">
        <v>74582.911999999997</v>
      </c>
      <c r="X160" s="12">
        <v>63081.41</v>
      </c>
      <c r="Y160" s="12">
        <v>52927.201000000001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1009347.7520000002</v>
      </c>
      <c r="AD160" s="5">
        <f t="shared" si="18"/>
        <v>392492.8559999998</v>
      </c>
      <c r="AE160" s="5">
        <f t="shared" si="19"/>
        <v>1401840.608</v>
      </c>
      <c r="AG160" s="2">
        <f t="shared" si="20"/>
        <v>5</v>
      </c>
      <c r="AH160" s="2">
        <f t="shared" si="21"/>
        <v>2024</v>
      </c>
      <c r="AJ160" s="5">
        <f t="shared" si="22"/>
        <v>82929.182000000001</v>
      </c>
      <c r="AK160" s="2">
        <f t="shared" si="23"/>
        <v>21</v>
      </c>
      <c r="AM160" s="55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BC160" s="5"/>
      <c r="BD160" s="5"/>
      <c r="BE160" s="5"/>
      <c r="BJ160" s="5"/>
    </row>
    <row r="161" spans="1:62" ht="15.75" x14ac:dyDescent="0.25">
      <c r="A161" s="18">
        <v>45444</v>
      </c>
      <c r="B161" s="12">
        <v>48572.326000000001</v>
      </c>
      <c r="C161" s="12">
        <v>43793.930999999997</v>
      </c>
      <c r="D161" s="12">
        <v>42366.351999999999</v>
      </c>
      <c r="E161" s="12">
        <v>41985.033000000003</v>
      </c>
      <c r="F161" s="12">
        <v>43185.11</v>
      </c>
      <c r="G161" s="12">
        <v>46823.521000000001</v>
      </c>
      <c r="H161" s="12">
        <v>52230.368000000002</v>
      </c>
      <c r="I161" s="12">
        <v>56901.987000000001</v>
      </c>
      <c r="J161" s="12">
        <v>56357.394</v>
      </c>
      <c r="K161" s="12">
        <v>57266.023999999998</v>
      </c>
      <c r="L161" s="12">
        <v>52347.487999999998</v>
      </c>
      <c r="M161" s="12">
        <v>49712.91</v>
      </c>
      <c r="N161" s="12">
        <v>49582.324999999997</v>
      </c>
      <c r="O161" s="12">
        <v>47463.413</v>
      </c>
      <c r="P161" s="12">
        <v>48665.510999999999</v>
      </c>
      <c r="Q161" s="12">
        <v>50042.239000000001</v>
      </c>
      <c r="R161" s="12">
        <v>56438.521999999997</v>
      </c>
      <c r="S161" s="12">
        <v>67504.95</v>
      </c>
      <c r="T161" s="12">
        <v>75538.606</v>
      </c>
      <c r="U161" s="12">
        <v>80183.517999999996</v>
      </c>
      <c r="V161" s="12">
        <v>79152.115000000005</v>
      </c>
      <c r="W161" s="12">
        <v>74591.385999999999</v>
      </c>
      <c r="X161" s="12">
        <v>63650.686999999998</v>
      </c>
      <c r="Y161" s="12">
        <v>55613.178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1339968.8939999999</v>
      </c>
      <c r="AE161" s="5">
        <f t="shared" si="19"/>
        <v>1339968.8939999999</v>
      </c>
      <c r="AG161" s="2">
        <f t="shared" si="20"/>
        <v>6</v>
      </c>
      <c r="AH161" s="2">
        <f t="shared" si="21"/>
        <v>2024</v>
      </c>
      <c r="AJ161" s="5">
        <f t="shared" si="22"/>
        <v>80183.517999999996</v>
      </c>
      <c r="AK161" s="2">
        <f t="shared" si="23"/>
        <v>20</v>
      </c>
      <c r="AM161" s="55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BC161" s="5"/>
      <c r="BD161" s="5"/>
      <c r="BE161" s="5"/>
      <c r="BJ161" s="5"/>
    </row>
    <row r="162" spans="1:62" ht="15.75" x14ac:dyDescent="0.25">
      <c r="A162" s="18">
        <v>45445</v>
      </c>
      <c r="B162" s="12">
        <v>48265.999000000003</v>
      </c>
      <c r="C162" s="12">
        <v>44290.417999999998</v>
      </c>
      <c r="D162" s="12">
        <v>42934.497000000003</v>
      </c>
      <c r="E162" s="12">
        <v>42206.891000000003</v>
      </c>
      <c r="F162" s="12">
        <v>43301.324999999997</v>
      </c>
      <c r="G162" s="12">
        <v>45783.004999999997</v>
      </c>
      <c r="H162" s="12">
        <v>50439.025999999998</v>
      </c>
      <c r="I162" s="12">
        <v>54370.784</v>
      </c>
      <c r="J162" s="12">
        <v>54695.978999999999</v>
      </c>
      <c r="K162" s="12">
        <v>56302.415000000001</v>
      </c>
      <c r="L162" s="12">
        <v>53522.834000000003</v>
      </c>
      <c r="M162" s="12">
        <v>51386.476999999999</v>
      </c>
      <c r="N162" s="12">
        <v>50941.072</v>
      </c>
      <c r="O162" s="12">
        <v>49226.578000000001</v>
      </c>
      <c r="P162" s="12">
        <v>50665.211000000003</v>
      </c>
      <c r="Q162" s="12">
        <v>53703.38</v>
      </c>
      <c r="R162" s="12">
        <v>62982.758000000002</v>
      </c>
      <c r="S162" s="12">
        <v>75104.032999999996</v>
      </c>
      <c r="T162" s="12">
        <v>85330.758000000002</v>
      </c>
      <c r="U162" s="12">
        <v>89198.044999999998</v>
      </c>
      <c r="V162" s="12">
        <v>88770.28</v>
      </c>
      <c r="W162" s="12">
        <v>80850.149999999994</v>
      </c>
      <c r="X162" s="12">
        <v>67529.055999999997</v>
      </c>
      <c r="Y162" s="12">
        <v>56767.999000000003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1398568.9700000002</v>
      </c>
      <c r="AE162" s="5">
        <f t="shared" si="19"/>
        <v>1398568.9700000002</v>
      </c>
      <c r="AG162" s="2">
        <f t="shared" si="20"/>
        <v>6</v>
      </c>
      <c r="AH162" s="2">
        <f t="shared" si="21"/>
        <v>2024</v>
      </c>
      <c r="AJ162" s="5">
        <f t="shared" si="22"/>
        <v>89198.044999999998</v>
      </c>
      <c r="AK162" s="2">
        <f t="shared" si="23"/>
        <v>20</v>
      </c>
      <c r="AM162" s="55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BC162" s="5"/>
      <c r="BD162" s="5"/>
      <c r="BE162" s="5"/>
      <c r="BJ162" s="5"/>
    </row>
    <row r="163" spans="1:62" ht="15.75" x14ac:dyDescent="0.25">
      <c r="A163" s="18">
        <v>45446</v>
      </c>
      <c r="B163" s="12">
        <v>48680.574999999997</v>
      </c>
      <c r="C163" s="12">
        <v>44041.78</v>
      </c>
      <c r="D163" s="12">
        <v>42629.985000000001</v>
      </c>
      <c r="E163" s="12">
        <v>42083.756000000001</v>
      </c>
      <c r="F163" s="12">
        <v>44816.917999999998</v>
      </c>
      <c r="G163" s="12">
        <v>50069.027999999998</v>
      </c>
      <c r="H163" s="12">
        <v>59824.692999999999</v>
      </c>
      <c r="I163" s="12">
        <v>64107.226999999999</v>
      </c>
      <c r="J163" s="12">
        <v>58783.264999999999</v>
      </c>
      <c r="K163" s="12">
        <v>59075.266000000003</v>
      </c>
      <c r="L163" s="12">
        <v>55726.961000000003</v>
      </c>
      <c r="M163" s="12">
        <v>53837.981</v>
      </c>
      <c r="N163" s="12">
        <v>55683.052000000003</v>
      </c>
      <c r="O163" s="12">
        <v>55370.097999999998</v>
      </c>
      <c r="P163" s="12">
        <v>54595.076000000001</v>
      </c>
      <c r="Q163" s="12">
        <v>59020.614999999998</v>
      </c>
      <c r="R163" s="12">
        <v>67725.072</v>
      </c>
      <c r="S163" s="12">
        <v>76574.180999999997</v>
      </c>
      <c r="T163" s="12">
        <v>83804.323999999993</v>
      </c>
      <c r="U163" s="12">
        <v>87834.23</v>
      </c>
      <c r="V163" s="12">
        <v>87852.532000000007</v>
      </c>
      <c r="W163" s="12">
        <v>79313.95</v>
      </c>
      <c r="X163" s="12">
        <v>66809.95</v>
      </c>
      <c r="Y163" s="12">
        <v>56005.493000000002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1066113.78</v>
      </c>
      <c r="AD163" s="5">
        <f t="shared" si="18"/>
        <v>388152.22800000012</v>
      </c>
      <c r="AE163" s="5">
        <f t="shared" si="19"/>
        <v>1454266.0080000001</v>
      </c>
      <c r="AG163" s="2">
        <f t="shared" si="20"/>
        <v>6</v>
      </c>
      <c r="AH163" s="2">
        <f t="shared" si="21"/>
        <v>2024</v>
      </c>
      <c r="AJ163" s="5">
        <f t="shared" si="22"/>
        <v>87852.532000000007</v>
      </c>
      <c r="AK163" s="2">
        <f t="shared" si="23"/>
        <v>21</v>
      </c>
      <c r="AM163" s="55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BC163" s="5"/>
      <c r="BD163" s="5"/>
      <c r="BE163" s="5"/>
      <c r="BJ163" s="5"/>
    </row>
    <row r="164" spans="1:62" ht="15.75" x14ac:dyDescent="0.25">
      <c r="A164" s="18">
        <v>45447</v>
      </c>
      <c r="B164" s="12">
        <v>48777.271000000001</v>
      </c>
      <c r="C164" s="12">
        <v>44345.853000000003</v>
      </c>
      <c r="D164" s="12">
        <v>42672.502</v>
      </c>
      <c r="E164" s="12">
        <v>42992.612000000001</v>
      </c>
      <c r="F164" s="12">
        <v>44944.574000000001</v>
      </c>
      <c r="G164" s="12">
        <v>51017.383000000002</v>
      </c>
      <c r="H164" s="12">
        <v>60231.08</v>
      </c>
      <c r="I164" s="12">
        <v>64733.904000000002</v>
      </c>
      <c r="J164" s="12">
        <v>59595.063000000002</v>
      </c>
      <c r="K164" s="12">
        <v>58108.77</v>
      </c>
      <c r="L164" s="12">
        <v>55528.374000000003</v>
      </c>
      <c r="M164" s="12">
        <v>54677.392999999996</v>
      </c>
      <c r="N164" s="12">
        <v>54707.190999999999</v>
      </c>
      <c r="O164" s="12">
        <v>53043.248</v>
      </c>
      <c r="P164" s="12">
        <v>52185.462</v>
      </c>
      <c r="Q164" s="12">
        <v>59496.055</v>
      </c>
      <c r="R164" s="12">
        <v>66351.054999999993</v>
      </c>
      <c r="S164" s="12">
        <v>77562.03</v>
      </c>
      <c r="T164" s="12">
        <v>86297.883000000002</v>
      </c>
      <c r="U164" s="12">
        <v>89584.650999999998</v>
      </c>
      <c r="V164" s="12">
        <v>89541.388000000006</v>
      </c>
      <c r="W164" s="12">
        <v>80243.857000000004</v>
      </c>
      <c r="X164" s="12">
        <v>68873.976999999999</v>
      </c>
      <c r="Y164" s="12">
        <v>57689.644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1070530.301</v>
      </c>
      <c r="AD164" s="5">
        <f t="shared" si="18"/>
        <v>392670.91900000046</v>
      </c>
      <c r="AE164" s="5">
        <f t="shared" si="19"/>
        <v>1463201.2200000004</v>
      </c>
      <c r="AG164" s="2">
        <f t="shared" si="20"/>
        <v>6</v>
      </c>
      <c r="AH164" s="2">
        <f t="shared" si="21"/>
        <v>2024</v>
      </c>
      <c r="AJ164" s="5">
        <f t="shared" si="22"/>
        <v>89584.650999999998</v>
      </c>
      <c r="AK164" s="2">
        <f t="shared" si="23"/>
        <v>20</v>
      </c>
      <c r="AM164" s="55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BC164" s="5"/>
      <c r="BD164" s="5"/>
      <c r="BE164" s="5"/>
      <c r="BJ164" s="5"/>
    </row>
    <row r="165" spans="1:62" ht="15.75" x14ac:dyDescent="0.25">
      <c r="A165" s="18">
        <v>45448</v>
      </c>
      <c r="B165" s="12">
        <v>50463.105000000003</v>
      </c>
      <c r="C165" s="12">
        <v>45007.478000000003</v>
      </c>
      <c r="D165" s="12">
        <v>43856.601000000002</v>
      </c>
      <c r="E165" s="12">
        <v>43219.027999999998</v>
      </c>
      <c r="F165" s="12">
        <v>45839.881999999998</v>
      </c>
      <c r="G165" s="12">
        <v>49945.2</v>
      </c>
      <c r="H165" s="12">
        <v>60732.756000000001</v>
      </c>
      <c r="I165" s="12">
        <v>64733.372000000003</v>
      </c>
      <c r="J165" s="12">
        <v>61820.627999999997</v>
      </c>
      <c r="K165" s="12">
        <v>60910.269</v>
      </c>
      <c r="L165" s="12">
        <v>57728.002</v>
      </c>
      <c r="M165" s="12">
        <v>57313.771999999997</v>
      </c>
      <c r="N165" s="12">
        <v>59511.953999999998</v>
      </c>
      <c r="O165" s="12">
        <v>56912.819000000003</v>
      </c>
      <c r="P165" s="12">
        <v>58796.072</v>
      </c>
      <c r="Q165" s="12">
        <v>65249.718000000001</v>
      </c>
      <c r="R165" s="12">
        <v>74870.023000000001</v>
      </c>
      <c r="S165" s="12">
        <v>83820.948999999993</v>
      </c>
      <c r="T165" s="12">
        <v>89062.634999999995</v>
      </c>
      <c r="U165" s="12">
        <v>90111.065000000002</v>
      </c>
      <c r="V165" s="12">
        <v>89267.625</v>
      </c>
      <c r="W165" s="12">
        <v>79880.790999999997</v>
      </c>
      <c r="X165" s="12">
        <v>67736.584000000003</v>
      </c>
      <c r="Y165" s="12">
        <v>58326.249000000003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1117726.2780000002</v>
      </c>
      <c r="AD165" s="5">
        <f t="shared" si="18"/>
        <v>397390.29899999988</v>
      </c>
      <c r="AE165" s="5">
        <f t="shared" si="19"/>
        <v>1515116.577</v>
      </c>
      <c r="AG165" s="2">
        <f t="shared" si="20"/>
        <v>6</v>
      </c>
      <c r="AH165" s="2">
        <f t="shared" si="21"/>
        <v>2024</v>
      </c>
      <c r="AJ165" s="5">
        <f t="shared" si="22"/>
        <v>90111.065000000002</v>
      </c>
      <c r="AK165" s="2">
        <f t="shared" si="23"/>
        <v>20</v>
      </c>
      <c r="AM165" s="55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BC165" s="5"/>
      <c r="BD165" s="5"/>
      <c r="BE165" s="5"/>
      <c r="BJ165" s="5"/>
    </row>
    <row r="166" spans="1:62" ht="15.75" x14ac:dyDescent="0.25">
      <c r="A166" s="18">
        <v>45449</v>
      </c>
      <c r="B166" s="12">
        <v>50689.608999999997</v>
      </c>
      <c r="C166" s="12">
        <v>46887.7</v>
      </c>
      <c r="D166" s="12">
        <v>44570.705000000002</v>
      </c>
      <c r="E166" s="12">
        <v>44724.004999999997</v>
      </c>
      <c r="F166" s="12">
        <v>46273.981</v>
      </c>
      <c r="G166" s="12">
        <v>51877.392</v>
      </c>
      <c r="H166" s="12">
        <v>61679.500999999997</v>
      </c>
      <c r="I166" s="12">
        <v>67439.275999999998</v>
      </c>
      <c r="J166" s="12">
        <v>62329.947</v>
      </c>
      <c r="K166" s="12">
        <v>64931.142999999996</v>
      </c>
      <c r="L166" s="12">
        <v>61021.146000000001</v>
      </c>
      <c r="M166" s="12">
        <v>59343.726000000002</v>
      </c>
      <c r="N166" s="12">
        <v>60886.254000000001</v>
      </c>
      <c r="O166" s="12">
        <v>59221.239000000001</v>
      </c>
      <c r="P166" s="12">
        <v>59344.508999999998</v>
      </c>
      <c r="Q166" s="12">
        <v>63424.375999999997</v>
      </c>
      <c r="R166" s="12">
        <v>71702.851999999999</v>
      </c>
      <c r="S166" s="12">
        <v>80311.297000000006</v>
      </c>
      <c r="T166" s="12">
        <v>88248.39</v>
      </c>
      <c r="U166" s="12">
        <v>89567.353000000003</v>
      </c>
      <c r="V166" s="12">
        <v>90950.755999999994</v>
      </c>
      <c r="W166" s="12">
        <v>80684.703999999998</v>
      </c>
      <c r="X166" s="12">
        <v>68981.837</v>
      </c>
      <c r="Y166" s="12">
        <v>58433.860999999997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1128388.8049999999</v>
      </c>
      <c r="AD166" s="5">
        <f t="shared" si="18"/>
        <v>405136.75399999972</v>
      </c>
      <c r="AE166" s="5">
        <f t="shared" si="19"/>
        <v>1533525.5589999997</v>
      </c>
      <c r="AG166" s="2">
        <f t="shared" si="20"/>
        <v>6</v>
      </c>
      <c r="AH166" s="2">
        <f t="shared" si="21"/>
        <v>2024</v>
      </c>
      <c r="AJ166" s="5">
        <f t="shared" si="22"/>
        <v>90950.755999999994</v>
      </c>
      <c r="AK166" s="2">
        <f t="shared" si="23"/>
        <v>21</v>
      </c>
      <c r="AM166" s="55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BC166" s="5"/>
      <c r="BD166" s="5"/>
      <c r="BE166" s="5"/>
      <c r="BJ166" s="5"/>
    </row>
    <row r="167" spans="1:62" ht="15.75" x14ac:dyDescent="0.25">
      <c r="A167" s="18">
        <v>45450</v>
      </c>
      <c r="B167" s="12">
        <v>51139.195</v>
      </c>
      <c r="C167" s="12">
        <v>46173.02</v>
      </c>
      <c r="D167" s="12">
        <v>44594.803</v>
      </c>
      <c r="E167" s="12">
        <v>44810.285000000003</v>
      </c>
      <c r="F167" s="12">
        <v>46827.690999999999</v>
      </c>
      <c r="G167" s="12">
        <v>52317.557000000001</v>
      </c>
      <c r="H167" s="12">
        <v>61726.201000000001</v>
      </c>
      <c r="I167" s="12">
        <v>70207.354000000007</v>
      </c>
      <c r="J167" s="12">
        <v>67671.337</v>
      </c>
      <c r="K167" s="12">
        <v>69794.993000000002</v>
      </c>
      <c r="L167" s="12">
        <v>66284.315000000002</v>
      </c>
      <c r="M167" s="12">
        <v>64158.035000000003</v>
      </c>
      <c r="N167" s="12">
        <v>63900.438000000002</v>
      </c>
      <c r="O167" s="12">
        <v>59833.161</v>
      </c>
      <c r="P167" s="12">
        <v>58343.345000000001</v>
      </c>
      <c r="Q167" s="12">
        <v>62466.514000000003</v>
      </c>
      <c r="R167" s="12">
        <v>67333.111000000004</v>
      </c>
      <c r="S167" s="12">
        <v>75200.418000000005</v>
      </c>
      <c r="T167" s="12">
        <v>80477.267999999996</v>
      </c>
      <c r="U167" s="12">
        <v>81446.817999999999</v>
      </c>
      <c r="V167" s="12">
        <v>82626.005000000005</v>
      </c>
      <c r="W167" s="12">
        <v>75644.062999999995</v>
      </c>
      <c r="X167" s="12">
        <v>65040.207000000002</v>
      </c>
      <c r="Y167" s="12">
        <v>55427.584999999999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1110427.382</v>
      </c>
      <c r="AD167" s="5">
        <f t="shared" si="18"/>
        <v>403016.33699999959</v>
      </c>
      <c r="AE167" s="5">
        <f t="shared" si="19"/>
        <v>1513443.7189999996</v>
      </c>
      <c r="AG167" s="2">
        <f t="shared" si="20"/>
        <v>6</v>
      </c>
      <c r="AH167" s="2">
        <f t="shared" si="21"/>
        <v>2024</v>
      </c>
      <c r="AJ167" s="5">
        <f t="shared" si="22"/>
        <v>82626.005000000005</v>
      </c>
      <c r="AK167" s="2">
        <f t="shared" si="23"/>
        <v>21</v>
      </c>
      <c r="AM167" s="55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BC167" s="5"/>
      <c r="BD167" s="5"/>
      <c r="BE167" s="5"/>
      <c r="BJ167" s="5"/>
    </row>
    <row r="168" spans="1:62" ht="15.75" x14ac:dyDescent="0.25">
      <c r="A168" s="18">
        <v>45451</v>
      </c>
      <c r="B168" s="12">
        <v>49828.709000000003</v>
      </c>
      <c r="C168" s="12">
        <v>44773.902999999998</v>
      </c>
      <c r="D168" s="12">
        <v>43821.319000000003</v>
      </c>
      <c r="E168" s="12">
        <v>42708.106</v>
      </c>
      <c r="F168" s="12">
        <v>43749.504999999997</v>
      </c>
      <c r="G168" s="12">
        <v>47180.114000000001</v>
      </c>
      <c r="H168" s="12">
        <v>53210.201000000001</v>
      </c>
      <c r="I168" s="12">
        <v>61035.048000000003</v>
      </c>
      <c r="J168" s="12">
        <v>65766.629000000001</v>
      </c>
      <c r="K168" s="12">
        <v>69122.807000000001</v>
      </c>
      <c r="L168" s="12">
        <v>64384.718000000001</v>
      </c>
      <c r="M168" s="12">
        <v>61638.021999999997</v>
      </c>
      <c r="N168" s="12">
        <v>61338.870999999999</v>
      </c>
      <c r="O168" s="12">
        <v>59236.610999999997</v>
      </c>
      <c r="P168" s="12">
        <v>58127.101000000002</v>
      </c>
      <c r="Q168" s="12">
        <v>59202.156999999999</v>
      </c>
      <c r="R168" s="12">
        <v>64078.993000000002</v>
      </c>
      <c r="S168" s="12">
        <v>70447.365999999995</v>
      </c>
      <c r="T168" s="12">
        <v>77122.437999999995</v>
      </c>
      <c r="U168" s="12">
        <v>80412.866999999998</v>
      </c>
      <c r="V168" s="12">
        <v>81920.881999999998</v>
      </c>
      <c r="W168" s="12">
        <v>76931.47</v>
      </c>
      <c r="X168" s="12">
        <v>66704.244000000006</v>
      </c>
      <c r="Y168" s="12">
        <v>56899.675000000003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1459641.7560000003</v>
      </c>
      <c r="AE168" s="5">
        <f t="shared" si="19"/>
        <v>1459641.7560000003</v>
      </c>
      <c r="AG168" s="2">
        <f t="shared" si="20"/>
        <v>6</v>
      </c>
      <c r="AH168" s="2">
        <f t="shared" si="21"/>
        <v>2024</v>
      </c>
      <c r="AJ168" s="5">
        <f t="shared" si="22"/>
        <v>81920.881999999998</v>
      </c>
      <c r="AK168" s="2">
        <f t="shared" si="23"/>
        <v>21</v>
      </c>
      <c r="AM168" s="55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BC168" s="5"/>
      <c r="BD168" s="5"/>
      <c r="BE168" s="5"/>
      <c r="BJ168" s="5"/>
    </row>
    <row r="169" spans="1:62" ht="15.75" x14ac:dyDescent="0.25">
      <c r="A169" s="18">
        <v>45452</v>
      </c>
      <c r="B169" s="12">
        <v>49594.752999999997</v>
      </c>
      <c r="C169" s="12">
        <v>45153.785000000003</v>
      </c>
      <c r="D169" s="12">
        <v>43368.52</v>
      </c>
      <c r="E169" s="12">
        <v>42502.394</v>
      </c>
      <c r="F169" s="12">
        <v>42843.487999999998</v>
      </c>
      <c r="G169" s="12">
        <v>45836.796000000002</v>
      </c>
      <c r="H169" s="12">
        <v>50337.345000000001</v>
      </c>
      <c r="I169" s="12">
        <v>57625.091999999997</v>
      </c>
      <c r="J169" s="12">
        <v>62942.178</v>
      </c>
      <c r="K169" s="12">
        <v>68586.085999999996</v>
      </c>
      <c r="L169" s="12">
        <v>62996.879000000001</v>
      </c>
      <c r="M169" s="12">
        <v>63029.451999999997</v>
      </c>
      <c r="N169" s="12">
        <v>64067.334000000003</v>
      </c>
      <c r="O169" s="12">
        <v>60840.677000000003</v>
      </c>
      <c r="P169" s="12">
        <v>60875.139000000003</v>
      </c>
      <c r="Q169" s="12">
        <v>64462.822</v>
      </c>
      <c r="R169" s="12">
        <v>68847.27</v>
      </c>
      <c r="S169" s="12">
        <v>76576.971000000005</v>
      </c>
      <c r="T169" s="12">
        <v>79235.652000000002</v>
      </c>
      <c r="U169" s="12">
        <v>82937.490999999995</v>
      </c>
      <c r="V169" s="12">
        <v>84000.06</v>
      </c>
      <c r="W169" s="12">
        <v>76480.497000000003</v>
      </c>
      <c r="X169" s="12">
        <v>65456.86</v>
      </c>
      <c r="Y169" s="12">
        <v>55784.184999999998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1474381.7260000003</v>
      </c>
      <c r="AE169" s="5">
        <f t="shared" si="19"/>
        <v>1474381.7260000003</v>
      </c>
      <c r="AG169" s="2">
        <f t="shared" si="20"/>
        <v>6</v>
      </c>
      <c r="AH169" s="2">
        <f t="shared" si="21"/>
        <v>2024</v>
      </c>
      <c r="AJ169" s="5">
        <f t="shared" si="22"/>
        <v>84000.06</v>
      </c>
      <c r="AK169" s="2">
        <f t="shared" si="23"/>
        <v>21</v>
      </c>
      <c r="AM169" s="55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BC169" s="5"/>
      <c r="BD169" s="5"/>
      <c r="BE169" s="5"/>
      <c r="BJ169" s="5"/>
    </row>
    <row r="170" spans="1:62" ht="15.75" x14ac:dyDescent="0.25">
      <c r="A170" s="18">
        <v>45453</v>
      </c>
      <c r="B170" s="12">
        <v>45849.694000000003</v>
      </c>
      <c r="C170" s="12">
        <v>41520.097999999998</v>
      </c>
      <c r="D170" s="12">
        <v>40483.137999999999</v>
      </c>
      <c r="E170" s="12">
        <v>40651.404999999999</v>
      </c>
      <c r="F170" s="12">
        <v>42975.864999999998</v>
      </c>
      <c r="G170" s="12">
        <v>49162.379000000001</v>
      </c>
      <c r="H170" s="12">
        <v>58877.756000000001</v>
      </c>
      <c r="I170" s="12">
        <v>64391.510999999999</v>
      </c>
      <c r="J170" s="12">
        <v>58197.360999999997</v>
      </c>
      <c r="K170" s="12">
        <v>58379.667000000001</v>
      </c>
      <c r="L170" s="12">
        <v>54740.034</v>
      </c>
      <c r="M170" s="12">
        <v>52207.917000000001</v>
      </c>
      <c r="N170" s="12">
        <v>53917.417999999998</v>
      </c>
      <c r="O170" s="12">
        <v>52255.650999999998</v>
      </c>
      <c r="P170" s="12">
        <v>52057.383000000002</v>
      </c>
      <c r="Q170" s="12">
        <v>55347.362999999998</v>
      </c>
      <c r="R170" s="12">
        <v>60932.656999999999</v>
      </c>
      <c r="S170" s="12">
        <v>70022.369000000006</v>
      </c>
      <c r="T170" s="12">
        <v>75431.167000000001</v>
      </c>
      <c r="U170" s="12">
        <v>82844.501000000004</v>
      </c>
      <c r="V170" s="12">
        <v>83701.14</v>
      </c>
      <c r="W170" s="12">
        <v>76617.566000000006</v>
      </c>
      <c r="X170" s="12">
        <v>64135.646000000001</v>
      </c>
      <c r="Y170" s="12">
        <v>53975.758999999998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1015179.351</v>
      </c>
      <c r="AD170" s="5">
        <f t="shared" si="18"/>
        <v>373496.09400000004</v>
      </c>
      <c r="AE170" s="5">
        <f t="shared" si="19"/>
        <v>1388675.4450000001</v>
      </c>
      <c r="AG170" s="2">
        <f t="shared" si="20"/>
        <v>6</v>
      </c>
      <c r="AH170" s="2">
        <f t="shared" si="21"/>
        <v>2024</v>
      </c>
      <c r="AJ170" s="5">
        <f t="shared" si="22"/>
        <v>83701.14</v>
      </c>
      <c r="AK170" s="2">
        <f t="shared" si="23"/>
        <v>21</v>
      </c>
      <c r="AM170" s="55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BC170" s="5"/>
      <c r="BD170" s="5"/>
      <c r="BE170" s="5"/>
      <c r="BJ170" s="5"/>
    </row>
    <row r="171" spans="1:62" ht="15.75" x14ac:dyDescent="0.25">
      <c r="A171" s="18">
        <v>45454</v>
      </c>
      <c r="B171" s="12">
        <v>47447.468999999997</v>
      </c>
      <c r="C171" s="12">
        <v>43307.582000000002</v>
      </c>
      <c r="D171" s="12">
        <v>41858.466</v>
      </c>
      <c r="E171" s="12">
        <v>42374.561000000002</v>
      </c>
      <c r="F171" s="12">
        <v>44032.663999999997</v>
      </c>
      <c r="G171" s="12">
        <v>49610.784</v>
      </c>
      <c r="H171" s="12">
        <v>59009.898000000001</v>
      </c>
      <c r="I171" s="12">
        <v>63033.535000000003</v>
      </c>
      <c r="J171" s="12">
        <v>58606.485000000001</v>
      </c>
      <c r="K171" s="12">
        <v>59832.336000000003</v>
      </c>
      <c r="L171" s="12">
        <v>58067.976000000002</v>
      </c>
      <c r="M171" s="12">
        <v>55715.213000000003</v>
      </c>
      <c r="N171" s="12">
        <v>56810.07</v>
      </c>
      <c r="O171" s="12">
        <v>53602.337</v>
      </c>
      <c r="P171" s="12">
        <v>53639.555</v>
      </c>
      <c r="Q171" s="12">
        <v>58871.108</v>
      </c>
      <c r="R171" s="12">
        <v>65262.95</v>
      </c>
      <c r="S171" s="12">
        <v>75854.339000000007</v>
      </c>
      <c r="T171" s="12">
        <v>83087.819000000003</v>
      </c>
      <c r="U171" s="12">
        <v>86773.652000000002</v>
      </c>
      <c r="V171" s="12">
        <v>87294.785999999993</v>
      </c>
      <c r="W171" s="12">
        <v>79534.947</v>
      </c>
      <c r="X171" s="12">
        <v>66028.664999999994</v>
      </c>
      <c r="Y171" s="12">
        <v>56717.595000000001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1062015.773</v>
      </c>
      <c r="AD171" s="5">
        <f t="shared" si="18"/>
        <v>384359.01899999985</v>
      </c>
      <c r="AE171" s="5">
        <f t="shared" si="19"/>
        <v>1446374.7919999999</v>
      </c>
      <c r="AG171" s="2">
        <f t="shared" si="20"/>
        <v>6</v>
      </c>
      <c r="AH171" s="2">
        <f t="shared" si="21"/>
        <v>2024</v>
      </c>
      <c r="AJ171" s="5">
        <f t="shared" si="22"/>
        <v>87294.785999999993</v>
      </c>
      <c r="AK171" s="2">
        <f t="shared" si="23"/>
        <v>21</v>
      </c>
      <c r="AM171" s="55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BC171" s="5"/>
      <c r="BD171" s="5"/>
      <c r="BE171" s="5"/>
      <c r="BJ171" s="5"/>
    </row>
    <row r="172" spans="1:62" ht="15.75" x14ac:dyDescent="0.25">
      <c r="A172" s="18">
        <v>45455</v>
      </c>
      <c r="B172" s="12">
        <v>48717.125</v>
      </c>
      <c r="C172" s="12">
        <v>44854.353999999999</v>
      </c>
      <c r="D172" s="12">
        <v>42416.159</v>
      </c>
      <c r="E172" s="12">
        <v>43309.529000000002</v>
      </c>
      <c r="F172" s="12">
        <v>44565.377999999997</v>
      </c>
      <c r="G172" s="12">
        <v>50282.065000000002</v>
      </c>
      <c r="H172" s="12">
        <v>59310.699000000001</v>
      </c>
      <c r="I172" s="12">
        <v>65990.038</v>
      </c>
      <c r="J172" s="12">
        <v>62089.311000000002</v>
      </c>
      <c r="K172" s="12">
        <v>62602.347000000002</v>
      </c>
      <c r="L172" s="12">
        <v>57284.008000000002</v>
      </c>
      <c r="M172" s="12">
        <v>56508.184999999998</v>
      </c>
      <c r="N172" s="12">
        <v>55580.883999999998</v>
      </c>
      <c r="O172" s="12">
        <v>54474.455000000002</v>
      </c>
      <c r="P172" s="12">
        <v>51319.294000000002</v>
      </c>
      <c r="Q172" s="12">
        <v>56590.862000000001</v>
      </c>
      <c r="R172" s="12">
        <v>64232.898000000001</v>
      </c>
      <c r="S172" s="12">
        <v>73762.038</v>
      </c>
      <c r="T172" s="12">
        <v>81310.123000000007</v>
      </c>
      <c r="U172" s="12">
        <v>83817.159</v>
      </c>
      <c r="V172" s="12">
        <v>85753.134999999995</v>
      </c>
      <c r="W172" s="12">
        <v>78737.87</v>
      </c>
      <c r="X172" s="12">
        <v>66001.562999999995</v>
      </c>
      <c r="Y172" s="12">
        <v>55938.750999999997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1056054.1700000002</v>
      </c>
      <c r="AD172" s="5">
        <f t="shared" si="18"/>
        <v>389394.05999999959</v>
      </c>
      <c r="AE172" s="5">
        <f t="shared" si="19"/>
        <v>1445448.2299999997</v>
      </c>
      <c r="AG172" s="2">
        <f t="shared" si="20"/>
        <v>6</v>
      </c>
      <c r="AH172" s="2">
        <f t="shared" si="21"/>
        <v>2024</v>
      </c>
      <c r="AJ172" s="5">
        <f t="shared" si="22"/>
        <v>85753.134999999995</v>
      </c>
      <c r="AK172" s="2">
        <f t="shared" si="23"/>
        <v>21</v>
      </c>
      <c r="AM172" s="55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BC172" s="5"/>
      <c r="BD172" s="5"/>
      <c r="BE172" s="5"/>
      <c r="BJ172" s="5"/>
    </row>
    <row r="173" spans="1:62" ht="15.75" x14ac:dyDescent="0.25">
      <c r="A173" s="18">
        <v>45456</v>
      </c>
      <c r="B173" s="12">
        <v>48628.873</v>
      </c>
      <c r="C173" s="12">
        <v>44684.302000000003</v>
      </c>
      <c r="D173" s="12">
        <v>42706.550999999999</v>
      </c>
      <c r="E173" s="12">
        <v>42589.184000000001</v>
      </c>
      <c r="F173" s="12">
        <v>44546.245999999999</v>
      </c>
      <c r="G173" s="12">
        <v>49497.233999999997</v>
      </c>
      <c r="H173" s="12">
        <v>59055.961000000003</v>
      </c>
      <c r="I173" s="12">
        <v>63300.438999999998</v>
      </c>
      <c r="J173" s="12">
        <v>59395.500999999997</v>
      </c>
      <c r="K173" s="12">
        <v>58923.875999999997</v>
      </c>
      <c r="L173" s="12">
        <v>56162.68</v>
      </c>
      <c r="M173" s="12">
        <v>55664.313000000002</v>
      </c>
      <c r="N173" s="12">
        <v>57256.478999999999</v>
      </c>
      <c r="O173" s="12">
        <v>54477.728000000003</v>
      </c>
      <c r="P173" s="12">
        <v>53796.133999999998</v>
      </c>
      <c r="Q173" s="12">
        <v>59262.851000000002</v>
      </c>
      <c r="R173" s="12">
        <v>66563.578999999998</v>
      </c>
      <c r="S173" s="12">
        <v>76096.788</v>
      </c>
      <c r="T173" s="12">
        <v>84729.603000000003</v>
      </c>
      <c r="U173" s="12">
        <v>88606.171000000002</v>
      </c>
      <c r="V173" s="12">
        <v>90027.87</v>
      </c>
      <c r="W173" s="12">
        <v>82012.118000000002</v>
      </c>
      <c r="X173" s="12">
        <v>69289.524999999994</v>
      </c>
      <c r="Y173" s="12">
        <v>58483.767999999996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1075565.655</v>
      </c>
      <c r="AD173" s="5">
        <f t="shared" si="18"/>
        <v>390192.11900000018</v>
      </c>
      <c r="AE173" s="5">
        <f t="shared" si="19"/>
        <v>1465757.7740000002</v>
      </c>
      <c r="AG173" s="2">
        <f t="shared" si="20"/>
        <v>6</v>
      </c>
      <c r="AH173" s="2">
        <f t="shared" si="21"/>
        <v>2024</v>
      </c>
      <c r="AJ173" s="5">
        <f t="shared" si="22"/>
        <v>90027.87</v>
      </c>
      <c r="AK173" s="2">
        <f t="shared" si="23"/>
        <v>21</v>
      </c>
      <c r="AM173" s="55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BC173" s="5"/>
      <c r="BD173" s="5"/>
      <c r="BE173" s="5"/>
      <c r="BJ173" s="5"/>
    </row>
    <row r="174" spans="1:62" ht="15.75" x14ac:dyDescent="0.25">
      <c r="A174" s="18">
        <v>45457</v>
      </c>
      <c r="B174" s="12">
        <v>50482.292999999998</v>
      </c>
      <c r="C174" s="12">
        <v>46095.182999999997</v>
      </c>
      <c r="D174" s="12">
        <v>44765.256000000001</v>
      </c>
      <c r="E174" s="12">
        <v>44507.972000000002</v>
      </c>
      <c r="F174" s="12">
        <v>46408.699000000001</v>
      </c>
      <c r="G174" s="12">
        <v>51048.654000000002</v>
      </c>
      <c r="H174" s="12">
        <v>60300.385999999999</v>
      </c>
      <c r="I174" s="12">
        <v>65215.898000000001</v>
      </c>
      <c r="J174" s="12">
        <v>61746.614000000001</v>
      </c>
      <c r="K174" s="12">
        <v>66976.505000000005</v>
      </c>
      <c r="L174" s="12">
        <v>62980.959000000003</v>
      </c>
      <c r="M174" s="12">
        <v>62444.752999999997</v>
      </c>
      <c r="N174" s="12">
        <v>62663.218000000001</v>
      </c>
      <c r="O174" s="12">
        <v>58066.889000000003</v>
      </c>
      <c r="P174" s="12">
        <v>59146.052000000003</v>
      </c>
      <c r="Q174" s="12">
        <v>64551.48</v>
      </c>
      <c r="R174" s="12">
        <v>70250.426999999996</v>
      </c>
      <c r="S174" s="12">
        <v>76058.585000000006</v>
      </c>
      <c r="T174" s="12">
        <v>82651.997000000003</v>
      </c>
      <c r="U174" s="12">
        <v>84372.527000000002</v>
      </c>
      <c r="V174" s="12">
        <v>87231.315000000002</v>
      </c>
      <c r="W174" s="12">
        <v>79341.073999999993</v>
      </c>
      <c r="X174" s="12">
        <v>69303.618000000002</v>
      </c>
      <c r="Y174" s="12">
        <v>59331.701999999997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1113001.9110000001</v>
      </c>
      <c r="AD174" s="5">
        <f t="shared" si="18"/>
        <v>402940.14500000002</v>
      </c>
      <c r="AE174" s="5">
        <f t="shared" si="19"/>
        <v>1515942.0560000001</v>
      </c>
      <c r="AG174" s="2">
        <f t="shared" si="20"/>
        <v>6</v>
      </c>
      <c r="AH174" s="2">
        <f t="shared" si="21"/>
        <v>2024</v>
      </c>
      <c r="AJ174" s="5">
        <f t="shared" si="22"/>
        <v>87231.315000000002</v>
      </c>
      <c r="AK174" s="2">
        <f t="shared" si="23"/>
        <v>21</v>
      </c>
      <c r="AM174" s="55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BC174" s="5"/>
      <c r="BD174" s="5"/>
      <c r="BE174" s="5"/>
      <c r="BJ174" s="5"/>
    </row>
    <row r="175" spans="1:62" ht="15.75" x14ac:dyDescent="0.25">
      <c r="A175" s="18">
        <v>45458</v>
      </c>
      <c r="B175" s="12">
        <v>53087.137999999999</v>
      </c>
      <c r="C175" s="12">
        <v>47483.86</v>
      </c>
      <c r="D175" s="12">
        <v>45507.766000000003</v>
      </c>
      <c r="E175" s="12">
        <v>44803.213000000003</v>
      </c>
      <c r="F175" s="12">
        <v>45158.462</v>
      </c>
      <c r="G175" s="12">
        <v>48611.921999999999</v>
      </c>
      <c r="H175" s="12">
        <v>53376.67</v>
      </c>
      <c r="I175" s="12">
        <v>60720.228000000003</v>
      </c>
      <c r="J175" s="12">
        <v>63474.83</v>
      </c>
      <c r="K175" s="12">
        <v>65469.027999999998</v>
      </c>
      <c r="L175" s="12">
        <v>58728.000999999997</v>
      </c>
      <c r="M175" s="12">
        <v>55644.074000000001</v>
      </c>
      <c r="N175" s="12">
        <v>56818.381000000001</v>
      </c>
      <c r="O175" s="12">
        <v>53365.082000000002</v>
      </c>
      <c r="P175" s="12">
        <v>53710.37</v>
      </c>
      <c r="Q175" s="12">
        <v>54879.29</v>
      </c>
      <c r="R175" s="12">
        <v>59527.800999999999</v>
      </c>
      <c r="S175" s="12">
        <v>68682.841</v>
      </c>
      <c r="T175" s="12">
        <v>76708.722999999998</v>
      </c>
      <c r="U175" s="12">
        <v>79942.66</v>
      </c>
      <c r="V175" s="12">
        <v>79949.566999999995</v>
      </c>
      <c r="W175" s="12">
        <v>74836.133000000002</v>
      </c>
      <c r="X175" s="12">
        <v>66097.009999999995</v>
      </c>
      <c r="Y175" s="12">
        <v>56006.707000000002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1422589.757</v>
      </c>
      <c r="AE175" s="5">
        <f t="shared" si="19"/>
        <v>1422589.757</v>
      </c>
      <c r="AG175" s="2">
        <f t="shared" si="20"/>
        <v>6</v>
      </c>
      <c r="AH175" s="2">
        <f t="shared" si="21"/>
        <v>2024</v>
      </c>
      <c r="AJ175" s="5">
        <f t="shared" si="22"/>
        <v>79949.566999999995</v>
      </c>
      <c r="AK175" s="2">
        <f t="shared" si="23"/>
        <v>21</v>
      </c>
      <c r="AM175" s="55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BC175" s="5"/>
      <c r="BD175" s="5"/>
      <c r="BE175" s="5"/>
      <c r="BJ175" s="5"/>
    </row>
    <row r="176" spans="1:62" ht="15.75" x14ac:dyDescent="0.25">
      <c r="A176" s="18">
        <v>45459</v>
      </c>
      <c r="B176" s="12">
        <v>48323.838000000003</v>
      </c>
      <c r="C176" s="12">
        <v>43687.093999999997</v>
      </c>
      <c r="D176" s="12">
        <v>42209.785000000003</v>
      </c>
      <c r="E176" s="12">
        <v>41414.610999999997</v>
      </c>
      <c r="F176" s="12">
        <v>41925.006999999998</v>
      </c>
      <c r="G176" s="12">
        <v>44246.868999999999</v>
      </c>
      <c r="H176" s="12">
        <v>48804.887000000002</v>
      </c>
      <c r="I176" s="12">
        <v>52762.597999999998</v>
      </c>
      <c r="J176" s="12">
        <v>52830.822999999997</v>
      </c>
      <c r="K176" s="12">
        <v>55320.341999999997</v>
      </c>
      <c r="L176" s="12">
        <v>51064.504000000001</v>
      </c>
      <c r="M176" s="12">
        <v>49005.968000000001</v>
      </c>
      <c r="N176" s="12">
        <v>47903.358</v>
      </c>
      <c r="O176" s="12">
        <v>46443.906999999999</v>
      </c>
      <c r="P176" s="12">
        <v>47033.925000000003</v>
      </c>
      <c r="Q176" s="12">
        <v>50762.398999999998</v>
      </c>
      <c r="R176" s="12">
        <v>58471.733</v>
      </c>
      <c r="S176" s="12">
        <v>71060.145999999993</v>
      </c>
      <c r="T176" s="12">
        <v>79249.303</v>
      </c>
      <c r="U176" s="12">
        <v>83936.953999999998</v>
      </c>
      <c r="V176" s="12">
        <v>84828.297999999995</v>
      </c>
      <c r="W176" s="12">
        <v>78626.222999999998</v>
      </c>
      <c r="X176" s="12">
        <v>66284.361999999994</v>
      </c>
      <c r="Y176" s="12">
        <v>55932.125999999997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1342129.0599999998</v>
      </c>
      <c r="AE176" s="5">
        <f t="shared" si="19"/>
        <v>1342129.0599999998</v>
      </c>
      <c r="AG176" s="2">
        <f t="shared" si="20"/>
        <v>6</v>
      </c>
      <c r="AH176" s="2">
        <f t="shared" si="21"/>
        <v>2024</v>
      </c>
      <c r="AJ176" s="5">
        <f t="shared" si="22"/>
        <v>84828.297999999995</v>
      </c>
      <c r="AK176" s="2">
        <f t="shared" si="23"/>
        <v>21</v>
      </c>
      <c r="AM176" s="55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BC176" s="5"/>
      <c r="BD176" s="5"/>
      <c r="BE176" s="5"/>
      <c r="BJ176" s="5"/>
    </row>
    <row r="177" spans="1:62" ht="15.75" x14ac:dyDescent="0.25">
      <c r="A177" s="18">
        <v>45460</v>
      </c>
      <c r="B177" s="12">
        <v>48197.595999999998</v>
      </c>
      <c r="C177" s="12">
        <v>43040.300999999999</v>
      </c>
      <c r="D177" s="12">
        <v>42159.101999999999</v>
      </c>
      <c r="E177" s="12">
        <v>41801.089999999997</v>
      </c>
      <c r="F177" s="12">
        <v>44018.33</v>
      </c>
      <c r="G177" s="12">
        <v>48572.692000000003</v>
      </c>
      <c r="H177" s="12">
        <v>57649.728000000003</v>
      </c>
      <c r="I177" s="12">
        <v>64684.254999999997</v>
      </c>
      <c r="J177" s="12">
        <v>63184.754000000001</v>
      </c>
      <c r="K177" s="12">
        <v>62226.207999999999</v>
      </c>
      <c r="L177" s="12">
        <v>59712.311999999998</v>
      </c>
      <c r="M177" s="12">
        <v>58657.534</v>
      </c>
      <c r="N177" s="12">
        <v>60967.002</v>
      </c>
      <c r="O177" s="12">
        <v>58100.15</v>
      </c>
      <c r="P177" s="12">
        <v>54451.161</v>
      </c>
      <c r="Q177" s="12">
        <v>62123.091999999997</v>
      </c>
      <c r="R177" s="12">
        <v>66682.864000000001</v>
      </c>
      <c r="S177" s="12">
        <v>74926.904999999999</v>
      </c>
      <c r="T177" s="12">
        <v>80761.428</v>
      </c>
      <c r="U177" s="12">
        <v>83477.319000000003</v>
      </c>
      <c r="V177" s="12">
        <v>85380.373000000007</v>
      </c>
      <c r="W177" s="12">
        <v>77782.148000000001</v>
      </c>
      <c r="X177" s="12">
        <v>65709.671000000002</v>
      </c>
      <c r="Y177" s="12">
        <v>55038.373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1078827.176</v>
      </c>
      <c r="AD177" s="5">
        <f t="shared" si="18"/>
        <v>380477.21199999982</v>
      </c>
      <c r="AE177" s="5">
        <f t="shared" si="19"/>
        <v>1459304.3879999998</v>
      </c>
      <c r="AG177" s="2">
        <f t="shared" si="20"/>
        <v>6</v>
      </c>
      <c r="AH177" s="2">
        <f t="shared" si="21"/>
        <v>2024</v>
      </c>
      <c r="AJ177" s="5">
        <f t="shared" si="22"/>
        <v>85380.373000000007</v>
      </c>
      <c r="AK177" s="2">
        <f t="shared" si="23"/>
        <v>21</v>
      </c>
      <c r="AM177" s="55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BC177" s="5"/>
      <c r="BD177" s="5"/>
      <c r="BE177" s="5"/>
      <c r="BJ177" s="5"/>
    </row>
    <row r="178" spans="1:62" ht="15.75" x14ac:dyDescent="0.25">
      <c r="A178" s="18">
        <v>45461</v>
      </c>
      <c r="B178" s="12">
        <v>48909.978000000003</v>
      </c>
      <c r="C178" s="12">
        <v>44199.366000000002</v>
      </c>
      <c r="D178" s="12">
        <v>42904.108999999997</v>
      </c>
      <c r="E178" s="12">
        <v>42668.332000000002</v>
      </c>
      <c r="F178" s="12">
        <v>44940.724999999999</v>
      </c>
      <c r="G178" s="12">
        <v>49600.851999999999</v>
      </c>
      <c r="H178" s="12">
        <v>57900.712</v>
      </c>
      <c r="I178" s="12">
        <v>64793.779000000002</v>
      </c>
      <c r="J178" s="12">
        <v>61587.438000000002</v>
      </c>
      <c r="K178" s="12">
        <v>63611.654000000002</v>
      </c>
      <c r="L178" s="12">
        <v>61681.766000000003</v>
      </c>
      <c r="M178" s="12">
        <v>61876.214</v>
      </c>
      <c r="N178" s="12">
        <v>64574.885000000002</v>
      </c>
      <c r="O178" s="12">
        <v>63297.421999999999</v>
      </c>
      <c r="P178" s="12">
        <v>64609.574999999997</v>
      </c>
      <c r="Q178" s="12">
        <v>73636.104999999996</v>
      </c>
      <c r="R178" s="12">
        <v>79377.702000000005</v>
      </c>
      <c r="S178" s="12">
        <v>90307.948000000004</v>
      </c>
      <c r="T178" s="12">
        <v>98861.304000000004</v>
      </c>
      <c r="U178" s="12">
        <v>103022.883</v>
      </c>
      <c r="V178" s="12">
        <v>103702.99400000001</v>
      </c>
      <c r="W178" s="12">
        <v>96920.403000000006</v>
      </c>
      <c r="X178" s="12">
        <v>80245.866999999998</v>
      </c>
      <c r="Y178" s="12">
        <v>67140.947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1232107.9390000002</v>
      </c>
      <c r="AD178" s="5">
        <f t="shared" si="18"/>
        <v>398265.02099999972</v>
      </c>
      <c r="AE178" s="5">
        <f t="shared" si="19"/>
        <v>1630372.96</v>
      </c>
      <c r="AG178" s="2">
        <f t="shared" si="20"/>
        <v>6</v>
      </c>
      <c r="AH178" s="2">
        <f t="shared" si="21"/>
        <v>2024</v>
      </c>
      <c r="AJ178" s="5">
        <f t="shared" si="22"/>
        <v>103702.99400000001</v>
      </c>
      <c r="AK178" s="2">
        <f t="shared" si="23"/>
        <v>21</v>
      </c>
      <c r="AM178" s="55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BC178" s="5"/>
      <c r="BD178" s="5"/>
      <c r="BE178" s="5"/>
      <c r="BJ178" s="5"/>
    </row>
    <row r="179" spans="1:62" ht="15.75" x14ac:dyDescent="0.25">
      <c r="A179" s="18">
        <v>45462</v>
      </c>
      <c r="B179" s="12">
        <v>59084.156000000003</v>
      </c>
      <c r="C179" s="12">
        <v>53039.663999999997</v>
      </c>
      <c r="D179" s="12">
        <v>50964.853000000003</v>
      </c>
      <c r="E179" s="12">
        <v>50060.608999999997</v>
      </c>
      <c r="F179" s="12">
        <v>51920.165000000001</v>
      </c>
      <c r="G179" s="12">
        <v>56337.544000000002</v>
      </c>
      <c r="H179" s="12">
        <v>65985.240999999995</v>
      </c>
      <c r="I179" s="12">
        <v>73217.195000000007</v>
      </c>
      <c r="J179" s="12">
        <v>71991.857999999993</v>
      </c>
      <c r="K179" s="12">
        <v>75929.591</v>
      </c>
      <c r="L179" s="12">
        <v>75043.815000000002</v>
      </c>
      <c r="M179" s="12">
        <v>75121.463000000003</v>
      </c>
      <c r="N179" s="12">
        <v>79598.384999999995</v>
      </c>
      <c r="O179" s="12">
        <v>78361.657999999996</v>
      </c>
      <c r="P179" s="12">
        <v>78417.858999999997</v>
      </c>
      <c r="Q179" s="12">
        <v>87295.289000000004</v>
      </c>
      <c r="R179" s="12">
        <v>97173.176999999996</v>
      </c>
      <c r="S179" s="12">
        <v>104690.26</v>
      </c>
      <c r="T179" s="12">
        <v>109228.285</v>
      </c>
      <c r="U179" s="12">
        <v>114174.333</v>
      </c>
      <c r="V179" s="12">
        <v>114330.83100000001</v>
      </c>
      <c r="W179" s="12">
        <v>106381.177</v>
      </c>
      <c r="X179" s="12">
        <v>89403.369000000006</v>
      </c>
      <c r="Y179" s="12">
        <v>76641.763999999996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1430358.5449999999</v>
      </c>
      <c r="AD179" s="5">
        <f t="shared" si="18"/>
        <v>464033.99599999981</v>
      </c>
      <c r="AE179" s="5">
        <f t="shared" si="19"/>
        <v>1894392.5409999997</v>
      </c>
      <c r="AG179" s="2">
        <f t="shared" si="20"/>
        <v>6</v>
      </c>
      <c r="AH179" s="2">
        <f t="shared" si="21"/>
        <v>2024</v>
      </c>
      <c r="AJ179" s="5">
        <f t="shared" si="22"/>
        <v>114330.83100000001</v>
      </c>
      <c r="AK179" s="2">
        <f t="shared" si="23"/>
        <v>21</v>
      </c>
      <c r="AM179" s="55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BC179" s="5"/>
      <c r="BD179" s="5"/>
      <c r="BE179" s="5"/>
      <c r="BJ179" s="5"/>
    </row>
    <row r="180" spans="1:62" ht="15.75" x14ac:dyDescent="0.25">
      <c r="A180" s="18">
        <v>45463</v>
      </c>
      <c r="B180" s="12">
        <v>65844.467000000004</v>
      </c>
      <c r="C180" s="12">
        <v>60066.040999999997</v>
      </c>
      <c r="D180" s="12">
        <v>57630.773000000001</v>
      </c>
      <c r="E180" s="12">
        <v>57264.449000000001</v>
      </c>
      <c r="F180" s="12">
        <v>58860.455999999998</v>
      </c>
      <c r="G180" s="12">
        <v>63927.642999999996</v>
      </c>
      <c r="H180" s="12">
        <v>74276.320000000007</v>
      </c>
      <c r="I180" s="12">
        <v>83803.773000000001</v>
      </c>
      <c r="J180" s="12">
        <v>83504.688999999998</v>
      </c>
      <c r="K180" s="12">
        <v>86555.646999999997</v>
      </c>
      <c r="L180" s="12">
        <v>84526.259000000005</v>
      </c>
      <c r="M180" s="12">
        <v>83733.264999999999</v>
      </c>
      <c r="N180" s="12">
        <v>88231.061000000002</v>
      </c>
      <c r="O180" s="12">
        <v>84884.316999999995</v>
      </c>
      <c r="P180" s="12">
        <v>84413.595000000001</v>
      </c>
      <c r="Q180" s="12">
        <v>94584.414999999994</v>
      </c>
      <c r="R180" s="12">
        <v>96752.51</v>
      </c>
      <c r="S180" s="12">
        <v>99298.649000000005</v>
      </c>
      <c r="T180" s="12">
        <v>108941.501</v>
      </c>
      <c r="U180" s="12">
        <v>112603.482</v>
      </c>
      <c r="V180" s="12">
        <v>112706.10799999999</v>
      </c>
      <c r="W180" s="12">
        <v>104272.236</v>
      </c>
      <c r="X180" s="12">
        <v>89301.061000000002</v>
      </c>
      <c r="Y180" s="12">
        <v>77036.967000000004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1498112.5680000002</v>
      </c>
      <c r="AD180" s="5">
        <f t="shared" si="18"/>
        <v>514907.11599999969</v>
      </c>
      <c r="AE180" s="5">
        <f t="shared" si="19"/>
        <v>2013019.6839999999</v>
      </c>
      <c r="AG180" s="2">
        <f t="shared" si="20"/>
        <v>6</v>
      </c>
      <c r="AH180" s="2">
        <f t="shared" si="21"/>
        <v>2024</v>
      </c>
      <c r="AJ180" s="5">
        <f t="shared" si="22"/>
        <v>112706.10799999999</v>
      </c>
      <c r="AK180" s="2">
        <f t="shared" si="23"/>
        <v>21</v>
      </c>
      <c r="AM180" s="55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BC180" s="5"/>
      <c r="BD180" s="5"/>
      <c r="BE180" s="5"/>
      <c r="BJ180" s="5"/>
    </row>
    <row r="181" spans="1:62" ht="15.75" x14ac:dyDescent="0.25">
      <c r="A181" s="18">
        <v>45464</v>
      </c>
      <c r="B181" s="12">
        <v>67622.195000000007</v>
      </c>
      <c r="C181" s="12">
        <v>60752.739000000001</v>
      </c>
      <c r="D181" s="12">
        <v>58052.5</v>
      </c>
      <c r="E181" s="12">
        <v>56921.696000000004</v>
      </c>
      <c r="F181" s="12">
        <v>57735.156000000003</v>
      </c>
      <c r="G181" s="12">
        <v>62146.838000000003</v>
      </c>
      <c r="H181" s="12">
        <v>68986.614000000001</v>
      </c>
      <c r="I181" s="12">
        <v>77547.415999999997</v>
      </c>
      <c r="J181" s="12">
        <v>73308.385999999999</v>
      </c>
      <c r="K181" s="12">
        <v>72826.997000000003</v>
      </c>
      <c r="L181" s="12">
        <v>64970.006999999998</v>
      </c>
      <c r="M181" s="12">
        <v>63349.826000000001</v>
      </c>
      <c r="N181" s="12">
        <v>66128.097999999998</v>
      </c>
      <c r="O181" s="12">
        <v>64868.790999999997</v>
      </c>
      <c r="P181" s="12">
        <v>65875.33</v>
      </c>
      <c r="Q181" s="12">
        <v>73054.962</v>
      </c>
      <c r="R181" s="12">
        <v>79679.543000000005</v>
      </c>
      <c r="S181" s="12">
        <v>89265.873000000007</v>
      </c>
      <c r="T181" s="12">
        <v>95726.634999999995</v>
      </c>
      <c r="U181" s="12">
        <v>96883.653000000006</v>
      </c>
      <c r="V181" s="12">
        <v>98304.851999999999</v>
      </c>
      <c r="W181" s="12">
        <v>89637.260999999999</v>
      </c>
      <c r="X181" s="12">
        <v>77748.615999999995</v>
      </c>
      <c r="Y181" s="12">
        <v>65833.592000000004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1249176.2459999998</v>
      </c>
      <c r="AD181" s="5">
        <f t="shared" si="18"/>
        <v>498051.32999999984</v>
      </c>
      <c r="AE181" s="5">
        <f t="shared" si="19"/>
        <v>1747227.5759999997</v>
      </c>
      <c r="AG181" s="2">
        <f t="shared" si="20"/>
        <v>6</v>
      </c>
      <c r="AH181" s="2">
        <f t="shared" si="21"/>
        <v>2024</v>
      </c>
      <c r="AJ181" s="5">
        <f t="shared" si="22"/>
        <v>98304.851999999999</v>
      </c>
      <c r="AK181" s="2">
        <f t="shared" si="23"/>
        <v>21</v>
      </c>
      <c r="AM181" s="55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BC181" s="5"/>
      <c r="BD181" s="5"/>
      <c r="BE181" s="5"/>
      <c r="BJ181" s="5"/>
    </row>
    <row r="182" spans="1:62" ht="15.75" x14ac:dyDescent="0.25">
      <c r="A182" s="18">
        <v>45465</v>
      </c>
      <c r="B182" s="12">
        <v>58364.207000000002</v>
      </c>
      <c r="C182" s="12">
        <v>52325.995000000003</v>
      </c>
      <c r="D182" s="12">
        <v>49718.622000000003</v>
      </c>
      <c r="E182" s="12">
        <v>48695.305999999997</v>
      </c>
      <c r="F182" s="12">
        <v>49530.762999999999</v>
      </c>
      <c r="G182" s="12">
        <v>51405.148000000001</v>
      </c>
      <c r="H182" s="12">
        <v>57605.881999999998</v>
      </c>
      <c r="I182" s="12">
        <v>64820.832000000002</v>
      </c>
      <c r="J182" s="12">
        <v>68625.409</v>
      </c>
      <c r="K182" s="12">
        <v>72316.290999999997</v>
      </c>
      <c r="L182" s="12">
        <v>68188.717999999993</v>
      </c>
      <c r="M182" s="12">
        <v>63915.455999999998</v>
      </c>
      <c r="N182" s="12">
        <v>64895.567999999999</v>
      </c>
      <c r="O182" s="12">
        <v>60999.824999999997</v>
      </c>
      <c r="P182" s="12">
        <v>62076.46</v>
      </c>
      <c r="Q182" s="12">
        <v>63492.900999999998</v>
      </c>
      <c r="R182" s="12">
        <v>68391.554999999993</v>
      </c>
      <c r="S182" s="12">
        <v>75632.490999999995</v>
      </c>
      <c r="T182" s="12">
        <v>81794.058000000005</v>
      </c>
      <c r="U182" s="12">
        <v>85392.058000000005</v>
      </c>
      <c r="V182" s="12">
        <v>86439.263000000006</v>
      </c>
      <c r="W182" s="12">
        <v>81049.020999999993</v>
      </c>
      <c r="X182" s="12">
        <v>70880.12</v>
      </c>
      <c r="Y182" s="12">
        <v>61170.565999999999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1567726.5149999997</v>
      </c>
      <c r="AE182" s="5">
        <f t="shared" si="19"/>
        <v>1567726.5149999997</v>
      </c>
      <c r="AG182" s="2">
        <f t="shared" si="20"/>
        <v>6</v>
      </c>
      <c r="AH182" s="2">
        <f t="shared" si="21"/>
        <v>2024</v>
      </c>
      <c r="AJ182" s="5">
        <f t="shared" si="22"/>
        <v>86439.263000000006</v>
      </c>
      <c r="AK182" s="2">
        <f t="shared" si="23"/>
        <v>21</v>
      </c>
      <c r="AM182" s="55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BC182" s="5"/>
      <c r="BD182" s="5"/>
      <c r="BE182" s="5"/>
      <c r="BJ182" s="5"/>
    </row>
    <row r="183" spans="1:62" ht="15.75" x14ac:dyDescent="0.25">
      <c r="A183" s="18">
        <v>45466</v>
      </c>
      <c r="B183" s="12">
        <v>52317.38</v>
      </c>
      <c r="C183" s="12">
        <v>48118.771999999997</v>
      </c>
      <c r="D183" s="12">
        <v>45247.845000000001</v>
      </c>
      <c r="E183" s="12">
        <v>44782.944000000003</v>
      </c>
      <c r="F183" s="12">
        <v>44923.531999999999</v>
      </c>
      <c r="G183" s="12">
        <v>47869.400999999998</v>
      </c>
      <c r="H183" s="12">
        <v>52641.748</v>
      </c>
      <c r="I183" s="12">
        <v>60454.487000000001</v>
      </c>
      <c r="J183" s="12">
        <v>65113.267</v>
      </c>
      <c r="K183" s="12">
        <v>72735.983999999997</v>
      </c>
      <c r="L183" s="12">
        <v>70952.725000000006</v>
      </c>
      <c r="M183" s="12">
        <v>69156.782000000007</v>
      </c>
      <c r="N183" s="12">
        <v>69093.906000000003</v>
      </c>
      <c r="O183" s="12">
        <v>66547.947</v>
      </c>
      <c r="P183" s="12">
        <v>65224.499000000003</v>
      </c>
      <c r="Q183" s="12">
        <v>65922.101999999999</v>
      </c>
      <c r="R183" s="12">
        <v>72045.740999999995</v>
      </c>
      <c r="S183" s="12">
        <v>80119.195000000007</v>
      </c>
      <c r="T183" s="12">
        <v>85347.842999999993</v>
      </c>
      <c r="U183" s="12">
        <v>89064.782000000007</v>
      </c>
      <c r="V183" s="12">
        <v>87827.217999999993</v>
      </c>
      <c r="W183" s="12">
        <v>78835.703999999998</v>
      </c>
      <c r="X183" s="12">
        <v>68380.216</v>
      </c>
      <c r="Y183" s="12">
        <v>59185.235000000001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1561909.2550000001</v>
      </c>
      <c r="AE183" s="5">
        <f t="shared" si="19"/>
        <v>1561909.2550000001</v>
      </c>
      <c r="AG183" s="2">
        <f t="shared" si="20"/>
        <v>6</v>
      </c>
      <c r="AH183" s="2">
        <f t="shared" si="21"/>
        <v>2024</v>
      </c>
      <c r="AJ183" s="5">
        <f t="shared" si="22"/>
        <v>89064.782000000007</v>
      </c>
      <c r="AK183" s="2">
        <f t="shared" si="23"/>
        <v>20</v>
      </c>
      <c r="AM183" s="55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BC183" s="5"/>
      <c r="BD183" s="5"/>
      <c r="BE183" s="5"/>
      <c r="BJ183" s="5"/>
    </row>
    <row r="184" spans="1:62" ht="15.75" x14ac:dyDescent="0.25">
      <c r="A184" s="18">
        <v>45467</v>
      </c>
      <c r="B184" s="12">
        <v>51464.896000000001</v>
      </c>
      <c r="C184" s="12">
        <v>46590.428999999996</v>
      </c>
      <c r="D184" s="12">
        <v>45291.035000000003</v>
      </c>
      <c r="E184" s="12">
        <v>46007.857000000004</v>
      </c>
      <c r="F184" s="12">
        <v>47392.328999999998</v>
      </c>
      <c r="G184" s="12">
        <v>52748.817999999999</v>
      </c>
      <c r="H184" s="12">
        <v>62564.805</v>
      </c>
      <c r="I184" s="12">
        <v>71790.278000000006</v>
      </c>
      <c r="J184" s="12">
        <v>68836.577000000005</v>
      </c>
      <c r="K184" s="12">
        <v>72274.968999999997</v>
      </c>
      <c r="L184" s="12">
        <v>67806.231</v>
      </c>
      <c r="M184" s="12">
        <v>64224.788999999997</v>
      </c>
      <c r="N184" s="12">
        <v>65257.025000000001</v>
      </c>
      <c r="O184" s="12">
        <v>61795.313999999998</v>
      </c>
      <c r="P184" s="12">
        <v>60386.27</v>
      </c>
      <c r="Q184" s="12">
        <v>65904.596999999994</v>
      </c>
      <c r="R184" s="12">
        <v>71517.229000000007</v>
      </c>
      <c r="S184" s="12">
        <v>82087.993000000002</v>
      </c>
      <c r="T184" s="12">
        <v>89559.856</v>
      </c>
      <c r="U184" s="12">
        <v>91066.213000000003</v>
      </c>
      <c r="V184" s="12">
        <v>91403.061000000002</v>
      </c>
      <c r="W184" s="12">
        <v>81898.338000000003</v>
      </c>
      <c r="X184" s="12">
        <v>70311.805999999997</v>
      </c>
      <c r="Y184" s="12">
        <v>59220.300999999999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1176120.5460000003</v>
      </c>
      <c r="AD184" s="5">
        <f t="shared" si="18"/>
        <v>411280.46999999974</v>
      </c>
      <c r="AE184" s="5">
        <f t="shared" si="19"/>
        <v>1587401.0160000001</v>
      </c>
      <c r="AG184" s="2">
        <f t="shared" si="20"/>
        <v>6</v>
      </c>
      <c r="AH184" s="2">
        <f t="shared" si="21"/>
        <v>2024</v>
      </c>
      <c r="AJ184" s="5">
        <f t="shared" si="22"/>
        <v>91403.061000000002</v>
      </c>
      <c r="AK184" s="2">
        <f t="shared" si="23"/>
        <v>21</v>
      </c>
      <c r="AM184" s="55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BC184" s="5"/>
      <c r="BD184" s="5"/>
      <c r="BE184" s="5"/>
      <c r="BJ184" s="5"/>
    </row>
    <row r="185" spans="1:62" ht="15.75" x14ac:dyDescent="0.25">
      <c r="A185" s="18">
        <v>45468</v>
      </c>
      <c r="B185" s="12">
        <v>52688.292000000001</v>
      </c>
      <c r="C185" s="12">
        <v>47476.784</v>
      </c>
      <c r="D185" s="12">
        <v>45442.114999999998</v>
      </c>
      <c r="E185" s="12">
        <v>45290.510999999999</v>
      </c>
      <c r="F185" s="12">
        <v>47527.561999999998</v>
      </c>
      <c r="G185" s="12">
        <v>51804.087</v>
      </c>
      <c r="H185" s="12">
        <v>61130.559000000001</v>
      </c>
      <c r="I185" s="12">
        <v>67406.831000000006</v>
      </c>
      <c r="J185" s="12">
        <v>63154.099000000002</v>
      </c>
      <c r="K185" s="12">
        <v>63833.862000000001</v>
      </c>
      <c r="L185" s="12">
        <v>60234.936000000002</v>
      </c>
      <c r="M185" s="12">
        <v>60124.000999999997</v>
      </c>
      <c r="N185" s="12">
        <v>61880.887999999999</v>
      </c>
      <c r="O185" s="12">
        <v>61595.718999999997</v>
      </c>
      <c r="P185" s="12">
        <v>62223.535000000003</v>
      </c>
      <c r="Q185" s="12">
        <v>70295.210999999996</v>
      </c>
      <c r="R185" s="12">
        <v>79202.744000000006</v>
      </c>
      <c r="S185" s="12">
        <v>91697.36</v>
      </c>
      <c r="T185" s="12">
        <v>102204.692</v>
      </c>
      <c r="U185" s="12">
        <v>105559.125</v>
      </c>
      <c r="V185" s="12">
        <v>104852.599</v>
      </c>
      <c r="W185" s="12">
        <v>95118.652000000002</v>
      </c>
      <c r="X185" s="12">
        <v>80504.623999999996</v>
      </c>
      <c r="Y185" s="12">
        <v>67070.561000000002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1229888.878</v>
      </c>
      <c r="AD185" s="5">
        <f t="shared" si="18"/>
        <v>418430.47100000037</v>
      </c>
      <c r="AE185" s="5">
        <f t="shared" si="19"/>
        <v>1648319.3490000004</v>
      </c>
      <c r="AG185" s="2">
        <f t="shared" si="20"/>
        <v>6</v>
      </c>
      <c r="AH185" s="2">
        <f t="shared" si="21"/>
        <v>2024</v>
      </c>
      <c r="AJ185" s="5">
        <f t="shared" si="22"/>
        <v>105559.125</v>
      </c>
      <c r="AK185" s="2">
        <f t="shared" si="23"/>
        <v>20</v>
      </c>
      <c r="AM185" s="55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BC185" s="5"/>
      <c r="BD185" s="5"/>
      <c r="BE185" s="5"/>
      <c r="BJ185" s="5"/>
    </row>
    <row r="186" spans="1:62" ht="15.75" x14ac:dyDescent="0.25">
      <c r="A186" s="18">
        <v>45469</v>
      </c>
      <c r="B186" s="12">
        <v>58798.478000000003</v>
      </c>
      <c r="C186" s="12">
        <v>52108.718000000001</v>
      </c>
      <c r="D186" s="12">
        <v>49881.434000000001</v>
      </c>
      <c r="E186" s="12">
        <v>49845.504000000001</v>
      </c>
      <c r="F186" s="12">
        <v>51967.646000000001</v>
      </c>
      <c r="G186" s="12">
        <v>57355.046000000002</v>
      </c>
      <c r="H186" s="12">
        <v>66265.95</v>
      </c>
      <c r="I186" s="12">
        <v>71620.187000000005</v>
      </c>
      <c r="J186" s="12">
        <v>68376.906000000003</v>
      </c>
      <c r="K186" s="12">
        <v>71284.001000000004</v>
      </c>
      <c r="L186" s="12">
        <v>68233.914000000004</v>
      </c>
      <c r="M186" s="12">
        <v>70519.578999999998</v>
      </c>
      <c r="N186" s="12">
        <v>73420.755000000005</v>
      </c>
      <c r="O186" s="12">
        <v>71444.73</v>
      </c>
      <c r="P186" s="12">
        <v>69258.244999999995</v>
      </c>
      <c r="Q186" s="12">
        <v>72578.376999999993</v>
      </c>
      <c r="R186" s="12">
        <v>78023.100999999995</v>
      </c>
      <c r="S186" s="12">
        <v>91430.754000000001</v>
      </c>
      <c r="T186" s="12">
        <v>99616.467999999993</v>
      </c>
      <c r="U186" s="12">
        <v>104545.56600000001</v>
      </c>
      <c r="V186" s="12">
        <v>102942.515</v>
      </c>
      <c r="W186" s="12">
        <v>94429.963000000003</v>
      </c>
      <c r="X186" s="12">
        <v>79370.471000000005</v>
      </c>
      <c r="Y186" s="12">
        <v>67198.316000000006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1287095.5319999997</v>
      </c>
      <c r="AD186" s="5">
        <f t="shared" si="18"/>
        <v>453421.09200000041</v>
      </c>
      <c r="AE186" s="5">
        <f t="shared" si="19"/>
        <v>1740516.6240000001</v>
      </c>
      <c r="AG186" s="2">
        <f t="shared" si="20"/>
        <v>6</v>
      </c>
      <c r="AH186" s="2">
        <f t="shared" si="21"/>
        <v>2024</v>
      </c>
      <c r="AJ186" s="5">
        <f t="shared" si="22"/>
        <v>104545.56600000001</v>
      </c>
      <c r="AK186" s="2">
        <f t="shared" si="23"/>
        <v>20</v>
      </c>
      <c r="AM186" s="55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BC186" s="5"/>
      <c r="BD186" s="5"/>
      <c r="BE186" s="5"/>
      <c r="BJ186" s="5"/>
    </row>
    <row r="187" spans="1:62" ht="15.75" x14ac:dyDescent="0.25">
      <c r="A187" s="18">
        <v>45470</v>
      </c>
      <c r="B187" s="12">
        <v>58473.807000000001</v>
      </c>
      <c r="C187" s="12">
        <v>52594.42</v>
      </c>
      <c r="D187" s="12">
        <v>50926.495999999999</v>
      </c>
      <c r="E187" s="12">
        <v>50562.875999999997</v>
      </c>
      <c r="F187" s="12">
        <v>51962.972000000002</v>
      </c>
      <c r="G187" s="12">
        <v>57134.205999999998</v>
      </c>
      <c r="H187" s="12">
        <v>66412.081000000006</v>
      </c>
      <c r="I187" s="12">
        <v>74033.34</v>
      </c>
      <c r="J187" s="12">
        <v>71387.464999999997</v>
      </c>
      <c r="K187" s="12">
        <v>71272.637000000002</v>
      </c>
      <c r="L187" s="12">
        <v>64787.892999999996</v>
      </c>
      <c r="M187" s="12">
        <v>64111.504000000001</v>
      </c>
      <c r="N187" s="12">
        <v>65573.224000000002</v>
      </c>
      <c r="O187" s="12">
        <v>63787.917000000001</v>
      </c>
      <c r="P187" s="12">
        <v>61530.830999999998</v>
      </c>
      <c r="Q187" s="12">
        <v>67873.869000000006</v>
      </c>
      <c r="R187" s="12">
        <v>76451.006999999998</v>
      </c>
      <c r="S187" s="12">
        <v>83641.392999999996</v>
      </c>
      <c r="T187" s="12">
        <v>92449.31</v>
      </c>
      <c r="U187" s="12">
        <v>96707.013999999996</v>
      </c>
      <c r="V187" s="12">
        <v>96980.103000000003</v>
      </c>
      <c r="W187" s="12">
        <v>88203.481</v>
      </c>
      <c r="X187" s="12">
        <v>74116.913</v>
      </c>
      <c r="Y187" s="12">
        <v>61713.786999999997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1212907.9009999996</v>
      </c>
      <c r="AD187" s="5">
        <f t="shared" si="18"/>
        <v>449780.64500000002</v>
      </c>
      <c r="AE187" s="5">
        <f t="shared" si="19"/>
        <v>1662688.5459999996</v>
      </c>
      <c r="AG187" s="2">
        <f t="shared" si="20"/>
        <v>6</v>
      </c>
      <c r="AH187" s="2">
        <f t="shared" si="21"/>
        <v>2024</v>
      </c>
      <c r="AJ187" s="5">
        <f t="shared" si="22"/>
        <v>96980.103000000003</v>
      </c>
      <c r="AK187" s="2">
        <f t="shared" si="23"/>
        <v>21</v>
      </c>
      <c r="AM187" s="55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BC187" s="5"/>
      <c r="BD187" s="5"/>
      <c r="BE187" s="5"/>
      <c r="BJ187" s="5"/>
    </row>
    <row r="188" spans="1:62" ht="15.75" x14ac:dyDescent="0.25">
      <c r="A188" s="18">
        <v>45471</v>
      </c>
      <c r="B188" s="12">
        <v>53127.074999999997</v>
      </c>
      <c r="C188" s="12">
        <v>46499.472000000002</v>
      </c>
      <c r="D188" s="12">
        <v>45520.091999999997</v>
      </c>
      <c r="E188" s="12">
        <v>44311.506999999998</v>
      </c>
      <c r="F188" s="12">
        <v>46425.553999999996</v>
      </c>
      <c r="G188" s="12">
        <v>50219.987999999998</v>
      </c>
      <c r="H188" s="12">
        <v>58531.938000000002</v>
      </c>
      <c r="I188" s="12">
        <v>62756.434000000001</v>
      </c>
      <c r="J188" s="12">
        <v>58526.355000000003</v>
      </c>
      <c r="K188" s="12">
        <v>57195.169000000002</v>
      </c>
      <c r="L188" s="12">
        <v>54382.567999999999</v>
      </c>
      <c r="M188" s="12">
        <v>53154.798999999999</v>
      </c>
      <c r="N188" s="12">
        <v>53417.345999999998</v>
      </c>
      <c r="O188" s="12">
        <v>50511.527999999998</v>
      </c>
      <c r="P188" s="12">
        <v>49577.288</v>
      </c>
      <c r="Q188" s="12">
        <v>54010.419000000002</v>
      </c>
      <c r="R188" s="12">
        <v>62241.355000000003</v>
      </c>
      <c r="S188" s="12">
        <v>73844.570999999996</v>
      </c>
      <c r="T188" s="12">
        <v>82131.460999999996</v>
      </c>
      <c r="U188" s="12">
        <v>86510.577999999994</v>
      </c>
      <c r="V188" s="12">
        <v>86489.127999999997</v>
      </c>
      <c r="W188" s="12">
        <v>81393.922000000006</v>
      </c>
      <c r="X188" s="12">
        <v>68750.156000000003</v>
      </c>
      <c r="Y188" s="12">
        <v>59646.209000000003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1034893.077</v>
      </c>
      <c r="AD188" s="5">
        <f t="shared" si="18"/>
        <v>404281.83499999996</v>
      </c>
      <c r="AE188" s="5">
        <f t="shared" si="19"/>
        <v>1439174.912</v>
      </c>
      <c r="AG188" s="2">
        <f t="shared" si="20"/>
        <v>6</v>
      </c>
      <c r="AH188" s="2">
        <f t="shared" si="21"/>
        <v>2024</v>
      </c>
      <c r="AJ188" s="5">
        <f t="shared" si="22"/>
        <v>86510.577999999994</v>
      </c>
      <c r="AK188" s="2">
        <f t="shared" si="23"/>
        <v>20</v>
      </c>
      <c r="AM188" s="55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BC188" s="5"/>
      <c r="BD188" s="5"/>
      <c r="BE188" s="5"/>
      <c r="BJ188" s="5"/>
    </row>
    <row r="189" spans="1:62" ht="15.75" x14ac:dyDescent="0.25">
      <c r="A189" s="18">
        <v>45472</v>
      </c>
      <c r="B189" s="12">
        <v>50508.656000000003</v>
      </c>
      <c r="C189" s="12">
        <v>45901.025000000001</v>
      </c>
      <c r="D189" s="12">
        <v>43647.529000000002</v>
      </c>
      <c r="E189" s="12">
        <v>43087.409</v>
      </c>
      <c r="F189" s="12">
        <v>44560.207000000002</v>
      </c>
      <c r="G189" s="12">
        <v>45955.981</v>
      </c>
      <c r="H189" s="12">
        <v>52933.453999999998</v>
      </c>
      <c r="I189" s="12">
        <v>58124.258000000002</v>
      </c>
      <c r="J189" s="12">
        <v>61923.129000000001</v>
      </c>
      <c r="K189" s="12">
        <v>65119.002999999997</v>
      </c>
      <c r="L189" s="12">
        <v>62868.266000000003</v>
      </c>
      <c r="M189" s="12">
        <v>62039.285000000003</v>
      </c>
      <c r="N189" s="12">
        <v>64396.127999999997</v>
      </c>
      <c r="O189" s="12">
        <v>61647.466</v>
      </c>
      <c r="P189" s="12">
        <v>61942.195</v>
      </c>
      <c r="Q189" s="12">
        <v>62640.622000000003</v>
      </c>
      <c r="R189" s="12">
        <v>66199.660999999993</v>
      </c>
      <c r="S189" s="12">
        <v>74705.842000000004</v>
      </c>
      <c r="T189" s="12">
        <v>79164.572</v>
      </c>
      <c r="U189" s="12">
        <v>81010.127999999997</v>
      </c>
      <c r="V189" s="12">
        <v>79914.846999999994</v>
      </c>
      <c r="W189" s="12">
        <v>74157.955000000002</v>
      </c>
      <c r="X189" s="12">
        <v>63867.199999999997</v>
      </c>
      <c r="Y189" s="12">
        <v>55591.553999999996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1461906.3720000002</v>
      </c>
      <c r="AE189" s="5">
        <f t="shared" si="19"/>
        <v>1461906.3720000002</v>
      </c>
      <c r="AG189" s="2">
        <f t="shared" si="20"/>
        <v>6</v>
      </c>
      <c r="AH189" s="2">
        <f t="shared" si="21"/>
        <v>2024</v>
      </c>
      <c r="AJ189" s="5">
        <f t="shared" si="22"/>
        <v>81010.127999999997</v>
      </c>
      <c r="AK189" s="2">
        <f t="shared" si="23"/>
        <v>20</v>
      </c>
      <c r="AM189" s="55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BC189" s="5"/>
      <c r="BD189" s="5"/>
      <c r="BE189" s="5"/>
      <c r="BJ189" s="5"/>
    </row>
    <row r="190" spans="1:62" ht="15.75" x14ac:dyDescent="0.25">
      <c r="A190" s="18">
        <v>45473</v>
      </c>
      <c r="B190" s="12">
        <v>50034.008999999998</v>
      </c>
      <c r="C190" s="12">
        <v>45477.093000000001</v>
      </c>
      <c r="D190" s="12">
        <v>44156.574999999997</v>
      </c>
      <c r="E190" s="12">
        <v>43264.14</v>
      </c>
      <c r="F190" s="12">
        <v>43733.031999999999</v>
      </c>
      <c r="G190" s="12">
        <v>47218.044000000002</v>
      </c>
      <c r="H190" s="12">
        <v>53271.057000000001</v>
      </c>
      <c r="I190" s="12">
        <v>60492.57</v>
      </c>
      <c r="J190" s="12">
        <v>65138.423000000003</v>
      </c>
      <c r="K190" s="12">
        <v>71259.657000000007</v>
      </c>
      <c r="L190" s="12">
        <v>68025.057000000001</v>
      </c>
      <c r="M190" s="12">
        <v>69134.778000000006</v>
      </c>
      <c r="N190" s="12">
        <v>70121.327000000005</v>
      </c>
      <c r="O190" s="12">
        <v>66476.600000000006</v>
      </c>
      <c r="P190" s="12">
        <v>69656.618000000002</v>
      </c>
      <c r="Q190" s="12">
        <v>71842.221999999994</v>
      </c>
      <c r="R190" s="12">
        <v>78730.456999999995</v>
      </c>
      <c r="S190" s="12">
        <v>89697.167000000001</v>
      </c>
      <c r="T190" s="12">
        <v>95187.846000000005</v>
      </c>
      <c r="U190" s="12">
        <v>97218.490999999995</v>
      </c>
      <c r="V190" s="12">
        <v>97644.771999999997</v>
      </c>
      <c r="W190" s="12">
        <v>90132.607999999993</v>
      </c>
      <c r="X190" s="12">
        <v>76420.922999999995</v>
      </c>
      <c r="Y190" s="12">
        <v>65114.07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1629447.5359999996</v>
      </c>
      <c r="AE190" s="5">
        <f t="shared" si="19"/>
        <v>1629447.5359999996</v>
      </c>
      <c r="AG190" s="2">
        <f t="shared" si="20"/>
        <v>6</v>
      </c>
      <c r="AH190" s="2">
        <f t="shared" si="21"/>
        <v>2024</v>
      </c>
      <c r="AJ190" s="5">
        <f t="shared" si="22"/>
        <v>97644.771999999997</v>
      </c>
      <c r="AK190" s="2">
        <f t="shared" si="23"/>
        <v>21</v>
      </c>
      <c r="AM190" s="55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BC190" s="5"/>
      <c r="BD190" s="5"/>
      <c r="BE190" s="5"/>
      <c r="BJ190" s="5"/>
    </row>
    <row r="191" spans="1:62" ht="15.75" x14ac:dyDescent="0.25">
      <c r="A191" s="18">
        <v>45474</v>
      </c>
      <c r="B191" s="12">
        <v>57708.207999999999</v>
      </c>
      <c r="C191" s="12">
        <v>52844.307999999997</v>
      </c>
      <c r="D191" s="12">
        <v>48671.275999999998</v>
      </c>
      <c r="E191" s="12">
        <v>49150.347000000002</v>
      </c>
      <c r="F191" s="12">
        <v>49614.027000000002</v>
      </c>
      <c r="G191" s="12">
        <v>51791.650999999998</v>
      </c>
      <c r="H191" s="12">
        <v>61244.77</v>
      </c>
      <c r="I191" s="12">
        <v>65488.754999999997</v>
      </c>
      <c r="J191" s="12">
        <v>64262.695</v>
      </c>
      <c r="K191" s="12">
        <v>67652.884999999995</v>
      </c>
      <c r="L191" s="12">
        <v>65210.692999999999</v>
      </c>
      <c r="M191" s="12">
        <v>65756.025999999998</v>
      </c>
      <c r="N191" s="12">
        <v>63251.803999999996</v>
      </c>
      <c r="O191" s="12">
        <v>62740.027999999998</v>
      </c>
      <c r="P191" s="12">
        <v>62612.913</v>
      </c>
      <c r="Q191" s="12">
        <v>66358.498000000007</v>
      </c>
      <c r="R191" s="12">
        <v>75702.085000000006</v>
      </c>
      <c r="S191" s="12">
        <v>84382.073999999993</v>
      </c>
      <c r="T191" s="12">
        <v>94290.593999999997</v>
      </c>
      <c r="U191" s="12">
        <v>96102.885999999999</v>
      </c>
      <c r="V191" s="12">
        <v>97285.963000000003</v>
      </c>
      <c r="W191" s="12">
        <v>91469.832999999999</v>
      </c>
      <c r="X191" s="12">
        <v>77942.692999999999</v>
      </c>
      <c r="Y191" s="12">
        <v>63811.839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1200510.425</v>
      </c>
      <c r="AD191" s="5">
        <f t="shared" si="18"/>
        <v>434836.42599999974</v>
      </c>
      <c r="AE191" s="5">
        <f t="shared" si="19"/>
        <v>1635346.8509999998</v>
      </c>
      <c r="AG191" s="2">
        <f t="shared" si="20"/>
        <v>7</v>
      </c>
      <c r="AH191" s="2">
        <f t="shared" si="21"/>
        <v>2024</v>
      </c>
      <c r="AJ191" s="5">
        <f t="shared" si="22"/>
        <v>97285.963000000003</v>
      </c>
      <c r="AK191" s="2">
        <f t="shared" si="23"/>
        <v>21</v>
      </c>
      <c r="AM191" s="55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BC191" s="5"/>
      <c r="BD191" s="5"/>
      <c r="BE191" s="5"/>
      <c r="BJ191" s="5"/>
    </row>
    <row r="192" spans="1:62" ht="15.75" x14ac:dyDescent="0.25">
      <c r="A192" s="18">
        <v>45475</v>
      </c>
      <c r="B192" s="12">
        <v>56235.824000000001</v>
      </c>
      <c r="C192" s="12">
        <v>50639.896000000001</v>
      </c>
      <c r="D192" s="12">
        <v>47823.267999999996</v>
      </c>
      <c r="E192" s="12">
        <v>47284.212</v>
      </c>
      <c r="F192" s="12">
        <v>47835.21</v>
      </c>
      <c r="G192" s="12">
        <v>50451.28</v>
      </c>
      <c r="H192" s="12">
        <v>59216.762999999999</v>
      </c>
      <c r="I192" s="12">
        <v>64139.875999999997</v>
      </c>
      <c r="J192" s="12">
        <v>61312.811000000002</v>
      </c>
      <c r="K192" s="12">
        <v>64646.75</v>
      </c>
      <c r="L192" s="12">
        <v>64060.1</v>
      </c>
      <c r="M192" s="12">
        <v>64884.239000000001</v>
      </c>
      <c r="N192" s="12">
        <v>64474.103999999999</v>
      </c>
      <c r="O192" s="12">
        <v>63638.175000000003</v>
      </c>
      <c r="P192" s="12">
        <v>64501.737999999998</v>
      </c>
      <c r="Q192" s="12">
        <v>68474.058999999994</v>
      </c>
      <c r="R192" s="12">
        <v>82913.391000000003</v>
      </c>
      <c r="S192" s="12">
        <v>89347.395000000004</v>
      </c>
      <c r="T192" s="12">
        <v>100237.28599999999</v>
      </c>
      <c r="U192" s="12">
        <v>102352.96799999999</v>
      </c>
      <c r="V192" s="12">
        <v>103730.882</v>
      </c>
      <c r="W192" s="12">
        <v>97018.760999999999</v>
      </c>
      <c r="X192" s="12">
        <v>83236.706999999995</v>
      </c>
      <c r="Y192" s="12">
        <v>68280.422000000006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1238969.2419999999</v>
      </c>
      <c r="AD192" s="5">
        <f t="shared" si="18"/>
        <v>427766.87500000023</v>
      </c>
      <c r="AE192" s="5">
        <f t="shared" si="19"/>
        <v>1666736.1170000001</v>
      </c>
      <c r="AG192" s="2">
        <f t="shared" si="20"/>
        <v>7</v>
      </c>
      <c r="AH192" s="2">
        <f t="shared" si="21"/>
        <v>2024</v>
      </c>
      <c r="AJ192" s="5">
        <f t="shared" si="22"/>
        <v>103730.882</v>
      </c>
      <c r="AK192" s="2">
        <f t="shared" si="23"/>
        <v>21</v>
      </c>
      <c r="AM192" s="55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BC192" s="5"/>
      <c r="BD192" s="5"/>
      <c r="BE192" s="5"/>
      <c r="BJ192" s="5"/>
    </row>
    <row r="193" spans="1:62" ht="15.75" x14ac:dyDescent="0.25">
      <c r="A193" s="18">
        <v>45476</v>
      </c>
      <c r="B193" s="12">
        <v>59562.959000000003</v>
      </c>
      <c r="C193" s="12">
        <v>53646.381999999998</v>
      </c>
      <c r="D193" s="12">
        <v>49929.616000000002</v>
      </c>
      <c r="E193" s="12">
        <v>50147.843999999997</v>
      </c>
      <c r="F193" s="12">
        <v>49418.77</v>
      </c>
      <c r="G193" s="12">
        <v>51834.01</v>
      </c>
      <c r="H193" s="12">
        <v>61176.273000000001</v>
      </c>
      <c r="I193" s="12">
        <v>67543.399000000005</v>
      </c>
      <c r="J193" s="12">
        <v>65050.938999999998</v>
      </c>
      <c r="K193" s="12">
        <v>70045.687000000005</v>
      </c>
      <c r="L193" s="12">
        <v>69886.998000000007</v>
      </c>
      <c r="M193" s="12">
        <v>70556.751999999993</v>
      </c>
      <c r="N193" s="12">
        <v>70353.59</v>
      </c>
      <c r="O193" s="12">
        <v>67046.877999999997</v>
      </c>
      <c r="P193" s="12">
        <v>66860.744999999995</v>
      </c>
      <c r="Q193" s="12">
        <v>70235.570999999996</v>
      </c>
      <c r="R193" s="12">
        <v>81638.192999999999</v>
      </c>
      <c r="S193" s="12">
        <v>89654.907000000007</v>
      </c>
      <c r="T193" s="12">
        <v>98710.366999999998</v>
      </c>
      <c r="U193" s="12">
        <v>98777.350999999995</v>
      </c>
      <c r="V193" s="12">
        <v>101212.61599999999</v>
      </c>
      <c r="W193" s="12">
        <v>94776.99</v>
      </c>
      <c r="X193" s="12">
        <v>82958.756999999998</v>
      </c>
      <c r="Y193" s="12">
        <v>68120.718999999997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1265309.74</v>
      </c>
      <c r="AD193" s="5">
        <f t="shared" si="18"/>
        <v>443836.57300000032</v>
      </c>
      <c r="AE193" s="5">
        <f t="shared" si="19"/>
        <v>1709146.3130000003</v>
      </c>
      <c r="AG193" s="2">
        <f t="shared" si="20"/>
        <v>7</v>
      </c>
      <c r="AH193" s="2">
        <f t="shared" si="21"/>
        <v>2024</v>
      </c>
      <c r="AJ193" s="5">
        <f t="shared" si="22"/>
        <v>101212.61599999999</v>
      </c>
      <c r="AK193" s="2">
        <f t="shared" si="23"/>
        <v>21</v>
      </c>
      <c r="AM193" s="55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BC193" s="5"/>
      <c r="BD193" s="5"/>
      <c r="BE193" s="5"/>
      <c r="BJ193" s="5"/>
    </row>
    <row r="194" spans="1:62" ht="15.75" x14ac:dyDescent="0.25">
      <c r="A194" s="18">
        <v>45477</v>
      </c>
      <c r="B194" s="12">
        <v>59070.455000000002</v>
      </c>
      <c r="C194" s="12">
        <v>53744.25</v>
      </c>
      <c r="D194" s="12">
        <v>50318.097999999998</v>
      </c>
      <c r="E194" s="12">
        <v>50276.182999999997</v>
      </c>
      <c r="F194" s="12">
        <v>49492.894999999997</v>
      </c>
      <c r="G194" s="12">
        <v>50925.010999999999</v>
      </c>
      <c r="H194" s="12">
        <v>56653.482000000004</v>
      </c>
      <c r="I194" s="12">
        <v>64690.864999999998</v>
      </c>
      <c r="J194" s="12">
        <v>65663.595000000001</v>
      </c>
      <c r="K194" s="12">
        <v>71803.354000000007</v>
      </c>
      <c r="L194" s="12">
        <v>67558.486000000004</v>
      </c>
      <c r="M194" s="12">
        <v>66239.221999999994</v>
      </c>
      <c r="N194" s="12">
        <v>61170.629000000001</v>
      </c>
      <c r="O194" s="12">
        <v>58114.906999999999</v>
      </c>
      <c r="P194" s="12">
        <v>55927.012000000002</v>
      </c>
      <c r="Q194" s="12">
        <v>58215.874000000003</v>
      </c>
      <c r="R194" s="12">
        <v>68202.873999999996</v>
      </c>
      <c r="S194" s="12">
        <v>78338.910999999993</v>
      </c>
      <c r="T194" s="12">
        <v>85650.131999999998</v>
      </c>
      <c r="U194" s="12">
        <v>89680.934999999998</v>
      </c>
      <c r="V194" s="12">
        <v>90049.770999999993</v>
      </c>
      <c r="W194" s="12">
        <v>84267.915999999997</v>
      </c>
      <c r="X194" s="12">
        <v>78001.756999999998</v>
      </c>
      <c r="Y194" s="12">
        <v>66803.107000000004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1580859.7209999999</v>
      </c>
      <c r="AE194" s="5">
        <f t="shared" si="19"/>
        <v>1580859.7209999999</v>
      </c>
      <c r="AG194" s="2">
        <f t="shared" si="20"/>
        <v>7</v>
      </c>
      <c r="AH194" s="2">
        <f t="shared" si="21"/>
        <v>2024</v>
      </c>
      <c r="AJ194" s="5">
        <f t="shared" si="22"/>
        <v>90049.770999999993</v>
      </c>
      <c r="AK194" s="2">
        <f t="shared" si="23"/>
        <v>21</v>
      </c>
      <c r="AM194" s="55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BC194" s="5"/>
      <c r="BD194" s="5"/>
      <c r="BE194" s="5"/>
      <c r="BJ194" s="5"/>
    </row>
    <row r="195" spans="1:62" ht="15.75" x14ac:dyDescent="0.25">
      <c r="A195" s="18">
        <v>45478</v>
      </c>
      <c r="B195" s="12">
        <v>58481.756999999998</v>
      </c>
      <c r="C195" s="12">
        <v>52651.866000000002</v>
      </c>
      <c r="D195" s="12">
        <v>49520.156999999999</v>
      </c>
      <c r="E195" s="12">
        <v>49420.112999999998</v>
      </c>
      <c r="F195" s="12">
        <v>49882.531999999999</v>
      </c>
      <c r="G195" s="12">
        <v>50472.849000000002</v>
      </c>
      <c r="H195" s="12">
        <v>58957.048999999999</v>
      </c>
      <c r="I195" s="12">
        <v>64043.881999999998</v>
      </c>
      <c r="J195" s="12">
        <v>63183.425000000003</v>
      </c>
      <c r="K195" s="12">
        <v>69026.601999999999</v>
      </c>
      <c r="L195" s="12">
        <v>69458.807000000001</v>
      </c>
      <c r="M195" s="12">
        <v>71641.243000000002</v>
      </c>
      <c r="N195" s="12">
        <v>69540.395999999993</v>
      </c>
      <c r="O195" s="12">
        <v>68282.546000000002</v>
      </c>
      <c r="P195" s="12">
        <v>67260.369000000006</v>
      </c>
      <c r="Q195" s="12">
        <v>72184.754000000001</v>
      </c>
      <c r="R195" s="12">
        <v>81738.25</v>
      </c>
      <c r="S195" s="12">
        <v>93083.629000000001</v>
      </c>
      <c r="T195" s="12">
        <v>100248.28200000001</v>
      </c>
      <c r="U195" s="12">
        <v>102077.66</v>
      </c>
      <c r="V195" s="12">
        <v>103179.982</v>
      </c>
      <c r="W195" s="12">
        <v>96557.472999999998</v>
      </c>
      <c r="X195" s="12">
        <v>84429.282000000007</v>
      </c>
      <c r="Y195" s="12">
        <v>70968.34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1275936.5819999999</v>
      </c>
      <c r="AD195" s="5">
        <f t="shared" si="18"/>
        <v>440354.66299999994</v>
      </c>
      <c r="AE195" s="5">
        <f t="shared" si="19"/>
        <v>1716291.2449999999</v>
      </c>
      <c r="AG195" s="2">
        <f t="shared" si="20"/>
        <v>7</v>
      </c>
      <c r="AH195" s="2">
        <f t="shared" si="21"/>
        <v>2024</v>
      </c>
      <c r="AJ195" s="5">
        <f t="shared" si="22"/>
        <v>103179.982</v>
      </c>
      <c r="AK195" s="2">
        <f t="shared" si="23"/>
        <v>21</v>
      </c>
      <c r="AM195" s="55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BC195" s="5"/>
      <c r="BD195" s="5"/>
      <c r="BE195" s="5"/>
      <c r="BJ195" s="5"/>
    </row>
    <row r="196" spans="1:62" ht="15.75" x14ac:dyDescent="0.25">
      <c r="A196" s="18">
        <v>45479</v>
      </c>
      <c r="B196" s="12">
        <v>62432.000999999997</v>
      </c>
      <c r="C196" s="12">
        <v>56222.932999999997</v>
      </c>
      <c r="D196" s="12">
        <v>53722.370999999999</v>
      </c>
      <c r="E196" s="12">
        <v>52281.262000000002</v>
      </c>
      <c r="F196" s="12">
        <v>52456.572</v>
      </c>
      <c r="G196" s="12">
        <v>52858.796000000002</v>
      </c>
      <c r="H196" s="12">
        <v>60203.114000000001</v>
      </c>
      <c r="I196" s="12">
        <v>67446.955000000002</v>
      </c>
      <c r="J196" s="12">
        <v>70985.819000000003</v>
      </c>
      <c r="K196" s="12">
        <v>77734.597999999998</v>
      </c>
      <c r="L196" s="12">
        <v>77793.907999999996</v>
      </c>
      <c r="M196" s="12">
        <v>78030.510999999999</v>
      </c>
      <c r="N196" s="12">
        <v>75179.962</v>
      </c>
      <c r="O196" s="12">
        <v>70501.062999999995</v>
      </c>
      <c r="P196" s="12">
        <v>67623.577000000005</v>
      </c>
      <c r="Q196" s="12">
        <v>71535.172999999995</v>
      </c>
      <c r="R196" s="12">
        <v>80457.394</v>
      </c>
      <c r="S196" s="12">
        <v>90012.501999999993</v>
      </c>
      <c r="T196" s="12">
        <v>98744.755000000005</v>
      </c>
      <c r="U196" s="12">
        <v>100125.041</v>
      </c>
      <c r="V196" s="12">
        <v>101574.52</v>
      </c>
      <c r="W196" s="12">
        <v>94741.998999999996</v>
      </c>
      <c r="X196" s="12">
        <v>83023.986000000004</v>
      </c>
      <c r="Y196" s="12">
        <v>70561.702999999994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1766250.5149999999</v>
      </c>
      <c r="AE196" s="5">
        <f t="shared" si="19"/>
        <v>1766250.5149999999</v>
      </c>
      <c r="AG196" s="2">
        <f t="shared" si="20"/>
        <v>7</v>
      </c>
      <c r="AH196" s="2">
        <f t="shared" si="21"/>
        <v>2024</v>
      </c>
      <c r="AJ196" s="5">
        <f t="shared" si="22"/>
        <v>101574.52</v>
      </c>
      <c r="AK196" s="2">
        <f t="shared" si="23"/>
        <v>21</v>
      </c>
      <c r="AM196" s="55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BC196" s="5"/>
      <c r="BD196" s="5"/>
      <c r="BE196" s="5"/>
      <c r="BJ196" s="5"/>
    </row>
    <row r="197" spans="1:62" ht="15.75" x14ac:dyDescent="0.25">
      <c r="A197" s="18">
        <v>45480</v>
      </c>
      <c r="B197" s="12">
        <v>61894.245999999999</v>
      </c>
      <c r="C197" s="12">
        <v>56837.167000000001</v>
      </c>
      <c r="D197" s="12">
        <v>53464.442000000003</v>
      </c>
      <c r="E197" s="12">
        <v>52613.279000000002</v>
      </c>
      <c r="F197" s="12">
        <v>52736.56</v>
      </c>
      <c r="G197" s="12">
        <v>52128.993000000002</v>
      </c>
      <c r="H197" s="12">
        <v>59527.911999999997</v>
      </c>
      <c r="I197" s="12">
        <v>66093.785999999993</v>
      </c>
      <c r="J197" s="12">
        <v>70005.138999999996</v>
      </c>
      <c r="K197" s="12">
        <v>76324.417000000001</v>
      </c>
      <c r="L197" s="12">
        <v>78080.538</v>
      </c>
      <c r="M197" s="12">
        <v>78640.197</v>
      </c>
      <c r="N197" s="12">
        <v>77239.728000000003</v>
      </c>
      <c r="O197" s="12">
        <v>74763.62</v>
      </c>
      <c r="P197" s="12">
        <v>74411.547999999995</v>
      </c>
      <c r="Q197" s="12">
        <v>80192.657000000007</v>
      </c>
      <c r="R197" s="12">
        <v>92124.118000000002</v>
      </c>
      <c r="S197" s="12">
        <v>101799.084</v>
      </c>
      <c r="T197" s="12">
        <v>112111.015</v>
      </c>
      <c r="U197" s="12">
        <v>114904.37</v>
      </c>
      <c r="V197" s="12">
        <v>115687.72</v>
      </c>
      <c r="W197" s="12">
        <v>106955.174</v>
      </c>
      <c r="X197" s="12">
        <v>93434.010999999999</v>
      </c>
      <c r="Y197" s="12">
        <v>76012.323000000004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1877982.044</v>
      </c>
      <c r="AE197" s="5">
        <f t="shared" si="19"/>
        <v>1877982.044</v>
      </c>
      <c r="AG197" s="2">
        <f t="shared" si="20"/>
        <v>7</v>
      </c>
      <c r="AH197" s="2">
        <f t="shared" si="21"/>
        <v>2024</v>
      </c>
      <c r="AJ197" s="5">
        <f t="shared" si="22"/>
        <v>115687.72</v>
      </c>
      <c r="AK197" s="2">
        <f t="shared" si="23"/>
        <v>21</v>
      </c>
      <c r="AM197" s="55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BC197" s="5"/>
      <c r="BD197" s="5"/>
      <c r="BE197" s="5"/>
      <c r="BJ197" s="5"/>
    </row>
    <row r="198" spans="1:62" ht="15.75" x14ac:dyDescent="0.25">
      <c r="A198" s="18">
        <v>45481</v>
      </c>
      <c r="B198" s="12">
        <v>65793.063999999998</v>
      </c>
      <c r="C198" s="12">
        <v>59546.050999999999</v>
      </c>
      <c r="D198" s="12">
        <v>55911.752</v>
      </c>
      <c r="E198" s="12">
        <v>55718.430999999997</v>
      </c>
      <c r="F198" s="12">
        <v>55295.97</v>
      </c>
      <c r="G198" s="12">
        <v>58300.078999999998</v>
      </c>
      <c r="H198" s="12">
        <v>68472.953999999998</v>
      </c>
      <c r="I198" s="12">
        <v>75394.962</v>
      </c>
      <c r="J198" s="12">
        <v>73188.369000000006</v>
      </c>
      <c r="K198" s="12">
        <v>80273.178</v>
      </c>
      <c r="L198" s="12">
        <v>81054.626999999993</v>
      </c>
      <c r="M198" s="12">
        <v>83235.866999999998</v>
      </c>
      <c r="N198" s="12">
        <v>81397.165999999997</v>
      </c>
      <c r="O198" s="12">
        <v>80297.679000000004</v>
      </c>
      <c r="P198" s="12">
        <v>78821.755999999994</v>
      </c>
      <c r="Q198" s="12">
        <v>81120.713000000003</v>
      </c>
      <c r="R198" s="12">
        <v>96104.642000000007</v>
      </c>
      <c r="S198" s="12">
        <v>106369.546</v>
      </c>
      <c r="T198" s="12">
        <v>116664.399</v>
      </c>
      <c r="U198" s="12">
        <v>106876.28200000001</v>
      </c>
      <c r="V198" s="12">
        <v>112840.107</v>
      </c>
      <c r="W198" s="12">
        <v>111174.60400000001</v>
      </c>
      <c r="X198" s="12">
        <v>95291.986000000004</v>
      </c>
      <c r="Y198" s="12">
        <v>77440.523000000001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1460105.8830000001</v>
      </c>
      <c r="AD198" s="5">
        <f t="shared" si="18"/>
        <v>496478.82400000026</v>
      </c>
      <c r="AE198" s="5">
        <f t="shared" si="19"/>
        <v>1956584.7070000004</v>
      </c>
      <c r="AG198" s="2">
        <f t="shared" si="20"/>
        <v>7</v>
      </c>
      <c r="AH198" s="2">
        <f t="shared" si="21"/>
        <v>2024</v>
      </c>
      <c r="AJ198" s="5">
        <f t="shared" si="22"/>
        <v>116664.399</v>
      </c>
      <c r="AK198" s="2">
        <f t="shared" si="23"/>
        <v>19</v>
      </c>
      <c r="AM198" s="55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BC198" s="5"/>
      <c r="BD198" s="5"/>
      <c r="BE198" s="5"/>
      <c r="BJ198" s="5"/>
    </row>
    <row r="199" spans="1:62" ht="15.75" x14ac:dyDescent="0.25">
      <c r="A199" s="18">
        <v>45482</v>
      </c>
      <c r="B199" s="12">
        <v>68949.982000000004</v>
      </c>
      <c r="C199" s="12">
        <v>62144.972000000002</v>
      </c>
      <c r="D199" s="12">
        <v>58985.936999999998</v>
      </c>
      <c r="E199" s="12">
        <v>58008.841999999997</v>
      </c>
      <c r="F199" s="12">
        <v>58094.237999999998</v>
      </c>
      <c r="G199" s="12">
        <v>60227.144</v>
      </c>
      <c r="H199" s="12">
        <v>69947.176000000007</v>
      </c>
      <c r="I199" s="12">
        <v>77013.436000000002</v>
      </c>
      <c r="J199" s="12">
        <v>73441.093999999997</v>
      </c>
      <c r="K199" s="12">
        <v>80740.652000000002</v>
      </c>
      <c r="L199" s="12">
        <v>80945.585000000006</v>
      </c>
      <c r="M199" s="12">
        <v>84003.023000000001</v>
      </c>
      <c r="N199" s="12">
        <v>82791.570000000007</v>
      </c>
      <c r="O199" s="12">
        <v>81598.520999999993</v>
      </c>
      <c r="P199" s="12">
        <v>81705.009000000005</v>
      </c>
      <c r="Q199" s="12">
        <v>85072.58</v>
      </c>
      <c r="R199" s="12">
        <v>97584.305999999997</v>
      </c>
      <c r="S199" s="12">
        <v>100302.75</v>
      </c>
      <c r="T199" s="12">
        <v>110694.117</v>
      </c>
      <c r="U199" s="12">
        <v>110247.958</v>
      </c>
      <c r="V199" s="12">
        <v>112638.827</v>
      </c>
      <c r="W199" s="12">
        <v>105280.806</v>
      </c>
      <c r="X199" s="12">
        <v>91086.952999999994</v>
      </c>
      <c r="Y199" s="12">
        <v>75340.660999999993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1455147.1869999999</v>
      </c>
      <c r="AD199" s="5">
        <f t="shared" si="18"/>
        <v>511698.95200000075</v>
      </c>
      <c r="AE199" s="5">
        <f t="shared" si="19"/>
        <v>1966846.1390000007</v>
      </c>
      <c r="AG199" s="2">
        <f t="shared" si="20"/>
        <v>7</v>
      </c>
      <c r="AH199" s="2">
        <f t="shared" si="21"/>
        <v>2024</v>
      </c>
      <c r="AJ199" s="5">
        <f t="shared" si="22"/>
        <v>112638.827</v>
      </c>
      <c r="AK199" s="2">
        <f t="shared" si="23"/>
        <v>21</v>
      </c>
      <c r="AM199" s="55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BC199" s="5"/>
      <c r="BD199" s="5"/>
      <c r="BE199" s="5"/>
      <c r="BJ199" s="5"/>
    </row>
    <row r="200" spans="1:62" ht="15.75" x14ac:dyDescent="0.25">
      <c r="A200" s="18">
        <v>45483</v>
      </c>
      <c r="B200" s="12">
        <v>68081.019</v>
      </c>
      <c r="C200" s="12">
        <v>61661.108999999997</v>
      </c>
      <c r="D200" s="12">
        <v>58502.805999999997</v>
      </c>
      <c r="E200" s="12">
        <v>58463.796000000002</v>
      </c>
      <c r="F200" s="12">
        <v>58997.667999999998</v>
      </c>
      <c r="G200" s="12">
        <v>60991.059000000001</v>
      </c>
      <c r="H200" s="12">
        <v>72761.077000000005</v>
      </c>
      <c r="I200" s="12">
        <v>79291.588000000003</v>
      </c>
      <c r="J200" s="12">
        <v>77305.81</v>
      </c>
      <c r="K200" s="12">
        <v>84855.138999999996</v>
      </c>
      <c r="L200" s="12">
        <v>83468.98</v>
      </c>
      <c r="M200" s="12">
        <v>85267.017000000007</v>
      </c>
      <c r="N200" s="12">
        <v>85605.048999999999</v>
      </c>
      <c r="O200" s="12">
        <v>85594.047999999995</v>
      </c>
      <c r="P200" s="12">
        <v>85898.095000000001</v>
      </c>
      <c r="Q200" s="12">
        <v>86592.706000000006</v>
      </c>
      <c r="R200" s="12">
        <v>103075.16899999999</v>
      </c>
      <c r="S200" s="12">
        <v>108636.86500000001</v>
      </c>
      <c r="T200" s="12">
        <v>116102.04</v>
      </c>
      <c r="U200" s="12">
        <v>116776.897</v>
      </c>
      <c r="V200" s="12">
        <v>116756.17600000001</v>
      </c>
      <c r="W200" s="12">
        <v>110836.701</v>
      </c>
      <c r="X200" s="12">
        <v>93829.69</v>
      </c>
      <c r="Y200" s="12">
        <v>79230.968999999997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1519891.9699999997</v>
      </c>
      <c r="AD200" s="5">
        <f t="shared" si="18"/>
        <v>518689.50300000003</v>
      </c>
      <c r="AE200" s="5">
        <f t="shared" si="19"/>
        <v>2038581.4729999998</v>
      </c>
      <c r="AG200" s="2">
        <f t="shared" si="20"/>
        <v>7</v>
      </c>
      <c r="AH200" s="2">
        <f t="shared" si="21"/>
        <v>2024</v>
      </c>
      <c r="AJ200" s="5">
        <f t="shared" si="22"/>
        <v>116776.897</v>
      </c>
      <c r="AK200" s="2">
        <f t="shared" si="23"/>
        <v>20</v>
      </c>
      <c r="AM200" s="55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BC200" s="5"/>
      <c r="BD200" s="5"/>
      <c r="BE200" s="5"/>
      <c r="BJ200" s="5"/>
    </row>
    <row r="201" spans="1:62" ht="15.75" x14ac:dyDescent="0.25">
      <c r="A201" s="18">
        <v>45484</v>
      </c>
      <c r="B201" s="12">
        <v>70913.692999999999</v>
      </c>
      <c r="C201" s="12">
        <v>64579.540999999997</v>
      </c>
      <c r="D201" s="12">
        <v>61311.131000000001</v>
      </c>
      <c r="E201" s="12">
        <v>60447.493000000002</v>
      </c>
      <c r="F201" s="12">
        <v>61592.703999999998</v>
      </c>
      <c r="G201" s="12">
        <v>63550.985999999997</v>
      </c>
      <c r="H201" s="12">
        <v>75133.032999999996</v>
      </c>
      <c r="I201" s="12">
        <v>81942.819000000003</v>
      </c>
      <c r="J201" s="12">
        <v>81431.400999999998</v>
      </c>
      <c r="K201" s="12">
        <v>86940.400999999998</v>
      </c>
      <c r="L201" s="12">
        <v>85440.841</v>
      </c>
      <c r="M201" s="12">
        <v>84734.057000000001</v>
      </c>
      <c r="N201" s="12">
        <v>80705.917000000001</v>
      </c>
      <c r="O201" s="12">
        <v>79026.057000000001</v>
      </c>
      <c r="P201" s="12">
        <v>74407.872000000003</v>
      </c>
      <c r="Q201" s="12">
        <v>80122.945000000007</v>
      </c>
      <c r="R201" s="12">
        <v>90846.058000000005</v>
      </c>
      <c r="S201" s="12">
        <v>99235.053</v>
      </c>
      <c r="T201" s="12">
        <v>108001.00900000001</v>
      </c>
      <c r="U201" s="12">
        <v>110955.52899999999</v>
      </c>
      <c r="V201" s="12">
        <v>110976.54399999999</v>
      </c>
      <c r="W201" s="12">
        <v>104554.398</v>
      </c>
      <c r="X201" s="12">
        <v>90696.630999999994</v>
      </c>
      <c r="Y201" s="12">
        <v>76539.638000000006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1450017.5320000001</v>
      </c>
      <c r="AD201" s="5">
        <f t="shared" si="18"/>
        <v>534068.21900000027</v>
      </c>
      <c r="AE201" s="5">
        <f t="shared" si="19"/>
        <v>1984085.7510000004</v>
      </c>
      <c r="AG201" s="2">
        <f t="shared" si="20"/>
        <v>7</v>
      </c>
      <c r="AH201" s="2">
        <f t="shared" si="21"/>
        <v>2024</v>
      </c>
      <c r="AJ201" s="5">
        <f t="shared" si="22"/>
        <v>110976.54399999999</v>
      </c>
      <c r="AK201" s="2">
        <f t="shared" si="23"/>
        <v>21</v>
      </c>
      <c r="AM201" s="55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BC201" s="5"/>
      <c r="BD201" s="5"/>
      <c r="BE201" s="5"/>
      <c r="BJ201" s="5"/>
    </row>
    <row r="202" spans="1:62" ht="15.75" x14ac:dyDescent="0.25">
      <c r="A202" s="18">
        <v>45485</v>
      </c>
      <c r="B202" s="12">
        <v>67531.107999999993</v>
      </c>
      <c r="C202" s="12">
        <v>61820.207999999999</v>
      </c>
      <c r="D202" s="12">
        <v>58521.661</v>
      </c>
      <c r="E202" s="12">
        <v>57855.464999999997</v>
      </c>
      <c r="F202" s="12">
        <v>59466.925999999999</v>
      </c>
      <c r="G202" s="12">
        <v>61005.029000000002</v>
      </c>
      <c r="H202" s="12">
        <v>72609.485000000001</v>
      </c>
      <c r="I202" s="12">
        <v>78152.062999999995</v>
      </c>
      <c r="J202" s="12">
        <v>76123.044999999998</v>
      </c>
      <c r="K202" s="12">
        <v>81209.736999999994</v>
      </c>
      <c r="L202" s="12">
        <v>79549.854999999996</v>
      </c>
      <c r="M202" s="12">
        <v>80846.125</v>
      </c>
      <c r="N202" s="12">
        <v>81280.789999999994</v>
      </c>
      <c r="O202" s="12">
        <v>77905.47</v>
      </c>
      <c r="P202" s="12">
        <v>79082.055999999997</v>
      </c>
      <c r="Q202" s="12">
        <v>82861.646999999997</v>
      </c>
      <c r="R202" s="12">
        <v>96591.417000000001</v>
      </c>
      <c r="S202" s="12">
        <v>103984.266</v>
      </c>
      <c r="T202" s="12">
        <v>114548.62300000001</v>
      </c>
      <c r="U202" s="12">
        <v>117899.643</v>
      </c>
      <c r="V202" s="12">
        <v>118005.621</v>
      </c>
      <c r="W202" s="12">
        <v>112201.073</v>
      </c>
      <c r="X202" s="12">
        <v>97040.782999999996</v>
      </c>
      <c r="Y202" s="12">
        <v>82031.433000000005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1477282.2140000002</v>
      </c>
      <c r="AD202" s="5">
        <f t="shared" ref="AD202:AD265" si="26">AE202-AC202</f>
        <v>520841.31499999971</v>
      </c>
      <c r="AE202" s="5">
        <f t="shared" ref="AE202:AE265" si="27">SUM(B202:Y202)</f>
        <v>1998123.5289999999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118005.621</v>
      </c>
      <c r="AK202" s="2">
        <f t="shared" ref="AK202:AK265" si="31">IF(AE202&gt;0,INDEX(B$8:Y$8,MATCH(AJ202,B202:Y202,0)),"")</f>
        <v>21</v>
      </c>
      <c r="AM202" s="55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BC202" s="5"/>
      <c r="BD202" s="5"/>
      <c r="BE202" s="5"/>
      <c r="BJ202" s="5"/>
    </row>
    <row r="203" spans="1:62" ht="15.75" x14ac:dyDescent="0.25">
      <c r="A203" s="18">
        <v>45486</v>
      </c>
      <c r="B203" s="12">
        <v>71836.997000000003</v>
      </c>
      <c r="C203" s="12">
        <v>65722.745999999999</v>
      </c>
      <c r="D203" s="12">
        <v>60900.470999999998</v>
      </c>
      <c r="E203" s="12">
        <v>60297.703000000001</v>
      </c>
      <c r="F203" s="12">
        <v>58749.370999999999</v>
      </c>
      <c r="G203" s="12">
        <v>60088.235999999997</v>
      </c>
      <c r="H203" s="12">
        <v>67579.09</v>
      </c>
      <c r="I203" s="12">
        <v>75115.740999999995</v>
      </c>
      <c r="J203" s="12">
        <v>76903.354000000007</v>
      </c>
      <c r="K203" s="12">
        <v>82432.542000000001</v>
      </c>
      <c r="L203" s="12">
        <v>79107.218999999997</v>
      </c>
      <c r="M203" s="12">
        <v>80437.888000000006</v>
      </c>
      <c r="N203" s="12">
        <v>83283.766000000003</v>
      </c>
      <c r="O203" s="12">
        <v>78989.409</v>
      </c>
      <c r="P203" s="12">
        <v>79692.391000000003</v>
      </c>
      <c r="Q203" s="12">
        <v>85458.657000000007</v>
      </c>
      <c r="R203" s="12">
        <v>95858.063999999998</v>
      </c>
      <c r="S203" s="12">
        <v>102943.535</v>
      </c>
      <c r="T203" s="12">
        <v>110076.304</v>
      </c>
      <c r="U203" s="12">
        <v>108954.439</v>
      </c>
      <c r="V203" s="12">
        <v>111507.647</v>
      </c>
      <c r="W203" s="12">
        <v>103261.94100000001</v>
      </c>
      <c r="X203" s="12">
        <v>89204.43</v>
      </c>
      <c r="Y203" s="12">
        <v>75539.763000000006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1963941.7040000004</v>
      </c>
      <c r="AE203" s="5">
        <f t="shared" si="27"/>
        <v>1963941.7040000004</v>
      </c>
      <c r="AG203" s="2">
        <f t="shared" si="28"/>
        <v>7</v>
      </c>
      <c r="AH203" s="2">
        <f t="shared" si="29"/>
        <v>2024</v>
      </c>
      <c r="AJ203" s="5">
        <f t="shared" si="30"/>
        <v>111507.647</v>
      </c>
      <c r="AK203" s="2">
        <f t="shared" si="31"/>
        <v>21</v>
      </c>
      <c r="AM203" s="55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BC203" s="5"/>
      <c r="BD203" s="5"/>
      <c r="BE203" s="5"/>
      <c r="BJ203" s="5"/>
    </row>
    <row r="204" spans="1:62" ht="15.75" x14ac:dyDescent="0.25">
      <c r="A204" s="18">
        <v>45487</v>
      </c>
      <c r="B204" s="12">
        <v>66916.592000000004</v>
      </c>
      <c r="C204" s="12">
        <v>60944.139000000003</v>
      </c>
      <c r="D204" s="12">
        <v>56249.124000000003</v>
      </c>
      <c r="E204" s="12">
        <v>56130.468000000001</v>
      </c>
      <c r="F204" s="12">
        <v>54608.057999999997</v>
      </c>
      <c r="G204" s="12">
        <v>55360.375999999997</v>
      </c>
      <c r="H204" s="12">
        <v>62171.517999999996</v>
      </c>
      <c r="I204" s="12">
        <v>68550.645000000004</v>
      </c>
      <c r="J204" s="12">
        <v>70926.509000000005</v>
      </c>
      <c r="K204" s="12">
        <v>76912.361000000004</v>
      </c>
      <c r="L204" s="12">
        <v>77595.652000000002</v>
      </c>
      <c r="M204" s="12">
        <v>78481.293000000005</v>
      </c>
      <c r="N204" s="12">
        <v>79438.823000000004</v>
      </c>
      <c r="O204" s="12">
        <v>78862.714000000007</v>
      </c>
      <c r="P204" s="12">
        <v>79339.991999999998</v>
      </c>
      <c r="Q204" s="12">
        <v>86541.513000000006</v>
      </c>
      <c r="R204" s="12">
        <v>98511.422999999995</v>
      </c>
      <c r="S204" s="12">
        <v>109998.512</v>
      </c>
      <c r="T204" s="12">
        <v>120964.321</v>
      </c>
      <c r="U204" s="12">
        <v>126955.15700000001</v>
      </c>
      <c r="V204" s="12">
        <v>126360.53599999999</v>
      </c>
      <c r="W204" s="12">
        <v>116243.882</v>
      </c>
      <c r="X204" s="12">
        <v>100182.82799999999</v>
      </c>
      <c r="Y204" s="12">
        <v>83592.093999999997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1991838.53</v>
      </c>
      <c r="AE204" s="5">
        <f t="shared" si="27"/>
        <v>1991838.53</v>
      </c>
      <c r="AG204" s="2">
        <f t="shared" si="28"/>
        <v>7</v>
      </c>
      <c r="AH204" s="2">
        <f t="shared" si="29"/>
        <v>2024</v>
      </c>
      <c r="AJ204" s="5">
        <f t="shared" si="30"/>
        <v>126955.15700000001</v>
      </c>
      <c r="AK204" s="2">
        <f t="shared" si="31"/>
        <v>20</v>
      </c>
      <c r="AM204" s="55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BC204" s="5"/>
      <c r="BD204" s="5"/>
      <c r="BE204" s="5"/>
      <c r="BJ204" s="5"/>
    </row>
    <row r="205" spans="1:62" ht="15.75" x14ac:dyDescent="0.25">
      <c r="A205" s="18">
        <v>45488</v>
      </c>
      <c r="B205" s="12">
        <v>73378.816999999995</v>
      </c>
      <c r="C205" s="12">
        <v>66073.873999999996</v>
      </c>
      <c r="D205" s="12">
        <v>61751.004000000001</v>
      </c>
      <c r="E205" s="12">
        <v>61243.57</v>
      </c>
      <c r="F205" s="12">
        <v>60830.311999999998</v>
      </c>
      <c r="G205" s="12">
        <v>62525.006999999998</v>
      </c>
      <c r="H205" s="12">
        <v>73577.263999999996</v>
      </c>
      <c r="I205" s="12">
        <v>81076.009999999995</v>
      </c>
      <c r="J205" s="12">
        <v>79852.895999999993</v>
      </c>
      <c r="K205" s="12">
        <v>86765.26</v>
      </c>
      <c r="L205" s="12">
        <v>87713.183999999994</v>
      </c>
      <c r="M205" s="12">
        <v>89510.720000000001</v>
      </c>
      <c r="N205" s="12">
        <v>89473.183000000005</v>
      </c>
      <c r="O205" s="12">
        <v>86622.225999999995</v>
      </c>
      <c r="P205" s="12">
        <v>85968.828999999998</v>
      </c>
      <c r="Q205" s="12">
        <v>89644.430999999997</v>
      </c>
      <c r="R205" s="12">
        <v>99377.4</v>
      </c>
      <c r="S205" s="12">
        <v>111094.56600000001</v>
      </c>
      <c r="T205" s="12">
        <v>122251.603</v>
      </c>
      <c r="U205" s="12">
        <v>122869.037</v>
      </c>
      <c r="V205" s="12">
        <v>125168.65700000001</v>
      </c>
      <c r="W205" s="12">
        <v>115897.80499999999</v>
      </c>
      <c r="X205" s="12">
        <v>102091.1</v>
      </c>
      <c r="Y205" s="12">
        <v>83333.244999999995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1575376.9069999999</v>
      </c>
      <c r="AD205" s="5">
        <f t="shared" si="26"/>
        <v>542713.09300000011</v>
      </c>
      <c r="AE205" s="5">
        <f t="shared" si="27"/>
        <v>2118090</v>
      </c>
      <c r="AG205" s="2">
        <f t="shared" si="28"/>
        <v>7</v>
      </c>
      <c r="AH205" s="2">
        <f t="shared" si="29"/>
        <v>2024</v>
      </c>
      <c r="AJ205" s="5">
        <f t="shared" si="30"/>
        <v>125168.65700000001</v>
      </c>
      <c r="AK205" s="2">
        <f t="shared" si="31"/>
        <v>21</v>
      </c>
      <c r="AM205" s="55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BC205" s="5"/>
      <c r="BD205" s="5"/>
      <c r="BE205" s="5"/>
      <c r="BJ205" s="5"/>
    </row>
    <row r="206" spans="1:62" ht="15.75" x14ac:dyDescent="0.25">
      <c r="A206" s="18">
        <v>45489</v>
      </c>
      <c r="B206" s="12">
        <v>73333.993000000002</v>
      </c>
      <c r="C206" s="12">
        <v>67059.903000000006</v>
      </c>
      <c r="D206" s="12">
        <v>63421.633000000002</v>
      </c>
      <c r="E206" s="12">
        <v>62810.957999999999</v>
      </c>
      <c r="F206" s="12">
        <v>62796.966</v>
      </c>
      <c r="G206" s="12">
        <v>65238.767</v>
      </c>
      <c r="H206" s="12">
        <v>76193.785999999993</v>
      </c>
      <c r="I206" s="12">
        <v>84166.778000000006</v>
      </c>
      <c r="J206" s="12">
        <v>82120.406000000003</v>
      </c>
      <c r="K206" s="12">
        <v>86536.793999999994</v>
      </c>
      <c r="L206" s="12">
        <v>83937.913</v>
      </c>
      <c r="M206" s="12">
        <v>84043.740999999995</v>
      </c>
      <c r="N206" s="12">
        <v>79992.671000000002</v>
      </c>
      <c r="O206" s="12">
        <v>80487.023000000001</v>
      </c>
      <c r="P206" s="12">
        <v>78894.376000000004</v>
      </c>
      <c r="Q206" s="12">
        <v>84719.775999999998</v>
      </c>
      <c r="R206" s="12">
        <v>95943.157999999996</v>
      </c>
      <c r="S206" s="12">
        <v>108786.663</v>
      </c>
      <c r="T206" s="12">
        <v>120231.944</v>
      </c>
      <c r="U206" s="12">
        <v>122875.144</v>
      </c>
      <c r="V206" s="12">
        <v>125542.68</v>
      </c>
      <c r="W206" s="12">
        <v>119314.587</v>
      </c>
      <c r="X206" s="12">
        <v>101143.113</v>
      </c>
      <c r="Y206" s="12">
        <v>84022.971000000005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1538736.7669999998</v>
      </c>
      <c r="AD206" s="5">
        <f t="shared" si="26"/>
        <v>554878.97700000019</v>
      </c>
      <c r="AE206" s="5">
        <f t="shared" si="27"/>
        <v>2093615.7439999999</v>
      </c>
      <c r="AG206" s="2">
        <f t="shared" si="28"/>
        <v>7</v>
      </c>
      <c r="AH206" s="2">
        <f t="shared" si="29"/>
        <v>2024</v>
      </c>
      <c r="AJ206" s="5">
        <f t="shared" si="30"/>
        <v>125542.68</v>
      </c>
      <c r="AK206" s="2">
        <f t="shared" si="31"/>
        <v>21</v>
      </c>
      <c r="AM206" s="55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BC206" s="5"/>
      <c r="BD206" s="5"/>
      <c r="BE206" s="5"/>
      <c r="BJ206" s="5"/>
    </row>
    <row r="207" spans="1:62" ht="15.75" x14ac:dyDescent="0.25">
      <c r="A207" s="18">
        <v>45490</v>
      </c>
      <c r="B207" s="12">
        <v>74947.786999999997</v>
      </c>
      <c r="C207" s="12">
        <v>67386.850000000006</v>
      </c>
      <c r="D207" s="12">
        <v>64116.635000000002</v>
      </c>
      <c r="E207" s="12">
        <v>63292.462</v>
      </c>
      <c r="F207" s="12">
        <v>64012.258999999998</v>
      </c>
      <c r="G207" s="12">
        <v>66272.350999999995</v>
      </c>
      <c r="H207" s="12">
        <v>78281.407999999996</v>
      </c>
      <c r="I207" s="12">
        <v>84045.91</v>
      </c>
      <c r="J207" s="12">
        <v>81959.317999999999</v>
      </c>
      <c r="K207" s="12">
        <v>87245.214000000007</v>
      </c>
      <c r="L207" s="12">
        <v>86393.08</v>
      </c>
      <c r="M207" s="12">
        <v>87688.588000000003</v>
      </c>
      <c r="N207" s="12">
        <v>87912.005999999994</v>
      </c>
      <c r="O207" s="12">
        <v>87627.785999999993</v>
      </c>
      <c r="P207" s="12">
        <v>86561.676000000007</v>
      </c>
      <c r="Q207" s="12">
        <v>92482.851999999999</v>
      </c>
      <c r="R207" s="12">
        <v>101290.86500000001</v>
      </c>
      <c r="S207" s="12">
        <v>113133.239</v>
      </c>
      <c r="T207" s="12">
        <v>121456.427</v>
      </c>
      <c r="U207" s="12">
        <v>122948.129</v>
      </c>
      <c r="V207" s="12">
        <v>122073.304</v>
      </c>
      <c r="W207" s="12">
        <v>114172.70699999999</v>
      </c>
      <c r="X207" s="12">
        <v>98776.089000000007</v>
      </c>
      <c r="Y207" s="12">
        <v>82690.793999999994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1575767.1899999997</v>
      </c>
      <c r="AD207" s="5">
        <f t="shared" si="26"/>
        <v>561000.54599999986</v>
      </c>
      <c r="AE207" s="5">
        <f t="shared" si="27"/>
        <v>2136767.7359999996</v>
      </c>
      <c r="AG207" s="2">
        <f t="shared" si="28"/>
        <v>7</v>
      </c>
      <c r="AH207" s="2">
        <f t="shared" si="29"/>
        <v>2024</v>
      </c>
      <c r="AJ207" s="5">
        <f t="shared" si="30"/>
        <v>122948.129</v>
      </c>
      <c r="AK207" s="2">
        <f t="shared" si="31"/>
        <v>20</v>
      </c>
      <c r="AM207" s="55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BC207" s="5"/>
      <c r="BD207" s="5"/>
      <c r="BE207" s="5"/>
      <c r="BJ207" s="5"/>
    </row>
    <row r="208" spans="1:62" ht="15.75" x14ac:dyDescent="0.25">
      <c r="A208" s="18">
        <v>45491</v>
      </c>
      <c r="B208" s="12">
        <v>74207.201000000001</v>
      </c>
      <c r="C208" s="12">
        <v>67089.604999999996</v>
      </c>
      <c r="D208" s="12">
        <v>64065.991000000002</v>
      </c>
      <c r="E208" s="12">
        <v>63412.197999999997</v>
      </c>
      <c r="F208" s="12">
        <v>64241.682999999997</v>
      </c>
      <c r="G208" s="12">
        <v>66588.656000000003</v>
      </c>
      <c r="H208" s="12">
        <v>77928.914999999994</v>
      </c>
      <c r="I208" s="12">
        <v>84729.794999999998</v>
      </c>
      <c r="J208" s="12">
        <v>81496.534</v>
      </c>
      <c r="K208" s="12">
        <v>84710.081000000006</v>
      </c>
      <c r="L208" s="12">
        <v>84326.735000000001</v>
      </c>
      <c r="M208" s="12">
        <v>84723.752999999997</v>
      </c>
      <c r="N208" s="12">
        <v>82766.994000000006</v>
      </c>
      <c r="O208" s="12">
        <v>81515.165999999997</v>
      </c>
      <c r="P208" s="12">
        <v>81217.077000000005</v>
      </c>
      <c r="Q208" s="12">
        <v>85305.680999999997</v>
      </c>
      <c r="R208" s="12">
        <v>95974.516000000003</v>
      </c>
      <c r="S208" s="12">
        <v>107365.29300000001</v>
      </c>
      <c r="T208" s="12">
        <v>115740.632</v>
      </c>
      <c r="U208" s="12">
        <v>116343.91800000001</v>
      </c>
      <c r="V208" s="12">
        <v>117128.12699999999</v>
      </c>
      <c r="W208" s="12">
        <v>110244.19100000001</v>
      </c>
      <c r="X208" s="12">
        <v>93931.331999999995</v>
      </c>
      <c r="Y208" s="12">
        <v>77128.876000000004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1507519.8250000004</v>
      </c>
      <c r="AD208" s="5">
        <f t="shared" si="26"/>
        <v>554663.125</v>
      </c>
      <c r="AE208" s="5">
        <f t="shared" si="27"/>
        <v>2062182.9500000004</v>
      </c>
      <c r="AG208" s="2">
        <f t="shared" si="28"/>
        <v>7</v>
      </c>
      <c r="AH208" s="2">
        <f t="shared" si="29"/>
        <v>2024</v>
      </c>
      <c r="AJ208" s="5">
        <f t="shared" si="30"/>
        <v>117128.12699999999</v>
      </c>
      <c r="AK208" s="2">
        <f t="shared" si="31"/>
        <v>21</v>
      </c>
      <c r="AM208" s="55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BC208" s="5"/>
      <c r="BD208" s="5"/>
      <c r="BE208" s="5"/>
      <c r="BJ208" s="5"/>
    </row>
    <row r="209" spans="1:62" ht="15.75" x14ac:dyDescent="0.25">
      <c r="A209" s="18">
        <v>45492</v>
      </c>
      <c r="B209" s="12">
        <v>68448.929999999993</v>
      </c>
      <c r="C209" s="12">
        <v>61558.625</v>
      </c>
      <c r="D209" s="12">
        <v>57708.987000000001</v>
      </c>
      <c r="E209" s="12">
        <v>56619.485999999997</v>
      </c>
      <c r="F209" s="12">
        <v>56853.330999999998</v>
      </c>
      <c r="G209" s="12">
        <v>57704.165000000001</v>
      </c>
      <c r="H209" s="12">
        <v>67244.267999999996</v>
      </c>
      <c r="I209" s="12">
        <v>72665.566999999995</v>
      </c>
      <c r="J209" s="12">
        <v>69124.585000000006</v>
      </c>
      <c r="K209" s="12">
        <v>73364.035000000003</v>
      </c>
      <c r="L209" s="12">
        <v>71241.460999999996</v>
      </c>
      <c r="M209" s="12">
        <v>73172.569000000003</v>
      </c>
      <c r="N209" s="12">
        <v>72649.801000000007</v>
      </c>
      <c r="O209" s="12">
        <v>71673.989000000001</v>
      </c>
      <c r="P209" s="12">
        <v>70555.210000000006</v>
      </c>
      <c r="Q209" s="12">
        <v>74855.827000000005</v>
      </c>
      <c r="R209" s="12">
        <v>86546.679000000004</v>
      </c>
      <c r="S209" s="12">
        <v>95667.358999999997</v>
      </c>
      <c r="T209" s="12">
        <v>105506.67</v>
      </c>
      <c r="U209" s="12">
        <v>106931.17</v>
      </c>
      <c r="V209" s="12">
        <v>108735.36900000001</v>
      </c>
      <c r="W209" s="12">
        <v>102525.533</v>
      </c>
      <c r="X209" s="12">
        <v>89704.248000000007</v>
      </c>
      <c r="Y209" s="12">
        <v>74479.08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1344920.0720000002</v>
      </c>
      <c r="AD209" s="5">
        <f t="shared" si="26"/>
        <v>500616.87199999951</v>
      </c>
      <c r="AE209" s="5">
        <f t="shared" si="27"/>
        <v>1845536.9439999997</v>
      </c>
      <c r="AG209" s="2">
        <f t="shared" si="28"/>
        <v>7</v>
      </c>
      <c r="AH209" s="2">
        <f t="shared" si="29"/>
        <v>2024</v>
      </c>
      <c r="AJ209" s="5">
        <f t="shared" si="30"/>
        <v>108735.36900000001</v>
      </c>
      <c r="AK209" s="2">
        <f t="shared" si="31"/>
        <v>21</v>
      </c>
      <c r="AM209" s="55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BC209" s="5"/>
      <c r="BD209" s="5"/>
      <c r="BE209" s="5"/>
      <c r="BJ209" s="5"/>
    </row>
    <row r="210" spans="1:62" ht="15.75" x14ac:dyDescent="0.25">
      <c r="A210" s="18">
        <v>45493</v>
      </c>
      <c r="B210" s="12">
        <v>65965.691999999995</v>
      </c>
      <c r="C210" s="12">
        <v>59179.701000000001</v>
      </c>
      <c r="D210" s="12">
        <v>55832.671999999999</v>
      </c>
      <c r="E210" s="12">
        <v>54758.243999999999</v>
      </c>
      <c r="F210" s="12">
        <v>53655.724000000002</v>
      </c>
      <c r="G210" s="12">
        <v>54591.714</v>
      </c>
      <c r="H210" s="12">
        <v>61120.934000000001</v>
      </c>
      <c r="I210" s="12">
        <v>66589.864000000001</v>
      </c>
      <c r="J210" s="12">
        <v>66791.660999999993</v>
      </c>
      <c r="K210" s="12">
        <v>71395.525999999998</v>
      </c>
      <c r="L210" s="12">
        <v>71147.035000000003</v>
      </c>
      <c r="M210" s="12">
        <v>71812.569000000003</v>
      </c>
      <c r="N210" s="12">
        <v>71569.960000000006</v>
      </c>
      <c r="O210" s="12">
        <v>69073.737999999998</v>
      </c>
      <c r="P210" s="12">
        <v>68994.558000000005</v>
      </c>
      <c r="Q210" s="12">
        <v>73761.209000000003</v>
      </c>
      <c r="R210" s="12">
        <v>83316.47</v>
      </c>
      <c r="S210" s="12">
        <v>92971.565000000002</v>
      </c>
      <c r="T210" s="12">
        <v>104070.955</v>
      </c>
      <c r="U210" s="12">
        <v>105785.158</v>
      </c>
      <c r="V210" s="12">
        <v>108223.046</v>
      </c>
      <c r="W210" s="12">
        <v>100741.96799999999</v>
      </c>
      <c r="X210" s="12">
        <v>88510.714999999997</v>
      </c>
      <c r="Y210" s="12">
        <v>74567.02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1794427.6980000001</v>
      </c>
      <c r="AE210" s="5">
        <f t="shared" si="27"/>
        <v>1794427.6980000001</v>
      </c>
      <c r="AG210" s="2">
        <f t="shared" si="28"/>
        <v>7</v>
      </c>
      <c r="AH210" s="2">
        <f t="shared" si="29"/>
        <v>2024</v>
      </c>
      <c r="AJ210" s="5">
        <f t="shared" si="30"/>
        <v>108223.046</v>
      </c>
      <c r="AK210" s="2">
        <f t="shared" si="31"/>
        <v>21</v>
      </c>
      <c r="AM210" s="55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BC210" s="5"/>
      <c r="BD210" s="5"/>
      <c r="BE210" s="5"/>
      <c r="BJ210" s="5"/>
    </row>
    <row r="211" spans="1:62" ht="15.75" x14ac:dyDescent="0.25">
      <c r="A211" s="18">
        <v>45494</v>
      </c>
      <c r="B211" s="12">
        <v>65337.625999999997</v>
      </c>
      <c r="C211" s="12">
        <v>59370.49</v>
      </c>
      <c r="D211" s="12">
        <v>56209.987999999998</v>
      </c>
      <c r="E211" s="12">
        <v>54904.927000000003</v>
      </c>
      <c r="F211" s="12">
        <v>54490.964999999997</v>
      </c>
      <c r="G211" s="12">
        <v>54587.743000000002</v>
      </c>
      <c r="H211" s="12">
        <v>61108.61</v>
      </c>
      <c r="I211" s="12">
        <v>65882.142999999996</v>
      </c>
      <c r="J211" s="12">
        <v>66701.857000000004</v>
      </c>
      <c r="K211" s="12">
        <v>70602.987999999998</v>
      </c>
      <c r="L211" s="12">
        <v>67690.111999999994</v>
      </c>
      <c r="M211" s="12">
        <v>68318.354999999996</v>
      </c>
      <c r="N211" s="12">
        <v>63248.069000000003</v>
      </c>
      <c r="O211" s="12">
        <v>59809.796000000002</v>
      </c>
      <c r="P211" s="12">
        <v>58983.618999999999</v>
      </c>
      <c r="Q211" s="12">
        <v>64046.408000000003</v>
      </c>
      <c r="R211" s="12">
        <v>75210.686000000002</v>
      </c>
      <c r="S211" s="12">
        <v>87073.362999999998</v>
      </c>
      <c r="T211" s="12">
        <v>98023.626999999993</v>
      </c>
      <c r="U211" s="12">
        <v>98353.796000000002</v>
      </c>
      <c r="V211" s="12">
        <v>103675.148</v>
      </c>
      <c r="W211" s="12">
        <v>92080.58</v>
      </c>
      <c r="X211" s="12">
        <v>80148.034</v>
      </c>
      <c r="Y211" s="12">
        <v>66196.956999999995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1692055.8870000001</v>
      </c>
      <c r="AE211" s="5">
        <f t="shared" si="27"/>
        <v>1692055.8870000001</v>
      </c>
      <c r="AG211" s="2">
        <f t="shared" si="28"/>
        <v>7</v>
      </c>
      <c r="AH211" s="2">
        <f t="shared" si="29"/>
        <v>2024</v>
      </c>
      <c r="AJ211" s="5">
        <f t="shared" si="30"/>
        <v>103675.148</v>
      </c>
      <c r="AK211" s="2">
        <f t="shared" si="31"/>
        <v>21</v>
      </c>
      <c r="AM211" s="55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BC211" s="5"/>
      <c r="BD211" s="5"/>
      <c r="BE211" s="5"/>
      <c r="BJ211" s="5"/>
    </row>
    <row r="212" spans="1:62" ht="15.75" x14ac:dyDescent="0.25">
      <c r="A212" s="18">
        <v>45495</v>
      </c>
      <c r="B212" s="12">
        <v>59016.667000000001</v>
      </c>
      <c r="C212" s="12">
        <v>52306.701000000001</v>
      </c>
      <c r="D212" s="12">
        <v>50052.667000000001</v>
      </c>
      <c r="E212" s="12">
        <v>49539.233999999997</v>
      </c>
      <c r="F212" s="12">
        <v>51202.131999999998</v>
      </c>
      <c r="G212" s="12">
        <v>52764.894</v>
      </c>
      <c r="H212" s="12">
        <v>62089.425000000003</v>
      </c>
      <c r="I212" s="12">
        <v>65665.535999999993</v>
      </c>
      <c r="J212" s="12">
        <v>63474.031999999999</v>
      </c>
      <c r="K212" s="12">
        <v>65309.983999999997</v>
      </c>
      <c r="L212" s="12">
        <v>64211.364999999998</v>
      </c>
      <c r="M212" s="12">
        <v>64771.402999999998</v>
      </c>
      <c r="N212" s="12">
        <v>63834.961000000003</v>
      </c>
      <c r="O212" s="12">
        <v>62897.709000000003</v>
      </c>
      <c r="P212" s="12">
        <v>62688.883999999998</v>
      </c>
      <c r="Q212" s="12">
        <v>67426.19</v>
      </c>
      <c r="R212" s="12">
        <v>79245.622000000003</v>
      </c>
      <c r="S212" s="12">
        <v>90217.535000000003</v>
      </c>
      <c r="T212" s="12">
        <v>97767.543999999994</v>
      </c>
      <c r="U212" s="12">
        <v>100835.50900000001</v>
      </c>
      <c r="V212" s="12">
        <v>104684.853</v>
      </c>
      <c r="W212" s="12">
        <v>99251.422000000006</v>
      </c>
      <c r="X212" s="12">
        <v>83025.960999999996</v>
      </c>
      <c r="Y212" s="12">
        <v>70188.430999999997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1235308.5099999998</v>
      </c>
      <c r="AD212" s="5">
        <f t="shared" si="26"/>
        <v>447160.1510000003</v>
      </c>
      <c r="AE212" s="5">
        <f t="shared" si="27"/>
        <v>1682468.6610000001</v>
      </c>
      <c r="AG212" s="2">
        <f t="shared" si="28"/>
        <v>7</v>
      </c>
      <c r="AH212" s="2">
        <f t="shared" si="29"/>
        <v>2024</v>
      </c>
      <c r="AJ212" s="5">
        <f t="shared" si="30"/>
        <v>104684.853</v>
      </c>
      <c r="AK212" s="2">
        <f t="shared" si="31"/>
        <v>21</v>
      </c>
      <c r="AM212" s="55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BC212" s="5"/>
      <c r="BD212" s="5"/>
      <c r="BE212" s="5"/>
      <c r="BJ212" s="5"/>
    </row>
    <row r="213" spans="1:62" ht="15.75" x14ac:dyDescent="0.25">
      <c r="A213" s="18">
        <v>45496</v>
      </c>
      <c r="B213" s="12">
        <v>62130.955000000002</v>
      </c>
      <c r="C213" s="12">
        <v>56946.720000000001</v>
      </c>
      <c r="D213" s="12">
        <v>53607.627</v>
      </c>
      <c r="E213" s="12">
        <v>54187.656000000003</v>
      </c>
      <c r="F213" s="12">
        <v>54525.758999999998</v>
      </c>
      <c r="G213" s="12">
        <v>57728.605000000003</v>
      </c>
      <c r="H213" s="12">
        <v>68027.084000000003</v>
      </c>
      <c r="I213" s="12">
        <v>75016.385999999999</v>
      </c>
      <c r="J213" s="12">
        <v>73827.195000000007</v>
      </c>
      <c r="K213" s="12">
        <v>78636.938999999998</v>
      </c>
      <c r="L213" s="12">
        <v>76104.085999999996</v>
      </c>
      <c r="M213" s="12">
        <v>74796.930999999997</v>
      </c>
      <c r="N213" s="12">
        <v>71924.731</v>
      </c>
      <c r="O213" s="12">
        <v>68844.803</v>
      </c>
      <c r="P213" s="12">
        <v>67892.906000000003</v>
      </c>
      <c r="Q213" s="12">
        <v>69294.332999999999</v>
      </c>
      <c r="R213" s="12">
        <v>79025.739000000001</v>
      </c>
      <c r="S213" s="12">
        <v>85074.866999999998</v>
      </c>
      <c r="T213" s="12">
        <v>93663.150999999998</v>
      </c>
      <c r="U213" s="12">
        <v>94857.281000000003</v>
      </c>
      <c r="V213" s="12">
        <v>98152.282000000007</v>
      </c>
      <c r="W213" s="12">
        <v>91463.18</v>
      </c>
      <c r="X213" s="12">
        <v>79226.542000000001</v>
      </c>
      <c r="Y213" s="12">
        <v>66237.914000000004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1277801.3519999997</v>
      </c>
      <c r="AD213" s="5">
        <f t="shared" si="26"/>
        <v>473392.32000000053</v>
      </c>
      <c r="AE213" s="5">
        <f t="shared" si="27"/>
        <v>1751193.6720000003</v>
      </c>
      <c r="AG213" s="2">
        <f t="shared" si="28"/>
        <v>7</v>
      </c>
      <c r="AH213" s="2">
        <f t="shared" si="29"/>
        <v>2024</v>
      </c>
      <c r="AJ213" s="5">
        <f t="shared" si="30"/>
        <v>98152.282000000007</v>
      </c>
      <c r="AK213" s="2">
        <f t="shared" si="31"/>
        <v>21</v>
      </c>
      <c r="AM213" s="55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BC213" s="5"/>
      <c r="BD213" s="5"/>
      <c r="BE213" s="5"/>
      <c r="BJ213" s="5"/>
    </row>
    <row r="214" spans="1:62" ht="15.75" x14ac:dyDescent="0.25">
      <c r="A214" s="18">
        <v>45497</v>
      </c>
      <c r="B214" s="12">
        <v>59031.163999999997</v>
      </c>
      <c r="C214" s="12">
        <v>54431.824999999997</v>
      </c>
      <c r="D214" s="12">
        <v>51651.493000000002</v>
      </c>
      <c r="E214" s="12">
        <v>51796.298000000003</v>
      </c>
      <c r="F214" s="12">
        <v>52823.107000000004</v>
      </c>
      <c r="G214" s="12">
        <v>55324.040999999997</v>
      </c>
      <c r="H214" s="12">
        <v>64805.631999999998</v>
      </c>
      <c r="I214" s="12">
        <v>71656.789999999994</v>
      </c>
      <c r="J214" s="12">
        <v>70181.03</v>
      </c>
      <c r="K214" s="12">
        <v>74997.266000000003</v>
      </c>
      <c r="L214" s="12">
        <v>72192.566999999995</v>
      </c>
      <c r="M214" s="12">
        <v>73505.248000000007</v>
      </c>
      <c r="N214" s="12">
        <v>72247.657000000007</v>
      </c>
      <c r="O214" s="12">
        <v>69885.881999999998</v>
      </c>
      <c r="P214" s="12">
        <v>67208.417000000001</v>
      </c>
      <c r="Q214" s="12">
        <v>69183.47</v>
      </c>
      <c r="R214" s="12">
        <v>78305.692999999999</v>
      </c>
      <c r="S214" s="12">
        <v>84204.748000000007</v>
      </c>
      <c r="T214" s="12">
        <v>90078.759000000005</v>
      </c>
      <c r="U214" s="12">
        <v>92207.225999999995</v>
      </c>
      <c r="V214" s="12">
        <v>96150.967000000004</v>
      </c>
      <c r="W214" s="12">
        <v>89467.653999999995</v>
      </c>
      <c r="X214" s="12">
        <v>78591.873000000007</v>
      </c>
      <c r="Y214" s="12">
        <v>65694.395000000004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1250065.247</v>
      </c>
      <c r="AD214" s="5">
        <f t="shared" si="26"/>
        <v>455557.95500000007</v>
      </c>
      <c r="AE214" s="5">
        <f t="shared" si="27"/>
        <v>1705623.202</v>
      </c>
      <c r="AG214" s="2">
        <f t="shared" si="28"/>
        <v>7</v>
      </c>
      <c r="AH214" s="2">
        <f t="shared" si="29"/>
        <v>2024</v>
      </c>
      <c r="AJ214" s="5">
        <f t="shared" si="30"/>
        <v>96150.967000000004</v>
      </c>
      <c r="AK214" s="2">
        <f t="shared" si="31"/>
        <v>21</v>
      </c>
      <c r="AM214" s="55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BC214" s="5"/>
      <c r="BD214" s="5"/>
      <c r="BE214" s="5"/>
      <c r="BJ214" s="5"/>
    </row>
    <row r="215" spans="1:62" ht="15.75" x14ac:dyDescent="0.25">
      <c r="A215" s="18">
        <v>45498</v>
      </c>
      <c r="B215" s="12">
        <v>59821.396000000001</v>
      </c>
      <c r="C215" s="12">
        <v>54490.074999999997</v>
      </c>
      <c r="D215" s="12">
        <v>51525.696000000004</v>
      </c>
      <c r="E215" s="12">
        <v>51949.915999999997</v>
      </c>
      <c r="F215" s="12">
        <v>52421.116000000002</v>
      </c>
      <c r="G215" s="12">
        <v>55899.084000000003</v>
      </c>
      <c r="H215" s="12">
        <v>65743.596000000005</v>
      </c>
      <c r="I215" s="12">
        <v>72512.914999999994</v>
      </c>
      <c r="J215" s="12">
        <v>71784.751999999993</v>
      </c>
      <c r="K215" s="12">
        <v>77689.873000000007</v>
      </c>
      <c r="L215" s="12">
        <v>76077.009999999995</v>
      </c>
      <c r="M215" s="12">
        <v>76002.612999999998</v>
      </c>
      <c r="N215" s="12">
        <v>73391.285000000003</v>
      </c>
      <c r="O215" s="12">
        <v>69809.054000000004</v>
      </c>
      <c r="P215" s="12">
        <v>67710.823999999993</v>
      </c>
      <c r="Q215" s="12">
        <v>69697.993000000002</v>
      </c>
      <c r="R215" s="12">
        <v>78273.240999999995</v>
      </c>
      <c r="S215" s="12">
        <v>85551.918000000005</v>
      </c>
      <c r="T215" s="12">
        <v>93075.691000000006</v>
      </c>
      <c r="U215" s="12">
        <v>93931.868000000002</v>
      </c>
      <c r="V215" s="12">
        <v>96830.547000000006</v>
      </c>
      <c r="W215" s="12">
        <v>91640.44</v>
      </c>
      <c r="X215" s="12">
        <v>78932.297000000006</v>
      </c>
      <c r="Y215" s="12">
        <v>66519.308000000005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1272912.321</v>
      </c>
      <c r="AD215" s="5">
        <f t="shared" si="26"/>
        <v>458370.18700000015</v>
      </c>
      <c r="AE215" s="5">
        <f t="shared" si="27"/>
        <v>1731282.5080000001</v>
      </c>
      <c r="AG215" s="2">
        <f t="shared" si="28"/>
        <v>7</v>
      </c>
      <c r="AH215" s="2">
        <f t="shared" si="29"/>
        <v>2024</v>
      </c>
      <c r="AJ215" s="5">
        <f t="shared" si="30"/>
        <v>96830.547000000006</v>
      </c>
      <c r="AK215" s="2">
        <f t="shared" si="31"/>
        <v>21</v>
      </c>
      <c r="AM215" s="55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BC215" s="5"/>
      <c r="BD215" s="5"/>
      <c r="BE215" s="5"/>
      <c r="BJ215" s="5"/>
    </row>
    <row r="216" spans="1:62" ht="15.75" x14ac:dyDescent="0.25">
      <c r="A216" s="18">
        <v>45499</v>
      </c>
      <c r="B216" s="12">
        <v>58833.033000000003</v>
      </c>
      <c r="C216" s="12">
        <v>53930.012000000002</v>
      </c>
      <c r="D216" s="12">
        <v>50465.154999999999</v>
      </c>
      <c r="E216" s="12">
        <v>50986.133999999998</v>
      </c>
      <c r="F216" s="12">
        <v>50885.239000000001</v>
      </c>
      <c r="G216" s="12">
        <v>54296.248</v>
      </c>
      <c r="H216" s="12">
        <v>62516.695</v>
      </c>
      <c r="I216" s="12">
        <v>68276.447</v>
      </c>
      <c r="J216" s="12">
        <v>63897.487999999998</v>
      </c>
      <c r="K216" s="12">
        <v>69874.885999999999</v>
      </c>
      <c r="L216" s="12">
        <v>67102.06</v>
      </c>
      <c r="M216" s="12">
        <v>66005.75</v>
      </c>
      <c r="N216" s="12">
        <v>64149.794999999998</v>
      </c>
      <c r="O216" s="12">
        <v>63084.120999999999</v>
      </c>
      <c r="P216" s="12">
        <v>62448.586000000003</v>
      </c>
      <c r="Q216" s="12">
        <v>68849.178</v>
      </c>
      <c r="R216" s="12">
        <v>80709.673999999999</v>
      </c>
      <c r="S216" s="12">
        <v>90083.15</v>
      </c>
      <c r="T216" s="12">
        <v>99415.118000000002</v>
      </c>
      <c r="U216" s="12">
        <v>101169.185</v>
      </c>
      <c r="V216" s="12">
        <v>104862.162</v>
      </c>
      <c r="W216" s="12">
        <v>97765.797999999995</v>
      </c>
      <c r="X216" s="12">
        <v>86564.634999999995</v>
      </c>
      <c r="Y216" s="12">
        <v>71946.072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1254258.0329999998</v>
      </c>
      <c r="AD216" s="5">
        <f t="shared" si="26"/>
        <v>453858.58800000022</v>
      </c>
      <c r="AE216" s="5">
        <f t="shared" si="27"/>
        <v>1708116.621</v>
      </c>
      <c r="AG216" s="2">
        <f t="shared" si="28"/>
        <v>7</v>
      </c>
      <c r="AH216" s="2">
        <f t="shared" si="29"/>
        <v>2024</v>
      </c>
      <c r="AJ216" s="5">
        <f t="shared" si="30"/>
        <v>104862.162</v>
      </c>
      <c r="AK216" s="2">
        <f t="shared" si="31"/>
        <v>21</v>
      </c>
      <c r="AM216" s="55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BC216" s="5"/>
      <c r="BD216" s="5"/>
      <c r="BE216" s="5"/>
      <c r="BJ216" s="5"/>
    </row>
    <row r="217" spans="1:62" ht="15.75" x14ac:dyDescent="0.25">
      <c r="A217" s="18">
        <v>45500</v>
      </c>
      <c r="B217" s="12">
        <v>63995.288</v>
      </c>
      <c r="C217" s="12">
        <v>57628.82</v>
      </c>
      <c r="D217" s="12">
        <v>54313.735999999997</v>
      </c>
      <c r="E217" s="12">
        <v>52911.402999999998</v>
      </c>
      <c r="F217" s="12">
        <v>52320.072</v>
      </c>
      <c r="G217" s="12">
        <v>53325.135999999999</v>
      </c>
      <c r="H217" s="12">
        <v>58723.199000000001</v>
      </c>
      <c r="I217" s="12">
        <v>64819.351000000002</v>
      </c>
      <c r="J217" s="12">
        <v>64315.648999999998</v>
      </c>
      <c r="K217" s="12">
        <v>68256.176999999996</v>
      </c>
      <c r="L217" s="12">
        <v>67738.910999999993</v>
      </c>
      <c r="M217" s="12">
        <v>68663.28</v>
      </c>
      <c r="N217" s="12">
        <v>68577.714000000007</v>
      </c>
      <c r="O217" s="12">
        <v>68095.005999999994</v>
      </c>
      <c r="P217" s="12">
        <v>69034.884999999995</v>
      </c>
      <c r="Q217" s="12">
        <v>73917.591</v>
      </c>
      <c r="R217" s="12">
        <v>84996.650999999998</v>
      </c>
      <c r="S217" s="12">
        <v>96142.998000000007</v>
      </c>
      <c r="T217" s="12">
        <v>104021.47199999999</v>
      </c>
      <c r="U217" s="12">
        <v>106508.75</v>
      </c>
      <c r="V217" s="12">
        <v>108022.058</v>
      </c>
      <c r="W217" s="12">
        <v>100555.57399999999</v>
      </c>
      <c r="X217" s="12">
        <v>87447.569000000003</v>
      </c>
      <c r="Y217" s="12">
        <v>73704.717999999993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1768036.0079999999</v>
      </c>
      <c r="AE217" s="5">
        <f t="shared" si="27"/>
        <v>1768036.0079999999</v>
      </c>
      <c r="AG217" s="2">
        <f t="shared" si="28"/>
        <v>7</v>
      </c>
      <c r="AH217" s="2">
        <f t="shared" si="29"/>
        <v>2024</v>
      </c>
      <c r="AJ217" s="5">
        <f t="shared" si="30"/>
        <v>108022.058</v>
      </c>
      <c r="AK217" s="2">
        <f t="shared" si="31"/>
        <v>21</v>
      </c>
      <c r="AM217" s="55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BC217" s="5"/>
      <c r="BD217" s="5"/>
      <c r="BE217" s="5"/>
      <c r="BJ217" s="5"/>
    </row>
    <row r="218" spans="1:62" ht="15.75" x14ac:dyDescent="0.25">
      <c r="A218" s="18">
        <v>45501</v>
      </c>
      <c r="B218" s="12">
        <v>64793.807000000001</v>
      </c>
      <c r="C218" s="12">
        <v>58354.819000000003</v>
      </c>
      <c r="D218" s="12">
        <v>54667.413</v>
      </c>
      <c r="E218" s="12">
        <v>53458.302000000003</v>
      </c>
      <c r="F218" s="12">
        <v>52623.588000000003</v>
      </c>
      <c r="G218" s="12">
        <v>52951.245999999999</v>
      </c>
      <c r="H218" s="12">
        <v>58036.036</v>
      </c>
      <c r="I218" s="12">
        <v>63681.430999999997</v>
      </c>
      <c r="J218" s="12">
        <v>64671.927000000003</v>
      </c>
      <c r="K218" s="12">
        <v>69155.819000000003</v>
      </c>
      <c r="L218" s="12">
        <v>70212.676000000007</v>
      </c>
      <c r="M218" s="12">
        <v>71316.709000000003</v>
      </c>
      <c r="N218" s="12">
        <v>73158.847999999998</v>
      </c>
      <c r="O218" s="12">
        <v>70621.824999999997</v>
      </c>
      <c r="P218" s="12">
        <v>71332.490999999995</v>
      </c>
      <c r="Q218" s="12">
        <v>76453.725999999995</v>
      </c>
      <c r="R218" s="12">
        <v>87745.588000000003</v>
      </c>
      <c r="S218" s="12">
        <v>98844.137000000002</v>
      </c>
      <c r="T218" s="12">
        <v>107213.728</v>
      </c>
      <c r="U218" s="12">
        <v>109761.27</v>
      </c>
      <c r="V218" s="12">
        <v>111524.75599999999</v>
      </c>
      <c r="W218" s="12">
        <v>101092.405</v>
      </c>
      <c r="X218" s="12">
        <v>86670.373000000007</v>
      </c>
      <c r="Y218" s="12">
        <v>72349.273000000001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1800692.1930000004</v>
      </c>
      <c r="AE218" s="5">
        <f t="shared" si="27"/>
        <v>1800692.1930000004</v>
      </c>
      <c r="AG218" s="2">
        <f t="shared" si="28"/>
        <v>7</v>
      </c>
      <c r="AH218" s="2">
        <f t="shared" si="29"/>
        <v>2024</v>
      </c>
      <c r="AJ218" s="5">
        <f t="shared" si="30"/>
        <v>111524.75599999999</v>
      </c>
      <c r="AK218" s="2">
        <f t="shared" si="31"/>
        <v>21</v>
      </c>
      <c r="AM218" s="55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BC218" s="5"/>
      <c r="BD218" s="5"/>
      <c r="BE218" s="5"/>
      <c r="BJ218" s="5"/>
    </row>
    <row r="219" spans="1:62" ht="15.75" x14ac:dyDescent="0.25">
      <c r="A219" s="18">
        <v>45502</v>
      </c>
      <c r="B219" s="12">
        <v>63774.625999999997</v>
      </c>
      <c r="C219" s="12">
        <v>58074.538999999997</v>
      </c>
      <c r="D219" s="12">
        <v>54633.735000000001</v>
      </c>
      <c r="E219" s="12">
        <v>54091.468000000001</v>
      </c>
      <c r="F219" s="12">
        <v>55600.300999999999</v>
      </c>
      <c r="G219" s="12">
        <v>58078.648999999998</v>
      </c>
      <c r="H219" s="12">
        <v>67998.986999999994</v>
      </c>
      <c r="I219" s="12">
        <v>74492.168999999994</v>
      </c>
      <c r="J219" s="12">
        <v>72921.710000000006</v>
      </c>
      <c r="K219" s="12">
        <v>78263.319000000003</v>
      </c>
      <c r="L219" s="12">
        <v>76163.501000000004</v>
      </c>
      <c r="M219" s="12">
        <v>73814.373999999996</v>
      </c>
      <c r="N219" s="12">
        <v>73717.22</v>
      </c>
      <c r="O219" s="12">
        <v>71326.392000000007</v>
      </c>
      <c r="P219" s="12">
        <v>69929.629000000001</v>
      </c>
      <c r="Q219" s="12">
        <v>72041.790999999997</v>
      </c>
      <c r="R219" s="12">
        <v>80328.712</v>
      </c>
      <c r="S219" s="12">
        <v>89065.43</v>
      </c>
      <c r="T219" s="12">
        <v>95270.183999999994</v>
      </c>
      <c r="U219" s="12">
        <v>97481.709000000003</v>
      </c>
      <c r="V219" s="12">
        <v>99747.706999999995</v>
      </c>
      <c r="W219" s="12">
        <v>92396.960999999996</v>
      </c>
      <c r="X219" s="12">
        <v>79883.851999999999</v>
      </c>
      <c r="Y219" s="12">
        <v>67550.035000000003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1296844.6599999999</v>
      </c>
      <c r="AD219" s="5">
        <f t="shared" si="26"/>
        <v>479802.33999999962</v>
      </c>
      <c r="AE219" s="5">
        <f t="shared" si="27"/>
        <v>1776646.9999999995</v>
      </c>
      <c r="AG219" s="2">
        <f t="shared" si="28"/>
        <v>7</v>
      </c>
      <c r="AH219" s="2">
        <f t="shared" si="29"/>
        <v>2024</v>
      </c>
      <c r="AJ219" s="5">
        <f t="shared" si="30"/>
        <v>99747.706999999995</v>
      </c>
      <c r="AK219" s="2">
        <f t="shared" si="31"/>
        <v>21</v>
      </c>
      <c r="AM219" s="55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BC219" s="5"/>
      <c r="BD219" s="5"/>
      <c r="BE219" s="5"/>
      <c r="BJ219" s="5"/>
    </row>
    <row r="220" spans="1:62" ht="15.75" x14ac:dyDescent="0.25">
      <c r="A220" s="18">
        <v>45503</v>
      </c>
      <c r="B220" s="12">
        <v>60842.629000000001</v>
      </c>
      <c r="C220" s="12">
        <v>55523.567999999999</v>
      </c>
      <c r="D220" s="12">
        <v>53509.421999999999</v>
      </c>
      <c r="E220" s="12">
        <v>53245.906999999999</v>
      </c>
      <c r="F220" s="12">
        <v>54797.481</v>
      </c>
      <c r="G220" s="12">
        <v>57987.249000000003</v>
      </c>
      <c r="H220" s="12">
        <v>68396.520999999993</v>
      </c>
      <c r="I220" s="12">
        <v>75337.39</v>
      </c>
      <c r="J220" s="12">
        <v>74650.717999999993</v>
      </c>
      <c r="K220" s="12">
        <v>79219.591</v>
      </c>
      <c r="L220" s="12">
        <v>78222.063999999998</v>
      </c>
      <c r="M220" s="12">
        <v>75517.303</v>
      </c>
      <c r="N220" s="12">
        <v>74171.907000000007</v>
      </c>
      <c r="O220" s="12">
        <v>71180.456000000006</v>
      </c>
      <c r="P220" s="12">
        <v>70237.573000000004</v>
      </c>
      <c r="Q220" s="12">
        <v>73477.733999999997</v>
      </c>
      <c r="R220" s="12">
        <v>85490.982999999993</v>
      </c>
      <c r="S220" s="12">
        <v>94276.873999999996</v>
      </c>
      <c r="T220" s="12">
        <v>103199.25599999999</v>
      </c>
      <c r="U220" s="12">
        <v>106338.524</v>
      </c>
      <c r="V220" s="12">
        <v>109199.645</v>
      </c>
      <c r="W220" s="12">
        <v>103078.38499999999</v>
      </c>
      <c r="X220" s="12">
        <v>87829.020999999993</v>
      </c>
      <c r="Y220" s="12">
        <v>74084.535000000003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1361427.4239999999</v>
      </c>
      <c r="AD220" s="5">
        <f t="shared" si="26"/>
        <v>478387.31200000015</v>
      </c>
      <c r="AE220" s="5">
        <f t="shared" si="27"/>
        <v>1839814.736</v>
      </c>
      <c r="AG220" s="2">
        <f t="shared" si="28"/>
        <v>7</v>
      </c>
      <c r="AH220" s="2">
        <f t="shared" si="29"/>
        <v>2024</v>
      </c>
      <c r="AJ220" s="5">
        <f t="shared" si="30"/>
        <v>109199.645</v>
      </c>
      <c r="AK220" s="2">
        <f t="shared" si="31"/>
        <v>21</v>
      </c>
      <c r="AM220" s="55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BC220" s="5"/>
      <c r="BD220" s="5"/>
      <c r="BE220" s="5"/>
      <c r="BJ220" s="5"/>
    </row>
    <row r="221" spans="1:62" ht="15.75" x14ac:dyDescent="0.25">
      <c r="A221" s="18">
        <v>45504</v>
      </c>
      <c r="B221" s="19">
        <v>67029.429999999993</v>
      </c>
      <c r="C221" s="19">
        <v>61660.845999999998</v>
      </c>
      <c r="D221" s="19">
        <v>58102.631999999998</v>
      </c>
      <c r="E221" s="19">
        <v>57986.165000000001</v>
      </c>
      <c r="F221" s="19">
        <v>59023.487999999998</v>
      </c>
      <c r="G221" s="19">
        <v>62372.286</v>
      </c>
      <c r="H221" s="19">
        <v>71688.875</v>
      </c>
      <c r="I221" s="19">
        <v>78782.134000000005</v>
      </c>
      <c r="J221" s="19">
        <v>78128.331999999995</v>
      </c>
      <c r="K221" s="19">
        <v>83789.364000000001</v>
      </c>
      <c r="L221" s="19">
        <v>82597.808000000005</v>
      </c>
      <c r="M221" s="19">
        <v>82774.317999999999</v>
      </c>
      <c r="N221" s="19">
        <v>81691.434999999998</v>
      </c>
      <c r="O221" s="19">
        <v>80242.982999999993</v>
      </c>
      <c r="P221" s="19">
        <v>75536.751999999993</v>
      </c>
      <c r="Q221" s="19">
        <v>80195.998000000007</v>
      </c>
      <c r="R221" s="19">
        <v>94836.054000000004</v>
      </c>
      <c r="S221" s="19">
        <v>102289.122</v>
      </c>
      <c r="T221" s="19">
        <v>110799.947</v>
      </c>
      <c r="U221" s="19">
        <v>111595.322</v>
      </c>
      <c r="V221" s="19">
        <v>115607.17200000001</v>
      </c>
      <c r="W221" s="19">
        <v>109994.39599999999</v>
      </c>
      <c r="X221" s="19">
        <v>93706.61</v>
      </c>
      <c r="Y221" s="19">
        <v>78240.077000000005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1462567.747</v>
      </c>
      <c r="AD221" s="5">
        <f t="shared" si="26"/>
        <v>516103.79900000012</v>
      </c>
      <c r="AE221" s="5">
        <f t="shared" si="27"/>
        <v>1978671.5460000001</v>
      </c>
      <c r="AG221" s="2">
        <f t="shared" si="28"/>
        <v>7</v>
      </c>
      <c r="AH221" s="2">
        <f t="shared" si="29"/>
        <v>2024</v>
      </c>
      <c r="AJ221" s="5">
        <f t="shared" si="30"/>
        <v>115607.17200000001</v>
      </c>
      <c r="AK221" s="2">
        <f t="shared" si="31"/>
        <v>21</v>
      </c>
      <c r="AM221" s="55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BC221" s="5"/>
      <c r="BD221" s="5"/>
      <c r="BE221" s="5"/>
      <c r="BJ221" s="5"/>
    </row>
    <row r="222" spans="1:62" ht="15.75" x14ac:dyDescent="0.25">
      <c r="A222" s="18">
        <v>45505</v>
      </c>
      <c r="B222" s="19">
        <v>65032</v>
      </c>
      <c r="C222" s="19">
        <v>61116</v>
      </c>
      <c r="D222" s="19">
        <v>58258</v>
      </c>
      <c r="E222" s="19">
        <v>57319</v>
      </c>
      <c r="F222" s="19">
        <v>58555</v>
      </c>
      <c r="G222" s="19">
        <v>62541</v>
      </c>
      <c r="H222" s="19">
        <v>70895</v>
      </c>
      <c r="I222" s="19">
        <v>78516</v>
      </c>
      <c r="J222" s="19">
        <v>78306</v>
      </c>
      <c r="K222" s="19">
        <v>83793</v>
      </c>
      <c r="L222" s="19">
        <v>80400</v>
      </c>
      <c r="M222" s="19">
        <v>78500</v>
      </c>
      <c r="N222" s="19">
        <v>79719</v>
      </c>
      <c r="O222" s="19">
        <v>80217</v>
      </c>
      <c r="P222" s="19">
        <v>76798</v>
      </c>
      <c r="Q222" s="19">
        <v>83513</v>
      </c>
      <c r="R222" s="19">
        <v>92629</v>
      </c>
      <c r="S222" s="19">
        <v>110070</v>
      </c>
      <c r="T222" s="19">
        <v>120613</v>
      </c>
      <c r="U222" s="19">
        <v>124237</v>
      </c>
      <c r="V222" s="19">
        <v>123167</v>
      </c>
      <c r="W222" s="19">
        <v>114599</v>
      </c>
      <c r="X222" s="19">
        <v>102015</v>
      </c>
      <c r="Y222" s="19">
        <v>82896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1507092</v>
      </c>
      <c r="AD222" s="5">
        <f t="shared" si="26"/>
        <v>516612</v>
      </c>
      <c r="AE222" s="5">
        <f t="shared" si="27"/>
        <v>2023704</v>
      </c>
      <c r="AG222" s="2">
        <f t="shared" si="28"/>
        <v>8</v>
      </c>
      <c r="AH222" s="2">
        <f t="shared" si="29"/>
        <v>2024</v>
      </c>
      <c r="AJ222" s="5">
        <f t="shared" si="30"/>
        <v>124237</v>
      </c>
      <c r="AK222" s="2">
        <f t="shared" si="31"/>
        <v>20</v>
      </c>
      <c r="AM222" s="55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BC222" s="5"/>
      <c r="BD222" s="5"/>
      <c r="BE222" s="5"/>
      <c r="BJ222" s="5"/>
    </row>
    <row r="223" spans="1:62" ht="15.75" x14ac:dyDescent="0.25">
      <c r="A223" s="18">
        <v>45506</v>
      </c>
      <c r="B223" s="19">
        <v>71666</v>
      </c>
      <c r="C223" s="19">
        <v>66130</v>
      </c>
      <c r="D223" s="19">
        <v>62960</v>
      </c>
      <c r="E223" s="19">
        <v>60493</v>
      </c>
      <c r="F223" s="19">
        <v>61419</v>
      </c>
      <c r="G223" s="19">
        <v>64327</v>
      </c>
      <c r="H223" s="19">
        <v>73135</v>
      </c>
      <c r="I223" s="19">
        <v>79666</v>
      </c>
      <c r="J223" s="19">
        <v>82584</v>
      </c>
      <c r="K223" s="19">
        <v>90639</v>
      </c>
      <c r="L223" s="19">
        <v>90309</v>
      </c>
      <c r="M223" s="19">
        <v>88938</v>
      </c>
      <c r="N223" s="19">
        <v>90665</v>
      </c>
      <c r="O223" s="19">
        <v>87848</v>
      </c>
      <c r="P223" s="19">
        <v>88559</v>
      </c>
      <c r="Q223" s="19">
        <v>91536</v>
      </c>
      <c r="R223" s="19">
        <v>104852</v>
      </c>
      <c r="S223" s="19">
        <v>116882</v>
      </c>
      <c r="T223" s="19">
        <v>126111</v>
      </c>
      <c r="U223" s="19">
        <v>126783</v>
      </c>
      <c r="V223" s="19">
        <v>125833</v>
      </c>
      <c r="W223" s="19">
        <v>116839</v>
      </c>
      <c r="X223" s="19">
        <v>102822</v>
      </c>
      <c r="Y223" s="19">
        <v>86191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1610866</v>
      </c>
      <c r="AD223" s="5">
        <f t="shared" si="26"/>
        <v>546321</v>
      </c>
      <c r="AE223" s="5">
        <f t="shared" si="27"/>
        <v>2157187</v>
      </c>
      <c r="AG223" s="2">
        <f t="shared" si="28"/>
        <v>8</v>
      </c>
      <c r="AH223" s="2">
        <f t="shared" si="29"/>
        <v>2024</v>
      </c>
      <c r="AJ223" s="5">
        <f t="shared" si="30"/>
        <v>126783</v>
      </c>
      <c r="AK223" s="2">
        <f t="shared" si="31"/>
        <v>20</v>
      </c>
      <c r="AM223" s="55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BC223" s="5"/>
      <c r="BD223" s="5"/>
      <c r="BE223" s="5"/>
      <c r="BJ223" s="5"/>
    </row>
    <row r="224" spans="1:62" ht="15.75" x14ac:dyDescent="0.25">
      <c r="A224" s="18">
        <v>45507</v>
      </c>
      <c r="B224" s="19">
        <v>75926</v>
      </c>
      <c r="C224" s="19">
        <v>69589</v>
      </c>
      <c r="D224" s="19">
        <v>65943</v>
      </c>
      <c r="E224" s="19">
        <v>63707</v>
      </c>
      <c r="F224" s="19">
        <v>62983</v>
      </c>
      <c r="G224" s="19">
        <v>65284</v>
      </c>
      <c r="H224" s="19">
        <v>70666</v>
      </c>
      <c r="I224" s="19">
        <v>79363</v>
      </c>
      <c r="J224" s="19">
        <v>85296</v>
      </c>
      <c r="K224" s="19">
        <v>91092</v>
      </c>
      <c r="L224" s="19">
        <v>87523</v>
      </c>
      <c r="M224" s="19">
        <v>87276</v>
      </c>
      <c r="N224" s="19">
        <v>85099</v>
      </c>
      <c r="O224" s="19">
        <v>83240</v>
      </c>
      <c r="P224" s="19">
        <v>81232</v>
      </c>
      <c r="Q224" s="19">
        <v>84859</v>
      </c>
      <c r="R224" s="19">
        <v>94384</v>
      </c>
      <c r="S224" s="19">
        <v>105319</v>
      </c>
      <c r="T224" s="19">
        <v>115972</v>
      </c>
      <c r="U224" s="19">
        <v>122118</v>
      </c>
      <c r="V224" s="19">
        <v>119244</v>
      </c>
      <c r="W224" s="19">
        <v>110067</v>
      </c>
      <c r="X224" s="19">
        <v>97194</v>
      </c>
      <c r="Y224" s="19">
        <v>83099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2086475</v>
      </c>
      <c r="AE224" s="5">
        <f t="shared" si="27"/>
        <v>2086475</v>
      </c>
      <c r="AG224" s="2">
        <f t="shared" si="28"/>
        <v>8</v>
      </c>
      <c r="AH224" s="2">
        <f t="shared" si="29"/>
        <v>2024</v>
      </c>
      <c r="AJ224" s="5">
        <f t="shared" si="30"/>
        <v>122118</v>
      </c>
      <c r="AK224" s="2">
        <f t="shared" si="31"/>
        <v>20</v>
      </c>
      <c r="AM224" s="55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BC224" s="5"/>
      <c r="BD224" s="5"/>
      <c r="BE224" s="5"/>
      <c r="BJ224" s="5"/>
    </row>
    <row r="225" spans="1:62" ht="15.75" x14ac:dyDescent="0.25">
      <c r="A225" s="18">
        <v>45508</v>
      </c>
      <c r="B225" s="19">
        <v>73330</v>
      </c>
      <c r="C225" s="19">
        <v>67452</v>
      </c>
      <c r="D225" s="19">
        <v>64852</v>
      </c>
      <c r="E225" s="19">
        <v>61290</v>
      </c>
      <c r="F225" s="19">
        <v>62385</v>
      </c>
      <c r="G225" s="19">
        <v>63200</v>
      </c>
      <c r="H225" s="19">
        <v>68437</v>
      </c>
      <c r="I225" s="19">
        <v>75665</v>
      </c>
      <c r="J225" s="19">
        <v>83224</v>
      </c>
      <c r="K225" s="19">
        <v>91764</v>
      </c>
      <c r="L225" s="19">
        <v>92540</v>
      </c>
      <c r="M225" s="19">
        <v>88731</v>
      </c>
      <c r="N225" s="19">
        <v>84920</v>
      </c>
      <c r="O225" s="19">
        <v>79083</v>
      </c>
      <c r="P225" s="19">
        <v>80105</v>
      </c>
      <c r="Q225" s="19">
        <v>89128</v>
      </c>
      <c r="R225" s="19">
        <v>99645</v>
      </c>
      <c r="S225" s="19">
        <v>109560</v>
      </c>
      <c r="T225" s="19">
        <v>113161</v>
      </c>
      <c r="U225" s="19">
        <v>115948</v>
      </c>
      <c r="V225" s="19">
        <v>113273</v>
      </c>
      <c r="W225" s="19">
        <v>104911</v>
      </c>
      <c r="X225" s="19">
        <v>89756</v>
      </c>
      <c r="Y225" s="19">
        <v>77169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2049529</v>
      </c>
      <c r="AE225" s="5">
        <f t="shared" si="27"/>
        <v>2049529</v>
      </c>
      <c r="AG225" s="2">
        <f t="shared" si="28"/>
        <v>8</v>
      </c>
      <c r="AH225" s="2">
        <f t="shared" si="29"/>
        <v>2024</v>
      </c>
      <c r="AJ225" s="5">
        <f t="shared" si="30"/>
        <v>115948</v>
      </c>
      <c r="AK225" s="2">
        <f t="shared" si="31"/>
        <v>20</v>
      </c>
      <c r="AM225" s="55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BC225" s="5"/>
      <c r="BD225" s="5"/>
      <c r="BE225" s="5"/>
      <c r="BJ225" s="5"/>
    </row>
    <row r="226" spans="1:62" ht="15.75" x14ac:dyDescent="0.25">
      <c r="A226" s="18">
        <v>45509</v>
      </c>
      <c r="B226" s="19">
        <v>66473</v>
      </c>
      <c r="C226" s="19">
        <v>62004</v>
      </c>
      <c r="D226" s="19">
        <v>58891</v>
      </c>
      <c r="E226" s="19">
        <v>57413</v>
      </c>
      <c r="F226" s="19">
        <v>59121</v>
      </c>
      <c r="G226" s="19">
        <v>61565</v>
      </c>
      <c r="H226" s="19">
        <v>70951</v>
      </c>
      <c r="I226" s="19">
        <v>75946</v>
      </c>
      <c r="J226" s="19">
        <v>76196</v>
      </c>
      <c r="K226" s="19">
        <v>81261</v>
      </c>
      <c r="L226" s="19">
        <v>81698</v>
      </c>
      <c r="M226" s="19">
        <v>79494</v>
      </c>
      <c r="N226" s="19">
        <v>79117</v>
      </c>
      <c r="O226" s="19">
        <v>74078</v>
      </c>
      <c r="P226" s="19">
        <v>75308</v>
      </c>
      <c r="Q226" s="19">
        <v>82326</v>
      </c>
      <c r="R226" s="19">
        <v>94553</v>
      </c>
      <c r="S226" s="19">
        <v>105440</v>
      </c>
      <c r="T226" s="19">
        <v>109706</v>
      </c>
      <c r="U226" s="19">
        <v>113580</v>
      </c>
      <c r="V226" s="19">
        <v>109499</v>
      </c>
      <c r="W226" s="19">
        <v>100403</v>
      </c>
      <c r="X226" s="19">
        <v>86016</v>
      </c>
      <c r="Y226" s="19">
        <v>71939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1424621</v>
      </c>
      <c r="AD226" s="5">
        <f t="shared" si="26"/>
        <v>508357</v>
      </c>
      <c r="AE226" s="5">
        <f t="shared" si="27"/>
        <v>1932978</v>
      </c>
      <c r="AG226" s="2">
        <f t="shared" si="28"/>
        <v>8</v>
      </c>
      <c r="AH226" s="2">
        <f t="shared" si="29"/>
        <v>2024</v>
      </c>
      <c r="AJ226" s="5">
        <f t="shared" si="30"/>
        <v>113580</v>
      </c>
      <c r="AK226" s="2">
        <f t="shared" si="31"/>
        <v>20</v>
      </c>
      <c r="AM226" s="55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BC226" s="5"/>
      <c r="BD226" s="5"/>
      <c r="BE226" s="5"/>
      <c r="BJ226" s="5"/>
    </row>
    <row r="227" spans="1:62" ht="15.75" x14ac:dyDescent="0.25">
      <c r="A227" s="18">
        <v>45510</v>
      </c>
      <c r="B227" s="19">
        <v>61751</v>
      </c>
      <c r="C227" s="19">
        <v>58620</v>
      </c>
      <c r="D227" s="19">
        <v>54144</v>
      </c>
      <c r="E227" s="19">
        <v>54139</v>
      </c>
      <c r="F227" s="19">
        <v>54284</v>
      </c>
      <c r="G227" s="19">
        <v>58543</v>
      </c>
      <c r="H227" s="19">
        <v>66409</v>
      </c>
      <c r="I227" s="19">
        <v>71316</v>
      </c>
      <c r="J227" s="19">
        <v>72706</v>
      </c>
      <c r="K227" s="19">
        <v>75226</v>
      </c>
      <c r="L227" s="19">
        <v>73248</v>
      </c>
      <c r="M227" s="19">
        <v>70577</v>
      </c>
      <c r="N227" s="19">
        <v>65780</v>
      </c>
      <c r="O227" s="19">
        <v>61315</v>
      </c>
      <c r="P227" s="19">
        <v>63666</v>
      </c>
      <c r="Q227" s="19">
        <v>65097</v>
      </c>
      <c r="R227" s="19">
        <v>75015</v>
      </c>
      <c r="S227" s="19">
        <v>86280</v>
      </c>
      <c r="T227" s="19">
        <v>93446</v>
      </c>
      <c r="U227" s="19">
        <v>98104</v>
      </c>
      <c r="V227" s="19">
        <v>99244</v>
      </c>
      <c r="W227" s="19">
        <v>91093</v>
      </c>
      <c r="X227" s="19">
        <v>79989</v>
      </c>
      <c r="Y227" s="19">
        <v>66748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1242102</v>
      </c>
      <c r="AD227" s="5">
        <f t="shared" si="26"/>
        <v>474638</v>
      </c>
      <c r="AE227" s="5">
        <f t="shared" si="27"/>
        <v>1716740</v>
      </c>
      <c r="AG227" s="2">
        <f t="shared" si="28"/>
        <v>8</v>
      </c>
      <c r="AH227" s="2">
        <f t="shared" si="29"/>
        <v>2024</v>
      </c>
      <c r="AJ227" s="5">
        <f t="shared" si="30"/>
        <v>99244</v>
      </c>
      <c r="AK227" s="2">
        <f t="shared" si="31"/>
        <v>21</v>
      </c>
      <c r="AM227" s="55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BC227" s="5"/>
      <c r="BD227" s="5"/>
      <c r="BE227" s="5"/>
      <c r="BJ227" s="5"/>
    </row>
    <row r="228" spans="1:62" ht="15.75" x14ac:dyDescent="0.25">
      <c r="A228" s="18">
        <v>45511</v>
      </c>
      <c r="B228" s="19">
        <v>58461</v>
      </c>
      <c r="C228" s="19">
        <v>53917</v>
      </c>
      <c r="D228" s="19">
        <v>51083</v>
      </c>
      <c r="E228" s="19">
        <v>51114</v>
      </c>
      <c r="F228" s="19">
        <v>52034</v>
      </c>
      <c r="G228" s="19">
        <v>56270</v>
      </c>
      <c r="H228" s="19">
        <v>63502</v>
      </c>
      <c r="I228" s="19">
        <v>68702</v>
      </c>
      <c r="J228" s="19">
        <v>66469</v>
      </c>
      <c r="K228" s="19">
        <v>67303</v>
      </c>
      <c r="L228" s="19">
        <v>64672</v>
      </c>
      <c r="M228" s="19">
        <v>65531</v>
      </c>
      <c r="N228" s="19">
        <v>64391</v>
      </c>
      <c r="O228" s="19">
        <v>62872</v>
      </c>
      <c r="P228" s="19">
        <v>63169</v>
      </c>
      <c r="Q228" s="19">
        <v>68273</v>
      </c>
      <c r="R228" s="19">
        <v>77576</v>
      </c>
      <c r="S228" s="19">
        <v>90423</v>
      </c>
      <c r="T228" s="19">
        <v>99425</v>
      </c>
      <c r="U228" s="19">
        <v>102586</v>
      </c>
      <c r="V228" s="19">
        <v>101731</v>
      </c>
      <c r="W228" s="19">
        <v>93464</v>
      </c>
      <c r="X228" s="19">
        <v>81195</v>
      </c>
      <c r="Y228" s="19">
        <v>64914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1237782</v>
      </c>
      <c r="AD228" s="5">
        <f t="shared" si="26"/>
        <v>451295</v>
      </c>
      <c r="AE228" s="5">
        <f t="shared" si="27"/>
        <v>1689077</v>
      </c>
      <c r="AG228" s="2">
        <f t="shared" si="28"/>
        <v>8</v>
      </c>
      <c r="AH228" s="2">
        <f t="shared" si="29"/>
        <v>2024</v>
      </c>
      <c r="AJ228" s="5">
        <f t="shared" si="30"/>
        <v>102586</v>
      </c>
      <c r="AK228" s="2">
        <f t="shared" si="31"/>
        <v>20</v>
      </c>
      <c r="AM228" s="55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BC228" s="5"/>
      <c r="BD228" s="5"/>
      <c r="BE228" s="5"/>
      <c r="BJ228" s="5"/>
    </row>
    <row r="229" spans="1:62" ht="15.75" x14ac:dyDescent="0.25">
      <c r="A229" s="18">
        <v>45512</v>
      </c>
      <c r="B229" s="19">
        <v>60708</v>
      </c>
      <c r="C229" s="19">
        <v>54200</v>
      </c>
      <c r="D229" s="19">
        <v>51485</v>
      </c>
      <c r="E229" s="19">
        <v>49916</v>
      </c>
      <c r="F229" s="19">
        <v>51426</v>
      </c>
      <c r="G229" s="19">
        <v>54528</v>
      </c>
      <c r="H229" s="19">
        <v>61394</v>
      </c>
      <c r="I229" s="19">
        <v>65614</v>
      </c>
      <c r="J229" s="19">
        <v>62976</v>
      </c>
      <c r="K229" s="19">
        <v>64977</v>
      </c>
      <c r="L229" s="19">
        <v>62582</v>
      </c>
      <c r="M229" s="19">
        <v>62303</v>
      </c>
      <c r="N229" s="19">
        <v>61516</v>
      </c>
      <c r="O229" s="19">
        <v>60055</v>
      </c>
      <c r="P229" s="19">
        <v>62839</v>
      </c>
      <c r="Q229" s="19">
        <v>66188</v>
      </c>
      <c r="R229" s="19">
        <v>76237</v>
      </c>
      <c r="S229" s="19">
        <v>88642</v>
      </c>
      <c r="T229" s="19">
        <v>96765</v>
      </c>
      <c r="U229" s="19">
        <v>99899</v>
      </c>
      <c r="V229" s="19">
        <v>99633</v>
      </c>
      <c r="W229" s="19">
        <v>92341</v>
      </c>
      <c r="X229" s="19">
        <v>81905</v>
      </c>
      <c r="Y229" s="19">
        <v>67549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1204472</v>
      </c>
      <c r="AD229" s="5">
        <f t="shared" si="26"/>
        <v>451206</v>
      </c>
      <c r="AE229" s="5">
        <f t="shared" si="27"/>
        <v>1655678</v>
      </c>
      <c r="AG229" s="2">
        <f t="shared" si="28"/>
        <v>8</v>
      </c>
      <c r="AH229" s="2">
        <f t="shared" si="29"/>
        <v>2024</v>
      </c>
      <c r="AJ229" s="5">
        <f t="shared" si="30"/>
        <v>99899</v>
      </c>
      <c r="AK229" s="2">
        <f t="shared" si="31"/>
        <v>20</v>
      </c>
      <c r="AM229" s="55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BC229" s="5"/>
      <c r="BD229" s="5"/>
      <c r="BE229" s="5"/>
      <c r="BJ229" s="5"/>
    </row>
    <row r="230" spans="1:62" ht="15.75" x14ac:dyDescent="0.25">
      <c r="A230" s="18">
        <v>45513</v>
      </c>
      <c r="B230" s="19">
        <v>68817</v>
      </c>
      <c r="C230" s="19">
        <v>73663</v>
      </c>
      <c r="D230" s="19">
        <v>69430</v>
      </c>
      <c r="E230" s="19">
        <v>60434</v>
      </c>
      <c r="F230" s="19">
        <v>53973</v>
      </c>
      <c r="G230" s="19">
        <v>60895</v>
      </c>
      <c r="H230" s="19">
        <v>59425</v>
      </c>
      <c r="I230" s="19">
        <v>67783</v>
      </c>
      <c r="J230" s="19">
        <v>67035</v>
      </c>
      <c r="K230" s="19">
        <v>69488</v>
      </c>
      <c r="L230" s="19">
        <v>61630</v>
      </c>
      <c r="M230" s="19">
        <v>59641</v>
      </c>
      <c r="N230" s="19">
        <v>74459</v>
      </c>
      <c r="O230" s="19">
        <v>67798</v>
      </c>
      <c r="P230" s="19">
        <v>65937</v>
      </c>
      <c r="Q230" s="19">
        <v>69281</v>
      </c>
      <c r="R230" s="19">
        <v>77124</v>
      </c>
      <c r="S230" s="19">
        <v>86218</v>
      </c>
      <c r="T230" s="19">
        <v>90480</v>
      </c>
      <c r="U230" s="19">
        <v>93829</v>
      </c>
      <c r="V230" s="19">
        <v>92966</v>
      </c>
      <c r="W230" s="19">
        <v>89237</v>
      </c>
      <c r="X230" s="19">
        <v>81152</v>
      </c>
      <c r="Y230" s="19">
        <v>69926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1214058</v>
      </c>
      <c r="AD230" s="5">
        <f t="shared" si="26"/>
        <v>516563</v>
      </c>
      <c r="AE230" s="5">
        <f t="shared" si="27"/>
        <v>1730621</v>
      </c>
      <c r="AG230" s="2">
        <f t="shared" si="28"/>
        <v>8</v>
      </c>
      <c r="AH230" s="2">
        <f t="shared" si="29"/>
        <v>2024</v>
      </c>
      <c r="AJ230" s="5">
        <f t="shared" si="30"/>
        <v>93829</v>
      </c>
      <c r="AK230" s="2">
        <f t="shared" si="31"/>
        <v>20</v>
      </c>
      <c r="AM230" s="55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BC230" s="5"/>
      <c r="BD230" s="5"/>
      <c r="BE230" s="5"/>
      <c r="BJ230" s="5"/>
    </row>
    <row r="231" spans="1:62" ht="15.75" x14ac:dyDescent="0.25">
      <c r="A231" s="18">
        <v>45514</v>
      </c>
      <c r="B231" s="19">
        <v>62069</v>
      </c>
      <c r="C231" s="19">
        <v>58436</v>
      </c>
      <c r="D231" s="19">
        <v>55165</v>
      </c>
      <c r="E231" s="19">
        <v>54247</v>
      </c>
      <c r="F231" s="19">
        <v>54982</v>
      </c>
      <c r="G231" s="19">
        <v>57977</v>
      </c>
      <c r="H231" s="19">
        <v>63228</v>
      </c>
      <c r="I231" s="19">
        <v>71474</v>
      </c>
      <c r="J231" s="19">
        <v>77944</v>
      </c>
      <c r="K231" s="19">
        <v>83557</v>
      </c>
      <c r="L231" s="19">
        <v>85856</v>
      </c>
      <c r="M231" s="19">
        <v>82988</v>
      </c>
      <c r="N231" s="19">
        <v>82615</v>
      </c>
      <c r="O231" s="19">
        <v>80241</v>
      </c>
      <c r="P231" s="19">
        <v>80776</v>
      </c>
      <c r="Q231" s="19">
        <v>85600</v>
      </c>
      <c r="R231" s="19">
        <v>97677</v>
      </c>
      <c r="S231" s="19">
        <v>106680</v>
      </c>
      <c r="T231" s="19">
        <v>114321</v>
      </c>
      <c r="U231" s="19">
        <v>116031</v>
      </c>
      <c r="V231" s="19">
        <v>114615</v>
      </c>
      <c r="W231" s="19">
        <v>104766</v>
      </c>
      <c r="X231" s="19">
        <v>90409</v>
      </c>
      <c r="Y231" s="19">
        <v>76779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1958433</v>
      </c>
      <c r="AE231" s="5">
        <f t="shared" si="27"/>
        <v>1958433</v>
      </c>
      <c r="AG231" s="2">
        <f t="shared" si="28"/>
        <v>8</v>
      </c>
      <c r="AH231" s="2">
        <f t="shared" si="29"/>
        <v>2024</v>
      </c>
      <c r="AJ231" s="5">
        <f t="shared" si="30"/>
        <v>116031</v>
      </c>
      <c r="AK231" s="2">
        <f t="shared" si="31"/>
        <v>20</v>
      </c>
      <c r="AM231" s="55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BC231" s="5"/>
      <c r="BD231" s="5"/>
      <c r="BE231" s="5"/>
      <c r="BJ231" s="5"/>
    </row>
    <row r="232" spans="1:62" ht="15.75" x14ac:dyDescent="0.25">
      <c r="A232" s="18">
        <v>45515</v>
      </c>
      <c r="B232" s="19">
        <v>66819</v>
      </c>
      <c r="C232" s="19">
        <v>60743</v>
      </c>
      <c r="D232" s="19">
        <v>56191</v>
      </c>
      <c r="E232" s="19">
        <v>54067</v>
      </c>
      <c r="F232" s="19">
        <v>53839</v>
      </c>
      <c r="G232" s="19">
        <v>54929</v>
      </c>
      <c r="H232" s="19">
        <v>58619</v>
      </c>
      <c r="I232" s="19">
        <v>64207</v>
      </c>
      <c r="J232" s="19">
        <v>67370</v>
      </c>
      <c r="K232" s="19">
        <v>72386</v>
      </c>
      <c r="L232" s="19">
        <v>72166</v>
      </c>
      <c r="M232" s="19">
        <v>70018</v>
      </c>
      <c r="N232" s="19">
        <v>71603</v>
      </c>
      <c r="O232" s="19">
        <v>70118</v>
      </c>
      <c r="P232" s="19">
        <v>69238</v>
      </c>
      <c r="Q232" s="19">
        <v>74721</v>
      </c>
      <c r="R232" s="19">
        <v>83119</v>
      </c>
      <c r="S232" s="19">
        <v>96205</v>
      </c>
      <c r="T232" s="19">
        <v>104518</v>
      </c>
      <c r="U232" s="19">
        <v>107559</v>
      </c>
      <c r="V232" s="19">
        <v>105780</v>
      </c>
      <c r="W232" s="19">
        <v>95282</v>
      </c>
      <c r="X232" s="19">
        <v>83441</v>
      </c>
      <c r="Y232" s="19">
        <v>70843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1783781</v>
      </c>
      <c r="AE232" s="5">
        <f t="shared" si="27"/>
        <v>1783781</v>
      </c>
      <c r="AG232" s="2">
        <f t="shared" si="28"/>
        <v>8</v>
      </c>
      <c r="AH232" s="2">
        <f t="shared" si="29"/>
        <v>2024</v>
      </c>
      <c r="AJ232" s="5">
        <f t="shared" si="30"/>
        <v>107559</v>
      </c>
      <c r="AK232" s="2">
        <f t="shared" si="31"/>
        <v>20</v>
      </c>
      <c r="AM232" s="55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BC232" s="5"/>
      <c r="BD232" s="5"/>
      <c r="BE232" s="5"/>
      <c r="BJ232" s="5"/>
    </row>
    <row r="233" spans="1:62" ht="15.75" x14ac:dyDescent="0.25">
      <c r="A233" s="18">
        <v>45516</v>
      </c>
      <c r="B233" s="19">
        <v>60738</v>
      </c>
      <c r="C233" s="19">
        <v>56706</v>
      </c>
      <c r="D233" s="19">
        <v>53394</v>
      </c>
      <c r="E233" s="19">
        <v>52112</v>
      </c>
      <c r="F233" s="19">
        <v>53894</v>
      </c>
      <c r="G233" s="19">
        <v>57602</v>
      </c>
      <c r="H233" s="19">
        <v>64514</v>
      </c>
      <c r="I233" s="19">
        <v>70229</v>
      </c>
      <c r="J233" s="19">
        <v>68773</v>
      </c>
      <c r="K233" s="19">
        <v>71746</v>
      </c>
      <c r="L233" s="19">
        <v>71985</v>
      </c>
      <c r="M233" s="19">
        <v>71919</v>
      </c>
      <c r="N233" s="19">
        <v>70025</v>
      </c>
      <c r="O233" s="19">
        <v>65761</v>
      </c>
      <c r="P233" s="19">
        <v>65719</v>
      </c>
      <c r="Q233" s="19">
        <v>68893</v>
      </c>
      <c r="R233" s="19">
        <v>77891</v>
      </c>
      <c r="S233" s="19">
        <v>90872</v>
      </c>
      <c r="T233" s="19">
        <v>98728</v>
      </c>
      <c r="U233" s="19">
        <v>102150</v>
      </c>
      <c r="V233" s="19">
        <v>101270</v>
      </c>
      <c r="W233" s="19">
        <v>92914</v>
      </c>
      <c r="X233" s="19">
        <v>80648</v>
      </c>
      <c r="Y233" s="19">
        <v>67311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1269523</v>
      </c>
      <c r="AD233" s="5">
        <f t="shared" si="26"/>
        <v>466271</v>
      </c>
      <c r="AE233" s="5">
        <f t="shared" si="27"/>
        <v>1735794</v>
      </c>
      <c r="AG233" s="2">
        <f t="shared" si="28"/>
        <v>8</v>
      </c>
      <c r="AH233" s="2">
        <f t="shared" si="29"/>
        <v>2024</v>
      </c>
      <c r="AJ233" s="5">
        <f t="shared" si="30"/>
        <v>102150</v>
      </c>
      <c r="AK233" s="2">
        <f t="shared" si="31"/>
        <v>20</v>
      </c>
      <c r="AM233" s="55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BC233" s="5"/>
      <c r="BD233" s="5"/>
      <c r="BE233" s="5"/>
      <c r="BJ233" s="5"/>
    </row>
    <row r="234" spans="1:62" ht="15.75" x14ac:dyDescent="0.25">
      <c r="A234" s="18">
        <v>45517</v>
      </c>
      <c r="B234" s="19">
        <v>59388</v>
      </c>
      <c r="C234" s="19">
        <v>55617</v>
      </c>
      <c r="D234" s="19">
        <v>51866</v>
      </c>
      <c r="E234" s="19">
        <v>52292</v>
      </c>
      <c r="F234" s="19">
        <v>53194</v>
      </c>
      <c r="G234" s="19">
        <v>56976</v>
      </c>
      <c r="H234" s="19">
        <v>64559</v>
      </c>
      <c r="I234" s="19">
        <v>69076</v>
      </c>
      <c r="J234" s="19">
        <v>67188</v>
      </c>
      <c r="K234" s="19">
        <v>70514</v>
      </c>
      <c r="L234" s="19">
        <v>69169</v>
      </c>
      <c r="M234" s="19">
        <v>65932</v>
      </c>
      <c r="N234" s="19">
        <v>66646</v>
      </c>
      <c r="O234" s="19">
        <v>63321</v>
      </c>
      <c r="P234" s="19">
        <v>64548</v>
      </c>
      <c r="Q234" s="19">
        <v>70021</v>
      </c>
      <c r="R234" s="19">
        <v>82420</v>
      </c>
      <c r="S234" s="19">
        <v>95596</v>
      </c>
      <c r="T234" s="19">
        <v>104251</v>
      </c>
      <c r="U234" s="19">
        <v>107066</v>
      </c>
      <c r="V234" s="19">
        <v>105080</v>
      </c>
      <c r="W234" s="19">
        <v>96481</v>
      </c>
      <c r="X234" s="19">
        <v>84435</v>
      </c>
      <c r="Y234" s="19">
        <v>69946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1281744</v>
      </c>
      <c r="AD234" s="5">
        <f t="shared" si="26"/>
        <v>463838</v>
      </c>
      <c r="AE234" s="5">
        <f t="shared" si="27"/>
        <v>1745582</v>
      </c>
      <c r="AG234" s="2">
        <f t="shared" si="28"/>
        <v>8</v>
      </c>
      <c r="AH234" s="2">
        <f t="shared" si="29"/>
        <v>2024</v>
      </c>
      <c r="AJ234" s="5">
        <f t="shared" si="30"/>
        <v>107066</v>
      </c>
      <c r="AK234" s="2">
        <f t="shared" si="31"/>
        <v>20</v>
      </c>
      <c r="AM234" s="55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BC234" s="5"/>
      <c r="BD234" s="5"/>
      <c r="BE234" s="5"/>
      <c r="BJ234" s="5"/>
    </row>
    <row r="235" spans="1:62" ht="15.75" x14ac:dyDescent="0.25">
      <c r="A235" s="18">
        <v>45518</v>
      </c>
      <c r="B235" s="19">
        <v>61634</v>
      </c>
      <c r="C235" s="19">
        <v>56743</v>
      </c>
      <c r="D235" s="19">
        <v>54408</v>
      </c>
      <c r="E235" s="19">
        <v>52723</v>
      </c>
      <c r="F235" s="19">
        <v>53679</v>
      </c>
      <c r="G235" s="19">
        <v>57322</v>
      </c>
      <c r="H235" s="19">
        <v>64414</v>
      </c>
      <c r="I235" s="19">
        <v>70378</v>
      </c>
      <c r="J235" s="19">
        <v>69120</v>
      </c>
      <c r="K235" s="19">
        <v>72207</v>
      </c>
      <c r="L235" s="19">
        <v>69461</v>
      </c>
      <c r="M235" s="19">
        <v>68304</v>
      </c>
      <c r="N235" s="19">
        <v>68816</v>
      </c>
      <c r="O235" s="19">
        <v>68468</v>
      </c>
      <c r="P235" s="19">
        <v>68243</v>
      </c>
      <c r="Q235" s="19">
        <v>75719</v>
      </c>
      <c r="R235" s="19">
        <v>82810</v>
      </c>
      <c r="S235" s="19">
        <v>93351</v>
      </c>
      <c r="T235" s="19">
        <v>99043</v>
      </c>
      <c r="U235" s="19">
        <v>104074</v>
      </c>
      <c r="V235" s="19">
        <v>101857</v>
      </c>
      <c r="W235" s="19">
        <v>93737</v>
      </c>
      <c r="X235" s="19">
        <v>82339</v>
      </c>
      <c r="Y235" s="19">
        <v>68683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1287927</v>
      </c>
      <c r="AD235" s="5">
        <f t="shared" si="26"/>
        <v>469606</v>
      </c>
      <c r="AE235" s="5">
        <f t="shared" si="27"/>
        <v>1757533</v>
      </c>
      <c r="AG235" s="2">
        <f t="shared" si="28"/>
        <v>8</v>
      </c>
      <c r="AH235" s="2">
        <f t="shared" si="29"/>
        <v>2024</v>
      </c>
      <c r="AJ235" s="5">
        <f t="shared" si="30"/>
        <v>104074</v>
      </c>
      <c r="AK235" s="2">
        <f t="shared" si="31"/>
        <v>20</v>
      </c>
      <c r="AM235" s="55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BC235" s="5"/>
      <c r="BD235" s="5"/>
      <c r="BE235" s="5"/>
      <c r="BJ235" s="5"/>
    </row>
    <row r="236" spans="1:62" ht="15.75" x14ac:dyDescent="0.25">
      <c r="A236" s="18">
        <v>45519</v>
      </c>
      <c r="B236" s="19">
        <v>59614</v>
      </c>
      <c r="C236" s="19">
        <v>55533</v>
      </c>
      <c r="D236" s="19">
        <v>52952</v>
      </c>
      <c r="E236" s="19">
        <v>51600</v>
      </c>
      <c r="F236" s="19">
        <v>53697</v>
      </c>
      <c r="G236" s="19">
        <v>56297</v>
      </c>
      <c r="H236" s="19">
        <v>64546</v>
      </c>
      <c r="I236" s="19">
        <v>70709</v>
      </c>
      <c r="J236" s="19">
        <v>70689</v>
      </c>
      <c r="K236" s="19">
        <v>72474</v>
      </c>
      <c r="L236" s="19">
        <v>70888</v>
      </c>
      <c r="M236" s="19">
        <v>65838</v>
      </c>
      <c r="N236" s="19">
        <v>65103</v>
      </c>
      <c r="O236" s="19">
        <v>62626</v>
      </c>
      <c r="P236" s="19">
        <v>64288</v>
      </c>
      <c r="Q236" s="19">
        <v>68640</v>
      </c>
      <c r="R236" s="19">
        <v>78993</v>
      </c>
      <c r="S236" s="19">
        <v>90774</v>
      </c>
      <c r="T236" s="19">
        <v>96502</v>
      </c>
      <c r="U236" s="19">
        <v>100654</v>
      </c>
      <c r="V236" s="19">
        <v>99973</v>
      </c>
      <c r="W236" s="19">
        <v>92008</v>
      </c>
      <c r="X236" s="19">
        <v>79864</v>
      </c>
      <c r="Y236" s="19">
        <v>68056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1250023</v>
      </c>
      <c r="AD236" s="5">
        <f t="shared" si="26"/>
        <v>462295</v>
      </c>
      <c r="AE236" s="5">
        <f t="shared" si="27"/>
        <v>1712318</v>
      </c>
      <c r="AG236" s="2">
        <f t="shared" si="28"/>
        <v>8</v>
      </c>
      <c r="AH236" s="2">
        <f t="shared" si="29"/>
        <v>2024</v>
      </c>
      <c r="AJ236" s="5">
        <f t="shared" si="30"/>
        <v>100654</v>
      </c>
      <c r="AK236" s="2">
        <f t="shared" si="31"/>
        <v>20</v>
      </c>
      <c r="AM236" s="55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BC236" s="5"/>
      <c r="BD236" s="5"/>
      <c r="BE236" s="5"/>
      <c r="BJ236" s="5"/>
    </row>
    <row r="237" spans="1:62" ht="15.75" x14ac:dyDescent="0.25">
      <c r="A237" s="18">
        <v>45520</v>
      </c>
      <c r="B237" s="19">
        <v>58411</v>
      </c>
      <c r="C237" s="19">
        <v>54809</v>
      </c>
      <c r="D237" s="19">
        <v>51630</v>
      </c>
      <c r="E237" s="19">
        <v>51402</v>
      </c>
      <c r="F237" s="19">
        <v>52459</v>
      </c>
      <c r="G237" s="19">
        <v>56179</v>
      </c>
      <c r="H237" s="19">
        <v>64486</v>
      </c>
      <c r="I237" s="19">
        <v>68840</v>
      </c>
      <c r="J237" s="19">
        <v>68864</v>
      </c>
      <c r="K237" s="19">
        <v>72077</v>
      </c>
      <c r="L237" s="19">
        <v>68749</v>
      </c>
      <c r="M237" s="19">
        <v>64884</v>
      </c>
      <c r="N237" s="19">
        <v>65059</v>
      </c>
      <c r="O237" s="19">
        <v>62675</v>
      </c>
      <c r="P237" s="19">
        <v>62477</v>
      </c>
      <c r="Q237" s="19">
        <v>67267</v>
      </c>
      <c r="R237" s="19">
        <v>78596</v>
      </c>
      <c r="S237" s="19">
        <v>90229</v>
      </c>
      <c r="T237" s="19">
        <v>96954</v>
      </c>
      <c r="U237" s="19">
        <v>99727</v>
      </c>
      <c r="V237" s="19">
        <v>99130</v>
      </c>
      <c r="W237" s="19">
        <v>91345</v>
      </c>
      <c r="X237" s="19">
        <v>81449</v>
      </c>
      <c r="Y237" s="19">
        <v>67650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1238322</v>
      </c>
      <c r="AD237" s="5">
        <f t="shared" si="26"/>
        <v>457026</v>
      </c>
      <c r="AE237" s="5">
        <f t="shared" si="27"/>
        <v>1695348</v>
      </c>
      <c r="AG237" s="2">
        <f t="shared" si="28"/>
        <v>8</v>
      </c>
      <c r="AH237" s="2">
        <f t="shared" si="29"/>
        <v>2024</v>
      </c>
      <c r="AJ237" s="5">
        <f t="shared" si="30"/>
        <v>99727</v>
      </c>
      <c r="AK237" s="2">
        <f t="shared" si="31"/>
        <v>20</v>
      </c>
      <c r="AM237" s="55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BC237" s="5"/>
      <c r="BD237" s="5"/>
      <c r="BE237" s="5"/>
      <c r="BJ237" s="5"/>
    </row>
    <row r="238" spans="1:62" ht="15.75" x14ac:dyDescent="0.25">
      <c r="A238" s="18">
        <v>45521</v>
      </c>
      <c r="B238" s="19">
        <v>59443</v>
      </c>
      <c r="C238" s="19">
        <v>54923</v>
      </c>
      <c r="D238" s="19">
        <v>51456</v>
      </c>
      <c r="E238" s="19">
        <v>50468</v>
      </c>
      <c r="F238" s="19">
        <v>50155</v>
      </c>
      <c r="G238" s="19">
        <v>52658</v>
      </c>
      <c r="H238" s="19">
        <v>57298</v>
      </c>
      <c r="I238" s="19">
        <v>63697</v>
      </c>
      <c r="J238" s="19">
        <v>66572</v>
      </c>
      <c r="K238" s="19">
        <v>69424</v>
      </c>
      <c r="L238" s="19">
        <v>66976</v>
      </c>
      <c r="M238" s="19">
        <v>63472</v>
      </c>
      <c r="N238" s="19">
        <v>61815</v>
      </c>
      <c r="O238" s="19">
        <v>59516</v>
      </c>
      <c r="P238" s="19">
        <v>58722</v>
      </c>
      <c r="Q238" s="19">
        <v>64696</v>
      </c>
      <c r="R238" s="19">
        <v>74537</v>
      </c>
      <c r="S238" s="19">
        <v>85611</v>
      </c>
      <c r="T238" s="19">
        <v>91422</v>
      </c>
      <c r="U238" s="19">
        <v>96874</v>
      </c>
      <c r="V238" s="19">
        <v>94943</v>
      </c>
      <c r="W238" s="19">
        <v>88747</v>
      </c>
      <c r="X238" s="19">
        <v>77985</v>
      </c>
      <c r="Y238" s="19">
        <v>66851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1628261</v>
      </c>
      <c r="AE238" s="5">
        <f t="shared" si="27"/>
        <v>1628261</v>
      </c>
      <c r="AG238" s="2">
        <f t="shared" si="28"/>
        <v>8</v>
      </c>
      <c r="AH238" s="2">
        <f t="shared" si="29"/>
        <v>2024</v>
      </c>
      <c r="AJ238" s="5">
        <f t="shared" si="30"/>
        <v>96874</v>
      </c>
      <c r="AK238" s="2">
        <f t="shared" si="31"/>
        <v>20</v>
      </c>
      <c r="AM238" s="55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BC238" s="5"/>
      <c r="BD238" s="5"/>
      <c r="BE238" s="5"/>
      <c r="BJ238" s="5"/>
    </row>
    <row r="239" spans="1:62" ht="15.75" x14ac:dyDescent="0.25">
      <c r="A239" s="18">
        <v>45522</v>
      </c>
      <c r="B239" s="19">
        <v>59288</v>
      </c>
      <c r="C239" s="19">
        <v>54117</v>
      </c>
      <c r="D239" s="19">
        <v>51721</v>
      </c>
      <c r="E239" s="19">
        <v>50282</v>
      </c>
      <c r="F239" s="19">
        <v>50533</v>
      </c>
      <c r="G239" s="19">
        <v>52390</v>
      </c>
      <c r="H239" s="19">
        <v>57381</v>
      </c>
      <c r="I239" s="19">
        <v>63490</v>
      </c>
      <c r="J239" s="19">
        <v>69764</v>
      </c>
      <c r="K239" s="19">
        <v>76069</v>
      </c>
      <c r="L239" s="19">
        <v>76089</v>
      </c>
      <c r="M239" s="19">
        <v>74003</v>
      </c>
      <c r="N239" s="19">
        <v>72632</v>
      </c>
      <c r="O239" s="19">
        <v>69469</v>
      </c>
      <c r="P239" s="19">
        <v>68680</v>
      </c>
      <c r="Q239" s="19">
        <v>71329</v>
      </c>
      <c r="R239" s="19">
        <v>77758</v>
      </c>
      <c r="S239" s="19">
        <v>88739</v>
      </c>
      <c r="T239" s="19">
        <v>93167</v>
      </c>
      <c r="U239" s="19">
        <v>99285</v>
      </c>
      <c r="V239" s="19">
        <v>95329</v>
      </c>
      <c r="W239" s="19">
        <v>88220</v>
      </c>
      <c r="X239" s="19">
        <v>75760</v>
      </c>
      <c r="Y239" s="19">
        <v>65943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1701438</v>
      </c>
      <c r="AE239" s="5">
        <f t="shared" si="27"/>
        <v>1701438</v>
      </c>
      <c r="AG239" s="2">
        <f t="shared" si="28"/>
        <v>8</v>
      </c>
      <c r="AH239" s="2">
        <f t="shared" si="29"/>
        <v>2024</v>
      </c>
      <c r="AJ239" s="5">
        <f t="shared" si="30"/>
        <v>99285</v>
      </c>
      <c r="AK239" s="2">
        <f t="shared" si="31"/>
        <v>20</v>
      </c>
      <c r="AM239" s="55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BC239" s="5"/>
      <c r="BD239" s="5"/>
      <c r="BE239" s="5"/>
      <c r="BJ239" s="5"/>
    </row>
    <row r="240" spans="1:62" ht="15.75" x14ac:dyDescent="0.25">
      <c r="A240" s="18">
        <v>45523</v>
      </c>
      <c r="B240" s="19">
        <v>57220</v>
      </c>
      <c r="C240" s="19">
        <v>54044</v>
      </c>
      <c r="D240" s="19">
        <v>51123</v>
      </c>
      <c r="E240" s="19">
        <v>51464</v>
      </c>
      <c r="F240" s="19">
        <v>52616</v>
      </c>
      <c r="G240" s="19">
        <v>57001</v>
      </c>
      <c r="H240" s="19">
        <v>65738</v>
      </c>
      <c r="I240" s="19">
        <v>72062</v>
      </c>
      <c r="J240" s="19">
        <v>73926</v>
      </c>
      <c r="K240" s="19">
        <v>78521</v>
      </c>
      <c r="L240" s="19">
        <v>77593</v>
      </c>
      <c r="M240" s="19">
        <v>76344</v>
      </c>
      <c r="N240" s="19">
        <v>73721</v>
      </c>
      <c r="O240" s="19">
        <v>71261</v>
      </c>
      <c r="P240" s="19">
        <v>68628</v>
      </c>
      <c r="Q240" s="19">
        <v>70588</v>
      </c>
      <c r="R240" s="19">
        <v>81644</v>
      </c>
      <c r="S240" s="19">
        <v>92632</v>
      </c>
      <c r="T240" s="19">
        <v>99290</v>
      </c>
      <c r="U240" s="19">
        <v>101258</v>
      </c>
      <c r="V240" s="19">
        <v>99268</v>
      </c>
      <c r="W240" s="19">
        <v>90731</v>
      </c>
      <c r="X240" s="19">
        <v>80144</v>
      </c>
      <c r="Y240" s="19">
        <v>68762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1307611</v>
      </c>
      <c r="AD240" s="5">
        <f t="shared" si="26"/>
        <v>457968</v>
      </c>
      <c r="AE240" s="5">
        <f t="shared" si="27"/>
        <v>1765579</v>
      </c>
      <c r="AG240" s="2">
        <f t="shared" si="28"/>
        <v>8</v>
      </c>
      <c r="AH240" s="2">
        <f t="shared" si="29"/>
        <v>2024</v>
      </c>
      <c r="AJ240" s="5">
        <f t="shared" si="30"/>
        <v>101258</v>
      </c>
      <c r="AK240" s="2">
        <f t="shared" si="31"/>
        <v>20</v>
      </c>
      <c r="AM240" s="55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BC240" s="5"/>
      <c r="BD240" s="5"/>
      <c r="BE240" s="5"/>
      <c r="BJ240" s="5"/>
    </row>
    <row r="241" spans="1:62" ht="15.75" x14ac:dyDescent="0.25">
      <c r="A241" s="18">
        <v>45524</v>
      </c>
      <c r="B241" s="19">
        <v>59814</v>
      </c>
      <c r="C241" s="19">
        <v>56603</v>
      </c>
      <c r="D241" s="19">
        <v>52807</v>
      </c>
      <c r="E241" s="19">
        <v>53102</v>
      </c>
      <c r="F241" s="19">
        <v>54132</v>
      </c>
      <c r="G241" s="19">
        <v>58385</v>
      </c>
      <c r="H241" s="19">
        <v>65994</v>
      </c>
      <c r="I241" s="19">
        <v>72532</v>
      </c>
      <c r="J241" s="19">
        <v>72312</v>
      </c>
      <c r="K241" s="19">
        <v>77495</v>
      </c>
      <c r="L241" s="19">
        <v>75373</v>
      </c>
      <c r="M241" s="19">
        <v>73366</v>
      </c>
      <c r="N241" s="19">
        <v>71311</v>
      </c>
      <c r="O241" s="19">
        <v>66234</v>
      </c>
      <c r="P241" s="19">
        <v>62621</v>
      </c>
      <c r="Q241" s="19">
        <v>66656</v>
      </c>
      <c r="R241" s="19">
        <v>75757</v>
      </c>
      <c r="S241" s="19">
        <v>85209</v>
      </c>
      <c r="T241" s="19">
        <v>91711</v>
      </c>
      <c r="U241" s="19">
        <v>95868</v>
      </c>
      <c r="V241" s="19">
        <v>94562</v>
      </c>
      <c r="W241" s="19">
        <v>86186</v>
      </c>
      <c r="X241" s="19">
        <v>75896</v>
      </c>
      <c r="Y241" s="19">
        <v>63495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1243089</v>
      </c>
      <c r="AD241" s="5">
        <f t="shared" si="26"/>
        <v>464332</v>
      </c>
      <c r="AE241" s="5">
        <f t="shared" si="27"/>
        <v>1707421</v>
      </c>
      <c r="AG241" s="2">
        <f t="shared" si="28"/>
        <v>8</v>
      </c>
      <c r="AH241" s="2">
        <f t="shared" si="29"/>
        <v>2024</v>
      </c>
      <c r="AJ241" s="5">
        <f t="shared" si="30"/>
        <v>95868</v>
      </c>
      <c r="AK241" s="2">
        <f t="shared" si="31"/>
        <v>20</v>
      </c>
      <c r="AM241" s="55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BC241" s="5"/>
      <c r="BD241" s="5"/>
      <c r="BE241" s="5"/>
      <c r="BJ241" s="5"/>
    </row>
    <row r="242" spans="1:62" ht="15.75" x14ac:dyDescent="0.25">
      <c r="A242" s="18">
        <v>45525</v>
      </c>
      <c r="B242" s="19">
        <v>55720</v>
      </c>
      <c r="C242" s="19">
        <v>51920</v>
      </c>
      <c r="D242" s="19">
        <v>49628</v>
      </c>
      <c r="E242" s="19">
        <v>48970</v>
      </c>
      <c r="F242" s="19">
        <v>50285</v>
      </c>
      <c r="G242" s="19">
        <v>55071</v>
      </c>
      <c r="H242" s="19">
        <v>62657</v>
      </c>
      <c r="I242" s="19">
        <v>67317</v>
      </c>
      <c r="J242" s="19">
        <v>66705</v>
      </c>
      <c r="K242" s="19">
        <v>69167</v>
      </c>
      <c r="L242" s="19">
        <v>65593</v>
      </c>
      <c r="M242" s="19">
        <v>61892</v>
      </c>
      <c r="N242" s="19">
        <v>61876</v>
      </c>
      <c r="O242" s="19">
        <v>60666</v>
      </c>
      <c r="P242" s="19">
        <v>60913</v>
      </c>
      <c r="Q242" s="19">
        <v>64863</v>
      </c>
      <c r="R242" s="19">
        <v>71771</v>
      </c>
      <c r="S242" s="19">
        <v>84206</v>
      </c>
      <c r="T242" s="19">
        <v>91814</v>
      </c>
      <c r="U242" s="19">
        <v>95792</v>
      </c>
      <c r="V242" s="19">
        <v>94717</v>
      </c>
      <c r="W242" s="19">
        <v>86221</v>
      </c>
      <c r="X242" s="19">
        <v>75958</v>
      </c>
      <c r="Y242" s="19">
        <v>63404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1179471</v>
      </c>
      <c r="AD242" s="5">
        <f t="shared" si="26"/>
        <v>437655</v>
      </c>
      <c r="AE242" s="5">
        <f t="shared" si="27"/>
        <v>1617126</v>
      </c>
      <c r="AG242" s="2">
        <f t="shared" si="28"/>
        <v>8</v>
      </c>
      <c r="AH242" s="2">
        <f t="shared" si="29"/>
        <v>2024</v>
      </c>
      <c r="AJ242" s="5">
        <f t="shared" si="30"/>
        <v>95792</v>
      </c>
      <c r="AK242" s="2">
        <f t="shared" si="31"/>
        <v>20</v>
      </c>
      <c r="AM242" s="55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BC242" s="5"/>
      <c r="BD242" s="5"/>
      <c r="BE242" s="5"/>
      <c r="BJ242" s="5"/>
    </row>
    <row r="243" spans="1:62" ht="15.75" x14ac:dyDescent="0.25">
      <c r="A243" s="18">
        <v>45526</v>
      </c>
      <c r="B243" s="19">
        <v>55200</v>
      </c>
      <c r="C243" s="19">
        <v>51613</v>
      </c>
      <c r="D243" s="19">
        <v>48767</v>
      </c>
      <c r="E243" s="19">
        <v>48156</v>
      </c>
      <c r="F243" s="19">
        <v>49483</v>
      </c>
      <c r="G243" s="19">
        <v>54131</v>
      </c>
      <c r="H243" s="19">
        <v>61380</v>
      </c>
      <c r="I243" s="19">
        <v>65976</v>
      </c>
      <c r="J243" s="19">
        <v>63835</v>
      </c>
      <c r="K243" s="19">
        <v>63571</v>
      </c>
      <c r="L243" s="19">
        <v>61094</v>
      </c>
      <c r="M243" s="19">
        <v>62904</v>
      </c>
      <c r="N243" s="19">
        <v>61494</v>
      </c>
      <c r="O243" s="19">
        <v>57813</v>
      </c>
      <c r="P243" s="19">
        <v>56060</v>
      </c>
      <c r="Q243" s="19">
        <v>61366</v>
      </c>
      <c r="R243" s="19">
        <v>71942</v>
      </c>
      <c r="S243" s="19">
        <v>82427</v>
      </c>
      <c r="T243" s="19">
        <v>88782</v>
      </c>
      <c r="U243" s="19">
        <v>92547</v>
      </c>
      <c r="V243" s="19">
        <v>92179</v>
      </c>
      <c r="W243" s="19">
        <v>84548</v>
      </c>
      <c r="X243" s="19">
        <v>73991</v>
      </c>
      <c r="Y243" s="19">
        <v>62666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1140529</v>
      </c>
      <c r="AD243" s="5">
        <f t="shared" si="26"/>
        <v>431396</v>
      </c>
      <c r="AE243" s="5">
        <f t="shared" si="27"/>
        <v>1571925</v>
      </c>
      <c r="AG243" s="2">
        <f t="shared" si="28"/>
        <v>8</v>
      </c>
      <c r="AH243" s="2">
        <f t="shared" si="29"/>
        <v>2024</v>
      </c>
      <c r="AJ243" s="5">
        <f t="shared" si="30"/>
        <v>92547</v>
      </c>
      <c r="AK243" s="2">
        <f t="shared" si="31"/>
        <v>20</v>
      </c>
      <c r="AM243" s="55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BC243" s="5"/>
      <c r="BD243" s="5"/>
      <c r="BE243" s="5"/>
      <c r="BJ243" s="5"/>
    </row>
    <row r="244" spans="1:62" ht="15.75" x14ac:dyDescent="0.25">
      <c r="A244" s="18">
        <v>45527</v>
      </c>
      <c r="B244" s="19">
        <v>54793</v>
      </c>
      <c r="C244" s="19">
        <v>50658</v>
      </c>
      <c r="D244" s="19">
        <v>48310</v>
      </c>
      <c r="E244" s="19">
        <v>48404</v>
      </c>
      <c r="F244" s="19">
        <v>49133</v>
      </c>
      <c r="G244" s="19">
        <v>52130</v>
      </c>
      <c r="H244" s="19">
        <v>60833</v>
      </c>
      <c r="I244" s="19">
        <v>63657</v>
      </c>
      <c r="J244" s="19">
        <v>61510</v>
      </c>
      <c r="K244" s="19">
        <v>64821</v>
      </c>
      <c r="L244" s="19">
        <v>63451</v>
      </c>
      <c r="M244" s="19">
        <v>62720</v>
      </c>
      <c r="N244" s="19">
        <v>61701</v>
      </c>
      <c r="O244" s="19">
        <v>57213</v>
      </c>
      <c r="P244" s="19">
        <v>56731</v>
      </c>
      <c r="Q244" s="19">
        <v>59396</v>
      </c>
      <c r="R244" s="19">
        <v>68323</v>
      </c>
      <c r="S244" s="19">
        <v>81476</v>
      </c>
      <c r="T244" s="19">
        <v>88395</v>
      </c>
      <c r="U244" s="19">
        <v>93424</v>
      </c>
      <c r="V244" s="19">
        <v>91795</v>
      </c>
      <c r="W244" s="19">
        <v>85865</v>
      </c>
      <c r="X244" s="19">
        <v>74784</v>
      </c>
      <c r="Y244" s="19">
        <v>62763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1135262</v>
      </c>
      <c r="AD244" s="5">
        <f t="shared" si="26"/>
        <v>427024</v>
      </c>
      <c r="AE244" s="5">
        <f t="shared" si="27"/>
        <v>1562286</v>
      </c>
      <c r="AG244" s="2">
        <f t="shared" si="28"/>
        <v>8</v>
      </c>
      <c r="AH244" s="2">
        <f t="shared" si="29"/>
        <v>2024</v>
      </c>
      <c r="AJ244" s="5">
        <f t="shared" si="30"/>
        <v>93424</v>
      </c>
      <c r="AK244" s="2">
        <f t="shared" si="31"/>
        <v>20</v>
      </c>
      <c r="AM244" s="55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BC244" s="5"/>
      <c r="BD244" s="5"/>
      <c r="BE244" s="5"/>
      <c r="BJ244" s="5"/>
    </row>
    <row r="245" spans="1:62" ht="15.75" x14ac:dyDescent="0.25">
      <c r="A245" s="18">
        <v>45528</v>
      </c>
      <c r="B245" s="19">
        <v>55447</v>
      </c>
      <c r="C245" s="19">
        <v>51515</v>
      </c>
      <c r="D245" s="19">
        <v>47939</v>
      </c>
      <c r="E245" s="19">
        <v>47126</v>
      </c>
      <c r="F245" s="19">
        <v>47526</v>
      </c>
      <c r="G245" s="19">
        <v>49860</v>
      </c>
      <c r="H245" s="19">
        <v>54554</v>
      </c>
      <c r="I245" s="19">
        <v>59742</v>
      </c>
      <c r="J245" s="19">
        <v>61404</v>
      </c>
      <c r="K245" s="19">
        <v>62926</v>
      </c>
      <c r="L245" s="19">
        <v>62456</v>
      </c>
      <c r="M245" s="19">
        <v>60779</v>
      </c>
      <c r="N245" s="19">
        <v>61127</v>
      </c>
      <c r="O245" s="19">
        <v>59638</v>
      </c>
      <c r="P245" s="19">
        <v>61004</v>
      </c>
      <c r="Q245" s="19">
        <v>65068</v>
      </c>
      <c r="R245" s="19">
        <v>75592</v>
      </c>
      <c r="S245" s="19">
        <v>88562</v>
      </c>
      <c r="T245" s="19">
        <v>96535</v>
      </c>
      <c r="U245" s="19">
        <v>101084</v>
      </c>
      <c r="V245" s="19">
        <v>98098</v>
      </c>
      <c r="W245" s="19">
        <v>89693</v>
      </c>
      <c r="X245" s="19">
        <v>78838</v>
      </c>
      <c r="Y245" s="19">
        <v>66610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1603123</v>
      </c>
      <c r="AE245" s="5">
        <f t="shared" si="27"/>
        <v>1603123</v>
      </c>
      <c r="AG245" s="2">
        <f t="shared" si="28"/>
        <v>8</v>
      </c>
      <c r="AH245" s="2">
        <f t="shared" si="29"/>
        <v>2024</v>
      </c>
      <c r="AJ245" s="5">
        <f t="shared" si="30"/>
        <v>101084</v>
      </c>
      <c r="AK245" s="2">
        <f t="shared" si="31"/>
        <v>20</v>
      </c>
      <c r="AM245" s="55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BC245" s="5"/>
      <c r="BD245" s="5"/>
      <c r="BE245" s="5"/>
      <c r="BJ245" s="5"/>
    </row>
    <row r="246" spans="1:62" ht="15.75" x14ac:dyDescent="0.25">
      <c r="A246" s="18">
        <v>45529</v>
      </c>
      <c r="B246" s="19">
        <v>58536</v>
      </c>
      <c r="C246" s="19">
        <v>54209</v>
      </c>
      <c r="D246" s="19">
        <v>51054</v>
      </c>
      <c r="E246" s="19">
        <v>49563</v>
      </c>
      <c r="F246" s="19">
        <v>49170</v>
      </c>
      <c r="G246" s="19">
        <v>50618</v>
      </c>
      <c r="H246" s="19">
        <v>54476</v>
      </c>
      <c r="I246" s="19">
        <v>60667</v>
      </c>
      <c r="J246" s="19">
        <v>62387</v>
      </c>
      <c r="K246" s="19">
        <v>65452</v>
      </c>
      <c r="L246" s="19">
        <v>65227</v>
      </c>
      <c r="M246" s="19">
        <v>63974</v>
      </c>
      <c r="N246" s="19">
        <v>65868</v>
      </c>
      <c r="O246" s="19">
        <v>65086</v>
      </c>
      <c r="P246" s="19">
        <v>67000</v>
      </c>
      <c r="Q246" s="19">
        <v>73118</v>
      </c>
      <c r="R246" s="19">
        <v>82090</v>
      </c>
      <c r="S246" s="19">
        <v>93385</v>
      </c>
      <c r="T246" s="19">
        <v>100262</v>
      </c>
      <c r="U246" s="19">
        <v>105466</v>
      </c>
      <c r="V246" s="19">
        <v>101472</v>
      </c>
      <c r="W246" s="19">
        <v>91475</v>
      </c>
      <c r="X246" s="19">
        <v>79201</v>
      </c>
      <c r="Y246" s="19">
        <v>67290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1677046</v>
      </c>
      <c r="AE246" s="5">
        <f t="shared" si="27"/>
        <v>1677046</v>
      </c>
      <c r="AG246" s="2">
        <f t="shared" si="28"/>
        <v>8</v>
      </c>
      <c r="AH246" s="2">
        <f t="shared" si="29"/>
        <v>2024</v>
      </c>
      <c r="AJ246" s="5">
        <f t="shared" si="30"/>
        <v>105466</v>
      </c>
      <c r="AK246" s="2">
        <f t="shared" si="31"/>
        <v>20</v>
      </c>
      <c r="AM246" s="55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BC246" s="5"/>
      <c r="BD246" s="5"/>
      <c r="BE246" s="5"/>
      <c r="BJ246" s="5"/>
    </row>
    <row r="247" spans="1:62" ht="15.75" x14ac:dyDescent="0.25">
      <c r="A247" s="18">
        <v>45530</v>
      </c>
      <c r="B247" s="19">
        <v>58493</v>
      </c>
      <c r="C247" s="19">
        <v>54696</v>
      </c>
      <c r="D247" s="19">
        <v>52033</v>
      </c>
      <c r="E247" s="19">
        <v>51520</v>
      </c>
      <c r="F247" s="19">
        <v>52705</v>
      </c>
      <c r="G247" s="19">
        <v>56826</v>
      </c>
      <c r="H247" s="19">
        <v>65266</v>
      </c>
      <c r="I247" s="19">
        <v>71699</v>
      </c>
      <c r="J247" s="19">
        <v>72141</v>
      </c>
      <c r="K247" s="19">
        <v>77030</v>
      </c>
      <c r="L247" s="19">
        <v>72807</v>
      </c>
      <c r="M247" s="19">
        <v>66042</v>
      </c>
      <c r="N247" s="19">
        <v>64859</v>
      </c>
      <c r="O247" s="19">
        <v>65446</v>
      </c>
      <c r="P247" s="19">
        <v>64013</v>
      </c>
      <c r="Q247" s="19">
        <v>68305</v>
      </c>
      <c r="R247" s="19">
        <v>79622</v>
      </c>
      <c r="S247" s="19">
        <v>90827</v>
      </c>
      <c r="T247" s="19">
        <v>98699</v>
      </c>
      <c r="U247" s="19">
        <v>101703</v>
      </c>
      <c r="V247" s="19">
        <v>99064</v>
      </c>
      <c r="W247" s="19">
        <v>89772</v>
      </c>
      <c r="X247" s="19">
        <v>77968</v>
      </c>
      <c r="Y247" s="19">
        <v>64929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1259997</v>
      </c>
      <c r="AD247" s="5">
        <f t="shared" si="26"/>
        <v>456468</v>
      </c>
      <c r="AE247" s="5">
        <f t="shared" si="27"/>
        <v>1716465</v>
      </c>
      <c r="AG247" s="2">
        <f t="shared" si="28"/>
        <v>8</v>
      </c>
      <c r="AH247" s="2">
        <f t="shared" si="29"/>
        <v>2024</v>
      </c>
      <c r="AJ247" s="5">
        <f t="shared" si="30"/>
        <v>101703</v>
      </c>
      <c r="AK247" s="2">
        <f t="shared" si="31"/>
        <v>20</v>
      </c>
      <c r="AM247" s="55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BC247" s="5"/>
      <c r="BD247" s="5"/>
      <c r="BE247" s="5"/>
      <c r="BJ247" s="5"/>
    </row>
    <row r="248" spans="1:62" ht="15.75" x14ac:dyDescent="0.25">
      <c r="A248" s="18">
        <v>45531</v>
      </c>
      <c r="B248" s="19">
        <v>57266</v>
      </c>
      <c r="C248" s="19">
        <v>53149</v>
      </c>
      <c r="D248" s="19">
        <v>50231</v>
      </c>
      <c r="E248" s="19">
        <v>49606</v>
      </c>
      <c r="F248" s="19">
        <v>50680</v>
      </c>
      <c r="G248" s="19">
        <v>55150</v>
      </c>
      <c r="H248" s="19">
        <v>62789</v>
      </c>
      <c r="I248" s="19">
        <v>67885</v>
      </c>
      <c r="J248" s="19">
        <v>66087</v>
      </c>
      <c r="K248" s="19">
        <v>67402</v>
      </c>
      <c r="L248" s="19">
        <v>63961</v>
      </c>
      <c r="M248" s="19">
        <v>63569</v>
      </c>
      <c r="N248" s="19">
        <v>63422</v>
      </c>
      <c r="O248" s="19">
        <v>62584</v>
      </c>
      <c r="P248" s="19">
        <v>62726</v>
      </c>
      <c r="Q248" s="19">
        <v>68443</v>
      </c>
      <c r="R248" s="19">
        <v>80253</v>
      </c>
      <c r="S248" s="19">
        <v>91061</v>
      </c>
      <c r="T248" s="19">
        <v>100650</v>
      </c>
      <c r="U248" s="19">
        <v>104811</v>
      </c>
      <c r="V248" s="19">
        <v>101437</v>
      </c>
      <c r="W248" s="19">
        <v>91332</v>
      </c>
      <c r="X248" s="19">
        <v>79928</v>
      </c>
      <c r="Y248" s="19">
        <v>66561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1235551</v>
      </c>
      <c r="AD248" s="5">
        <f t="shared" si="26"/>
        <v>445432</v>
      </c>
      <c r="AE248" s="5">
        <f t="shared" si="27"/>
        <v>1680983</v>
      </c>
      <c r="AG248" s="2">
        <f t="shared" si="28"/>
        <v>8</v>
      </c>
      <c r="AH248" s="2">
        <f t="shared" si="29"/>
        <v>2024</v>
      </c>
      <c r="AJ248" s="5">
        <f t="shared" si="30"/>
        <v>104811</v>
      </c>
      <c r="AK248" s="2">
        <f t="shared" si="31"/>
        <v>20</v>
      </c>
      <c r="AM248" s="55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BC248" s="5"/>
      <c r="BD248" s="5"/>
      <c r="BE248" s="5"/>
      <c r="BJ248" s="5"/>
    </row>
    <row r="249" spans="1:62" ht="15.75" x14ac:dyDescent="0.25">
      <c r="A249" s="18">
        <v>45532</v>
      </c>
      <c r="B249" s="19">
        <v>59175</v>
      </c>
      <c r="C249" s="19">
        <v>54855</v>
      </c>
      <c r="D249" s="19">
        <v>52684</v>
      </c>
      <c r="E249" s="19">
        <v>51469</v>
      </c>
      <c r="F249" s="19">
        <v>53434</v>
      </c>
      <c r="G249" s="19">
        <v>58096</v>
      </c>
      <c r="H249" s="19">
        <v>68256</v>
      </c>
      <c r="I249" s="19">
        <v>73108</v>
      </c>
      <c r="J249" s="19">
        <v>72299</v>
      </c>
      <c r="K249" s="19">
        <v>77682</v>
      </c>
      <c r="L249" s="19">
        <v>76100</v>
      </c>
      <c r="M249" s="19">
        <v>72325</v>
      </c>
      <c r="N249" s="19">
        <v>69600</v>
      </c>
      <c r="O249" s="19">
        <v>67422</v>
      </c>
      <c r="P249" s="19">
        <v>63244</v>
      </c>
      <c r="Q249" s="19">
        <v>64328</v>
      </c>
      <c r="R249" s="19">
        <v>69772</v>
      </c>
      <c r="S249" s="19">
        <v>83942</v>
      </c>
      <c r="T249" s="19">
        <v>91199</v>
      </c>
      <c r="U249" s="19">
        <v>96136</v>
      </c>
      <c r="V249" s="19">
        <v>95519</v>
      </c>
      <c r="W249" s="19">
        <v>85157</v>
      </c>
      <c r="X249" s="19">
        <v>74103</v>
      </c>
      <c r="Y249" s="19">
        <v>61158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1231936</v>
      </c>
      <c r="AD249" s="5">
        <f t="shared" si="26"/>
        <v>459127</v>
      </c>
      <c r="AE249" s="5">
        <f t="shared" si="27"/>
        <v>1691063</v>
      </c>
      <c r="AG249" s="2">
        <f t="shared" si="28"/>
        <v>8</v>
      </c>
      <c r="AH249" s="2">
        <f t="shared" si="29"/>
        <v>2024</v>
      </c>
      <c r="AJ249" s="5">
        <f t="shared" si="30"/>
        <v>96136</v>
      </c>
      <c r="AK249" s="2">
        <f t="shared" si="31"/>
        <v>20</v>
      </c>
      <c r="AM249" s="55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BC249" s="5"/>
      <c r="BD249" s="5"/>
      <c r="BE249" s="5"/>
      <c r="BJ249" s="5"/>
    </row>
    <row r="250" spans="1:62" ht="15.75" x14ac:dyDescent="0.25">
      <c r="A250" s="18">
        <v>45533</v>
      </c>
      <c r="B250" s="19">
        <v>51440</v>
      </c>
      <c r="C250" s="19">
        <v>50763</v>
      </c>
      <c r="D250" s="19">
        <v>47510</v>
      </c>
      <c r="E250" s="19">
        <v>46459</v>
      </c>
      <c r="F250" s="19">
        <v>48292</v>
      </c>
      <c r="G250" s="19">
        <v>52333</v>
      </c>
      <c r="H250" s="19">
        <v>61885</v>
      </c>
      <c r="I250" s="19">
        <v>64137</v>
      </c>
      <c r="J250" s="19">
        <v>61560</v>
      </c>
      <c r="K250" s="19">
        <v>61978</v>
      </c>
      <c r="L250" s="19">
        <v>60334</v>
      </c>
      <c r="M250" s="19">
        <v>58600</v>
      </c>
      <c r="N250" s="19">
        <v>57753</v>
      </c>
      <c r="O250" s="19">
        <v>54515</v>
      </c>
      <c r="P250" s="19">
        <v>55402</v>
      </c>
      <c r="Q250" s="19">
        <v>59799</v>
      </c>
      <c r="R250" s="19">
        <v>69215</v>
      </c>
      <c r="S250" s="19">
        <v>80841</v>
      </c>
      <c r="T250" s="19">
        <v>88221</v>
      </c>
      <c r="U250" s="19">
        <v>92381</v>
      </c>
      <c r="V250" s="19">
        <v>89449</v>
      </c>
      <c r="W250" s="19">
        <v>81660</v>
      </c>
      <c r="X250" s="19">
        <v>71165</v>
      </c>
      <c r="Y250" s="19">
        <v>58731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1107010</v>
      </c>
      <c r="AD250" s="5">
        <f t="shared" si="26"/>
        <v>417413</v>
      </c>
      <c r="AE250" s="5">
        <f t="shared" si="27"/>
        <v>1524423</v>
      </c>
      <c r="AG250" s="2">
        <f t="shared" si="28"/>
        <v>8</v>
      </c>
      <c r="AH250" s="2">
        <f t="shared" si="29"/>
        <v>2024</v>
      </c>
      <c r="AJ250" s="5">
        <f t="shared" si="30"/>
        <v>92381</v>
      </c>
      <c r="AK250" s="2">
        <f t="shared" si="31"/>
        <v>20</v>
      </c>
      <c r="AM250" s="55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BC250" s="5"/>
      <c r="BD250" s="5"/>
      <c r="BE250" s="5"/>
      <c r="BJ250" s="5"/>
    </row>
    <row r="251" spans="1:62" ht="15.75" x14ac:dyDescent="0.25">
      <c r="A251" s="18">
        <v>45534</v>
      </c>
      <c r="B251" s="19">
        <v>51583</v>
      </c>
      <c r="C251" s="19">
        <v>48199</v>
      </c>
      <c r="D251" s="19">
        <v>45854</v>
      </c>
      <c r="E251" s="19">
        <v>45586</v>
      </c>
      <c r="F251" s="19">
        <v>47347</v>
      </c>
      <c r="G251" s="19">
        <v>51134</v>
      </c>
      <c r="H251" s="19">
        <v>59569</v>
      </c>
      <c r="I251" s="19">
        <v>63697</v>
      </c>
      <c r="J251" s="19">
        <v>61669</v>
      </c>
      <c r="K251" s="19">
        <v>63534</v>
      </c>
      <c r="L251" s="19">
        <v>61582</v>
      </c>
      <c r="M251" s="19">
        <v>59309</v>
      </c>
      <c r="N251" s="19">
        <v>58577</v>
      </c>
      <c r="O251" s="19">
        <v>54201</v>
      </c>
      <c r="P251" s="19">
        <v>55180</v>
      </c>
      <c r="Q251" s="19">
        <v>58882</v>
      </c>
      <c r="R251" s="19">
        <v>68121</v>
      </c>
      <c r="S251" s="19">
        <v>79099</v>
      </c>
      <c r="T251" s="19">
        <v>84382</v>
      </c>
      <c r="U251" s="19">
        <v>87825</v>
      </c>
      <c r="V251" s="19">
        <v>86787</v>
      </c>
      <c r="W251" s="19">
        <v>81094</v>
      </c>
      <c r="X251" s="19">
        <v>71331</v>
      </c>
      <c r="Y251" s="19">
        <v>59453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1095270</v>
      </c>
      <c r="AD251" s="5">
        <f t="shared" si="26"/>
        <v>408725</v>
      </c>
      <c r="AE251" s="5">
        <f t="shared" si="27"/>
        <v>1503995</v>
      </c>
      <c r="AG251" s="2">
        <f t="shared" si="28"/>
        <v>8</v>
      </c>
      <c r="AH251" s="2">
        <f t="shared" si="29"/>
        <v>2024</v>
      </c>
      <c r="AJ251" s="5">
        <f t="shared" si="30"/>
        <v>87825</v>
      </c>
      <c r="AK251" s="2">
        <f t="shared" si="31"/>
        <v>20</v>
      </c>
      <c r="AM251" s="55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BC251" s="5"/>
      <c r="BD251" s="5"/>
      <c r="BE251" s="5"/>
      <c r="BJ251" s="5"/>
    </row>
    <row r="252" spans="1:62" ht="15.75" x14ac:dyDescent="0.25">
      <c r="A252" s="18">
        <v>45535</v>
      </c>
      <c r="B252" s="54">
        <v>53362</v>
      </c>
      <c r="C252" s="54">
        <v>49811</v>
      </c>
      <c r="D252" s="54">
        <v>47265</v>
      </c>
      <c r="E252" s="54">
        <v>45840</v>
      </c>
      <c r="F252" s="54">
        <v>46364</v>
      </c>
      <c r="G252" s="54">
        <v>48883</v>
      </c>
      <c r="H252" s="54">
        <v>53587</v>
      </c>
      <c r="I252" s="54">
        <v>60450</v>
      </c>
      <c r="J252" s="54">
        <v>65103</v>
      </c>
      <c r="K252" s="54">
        <v>69333</v>
      </c>
      <c r="L252" s="54">
        <v>67576</v>
      </c>
      <c r="M252" s="54">
        <v>65679</v>
      </c>
      <c r="N252" s="54">
        <v>63967</v>
      </c>
      <c r="O252" s="54">
        <v>60382</v>
      </c>
      <c r="P252" s="54">
        <v>61982</v>
      </c>
      <c r="Q252" s="54">
        <v>64510</v>
      </c>
      <c r="R252" s="54">
        <v>71447</v>
      </c>
      <c r="S252" s="54">
        <v>80339</v>
      </c>
      <c r="T252" s="54">
        <v>84854</v>
      </c>
      <c r="U252" s="54">
        <v>90210</v>
      </c>
      <c r="V252" s="54">
        <v>88713</v>
      </c>
      <c r="W252" s="54">
        <v>80951</v>
      </c>
      <c r="X252" s="54">
        <v>71915</v>
      </c>
      <c r="Y252" s="54">
        <v>62121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1554644</v>
      </c>
      <c r="AE252" s="5">
        <f t="shared" si="27"/>
        <v>1554644</v>
      </c>
      <c r="AG252" s="2">
        <f t="shared" si="28"/>
        <v>8</v>
      </c>
      <c r="AH252" s="2">
        <f t="shared" si="29"/>
        <v>2024</v>
      </c>
      <c r="AJ252" s="5">
        <f t="shared" si="30"/>
        <v>90210</v>
      </c>
      <c r="AK252" s="2">
        <f t="shared" si="31"/>
        <v>20</v>
      </c>
      <c r="AM252" s="55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BC252" s="5"/>
      <c r="BD252" s="5"/>
      <c r="BE252" s="5"/>
      <c r="BJ252" s="5"/>
    </row>
    <row r="253" spans="1:62" ht="15.75" x14ac:dyDescent="0.25">
      <c r="A253" s="18">
        <v>45536</v>
      </c>
      <c r="B253" s="54">
        <v>53140</v>
      </c>
      <c r="C253" s="54">
        <v>49200</v>
      </c>
      <c r="D253" s="54">
        <v>48008</v>
      </c>
      <c r="E253" s="54">
        <v>47052</v>
      </c>
      <c r="F253" s="54">
        <v>47322</v>
      </c>
      <c r="G253" s="54">
        <v>50949</v>
      </c>
      <c r="H253" s="54">
        <v>60374</v>
      </c>
      <c r="I253" s="54">
        <v>68525</v>
      </c>
      <c r="J253" s="54">
        <v>72329</v>
      </c>
      <c r="K253" s="54">
        <v>75891</v>
      </c>
      <c r="L253" s="54">
        <v>75687</v>
      </c>
      <c r="M253" s="54">
        <v>72708</v>
      </c>
      <c r="N253" s="54">
        <v>68899</v>
      </c>
      <c r="O253" s="54">
        <v>64751</v>
      </c>
      <c r="P253" s="54">
        <v>65303</v>
      </c>
      <c r="Q253" s="54">
        <v>70245</v>
      </c>
      <c r="R253" s="54">
        <v>79648</v>
      </c>
      <c r="S253" s="54">
        <v>92986</v>
      </c>
      <c r="T253" s="54">
        <v>100144</v>
      </c>
      <c r="U253" s="54">
        <v>102539</v>
      </c>
      <c r="V253" s="54">
        <v>95742</v>
      </c>
      <c r="W253" s="54">
        <v>85200</v>
      </c>
      <c r="X253" s="54">
        <v>76376</v>
      </c>
      <c r="Y253" s="54">
        <v>63681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1686699</v>
      </c>
      <c r="AE253" s="5">
        <f t="shared" si="27"/>
        <v>1686699</v>
      </c>
      <c r="AG253" s="2">
        <f t="shared" si="28"/>
        <v>9</v>
      </c>
      <c r="AH253" s="2">
        <f t="shared" si="29"/>
        <v>2024</v>
      </c>
      <c r="AJ253" s="5">
        <f t="shared" si="30"/>
        <v>102539</v>
      </c>
      <c r="AK253" s="2">
        <f t="shared" si="31"/>
        <v>20</v>
      </c>
      <c r="AM253" s="55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BC253" s="5"/>
      <c r="BD253" s="5"/>
      <c r="BE253" s="5"/>
      <c r="BJ253" s="5"/>
    </row>
    <row r="254" spans="1:62" ht="15.75" x14ac:dyDescent="0.25">
      <c r="A254" s="18">
        <v>45537</v>
      </c>
      <c r="B254" s="54">
        <v>57181</v>
      </c>
      <c r="C254" s="54">
        <v>52085</v>
      </c>
      <c r="D254" s="54">
        <v>49878</v>
      </c>
      <c r="E254" s="54">
        <v>48227</v>
      </c>
      <c r="F254" s="54">
        <v>49721</v>
      </c>
      <c r="G254" s="54">
        <v>51579</v>
      </c>
      <c r="H254" s="54">
        <v>60843</v>
      </c>
      <c r="I254" s="54">
        <v>64698</v>
      </c>
      <c r="J254" s="54">
        <v>65356</v>
      </c>
      <c r="K254" s="54">
        <v>65520</v>
      </c>
      <c r="L254" s="54">
        <v>64790</v>
      </c>
      <c r="M254" s="54">
        <v>63029</v>
      </c>
      <c r="N254" s="54">
        <v>60492</v>
      </c>
      <c r="O254" s="54">
        <v>59297</v>
      </c>
      <c r="P254" s="54">
        <v>58327</v>
      </c>
      <c r="Q254" s="54">
        <v>65932</v>
      </c>
      <c r="R254" s="54">
        <v>74796</v>
      </c>
      <c r="S254" s="54">
        <v>87369</v>
      </c>
      <c r="T254" s="54">
        <v>94959</v>
      </c>
      <c r="U254" s="54">
        <v>98238</v>
      </c>
      <c r="V254" s="54">
        <v>90214</v>
      </c>
      <c r="W254" s="54">
        <v>78352</v>
      </c>
      <c r="X254" s="54">
        <v>66115</v>
      </c>
      <c r="Y254" s="54">
        <v>55042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1582040</v>
      </c>
      <c r="AE254" s="5">
        <f t="shared" si="27"/>
        <v>1582040</v>
      </c>
      <c r="AG254" s="2">
        <f t="shared" si="28"/>
        <v>9</v>
      </c>
      <c r="AH254" s="2">
        <f t="shared" si="29"/>
        <v>2024</v>
      </c>
      <c r="AJ254" s="5">
        <f t="shared" si="30"/>
        <v>98238</v>
      </c>
      <c r="AK254" s="2">
        <f t="shared" si="31"/>
        <v>20</v>
      </c>
      <c r="AM254" s="55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BC254" s="5"/>
      <c r="BD254" s="5"/>
      <c r="BE254" s="5"/>
      <c r="BJ254" s="5"/>
    </row>
    <row r="255" spans="1:62" ht="15.75" x14ac:dyDescent="0.25">
      <c r="A255" s="18">
        <v>45538</v>
      </c>
      <c r="B255" s="54">
        <v>49066</v>
      </c>
      <c r="C255" s="54">
        <v>45507</v>
      </c>
      <c r="D255" s="54">
        <v>43736</v>
      </c>
      <c r="E255" s="54">
        <v>43750</v>
      </c>
      <c r="F255" s="54">
        <v>45921</v>
      </c>
      <c r="G255" s="54">
        <v>52429</v>
      </c>
      <c r="H255" s="54">
        <v>68558</v>
      </c>
      <c r="I255" s="54">
        <v>70164</v>
      </c>
      <c r="J255" s="54">
        <v>63887</v>
      </c>
      <c r="K255" s="54">
        <v>59354</v>
      </c>
      <c r="L255" s="54">
        <v>56601</v>
      </c>
      <c r="M255" s="54">
        <v>53932</v>
      </c>
      <c r="N255" s="54">
        <v>52622</v>
      </c>
      <c r="O255" s="54">
        <v>50114</v>
      </c>
      <c r="P255" s="54">
        <v>50788</v>
      </c>
      <c r="Q255" s="54">
        <v>55020</v>
      </c>
      <c r="R255" s="54">
        <v>66633</v>
      </c>
      <c r="S255" s="54">
        <v>80586</v>
      </c>
      <c r="T255" s="54">
        <v>89049</v>
      </c>
      <c r="U255" s="54">
        <v>92874</v>
      </c>
      <c r="V255" s="54">
        <v>86879</v>
      </c>
      <c r="W255" s="54">
        <v>76090</v>
      </c>
      <c r="X255" s="54">
        <v>64791</v>
      </c>
      <c r="Y255" s="54">
        <v>54369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1069384</v>
      </c>
      <c r="AD255" s="5">
        <f t="shared" si="26"/>
        <v>403336</v>
      </c>
      <c r="AE255" s="5">
        <f t="shared" si="27"/>
        <v>1472720</v>
      </c>
      <c r="AG255" s="2">
        <f t="shared" si="28"/>
        <v>9</v>
      </c>
      <c r="AH255" s="2">
        <f t="shared" si="29"/>
        <v>2024</v>
      </c>
      <c r="AJ255" s="5">
        <f t="shared" si="30"/>
        <v>92874</v>
      </c>
      <c r="AK255" s="2">
        <f t="shared" si="31"/>
        <v>20</v>
      </c>
      <c r="AM255" s="55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BC255" s="5"/>
      <c r="BD255" s="5"/>
      <c r="BE255" s="5"/>
      <c r="BJ255" s="5"/>
    </row>
    <row r="256" spans="1:62" ht="15.75" x14ac:dyDescent="0.25">
      <c r="A256" s="18">
        <v>45539</v>
      </c>
      <c r="B256" s="54">
        <v>47993</v>
      </c>
      <c r="C256" s="54">
        <v>44943</v>
      </c>
      <c r="D256" s="54">
        <v>43250</v>
      </c>
      <c r="E256" s="54">
        <v>43261</v>
      </c>
      <c r="F256" s="54">
        <v>45640</v>
      </c>
      <c r="G256" s="54">
        <v>52473</v>
      </c>
      <c r="H256" s="54">
        <v>68266</v>
      </c>
      <c r="I256" s="54">
        <v>69454</v>
      </c>
      <c r="J256" s="54">
        <v>63927</v>
      </c>
      <c r="K256" s="54">
        <v>60914</v>
      </c>
      <c r="L256" s="54">
        <v>58538</v>
      </c>
      <c r="M256" s="54">
        <v>56554</v>
      </c>
      <c r="N256" s="54">
        <v>55720</v>
      </c>
      <c r="O256" s="54">
        <v>55043</v>
      </c>
      <c r="P256" s="54">
        <v>56285</v>
      </c>
      <c r="Q256" s="54">
        <v>62243</v>
      </c>
      <c r="R256" s="54">
        <v>74334</v>
      </c>
      <c r="S256" s="54">
        <v>87110</v>
      </c>
      <c r="T256" s="54">
        <v>95424</v>
      </c>
      <c r="U256" s="54">
        <v>98392</v>
      </c>
      <c r="V256" s="54">
        <v>92777</v>
      </c>
      <c r="W256" s="54">
        <v>80952</v>
      </c>
      <c r="X256" s="54">
        <v>69977</v>
      </c>
      <c r="Y256" s="54">
        <v>57905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1137644</v>
      </c>
      <c r="AD256" s="5">
        <f t="shared" si="26"/>
        <v>403731</v>
      </c>
      <c r="AE256" s="5">
        <f t="shared" si="27"/>
        <v>1541375</v>
      </c>
      <c r="AG256" s="2">
        <f t="shared" si="28"/>
        <v>9</v>
      </c>
      <c r="AH256" s="2">
        <f t="shared" si="29"/>
        <v>2024</v>
      </c>
      <c r="AJ256" s="5">
        <f t="shared" si="30"/>
        <v>98392</v>
      </c>
      <c r="AK256" s="2">
        <f t="shared" si="31"/>
        <v>20</v>
      </c>
      <c r="AM256" s="55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BC256" s="5"/>
      <c r="BD256" s="5"/>
      <c r="BE256" s="5"/>
      <c r="BJ256" s="5"/>
    </row>
    <row r="257" spans="1:62" ht="15.75" x14ac:dyDescent="0.25">
      <c r="A257" s="18">
        <v>45540</v>
      </c>
      <c r="B257" s="54">
        <v>51072</v>
      </c>
      <c r="C257" s="54">
        <v>47395</v>
      </c>
      <c r="D257" s="54">
        <v>45318</v>
      </c>
      <c r="E257" s="54">
        <v>45139</v>
      </c>
      <c r="F257" s="54">
        <v>46706</v>
      </c>
      <c r="G257" s="54">
        <v>53117</v>
      </c>
      <c r="H257" s="54">
        <v>68505</v>
      </c>
      <c r="I257" s="54">
        <v>70633</v>
      </c>
      <c r="J257" s="54">
        <v>65880</v>
      </c>
      <c r="K257" s="54">
        <v>63010</v>
      </c>
      <c r="L257" s="54">
        <v>61204</v>
      </c>
      <c r="M257" s="54">
        <v>60059</v>
      </c>
      <c r="N257" s="54">
        <v>59170</v>
      </c>
      <c r="O257" s="54">
        <v>58572</v>
      </c>
      <c r="P257" s="54">
        <v>58621</v>
      </c>
      <c r="Q257" s="54">
        <v>62858</v>
      </c>
      <c r="R257" s="54">
        <v>74145</v>
      </c>
      <c r="S257" s="54">
        <v>87557</v>
      </c>
      <c r="T257" s="54">
        <v>93607</v>
      </c>
      <c r="U257" s="54">
        <v>97103</v>
      </c>
      <c r="V257" s="54">
        <v>90396</v>
      </c>
      <c r="W257" s="54">
        <v>78425</v>
      </c>
      <c r="X257" s="54">
        <v>68496</v>
      </c>
      <c r="Y257" s="54">
        <v>56892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1149736</v>
      </c>
      <c r="AD257" s="5">
        <f t="shared" si="26"/>
        <v>414144</v>
      </c>
      <c r="AE257" s="5">
        <f t="shared" si="27"/>
        <v>1563880</v>
      </c>
      <c r="AG257" s="2">
        <f t="shared" si="28"/>
        <v>9</v>
      </c>
      <c r="AH257" s="2">
        <f t="shared" si="29"/>
        <v>2024</v>
      </c>
      <c r="AJ257" s="5">
        <f t="shared" si="30"/>
        <v>97103</v>
      </c>
      <c r="AK257" s="2">
        <f t="shared" si="31"/>
        <v>20</v>
      </c>
      <c r="AM257" s="55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BC257" s="5"/>
      <c r="BD257" s="5"/>
      <c r="BE257" s="5"/>
      <c r="BJ257" s="5"/>
    </row>
    <row r="258" spans="1:62" ht="15.75" x14ac:dyDescent="0.25">
      <c r="A258" s="18">
        <v>45541</v>
      </c>
      <c r="B258" s="54">
        <v>49714</v>
      </c>
      <c r="C258" s="54">
        <v>46624</v>
      </c>
      <c r="D258" s="54">
        <v>44663</v>
      </c>
      <c r="E258" s="54">
        <v>44521</v>
      </c>
      <c r="F258" s="54">
        <v>45677</v>
      </c>
      <c r="G258" s="54">
        <v>52336</v>
      </c>
      <c r="H258" s="54">
        <v>67546</v>
      </c>
      <c r="I258" s="54">
        <v>70650</v>
      </c>
      <c r="J258" s="54">
        <v>66038</v>
      </c>
      <c r="K258" s="54">
        <v>64489</v>
      </c>
      <c r="L258" s="54">
        <v>62050</v>
      </c>
      <c r="M258" s="54">
        <v>59344</v>
      </c>
      <c r="N258" s="54">
        <v>56901</v>
      </c>
      <c r="O258" s="54">
        <v>57173</v>
      </c>
      <c r="P258" s="54">
        <v>56189</v>
      </c>
      <c r="Q258" s="54">
        <v>60853</v>
      </c>
      <c r="R258" s="54">
        <v>69532</v>
      </c>
      <c r="S258" s="54">
        <v>78949</v>
      </c>
      <c r="T258" s="54">
        <v>86589</v>
      </c>
      <c r="U258" s="54">
        <v>89985</v>
      </c>
      <c r="V258" s="54">
        <v>85853</v>
      </c>
      <c r="W258" s="54">
        <v>76028</v>
      </c>
      <c r="X258" s="54">
        <v>66927</v>
      </c>
      <c r="Y258" s="54">
        <v>56586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1107550</v>
      </c>
      <c r="AD258" s="5">
        <f t="shared" si="26"/>
        <v>407667</v>
      </c>
      <c r="AE258" s="5">
        <f t="shared" si="27"/>
        <v>1515217</v>
      </c>
      <c r="AG258" s="2">
        <f t="shared" si="28"/>
        <v>9</v>
      </c>
      <c r="AH258" s="2">
        <f t="shared" si="29"/>
        <v>2024</v>
      </c>
      <c r="AJ258" s="5">
        <f t="shared" si="30"/>
        <v>89985</v>
      </c>
      <c r="AK258" s="2">
        <f t="shared" si="31"/>
        <v>20</v>
      </c>
      <c r="AM258" s="55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BC258" s="5"/>
      <c r="BD258" s="5"/>
      <c r="BE258" s="5"/>
      <c r="BJ258" s="5"/>
    </row>
    <row r="259" spans="1:62" ht="15.75" x14ac:dyDescent="0.25">
      <c r="A259" s="18">
        <v>45542</v>
      </c>
      <c r="B259" s="54">
        <v>50579</v>
      </c>
      <c r="C259" s="54">
        <v>46910</v>
      </c>
      <c r="D259" s="54">
        <v>44965</v>
      </c>
      <c r="E259" s="54">
        <v>43715</v>
      </c>
      <c r="F259" s="54">
        <v>46028</v>
      </c>
      <c r="G259" s="54">
        <v>48079</v>
      </c>
      <c r="H259" s="54">
        <v>59040</v>
      </c>
      <c r="I259" s="54">
        <v>64282</v>
      </c>
      <c r="J259" s="54">
        <v>68799</v>
      </c>
      <c r="K259" s="54">
        <v>70640</v>
      </c>
      <c r="L259" s="54">
        <v>70079</v>
      </c>
      <c r="M259" s="54">
        <v>68416</v>
      </c>
      <c r="N259" s="54">
        <v>64523</v>
      </c>
      <c r="O259" s="54">
        <v>61486</v>
      </c>
      <c r="P259" s="54">
        <v>62157</v>
      </c>
      <c r="Q259" s="54">
        <v>65463</v>
      </c>
      <c r="R259" s="54">
        <v>71697</v>
      </c>
      <c r="S259" s="54">
        <v>81763</v>
      </c>
      <c r="T259" s="54">
        <v>87577</v>
      </c>
      <c r="U259" s="54">
        <v>91097</v>
      </c>
      <c r="V259" s="54">
        <v>84731</v>
      </c>
      <c r="W259" s="54">
        <v>76330</v>
      </c>
      <c r="X259" s="54">
        <v>66360</v>
      </c>
      <c r="Y259" s="54">
        <v>57457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1552173</v>
      </c>
      <c r="AE259" s="5">
        <f t="shared" si="27"/>
        <v>1552173</v>
      </c>
      <c r="AG259" s="2">
        <f t="shared" si="28"/>
        <v>9</v>
      </c>
      <c r="AH259" s="2">
        <f t="shared" si="29"/>
        <v>2024</v>
      </c>
      <c r="AJ259" s="5">
        <f t="shared" si="30"/>
        <v>91097</v>
      </c>
      <c r="AK259" s="2">
        <f t="shared" si="31"/>
        <v>20</v>
      </c>
      <c r="AM259" s="55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BC259" s="5"/>
      <c r="BD259" s="5"/>
      <c r="BE259" s="5"/>
      <c r="BJ259" s="5"/>
    </row>
    <row r="260" spans="1:62" ht="15.75" x14ac:dyDescent="0.25">
      <c r="A260" s="18">
        <v>45543</v>
      </c>
      <c r="B260" s="54">
        <v>50416</v>
      </c>
      <c r="C260" s="54">
        <v>47859</v>
      </c>
      <c r="D260" s="54">
        <v>45678</v>
      </c>
      <c r="E260" s="54">
        <v>45077</v>
      </c>
      <c r="F260" s="54">
        <v>45515</v>
      </c>
      <c r="G260" s="54">
        <v>47886</v>
      </c>
      <c r="H260" s="54">
        <v>56878</v>
      </c>
      <c r="I260" s="54">
        <v>61900</v>
      </c>
      <c r="J260" s="54">
        <v>62118</v>
      </c>
      <c r="K260" s="54">
        <v>63365</v>
      </c>
      <c r="L260" s="54">
        <v>62163</v>
      </c>
      <c r="M260" s="54">
        <v>61227</v>
      </c>
      <c r="N260" s="54">
        <v>57637</v>
      </c>
      <c r="O260" s="54">
        <v>54928</v>
      </c>
      <c r="P260" s="54">
        <v>56549</v>
      </c>
      <c r="Q260" s="54">
        <v>59564</v>
      </c>
      <c r="R260" s="54">
        <v>70372</v>
      </c>
      <c r="S260" s="54">
        <v>82716</v>
      </c>
      <c r="T260" s="54">
        <v>90030</v>
      </c>
      <c r="U260" s="54">
        <v>93622</v>
      </c>
      <c r="V260" s="54">
        <v>87435</v>
      </c>
      <c r="W260" s="54">
        <v>74770</v>
      </c>
      <c r="X260" s="54">
        <v>64424</v>
      </c>
      <c r="Y260" s="54">
        <v>53382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1495511</v>
      </c>
      <c r="AE260" s="5">
        <f t="shared" si="27"/>
        <v>1495511</v>
      </c>
      <c r="AG260" s="2">
        <f t="shared" si="28"/>
        <v>9</v>
      </c>
      <c r="AH260" s="2">
        <f t="shared" si="29"/>
        <v>2024</v>
      </c>
      <c r="AJ260" s="5">
        <f t="shared" si="30"/>
        <v>93622</v>
      </c>
      <c r="AK260" s="2">
        <f t="shared" si="31"/>
        <v>20</v>
      </c>
      <c r="AM260" s="55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BC260" s="5"/>
      <c r="BD260" s="5"/>
      <c r="BE260" s="5"/>
      <c r="BJ260" s="5"/>
    </row>
    <row r="261" spans="1:62" ht="15.75" x14ac:dyDescent="0.25">
      <c r="A261" s="18">
        <v>45544</v>
      </c>
      <c r="B261" s="54">
        <v>47201</v>
      </c>
      <c r="C261" s="54">
        <v>43634</v>
      </c>
      <c r="D261" s="54">
        <v>42677</v>
      </c>
      <c r="E261" s="54">
        <v>42543</v>
      </c>
      <c r="F261" s="54">
        <v>44882</v>
      </c>
      <c r="G261" s="54">
        <v>52406</v>
      </c>
      <c r="H261" s="54">
        <v>67856</v>
      </c>
      <c r="I261" s="54">
        <v>70408</v>
      </c>
      <c r="J261" s="54">
        <v>62386</v>
      </c>
      <c r="K261" s="54">
        <v>59298</v>
      </c>
      <c r="L261" s="54">
        <v>56425</v>
      </c>
      <c r="M261" s="54">
        <v>53262</v>
      </c>
      <c r="N261" s="54">
        <v>51055</v>
      </c>
      <c r="O261" s="54">
        <v>49324</v>
      </c>
      <c r="P261" s="54">
        <v>49054</v>
      </c>
      <c r="Q261" s="54">
        <v>53993</v>
      </c>
      <c r="R261" s="54">
        <v>63261</v>
      </c>
      <c r="S261" s="54">
        <v>78709</v>
      </c>
      <c r="T261" s="54">
        <v>86564</v>
      </c>
      <c r="U261" s="54">
        <v>90330</v>
      </c>
      <c r="V261" s="54">
        <v>84152</v>
      </c>
      <c r="W261" s="54">
        <v>73564</v>
      </c>
      <c r="X261" s="54">
        <v>62922</v>
      </c>
      <c r="Y261" s="54">
        <v>53081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1044707</v>
      </c>
      <c r="AD261" s="5">
        <f t="shared" si="26"/>
        <v>394280</v>
      </c>
      <c r="AE261" s="5">
        <f t="shared" si="27"/>
        <v>1438987</v>
      </c>
      <c r="AG261" s="2">
        <f t="shared" si="28"/>
        <v>9</v>
      </c>
      <c r="AH261" s="2">
        <f t="shared" si="29"/>
        <v>2024</v>
      </c>
      <c r="AJ261" s="5">
        <f t="shared" si="30"/>
        <v>90330</v>
      </c>
      <c r="AK261" s="2">
        <f t="shared" si="31"/>
        <v>20</v>
      </c>
      <c r="AM261" s="55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BC261" s="5"/>
      <c r="BD261" s="5"/>
      <c r="BE261" s="5"/>
      <c r="BJ261" s="5"/>
    </row>
    <row r="262" spans="1:62" ht="15.75" x14ac:dyDescent="0.25">
      <c r="A262" s="18">
        <v>45545</v>
      </c>
      <c r="B262" s="54">
        <v>46744</v>
      </c>
      <c r="C262" s="54">
        <v>43654</v>
      </c>
      <c r="D262" s="54">
        <v>42251</v>
      </c>
      <c r="E262" s="54">
        <v>42914</v>
      </c>
      <c r="F262" s="54">
        <v>44570</v>
      </c>
      <c r="G262" s="54">
        <v>51414</v>
      </c>
      <c r="H262" s="54">
        <v>67230</v>
      </c>
      <c r="I262" s="54">
        <v>70154</v>
      </c>
      <c r="J262" s="54">
        <v>61862</v>
      </c>
      <c r="K262" s="54">
        <v>57802</v>
      </c>
      <c r="L262" s="54">
        <v>55578</v>
      </c>
      <c r="M262" s="54">
        <v>53561</v>
      </c>
      <c r="N262" s="54">
        <v>50176</v>
      </c>
      <c r="O262" s="54">
        <v>47104</v>
      </c>
      <c r="P262" s="54">
        <v>45929</v>
      </c>
      <c r="Q262" s="54">
        <v>51217</v>
      </c>
      <c r="R262" s="54">
        <v>60897</v>
      </c>
      <c r="S262" s="54">
        <v>75865</v>
      </c>
      <c r="T262" s="54">
        <v>86217</v>
      </c>
      <c r="U262" s="54">
        <v>89687</v>
      </c>
      <c r="V262" s="54">
        <v>84316</v>
      </c>
      <c r="W262" s="54">
        <v>71456</v>
      </c>
      <c r="X262" s="54">
        <v>63078</v>
      </c>
      <c r="Y262" s="54">
        <v>53802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1024899</v>
      </c>
      <c r="AD262" s="5">
        <f t="shared" si="26"/>
        <v>392579</v>
      </c>
      <c r="AE262" s="5">
        <f t="shared" si="27"/>
        <v>1417478</v>
      </c>
      <c r="AG262" s="2">
        <f t="shared" si="28"/>
        <v>9</v>
      </c>
      <c r="AH262" s="2">
        <f t="shared" si="29"/>
        <v>2024</v>
      </c>
      <c r="AJ262" s="5">
        <f t="shared" si="30"/>
        <v>89687</v>
      </c>
      <c r="AK262" s="2">
        <f t="shared" si="31"/>
        <v>20</v>
      </c>
      <c r="AM262" s="55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BC262" s="5"/>
      <c r="BD262" s="5"/>
      <c r="BE262" s="5"/>
      <c r="BJ262" s="5"/>
    </row>
    <row r="263" spans="1:62" ht="15.75" x14ac:dyDescent="0.25">
      <c r="A263" s="18">
        <v>45546</v>
      </c>
      <c r="B263" s="54">
        <v>46627</v>
      </c>
      <c r="C263" s="54">
        <v>43624</v>
      </c>
      <c r="D263" s="54">
        <v>42318</v>
      </c>
      <c r="E263" s="54">
        <v>42051</v>
      </c>
      <c r="F263" s="54">
        <v>44641</v>
      </c>
      <c r="G263" s="54">
        <v>51507</v>
      </c>
      <c r="H263" s="54">
        <v>67790</v>
      </c>
      <c r="I263" s="54">
        <v>68910</v>
      </c>
      <c r="J263" s="54">
        <v>59460</v>
      </c>
      <c r="K263" s="54">
        <v>55758</v>
      </c>
      <c r="L263" s="54">
        <v>51787</v>
      </c>
      <c r="M263" s="54">
        <v>49627</v>
      </c>
      <c r="N263" s="54">
        <v>46762</v>
      </c>
      <c r="O263" s="54">
        <v>47340</v>
      </c>
      <c r="P263" s="54">
        <v>48042</v>
      </c>
      <c r="Q263" s="54">
        <v>54250</v>
      </c>
      <c r="R263" s="54">
        <v>63705</v>
      </c>
      <c r="S263" s="54">
        <v>79489</v>
      </c>
      <c r="T263" s="54">
        <v>87419</v>
      </c>
      <c r="U263" s="54">
        <v>90279</v>
      </c>
      <c r="V263" s="54">
        <v>85344</v>
      </c>
      <c r="W263" s="54">
        <v>73604</v>
      </c>
      <c r="X263" s="54">
        <v>64818</v>
      </c>
      <c r="Y263" s="54">
        <v>53156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1026594</v>
      </c>
      <c r="AD263" s="5">
        <f t="shared" si="26"/>
        <v>391714</v>
      </c>
      <c r="AE263" s="5">
        <f t="shared" si="27"/>
        <v>1418308</v>
      </c>
      <c r="AG263" s="2">
        <f t="shared" si="28"/>
        <v>9</v>
      </c>
      <c r="AH263" s="2">
        <f t="shared" si="29"/>
        <v>2024</v>
      </c>
      <c r="AJ263" s="5">
        <f t="shared" si="30"/>
        <v>90279</v>
      </c>
      <c r="AK263" s="2">
        <f t="shared" si="31"/>
        <v>20</v>
      </c>
      <c r="AM263" s="55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BC263" s="5"/>
      <c r="BD263" s="5"/>
      <c r="BE263" s="5"/>
      <c r="BJ263" s="5"/>
    </row>
    <row r="264" spans="1:62" ht="15.75" x14ac:dyDescent="0.25">
      <c r="A264" s="18">
        <v>45547</v>
      </c>
      <c r="B264" s="54">
        <v>48013</v>
      </c>
      <c r="C264" s="54">
        <v>44094</v>
      </c>
      <c r="D264" s="54">
        <v>43217</v>
      </c>
      <c r="E264" s="54">
        <v>42296</v>
      </c>
      <c r="F264" s="54">
        <v>44975</v>
      </c>
      <c r="G264" s="54">
        <v>50538</v>
      </c>
      <c r="H264" s="54">
        <v>67830</v>
      </c>
      <c r="I264" s="54">
        <v>68837</v>
      </c>
      <c r="J264" s="54">
        <v>63783</v>
      </c>
      <c r="K264" s="54">
        <v>60968</v>
      </c>
      <c r="L264" s="54">
        <v>59171</v>
      </c>
      <c r="M264" s="54">
        <v>58256</v>
      </c>
      <c r="N264" s="54">
        <v>55511</v>
      </c>
      <c r="O264" s="54">
        <v>54833</v>
      </c>
      <c r="P264" s="54">
        <v>55731</v>
      </c>
      <c r="Q264" s="54">
        <v>60900</v>
      </c>
      <c r="R264" s="54">
        <v>68456</v>
      </c>
      <c r="S264" s="54">
        <v>81056</v>
      </c>
      <c r="T264" s="54">
        <v>87302</v>
      </c>
      <c r="U264" s="54">
        <v>92160</v>
      </c>
      <c r="V264" s="54">
        <v>85766</v>
      </c>
      <c r="W264" s="54">
        <v>76148</v>
      </c>
      <c r="X264" s="54">
        <v>65350</v>
      </c>
      <c r="Y264" s="54">
        <v>54862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1094228</v>
      </c>
      <c r="AD264" s="5">
        <f t="shared" si="26"/>
        <v>395825</v>
      </c>
      <c r="AE264" s="5">
        <f t="shared" si="27"/>
        <v>1490053</v>
      </c>
      <c r="AG264" s="2">
        <f t="shared" si="28"/>
        <v>9</v>
      </c>
      <c r="AH264" s="2">
        <f t="shared" si="29"/>
        <v>2024</v>
      </c>
      <c r="AJ264" s="5">
        <f t="shared" si="30"/>
        <v>92160</v>
      </c>
      <c r="AK264" s="2">
        <f t="shared" si="31"/>
        <v>20</v>
      </c>
      <c r="AM264" s="55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BC264" s="5"/>
      <c r="BD264" s="5"/>
      <c r="BE264" s="5"/>
      <c r="BJ264" s="5"/>
    </row>
    <row r="265" spans="1:62" ht="15.75" x14ac:dyDescent="0.25">
      <c r="A265" s="18">
        <v>45548</v>
      </c>
      <c r="B265" s="54">
        <v>49263</v>
      </c>
      <c r="C265" s="54">
        <v>45530</v>
      </c>
      <c r="D265" s="54">
        <v>43591</v>
      </c>
      <c r="E265" s="54">
        <v>43559</v>
      </c>
      <c r="F265" s="54">
        <v>45244</v>
      </c>
      <c r="G265" s="54">
        <v>51097</v>
      </c>
      <c r="H265" s="54">
        <v>66973</v>
      </c>
      <c r="I265" s="54">
        <v>69553</v>
      </c>
      <c r="J265" s="54">
        <v>65832</v>
      </c>
      <c r="K265" s="54">
        <v>62088</v>
      </c>
      <c r="L265" s="54">
        <v>58856</v>
      </c>
      <c r="M265" s="54">
        <v>56716</v>
      </c>
      <c r="N265" s="54">
        <v>55002</v>
      </c>
      <c r="O265" s="54">
        <v>53744</v>
      </c>
      <c r="P265" s="54">
        <v>55600</v>
      </c>
      <c r="Q265" s="54">
        <v>61355</v>
      </c>
      <c r="R265" s="54">
        <v>72537</v>
      </c>
      <c r="S265" s="54">
        <v>85392</v>
      </c>
      <c r="T265" s="54">
        <v>90595</v>
      </c>
      <c r="U265" s="54">
        <v>94618</v>
      </c>
      <c r="V265" s="54">
        <v>88401</v>
      </c>
      <c r="W265" s="54">
        <v>78340</v>
      </c>
      <c r="X265" s="54">
        <v>68585</v>
      </c>
      <c r="Y265" s="54">
        <v>57881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1117214</v>
      </c>
      <c r="AD265" s="5">
        <f t="shared" si="26"/>
        <v>403138</v>
      </c>
      <c r="AE265" s="5">
        <f t="shared" si="27"/>
        <v>1520352</v>
      </c>
      <c r="AG265" s="2">
        <f t="shared" si="28"/>
        <v>9</v>
      </c>
      <c r="AH265" s="2">
        <f t="shared" si="29"/>
        <v>2024</v>
      </c>
      <c r="AJ265" s="5">
        <f t="shared" si="30"/>
        <v>94618</v>
      </c>
      <c r="AK265" s="2">
        <f t="shared" si="31"/>
        <v>20</v>
      </c>
      <c r="AM265" s="55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BC265" s="5"/>
      <c r="BD265" s="5"/>
      <c r="BE265" s="5"/>
      <c r="BJ265" s="5"/>
    </row>
    <row r="266" spans="1:62" ht="15.75" x14ac:dyDescent="0.25">
      <c r="A266" s="18">
        <v>45549</v>
      </c>
      <c r="B266" s="54">
        <v>51613</v>
      </c>
      <c r="C266" s="54">
        <v>47864</v>
      </c>
      <c r="D266" s="54">
        <v>45808</v>
      </c>
      <c r="E266" s="54">
        <v>45136</v>
      </c>
      <c r="F266" s="54">
        <v>45509</v>
      </c>
      <c r="G266" s="54">
        <v>48806</v>
      </c>
      <c r="H266" s="54">
        <v>58231</v>
      </c>
      <c r="I266" s="54">
        <v>63964</v>
      </c>
      <c r="J266" s="54">
        <v>64608</v>
      </c>
      <c r="K266" s="54">
        <v>63410</v>
      </c>
      <c r="L266" s="54">
        <v>61748</v>
      </c>
      <c r="M266" s="54">
        <v>58887</v>
      </c>
      <c r="N266" s="54">
        <v>56633</v>
      </c>
      <c r="O266" s="54">
        <v>53762</v>
      </c>
      <c r="P266" s="54">
        <v>52323</v>
      </c>
      <c r="Q266" s="54">
        <v>60856</v>
      </c>
      <c r="R266" s="54">
        <v>70827</v>
      </c>
      <c r="S266" s="54">
        <v>83143</v>
      </c>
      <c r="T266" s="54">
        <v>90359</v>
      </c>
      <c r="U266" s="54">
        <v>91534</v>
      </c>
      <c r="V266" s="54">
        <v>85096</v>
      </c>
      <c r="W266" s="54">
        <v>75651</v>
      </c>
      <c r="X266" s="54">
        <v>64880</v>
      </c>
      <c r="Y266" s="54">
        <v>55229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1495877</v>
      </c>
      <c r="AE266" s="5">
        <f t="shared" ref="AE266:AE329" si="35">SUM(B266:Y266)</f>
        <v>1495877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91534</v>
      </c>
      <c r="AK266" s="2">
        <f t="shared" ref="AK266:AK329" si="39">IF(AE266&gt;0,INDEX(B$8:Y$8,MATCH(AJ266,B266:Y266,0)),"")</f>
        <v>20</v>
      </c>
      <c r="AM266" s="55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BC266" s="5"/>
      <c r="BD266" s="5"/>
      <c r="BE266" s="5"/>
      <c r="BJ266" s="5"/>
    </row>
    <row r="267" spans="1:62" ht="15.75" x14ac:dyDescent="0.25">
      <c r="A267" s="18">
        <v>45550</v>
      </c>
      <c r="B267" s="54">
        <v>49573</v>
      </c>
      <c r="C267" s="54">
        <v>45861</v>
      </c>
      <c r="D267" s="54">
        <v>43804</v>
      </c>
      <c r="E267" s="54">
        <v>43327</v>
      </c>
      <c r="F267" s="54">
        <v>43591</v>
      </c>
      <c r="G267" s="54">
        <v>47038</v>
      </c>
      <c r="H267" s="54">
        <v>56207</v>
      </c>
      <c r="I267" s="54">
        <v>60796</v>
      </c>
      <c r="J267" s="54">
        <v>61090</v>
      </c>
      <c r="K267" s="54">
        <v>59652</v>
      </c>
      <c r="L267" s="54">
        <v>58406</v>
      </c>
      <c r="M267" s="54">
        <v>56529</v>
      </c>
      <c r="N267" s="54">
        <v>56466</v>
      </c>
      <c r="O267" s="54">
        <v>54376</v>
      </c>
      <c r="P267" s="54">
        <v>56747</v>
      </c>
      <c r="Q267" s="54">
        <v>62648</v>
      </c>
      <c r="R267" s="54">
        <v>74393</v>
      </c>
      <c r="S267" s="54">
        <v>87606</v>
      </c>
      <c r="T267" s="54">
        <v>95826</v>
      </c>
      <c r="U267" s="54">
        <v>98251</v>
      </c>
      <c r="V267" s="54">
        <v>90938</v>
      </c>
      <c r="W267" s="54">
        <v>77984</v>
      </c>
      <c r="X267" s="54">
        <v>66434</v>
      </c>
      <c r="Y267" s="54">
        <v>55315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1502858</v>
      </c>
      <c r="AE267" s="5">
        <f t="shared" si="35"/>
        <v>1502858</v>
      </c>
      <c r="AG267" s="2">
        <f t="shared" si="36"/>
        <v>9</v>
      </c>
      <c r="AH267" s="2">
        <f t="shared" si="37"/>
        <v>2024</v>
      </c>
      <c r="AJ267" s="5">
        <f t="shared" si="38"/>
        <v>98251</v>
      </c>
      <c r="AK267" s="2">
        <f t="shared" si="39"/>
        <v>20</v>
      </c>
      <c r="AM267" s="55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BC267" s="5"/>
      <c r="BD267" s="5"/>
      <c r="BE267" s="5"/>
      <c r="BJ267" s="5"/>
    </row>
    <row r="268" spans="1:62" ht="15.75" x14ac:dyDescent="0.25">
      <c r="A268" s="18">
        <v>45551</v>
      </c>
      <c r="B268" s="54">
        <v>49065</v>
      </c>
      <c r="C268" s="54">
        <v>45739</v>
      </c>
      <c r="D268" s="54">
        <v>43385</v>
      </c>
      <c r="E268" s="54">
        <v>43953</v>
      </c>
      <c r="F268" s="54">
        <v>45410</v>
      </c>
      <c r="G268" s="54">
        <v>51818</v>
      </c>
      <c r="H268" s="54">
        <v>67708</v>
      </c>
      <c r="I268" s="54">
        <v>70818</v>
      </c>
      <c r="J268" s="54">
        <v>64042</v>
      </c>
      <c r="K268" s="54">
        <v>61352</v>
      </c>
      <c r="L268" s="54">
        <v>59512</v>
      </c>
      <c r="M268" s="54">
        <v>58119</v>
      </c>
      <c r="N268" s="54">
        <v>57234</v>
      </c>
      <c r="O268" s="54">
        <v>57197</v>
      </c>
      <c r="P268" s="54">
        <v>58252</v>
      </c>
      <c r="Q268" s="54">
        <v>63856</v>
      </c>
      <c r="R268" s="54">
        <v>75113</v>
      </c>
      <c r="S268" s="54">
        <v>89165</v>
      </c>
      <c r="T268" s="54">
        <v>96089</v>
      </c>
      <c r="U268" s="54">
        <v>98338</v>
      </c>
      <c r="V268" s="54">
        <v>90829</v>
      </c>
      <c r="W268" s="54">
        <v>78423</v>
      </c>
      <c r="X268" s="54">
        <v>68910</v>
      </c>
      <c r="Y268" s="54">
        <v>57238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1147249</v>
      </c>
      <c r="AD268" s="5">
        <f t="shared" si="34"/>
        <v>404316</v>
      </c>
      <c r="AE268" s="5">
        <f t="shared" si="35"/>
        <v>1551565</v>
      </c>
      <c r="AG268" s="2">
        <f t="shared" si="36"/>
        <v>9</v>
      </c>
      <c r="AH268" s="2">
        <f t="shared" si="37"/>
        <v>2024</v>
      </c>
      <c r="AJ268" s="5">
        <f t="shared" si="38"/>
        <v>98338</v>
      </c>
      <c r="AK268" s="2">
        <f t="shared" si="39"/>
        <v>20</v>
      </c>
      <c r="AM268" s="55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BC268" s="5"/>
      <c r="BD268" s="5"/>
      <c r="BE268" s="5"/>
      <c r="BJ268" s="5"/>
    </row>
    <row r="269" spans="1:62" ht="15.75" x14ac:dyDescent="0.25">
      <c r="A269" s="18">
        <v>45552</v>
      </c>
      <c r="B269" s="54">
        <v>50589</v>
      </c>
      <c r="C269" s="54">
        <v>46832</v>
      </c>
      <c r="D269" s="54">
        <v>44547</v>
      </c>
      <c r="E269" s="54">
        <v>44510</v>
      </c>
      <c r="F269" s="54">
        <v>46774</v>
      </c>
      <c r="G269" s="54">
        <v>51976</v>
      </c>
      <c r="H269" s="54">
        <v>68391</v>
      </c>
      <c r="I269" s="54">
        <v>69654</v>
      </c>
      <c r="J269" s="54">
        <v>63902</v>
      </c>
      <c r="K269" s="54">
        <v>61314</v>
      </c>
      <c r="L269" s="54">
        <v>59832</v>
      </c>
      <c r="M269" s="54">
        <v>59816</v>
      </c>
      <c r="N269" s="54">
        <v>59130</v>
      </c>
      <c r="O269" s="54">
        <v>59365</v>
      </c>
      <c r="P269" s="54">
        <v>60224</v>
      </c>
      <c r="Q269" s="54">
        <v>68549</v>
      </c>
      <c r="R269" s="54">
        <v>79238</v>
      </c>
      <c r="S269" s="54">
        <v>95182</v>
      </c>
      <c r="T269" s="54">
        <v>101370</v>
      </c>
      <c r="U269" s="54">
        <v>103349</v>
      </c>
      <c r="V269" s="54">
        <v>94473</v>
      </c>
      <c r="W269" s="54">
        <v>82235</v>
      </c>
      <c r="X269" s="54">
        <v>70824</v>
      </c>
      <c r="Y269" s="54">
        <v>59301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1188457</v>
      </c>
      <c r="AD269" s="5">
        <f t="shared" si="34"/>
        <v>412920</v>
      </c>
      <c r="AE269" s="5">
        <f t="shared" si="35"/>
        <v>1601377</v>
      </c>
      <c r="AG269" s="2">
        <f t="shared" si="36"/>
        <v>9</v>
      </c>
      <c r="AH269" s="2">
        <f t="shared" si="37"/>
        <v>2024</v>
      </c>
      <c r="AJ269" s="5">
        <f t="shared" si="38"/>
        <v>103349</v>
      </c>
      <c r="AK269" s="2">
        <f t="shared" si="39"/>
        <v>20</v>
      </c>
      <c r="AM269" s="55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BC269" s="5"/>
      <c r="BD269" s="5"/>
      <c r="BE269" s="5"/>
      <c r="BJ269" s="5"/>
    </row>
    <row r="270" spans="1:62" ht="15.75" x14ac:dyDescent="0.25">
      <c r="A270" s="18">
        <v>45553</v>
      </c>
      <c r="B270" s="54">
        <v>52744</v>
      </c>
      <c r="C270" s="54">
        <v>48544</v>
      </c>
      <c r="D270" s="54">
        <v>46370</v>
      </c>
      <c r="E270" s="54">
        <v>45799</v>
      </c>
      <c r="F270" s="54">
        <v>47985</v>
      </c>
      <c r="G270" s="54">
        <v>53825</v>
      </c>
      <c r="H270" s="54">
        <v>69378</v>
      </c>
      <c r="I270" s="54">
        <v>71190</v>
      </c>
      <c r="J270" s="54">
        <v>65478</v>
      </c>
      <c r="K270" s="54">
        <v>62069</v>
      </c>
      <c r="L270" s="54">
        <v>61640</v>
      </c>
      <c r="M270" s="54">
        <v>60490</v>
      </c>
      <c r="N270" s="54">
        <v>60044</v>
      </c>
      <c r="O270" s="54">
        <v>58637</v>
      </c>
      <c r="P270" s="54">
        <v>60758</v>
      </c>
      <c r="Q270" s="54">
        <v>67178</v>
      </c>
      <c r="R270" s="54">
        <v>79285</v>
      </c>
      <c r="S270" s="54">
        <v>93017</v>
      </c>
      <c r="T270" s="54">
        <v>99965</v>
      </c>
      <c r="U270" s="54">
        <v>101656</v>
      </c>
      <c r="V270" s="54">
        <v>93206</v>
      </c>
      <c r="W270" s="54">
        <v>81486</v>
      </c>
      <c r="X270" s="54">
        <v>70363</v>
      </c>
      <c r="Y270" s="54">
        <v>58589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1186462</v>
      </c>
      <c r="AD270" s="5">
        <f t="shared" si="34"/>
        <v>423234</v>
      </c>
      <c r="AE270" s="5">
        <f t="shared" si="35"/>
        <v>1609696</v>
      </c>
      <c r="AG270" s="2">
        <f t="shared" si="36"/>
        <v>9</v>
      </c>
      <c r="AH270" s="2">
        <f t="shared" si="37"/>
        <v>2024</v>
      </c>
      <c r="AJ270" s="5">
        <f t="shared" si="38"/>
        <v>101656</v>
      </c>
      <c r="AK270" s="2">
        <f t="shared" si="39"/>
        <v>20</v>
      </c>
      <c r="AM270" s="55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BC270" s="5"/>
      <c r="BD270" s="5"/>
      <c r="BE270" s="5"/>
      <c r="BJ270" s="5"/>
    </row>
    <row r="271" spans="1:62" ht="15.75" x14ac:dyDescent="0.25">
      <c r="A271" s="18">
        <v>45554</v>
      </c>
      <c r="B271" s="54">
        <v>51848</v>
      </c>
      <c r="C271" s="54">
        <v>48141</v>
      </c>
      <c r="D271" s="54">
        <v>45526</v>
      </c>
      <c r="E271" s="54">
        <v>45536</v>
      </c>
      <c r="F271" s="54">
        <v>47414</v>
      </c>
      <c r="G271" s="54">
        <v>53189</v>
      </c>
      <c r="H271" s="54">
        <v>69657</v>
      </c>
      <c r="I271" s="54">
        <v>72175</v>
      </c>
      <c r="J271" s="54">
        <v>66403</v>
      </c>
      <c r="K271" s="54">
        <v>65727</v>
      </c>
      <c r="L271" s="54">
        <v>61837</v>
      </c>
      <c r="M271" s="54">
        <v>60417</v>
      </c>
      <c r="N271" s="54">
        <v>58037</v>
      </c>
      <c r="O271" s="54">
        <v>57141</v>
      </c>
      <c r="P271" s="54">
        <v>58285</v>
      </c>
      <c r="Q271" s="54">
        <v>63301</v>
      </c>
      <c r="R271" s="54">
        <v>74861</v>
      </c>
      <c r="S271" s="54">
        <v>87568</v>
      </c>
      <c r="T271" s="54">
        <v>94599</v>
      </c>
      <c r="U271" s="54">
        <v>98197</v>
      </c>
      <c r="V271" s="54">
        <v>90868</v>
      </c>
      <c r="W271" s="54">
        <v>80672</v>
      </c>
      <c r="X271" s="54">
        <v>68803</v>
      </c>
      <c r="Y271" s="54">
        <v>58217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1158891</v>
      </c>
      <c r="AD271" s="5">
        <f t="shared" si="34"/>
        <v>419528</v>
      </c>
      <c r="AE271" s="5">
        <f t="shared" si="35"/>
        <v>1578419</v>
      </c>
      <c r="AG271" s="2">
        <f t="shared" si="36"/>
        <v>9</v>
      </c>
      <c r="AH271" s="2">
        <f t="shared" si="37"/>
        <v>2024</v>
      </c>
      <c r="AJ271" s="5">
        <f t="shared" si="38"/>
        <v>98197</v>
      </c>
      <c r="AK271" s="2">
        <f t="shared" si="39"/>
        <v>20</v>
      </c>
      <c r="AM271" s="55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BC271" s="5"/>
      <c r="BD271" s="5"/>
      <c r="BE271" s="5"/>
      <c r="BJ271" s="5"/>
    </row>
    <row r="272" spans="1:62" ht="15.75" x14ac:dyDescent="0.25">
      <c r="A272" s="18">
        <v>45555</v>
      </c>
      <c r="B272" s="54">
        <v>53171</v>
      </c>
      <c r="C272" s="54">
        <v>51283</v>
      </c>
      <c r="D272" s="54">
        <v>48018</v>
      </c>
      <c r="E272" s="54">
        <v>47249</v>
      </c>
      <c r="F272" s="54">
        <v>49247</v>
      </c>
      <c r="G272" s="54">
        <v>54938</v>
      </c>
      <c r="H272" s="54">
        <v>71540</v>
      </c>
      <c r="I272" s="54">
        <v>73241</v>
      </c>
      <c r="J272" s="54">
        <v>66752</v>
      </c>
      <c r="K272" s="54">
        <v>63249</v>
      </c>
      <c r="L272" s="54">
        <v>61142</v>
      </c>
      <c r="M272" s="54">
        <v>57220</v>
      </c>
      <c r="N272" s="54">
        <v>53405</v>
      </c>
      <c r="O272" s="54">
        <v>51372</v>
      </c>
      <c r="P272" s="54">
        <v>52335</v>
      </c>
      <c r="Q272" s="54">
        <v>56456</v>
      </c>
      <c r="R272" s="54">
        <v>66495</v>
      </c>
      <c r="S272" s="54">
        <v>76793</v>
      </c>
      <c r="T272" s="54">
        <v>85389</v>
      </c>
      <c r="U272" s="54">
        <v>87191</v>
      </c>
      <c r="V272" s="54">
        <v>82915</v>
      </c>
      <c r="W272" s="54">
        <v>73538</v>
      </c>
      <c r="X272" s="54">
        <v>64768</v>
      </c>
      <c r="Y272" s="54">
        <v>54574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1072261</v>
      </c>
      <c r="AD272" s="5">
        <f t="shared" si="34"/>
        <v>430020</v>
      </c>
      <c r="AE272" s="5">
        <f t="shared" si="35"/>
        <v>1502281</v>
      </c>
      <c r="AG272" s="2">
        <f t="shared" si="36"/>
        <v>9</v>
      </c>
      <c r="AH272" s="2">
        <f t="shared" si="37"/>
        <v>2024</v>
      </c>
      <c r="AJ272" s="5">
        <f t="shared" si="38"/>
        <v>87191</v>
      </c>
      <c r="AK272" s="2">
        <f t="shared" si="39"/>
        <v>20</v>
      </c>
      <c r="AM272" s="55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BC272" s="5"/>
      <c r="BD272" s="5"/>
      <c r="BE272" s="5"/>
      <c r="BJ272" s="5"/>
    </row>
    <row r="273" spans="1:62" ht="15.75" x14ac:dyDescent="0.25">
      <c r="A273" s="18">
        <v>45556</v>
      </c>
      <c r="B273" s="54">
        <v>47974</v>
      </c>
      <c r="C273" s="54">
        <v>44816</v>
      </c>
      <c r="D273" s="54">
        <v>42783</v>
      </c>
      <c r="E273" s="54">
        <v>42080</v>
      </c>
      <c r="F273" s="54">
        <v>43127</v>
      </c>
      <c r="G273" s="54">
        <v>47113</v>
      </c>
      <c r="H273" s="54">
        <v>56192</v>
      </c>
      <c r="I273" s="54">
        <v>61831</v>
      </c>
      <c r="J273" s="54">
        <v>59769</v>
      </c>
      <c r="K273" s="54">
        <v>58159</v>
      </c>
      <c r="L273" s="54">
        <v>56412</v>
      </c>
      <c r="M273" s="54">
        <v>54748</v>
      </c>
      <c r="N273" s="54">
        <v>51466</v>
      </c>
      <c r="O273" s="54">
        <v>48073</v>
      </c>
      <c r="P273" s="54">
        <v>50436</v>
      </c>
      <c r="Q273" s="54">
        <v>54032</v>
      </c>
      <c r="R273" s="54">
        <v>64281</v>
      </c>
      <c r="S273" s="54">
        <v>74806</v>
      </c>
      <c r="T273" s="54">
        <v>84488</v>
      </c>
      <c r="U273" s="54">
        <v>85318</v>
      </c>
      <c r="V273" s="54">
        <v>80633</v>
      </c>
      <c r="W273" s="54">
        <v>70960</v>
      </c>
      <c r="X273" s="54">
        <v>62657</v>
      </c>
      <c r="Y273" s="54">
        <v>52361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1394515</v>
      </c>
      <c r="AE273" s="5">
        <f t="shared" si="35"/>
        <v>1394515</v>
      </c>
      <c r="AG273" s="2">
        <f t="shared" si="36"/>
        <v>9</v>
      </c>
      <c r="AH273" s="2">
        <f t="shared" si="37"/>
        <v>2024</v>
      </c>
      <c r="AJ273" s="5">
        <f t="shared" si="38"/>
        <v>85318</v>
      </c>
      <c r="AK273" s="2">
        <f t="shared" si="39"/>
        <v>20</v>
      </c>
      <c r="AM273" s="55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BC273" s="5"/>
      <c r="BD273" s="5"/>
      <c r="BE273" s="5"/>
      <c r="BJ273" s="5"/>
    </row>
    <row r="274" spans="1:62" ht="15.75" x14ac:dyDescent="0.25">
      <c r="A274" s="18">
        <v>45557</v>
      </c>
      <c r="B274" s="54">
        <v>47150</v>
      </c>
      <c r="C274" s="54">
        <v>43748</v>
      </c>
      <c r="D274" s="54">
        <v>42250</v>
      </c>
      <c r="E274" s="54">
        <v>42112</v>
      </c>
      <c r="F274" s="54">
        <v>41839</v>
      </c>
      <c r="G274" s="54">
        <v>45692</v>
      </c>
      <c r="H274" s="54">
        <v>54376</v>
      </c>
      <c r="I274" s="54">
        <v>59370</v>
      </c>
      <c r="J274" s="54">
        <v>59477</v>
      </c>
      <c r="K274" s="54">
        <v>58237</v>
      </c>
      <c r="L274" s="54">
        <v>54768</v>
      </c>
      <c r="M274" s="54">
        <v>52190</v>
      </c>
      <c r="N274" s="54">
        <v>49959</v>
      </c>
      <c r="O274" s="54">
        <v>47082</v>
      </c>
      <c r="P274" s="54">
        <v>47508</v>
      </c>
      <c r="Q274" s="54">
        <v>53140</v>
      </c>
      <c r="R274" s="54">
        <v>64725</v>
      </c>
      <c r="S274" s="54">
        <v>78347</v>
      </c>
      <c r="T274" s="54">
        <v>87989</v>
      </c>
      <c r="U274" s="54">
        <v>90999</v>
      </c>
      <c r="V274" s="54">
        <v>84041</v>
      </c>
      <c r="W274" s="54">
        <v>71338</v>
      </c>
      <c r="X274" s="54">
        <v>62152</v>
      </c>
      <c r="Y274" s="54">
        <v>51076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1389565</v>
      </c>
      <c r="AE274" s="5">
        <f t="shared" si="35"/>
        <v>1389565</v>
      </c>
      <c r="AG274" s="2">
        <f t="shared" si="36"/>
        <v>9</v>
      </c>
      <c r="AH274" s="2">
        <f t="shared" si="37"/>
        <v>2024</v>
      </c>
      <c r="AJ274" s="5">
        <f t="shared" si="38"/>
        <v>90999</v>
      </c>
      <c r="AK274" s="2">
        <f t="shared" si="39"/>
        <v>20</v>
      </c>
      <c r="AM274" s="55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BC274" s="5"/>
      <c r="BD274" s="5"/>
      <c r="BE274" s="5"/>
      <c r="BJ274" s="5"/>
    </row>
    <row r="275" spans="1:62" ht="15.75" x14ac:dyDescent="0.25">
      <c r="A275" s="18">
        <v>45558</v>
      </c>
      <c r="B275" s="54">
        <v>45387</v>
      </c>
      <c r="C275" s="54">
        <v>42085</v>
      </c>
      <c r="D275" s="54">
        <v>41066</v>
      </c>
      <c r="E275" s="54">
        <v>40842</v>
      </c>
      <c r="F275" s="54">
        <v>44191</v>
      </c>
      <c r="G275" s="54">
        <v>50150</v>
      </c>
      <c r="H275" s="54">
        <v>67218</v>
      </c>
      <c r="I275" s="54">
        <v>69937</v>
      </c>
      <c r="J275" s="54">
        <v>65324</v>
      </c>
      <c r="K275" s="54">
        <v>63789</v>
      </c>
      <c r="L275" s="54">
        <v>61549</v>
      </c>
      <c r="M275" s="54">
        <v>56297</v>
      </c>
      <c r="N275" s="54">
        <v>52078</v>
      </c>
      <c r="O275" s="54">
        <v>51540</v>
      </c>
      <c r="P275" s="54">
        <v>50103</v>
      </c>
      <c r="Q275" s="54">
        <v>55416</v>
      </c>
      <c r="R275" s="54">
        <v>65901</v>
      </c>
      <c r="S275" s="54">
        <v>76776</v>
      </c>
      <c r="T275" s="54">
        <v>87216</v>
      </c>
      <c r="U275" s="54">
        <v>88270</v>
      </c>
      <c r="V275" s="54">
        <v>81353</v>
      </c>
      <c r="W275" s="54">
        <v>70868</v>
      </c>
      <c r="X275" s="54">
        <v>60598</v>
      </c>
      <c r="Y275" s="54">
        <v>51827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1057015</v>
      </c>
      <c r="AD275" s="5">
        <f t="shared" si="34"/>
        <v>382766</v>
      </c>
      <c r="AE275" s="5">
        <f t="shared" si="35"/>
        <v>1439781</v>
      </c>
      <c r="AG275" s="2">
        <f t="shared" si="36"/>
        <v>9</v>
      </c>
      <c r="AH275" s="2">
        <f t="shared" si="37"/>
        <v>2024</v>
      </c>
      <c r="AJ275" s="5">
        <f t="shared" si="38"/>
        <v>88270</v>
      </c>
      <c r="AK275" s="2">
        <f t="shared" si="39"/>
        <v>20</v>
      </c>
      <c r="AM275" s="55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BC275" s="5"/>
      <c r="BD275" s="5"/>
      <c r="BE275" s="5"/>
      <c r="BJ275" s="5"/>
    </row>
    <row r="276" spans="1:62" ht="15.75" x14ac:dyDescent="0.25">
      <c r="A276" s="18">
        <v>45559</v>
      </c>
      <c r="B276" s="54">
        <v>46024</v>
      </c>
      <c r="C276" s="54">
        <v>43232</v>
      </c>
      <c r="D276" s="54">
        <v>41740</v>
      </c>
      <c r="E276" s="54">
        <v>42106</v>
      </c>
      <c r="F276" s="54">
        <v>44539</v>
      </c>
      <c r="G276" s="54">
        <v>51184</v>
      </c>
      <c r="H276" s="54">
        <v>67676</v>
      </c>
      <c r="I276" s="54">
        <v>69169</v>
      </c>
      <c r="J276" s="54">
        <v>57148</v>
      </c>
      <c r="K276" s="54">
        <v>50858</v>
      </c>
      <c r="L276" s="54">
        <v>52752</v>
      </c>
      <c r="M276" s="54">
        <v>50350</v>
      </c>
      <c r="N276" s="54">
        <v>47642</v>
      </c>
      <c r="O276" s="54">
        <v>42556</v>
      </c>
      <c r="P276" s="54">
        <v>41556</v>
      </c>
      <c r="Q276" s="54">
        <v>44542</v>
      </c>
      <c r="R276" s="54">
        <v>58273</v>
      </c>
      <c r="S276" s="54">
        <v>76487</v>
      </c>
      <c r="T276" s="54">
        <v>85764</v>
      </c>
      <c r="U276" s="54">
        <v>88953</v>
      </c>
      <c r="V276" s="54">
        <v>81437</v>
      </c>
      <c r="W276" s="54">
        <v>71417</v>
      </c>
      <c r="X276" s="54">
        <v>61547</v>
      </c>
      <c r="Y276" s="54">
        <v>51692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980451</v>
      </c>
      <c r="AD276" s="5">
        <f t="shared" si="34"/>
        <v>388193</v>
      </c>
      <c r="AE276" s="5">
        <f t="shared" si="35"/>
        <v>1368644</v>
      </c>
      <c r="AG276" s="2">
        <f t="shared" si="36"/>
        <v>9</v>
      </c>
      <c r="AH276" s="2">
        <f t="shared" si="37"/>
        <v>2024</v>
      </c>
      <c r="AJ276" s="5">
        <f t="shared" si="38"/>
        <v>88953</v>
      </c>
      <c r="AK276" s="2">
        <f t="shared" si="39"/>
        <v>20</v>
      </c>
      <c r="AM276" s="55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BC276" s="5"/>
      <c r="BD276" s="5"/>
      <c r="BE276" s="5"/>
      <c r="BJ276" s="5"/>
    </row>
    <row r="277" spans="1:62" ht="15.75" x14ac:dyDescent="0.25">
      <c r="A277" s="18">
        <v>45560</v>
      </c>
      <c r="B277" s="54">
        <v>45579</v>
      </c>
      <c r="C277" s="54">
        <v>42926</v>
      </c>
      <c r="D277" s="54">
        <v>41758</v>
      </c>
      <c r="E277" s="54">
        <v>41902</v>
      </c>
      <c r="F277" s="54">
        <v>44632</v>
      </c>
      <c r="G277" s="54">
        <v>50705</v>
      </c>
      <c r="H277" s="54">
        <v>68154</v>
      </c>
      <c r="I277" s="54">
        <v>70404</v>
      </c>
      <c r="J277" s="54">
        <v>66449</v>
      </c>
      <c r="K277" s="54">
        <v>64108</v>
      </c>
      <c r="L277" s="54">
        <v>59997</v>
      </c>
      <c r="M277" s="54">
        <v>57020</v>
      </c>
      <c r="N277" s="54">
        <v>53415</v>
      </c>
      <c r="O277" s="54">
        <v>51703</v>
      </c>
      <c r="P277" s="54">
        <v>52788</v>
      </c>
      <c r="Q277" s="54">
        <v>56868</v>
      </c>
      <c r="R277" s="54">
        <v>66786</v>
      </c>
      <c r="S277" s="54">
        <v>79090</v>
      </c>
      <c r="T277" s="54">
        <v>86984</v>
      </c>
      <c r="U277" s="54">
        <v>88608</v>
      </c>
      <c r="V277" s="54">
        <v>81581</v>
      </c>
      <c r="W277" s="54">
        <v>70673</v>
      </c>
      <c r="X277" s="54">
        <v>61481</v>
      </c>
      <c r="Y277" s="54">
        <v>51263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1067955</v>
      </c>
      <c r="AD277" s="5">
        <f t="shared" si="34"/>
        <v>386919</v>
      </c>
      <c r="AE277" s="5">
        <f t="shared" si="35"/>
        <v>1454874</v>
      </c>
      <c r="AG277" s="2">
        <f t="shared" si="36"/>
        <v>9</v>
      </c>
      <c r="AH277" s="2">
        <f t="shared" si="37"/>
        <v>2024</v>
      </c>
      <c r="AJ277" s="5">
        <f t="shared" si="38"/>
        <v>88608</v>
      </c>
      <c r="AK277" s="2">
        <f t="shared" si="39"/>
        <v>20</v>
      </c>
      <c r="AM277" s="55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BC277" s="5"/>
      <c r="BD277" s="5"/>
      <c r="BE277" s="5"/>
      <c r="BJ277" s="5"/>
    </row>
    <row r="278" spans="1:62" ht="15.75" x14ac:dyDescent="0.25">
      <c r="A278" s="18">
        <v>45561</v>
      </c>
      <c r="B278" s="54">
        <v>45907</v>
      </c>
      <c r="C278" s="54">
        <v>42795</v>
      </c>
      <c r="D278" s="54">
        <v>41676</v>
      </c>
      <c r="E278" s="54">
        <v>41351</v>
      </c>
      <c r="F278" s="54">
        <v>43478</v>
      </c>
      <c r="G278" s="54">
        <v>50936</v>
      </c>
      <c r="H278" s="54">
        <v>67847</v>
      </c>
      <c r="I278" s="54">
        <v>72647</v>
      </c>
      <c r="J278" s="54">
        <v>68080</v>
      </c>
      <c r="K278" s="54">
        <v>68138</v>
      </c>
      <c r="L278" s="54">
        <v>65809</v>
      </c>
      <c r="M278" s="54">
        <v>62191</v>
      </c>
      <c r="N278" s="54">
        <v>60599</v>
      </c>
      <c r="O278" s="54">
        <v>58036</v>
      </c>
      <c r="P278" s="54">
        <v>56937</v>
      </c>
      <c r="Q278" s="54">
        <v>62474</v>
      </c>
      <c r="R278" s="54">
        <v>71847</v>
      </c>
      <c r="S278" s="54">
        <v>84138</v>
      </c>
      <c r="T278" s="54">
        <v>91303</v>
      </c>
      <c r="U278" s="54">
        <v>91540</v>
      </c>
      <c r="V278" s="54">
        <v>83756</v>
      </c>
      <c r="W278" s="54">
        <v>72173</v>
      </c>
      <c r="X278" s="54">
        <v>62990</v>
      </c>
      <c r="Y278" s="54">
        <v>52244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1132658</v>
      </c>
      <c r="AD278" s="5">
        <f t="shared" si="34"/>
        <v>386234</v>
      </c>
      <c r="AE278" s="5">
        <f t="shared" si="35"/>
        <v>1518892</v>
      </c>
      <c r="AG278" s="2">
        <f t="shared" si="36"/>
        <v>9</v>
      </c>
      <c r="AH278" s="2">
        <f t="shared" si="37"/>
        <v>2024</v>
      </c>
      <c r="AJ278" s="5">
        <f t="shared" si="38"/>
        <v>91540</v>
      </c>
      <c r="AK278" s="2">
        <f t="shared" si="39"/>
        <v>20</v>
      </c>
      <c r="AM278" s="55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BC278" s="5"/>
      <c r="BD278" s="5"/>
      <c r="BE278" s="5"/>
      <c r="BJ278" s="5"/>
    </row>
    <row r="279" spans="1:62" ht="15.75" x14ac:dyDescent="0.25">
      <c r="A279" s="18">
        <v>45562</v>
      </c>
      <c r="B279" s="54">
        <v>47238</v>
      </c>
      <c r="C279" s="54">
        <v>43581</v>
      </c>
      <c r="D279" s="54">
        <v>42183</v>
      </c>
      <c r="E279" s="54">
        <v>41647</v>
      </c>
      <c r="F279" s="54">
        <v>44627</v>
      </c>
      <c r="G279" s="54">
        <v>50269</v>
      </c>
      <c r="H279" s="54">
        <v>67544</v>
      </c>
      <c r="I279" s="54">
        <v>68347</v>
      </c>
      <c r="J279" s="54">
        <v>62889</v>
      </c>
      <c r="K279" s="54">
        <v>58745</v>
      </c>
      <c r="L279" s="54">
        <v>52922</v>
      </c>
      <c r="M279" s="54">
        <v>53615</v>
      </c>
      <c r="N279" s="54">
        <v>51671</v>
      </c>
      <c r="O279" s="54">
        <v>49507</v>
      </c>
      <c r="P279" s="54">
        <v>49450</v>
      </c>
      <c r="Q279" s="54">
        <v>53214</v>
      </c>
      <c r="R279" s="54">
        <v>62120</v>
      </c>
      <c r="S279" s="54">
        <v>74451</v>
      </c>
      <c r="T279" s="54">
        <v>81843</v>
      </c>
      <c r="U279" s="54">
        <v>84983</v>
      </c>
      <c r="V279" s="54">
        <v>80041</v>
      </c>
      <c r="W279" s="54">
        <v>70900</v>
      </c>
      <c r="X279" s="54">
        <v>62253</v>
      </c>
      <c r="Y279" s="54">
        <v>52223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1016951</v>
      </c>
      <c r="AD279" s="5">
        <f t="shared" si="34"/>
        <v>389312</v>
      </c>
      <c r="AE279" s="5">
        <f t="shared" si="35"/>
        <v>1406263</v>
      </c>
      <c r="AG279" s="2">
        <f t="shared" si="36"/>
        <v>9</v>
      </c>
      <c r="AH279" s="2">
        <f t="shared" si="37"/>
        <v>2024</v>
      </c>
      <c r="AJ279" s="5">
        <f t="shared" si="38"/>
        <v>84983</v>
      </c>
      <c r="AK279" s="2">
        <f t="shared" si="39"/>
        <v>20</v>
      </c>
      <c r="AM279" s="55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BC279" s="5"/>
      <c r="BD279" s="5"/>
      <c r="BE279" s="5"/>
      <c r="BJ279" s="5"/>
    </row>
    <row r="280" spans="1:62" ht="15.75" x14ac:dyDescent="0.25">
      <c r="A280" s="18">
        <v>45563</v>
      </c>
      <c r="B280" s="54">
        <v>47474</v>
      </c>
      <c r="C280" s="54">
        <v>43314</v>
      </c>
      <c r="D280" s="54">
        <v>42324</v>
      </c>
      <c r="E280" s="54">
        <v>41709</v>
      </c>
      <c r="F280" s="54">
        <v>43050</v>
      </c>
      <c r="G280" s="54">
        <v>46099</v>
      </c>
      <c r="H280" s="54">
        <v>57104</v>
      </c>
      <c r="I280" s="54">
        <v>62603</v>
      </c>
      <c r="J280" s="54">
        <v>65270</v>
      </c>
      <c r="K280" s="54">
        <v>65252</v>
      </c>
      <c r="L280" s="54">
        <v>64793</v>
      </c>
      <c r="M280" s="54">
        <v>61816</v>
      </c>
      <c r="N280" s="54">
        <v>56253</v>
      </c>
      <c r="O280" s="54">
        <v>50978</v>
      </c>
      <c r="P280" s="54">
        <v>48204</v>
      </c>
      <c r="Q280" s="54">
        <v>51455</v>
      </c>
      <c r="R280" s="54">
        <v>60844</v>
      </c>
      <c r="S280" s="54">
        <v>75112</v>
      </c>
      <c r="T280" s="54">
        <v>83782</v>
      </c>
      <c r="U280" s="54">
        <v>86288</v>
      </c>
      <c r="V280" s="54">
        <v>79775</v>
      </c>
      <c r="W280" s="54">
        <v>69802</v>
      </c>
      <c r="X280" s="54">
        <v>61992</v>
      </c>
      <c r="Y280" s="54">
        <v>51977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1417270</v>
      </c>
      <c r="AE280" s="5">
        <f t="shared" si="35"/>
        <v>1417270</v>
      </c>
      <c r="AG280" s="2">
        <f t="shared" si="36"/>
        <v>9</v>
      </c>
      <c r="AH280" s="2">
        <f t="shared" si="37"/>
        <v>2024</v>
      </c>
      <c r="AJ280" s="5">
        <f t="shared" si="38"/>
        <v>86288</v>
      </c>
      <c r="AK280" s="2">
        <f t="shared" si="39"/>
        <v>20</v>
      </c>
      <c r="AM280" s="55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BC280" s="5"/>
      <c r="BD280" s="5"/>
      <c r="BE280" s="5"/>
      <c r="BJ280" s="5"/>
    </row>
    <row r="281" spans="1:62" ht="15.75" x14ac:dyDescent="0.25">
      <c r="A281" s="18">
        <v>45564</v>
      </c>
      <c r="B281" s="54">
        <v>47146</v>
      </c>
      <c r="C281" s="54">
        <v>43644</v>
      </c>
      <c r="D281" s="54">
        <v>41907</v>
      </c>
      <c r="E281" s="54">
        <v>41714</v>
      </c>
      <c r="F281" s="54">
        <v>42186</v>
      </c>
      <c r="G281" s="54">
        <v>45381</v>
      </c>
      <c r="H281" s="54">
        <v>55912</v>
      </c>
      <c r="I281" s="54">
        <v>59909</v>
      </c>
      <c r="J281" s="54">
        <v>57512</v>
      </c>
      <c r="K281" s="54">
        <v>54811</v>
      </c>
      <c r="L281" s="54">
        <v>52804</v>
      </c>
      <c r="M281" s="54">
        <v>51286</v>
      </c>
      <c r="N281" s="54">
        <v>50565</v>
      </c>
      <c r="O281" s="54">
        <v>48916</v>
      </c>
      <c r="P281" s="54">
        <v>49139</v>
      </c>
      <c r="Q281" s="54">
        <v>58186</v>
      </c>
      <c r="R281" s="54">
        <v>68959</v>
      </c>
      <c r="S281" s="54">
        <v>81054</v>
      </c>
      <c r="T281" s="54">
        <v>89557</v>
      </c>
      <c r="U281" s="54">
        <v>90469</v>
      </c>
      <c r="V281" s="54">
        <v>82773</v>
      </c>
      <c r="W281" s="54">
        <v>72455</v>
      </c>
      <c r="X281" s="54">
        <v>60860</v>
      </c>
      <c r="Y281" s="54">
        <v>52032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1399177</v>
      </c>
      <c r="AE281" s="5">
        <f t="shared" si="35"/>
        <v>1399177</v>
      </c>
      <c r="AG281" s="2">
        <f t="shared" si="36"/>
        <v>9</v>
      </c>
      <c r="AH281" s="2">
        <f t="shared" si="37"/>
        <v>2024</v>
      </c>
      <c r="AJ281" s="5">
        <f t="shared" si="38"/>
        <v>90469</v>
      </c>
      <c r="AK281" s="2">
        <f t="shared" si="39"/>
        <v>20</v>
      </c>
      <c r="AM281" s="55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BC281" s="5"/>
      <c r="BD281" s="5"/>
      <c r="BE281" s="5"/>
      <c r="BJ281" s="5"/>
    </row>
    <row r="282" spans="1:62" ht="15.75" x14ac:dyDescent="0.25">
      <c r="A282" s="18">
        <v>45565</v>
      </c>
      <c r="B282" s="54">
        <v>45009</v>
      </c>
      <c r="C282" s="54">
        <v>42811</v>
      </c>
      <c r="D282" s="54">
        <v>40925</v>
      </c>
      <c r="E282" s="54">
        <v>41716</v>
      </c>
      <c r="F282" s="54">
        <v>43012</v>
      </c>
      <c r="G282" s="54">
        <v>50078</v>
      </c>
      <c r="H282" s="54">
        <v>66826</v>
      </c>
      <c r="I282" s="54">
        <v>68015</v>
      </c>
      <c r="J282" s="54">
        <v>59838</v>
      </c>
      <c r="K282" s="54">
        <v>52474</v>
      </c>
      <c r="L282" s="54">
        <v>49156</v>
      </c>
      <c r="M282" s="54">
        <v>46267</v>
      </c>
      <c r="N282" s="54">
        <v>44235</v>
      </c>
      <c r="O282" s="54">
        <v>43819</v>
      </c>
      <c r="P282" s="54">
        <v>45970</v>
      </c>
      <c r="Q282" s="54">
        <v>50147</v>
      </c>
      <c r="R282" s="54">
        <v>62597</v>
      </c>
      <c r="S282" s="54">
        <v>77782</v>
      </c>
      <c r="T282" s="54">
        <v>87326</v>
      </c>
      <c r="U282" s="54">
        <v>88807</v>
      </c>
      <c r="V282" s="54">
        <v>81323</v>
      </c>
      <c r="W282" s="54">
        <v>69603</v>
      </c>
      <c r="X282" s="54">
        <v>61358</v>
      </c>
      <c r="Y282" s="54">
        <v>50671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988717</v>
      </c>
      <c r="AD282" s="5">
        <f t="shared" si="34"/>
        <v>381048</v>
      </c>
      <c r="AE282" s="5">
        <f t="shared" si="35"/>
        <v>1369765</v>
      </c>
      <c r="AG282" s="2">
        <f t="shared" si="36"/>
        <v>9</v>
      </c>
      <c r="AH282" s="2">
        <f t="shared" si="37"/>
        <v>2024</v>
      </c>
      <c r="AJ282" s="5">
        <f t="shared" si="38"/>
        <v>88807</v>
      </c>
      <c r="AK282" s="2">
        <f t="shared" si="39"/>
        <v>20</v>
      </c>
      <c r="AM282" s="55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BC282" s="5"/>
      <c r="BD282" s="5"/>
      <c r="BE282" s="5"/>
      <c r="BJ282" s="5"/>
    </row>
    <row r="283" spans="1:62" ht="15.75" x14ac:dyDescent="0.25">
      <c r="A283" s="18">
        <v>45566</v>
      </c>
      <c r="B283" s="12">
        <v>48102</v>
      </c>
      <c r="C283" s="12">
        <v>44354</v>
      </c>
      <c r="D283" s="12">
        <v>43205</v>
      </c>
      <c r="E283" s="12">
        <v>43086</v>
      </c>
      <c r="F283" s="12">
        <v>46078</v>
      </c>
      <c r="G283" s="12">
        <v>55305</v>
      </c>
      <c r="H283" s="12">
        <v>70094</v>
      </c>
      <c r="I283" s="12">
        <v>71054</v>
      </c>
      <c r="J283" s="12">
        <v>64982</v>
      </c>
      <c r="K283" s="12">
        <v>63060</v>
      </c>
      <c r="L283" s="12">
        <v>57288</v>
      </c>
      <c r="M283" s="12">
        <v>50998</v>
      </c>
      <c r="N283" s="12">
        <v>52260</v>
      </c>
      <c r="O283" s="12">
        <v>54400</v>
      </c>
      <c r="P283" s="12">
        <v>53149</v>
      </c>
      <c r="Q283" s="12">
        <v>56288</v>
      </c>
      <c r="R283" s="12">
        <v>64492</v>
      </c>
      <c r="S283" s="12">
        <v>81965</v>
      </c>
      <c r="T283" s="12">
        <v>89960</v>
      </c>
      <c r="U283" s="12">
        <v>92207</v>
      </c>
      <c r="V283" s="12">
        <v>84495</v>
      </c>
      <c r="W283" s="12">
        <v>73746</v>
      </c>
      <c r="X283" s="12">
        <v>62152</v>
      </c>
      <c r="Y283" s="12">
        <v>52732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1072496</v>
      </c>
      <c r="AD283" s="5">
        <f t="shared" si="34"/>
        <v>402956</v>
      </c>
      <c r="AE283" s="5">
        <f t="shared" si="35"/>
        <v>1475452</v>
      </c>
      <c r="AG283" s="2">
        <f t="shared" si="36"/>
        <v>10</v>
      </c>
      <c r="AH283" s="2">
        <f t="shared" si="37"/>
        <v>2024</v>
      </c>
      <c r="AJ283" s="5">
        <f t="shared" si="38"/>
        <v>92207</v>
      </c>
      <c r="AK283" s="2">
        <f t="shared" si="39"/>
        <v>20</v>
      </c>
      <c r="AM283" s="55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BC283" s="5"/>
      <c r="BD283" s="5"/>
      <c r="BE283" s="5"/>
      <c r="BJ283" s="5"/>
    </row>
    <row r="284" spans="1:62" ht="15.75" x14ac:dyDescent="0.25">
      <c r="A284" s="18">
        <v>45567</v>
      </c>
      <c r="B284" s="12">
        <v>48614</v>
      </c>
      <c r="C284" s="12">
        <v>45049</v>
      </c>
      <c r="D284" s="12">
        <v>43720</v>
      </c>
      <c r="E284" s="12">
        <v>43877</v>
      </c>
      <c r="F284" s="12">
        <v>47188</v>
      </c>
      <c r="G284" s="12">
        <v>54634</v>
      </c>
      <c r="H284" s="12">
        <v>70342</v>
      </c>
      <c r="I284" s="12">
        <v>72402</v>
      </c>
      <c r="J284" s="12">
        <v>65068</v>
      </c>
      <c r="K284" s="12">
        <v>62046</v>
      </c>
      <c r="L284" s="12">
        <v>60087</v>
      </c>
      <c r="M284" s="12">
        <v>57747</v>
      </c>
      <c r="N284" s="12">
        <v>57168</v>
      </c>
      <c r="O284" s="12">
        <v>55880</v>
      </c>
      <c r="P284" s="12">
        <v>52641</v>
      </c>
      <c r="Q284" s="12">
        <v>56370</v>
      </c>
      <c r="R284" s="12">
        <v>65405</v>
      </c>
      <c r="S284" s="12">
        <v>82218</v>
      </c>
      <c r="T284" s="12">
        <v>90181</v>
      </c>
      <c r="U284" s="12">
        <v>92985</v>
      </c>
      <c r="V284" s="12">
        <v>84355</v>
      </c>
      <c r="W284" s="12">
        <v>75277</v>
      </c>
      <c r="X284" s="12">
        <v>62438</v>
      </c>
      <c r="Y284" s="12">
        <v>52873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1092268</v>
      </c>
      <c r="AD284" s="5">
        <f t="shared" si="34"/>
        <v>406297</v>
      </c>
      <c r="AE284" s="5">
        <f t="shared" si="35"/>
        <v>1498565</v>
      </c>
      <c r="AG284" s="2">
        <f t="shared" si="36"/>
        <v>10</v>
      </c>
      <c r="AH284" s="2">
        <f t="shared" si="37"/>
        <v>2024</v>
      </c>
      <c r="AJ284" s="5">
        <f t="shared" si="38"/>
        <v>92985</v>
      </c>
      <c r="AK284" s="2">
        <f t="shared" si="39"/>
        <v>20</v>
      </c>
      <c r="AM284" s="55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BC284" s="5"/>
      <c r="BD284" s="5"/>
      <c r="BE284" s="5"/>
      <c r="BJ284" s="5"/>
    </row>
    <row r="285" spans="1:62" ht="15.75" x14ac:dyDescent="0.25">
      <c r="A285" s="18">
        <v>45568</v>
      </c>
      <c r="B285" s="12">
        <v>48829</v>
      </c>
      <c r="C285" s="12">
        <v>46405</v>
      </c>
      <c r="D285" s="12">
        <v>44374</v>
      </c>
      <c r="E285" s="12">
        <v>44542</v>
      </c>
      <c r="F285" s="12">
        <v>47818</v>
      </c>
      <c r="G285" s="12">
        <v>56402</v>
      </c>
      <c r="H285" s="12">
        <v>71365</v>
      </c>
      <c r="I285" s="12">
        <v>73914</v>
      </c>
      <c r="J285" s="12">
        <v>69634</v>
      </c>
      <c r="K285" s="12">
        <v>66194</v>
      </c>
      <c r="L285" s="12">
        <v>61152</v>
      </c>
      <c r="M285" s="12">
        <v>57813</v>
      </c>
      <c r="N285" s="12">
        <v>54875</v>
      </c>
      <c r="O285" s="12">
        <v>57344</v>
      </c>
      <c r="P285" s="12">
        <v>52521</v>
      </c>
      <c r="Q285" s="12">
        <v>55010</v>
      </c>
      <c r="R285" s="12">
        <v>63435</v>
      </c>
      <c r="S285" s="12">
        <v>80870</v>
      </c>
      <c r="T285" s="12">
        <v>90845</v>
      </c>
      <c r="U285" s="12">
        <v>92926</v>
      </c>
      <c r="V285" s="12">
        <v>85666</v>
      </c>
      <c r="W285" s="12">
        <v>75564</v>
      </c>
      <c r="X285" s="12">
        <v>62561</v>
      </c>
      <c r="Y285" s="12">
        <v>52942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1100324</v>
      </c>
      <c r="AD285" s="5">
        <f t="shared" si="34"/>
        <v>412677</v>
      </c>
      <c r="AE285" s="5">
        <f t="shared" si="35"/>
        <v>1513001</v>
      </c>
      <c r="AG285" s="2">
        <f t="shared" si="36"/>
        <v>10</v>
      </c>
      <c r="AH285" s="2">
        <f t="shared" si="37"/>
        <v>2024</v>
      </c>
      <c r="AJ285" s="5">
        <f t="shared" si="38"/>
        <v>92926</v>
      </c>
      <c r="AK285" s="2">
        <f t="shared" si="39"/>
        <v>20</v>
      </c>
      <c r="AM285" s="55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BC285" s="5"/>
      <c r="BD285" s="5"/>
      <c r="BE285" s="5"/>
      <c r="BJ285" s="5"/>
    </row>
    <row r="286" spans="1:62" ht="15.75" x14ac:dyDescent="0.25">
      <c r="A286" s="18">
        <v>45569</v>
      </c>
      <c r="B286" s="12">
        <v>48580</v>
      </c>
      <c r="C286" s="12">
        <v>44855</v>
      </c>
      <c r="D286" s="12">
        <v>44078</v>
      </c>
      <c r="E286" s="12">
        <v>43847</v>
      </c>
      <c r="F286" s="12">
        <v>46582</v>
      </c>
      <c r="G286" s="12">
        <v>54981</v>
      </c>
      <c r="H286" s="12">
        <v>68788</v>
      </c>
      <c r="I286" s="12">
        <v>71275</v>
      </c>
      <c r="J286" s="12">
        <v>67554</v>
      </c>
      <c r="K286" s="12">
        <v>66176</v>
      </c>
      <c r="L286" s="12">
        <v>61097</v>
      </c>
      <c r="M286" s="12">
        <v>55690</v>
      </c>
      <c r="N286" s="12">
        <v>53276</v>
      </c>
      <c r="O286" s="12">
        <v>54620</v>
      </c>
      <c r="P286" s="12">
        <v>52609</v>
      </c>
      <c r="Q286" s="12">
        <v>59560</v>
      </c>
      <c r="R286" s="12">
        <v>66730</v>
      </c>
      <c r="S286" s="12">
        <v>81677</v>
      </c>
      <c r="T286" s="12">
        <v>87852</v>
      </c>
      <c r="U286" s="12">
        <v>89026</v>
      </c>
      <c r="V286" s="12">
        <v>82735</v>
      </c>
      <c r="W286" s="12">
        <v>74012</v>
      </c>
      <c r="X286" s="12">
        <v>62745</v>
      </c>
      <c r="Y286" s="12">
        <v>50440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1086634</v>
      </c>
      <c r="AD286" s="5">
        <f t="shared" si="34"/>
        <v>402151</v>
      </c>
      <c r="AE286" s="5">
        <f t="shared" si="35"/>
        <v>1488785</v>
      </c>
      <c r="AG286" s="2">
        <f t="shared" si="36"/>
        <v>10</v>
      </c>
      <c r="AH286" s="2">
        <f t="shared" si="37"/>
        <v>2024</v>
      </c>
      <c r="AJ286" s="5">
        <f t="shared" si="38"/>
        <v>89026</v>
      </c>
      <c r="AK286" s="2">
        <f t="shared" si="39"/>
        <v>20</v>
      </c>
      <c r="AM286" s="55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BC286" s="5"/>
      <c r="BD286" s="5"/>
      <c r="BE286" s="5"/>
      <c r="BJ286" s="5"/>
    </row>
    <row r="287" spans="1:62" ht="15.75" x14ac:dyDescent="0.25">
      <c r="A287" s="18">
        <v>45570</v>
      </c>
      <c r="B287" s="12">
        <v>50704</v>
      </c>
      <c r="C287" s="12">
        <v>45741</v>
      </c>
      <c r="D287" s="12">
        <v>43499</v>
      </c>
      <c r="E287" s="12">
        <v>43508</v>
      </c>
      <c r="F287" s="12">
        <v>45085</v>
      </c>
      <c r="G287" s="12">
        <v>49433</v>
      </c>
      <c r="H287" s="12">
        <v>58246</v>
      </c>
      <c r="I287" s="12">
        <v>64165</v>
      </c>
      <c r="J287" s="12">
        <v>68136</v>
      </c>
      <c r="K287" s="12">
        <v>71157</v>
      </c>
      <c r="L287" s="12">
        <v>69092</v>
      </c>
      <c r="M287" s="12">
        <v>66878</v>
      </c>
      <c r="N287" s="12">
        <v>63564</v>
      </c>
      <c r="O287" s="12">
        <v>61616</v>
      </c>
      <c r="P287" s="12">
        <v>59396</v>
      </c>
      <c r="Q287" s="12">
        <v>65758</v>
      </c>
      <c r="R287" s="12">
        <v>70431</v>
      </c>
      <c r="S287" s="12">
        <v>82450</v>
      </c>
      <c r="T287" s="12">
        <v>87762</v>
      </c>
      <c r="U287" s="12">
        <v>88469</v>
      </c>
      <c r="V287" s="12">
        <v>81373</v>
      </c>
      <c r="W287" s="12">
        <v>73432</v>
      </c>
      <c r="X287" s="12">
        <v>63239</v>
      </c>
      <c r="Y287" s="12">
        <v>54188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1527322</v>
      </c>
      <c r="AE287" s="5">
        <f t="shared" si="35"/>
        <v>1527322</v>
      </c>
      <c r="AG287" s="2">
        <f t="shared" si="36"/>
        <v>10</v>
      </c>
      <c r="AH287" s="2">
        <f t="shared" si="37"/>
        <v>2024</v>
      </c>
      <c r="AJ287" s="5">
        <f t="shared" si="38"/>
        <v>88469</v>
      </c>
      <c r="AK287" s="2">
        <f t="shared" si="39"/>
        <v>20</v>
      </c>
      <c r="AM287" s="55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BC287" s="5"/>
      <c r="BD287" s="5"/>
      <c r="BE287" s="5"/>
      <c r="BJ287" s="5"/>
    </row>
    <row r="288" spans="1:62" ht="15.75" x14ac:dyDescent="0.25">
      <c r="A288" s="18">
        <v>45571</v>
      </c>
      <c r="B288" s="12">
        <v>49669</v>
      </c>
      <c r="C288" s="12">
        <v>46116</v>
      </c>
      <c r="D288" s="12">
        <v>43577</v>
      </c>
      <c r="E288" s="12">
        <v>43740</v>
      </c>
      <c r="F288" s="12">
        <v>45197</v>
      </c>
      <c r="G288" s="12">
        <v>48704</v>
      </c>
      <c r="H288" s="12">
        <v>57594</v>
      </c>
      <c r="I288" s="12">
        <v>63665</v>
      </c>
      <c r="J288" s="12">
        <v>67676</v>
      </c>
      <c r="K288" s="12">
        <v>70311</v>
      </c>
      <c r="L288" s="12">
        <v>67998</v>
      </c>
      <c r="M288" s="12">
        <v>65986</v>
      </c>
      <c r="N288" s="12">
        <v>63069</v>
      </c>
      <c r="O288" s="12">
        <v>60631</v>
      </c>
      <c r="P288" s="12">
        <v>60513</v>
      </c>
      <c r="Q288" s="12">
        <v>65761</v>
      </c>
      <c r="R288" s="12">
        <v>73283</v>
      </c>
      <c r="S288" s="12">
        <v>88058</v>
      </c>
      <c r="T288" s="12">
        <v>94495</v>
      </c>
      <c r="U288" s="12">
        <v>95090</v>
      </c>
      <c r="V288" s="12">
        <v>86378</v>
      </c>
      <c r="W288" s="12">
        <v>75321</v>
      </c>
      <c r="X288" s="12">
        <v>63284</v>
      </c>
      <c r="Y288" s="12">
        <v>53291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1549407</v>
      </c>
      <c r="AE288" s="5">
        <f t="shared" si="35"/>
        <v>1549407</v>
      </c>
      <c r="AG288" s="2">
        <f t="shared" si="36"/>
        <v>10</v>
      </c>
      <c r="AH288" s="2">
        <f t="shared" si="37"/>
        <v>2024</v>
      </c>
      <c r="AJ288" s="5">
        <f t="shared" si="38"/>
        <v>95090</v>
      </c>
      <c r="AK288" s="2">
        <f t="shared" si="39"/>
        <v>20</v>
      </c>
      <c r="AM288" s="55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BC288" s="5"/>
      <c r="BD288" s="5"/>
      <c r="BE288" s="5"/>
      <c r="BJ288" s="5"/>
    </row>
    <row r="289" spans="1:62" ht="15.75" x14ac:dyDescent="0.25">
      <c r="A289" s="18">
        <v>45572</v>
      </c>
      <c r="B289" s="12">
        <v>48319</v>
      </c>
      <c r="C289" s="12">
        <v>45230</v>
      </c>
      <c r="D289" s="12">
        <v>43118</v>
      </c>
      <c r="E289" s="12">
        <v>43638</v>
      </c>
      <c r="F289" s="12">
        <v>46063</v>
      </c>
      <c r="G289" s="12">
        <v>54601</v>
      </c>
      <c r="H289" s="12">
        <v>69824</v>
      </c>
      <c r="I289" s="12">
        <v>73302</v>
      </c>
      <c r="J289" s="12">
        <v>71417</v>
      </c>
      <c r="K289" s="12">
        <v>72147</v>
      </c>
      <c r="L289" s="12">
        <v>70762</v>
      </c>
      <c r="M289" s="12">
        <v>70306</v>
      </c>
      <c r="N289" s="12">
        <v>68507</v>
      </c>
      <c r="O289" s="12">
        <v>66647</v>
      </c>
      <c r="P289" s="12">
        <v>62447</v>
      </c>
      <c r="Q289" s="12">
        <v>66526</v>
      </c>
      <c r="R289" s="12">
        <v>74381</v>
      </c>
      <c r="S289" s="12">
        <v>90003</v>
      </c>
      <c r="T289" s="12">
        <v>95249</v>
      </c>
      <c r="U289" s="12">
        <v>93524</v>
      </c>
      <c r="V289" s="12">
        <v>85795</v>
      </c>
      <c r="W289" s="12">
        <v>75140</v>
      </c>
      <c r="X289" s="12">
        <v>62633</v>
      </c>
      <c r="Y289" s="12">
        <v>53344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1198786</v>
      </c>
      <c r="AD289" s="5">
        <f t="shared" si="34"/>
        <v>404137</v>
      </c>
      <c r="AE289" s="5">
        <f t="shared" si="35"/>
        <v>1602923</v>
      </c>
      <c r="AG289" s="2">
        <f t="shared" si="36"/>
        <v>10</v>
      </c>
      <c r="AH289" s="2">
        <f t="shared" si="37"/>
        <v>2024</v>
      </c>
      <c r="AJ289" s="5">
        <f t="shared" si="38"/>
        <v>95249</v>
      </c>
      <c r="AK289" s="2">
        <f t="shared" si="39"/>
        <v>19</v>
      </c>
      <c r="AM289" s="55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BC289" s="5"/>
      <c r="BD289" s="5"/>
      <c r="BE289" s="5"/>
      <c r="BJ289" s="5"/>
    </row>
    <row r="290" spans="1:62" ht="15.75" x14ac:dyDescent="0.25">
      <c r="A290" s="18">
        <v>45573</v>
      </c>
      <c r="B290" s="12">
        <v>48811</v>
      </c>
      <c r="C290" s="12">
        <v>45626</v>
      </c>
      <c r="D290" s="12">
        <v>43605</v>
      </c>
      <c r="E290" s="12">
        <v>43899</v>
      </c>
      <c r="F290" s="12">
        <v>46445</v>
      </c>
      <c r="G290" s="12">
        <v>54638</v>
      </c>
      <c r="H290" s="12">
        <v>69898</v>
      </c>
      <c r="I290" s="12">
        <v>73213</v>
      </c>
      <c r="J290" s="12">
        <v>70280</v>
      </c>
      <c r="K290" s="12">
        <v>65473</v>
      </c>
      <c r="L290" s="12">
        <v>61752</v>
      </c>
      <c r="M290" s="12">
        <v>54765</v>
      </c>
      <c r="N290" s="12">
        <v>52314</v>
      </c>
      <c r="O290" s="12">
        <v>48411</v>
      </c>
      <c r="P290" s="12">
        <v>44892</v>
      </c>
      <c r="Q290" s="12">
        <v>50329</v>
      </c>
      <c r="R290" s="12">
        <v>62254</v>
      </c>
      <c r="S290" s="12">
        <v>82173</v>
      </c>
      <c r="T290" s="12">
        <v>92124</v>
      </c>
      <c r="U290" s="12">
        <v>94088</v>
      </c>
      <c r="V290" s="12">
        <v>86937</v>
      </c>
      <c r="W290" s="12">
        <v>76279</v>
      </c>
      <c r="X290" s="12">
        <v>64251</v>
      </c>
      <c r="Y290" s="12">
        <v>54620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1079535</v>
      </c>
      <c r="AD290" s="5">
        <f t="shared" si="34"/>
        <v>407542</v>
      </c>
      <c r="AE290" s="5">
        <f t="shared" si="35"/>
        <v>1487077</v>
      </c>
      <c r="AG290" s="2">
        <f t="shared" si="36"/>
        <v>10</v>
      </c>
      <c r="AH290" s="2">
        <f t="shared" si="37"/>
        <v>2024</v>
      </c>
      <c r="AJ290" s="5">
        <f t="shared" si="38"/>
        <v>94088</v>
      </c>
      <c r="AK290" s="2">
        <f t="shared" si="39"/>
        <v>20</v>
      </c>
      <c r="AM290" s="55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BC290" s="5"/>
      <c r="BD290" s="5"/>
      <c r="BE290" s="5"/>
      <c r="BJ290" s="5"/>
    </row>
    <row r="291" spans="1:62" ht="15.75" x14ac:dyDescent="0.25">
      <c r="A291" s="18">
        <v>45574</v>
      </c>
      <c r="B291" s="12">
        <v>49933</v>
      </c>
      <c r="C291" s="12">
        <v>47262</v>
      </c>
      <c r="D291" s="12">
        <v>45941</v>
      </c>
      <c r="E291" s="12">
        <v>46687</v>
      </c>
      <c r="F291" s="12">
        <v>49570</v>
      </c>
      <c r="G291" s="12">
        <v>58974</v>
      </c>
      <c r="H291" s="12">
        <v>74974</v>
      </c>
      <c r="I291" s="12">
        <v>78539</v>
      </c>
      <c r="J291" s="12">
        <v>74199</v>
      </c>
      <c r="K291" s="12">
        <v>68661</v>
      </c>
      <c r="L291" s="12">
        <v>62685</v>
      </c>
      <c r="M291" s="12">
        <v>58731</v>
      </c>
      <c r="N291" s="12">
        <v>55827</v>
      </c>
      <c r="O291" s="12">
        <v>52407</v>
      </c>
      <c r="P291" s="12">
        <v>48664</v>
      </c>
      <c r="Q291" s="12">
        <v>54167</v>
      </c>
      <c r="R291" s="12">
        <v>65507</v>
      </c>
      <c r="S291" s="12">
        <v>80783</v>
      </c>
      <c r="T291" s="12">
        <v>89276</v>
      </c>
      <c r="U291" s="12">
        <v>89948</v>
      </c>
      <c r="V291" s="12">
        <v>85061</v>
      </c>
      <c r="W291" s="12">
        <v>74569</v>
      </c>
      <c r="X291" s="12">
        <v>64431</v>
      </c>
      <c r="Y291" s="12">
        <v>54674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1103455</v>
      </c>
      <c r="AD291" s="5">
        <f t="shared" si="34"/>
        <v>428015</v>
      </c>
      <c r="AE291" s="5">
        <f t="shared" si="35"/>
        <v>1531470</v>
      </c>
      <c r="AG291" s="2">
        <f t="shared" si="36"/>
        <v>10</v>
      </c>
      <c r="AH291" s="2">
        <f t="shared" si="37"/>
        <v>2024</v>
      </c>
      <c r="AJ291" s="5">
        <f t="shared" si="38"/>
        <v>89948</v>
      </c>
      <c r="AK291" s="2">
        <f t="shared" si="39"/>
        <v>20</v>
      </c>
      <c r="AM291" s="55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BC291" s="5"/>
      <c r="BD291" s="5"/>
      <c r="BE291" s="5"/>
      <c r="BJ291" s="5"/>
    </row>
    <row r="292" spans="1:62" ht="15.75" x14ac:dyDescent="0.25">
      <c r="A292" s="18">
        <v>45575</v>
      </c>
      <c r="B292" s="12">
        <v>50063</v>
      </c>
      <c r="C292" s="12">
        <v>47376</v>
      </c>
      <c r="D292" s="12">
        <v>45485</v>
      </c>
      <c r="E292" s="12">
        <v>46142</v>
      </c>
      <c r="F292" s="12">
        <v>49025</v>
      </c>
      <c r="G292" s="12">
        <v>58404</v>
      </c>
      <c r="H292" s="12">
        <v>74869</v>
      </c>
      <c r="I292" s="12">
        <v>77310</v>
      </c>
      <c r="J292" s="12">
        <v>68889</v>
      </c>
      <c r="K292" s="12">
        <v>62624</v>
      </c>
      <c r="L292" s="12">
        <v>60761</v>
      </c>
      <c r="M292" s="12">
        <v>58660</v>
      </c>
      <c r="N292" s="12">
        <v>56866</v>
      </c>
      <c r="O292" s="12">
        <v>55879</v>
      </c>
      <c r="P292" s="12">
        <v>50618</v>
      </c>
      <c r="Q292" s="12">
        <v>56076</v>
      </c>
      <c r="R292" s="12">
        <v>67207</v>
      </c>
      <c r="S292" s="12">
        <v>85217</v>
      </c>
      <c r="T292" s="12">
        <v>95022</v>
      </c>
      <c r="U292" s="12">
        <v>96064</v>
      </c>
      <c r="V292" s="12">
        <v>88208</v>
      </c>
      <c r="W292" s="12">
        <v>79372</v>
      </c>
      <c r="X292" s="12">
        <v>66266</v>
      </c>
      <c r="Y292" s="12">
        <v>56480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1125039</v>
      </c>
      <c r="AD292" s="5">
        <f t="shared" si="34"/>
        <v>427844</v>
      </c>
      <c r="AE292" s="5">
        <f t="shared" si="35"/>
        <v>1552883</v>
      </c>
      <c r="AG292" s="2">
        <f t="shared" si="36"/>
        <v>10</v>
      </c>
      <c r="AH292" s="2">
        <f t="shared" si="37"/>
        <v>2024</v>
      </c>
      <c r="AJ292" s="5">
        <f t="shared" si="38"/>
        <v>96064</v>
      </c>
      <c r="AK292" s="2">
        <f t="shared" si="39"/>
        <v>20</v>
      </c>
      <c r="AM292" s="55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BC292" s="5"/>
      <c r="BD292" s="5"/>
      <c r="BE292" s="5"/>
      <c r="BJ292" s="5"/>
    </row>
    <row r="293" spans="1:62" ht="15.75" x14ac:dyDescent="0.25">
      <c r="A293" s="18">
        <v>45576</v>
      </c>
      <c r="B293" s="12">
        <v>51157</v>
      </c>
      <c r="C293" s="12">
        <v>48262</v>
      </c>
      <c r="D293" s="12">
        <v>46251</v>
      </c>
      <c r="E293" s="12">
        <v>46702</v>
      </c>
      <c r="F293" s="12">
        <v>49591</v>
      </c>
      <c r="G293" s="12">
        <v>58639</v>
      </c>
      <c r="H293" s="12">
        <v>73422</v>
      </c>
      <c r="I293" s="12">
        <v>75284</v>
      </c>
      <c r="J293" s="12">
        <v>66737</v>
      </c>
      <c r="K293" s="12">
        <v>66325</v>
      </c>
      <c r="L293" s="12">
        <v>61850</v>
      </c>
      <c r="M293" s="12">
        <v>58254</v>
      </c>
      <c r="N293" s="12">
        <v>54709</v>
      </c>
      <c r="O293" s="12">
        <v>50694</v>
      </c>
      <c r="P293" s="12">
        <v>45087</v>
      </c>
      <c r="Q293" s="12">
        <v>49516</v>
      </c>
      <c r="R293" s="12">
        <v>62935</v>
      </c>
      <c r="S293" s="12">
        <v>81855</v>
      </c>
      <c r="T293" s="12">
        <v>91213</v>
      </c>
      <c r="U293" s="12">
        <v>91472</v>
      </c>
      <c r="V293" s="12">
        <v>85135</v>
      </c>
      <c r="W293" s="12">
        <v>77396</v>
      </c>
      <c r="X293" s="12">
        <v>65211</v>
      </c>
      <c r="Y293" s="12">
        <v>55801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1083673</v>
      </c>
      <c r="AD293" s="5">
        <f t="shared" si="34"/>
        <v>429825</v>
      </c>
      <c r="AE293" s="5">
        <f t="shared" si="35"/>
        <v>1513498</v>
      </c>
      <c r="AG293" s="2">
        <f t="shared" si="36"/>
        <v>10</v>
      </c>
      <c r="AH293" s="2">
        <f t="shared" si="37"/>
        <v>2024</v>
      </c>
      <c r="AJ293" s="5">
        <f t="shared" si="38"/>
        <v>91472</v>
      </c>
      <c r="AK293" s="2">
        <f t="shared" si="39"/>
        <v>20</v>
      </c>
      <c r="AM293" s="55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BC293" s="5"/>
      <c r="BD293" s="5"/>
      <c r="BE293" s="5"/>
      <c r="BJ293" s="5"/>
    </row>
    <row r="294" spans="1:62" ht="15.75" x14ac:dyDescent="0.25">
      <c r="A294" s="18">
        <v>45577</v>
      </c>
      <c r="B294" s="12">
        <v>51525</v>
      </c>
      <c r="C294" s="12">
        <v>48043</v>
      </c>
      <c r="D294" s="12">
        <v>45039</v>
      </c>
      <c r="E294" s="12">
        <v>45040</v>
      </c>
      <c r="F294" s="12">
        <v>46964</v>
      </c>
      <c r="G294" s="12">
        <v>51807</v>
      </c>
      <c r="H294" s="12">
        <v>60745</v>
      </c>
      <c r="I294" s="12">
        <v>66676</v>
      </c>
      <c r="J294" s="12">
        <v>67838</v>
      </c>
      <c r="K294" s="12">
        <v>61842</v>
      </c>
      <c r="L294" s="12">
        <v>54544</v>
      </c>
      <c r="M294" s="12">
        <v>48091</v>
      </c>
      <c r="N294" s="12">
        <v>46667</v>
      </c>
      <c r="O294" s="12">
        <v>47332</v>
      </c>
      <c r="P294" s="12">
        <v>44981</v>
      </c>
      <c r="Q294" s="12">
        <v>50808</v>
      </c>
      <c r="R294" s="12">
        <v>61833</v>
      </c>
      <c r="S294" s="12">
        <v>79403</v>
      </c>
      <c r="T294" s="12">
        <v>88440</v>
      </c>
      <c r="U294" s="12">
        <v>90629</v>
      </c>
      <c r="V294" s="12">
        <v>85245</v>
      </c>
      <c r="W294" s="12">
        <v>76375</v>
      </c>
      <c r="X294" s="12">
        <v>65741</v>
      </c>
      <c r="Y294" s="12">
        <v>56303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1441911</v>
      </c>
      <c r="AE294" s="5">
        <f t="shared" si="35"/>
        <v>1441911</v>
      </c>
      <c r="AG294" s="2">
        <f t="shared" si="36"/>
        <v>10</v>
      </c>
      <c r="AH294" s="2">
        <f t="shared" si="37"/>
        <v>2024</v>
      </c>
      <c r="AJ294" s="5">
        <f t="shared" si="38"/>
        <v>90629</v>
      </c>
      <c r="AK294" s="2">
        <f t="shared" si="39"/>
        <v>20</v>
      </c>
      <c r="AM294" s="55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BC294" s="5"/>
      <c r="BD294" s="5"/>
      <c r="BE294" s="5"/>
      <c r="BJ294" s="5"/>
    </row>
    <row r="295" spans="1:62" ht="15.75" x14ac:dyDescent="0.25">
      <c r="A295" s="18">
        <v>45578</v>
      </c>
      <c r="B295" s="12">
        <v>51826</v>
      </c>
      <c r="C295" s="12">
        <v>48830</v>
      </c>
      <c r="D295" s="12">
        <v>46309</v>
      </c>
      <c r="E295" s="12">
        <v>46767</v>
      </c>
      <c r="F295" s="12">
        <v>48229</v>
      </c>
      <c r="G295" s="12">
        <v>52443</v>
      </c>
      <c r="H295" s="12">
        <v>62115</v>
      </c>
      <c r="I295" s="12">
        <v>67944</v>
      </c>
      <c r="J295" s="12">
        <v>69374</v>
      </c>
      <c r="K295" s="12">
        <v>63828</v>
      </c>
      <c r="L295" s="12">
        <v>57423</v>
      </c>
      <c r="M295" s="12">
        <v>52202</v>
      </c>
      <c r="N295" s="12">
        <v>49942</v>
      </c>
      <c r="O295" s="12">
        <v>48824</v>
      </c>
      <c r="P295" s="12">
        <v>50332</v>
      </c>
      <c r="Q295" s="12">
        <v>60747</v>
      </c>
      <c r="R295" s="12">
        <v>73512</v>
      </c>
      <c r="S295" s="12">
        <v>88792</v>
      </c>
      <c r="T295" s="12">
        <v>93461</v>
      </c>
      <c r="U295" s="12">
        <v>92745</v>
      </c>
      <c r="V295" s="12">
        <v>85584</v>
      </c>
      <c r="W295" s="12">
        <v>74441</v>
      </c>
      <c r="X295" s="12">
        <v>63365</v>
      </c>
      <c r="Y295" s="12">
        <v>54628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1503663</v>
      </c>
      <c r="AE295" s="5">
        <f t="shared" si="35"/>
        <v>1503663</v>
      </c>
      <c r="AG295" s="2">
        <f t="shared" si="36"/>
        <v>10</v>
      </c>
      <c r="AH295" s="2">
        <f t="shared" si="37"/>
        <v>2024</v>
      </c>
      <c r="AJ295" s="5">
        <f t="shared" si="38"/>
        <v>93461</v>
      </c>
      <c r="AK295" s="2">
        <f t="shared" si="39"/>
        <v>19</v>
      </c>
      <c r="AM295" s="55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BC295" s="5"/>
      <c r="BD295" s="5"/>
      <c r="BE295" s="5"/>
      <c r="BJ295" s="5"/>
    </row>
    <row r="296" spans="1:62" ht="15.75" x14ac:dyDescent="0.25">
      <c r="A296" s="18">
        <v>45579</v>
      </c>
      <c r="B296" s="12">
        <v>50540</v>
      </c>
      <c r="C296" s="12">
        <v>47523</v>
      </c>
      <c r="D296" s="12">
        <v>45602</v>
      </c>
      <c r="E296" s="12">
        <v>45842</v>
      </c>
      <c r="F296" s="12">
        <v>48893</v>
      </c>
      <c r="G296" s="12">
        <v>54562</v>
      </c>
      <c r="H296" s="12">
        <v>64992</v>
      </c>
      <c r="I296" s="12">
        <v>72353</v>
      </c>
      <c r="J296" s="12">
        <v>76908</v>
      </c>
      <c r="K296" s="12">
        <v>82876</v>
      </c>
      <c r="L296" s="12">
        <v>82541</v>
      </c>
      <c r="M296" s="12">
        <v>80982</v>
      </c>
      <c r="N296" s="12">
        <v>79701</v>
      </c>
      <c r="O296" s="12">
        <v>77627</v>
      </c>
      <c r="P296" s="12">
        <v>75285</v>
      </c>
      <c r="Q296" s="12">
        <v>77133</v>
      </c>
      <c r="R296" s="12">
        <v>83883</v>
      </c>
      <c r="S296" s="12">
        <v>96582</v>
      </c>
      <c r="T296" s="12">
        <v>100525</v>
      </c>
      <c r="U296" s="12">
        <v>98741</v>
      </c>
      <c r="V296" s="12">
        <v>89787</v>
      </c>
      <c r="W296" s="12">
        <v>78097</v>
      </c>
      <c r="X296" s="12">
        <v>66566</v>
      </c>
      <c r="Y296" s="12">
        <v>56686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1734227</v>
      </c>
      <c r="AE296" s="5">
        <f t="shared" si="35"/>
        <v>1734227</v>
      </c>
      <c r="AG296" s="2">
        <f t="shared" si="36"/>
        <v>10</v>
      </c>
      <c r="AH296" s="2">
        <f t="shared" si="37"/>
        <v>2024</v>
      </c>
      <c r="AJ296" s="5">
        <f t="shared" si="38"/>
        <v>100525</v>
      </c>
      <c r="AK296" s="2">
        <f t="shared" si="39"/>
        <v>19</v>
      </c>
      <c r="AM296" s="55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BC296" s="5"/>
      <c r="BD296" s="5"/>
      <c r="BE296" s="5"/>
      <c r="BJ296" s="5"/>
    </row>
    <row r="297" spans="1:62" ht="15.75" x14ac:dyDescent="0.25">
      <c r="A297" s="18">
        <v>45580</v>
      </c>
      <c r="B297" s="12">
        <v>51446</v>
      </c>
      <c r="C297" s="12">
        <v>49227</v>
      </c>
      <c r="D297" s="12">
        <v>46642</v>
      </c>
      <c r="E297" s="12">
        <v>49004</v>
      </c>
      <c r="F297" s="12">
        <v>51155</v>
      </c>
      <c r="G297" s="12">
        <v>61012</v>
      </c>
      <c r="H297" s="12">
        <v>77517</v>
      </c>
      <c r="I297" s="12">
        <v>78750</v>
      </c>
      <c r="J297" s="12">
        <v>69659</v>
      </c>
      <c r="K297" s="12">
        <v>67044</v>
      </c>
      <c r="L297" s="12">
        <v>63124</v>
      </c>
      <c r="M297" s="12">
        <v>62312</v>
      </c>
      <c r="N297" s="12">
        <v>58413</v>
      </c>
      <c r="O297" s="12">
        <v>57849</v>
      </c>
      <c r="P297" s="12">
        <v>55425</v>
      </c>
      <c r="Q297" s="12">
        <v>60994</v>
      </c>
      <c r="R297" s="12">
        <v>69498</v>
      </c>
      <c r="S297" s="12">
        <v>88347</v>
      </c>
      <c r="T297" s="12">
        <v>97638</v>
      </c>
      <c r="U297" s="12">
        <v>97660</v>
      </c>
      <c r="V297" s="12">
        <v>90266</v>
      </c>
      <c r="W297" s="12">
        <v>79564</v>
      </c>
      <c r="X297" s="12">
        <v>66745</v>
      </c>
      <c r="Y297" s="12">
        <v>57265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1163288</v>
      </c>
      <c r="AD297" s="5">
        <f t="shared" si="34"/>
        <v>443268</v>
      </c>
      <c r="AE297" s="5">
        <f t="shared" si="35"/>
        <v>1606556</v>
      </c>
      <c r="AG297" s="2">
        <f t="shared" si="36"/>
        <v>10</v>
      </c>
      <c r="AH297" s="2">
        <f t="shared" si="37"/>
        <v>2024</v>
      </c>
      <c r="AJ297" s="5">
        <f t="shared" si="38"/>
        <v>97660</v>
      </c>
      <c r="AK297" s="2">
        <f t="shared" si="39"/>
        <v>20</v>
      </c>
      <c r="AM297" s="55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BC297" s="5"/>
      <c r="BD297" s="5"/>
      <c r="BE297" s="5"/>
      <c r="BJ297" s="5"/>
    </row>
    <row r="298" spans="1:62" ht="15.75" x14ac:dyDescent="0.25">
      <c r="A298" s="18">
        <v>45581</v>
      </c>
      <c r="B298" s="12">
        <v>52492</v>
      </c>
      <c r="C298" s="12">
        <v>49494</v>
      </c>
      <c r="D298" s="12">
        <v>48066</v>
      </c>
      <c r="E298" s="12">
        <v>48659</v>
      </c>
      <c r="F298" s="12">
        <v>52513</v>
      </c>
      <c r="G298" s="12">
        <v>61844</v>
      </c>
      <c r="H298" s="12">
        <v>77708</v>
      </c>
      <c r="I298" s="12">
        <v>80491</v>
      </c>
      <c r="J298" s="12">
        <v>73935</v>
      </c>
      <c r="K298" s="12">
        <v>70726</v>
      </c>
      <c r="L298" s="12">
        <v>63089</v>
      </c>
      <c r="M298" s="12">
        <v>59324</v>
      </c>
      <c r="N298" s="12">
        <v>59736</v>
      </c>
      <c r="O298" s="12">
        <v>57896</v>
      </c>
      <c r="P298" s="12">
        <v>53754</v>
      </c>
      <c r="Q298" s="12">
        <v>59577</v>
      </c>
      <c r="R298" s="12">
        <v>68855</v>
      </c>
      <c r="S298" s="12">
        <v>89094</v>
      </c>
      <c r="T298" s="12">
        <v>98610</v>
      </c>
      <c r="U298" s="12">
        <v>99752</v>
      </c>
      <c r="V298" s="12">
        <v>92646</v>
      </c>
      <c r="W298" s="12">
        <v>82855</v>
      </c>
      <c r="X298" s="12">
        <v>69606</v>
      </c>
      <c r="Y298" s="12">
        <v>59915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1179946</v>
      </c>
      <c r="AD298" s="5">
        <f t="shared" si="34"/>
        <v>450691</v>
      </c>
      <c r="AE298" s="5">
        <f t="shared" si="35"/>
        <v>1630637</v>
      </c>
      <c r="AG298" s="2">
        <f t="shared" si="36"/>
        <v>10</v>
      </c>
      <c r="AH298" s="2">
        <f t="shared" si="37"/>
        <v>2024</v>
      </c>
      <c r="AJ298" s="5">
        <f t="shared" si="38"/>
        <v>99752</v>
      </c>
      <c r="AK298" s="2">
        <f t="shared" si="39"/>
        <v>20</v>
      </c>
      <c r="AM298" s="55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BC298" s="5"/>
      <c r="BD298" s="5"/>
      <c r="BE298" s="5"/>
      <c r="BJ298" s="5"/>
    </row>
    <row r="299" spans="1:62" ht="15.75" x14ac:dyDescent="0.25">
      <c r="A299" s="18">
        <v>45582</v>
      </c>
      <c r="B299" s="12">
        <v>55765</v>
      </c>
      <c r="C299" s="12">
        <v>53220</v>
      </c>
      <c r="D299" s="12">
        <v>51252</v>
      </c>
      <c r="E299" s="12">
        <v>52358</v>
      </c>
      <c r="F299" s="12">
        <v>55413</v>
      </c>
      <c r="G299" s="12">
        <v>65199</v>
      </c>
      <c r="H299" s="12">
        <v>83159</v>
      </c>
      <c r="I299" s="12">
        <v>82255</v>
      </c>
      <c r="J299" s="12">
        <v>74460</v>
      </c>
      <c r="K299" s="12">
        <v>62089</v>
      </c>
      <c r="L299" s="12">
        <v>55352</v>
      </c>
      <c r="M299" s="12">
        <v>50513</v>
      </c>
      <c r="N299" s="12">
        <v>48565</v>
      </c>
      <c r="O299" s="12">
        <v>45238</v>
      </c>
      <c r="P299" s="12">
        <v>44471</v>
      </c>
      <c r="Q299" s="12">
        <v>51496</v>
      </c>
      <c r="R299" s="12">
        <v>64191</v>
      </c>
      <c r="S299" s="12">
        <v>84172</v>
      </c>
      <c r="T299" s="12">
        <v>93048</v>
      </c>
      <c r="U299" s="12">
        <v>94856</v>
      </c>
      <c r="V299" s="12">
        <v>89113</v>
      </c>
      <c r="W299" s="12">
        <v>79850</v>
      </c>
      <c r="X299" s="12">
        <v>68256</v>
      </c>
      <c r="Y299" s="12">
        <v>57758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1087925</v>
      </c>
      <c r="AD299" s="5">
        <f t="shared" si="34"/>
        <v>474124</v>
      </c>
      <c r="AE299" s="5">
        <f t="shared" si="35"/>
        <v>1562049</v>
      </c>
      <c r="AG299" s="2">
        <f t="shared" si="36"/>
        <v>10</v>
      </c>
      <c r="AH299" s="2">
        <f t="shared" si="37"/>
        <v>2024</v>
      </c>
      <c r="AJ299" s="5">
        <f t="shared" si="38"/>
        <v>94856</v>
      </c>
      <c r="AK299" s="2">
        <f t="shared" si="39"/>
        <v>20</v>
      </c>
      <c r="AM299" s="55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BC299" s="5"/>
      <c r="BD299" s="5"/>
      <c r="BE299" s="5"/>
      <c r="BJ299" s="5"/>
    </row>
    <row r="300" spans="1:62" ht="15.75" x14ac:dyDescent="0.25">
      <c r="A300" s="18">
        <v>45583</v>
      </c>
      <c r="B300" s="12">
        <v>54056</v>
      </c>
      <c r="C300" s="12">
        <v>51153</v>
      </c>
      <c r="D300" s="12">
        <v>49875</v>
      </c>
      <c r="E300" s="12">
        <v>50294</v>
      </c>
      <c r="F300" s="12">
        <v>53558</v>
      </c>
      <c r="G300" s="12">
        <v>63028</v>
      </c>
      <c r="H300" s="12">
        <v>79252</v>
      </c>
      <c r="I300" s="12">
        <v>77321</v>
      </c>
      <c r="J300" s="12">
        <v>70946</v>
      </c>
      <c r="K300" s="12">
        <v>59217</v>
      </c>
      <c r="L300" s="12">
        <v>53083</v>
      </c>
      <c r="M300" s="12">
        <v>49101</v>
      </c>
      <c r="N300" s="12">
        <v>47063</v>
      </c>
      <c r="O300" s="12">
        <v>44493</v>
      </c>
      <c r="P300" s="12">
        <v>43220</v>
      </c>
      <c r="Q300" s="12">
        <v>50596</v>
      </c>
      <c r="R300" s="12">
        <v>61990</v>
      </c>
      <c r="S300" s="12">
        <v>80426</v>
      </c>
      <c r="T300" s="12">
        <v>89048</v>
      </c>
      <c r="U300" s="12">
        <v>90084</v>
      </c>
      <c r="V300" s="12">
        <v>84598</v>
      </c>
      <c r="W300" s="12">
        <v>76948</v>
      </c>
      <c r="X300" s="12">
        <v>66480</v>
      </c>
      <c r="Y300" s="12">
        <v>57281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1044614</v>
      </c>
      <c r="AD300" s="5">
        <f t="shared" si="34"/>
        <v>458497</v>
      </c>
      <c r="AE300" s="5">
        <f t="shared" si="35"/>
        <v>1503111</v>
      </c>
      <c r="AG300" s="2">
        <f t="shared" si="36"/>
        <v>10</v>
      </c>
      <c r="AH300" s="2">
        <f t="shared" si="37"/>
        <v>2024</v>
      </c>
      <c r="AJ300" s="5">
        <f t="shared" si="38"/>
        <v>90084</v>
      </c>
      <c r="AK300" s="2">
        <f t="shared" si="39"/>
        <v>20</v>
      </c>
      <c r="AM300" s="55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BC300" s="5"/>
      <c r="BD300" s="5"/>
      <c r="BE300" s="5"/>
      <c r="BJ300" s="5"/>
    </row>
    <row r="301" spans="1:62" ht="15.75" x14ac:dyDescent="0.25">
      <c r="A301" s="18">
        <v>45584</v>
      </c>
      <c r="B301" s="12">
        <v>54031</v>
      </c>
      <c r="C301" s="12">
        <v>50163</v>
      </c>
      <c r="D301" s="12">
        <v>48935</v>
      </c>
      <c r="E301" s="12">
        <v>48443</v>
      </c>
      <c r="F301" s="12">
        <v>51601</v>
      </c>
      <c r="G301" s="12">
        <v>56014</v>
      </c>
      <c r="H301" s="12">
        <v>67650</v>
      </c>
      <c r="I301" s="12">
        <v>70940</v>
      </c>
      <c r="J301" s="12">
        <v>68262</v>
      </c>
      <c r="K301" s="12">
        <v>61084</v>
      </c>
      <c r="L301" s="12">
        <v>54006</v>
      </c>
      <c r="M301" s="12">
        <v>51737</v>
      </c>
      <c r="N301" s="12">
        <v>49281</v>
      </c>
      <c r="O301" s="12">
        <v>46911</v>
      </c>
      <c r="P301" s="12">
        <v>46616</v>
      </c>
      <c r="Q301" s="12">
        <v>52187</v>
      </c>
      <c r="R301" s="12">
        <v>64366</v>
      </c>
      <c r="S301" s="12">
        <v>80973</v>
      </c>
      <c r="T301" s="12">
        <v>87550</v>
      </c>
      <c r="U301" s="12">
        <v>87901</v>
      </c>
      <c r="V301" s="12">
        <v>81003</v>
      </c>
      <c r="W301" s="12">
        <v>73569</v>
      </c>
      <c r="X301" s="12">
        <v>63287</v>
      </c>
      <c r="Y301" s="12">
        <v>54377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1470887</v>
      </c>
      <c r="AE301" s="5">
        <f t="shared" si="35"/>
        <v>1470887</v>
      </c>
      <c r="AG301" s="2">
        <f t="shared" si="36"/>
        <v>10</v>
      </c>
      <c r="AH301" s="2">
        <f t="shared" si="37"/>
        <v>2024</v>
      </c>
      <c r="AJ301" s="5">
        <f t="shared" si="38"/>
        <v>87901</v>
      </c>
      <c r="AK301" s="2">
        <f t="shared" si="39"/>
        <v>20</v>
      </c>
      <c r="AM301" s="55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BC301" s="5"/>
      <c r="BD301" s="5"/>
      <c r="BE301" s="5"/>
      <c r="BJ301" s="5"/>
    </row>
    <row r="302" spans="1:62" ht="15.75" x14ac:dyDescent="0.25">
      <c r="A302" s="18">
        <v>45585</v>
      </c>
      <c r="B302" s="12">
        <v>50619</v>
      </c>
      <c r="C302" s="12">
        <v>47876</v>
      </c>
      <c r="D302" s="12">
        <v>45217</v>
      </c>
      <c r="E302" s="12">
        <v>46704</v>
      </c>
      <c r="F302" s="12">
        <v>48077</v>
      </c>
      <c r="G302" s="12">
        <v>53949</v>
      </c>
      <c r="H302" s="12">
        <v>62307</v>
      </c>
      <c r="I302" s="12">
        <v>67405</v>
      </c>
      <c r="J302" s="12">
        <v>64544</v>
      </c>
      <c r="K302" s="12">
        <v>59819</v>
      </c>
      <c r="L302" s="12">
        <v>54224</v>
      </c>
      <c r="M302" s="12">
        <v>50918</v>
      </c>
      <c r="N302" s="12">
        <v>51830</v>
      </c>
      <c r="O302" s="12">
        <v>50428</v>
      </c>
      <c r="P302" s="12">
        <v>48678</v>
      </c>
      <c r="Q302" s="12">
        <v>55301</v>
      </c>
      <c r="R302" s="12">
        <v>67776</v>
      </c>
      <c r="S302" s="12">
        <v>84415</v>
      </c>
      <c r="T302" s="12">
        <v>92826</v>
      </c>
      <c r="U302" s="12">
        <v>91899</v>
      </c>
      <c r="V302" s="12">
        <v>83314</v>
      </c>
      <c r="W302" s="12">
        <v>73063</v>
      </c>
      <c r="X302" s="12">
        <v>61543</v>
      </c>
      <c r="Y302" s="12">
        <v>51196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1463928</v>
      </c>
      <c r="AE302" s="5">
        <f t="shared" si="35"/>
        <v>1463928</v>
      </c>
      <c r="AG302" s="2">
        <f t="shared" si="36"/>
        <v>10</v>
      </c>
      <c r="AH302" s="2">
        <f t="shared" si="37"/>
        <v>2024</v>
      </c>
      <c r="AJ302" s="5">
        <f t="shared" si="38"/>
        <v>92826</v>
      </c>
      <c r="AK302" s="2">
        <f t="shared" si="39"/>
        <v>19</v>
      </c>
      <c r="AM302" s="55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BC302" s="5"/>
      <c r="BD302" s="5"/>
      <c r="BE302" s="5"/>
      <c r="BJ302" s="5"/>
    </row>
    <row r="303" spans="1:62" ht="15.75" x14ac:dyDescent="0.25">
      <c r="A303" s="18">
        <v>45586</v>
      </c>
      <c r="B303" s="12">
        <v>47425</v>
      </c>
      <c r="C303" s="12">
        <v>44869</v>
      </c>
      <c r="D303" s="12">
        <v>42675</v>
      </c>
      <c r="E303" s="12">
        <v>43722</v>
      </c>
      <c r="F303" s="12">
        <v>47282</v>
      </c>
      <c r="G303" s="12">
        <v>56444</v>
      </c>
      <c r="H303" s="12">
        <v>71625</v>
      </c>
      <c r="I303" s="12">
        <v>73136</v>
      </c>
      <c r="J303" s="12">
        <v>66118</v>
      </c>
      <c r="K303" s="12">
        <v>61125</v>
      </c>
      <c r="L303" s="12">
        <v>56040</v>
      </c>
      <c r="M303" s="12">
        <v>51095</v>
      </c>
      <c r="N303" s="12">
        <v>50004</v>
      </c>
      <c r="O303" s="12">
        <v>49335</v>
      </c>
      <c r="P303" s="12">
        <v>47553</v>
      </c>
      <c r="Q303" s="12">
        <v>53413</v>
      </c>
      <c r="R303" s="12">
        <v>64127</v>
      </c>
      <c r="S303" s="12">
        <v>80779</v>
      </c>
      <c r="T303" s="12">
        <v>88275</v>
      </c>
      <c r="U303" s="12">
        <v>87202</v>
      </c>
      <c r="V303" s="12">
        <v>80442</v>
      </c>
      <c r="W303" s="12">
        <v>69797</v>
      </c>
      <c r="X303" s="12">
        <v>59619</v>
      </c>
      <c r="Y303" s="12">
        <v>50179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1038060</v>
      </c>
      <c r="AD303" s="5">
        <f t="shared" si="34"/>
        <v>404221</v>
      </c>
      <c r="AE303" s="5">
        <f t="shared" si="35"/>
        <v>1442281</v>
      </c>
      <c r="AG303" s="2">
        <f t="shared" si="36"/>
        <v>10</v>
      </c>
      <c r="AH303" s="2">
        <f t="shared" si="37"/>
        <v>2024</v>
      </c>
      <c r="AJ303" s="5">
        <f t="shared" si="38"/>
        <v>88275</v>
      </c>
      <c r="AK303" s="2">
        <f t="shared" si="39"/>
        <v>19</v>
      </c>
      <c r="AM303" s="55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BC303" s="5"/>
      <c r="BD303" s="5"/>
      <c r="BE303" s="5"/>
      <c r="BJ303" s="5"/>
    </row>
    <row r="304" spans="1:62" ht="15.75" x14ac:dyDescent="0.25">
      <c r="A304" s="18">
        <v>45587</v>
      </c>
      <c r="B304" s="12">
        <v>45928</v>
      </c>
      <c r="C304" s="12">
        <v>42820</v>
      </c>
      <c r="D304" s="12">
        <v>41362</v>
      </c>
      <c r="E304" s="12">
        <v>41763</v>
      </c>
      <c r="F304" s="12">
        <v>44709</v>
      </c>
      <c r="G304" s="12">
        <v>53721</v>
      </c>
      <c r="H304" s="12">
        <v>68724</v>
      </c>
      <c r="I304" s="12">
        <v>70812</v>
      </c>
      <c r="J304" s="12">
        <v>62248</v>
      </c>
      <c r="K304" s="12">
        <v>53579</v>
      </c>
      <c r="L304" s="12">
        <v>54341</v>
      </c>
      <c r="M304" s="12">
        <v>48544</v>
      </c>
      <c r="N304" s="12">
        <v>47788</v>
      </c>
      <c r="O304" s="12">
        <v>46758</v>
      </c>
      <c r="P304" s="12">
        <v>45919</v>
      </c>
      <c r="Q304" s="12">
        <v>52596</v>
      </c>
      <c r="R304" s="12">
        <v>62649</v>
      </c>
      <c r="S304" s="12">
        <v>77262</v>
      </c>
      <c r="T304" s="12">
        <v>88553</v>
      </c>
      <c r="U304" s="12">
        <v>89277</v>
      </c>
      <c r="V304" s="12">
        <v>79270</v>
      </c>
      <c r="W304" s="12">
        <v>70845</v>
      </c>
      <c r="X304" s="12">
        <v>58766</v>
      </c>
      <c r="Y304" s="12">
        <v>50471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1009207</v>
      </c>
      <c r="AD304" s="5">
        <f t="shared" si="34"/>
        <v>389498</v>
      </c>
      <c r="AE304" s="5">
        <f t="shared" si="35"/>
        <v>1398705</v>
      </c>
      <c r="AG304" s="2">
        <f t="shared" si="36"/>
        <v>10</v>
      </c>
      <c r="AH304" s="2">
        <f t="shared" si="37"/>
        <v>2024</v>
      </c>
      <c r="AJ304" s="5">
        <f t="shared" si="38"/>
        <v>89277</v>
      </c>
      <c r="AK304" s="2">
        <f t="shared" si="39"/>
        <v>20</v>
      </c>
      <c r="AM304" s="55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BC304" s="5"/>
      <c r="BD304" s="5"/>
      <c r="BE304" s="5"/>
      <c r="BJ304" s="5"/>
    </row>
    <row r="305" spans="1:62" ht="15.75" x14ac:dyDescent="0.25">
      <c r="A305" s="18">
        <v>45588</v>
      </c>
      <c r="B305" s="12">
        <v>46057</v>
      </c>
      <c r="C305" s="12">
        <v>43228</v>
      </c>
      <c r="D305" s="12">
        <v>41910</v>
      </c>
      <c r="E305" s="12">
        <v>42014</v>
      </c>
      <c r="F305" s="12">
        <v>45340</v>
      </c>
      <c r="G305" s="12">
        <v>52845</v>
      </c>
      <c r="H305" s="12">
        <v>69503</v>
      </c>
      <c r="I305" s="12">
        <v>71087</v>
      </c>
      <c r="J305" s="12">
        <v>67518</v>
      </c>
      <c r="K305" s="12">
        <v>64102</v>
      </c>
      <c r="L305" s="12">
        <v>57724</v>
      </c>
      <c r="M305" s="12">
        <v>50418</v>
      </c>
      <c r="N305" s="12">
        <v>49032</v>
      </c>
      <c r="O305" s="12">
        <v>48377</v>
      </c>
      <c r="P305" s="12">
        <v>46247</v>
      </c>
      <c r="Q305" s="12">
        <v>52096</v>
      </c>
      <c r="R305" s="12">
        <v>62751</v>
      </c>
      <c r="S305" s="12">
        <v>81055</v>
      </c>
      <c r="T305" s="12">
        <v>87062</v>
      </c>
      <c r="U305" s="12">
        <v>86941</v>
      </c>
      <c r="V305" s="12">
        <v>78983</v>
      </c>
      <c r="W305" s="12">
        <v>70117</v>
      </c>
      <c r="X305" s="12">
        <v>58683</v>
      </c>
      <c r="Y305" s="12">
        <v>49673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1032193</v>
      </c>
      <c r="AD305" s="5">
        <f t="shared" si="34"/>
        <v>390570</v>
      </c>
      <c r="AE305" s="5">
        <f t="shared" si="35"/>
        <v>1422763</v>
      </c>
      <c r="AG305" s="2">
        <f t="shared" si="36"/>
        <v>10</v>
      </c>
      <c r="AH305" s="2">
        <f t="shared" si="37"/>
        <v>2024</v>
      </c>
      <c r="AJ305" s="5">
        <f t="shared" si="38"/>
        <v>87062</v>
      </c>
      <c r="AK305" s="2">
        <f t="shared" si="39"/>
        <v>19</v>
      </c>
      <c r="AM305" s="55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BC305" s="5"/>
      <c r="BD305" s="5"/>
      <c r="BE305" s="5"/>
      <c r="BJ305" s="5"/>
    </row>
    <row r="306" spans="1:62" ht="15.75" x14ac:dyDescent="0.25">
      <c r="A306" s="18">
        <v>45589</v>
      </c>
      <c r="B306" s="12">
        <v>45555</v>
      </c>
      <c r="C306" s="12">
        <v>42501</v>
      </c>
      <c r="D306" s="12">
        <v>41107</v>
      </c>
      <c r="E306" s="12">
        <v>41073</v>
      </c>
      <c r="F306" s="12">
        <v>44154</v>
      </c>
      <c r="G306" s="12">
        <v>52176</v>
      </c>
      <c r="H306" s="12">
        <v>66957</v>
      </c>
      <c r="I306" s="12">
        <v>69548</v>
      </c>
      <c r="J306" s="12">
        <v>64002</v>
      </c>
      <c r="K306" s="12">
        <v>56784</v>
      </c>
      <c r="L306" s="12">
        <v>53409</v>
      </c>
      <c r="M306" s="12">
        <v>48977</v>
      </c>
      <c r="N306" s="12">
        <v>48747</v>
      </c>
      <c r="O306" s="12">
        <v>48812</v>
      </c>
      <c r="P306" s="12">
        <v>45907</v>
      </c>
      <c r="Q306" s="12">
        <v>52885</v>
      </c>
      <c r="R306" s="12">
        <v>62066</v>
      </c>
      <c r="S306" s="12">
        <v>79435</v>
      </c>
      <c r="T306" s="12">
        <v>85659</v>
      </c>
      <c r="U306" s="12">
        <v>86713</v>
      </c>
      <c r="V306" s="12">
        <v>78727</v>
      </c>
      <c r="W306" s="12">
        <v>71233</v>
      </c>
      <c r="X306" s="12">
        <v>58671</v>
      </c>
      <c r="Y306" s="12">
        <v>51259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1011575</v>
      </c>
      <c r="AD306" s="5">
        <f t="shared" si="34"/>
        <v>384782</v>
      </c>
      <c r="AE306" s="5">
        <f t="shared" si="35"/>
        <v>1396357</v>
      </c>
      <c r="AG306" s="2">
        <f t="shared" si="36"/>
        <v>10</v>
      </c>
      <c r="AH306" s="2">
        <f t="shared" si="37"/>
        <v>2024</v>
      </c>
      <c r="AJ306" s="5">
        <f t="shared" si="38"/>
        <v>86713</v>
      </c>
      <c r="AK306" s="2">
        <f t="shared" si="39"/>
        <v>20</v>
      </c>
      <c r="AM306" s="55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BC306" s="5"/>
      <c r="BD306" s="5"/>
      <c r="BE306" s="5"/>
      <c r="BJ306" s="5"/>
    </row>
    <row r="307" spans="1:62" ht="15.75" x14ac:dyDescent="0.25">
      <c r="A307" s="18">
        <v>45590</v>
      </c>
      <c r="B307" s="12">
        <v>46082</v>
      </c>
      <c r="C307" s="12">
        <v>44154</v>
      </c>
      <c r="D307" s="12">
        <v>42169</v>
      </c>
      <c r="E307" s="12">
        <v>44170</v>
      </c>
      <c r="F307" s="12">
        <v>45988</v>
      </c>
      <c r="G307" s="12">
        <v>54850</v>
      </c>
      <c r="H307" s="12">
        <v>70598</v>
      </c>
      <c r="I307" s="12">
        <v>73602</v>
      </c>
      <c r="J307" s="12">
        <v>64901</v>
      </c>
      <c r="K307" s="12">
        <v>56022</v>
      </c>
      <c r="L307" s="12">
        <v>48948</v>
      </c>
      <c r="M307" s="12">
        <v>46052</v>
      </c>
      <c r="N307" s="12">
        <v>44190</v>
      </c>
      <c r="O307" s="12">
        <v>43563</v>
      </c>
      <c r="P307" s="12">
        <v>42281</v>
      </c>
      <c r="Q307" s="12">
        <v>48963</v>
      </c>
      <c r="R307" s="12">
        <v>62037</v>
      </c>
      <c r="S307" s="12">
        <v>79338</v>
      </c>
      <c r="T307" s="12">
        <v>86385</v>
      </c>
      <c r="U307" s="12">
        <v>86963</v>
      </c>
      <c r="V307" s="12">
        <v>81417</v>
      </c>
      <c r="W307" s="12">
        <v>73700</v>
      </c>
      <c r="X307" s="12">
        <v>63275</v>
      </c>
      <c r="Y307" s="12">
        <v>54578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1001637</v>
      </c>
      <c r="AD307" s="5">
        <f t="shared" si="34"/>
        <v>402589</v>
      </c>
      <c r="AE307" s="5">
        <f t="shared" si="35"/>
        <v>1404226</v>
      </c>
      <c r="AG307" s="2">
        <f t="shared" si="36"/>
        <v>10</v>
      </c>
      <c r="AH307" s="2">
        <f t="shared" si="37"/>
        <v>2024</v>
      </c>
      <c r="AJ307" s="5">
        <f t="shared" si="38"/>
        <v>86963</v>
      </c>
      <c r="AK307" s="2">
        <f t="shared" si="39"/>
        <v>20</v>
      </c>
      <c r="AM307" s="55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BC307" s="5"/>
      <c r="BD307" s="5"/>
      <c r="BE307" s="5"/>
      <c r="BJ307" s="5"/>
    </row>
    <row r="308" spans="1:62" ht="15.75" x14ac:dyDescent="0.25">
      <c r="A308" s="18">
        <v>45591</v>
      </c>
      <c r="B308" s="12">
        <v>50000</v>
      </c>
      <c r="C308" s="12">
        <v>48142</v>
      </c>
      <c r="D308" s="12">
        <v>45206</v>
      </c>
      <c r="E308" s="12">
        <v>46546</v>
      </c>
      <c r="F308" s="12">
        <v>48084</v>
      </c>
      <c r="G308" s="12">
        <v>52307</v>
      </c>
      <c r="H308" s="12">
        <v>61840</v>
      </c>
      <c r="I308" s="12">
        <v>66973</v>
      </c>
      <c r="J308" s="12">
        <v>68834</v>
      </c>
      <c r="K308" s="12">
        <v>67189</v>
      </c>
      <c r="L308" s="12">
        <v>56288</v>
      </c>
      <c r="M308" s="12">
        <v>52660</v>
      </c>
      <c r="N308" s="12">
        <v>51469</v>
      </c>
      <c r="O308" s="12">
        <v>52385</v>
      </c>
      <c r="P308" s="12">
        <v>49659</v>
      </c>
      <c r="Q308" s="12">
        <v>55206</v>
      </c>
      <c r="R308" s="12">
        <v>66566</v>
      </c>
      <c r="S308" s="12">
        <v>82685</v>
      </c>
      <c r="T308" s="12">
        <v>88057</v>
      </c>
      <c r="U308" s="12">
        <v>87549</v>
      </c>
      <c r="V308" s="12">
        <v>82327</v>
      </c>
      <c r="W308" s="12">
        <v>73238</v>
      </c>
      <c r="X308" s="12">
        <v>63936</v>
      </c>
      <c r="Y308" s="12">
        <v>55828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1472974</v>
      </c>
      <c r="AE308" s="5">
        <f t="shared" si="35"/>
        <v>1472974</v>
      </c>
      <c r="AG308" s="2">
        <f t="shared" si="36"/>
        <v>10</v>
      </c>
      <c r="AH308" s="2">
        <f t="shared" si="37"/>
        <v>2024</v>
      </c>
      <c r="AJ308" s="5">
        <f t="shared" si="38"/>
        <v>88057</v>
      </c>
      <c r="AK308" s="2">
        <f t="shared" si="39"/>
        <v>19</v>
      </c>
      <c r="AM308" s="55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BC308" s="5"/>
      <c r="BD308" s="5"/>
      <c r="BE308" s="5"/>
      <c r="BJ308" s="5"/>
    </row>
    <row r="309" spans="1:62" ht="15.75" x14ac:dyDescent="0.25">
      <c r="A309" s="18">
        <v>45592</v>
      </c>
      <c r="B309" s="12">
        <v>51169</v>
      </c>
      <c r="C309" s="12">
        <v>48739</v>
      </c>
      <c r="D309" s="12">
        <v>46953</v>
      </c>
      <c r="E309" s="12">
        <v>46882</v>
      </c>
      <c r="F309" s="12">
        <v>50070</v>
      </c>
      <c r="G309" s="12">
        <v>53552</v>
      </c>
      <c r="H309" s="12">
        <v>63517</v>
      </c>
      <c r="I309" s="12">
        <v>68950</v>
      </c>
      <c r="J309" s="12">
        <v>67100</v>
      </c>
      <c r="K309" s="12">
        <v>61066</v>
      </c>
      <c r="L309" s="12">
        <v>54789</v>
      </c>
      <c r="M309" s="12">
        <v>52205</v>
      </c>
      <c r="N309" s="12">
        <v>56752</v>
      </c>
      <c r="O309" s="12">
        <v>55088</v>
      </c>
      <c r="P309" s="12">
        <v>57242</v>
      </c>
      <c r="Q309" s="12">
        <v>65404</v>
      </c>
      <c r="R309" s="12">
        <v>74268</v>
      </c>
      <c r="S309" s="12">
        <v>91398</v>
      </c>
      <c r="T309" s="12">
        <v>97135</v>
      </c>
      <c r="U309" s="12">
        <v>94821</v>
      </c>
      <c r="V309" s="12">
        <v>88478</v>
      </c>
      <c r="W309" s="12">
        <v>77071</v>
      </c>
      <c r="X309" s="12">
        <v>65577</v>
      </c>
      <c r="Y309" s="12">
        <v>57598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1545824</v>
      </c>
      <c r="AE309" s="5">
        <f t="shared" si="35"/>
        <v>1545824</v>
      </c>
      <c r="AG309" s="2">
        <f t="shared" si="36"/>
        <v>10</v>
      </c>
      <c r="AH309" s="2">
        <f t="shared" si="37"/>
        <v>2024</v>
      </c>
      <c r="AJ309" s="5">
        <f t="shared" si="38"/>
        <v>97135</v>
      </c>
      <c r="AK309" s="2">
        <f t="shared" si="39"/>
        <v>19</v>
      </c>
      <c r="AM309" s="55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BC309" s="5"/>
      <c r="BD309" s="5"/>
      <c r="BE309" s="5"/>
      <c r="BJ309" s="5"/>
    </row>
    <row r="310" spans="1:62" ht="15.75" x14ac:dyDescent="0.25">
      <c r="A310" s="18">
        <v>45593</v>
      </c>
      <c r="B310" s="12">
        <v>52267</v>
      </c>
      <c r="C310" s="12">
        <v>50738</v>
      </c>
      <c r="D310" s="12">
        <v>48200</v>
      </c>
      <c r="E310" s="12">
        <v>50577</v>
      </c>
      <c r="F310" s="12">
        <v>53679</v>
      </c>
      <c r="G310" s="12">
        <v>64564</v>
      </c>
      <c r="H310" s="12">
        <v>81267</v>
      </c>
      <c r="I310" s="12">
        <v>84265</v>
      </c>
      <c r="J310" s="12">
        <v>73082</v>
      </c>
      <c r="K310" s="12">
        <v>63373</v>
      </c>
      <c r="L310" s="12">
        <v>57529</v>
      </c>
      <c r="M310" s="12">
        <v>52161</v>
      </c>
      <c r="N310" s="12">
        <v>51359</v>
      </c>
      <c r="O310" s="12">
        <v>48453</v>
      </c>
      <c r="P310" s="12">
        <v>47497</v>
      </c>
      <c r="Q310" s="12">
        <v>54866</v>
      </c>
      <c r="R310" s="12">
        <v>69622</v>
      </c>
      <c r="S310" s="12">
        <v>90263</v>
      </c>
      <c r="T310" s="12">
        <v>99545</v>
      </c>
      <c r="U310" s="12">
        <v>98403</v>
      </c>
      <c r="V310" s="12">
        <v>93369</v>
      </c>
      <c r="W310" s="12">
        <v>82907</v>
      </c>
      <c r="X310" s="12">
        <v>69995</v>
      </c>
      <c r="Y310" s="12">
        <v>61353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1136689</v>
      </c>
      <c r="AD310" s="5">
        <f t="shared" si="34"/>
        <v>462645</v>
      </c>
      <c r="AE310" s="5">
        <f t="shared" si="35"/>
        <v>1599334</v>
      </c>
      <c r="AG310" s="2">
        <f t="shared" si="36"/>
        <v>10</v>
      </c>
      <c r="AH310" s="2">
        <f t="shared" si="37"/>
        <v>2024</v>
      </c>
      <c r="AJ310" s="5">
        <f t="shared" si="38"/>
        <v>99545</v>
      </c>
      <c r="AK310" s="2">
        <f t="shared" si="39"/>
        <v>19</v>
      </c>
      <c r="AM310" s="55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BC310" s="5"/>
      <c r="BD310" s="5"/>
      <c r="BE310" s="5"/>
      <c r="BJ310" s="5"/>
    </row>
    <row r="311" spans="1:62" ht="15.75" x14ac:dyDescent="0.25">
      <c r="A311" s="18">
        <v>45594</v>
      </c>
      <c r="B311" s="12">
        <v>57050</v>
      </c>
      <c r="C311" s="12">
        <v>55235</v>
      </c>
      <c r="D311" s="12">
        <v>53215</v>
      </c>
      <c r="E311" s="12">
        <v>54777</v>
      </c>
      <c r="F311" s="12">
        <v>57610</v>
      </c>
      <c r="G311" s="12">
        <v>68865</v>
      </c>
      <c r="H311" s="12">
        <v>85455</v>
      </c>
      <c r="I311" s="12">
        <v>88659</v>
      </c>
      <c r="J311" s="12">
        <v>77719</v>
      </c>
      <c r="K311" s="12">
        <v>70585</v>
      </c>
      <c r="L311" s="12">
        <v>69127</v>
      </c>
      <c r="M311" s="12">
        <v>65981</v>
      </c>
      <c r="N311" s="12">
        <v>65842</v>
      </c>
      <c r="O311" s="12">
        <v>64273</v>
      </c>
      <c r="P311" s="12">
        <v>59360</v>
      </c>
      <c r="Q311" s="12">
        <v>63146</v>
      </c>
      <c r="R311" s="12">
        <v>72816</v>
      </c>
      <c r="S311" s="12">
        <v>92516</v>
      </c>
      <c r="T311" s="12">
        <v>97731</v>
      </c>
      <c r="U311" s="12">
        <v>97900</v>
      </c>
      <c r="V311" s="12">
        <v>89502</v>
      </c>
      <c r="W311" s="12">
        <v>79267</v>
      </c>
      <c r="X311" s="12">
        <v>65967</v>
      </c>
      <c r="Y311" s="12">
        <v>56222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1220391</v>
      </c>
      <c r="AD311" s="5">
        <f t="shared" si="34"/>
        <v>488429</v>
      </c>
      <c r="AE311" s="5">
        <f t="shared" si="35"/>
        <v>1708820</v>
      </c>
      <c r="AG311" s="2">
        <f t="shared" si="36"/>
        <v>10</v>
      </c>
      <c r="AH311" s="2">
        <f t="shared" si="37"/>
        <v>2024</v>
      </c>
      <c r="AJ311" s="5">
        <f t="shared" si="38"/>
        <v>97900</v>
      </c>
      <c r="AK311" s="2">
        <f t="shared" si="39"/>
        <v>20</v>
      </c>
      <c r="AM311" s="55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BC311" s="5"/>
      <c r="BD311" s="5"/>
      <c r="BE311" s="5"/>
      <c r="BJ311" s="5"/>
    </row>
    <row r="312" spans="1:62" ht="15.75" x14ac:dyDescent="0.25">
      <c r="A312" s="18">
        <v>45595</v>
      </c>
      <c r="B312" s="12">
        <v>62471</v>
      </c>
      <c r="C312" s="12">
        <v>59377</v>
      </c>
      <c r="D312" s="12">
        <v>56315</v>
      </c>
      <c r="E312" s="12">
        <v>57153</v>
      </c>
      <c r="F312" s="12">
        <v>60643</v>
      </c>
      <c r="G312" s="12">
        <v>70852</v>
      </c>
      <c r="H312" s="12">
        <v>88235</v>
      </c>
      <c r="I312" s="12">
        <v>91829</v>
      </c>
      <c r="J312" s="12">
        <v>89309</v>
      </c>
      <c r="K312" s="12">
        <v>89537</v>
      </c>
      <c r="L312" s="12">
        <v>87570</v>
      </c>
      <c r="M312" s="12">
        <v>83504</v>
      </c>
      <c r="N312" s="12">
        <v>82979</v>
      </c>
      <c r="O312" s="12">
        <v>81336</v>
      </c>
      <c r="P312" s="12">
        <v>76997</v>
      </c>
      <c r="Q312" s="12">
        <v>80479</v>
      </c>
      <c r="R312" s="12">
        <v>88013</v>
      </c>
      <c r="S312" s="12">
        <v>105445</v>
      </c>
      <c r="T312" s="12">
        <v>108557</v>
      </c>
      <c r="U312" s="12">
        <v>107623</v>
      </c>
      <c r="V312" s="12">
        <v>98598</v>
      </c>
      <c r="W312" s="12">
        <v>88347</v>
      </c>
      <c r="X312" s="12">
        <v>74312</v>
      </c>
      <c r="Y312" s="12">
        <v>64711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1434435</v>
      </c>
      <c r="AD312" s="5">
        <f t="shared" si="34"/>
        <v>519757</v>
      </c>
      <c r="AE312" s="5">
        <f t="shared" si="35"/>
        <v>1954192</v>
      </c>
      <c r="AG312" s="2">
        <f t="shared" si="36"/>
        <v>10</v>
      </c>
      <c r="AH312" s="2">
        <f t="shared" si="37"/>
        <v>2024</v>
      </c>
      <c r="AJ312" s="5">
        <f t="shared" si="38"/>
        <v>108557</v>
      </c>
      <c r="AK312" s="2">
        <f t="shared" si="39"/>
        <v>19</v>
      </c>
      <c r="AM312" s="55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BC312" s="5"/>
      <c r="BD312" s="5"/>
      <c r="BE312" s="5"/>
      <c r="BJ312" s="5"/>
    </row>
    <row r="313" spans="1:62" ht="15.75" x14ac:dyDescent="0.25">
      <c r="A313" s="18">
        <v>45596</v>
      </c>
      <c r="B313" s="12">
        <v>47764</v>
      </c>
      <c r="C313" s="12">
        <v>45022</v>
      </c>
      <c r="D313" s="12">
        <v>42768</v>
      </c>
      <c r="E313" s="12">
        <v>42891</v>
      </c>
      <c r="F313" s="12">
        <v>45990</v>
      </c>
      <c r="G313" s="12">
        <v>53923</v>
      </c>
      <c r="H313" s="12">
        <v>68595</v>
      </c>
      <c r="I313" s="12">
        <v>71436</v>
      </c>
      <c r="J313" s="12">
        <v>65720</v>
      </c>
      <c r="K313" s="12">
        <v>60881</v>
      </c>
      <c r="L313" s="12">
        <v>54280</v>
      </c>
      <c r="M313" s="12">
        <v>48373</v>
      </c>
      <c r="N313" s="12">
        <v>45408</v>
      </c>
      <c r="O313" s="12">
        <v>45220</v>
      </c>
      <c r="P313" s="12">
        <v>44147</v>
      </c>
      <c r="Q313" s="12">
        <v>51399</v>
      </c>
      <c r="R313" s="12">
        <v>61391</v>
      </c>
      <c r="S313" s="12">
        <v>75103</v>
      </c>
      <c r="T313" s="12">
        <v>78784</v>
      </c>
      <c r="U313" s="12">
        <v>79874</v>
      </c>
      <c r="V313" s="12">
        <v>75437</v>
      </c>
      <c r="W313" s="12">
        <v>67953</v>
      </c>
      <c r="X313" s="12">
        <v>57337</v>
      </c>
      <c r="Y313" s="12">
        <v>49170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982743</v>
      </c>
      <c r="AD313" s="5">
        <f t="shared" si="34"/>
        <v>396123</v>
      </c>
      <c r="AE313" s="5">
        <f t="shared" si="35"/>
        <v>1378866</v>
      </c>
      <c r="AG313" s="2">
        <f t="shared" si="36"/>
        <v>10</v>
      </c>
      <c r="AH313" s="2">
        <f t="shared" si="37"/>
        <v>2024</v>
      </c>
      <c r="AJ313" s="5">
        <f t="shared" si="38"/>
        <v>79874</v>
      </c>
      <c r="AK313" s="2">
        <f t="shared" si="39"/>
        <v>20</v>
      </c>
      <c r="AM313" s="55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BC313" s="5"/>
      <c r="BD313" s="5"/>
      <c r="BE313" s="5"/>
      <c r="BJ313" s="5"/>
    </row>
    <row r="314" spans="1:62" ht="15.75" x14ac:dyDescent="0.25">
      <c r="A314" s="18">
        <v>45597</v>
      </c>
      <c r="B314" s="12">
        <v>45915</v>
      </c>
      <c r="C314" s="12">
        <v>43103</v>
      </c>
      <c r="D314" s="12">
        <v>40975</v>
      </c>
      <c r="E314" s="12">
        <v>41487</v>
      </c>
      <c r="F314" s="12">
        <v>43742</v>
      </c>
      <c r="G314" s="12">
        <v>49401</v>
      </c>
      <c r="H314" s="12">
        <v>64269</v>
      </c>
      <c r="I314" s="12">
        <v>69260</v>
      </c>
      <c r="J314" s="12">
        <v>66591</v>
      </c>
      <c r="K314" s="12">
        <v>66753</v>
      </c>
      <c r="L314" s="12">
        <v>64504</v>
      </c>
      <c r="M314" s="12">
        <v>60396</v>
      </c>
      <c r="N314" s="12">
        <v>55304</v>
      </c>
      <c r="O314" s="12">
        <v>46178</v>
      </c>
      <c r="P314" s="12">
        <v>49791</v>
      </c>
      <c r="Q314" s="12">
        <v>56618</v>
      </c>
      <c r="R314" s="12">
        <v>65717</v>
      </c>
      <c r="S314" s="12">
        <v>79422</v>
      </c>
      <c r="T314" s="12">
        <v>83112</v>
      </c>
      <c r="U314" s="12">
        <v>78503</v>
      </c>
      <c r="V314" s="12">
        <v>73975</v>
      </c>
      <c r="W314" s="12">
        <v>66541</v>
      </c>
      <c r="X314" s="12">
        <v>56546</v>
      </c>
      <c r="Y314" s="12">
        <v>51328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1039211</v>
      </c>
      <c r="AD314" s="5">
        <f t="shared" si="34"/>
        <v>380220</v>
      </c>
      <c r="AE314" s="5">
        <f t="shared" si="35"/>
        <v>1419431</v>
      </c>
      <c r="AG314" s="2">
        <f t="shared" si="36"/>
        <v>11</v>
      </c>
      <c r="AH314" s="2">
        <f t="shared" si="37"/>
        <v>2024</v>
      </c>
      <c r="AJ314" s="5">
        <f t="shared" si="38"/>
        <v>83112</v>
      </c>
      <c r="AK314" s="2">
        <f t="shared" si="39"/>
        <v>19</v>
      </c>
      <c r="AM314" s="55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BC314" s="5"/>
      <c r="BD314" s="5"/>
      <c r="BE314" s="5"/>
      <c r="BJ314" s="5"/>
    </row>
    <row r="315" spans="1:62" ht="15.75" x14ac:dyDescent="0.25">
      <c r="A315" s="18">
        <v>45598</v>
      </c>
      <c r="B315" s="12">
        <v>46919</v>
      </c>
      <c r="C315" s="12">
        <v>44470</v>
      </c>
      <c r="D315" s="12">
        <v>43415</v>
      </c>
      <c r="E315" s="12">
        <v>43584</v>
      </c>
      <c r="F315" s="12">
        <v>46076</v>
      </c>
      <c r="G315" s="12">
        <v>50105</v>
      </c>
      <c r="H315" s="12">
        <v>59911</v>
      </c>
      <c r="I315" s="12">
        <v>65442</v>
      </c>
      <c r="J315" s="12">
        <v>68995</v>
      </c>
      <c r="K315" s="12">
        <v>66435</v>
      </c>
      <c r="L315" s="12">
        <v>61203</v>
      </c>
      <c r="M315" s="12">
        <v>57541</v>
      </c>
      <c r="N315" s="12">
        <v>57418</v>
      </c>
      <c r="O315" s="12">
        <v>56666</v>
      </c>
      <c r="P315" s="12">
        <v>57808</v>
      </c>
      <c r="Q315" s="12">
        <v>64038</v>
      </c>
      <c r="R315" s="12">
        <v>76277</v>
      </c>
      <c r="S315" s="12">
        <v>89713</v>
      </c>
      <c r="T315" s="12">
        <v>92559</v>
      </c>
      <c r="U315" s="12">
        <v>89009</v>
      </c>
      <c r="V315" s="12">
        <v>84126</v>
      </c>
      <c r="W315" s="12">
        <v>74273</v>
      </c>
      <c r="X315" s="12">
        <v>65645</v>
      </c>
      <c r="Y315" s="12">
        <v>56760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1518388</v>
      </c>
      <c r="AE315" s="5">
        <f t="shared" si="35"/>
        <v>1518388</v>
      </c>
      <c r="AG315" s="2">
        <f t="shared" si="36"/>
        <v>11</v>
      </c>
      <c r="AH315" s="2">
        <f t="shared" si="37"/>
        <v>2024</v>
      </c>
      <c r="AJ315" s="5">
        <f t="shared" si="38"/>
        <v>92559</v>
      </c>
      <c r="AK315" s="2">
        <f t="shared" si="39"/>
        <v>19</v>
      </c>
      <c r="AM315" s="55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BC315" s="5"/>
      <c r="BD315" s="5"/>
      <c r="BE315" s="5"/>
      <c r="BJ315" s="5"/>
    </row>
    <row r="316" spans="1:62" ht="15.75" x14ac:dyDescent="0.25">
      <c r="A316" s="18">
        <v>45599</v>
      </c>
      <c r="B316" s="12">
        <v>54148</v>
      </c>
      <c r="C316" s="12">
        <v>49801</v>
      </c>
      <c r="D316" s="12">
        <v>48788</v>
      </c>
      <c r="E316" s="12">
        <v>49628</v>
      </c>
      <c r="F316" s="12">
        <v>52499</v>
      </c>
      <c r="G316" s="12">
        <v>56554</v>
      </c>
      <c r="H316" s="12">
        <v>68072</v>
      </c>
      <c r="I316" s="12">
        <v>68488</v>
      </c>
      <c r="J316" s="12">
        <v>64672</v>
      </c>
      <c r="K316" s="12">
        <v>60980</v>
      </c>
      <c r="L316" s="12">
        <v>56261</v>
      </c>
      <c r="M316" s="12">
        <v>52403</v>
      </c>
      <c r="N316" s="12">
        <v>51631</v>
      </c>
      <c r="O316" s="12">
        <v>51858</v>
      </c>
      <c r="P316" s="12">
        <v>58645</v>
      </c>
      <c r="Q316" s="12">
        <v>70914</v>
      </c>
      <c r="R316" s="12">
        <v>86428</v>
      </c>
      <c r="S316" s="12">
        <v>99522</v>
      </c>
      <c r="T316" s="12">
        <v>98924</v>
      </c>
      <c r="U316" s="12">
        <v>94204</v>
      </c>
      <c r="V316" s="12">
        <v>87976</v>
      </c>
      <c r="W316" s="12">
        <v>77959</v>
      </c>
      <c r="X316" s="12">
        <v>67120</v>
      </c>
      <c r="Y316" s="12">
        <v>58009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1585484</v>
      </c>
      <c r="AE316" s="5">
        <f t="shared" si="35"/>
        <v>1585484</v>
      </c>
      <c r="AG316" s="2">
        <f t="shared" si="36"/>
        <v>11</v>
      </c>
      <c r="AH316" s="2">
        <f t="shared" si="37"/>
        <v>2024</v>
      </c>
      <c r="AJ316" s="5">
        <f t="shared" si="38"/>
        <v>99522</v>
      </c>
      <c r="AK316" s="2">
        <f t="shared" si="39"/>
        <v>18</v>
      </c>
      <c r="AM316" s="55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BC316" s="5"/>
      <c r="BD316" s="5"/>
      <c r="BE316" s="5"/>
      <c r="BJ316" s="5"/>
    </row>
    <row r="317" spans="1:62" ht="15.75" x14ac:dyDescent="0.25">
      <c r="A317" s="18">
        <v>45600</v>
      </c>
      <c r="B317" s="12">
        <v>51578</v>
      </c>
      <c r="C317" s="12">
        <v>53702</v>
      </c>
      <c r="D317" s="12">
        <v>50966</v>
      </c>
      <c r="E317" s="12">
        <v>53347</v>
      </c>
      <c r="F317" s="12">
        <v>57472</v>
      </c>
      <c r="G317" s="12">
        <v>65715</v>
      </c>
      <c r="H317" s="12">
        <v>83682</v>
      </c>
      <c r="I317" s="12">
        <v>85556</v>
      </c>
      <c r="J317" s="12">
        <v>77257</v>
      </c>
      <c r="K317" s="12">
        <v>73646</v>
      </c>
      <c r="L317" s="12">
        <v>68119</v>
      </c>
      <c r="M317" s="12">
        <v>64866</v>
      </c>
      <c r="N317" s="12">
        <v>67225</v>
      </c>
      <c r="O317" s="12">
        <v>63912</v>
      </c>
      <c r="P317" s="12">
        <v>67919</v>
      </c>
      <c r="Q317" s="12">
        <v>72298</v>
      </c>
      <c r="R317" s="12">
        <v>82283</v>
      </c>
      <c r="S317" s="12">
        <v>98284</v>
      </c>
      <c r="T317" s="12">
        <v>101203</v>
      </c>
      <c r="U317" s="12">
        <v>90962</v>
      </c>
      <c r="V317" s="12">
        <v>85464</v>
      </c>
      <c r="W317" s="12">
        <v>75055</v>
      </c>
      <c r="X317" s="12">
        <v>63065</v>
      </c>
      <c r="Y317" s="12">
        <v>55775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1237114</v>
      </c>
      <c r="AD317" s="5">
        <f t="shared" si="34"/>
        <v>472237</v>
      </c>
      <c r="AE317" s="5">
        <f t="shared" si="35"/>
        <v>1709351</v>
      </c>
      <c r="AG317" s="2">
        <f t="shared" si="36"/>
        <v>11</v>
      </c>
      <c r="AH317" s="2">
        <f t="shared" si="37"/>
        <v>2024</v>
      </c>
      <c r="AJ317" s="5">
        <f t="shared" si="38"/>
        <v>101203</v>
      </c>
      <c r="AK317" s="2">
        <f t="shared" si="39"/>
        <v>19</v>
      </c>
      <c r="AM317" s="55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BC317" s="5"/>
      <c r="BD317" s="5"/>
      <c r="BE317" s="5"/>
      <c r="BJ317" s="5"/>
    </row>
    <row r="318" spans="1:62" ht="15.75" x14ac:dyDescent="0.25">
      <c r="A318" s="18">
        <v>45601</v>
      </c>
      <c r="B318" s="12">
        <v>50840</v>
      </c>
      <c r="C318" s="12">
        <v>48694</v>
      </c>
      <c r="D318" s="12">
        <v>46209</v>
      </c>
      <c r="E318" s="12">
        <v>46749</v>
      </c>
      <c r="F318" s="12">
        <v>50007</v>
      </c>
      <c r="G318" s="12">
        <v>56299</v>
      </c>
      <c r="H318" s="12">
        <v>72515</v>
      </c>
      <c r="I318" s="12">
        <v>76253</v>
      </c>
      <c r="J318" s="12">
        <v>71317</v>
      </c>
      <c r="K318" s="12">
        <v>69033</v>
      </c>
      <c r="L318" s="12">
        <v>64443</v>
      </c>
      <c r="M318" s="12">
        <v>59686</v>
      </c>
      <c r="N318" s="12">
        <v>59142</v>
      </c>
      <c r="O318" s="12">
        <v>57693</v>
      </c>
      <c r="P318" s="12">
        <v>59316</v>
      </c>
      <c r="Q318" s="12">
        <v>62777</v>
      </c>
      <c r="R318" s="12">
        <v>75664</v>
      </c>
      <c r="S318" s="12">
        <v>88288</v>
      </c>
      <c r="T318" s="12">
        <v>89182</v>
      </c>
      <c r="U318" s="12">
        <v>84116</v>
      </c>
      <c r="V318" s="12">
        <v>79501</v>
      </c>
      <c r="W318" s="12">
        <v>70138</v>
      </c>
      <c r="X318" s="12">
        <v>58939</v>
      </c>
      <c r="Y318" s="12">
        <v>51766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1125488</v>
      </c>
      <c r="AD318" s="5">
        <f t="shared" si="34"/>
        <v>423079</v>
      </c>
      <c r="AE318" s="5">
        <f t="shared" si="35"/>
        <v>1548567</v>
      </c>
      <c r="AG318" s="2">
        <f t="shared" si="36"/>
        <v>11</v>
      </c>
      <c r="AH318" s="2">
        <f t="shared" si="37"/>
        <v>2024</v>
      </c>
      <c r="AJ318" s="5">
        <f t="shared" si="38"/>
        <v>89182</v>
      </c>
      <c r="AK318" s="2">
        <f t="shared" si="39"/>
        <v>19</v>
      </c>
      <c r="AM318" s="55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BC318" s="5"/>
      <c r="BD318" s="5"/>
      <c r="BE318" s="5"/>
      <c r="BJ318" s="5"/>
    </row>
    <row r="319" spans="1:62" ht="15.75" x14ac:dyDescent="0.25">
      <c r="A319" s="18">
        <v>45602</v>
      </c>
      <c r="B319" s="12">
        <v>47941</v>
      </c>
      <c r="C319" s="12">
        <v>45157</v>
      </c>
      <c r="D319" s="12">
        <v>43237</v>
      </c>
      <c r="E319" s="12">
        <v>43900</v>
      </c>
      <c r="F319" s="12">
        <v>46112</v>
      </c>
      <c r="G319" s="12">
        <v>52492</v>
      </c>
      <c r="H319" s="12">
        <v>66483</v>
      </c>
      <c r="I319" s="12">
        <v>68514</v>
      </c>
      <c r="J319" s="12">
        <v>63192</v>
      </c>
      <c r="K319" s="12">
        <v>60377</v>
      </c>
      <c r="L319" s="12">
        <v>55272</v>
      </c>
      <c r="M319" s="12">
        <v>53618</v>
      </c>
      <c r="N319" s="12">
        <v>57344</v>
      </c>
      <c r="O319" s="12">
        <v>55651</v>
      </c>
      <c r="P319" s="12">
        <v>57405</v>
      </c>
      <c r="Q319" s="12">
        <v>62258</v>
      </c>
      <c r="R319" s="12">
        <v>73162</v>
      </c>
      <c r="S319" s="12">
        <v>85444</v>
      </c>
      <c r="T319" s="12">
        <v>85955</v>
      </c>
      <c r="U319" s="12">
        <v>79012</v>
      </c>
      <c r="V319" s="12">
        <v>75319</v>
      </c>
      <c r="W319" s="12">
        <v>64763</v>
      </c>
      <c r="X319" s="12">
        <v>54591</v>
      </c>
      <c r="Y319" s="12">
        <v>47905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1051877</v>
      </c>
      <c r="AD319" s="5">
        <f t="shared" si="34"/>
        <v>393227</v>
      </c>
      <c r="AE319" s="5">
        <f t="shared" si="35"/>
        <v>1445104</v>
      </c>
      <c r="AG319" s="2">
        <f t="shared" si="36"/>
        <v>11</v>
      </c>
      <c r="AH319" s="2">
        <f t="shared" si="37"/>
        <v>2024</v>
      </c>
      <c r="AJ319" s="5">
        <f t="shared" si="38"/>
        <v>85955</v>
      </c>
      <c r="AK319" s="2">
        <f t="shared" si="39"/>
        <v>19</v>
      </c>
      <c r="AM319" s="55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BC319" s="5"/>
      <c r="BD319" s="5"/>
      <c r="BE319" s="5"/>
      <c r="BJ319" s="5"/>
    </row>
    <row r="320" spans="1:62" ht="15.75" x14ac:dyDescent="0.25">
      <c r="A320" s="18">
        <v>45603</v>
      </c>
      <c r="B320" s="12">
        <v>45384</v>
      </c>
      <c r="C320" s="12">
        <v>42140</v>
      </c>
      <c r="D320" s="12">
        <v>40882</v>
      </c>
      <c r="E320" s="12">
        <v>41471</v>
      </c>
      <c r="F320" s="12">
        <v>44537</v>
      </c>
      <c r="G320" s="12">
        <v>50352</v>
      </c>
      <c r="H320" s="12">
        <v>65973</v>
      </c>
      <c r="I320" s="12">
        <v>68530</v>
      </c>
      <c r="J320" s="12">
        <v>62785</v>
      </c>
      <c r="K320" s="12">
        <v>54870</v>
      </c>
      <c r="L320" s="12">
        <v>52483</v>
      </c>
      <c r="M320" s="12">
        <v>48331</v>
      </c>
      <c r="N320" s="12">
        <v>45867</v>
      </c>
      <c r="O320" s="12">
        <v>44979</v>
      </c>
      <c r="P320" s="12">
        <v>50597</v>
      </c>
      <c r="Q320" s="12">
        <v>61798</v>
      </c>
      <c r="R320" s="12">
        <v>74437</v>
      </c>
      <c r="S320" s="12">
        <v>87600</v>
      </c>
      <c r="T320" s="12">
        <v>89894</v>
      </c>
      <c r="U320" s="12">
        <v>86096</v>
      </c>
      <c r="V320" s="12">
        <v>81652</v>
      </c>
      <c r="W320" s="12">
        <v>73191</v>
      </c>
      <c r="X320" s="12">
        <v>61067</v>
      </c>
      <c r="Y320" s="12">
        <v>55373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1044177</v>
      </c>
      <c r="AD320" s="5">
        <f t="shared" si="34"/>
        <v>386112</v>
      </c>
      <c r="AE320" s="5">
        <f t="shared" si="35"/>
        <v>1430289</v>
      </c>
      <c r="AG320" s="2">
        <f t="shared" si="36"/>
        <v>11</v>
      </c>
      <c r="AH320" s="2">
        <f t="shared" si="37"/>
        <v>2024</v>
      </c>
      <c r="AJ320" s="5">
        <f t="shared" si="38"/>
        <v>89894</v>
      </c>
      <c r="AK320" s="2">
        <f t="shared" si="39"/>
        <v>19</v>
      </c>
      <c r="AM320" s="55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BC320" s="5"/>
      <c r="BD320" s="5"/>
      <c r="BE320" s="5"/>
      <c r="BJ320" s="5"/>
    </row>
    <row r="321" spans="1:62" ht="15.75" x14ac:dyDescent="0.25">
      <c r="A321" s="18">
        <v>45604</v>
      </c>
      <c r="B321" s="12">
        <v>49855</v>
      </c>
      <c r="C321" s="12">
        <v>47716</v>
      </c>
      <c r="D321" s="12">
        <v>45970</v>
      </c>
      <c r="E321" s="12">
        <v>46831</v>
      </c>
      <c r="F321" s="12">
        <v>50009</v>
      </c>
      <c r="G321" s="12">
        <v>56335</v>
      </c>
      <c r="H321" s="12">
        <v>72125</v>
      </c>
      <c r="I321" s="12">
        <v>72703</v>
      </c>
      <c r="J321" s="12">
        <v>65435</v>
      </c>
      <c r="K321" s="12">
        <v>57469</v>
      </c>
      <c r="L321" s="12">
        <v>55632</v>
      </c>
      <c r="M321" s="12">
        <v>56648</v>
      </c>
      <c r="N321" s="12">
        <v>60301</v>
      </c>
      <c r="O321" s="12">
        <v>58566</v>
      </c>
      <c r="P321" s="12">
        <v>59503</v>
      </c>
      <c r="Q321" s="12">
        <v>65259</v>
      </c>
      <c r="R321" s="12">
        <v>76857</v>
      </c>
      <c r="S321" s="12">
        <v>88580</v>
      </c>
      <c r="T321" s="12">
        <v>89460</v>
      </c>
      <c r="U321" s="12">
        <v>84602</v>
      </c>
      <c r="V321" s="12">
        <v>80939</v>
      </c>
      <c r="W321" s="12">
        <v>72426</v>
      </c>
      <c r="X321" s="12">
        <v>62786</v>
      </c>
      <c r="Y321" s="12">
        <v>56407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1107166</v>
      </c>
      <c r="AD321" s="5">
        <f t="shared" si="34"/>
        <v>425248</v>
      </c>
      <c r="AE321" s="5">
        <f t="shared" si="35"/>
        <v>1532414</v>
      </c>
      <c r="AG321" s="2">
        <f t="shared" si="36"/>
        <v>11</v>
      </c>
      <c r="AH321" s="2">
        <f t="shared" si="37"/>
        <v>2024</v>
      </c>
      <c r="AJ321" s="5">
        <f t="shared" si="38"/>
        <v>89460</v>
      </c>
      <c r="AK321" s="2">
        <f t="shared" si="39"/>
        <v>19</v>
      </c>
      <c r="AM321" s="55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BC321" s="5"/>
      <c r="BD321" s="5"/>
      <c r="BE321" s="5"/>
      <c r="BJ321" s="5"/>
    </row>
    <row r="322" spans="1:62" ht="15.75" x14ac:dyDescent="0.25">
      <c r="A322" s="18">
        <v>45605</v>
      </c>
      <c r="B322" s="12">
        <v>52351</v>
      </c>
      <c r="C322" s="12">
        <v>49177</v>
      </c>
      <c r="D322" s="12">
        <v>47699</v>
      </c>
      <c r="E322" s="12">
        <v>47836</v>
      </c>
      <c r="F322" s="12">
        <v>50715</v>
      </c>
      <c r="G322" s="12">
        <v>54994</v>
      </c>
      <c r="H322" s="12">
        <v>63868</v>
      </c>
      <c r="I322" s="12">
        <v>65560</v>
      </c>
      <c r="J322" s="12">
        <v>64026</v>
      </c>
      <c r="K322" s="12">
        <v>59275</v>
      </c>
      <c r="L322" s="12">
        <v>55970</v>
      </c>
      <c r="M322" s="12">
        <v>53539</v>
      </c>
      <c r="N322" s="12">
        <v>52153</v>
      </c>
      <c r="O322" s="12">
        <v>52084</v>
      </c>
      <c r="P322" s="12">
        <v>58578</v>
      </c>
      <c r="Q322" s="12">
        <v>70138</v>
      </c>
      <c r="R322" s="12">
        <v>83165</v>
      </c>
      <c r="S322" s="12">
        <v>95246</v>
      </c>
      <c r="T322" s="12">
        <v>94342</v>
      </c>
      <c r="U322" s="12">
        <v>91453</v>
      </c>
      <c r="V322" s="12">
        <v>87390</v>
      </c>
      <c r="W322" s="12">
        <v>78758</v>
      </c>
      <c r="X322" s="12">
        <v>69647</v>
      </c>
      <c r="Y322" s="12">
        <v>60037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1558001</v>
      </c>
      <c r="AE322" s="5">
        <f t="shared" si="35"/>
        <v>1558001</v>
      </c>
      <c r="AG322" s="2">
        <f t="shared" si="36"/>
        <v>11</v>
      </c>
      <c r="AH322" s="2">
        <f t="shared" si="37"/>
        <v>2024</v>
      </c>
      <c r="AJ322" s="5">
        <f t="shared" si="38"/>
        <v>95246</v>
      </c>
      <c r="AK322" s="2">
        <f t="shared" si="39"/>
        <v>18</v>
      </c>
      <c r="AM322" s="55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BC322" s="5"/>
      <c r="BD322" s="5"/>
      <c r="BE322" s="5"/>
      <c r="BJ322" s="5"/>
    </row>
    <row r="323" spans="1:62" ht="15.75" x14ac:dyDescent="0.25">
      <c r="A323" s="18">
        <v>45606</v>
      </c>
      <c r="B323" s="12">
        <v>58583</v>
      </c>
      <c r="C323" s="12">
        <v>54673</v>
      </c>
      <c r="D323" s="12">
        <v>53081</v>
      </c>
      <c r="E323" s="12">
        <v>53901</v>
      </c>
      <c r="F323" s="12">
        <v>56278</v>
      </c>
      <c r="G323" s="12">
        <v>60264</v>
      </c>
      <c r="H323" s="12">
        <v>69303</v>
      </c>
      <c r="I323" s="12">
        <v>70315</v>
      </c>
      <c r="J323" s="12">
        <v>62833</v>
      </c>
      <c r="K323" s="12">
        <v>58121</v>
      </c>
      <c r="L323" s="12">
        <v>55395</v>
      </c>
      <c r="M323" s="12">
        <v>52350</v>
      </c>
      <c r="N323" s="12">
        <v>51763</v>
      </c>
      <c r="O323" s="12">
        <v>58467</v>
      </c>
      <c r="P323" s="12">
        <v>61113</v>
      </c>
      <c r="Q323" s="12">
        <v>69960</v>
      </c>
      <c r="R323" s="12">
        <v>84004</v>
      </c>
      <c r="S323" s="12">
        <v>95048</v>
      </c>
      <c r="T323" s="12">
        <v>94015</v>
      </c>
      <c r="U323" s="12">
        <v>89315</v>
      </c>
      <c r="V323" s="12">
        <v>82979</v>
      </c>
      <c r="W323" s="12">
        <v>72217</v>
      </c>
      <c r="X323" s="12">
        <v>62032</v>
      </c>
      <c r="Y323" s="12">
        <v>52456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1578466</v>
      </c>
      <c r="AE323" s="5">
        <f t="shared" si="35"/>
        <v>1578466</v>
      </c>
      <c r="AG323" s="2">
        <f t="shared" si="36"/>
        <v>11</v>
      </c>
      <c r="AH323" s="2">
        <f t="shared" si="37"/>
        <v>2024</v>
      </c>
      <c r="AJ323" s="5">
        <f t="shared" si="38"/>
        <v>95048</v>
      </c>
      <c r="AK323" s="2">
        <f t="shared" si="39"/>
        <v>18</v>
      </c>
      <c r="AM323" s="55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BC323" s="5"/>
      <c r="BD323" s="5"/>
      <c r="BE323" s="5"/>
      <c r="BJ323" s="5"/>
    </row>
    <row r="324" spans="1:62" ht="15.75" x14ac:dyDescent="0.25">
      <c r="A324" s="18">
        <v>45607</v>
      </c>
      <c r="B324" s="12">
        <v>50843</v>
      </c>
      <c r="C324" s="12">
        <v>46858</v>
      </c>
      <c r="D324" s="12">
        <v>44956</v>
      </c>
      <c r="E324" s="12">
        <v>45413</v>
      </c>
      <c r="F324" s="12">
        <v>48231</v>
      </c>
      <c r="G324" s="12">
        <v>53619</v>
      </c>
      <c r="H324" s="12">
        <v>64431</v>
      </c>
      <c r="I324" s="12">
        <v>70518</v>
      </c>
      <c r="J324" s="12">
        <v>70916</v>
      </c>
      <c r="K324" s="12">
        <v>69572</v>
      </c>
      <c r="L324" s="12">
        <v>62948</v>
      </c>
      <c r="M324" s="12">
        <v>55000</v>
      </c>
      <c r="N324" s="12">
        <v>54759</v>
      </c>
      <c r="O324" s="12">
        <v>59217</v>
      </c>
      <c r="P324" s="12">
        <v>62700</v>
      </c>
      <c r="Q324" s="12">
        <v>69324</v>
      </c>
      <c r="R324" s="12">
        <v>82486</v>
      </c>
      <c r="S324" s="12">
        <v>92520</v>
      </c>
      <c r="T324" s="12">
        <v>91450</v>
      </c>
      <c r="U324" s="12">
        <v>85568</v>
      </c>
      <c r="V324" s="12">
        <v>79798</v>
      </c>
      <c r="W324" s="12">
        <v>69105</v>
      </c>
      <c r="X324" s="12">
        <v>59626</v>
      </c>
      <c r="Y324" s="12">
        <v>50548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1540406</v>
      </c>
      <c r="AE324" s="5">
        <f t="shared" si="35"/>
        <v>1540406</v>
      </c>
      <c r="AG324" s="2">
        <f t="shared" si="36"/>
        <v>11</v>
      </c>
      <c r="AH324" s="2">
        <f t="shared" si="37"/>
        <v>2024</v>
      </c>
      <c r="AJ324" s="5">
        <f t="shared" si="38"/>
        <v>92520</v>
      </c>
      <c r="AK324" s="2">
        <f t="shared" si="39"/>
        <v>18</v>
      </c>
      <c r="AM324" s="55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BC324" s="5"/>
      <c r="BD324" s="5"/>
      <c r="BE324" s="5"/>
      <c r="BJ324" s="5"/>
    </row>
    <row r="325" spans="1:62" ht="15.75" x14ac:dyDescent="0.25">
      <c r="A325" s="18">
        <v>45608</v>
      </c>
      <c r="B325" s="12">
        <v>48317</v>
      </c>
      <c r="C325" s="12">
        <v>45354</v>
      </c>
      <c r="D325" s="12">
        <v>43461</v>
      </c>
      <c r="E325" s="12">
        <v>43888</v>
      </c>
      <c r="F325" s="12">
        <v>47911</v>
      </c>
      <c r="G325" s="12">
        <v>53665</v>
      </c>
      <c r="H325" s="12">
        <v>70345</v>
      </c>
      <c r="I325" s="12">
        <v>72653</v>
      </c>
      <c r="J325" s="12">
        <v>66335</v>
      </c>
      <c r="K325" s="12">
        <v>66751</v>
      </c>
      <c r="L325" s="12">
        <v>65480</v>
      </c>
      <c r="M325" s="12">
        <v>63346</v>
      </c>
      <c r="N325" s="12">
        <v>61594</v>
      </c>
      <c r="O325" s="12">
        <v>58480</v>
      </c>
      <c r="P325" s="12">
        <v>62424</v>
      </c>
      <c r="Q325" s="12">
        <v>70712</v>
      </c>
      <c r="R325" s="12">
        <v>83572</v>
      </c>
      <c r="S325" s="12">
        <v>97335</v>
      </c>
      <c r="T325" s="12">
        <v>99622</v>
      </c>
      <c r="U325" s="12">
        <v>93902</v>
      </c>
      <c r="V325" s="12">
        <v>88199</v>
      </c>
      <c r="W325" s="12">
        <v>79299</v>
      </c>
      <c r="X325" s="12">
        <v>67580</v>
      </c>
      <c r="Y325" s="12">
        <v>60603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1197284</v>
      </c>
      <c r="AD325" s="5">
        <f t="shared" si="34"/>
        <v>413544</v>
      </c>
      <c r="AE325" s="5">
        <f t="shared" si="35"/>
        <v>1610828</v>
      </c>
      <c r="AG325" s="2">
        <f t="shared" si="36"/>
        <v>11</v>
      </c>
      <c r="AH325" s="2">
        <f t="shared" si="37"/>
        <v>2024</v>
      </c>
      <c r="AJ325" s="5">
        <f t="shared" si="38"/>
        <v>99622</v>
      </c>
      <c r="AK325" s="2">
        <f t="shared" si="39"/>
        <v>19</v>
      </c>
      <c r="AM325" s="55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BC325" s="5"/>
      <c r="BD325" s="5"/>
      <c r="BE325" s="5"/>
      <c r="BJ325" s="5"/>
    </row>
    <row r="326" spans="1:62" ht="15.75" x14ac:dyDescent="0.25">
      <c r="A326" s="18">
        <v>45609</v>
      </c>
      <c r="B326" s="12">
        <v>57254</v>
      </c>
      <c r="C326" s="12">
        <v>54521</v>
      </c>
      <c r="D326" s="12">
        <v>53070</v>
      </c>
      <c r="E326" s="12">
        <v>54081</v>
      </c>
      <c r="F326" s="12">
        <v>58586</v>
      </c>
      <c r="G326" s="12">
        <v>65986</v>
      </c>
      <c r="H326" s="12">
        <v>83659</v>
      </c>
      <c r="I326" s="12">
        <v>81213</v>
      </c>
      <c r="J326" s="12">
        <v>66277</v>
      </c>
      <c r="K326" s="12">
        <v>57371</v>
      </c>
      <c r="L326" s="12">
        <v>51494</v>
      </c>
      <c r="M326" s="12">
        <v>49468</v>
      </c>
      <c r="N326" s="12">
        <v>44892</v>
      </c>
      <c r="O326" s="12">
        <v>50584</v>
      </c>
      <c r="P326" s="12">
        <v>59558</v>
      </c>
      <c r="Q326" s="12">
        <v>71605</v>
      </c>
      <c r="R326" s="12">
        <v>86755</v>
      </c>
      <c r="S326" s="12">
        <v>102060</v>
      </c>
      <c r="T326" s="12">
        <v>103135</v>
      </c>
      <c r="U326" s="12">
        <v>98481</v>
      </c>
      <c r="V326" s="12">
        <v>93283</v>
      </c>
      <c r="W326" s="12">
        <v>83949</v>
      </c>
      <c r="X326" s="12">
        <v>70735</v>
      </c>
      <c r="Y326" s="12">
        <v>63828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1170860</v>
      </c>
      <c r="AD326" s="5">
        <f t="shared" si="34"/>
        <v>490985</v>
      </c>
      <c r="AE326" s="5">
        <f t="shared" si="35"/>
        <v>1661845</v>
      </c>
      <c r="AG326" s="2">
        <f t="shared" si="36"/>
        <v>11</v>
      </c>
      <c r="AH326" s="2">
        <f t="shared" si="37"/>
        <v>2024</v>
      </c>
      <c r="AJ326" s="5">
        <f t="shared" si="38"/>
        <v>103135</v>
      </c>
      <c r="AK326" s="2">
        <f t="shared" si="39"/>
        <v>19</v>
      </c>
      <c r="AM326" s="55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BC326" s="5"/>
      <c r="BD326" s="5"/>
      <c r="BE326" s="5"/>
      <c r="BJ326" s="5"/>
    </row>
    <row r="327" spans="1:62" ht="15.75" x14ac:dyDescent="0.25">
      <c r="A327" s="18">
        <v>45610</v>
      </c>
      <c r="B327" s="12">
        <v>59896</v>
      </c>
      <c r="C327" s="12">
        <v>57541</v>
      </c>
      <c r="D327" s="12">
        <v>55327</v>
      </c>
      <c r="E327" s="12">
        <v>57073</v>
      </c>
      <c r="F327" s="12">
        <v>60607</v>
      </c>
      <c r="G327" s="12">
        <v>67754</v>
      </c>
      <c r="H327" s="12">
        <v>86048</v>
      </c>
      <c r="I327" s="12">
        <v>84433</v>
      </c>
      <c r="J327" s="12">
        <v>68958</v>
      </c>
      <c r="K327" s="12">
        <v>59548</v>
      </c>
      <c r="L327" s="12">
        <v>55894</v>
      </c>
      <c r="M327" s="12">
        <v>51529</v>
      </c>
      <c r="N327" s="12">
        <v>49989</v>
      </c>
      <c r="O327" s="12">
        <v>50631</v>
      </c>
      <c r="P327" s="12">
        <v>59312</v>
      </c>
      <c r="Q327" s="12">
        <v>70269</v>
      </c>
      <c r="R327" s="12">
        <v>83189</v>
      </c>
      <c r="S327" s="12">
        <v>98664</v>
      </c>
      <c r="T327" s="12">
        <v>105783</v>
      </c>
      <c r="U327" s="12">
        <v>97525</v>
      </c>
      <c r="V327" s="12">
        <v>92858</v>
      </c>
      <c r="W327" s="12">
        <v>83805</v>
      </c>
      <c r="X327" s="12">
        <v>70827</v>
      </c>
      <c r="Y327" s="12">
        <v>64178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1183214</v>
      </c>
      <c r="AD327" s="5">
        <f t="shared" si="34"/>
        <v>508424</v>
      </c>
      <c r="AE327" s="5">
        <f t="shared" si="35"/>
        <v>1691638</v>
      </c>
      <c r="AG327" s="2">
        <f t="shared" si="36"/>
        <v>11</v>
      </c>
      <c r="AH327" s="2">
        <f t="shared" si="37"/>
        <v>2024</v>
      </c>
      <c r="AJ327" s="5">
        <f t="shared" si="38"/>
        <v>105783</v>
      </c>
      <c r="AK327" s="2">
        <f t="shared" si="39"/>
        <v>19</v>
      </c>
      <c r="AM327" s="55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BC327" s="5"/>
      <c r="BD327" s="5"/>
      <c r="BE327" s="5"/>
      <c r="BJ327" s="5"/>
    </row>
    <row r="328" spans="1:62" ht="15.75" x14ac:dyDescent="0.25">
      <c r="A328" s="18">
        <v>45611</v>
      </c>
      <c r="B328" s="12">
        <v>59611</v>
      </c>
      <c r="C328" s="12">
        <v>57327</v>
      </c>
      <c r="D328" s="12">
        <v>55688</v>
      </c>
      <c r="E328" s="12">
        <v>56929</v>
      </c>
      <c r="F328" s="12">
        <v>60723</v>
      </c>
      <c r="G328" s="12">
        <v>67219</v>
      </c>
      <c r="H328" s="12">
        <v>84757</v>
      </c>
      <c r="I328" s="12">
        <v>86095</v>
      </c>
      <c r="J328" s="12">
        <v>78973</v>
      </c>
      <c r="K328" s="12">
        <v>75445</v>
      </c>
      <c r="L328" s="12">
        <v>68348</v>
      </c>
      <c r="M328" s="12">
        <v>68750</v>
      </c>
      <c r="N328" s="12">
        <v>68508</v>
      </c>
      <c r="O328" s="12">
        <v>67646</v>
      </c>
      <c r="P328" s="12">
        <v>69623</v>
      </c>
      <c r="Q328" s="12">
        <v>74275</v>
      </c>
      <c r="R328" s="12">
        <v>84146</v>
      </c>
      <c r="S328" s="12">
        <v>95563</v>
      </c>
      <c r="T328" s="12">
        <v>94308</v>
      </c>
      <c r="U328" s="12">
        <v>88431</v>
      </c>
      <c r="V328" s="12">
        <v>83723</v>
      </c>
      <c r="W328" s="12">
        <v>75782</v>
      </c>
      <c r="X328" s="12">
        <v>64231</v>
      </c>
      <c r="Y328" s="12">
        <v>57772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1243847</v>
      </c>
      <c r="AD328" s="5">
        <f t="shared" si="34"/>
        <v>500026</v>
      </c>
      <c r="AE328" s="5">
        <f t="shared" si="35"/>
        <v>1743873</v>
      </c>
      <c r="AG328" s="2">
        <f t="shared" si="36"/>
        <v>11</v>
      </c>
      <c r="AH328" s="2">
        <f t="shared" si="37"/>
        <v>2024</v>
      </c>
      <c r="AJ328" s="5">
        <f t="shared" si="38"/>
        <v>95563</v>
      </c>
      <c r="AK328" s="2">
        <f t="shared" si="39"/>
        <v>18</v>
      </c>
      <c r="AM328" s="55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BC328" s="5"/>
      <c r="BD328" s="5"/>
      <c r="BE328" s="5"/>
      <c r="BJ328" s="5"/>
    </row>
    <row r="329" spans="1:62" ht="15.75" x14ac:dyDescent="0.25">
      <c r="A329" s="18">
        <v>45612</v>
      </c>
      <c r="B329" s="12">
        <v>53672</v>
      </c>
      <c r="C329" s="12">
        <v>49616</v>
      </c>
      <c r="D329" s="12">
        <v>47725</v>
      </c>
      <c r="E329" s="12">
        <v>47589</v>
      </c>
      <c r="F329" s="12">
        <v>49924</v>
      </c>
      <c r="G329" s="12">
        <v>54372</v>
      </c>
      <c r="H329" s="12">
        <v>62544</v>
      </c>
      <c r="I329" s="12">
        <v>66383</v>
      </c>
      <c r="J329" s="12">
        <v>65736</v>
      </c>
      <c r="K329" s="12">
        <v>67287</v>
      </c>
      <c r="L329" s="12">
        <v>69449</v>
      </c>
      <c r="M329" s="12">
        <v>66767</v>
      </c>
      <c r="N329" s="12">
        <v>66592</v>
      </c>
      <c r="O329" s="12">
        <v>65359</v>
      </c>
      <c r="P329" s="12">
        <v>66578</v>
      </c>
      <c r="Q329" s="12">
        <v>72106</v>
      </c>
      <c r="R329" s="12">
        <v>83829</v>
      </c>
      <c r="S329" s="12">
        <v>92198</v>
      </c>
      <c r="T329" s="12">
        <v>91184</v>
      </c>
      <c r="U329" s="12">
        <v>86411</v>
      </c>
      <c r="V329" s="12">
        <v>81023</v>
      </c>
      <c r="W329" s="12">
        <v>72040</v>
      </c>
      <c r="X329" s="12">
        <v>63213</v>
      </c>
      <c r="Y329" s="12">
        <v>54618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1596215</v>
      </c>
      <c r="AE329" s="5">
        <f t="shared" si="35"/>
        <v>1596215</v>
      </c>
      <c r="AG329" s="2">
        <f t="shared" si="36"/>
        <v>11</v>
      </c>
      <c r="AH329" s="2">
        <f t="shared" si="37"/>
        <v>2024</v>
      </c>
      <c r="AJ329" s="5">
        <f t="shared" si="38"/>
        <v>92198</v>
      </c>
      <c r="AK329" s="2">
        <f t="shared" si="39"/>
        <v>18</v>
      </c>
      <c r="AM329" s="55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BC329" s="5"/>
      <c r="BD329" s="5"/>
      <c r="BE329" s="5"/>
      <c r="BJ329" s="5"/>
    </row>
    <row r="330" spans="1:62" ht="15.75" x14ac:dyDescent="0.25">
      <c r="A330" s="18">
        <v>45613</v>
      </c>
      <c r="B330" s="12">
        <v>52215</v>
      </c>
      <c r="C330" s="12">
        <v>49046</v>
      </c>
      <c r="D330" s="12">
        <v>47466</v>
      </c>
      <c r="E330" s="12">
        <v>48513</v>
      </c>
      <c r="F330" s="12">
        <v>50111</v>
      </c>
      <c r="G330" s="12">
        <v>54029</v>
      </c>
      <c r="H330" s="12">
        <v>63054</v>
      </c>
      <c r="I330" s="12">
        <v>65995</v>
      </c>
      <c r="J330" s="12">
        <v>61847</v>
      </c>
      <c r="K330" s="12">
        <v>57578</v>
      </c>
      <c r="L330" s="12">
        <v>58053</v>
      </c>
      <c r="M330" s="12">
        <v>53863</v>
      </c>
      <c r="N330" s="12">
        <v>51779</v>
      </c>
      <c r="O330" s="12">
        <v>52209</v>
      </c>
      <c r="P330" s="12">
        <v>60362</v>
      </c>
      <c r="Q330" s="12">
        <v>70190</v>
      </c>
      <c r="R330" s="12">
        <v>85729</v>
      </c>
      <c r="S330" s="12">
        <v>96999</v>
      </c>
      <c r="T330" s="12">
        <v>96305</v>
      </c>
      <c r="U330" s="12">
        <v>91952</v>
      </c>
      <c r="V330" s="12">
        <v>86061</v>
      </c>
      <c r="W330" s="12">
        <v>74313</v>
      </c>
      <c r="X330" s="12">
        <v>64520</v>
      </c>
      <c r="Y330" s="12">
        <v>54843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1547032</v>
      </c>
      <c r="AE330" s="5">
        <f t="shared" ref="AE330:AE393" si="43">SUM(B330:Y330)</f>
        <v>1547032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96999</v>
      </c>
      <c r="AK330" s="2">
        <f t="shared" ref="AK330:AK393" si="47">IF(AE330&gt;0,INDEX(B$8:Y$8,MATCH(AJ330,B330:Y330,0)),"")</f>
        <v>18</v>
      </c>
      <c r="AM330" s="55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BC330" s="5"/>
      <c r="BD330" s="5"/>
      <c r="BE330" s="5"/>
      <c r="BJ330" s="5"/>
    </row>
    <row r="331" spans="1:62" ht="15.75" x14ac:dyDescent="0.25">
      <c r="A331" s="18">
        <v>45614</v>
      </c>
      <c r="B331" s="12">
        <v>53687</v>
      </c>
      <c r="C331" s="12">
        <v>49822</v>
      </c>
      <c r="D331" s="12">
        <v>49287</v>
      </c>
      <c r="E331" s="12">
        <v>48830</v>
      </c>
      <c r="F331" s="12">
        <v>53321</v>
      </c>
      <c r="G331" s="12">
        <v>59272</v>
      </c>
      <c r="H331" s="12">
        <v>77047</v>
      </c>
      <c r="I331" s="12">
        <v>76646</v>
      </c>
      <c r="J331" s="12">
        <v>75572</v>
      </c>
      <c r="K331" s="12">
        <v>78669</v>
      </c>
      <c r="L331" s="12">
        <v>65997</v>
      </c>
      <c r="M331" s="12">
        <v>62461</v>
      </c>
      <c r="N331" s="12">
        <v>64766</v>
      </c>
      <c r="O331" s="12">
        <v>61151</v>
      </c>
      <c r="P331" s="12">
        <v>65111</v>
      </c>
      <c r="Q331" s="12">
        <v>69527</v>
      </c>
      <c r="R331" s="12">
        <v>81795</v>
      </c>
      <c r="S331" s="12">
        <v>95234</v>
      </c>
      <c r="T331" s="12">
        <v>95196</v>
      </c>
      <c r="U331" s="12">
        <v>89602</v>
      </c>
      <c r="V331" s="12">
        <v>84008</v>
      </c>
      <c r="W331" s="12">
        <v>74211</v>
      </c>
      <c r="X331" s="12">
        <v>62056</v>
      </c>
      <c r="Y331" s="12">
        <v>56090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1202002</v>
      </c>
      <c r="AD331" s="5">
        <f t="shared" si="42"/>
        <v>447356</v>
      </c>
      <c r="AE331" s="5">
        <f t="shared" si="43"/>
        <v>1649358</v>
      </c>
      <c r="AG331" s="2">
        <f t="shared" si="44"/>
        <v>11</v>
      </c>
      <c r="AH331" s="2">
        <f t="shared" si="45"/>
        <v>2024</v>
      </c>
      <c r="AJ331" s="5">
        <f t="shared" si="46"/>
        <v>95234</v>
      </c>
      <c r="AK331" s="2">
        <f t="shared" si="47"/>
        <v>18</v>
      </c>
      <c r="AM331" s="55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BC331" s="5"/>
      <c r="BD331" s="5"/>
      <c r="BE331" s="5"/>
      <c r="BJ331" s="5"/>
    </row>
    <row r="332" spans="1:62" ht="15.75" x14ac:dyDescent="0.25">
      <c r="A332" s="18">
        <v>45615</v>
      </c>
      <c r="B332" s="12">
        <v>51075</v>
      </c>
      <c r="C332" s="12">
        <v>48767</v>
      </c>
      <c r="D332" s="12">
        <v>46859</v>
      </c>
      <c r="E332" s="12">
        <v>48171</v>
      </c>
      <c r="F332" s="12">
        <v>51828</v>
      </c>
      <c r="G332" s="12">
        <v>58715</v>
      </c>
      <c r="H332" s="12">
        <v>75432</v>
      </c>
      <c r="I332" s="12">
        <v>76416</v>
      </c>
      <c r="J332" s="12">
        <v>62802</v>
      </c>
      <c r="K332" s="12">
        <v>37323</v>
      </c>
      <c r="L332" s="12">
        <v>53746</v>
      </c>
      <c r="M332" s="12">
        <v>56133</v>
      </c>
      <c r="N332" s="12">
        <v>57029</v>
      </c>
      <c r="O332" s="12">
        <v>57870</v>
      </c>
      <c r="P332" s="12">
        <v>60806</v>
      </c>
      <c r="Q332" s="12">
        <v>67296</v>
      </c>
      <c r="R332" s="12">
        <v>80032</v>
      </c>
      <c r="S332" s="12">
        <v>91087</v>
      </c>
      <c r="T332" s="12">
        <v>96064</v>
      </c>
      <c r="U332" s="12">
        <v>88810</v>
      </c>
      <c r="V332" s="12">
        <v>83248</v>
      </c>
      <c r="W332" s="12">
        <v>73500</v>
      </c>
      <c r="X332" s="12">
        <v>61942</v>
      </c>
      <c r="Y332" s="12">
        <v>54571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1104104</v>
      </c>
      <c r="AD332" s="5">
        <f t="shared" si="42"/>
        <v>435418</v>
      </c>
      <c r="AE332" s="5">
        <f t="shared" si="43"/>
        <v>1539522</v>
      </c>
      <c r="AG332" s="2">
        <f t="shared" si="44"/>
        <v>11</v>
      </c>
      <c r="AH332" s="2">
        <f t="shared" si="45"/>
        <v>2024</v>
      </c>
      <c r="AJ332" s="5">
        <f t="shared" si="46"/>
        <v>96064</v>
      </c>
      <c r="AK332" s="2">
        <f t="shared" si="47"/>
        <v>19</v>
      </c>
      <c r="AM332" s="55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BC332" s="5"/>
      <c r="BD332" s="5"/>
      <c r="BE332" s="5"/>
      <c r="BJ332" s="5"/>
    </row>
    <row r="333" spans="1:62" ht="15.75" x14ac:dyDescent="0.25">
      <c r="A333" s="18">
        <v>45616</v>
      </c>
      <c r="B333" s="12">
        <v>51147</v>
      </c>
      <c r="C333" s="12">
        <v>48689</v>
      </c>
      <c r="D333" s="12">
        <v>46829</v>
      </c>
      <c r="E333" s="12">
        <v>47378</v>
      </c>
      <c r="F333" s="12">
        <v>52209</v>
      </c>
      <c r="G333" s="12">
        <v>57135</v>
      </c>
      <c r="H333" s="12">
        <v>72139</v>
      </c>
      <c r="I333" s="12">
        <v>78028</v>
      </c>
      <c r="J333" s="12">
        <v>73047</v>
      </c>
      <c r="K333" s="12">
        <v>68201</v>
      </c>
      <c r="L333" s="12">
        <v>65705</v>
      </c>
      <c r="M333" s="12">
        <v>64564</v>
      </c>
      <c r="N333" s="12">
        <v>64215</v>
      </c>
      <c r="O333" s="12">
        <v>62211</v>
      </c>
      <c r="P333" s="12">
        <v>63029</v>
      </c>
      <c r="Q333" s="12">
        <v>68414</v>
      </c>
      <c r="R333" s="12">
        <v>78435</v>
      </c>
      <c r="S333" s="12">
        <v>93366</v>
      </c>
      <c r="T333" s="12">
        <v>96463</v>
      </c>
      <c r="U333" s="12">
        <v>88775</v>
      </c>
      <c r="V333" s="12">
        <v>83073</v>
      </c>
      <c r="W333" s="12">
        <v>74388</v>
      </c>
      <c r="X333" s="12">
        <v>61897</v>
      </c>
      <c r="Y333" s="12">
        <v>55499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1183811</v>
      </c>
      <c r="AD333" s="5">
        <f t="shared" si="42"/>
        <v>431025</v>
      </c>
      <c r="AE333" s="5">
        <f t="shared" si="43"/>
        <v>1614836</v>
      </c>
      <c r="AG333" s="2">
        <f t="shared" si="44"/>
        <v>11</v>
      </c>
      <c r="AH333" s="2">
        <f t="shared" si="45"/>
        <v>2024</v>
      </c>
      <c r="AJ333" s="5">
        <f t="shared" si="46"/>
        <v>96463</v>
      </c>
      <c r="AK333" s="2">
        <f t="shared" si="47"/>
        <v>19</v>
      </c>
      <c r="AM333" s="55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BC333" s="5"/>
      <c r="BD333" s="5"/>
      <c r="BE333" s="5"/>
      <c r="BJ333" s="5"/>
    </row>
    <row r="334" spans="1:62" ht="15.75" x14ac:dyDescent="0.25">
      <c r="A334" s="18">
        <v>45617</v>
      </c>
      <c r="B334" s="12">
        <v>50265</v>
      </c>
      <c r="C334" s="12">
        <v>48427</v>
      </c>
      <c r="D334" s="12">
        <v>46230</v>
      </c>
      <c r="E334" s="12">
        <v>46564</v>
      </c>
      <c r="F334" s="12">
        <v>50746</v>
      </c>
      <c r="G334" s="12">
        <v>56676</v>
      </c>
      <c r="H334" s="12">
        <v>75133</v>
      </c>
      <c r="I334" s="12">
        <v>76343</v>
      </c>
      <c r="J334" s="12">
        <v>70624</v>
      </c>
      <c r="K334" s="12">
        <v>67414</v>
      </c>
      <c r="L334" s="12">
        <v>64486</v>
      </c>
      <c r="M334" s="12">
        <v>61975</v>
      </c>
      <c r="N334" s="12">
        <v>64454</v>
      </c>
      <c r="O334" s="12">
        <v>63314</v>
      </c>
      <c r="P334" s="12">
        <v>66629</v>
      </c>
      <c r="Q334" s="12">
        <v>70841</v>
      </c>
      <c r="R334" s="12">
        <v>82515</v>
      </c>
      <c r="S334" s="12">
        <v>94465</v>
      </c>
      <c r="T334" s="12">
        <v>95065</v>
      </c>
      <c r="U334" s="12">
        <v>90037</v>
      </c>
      <c r="V334" s="12">
        <v>84664</v>
      </c>
      <c r="W334" s="12">
        <v>76446</v>
      </c>
      <c r="X334" s="12">
        <v>63313</v>
      </c>
      <c r="Y334" s="12">
        <v>56624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1192585</v>
      </c>
      <c r="AD334" s="5">
        <f t="shared" si="42"/>
        <v>430665</v>
      </c>
      <c r="AE334" s="5">
        <f t="shared" si="43"/>
        <v>1623250</v>
      </c>
      <c r="AG334" s="2">
        <f t="shared" si="44"/>
        <v>11</v>
      </c>
      <c r="AH334" s="2">
        <f t="shared" si="45"/>
        <v>2024</v>
      </c>
      <c r="AJ334" s="5">
        <f t="shared" si="46"/>
        <v>95065</v>
      </c>
      <c r="AK334" s="2">
        <f t="shared" si="47"/>
        <v>19</v>
      </c>
      <c r="AM334" s="55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BC334" s="5"/>
      <c r="BD334" s="5"/>
      <c r="BE334" s="5"/>
      <c r="BJ334" s="5"/>
    </row>
    <row r="335" spans="1:62" ht="15.75" x14ac:dyDescent="0.25">
      <c r="A335" s="18">
        <v>45618</v>
      </c>
      <c r="B335" s="12">
        <v>52374</v>
      </c>
      <c r="C335" s="12">
        <v>49758</v>
      </c>
      <c r="D335" s="12">
        <v>48072</v>
      </c>
      <c r="E335" s="12">
        <v>48065</v>
      </c>
      <c r="F335" s="12">
        <v>51412</v>
      </c>
      <c r="G335" s="12">
        <v>57904</v>
      </c>
      <c r="H335" s="12">
        <v>72289</v>
      </c>
      <c r="I335" s="12">
        <v>77646</v>
      </c>
      <c r="J335" s="12">
        <v>78025</v>
      </c>
      <c r="K335" s="12">
        <v>78430</v>
      </c>
      <c r="L335" s="12">
        <v>76964</v>
      </c>
      <c r="M335" s="12">
        <v>74812</v>
      </c>
      <c r="N335" s="12">
        <v>73342</v>
      </c>
      <c r="O335" s="12">
        <v>69997</v>
      </c>
      <c r="P335" s="12">
        <v>71820</v>
      </c>
      <c r="Q335" s="12">
        <v>75657</v>
      </c>
      <c r="R335" s="12">
        <v>86603</v>
      </c>
      <c r="S335" s="12">
        <v>93866</v>
      </c>
      <c r="T335" s="12">
        <v>91859</v>
      </c>
      <c r="U335" s="12">
        <v>85992</v>
      </c>
      <c r="V335" s="12">
        <v>81889</v>
      </c>
      <c r="W335" s="12">
        <v>72181</v>
      </c>
      <c r="X335" s="12">
        <v>63261</v>
      </c>
      <c r="Y335" s="12">
        <v>54919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1252344</v>
      </c>
      <c r="AD335" s="5">
        <f t="shared" si="42"/>
        <v>434793</v>
      </c>
      <c r="AE335" s="5">
        <f t="shared" si="43"/>
        <v>1687137</v>
      </c>
      <c r="AG335" s="2">
        <f t="shared" si="44"/>
        <v>11</v>
      </c>
      <c r="AH335" s="2">
        <f t="shared" si="45"/>
        <v>2024</v>
      </c>
      <c r="AJ335" s="5">
        <f t="shared" si="46"/>
        <v>93866</v>
      </c>
      <c r="AK335" s="2">
        <f t="shared" si="47"/>
        <v>18</v>
      </c>
      <c r="AM335" s="55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BC335" s="5"/>
      <c r="BD335" s="5"/>
      <c r="BE335" s="5"/>
      <c r="BJ335" s="5"/>
    </row>
    <row r="336" spans="1:62" ht="15.75" x14ac:dyDescent="0.25">
      <c r="A336" s="18">
        <v>45619</v>
      </c>
      <c r="B336" s="12">
        <v>52449</v>
      </c>
      <c r="C336" s="12">
        <v>48390</v>
      </c>
      <c r="D336" s="12">
        <v>47557</v>
      </c>
      <c r="E336" s="12">
        <v>47038</v>
      </c>
      <c r="F336" s="12">
        <v>49446</v>
      </c>
      <c r="G336" s="12">
        <v>54039</v>
      </c>
      <c r="H336" s="12">
        <v>62380</v>
      </c>
      <c r="I336" s="12">
        <v>68877</v>
      </c>
      <c r="J336" s="12">
        <v>72960</v>
      </c>
      <c r="K336" s="12">
        <v>76154</v>
      </c>
      <c r="L336" s="12">
        <v>76814</v>
      </c>
      <c r="M336" s="12">
        <v>75101</v>
      </c>
      <c r="N336" s="12">
        <v>74269</v>
      </c>
      <c r="O336" s="12">
        <v>73418</v>
      </c>
      <c r="P336" s="12">
        <v>74870</v>
      </c>
      <c r="Q336" s="12">
        <v>78346</v>
      </c>
      <c r="R336" s="12">
        <v>88390</v>
      </c>
      <c r="S336" s="12">
        <v>96956</v>
      </c>
      <c r="T336" s="12">
        <v>95390</v>
      </c>
      <c r="U336" s="12">
        <v>91521</v>
      </c>
      <c r="V336" s="12">
        <v>86664</v>
      </c>
      <c r="W336" s="12">
        <v>77009</v>
      </c>
      <c r="X336" s="12">
        <v>68306</v>
      </c>
      <c r="Y336" s="12">
        <v>58487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1694831</v>
      </c>
      <c r="AE336" s="5">
        <f t="shared" si="43"/>
        <v>1694831</v>
      </c>
      <c r="AG336" s="2">
        <f t="shared" si="44"/>
        <v>11</v>
      </c>
      <c r="AH336" s="2">
        <f t="shared" si="45"/>
        <v>2024</v>
      </c>
      <c r="AJ336" s="5">
        <f t="shared" si="46"/>
        <v>96956</v>
      </c>
      <c r="AK336" s="2">
        <f t="shared" si="47"/>
        <v>18</v>
      </c>
      <c r="AM336" s="55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BC336" s="5"/>
      <c r="BD336" s="5"/>
      <c r="BE336" s="5"/>
      <c r="BJ336" s="5"/>
    </row>
    <row r="337" spans="1:62" ht="15.75" x14ac:dyDescent="0.25">
      <c r="A337" s="18">
        <v>45620</v>
      </c>
      <c r="B337" s="12">
        <v>55750</v>
      </c>
      <c r="C337" s="12">
        <v>51781</v>
      </c>
      <c r="D337" s="12">
        <v>49973</v>
      </c>
      <c r="E337" s="12">
        <v>50198</v>
      </c>
      <c r="F337" s="12">
        <v>52146</v>
      </c>
      <c r="G337" s="12">
        <v>55752</v>
      </c>
      <c r="H337" s="12">
        <v>64229</v>
      </c>
      <c r="I337" s="12">
        <v>69968</v>
      </c>
      <c r="J337" s="12">
        <v>72899</v>
      </c>
      <c r="K337" s="12">
        <v>72521</v>
      </c>
      <c r="L337" s="12">
        <v>72150</v>
      </c>
      <c r="M337" s="12">
        <v>71150</v>
      </c>
      <c r="N337" s="12">
        <v>69416</v>
      </c>
      <c r="O337" s="12">
        <v>68627</v>
      </c>
      <c r="P337" s="12">
        <v>72552</v>
      </c>
      <c r="Q337" s="12">
        <v>79469</v>
      </c>
      <c r="R337" s="12">
        <v>92819</v>
      </c>
      <c r="S337" s="12">
        <v>102604</v>
      </c>
      <c r="T337" s="12">
        <v>101707</v>
      </c>
      <c r="U337" s="12">
        <v>96498</v>
      </c>
      <c r="V337" s="12">
        <v>90596</v>
      </c>
      <c r="W337" s="12">
        <v>79228</v>
      </c>
      <c r="X337" s="12">
        <v>68682</v>
      </c>
      <c r="Y337" s="12">
        <v>58599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1719314</v>
      </c>
      <c r="AE337" s="5">
        <f t="shared" si="43"/>
        <v>1719314</v>
      </c>
      <c r="AG337" s="2">
        <f t="shared" si="44"/>
        <v>11</v>
      </c>
      <c r="AH337" s="2">
        <f t="shared" si="45"/>
        <v>2024</v>
      </c>
      <c r="AJ337" s="5">
        <f t="shared" si="46"/>
        <v>102604</v>
      </c>
      <c r="AK337" s="2">
        <f t="shared" si="47"/>
        <v>18</v>
      </c>
      <c r="AM337" s="55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BC337" s="5"/>
      <c r="BD337" s="5"/>
      <c r="BE337" s="5"/>
      <c r="BJ337" s="5"/>
    </row>
    <row r="338" spans="1:62" ht="15.75" x14ac:dyDescent="0.25">
      <c r="A338" s="18">
        <v>45621</v>
      </c>
      <c r="B338" s="12">
        <v>54977</v>
      </c>
      <c r="C338" s="12">
        <v>53070</v>
      </c>
      <c r="D338" s="12">
        <v>50561</v>
      </c>
      <c r="E338" s="12">
        <v>51822</v>
      </c>
      <c r="F338" s="12">
        <v>56454</v>
      </c>
      <c r="G338" s="12">
        <v>62306</v>
      </c>
      <c r="H338" s="12">
        <v>79610</v>
      </c>
      <c r="I338" s="12">
        <v>82240</v>
      </c>
      <c r="J338" s="12">
        <v>70066</v>
      </c>
      <c r="K338" s="12">
        <v>63342</v>
      </c>
      <c r="L338" s="12">
        <v>62585</v>
      </c>
      <c r="M338" s="12">
        <v>59729</v>
      </c>
      <c r="N338" s="12">
        <v>59041</v>
      </c>
      <c r="O338" s="12">
        <v>59779</v>
      </c>
      <c r="P338" s="12">
        <v>65988</v>
      </c>
      <c r="Q338" s="12">
        <v>72493</v>
      </c>
      <c r="R338" s="12">
        <v>87474</v>
      </c>
      <c r="S338" s="12">
        <v>99534</v>
      </c>
      <c r="T338" s="12">
        <v>101232</v>
      </c>
      <c r="U338" s="12">
        <v>95234</v>
      </c>
      <c r="V338" s="12">
        <v>91683</v>
      </c>
      <c r="W338" s="12">
        <v>80769</v>
      </c>
      <c r="X338" s="12">
        <v>68323</v>
      </c>
      <c r="Y338" s="12">
        <v>61573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1219512</v>
      </c>
      <c r="AD338" s="5">
        <f t="shared" si="42"/>
        <v>470373</v>
      </c>
      <c r="AE338" s="5">
        <f t="shared" si="43"/>
        <v>1689885</v>
      </c>
      <c r="AG338" s="2">
        <f t="shared" si="44"/>
        <v>11</v>
      </c>
      <c r="AH338" s="2">
        <f t="shared" si="45"/>
        <v>2024</v>
      </c>
      <c r="AJ338" s="5">
        <f t="shared" si="46"/>
        <v>101232</v>
      </c>
      <c r="AK338" s="2">
        <f t="shared" si="47"/>
        <v>19</v>
      </c>
      <c r="AM338" s="55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BC338" s="5"/>
      <c r="BD338" s="5"/>
      <c r="BE338" s="5"/>
      <c r="BJ338" s="5"/>
    </row>
    <row r="339" spans="1:62" ht="15.75" x14ac:dyDescent="0.25">
      <c r="A339" s="18">
        <v>45622</v>
      </c>
      <c r="B339" s="12">
        <v>57460</v>
      </c>
      <c r="C339" s="12">
        <v>54578</v>
      </c>
      <c r="D339" s="12">
        <v>52546</v>
      </c>
      <c r="E339" s="12">
        <v>53323</v>
      </c>
      <c r="F339" s="12">
        <v>57286</v>
      </c>
      <c r="G339" s="12">
        <v>63646</v>
      </c>
      <c r="H339" s="12">
        <v>81210</v>
      </c>
      <c r="I339" s="12">
        <v>83186</v>
      </c>
      <c r="J339" s="12">
        <v>71467</v>
      </c>
      <c r="K339" s="12">
        <v>67772</v>
      </c>
      <c r="L339" s="12">
        <v>61980</v>
      </c>
      <c r="M339" s="12">
        <v>63463</v>
      </c>
      <c r="N339" s="12">
        <v>68093</v>
      </c>
      <c r="O339" s="12">
        <v>70065</v>
      </c>
      <c r="P339" s="12">
        <v>71653</v>
      </c>
      <c r="Q339" s="12">
        <v>77331</v>
      </c>
      <c r="R339" s="12">
        <v>88004</v>
      </c>
      <c r="S339" s="12">
        <v>98123</v>
      </c>
      <c r="T339" s="12">
        <v>99932</v>
      </c>
      <c r="U339" s="12">
        <v>92722</v>
      </c>
      <c r="V339" s="12">
        <v>88648</v>
      </c>
      <c r="W339" s="12">
        <v>77306</v>
      </c>
      <c r="X339" s="12">
        <v>65695</v>
      </c>
      <c r="Y339" s="12">
        <v>57446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1245440</v>
      </c>
      <c r="AD339" s="5">
        <f t="shared" si="42"/>
        <v>477495</v>
      </c>
      <c r="AE339" s="5">
        <f t="shared" si="43"/>
        <v>1722935</v>
      </c>
      <c r="AG339" s="2">
        <f t="shared" si="44"/>
        <v>11</v>
      </c>
      <c r="AH339" s="2">
        <f t="shared" si="45"/>
        <v>2024</v>
      </c>
      <c r="AJ339" s="5">
        <f t="shared" si="46"/>
        <v>99932</v>
      </c>
      <c r="AK339" s="2">
        <f t="shared" si="47"/>
        <v>19</v>
      </c>
      <c r="AM339" s="55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BC339" s="5"/>
      <c r="BD339" s="5"/>
      <c r="BE339" s="5"/>
      <c r="BJ339" s="5"/>
    </row>
    <row r="340" spans="1:62" ht="15.75" x14ac:dyDescent="0.25">
      <c r="A340" s="18">
        <v>45623</v>
      </c>
      <c r="B340" s="12">
        <v>54141</v>
      </c>
      <c r="C340" s="12">
        <v>51384</v>
      </c>
      <c r="D340" s="12">
        <v>49249</v>
      </c>
      <c r="E340" s="12">
        <v>50273</v>
      </c>
      <c r="F340" s="12">
        <v>53939</v>
      </c>
      <c r="G340" s="12">
        <v>58962</v>
      </c>
      <c r="H340" s="12">
        <v>75570</v>
      </c>
      <c r="I340" s="12">
        <v>79461</v>
      </c>
      <c r="J340" s="12">
        <v>75558</v>
      </c>
      <c r="K340" s="12">
        <v>74671</v>
      </c>
      <c r="L340" s="12">
        <v>74686</v>
      </c>
      <c r="M340" s="12">
        <v>72622</v>
      </c>
      <c r="N340" s="12">
        <v>68309</v>
      </c>
      <c r="O340" s="12">
        <v>60489</v>
      </c>
      <c r="P340" s="12">
        <v>64873</v>
      </c>
      <c r="Q340" s="12">
        <v>74088</v>
      </c>
      <c r="R340" s="12">
        <v>87499</v>
      </c>
      <c r="S340" s="12">
        <v>101499</v>
      </c>
      <c r="T340" s="12">
        <v>102530</v>
      </c>
      <c r="U340" s="12">
        <v>98172</v>
      </c>
      <c r="V340" s="12">
        <v>94252</v>
      </c>
      <c r="W340" s="12">
        <v>85362</v>
      </c>
      <c r="X340" s="12">
        <v>73603</v>
      </c>
      <c r="Y340" s="12">
        <v>65066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1287674</v>
      </c>
      <c r="AD340" s="5">
        <f t="shared" si="42"/>
        <v>458584</v>
      </c>
      <c r="AE340" s="5">
        <f t="shared" si="43"/>
        <v>1746258</v>
      </c>
      <c r="AG340" s="2">
        <f t="shared" si="44"/>
        <v>11</v>
      </c>
      <c r="AH340" s="2">
        <f t="shared" si="45"/>
        <v>2024</v>
      </c>
      <c r="AJ340" s="5">
        <f t="shared" si="46"/>
        <v>102530</v>
      </c>
      <c r="AK340" s="2">
        <f t="shared" si="47"/>
        <v>19</v>
      </c>
      <c r="AM340" s="55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BC340" s="5"/>
      <c r="BD340" s="5"/>
      <c r="BE340" s="5"/>
      <c r="BJ340" s="5"/>
    </row>
    <row r="341" spans="1:62" ht="15.75" x14ac:dyDescent="0.25">
      <c r="A341" s="18">
        <v>45624</v>
      </c>
      <c r="B341" s="12">
        <v>60502</v>
      </c>
      <c r="C341" s="12">
        <v>56590</v>
      </c>
      <c r="D341" s="12">
        <v>54523</v>
      </c>
      <c r="E341" s="12">
        <v>54662</v>
      </c>
      <c r="F341" s="12">
        <v>56776</v>
      </c>
      <c r="G341" s="12">
        <v>60626</v>
      </c>
      <c r="H341" s="12">
        <v>71468</v>
      </c>
      <c r="I341" s="12">
        <v>77577</v>
      </c>
      <c r="J341" s="12">
        <v>81223</v>
      </c>
      <c r="K341" s="12">
        <v>83883</v>
      </c>
      <c r="L341" s="12">
        <v>85752</v>
      </c>
      <c r="M341" s="12">
        <v>84083</v>
      </c>
      <c r="N341" s="12">
        <v>81495</v>
      </c>
      <c r="O341" s="12">
        <v>76687</v>
      </c>
      <c r="P341" s="12">
        <v>77012</v>
      </c>
      <c r="Q341" s="12">
        <v>78967</v>
      </c>
      <c r="R341" s="12">
        <v>86141</v>
      </c>
      <c r="S341" s="12">
        <v>92352</v>
      </c>
      <c r="T341" s="12">
        <v>92993</v>
      </c>
      <c r="U341" s="12">
        <v>90278</v>
      </c>
      <c r="V341" s="12">
        <v>86250</v>
      </c>
      <c r="W341" s="12">
        <v>75775</v>
      </c>
      <c r="X341" s="12">
        <v>64710</v>
      </c>
      <c r="Y341" s="12">
        <v>54131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1784456</v>
      </c>
      <c r="AE341" s="5">
        <f t="shared" si="43"/>
        <v>1784456</v>
      </c>
      <c r="AG341" s="2">
        <f t="shared" si="44"/>
        <v>11</v>
      </c>
      <c r="AH341" s="2">
        <f t="shared" si="45"/>
        <v>2024</v>
      </c>
      <c r="AJ341" s="5">
        <f t="shared" si="46"/>
        <v>92993</v>
      </c>
      <c r="AK341" s="2">
        <f t="shared" si="47"/>
        <v>19</v>
      </c>
      <c r="AM341" s="55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BC341" s="5"/>
      <c r="BD341" s="5"/>
      <c r="BE341" s="5"/>
      <c r="BJ341" s="5"/>
    </row>
    <row r="342" spans="1:62" ht="15.75" x14ac:dyDescent="0.25">
      <c r="A342" s="18">
        <v>45625</v>
      </c>
      <c r="B342" s="12">
        <v>50903</v>
      </c>
      <c r="C342" s="12">
        <v>48145</v>
      </c>
      <c r="D342" s="12">
        <v>46113</v>
      </c>
      <c r="E342" s="12">
        <v>46276</v>
      </c>
      <c r="F342" s="12">
        <v>51161</v>
      </c>
      <c r="G342" s="12">
        <v>54659</v>
      </c>
      <c r="H342" s="12">
        <v>65643</v>
      </c>
      <c r="I342" s="12">
        <v>68502</v>
      </c>
      <c r="J342" s="12">
        <v>63221</v>
      </c>
      <c r="K342" s="12">
        <v>60109</v>
      </c>
      <c r="L342" s="12">
        <v>58335</v>
      </c>
      <c r="M342" s="12">
        <v>57959</v>
      </c>
      <c r="N342" s="12">
        <v>56841</v>
      </c>
      <c r="O342" s="12">
        <v>55081</v>
      </c>
      <c r="P342" s="12">
        <v>60759</v>
      </c>
      <c r="Q342" s="12">
        <v>68155</v>
      </c>
      <c r="R342" s="12">
        <v>83125</v>
      </c>
      <c r="S342" s="12">
        <v>94946</v>
      </c>
      <c r="T342" s="12">
        <v>97105</v>
      </c>
      <c r="U342" s="12">
        <v>93314</v>
      </c>
      <c r="V342" s="12">
        <v>89857</v>
      </c>
      <c r="W342" s="12">
        <v>82250</v>
      </c>
      <c r="X342" s="12">
        <v>70613</v>
      </c>
      <c r="Y342" s="12">
        <v>64026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1587098</v>
      </c>
      <c r="AE342" s="5">
        <f t="shared" si="43"/>
        <v>1587098</v>
      </c>
      <c r="AG342" s="2">
        <f t="shared" si="44"/>
        <v>11</v>
      </c>
      <c r="AH342" s="2">
        <f t="shared" si="45"/>
        <v>2024</v>
      </c>
      <c r="AJ342" s="5">
        <f t="shared" si="46"/>
        <v>97105</v>
      </c>
      <c r="AK342" s="2">
        <f t="shared" si="47"/>
        <v>19</v>
      </c>
      <c r="AM342" s="55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BC342" s="5"/>
      <c r="BD342" s="5"/>
      <c r="BE342" s="5"/>
      <c r="BJ342" s="5"/>
    </row>
    <row r="343" spans="1:62" ht="15.75" x14ac:dyDescent="0.25">
      <c r="A343" s="18">
        <v>45626</v>
      </c>
      <c r="B343" s="12">
        <v>59522</v>
      </c>
      <c r="C343" s="12">
        <v>55684</v>
      </c>
      <c r="D343" s="12">
        <v>55014</v>
      </c>
      <c r="E343" s="12">
        <v>54886</v>
      </c>
      <c r="F343" s="12">
        <v>57447</v>
      </c>
      <c r="G343" s="12">
        <v>61545</v>
      </c>
      <c r="H343" s="12">
        <v>71772</v>
      </c>
      <c r="I343" s="12">
        <v>76256</v>
      </c>
      <c r="J343" s="12">
        <v>71864</v>
      </c>
      <c r="K343" s="12">
        <v>66914</v>
      </c>
      <c r="L343" s="12">
        <v>63180</v>
      </c>
      <c r="M343" s="12">
        <v>59150</v>
      </c>
      <c r="N343" s="12">
        <v>60063</v>
      </c>
      <c r="O343" s="12">
        <v>65009</v>
      </c>
      <c r="P343" s="12">
        <v>70890</v>
      </c>
      <c r="Q343" s="12">
        <v>80125</v>
      </c>
      <c r="R343" s="12">
        <v>91980</v>
      </c>
      <c r="S343" s="12">
        <v>102656</v>
      </c>
      <c r="T343" s="12">
        <v>102156</v>
      </c>
      <c r="U343" s="12">
        <v>98355</v>
      </c>
      <c r="V343" s="12">
        <v>93773</v>
      </c>
      <c r="W343" s="12">
        <v>84492</v>
      </c>
      <c r="X343" s="12">
        <v>74102</v>
      </c>
      <c r="Y343" s="12">
        <v>64144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1740979</v>
      </c>
      <c r="AE343" s="5">
        <f t="shared" si="43"/>
        <v>1740979</v>
      </c>
      <c r="AG343" s="2">
        <f t="shared" si="44"/>
        <v>11</v>
      </c>
      <c r="AH343" s="2">
        <f t="shared" si="45"/>
        <v>2024</v>
      </c>
      <c r="AJ343" s="5">
        <f t="shared" si="46"/>
        <v>102656</v>
      </c>
      <c r="AK343" s="2">
        <f t="shared" si="47"/>
        <v>18</v>
      </c>
      <c r="AM343" s="55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BC343" s="5"/>
      <c r="BD343" s="5"/>
      <c r="BE343" s="5"/>
      <c r="BJ343" s="5"/>
    </row>
    <row r="344" spans="1:62" ht="15.75" x14ac:dyDescent="0.25">
      <c r="A344" s="18">
        <v>45627</v>
      </c>
      <c r="B344" s="12">
        <v>65630</v>
      </c>
      <c r="C344" s="12">
        <v>61869</v>
      </c>
      <c r="D344" s="12">
        <v>60758</v>
      </c>
      <c r="E344" s="12">
        <v>59518</v>
      </c>
      <c r="F344" s="12">
        <v>61394</v>
      </c>
      <c r="G344" s="12">
        <v>64415</v>
      </c>
      <c r="H344" s="12">
        <v>73883</v>
      </c>
      <c r="I344" s="12">
        <v>80157</v>
      </c>
      <c r="J344" s="12">
        <v>81981</v>
      </c>
      <c r="K344" s="12">
        <v>73120</v>
      </c>
      <c r="L344" s="12">
        <v>66799</v>
      </c>
      <c r="M344" s="12">
        <v>65449</v>
      </c>
      <c r="N344" s="12">
        <v>70911</v>
      </c>
      <c r="O344" s="12">
        <v>74816</v>
      </c>
      <c r="P344" s="12">
        <v>81222</v>
      </c>
      <c r="Q344" s="12">
        <v>88068</v>
      </c>
      <c r="R344" s="12">
        <v>102295</v>
      </c>
      <c r="S344" s="12">
        <v>112060</v>
      </c>
      <c r="T344" s="12">
        <v>111610</v>
      </c>
      <c r="U344" s="12">
        <v>109944</v>
      </c>
      <c r="V344" s="12">
        <v>102230</v>
      </c>
      <c r="W344" s="12">
        <v>93443</v>
      </c>
      <c r="X344" s="12">
        <v>78591</v>
      </c>
      <c r="Y344" s="12">
        <v>72628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1912791</v>
      </c>
      <c r="AE344" s="5">
        <f t="shared" si="43"/>
        <v>1912791</v>
      </c>
      <c r="AG344" s="2">
        <f t="shared" si="44"/>
        <v>12</v>
      </c>
      <c r="AH344" s="2">
        <f t="shared" si="45"/>
        <v>2024</v>
      </c>
      <c r="AJ344" s="5">
        <f t="shared" si="46"/>
        <v>112060</v>
      </c>
      <c r="AK344" s="2">
        <f t="shared" si="47"/>
        <v>18</v>
      </c>
      <c r="AM344" s="55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BC344" s="5"/>
      <c r="BD344" s="5"/>
      <c r="BE344" s="5"/>
      <c r="BJ344" s="5"/>
    </row>
    <row r="345" spans="1:62" ht="15.75" x14ac:dyDescent="0.25">
      <c r="A345" s="18">
        <v>45628</v>
      </c>
      <c r="B345" s="12">
        <v>66661</v>
      </c>
      <c r="C345" s="12">
        <v>64105</v>
      </c>
      <c r="D345" s="12">
        <v>62369</v>
      </c>
      <c r="E345" s="12">
        <v>62205</v>
      </c>
      <c r="F345" s="12">
        <v>66719</v>
      </c>
      <c r="G345" s="12">
        <v>73630</v>
      </c>
      <c r="H345" s="12">
        <v>89102</v>
      </c>
      <c r="I345" s="12">
        <v>94523</v>
      </c>
      <c r="J345" s="12">
        <v>85892</v>
      </c>
      <c r="K345" s="12">
        <v>77427</v>
      </c>
      <c r="L345" s="12">
        <v>72566</v>
      </c>
      <c r="M345" s="12">
        <v>71779</v>
      </c>
      <c r="N345" s="12">
        <v>70690</v>
      </c>
      <c r="O345" s="12">
        <v>68742</v>
      </c>
      <c r="P345" s="12">
        <v>75439</v>
      </c>
      <c r="Q345" s="12">
        <v>87268</v>
      </c>
      <c r="R345" s="12">
        <v>102797</v>
      </c>
      <c r="S345" s="12">
        <v>114389</v>
      </c>
      <c r="T345" s="12">
        <v>116539</v>
      </c>
      <c r="U345" s="12">
        <v>113541</v>
      </c>
      <c r="V345" s="12">
        <v>106554</v>
      </c>
      <c r="W345" s="12">
        <v>97548</v>
      </c>
      <c r="X345" s="12">
        <v>80415</v>
      </c>
      <c r="Y345" s="12">
        <v>74882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1436109</v>
      </c>
      <c r="AD345" s="5">
        <f t="shared" si="42"/>
        <v>559673</v>
      </c>
      <c r="AE345" s="5">
        <f t="shared" si="43"/>
        <v>1995782</v>
      </c>
      <c r="AG345" s="2">
        <f t="shared" si="44"/>
        <v>12</v>
      </c>
      <c r="AH345" s="2">
        <f t="shared" si="45"/>
        <v>2024</v>
      </c>
      <c r="AJ345" s="5">
        <f t="shared" si="46"/>
        <v>116539</v>
      </c>
      <c r="AK345" s="2">
        <f t="shared" si="47"/>
        <v>19</v>
      </c>
      <c r="AM345" s="55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BC345" s="5"/>
      <c r="BD345" s="5"/>
      <c r="BE345" s="5"/>
      <c r="BJ345" s="5"/>
    </row>
    <row r="346" spans="1:62" ht="15.75" x14ac:dyDescent="0.25">
      <c r="A346" s="18">
        <v>45629</v>
      </c>
      <c r="B346" s="12">
        <v>68187</v>
      </c>
      <c r="C346" s="12">
        <v>65071</v>
      </c>
      <c r="D346" s="12">
        <v>63831</v>
      </c>
      <c r="E346" s="12">
        <v>63219</v>
      </c>
      <c r="F346" s="12">
        <v>67584</v>
      </c>
      <c r="G346" s="12">
        <v>74347</v>
      </c>
      <c r="H346" s="12">
        <v>88799</v>
      </c>
      <c r="I346" s="12">
        <v>95276</v>
      </c>
      <c r="J346" s="12">
        <v>91276</v>
      </c>
      <c r="K346" s="12">
        <v>84331</v>
      </c>
      <c r="L346" s="12">
        <v>79326</v>
      </c>
      <c r="M346" s="12">
        <v>75616</v>
      </c>
      <c r="N346" s="12">
        <v>77712</v>
      </c>
      <c r="O346" s="12">
        <v>77834</v>
      </c>
      <c r="P346" s="12">
        <v>81284</v>
      </c>
      <c r="Q346" s="12">
        <v>89251</v>
      </c>
      <c r="R346" s="12">
        <v>104218</v>
      </c>
      <c r="S346" s="12">
        <v>116099</v>
      </c>
      <c r="T346" s="12">
        <v>118698</v>
      </c>
      <c r="U346" s="12">
        <v>115643</v>
      </c>
      <c r="V346" s="12">
        <v>108914</v>
      </c>
      <c r="W346" s="12">
        <v>99515</v>
      </c>
      <c r="X346" s="12">
        <v>82875</v>
      </c>
      <c r="Y346" s="12">
        <v>78286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1497868</v>
      </c>
      <c r="AD346" s="5">
        <f t="shared" si="42"/>
        <v>569324</v>
      </c>
      <c r="AE346" s="5">
        <f t="shared" si="43"/>
        <v>2067192</v>
      </c>
      <c r="AG346" s="2">
        <f t="shared" si="44"/>
        <v>12</v>
      </c>
      <c r="AH346" s="2">
        <f t="shared" si="45"/>
        <v>2024</v>
      </c>
      <c r="AJ346" s="5">
        <f t="shared" si="46"/>
        <v>118698</v>
      </c>
      <c r="AK346" s="2">
        <f t="shared" si="47"/>
        <v>19</v>
      </c>
      <c r="AM346" s="55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BC346" s="5"/>
      <c r="BD346" s="5"/>
      <c r="BE346" s="5"/>
      <c r="BJ346" s="5"/>
    </row>
    <row r="347" spans="1:62" ht="15.75" x14ac:dyDescent="0.25">
      <c r="A347" s="18">
        <v>45630</v>
      </c>
      <c r="B347" s="12">
        <v>71599</v>
      </c>
      <c r="C347" s="12">
        <v>68830</v>
      </c>
      <c r="D347" s="12">
        <v>67542</v>
      </c>
      <c r="E347" s="12">
        <v>67144</v>
      </c>
      <c r="F347" s="12">
        <v>71340</v>
      </c>
      <c r="G347" s="12">
        <v>78905</v>
      </c>
      <c r="H347" s="12">
        <v>95267</v>
      </c>
      <c r="I347" s="12">
        <v>99630</v>
      </c>
      <c r="J347" s="12">
        <v>89178</v>
      </c>
      <c r="K347" s="12">
        <v>76495</v>
      </c>
      <c r="L347" s="12">
        <v>67788</v>
      </c>
      <c r="M347" s="12">
        <v>66630</v>
      </c>
      <c r="N347" s="12">
        <v>66693</v>
      </c>
      <c r="O347" s="12">
        <v>66218</v>
      </c>
      <c r="P347" s="12">
        <v>76121</v>
      </c>
      <c r="Q347" s="12">
        <v>88148</v>
      </c>
      <c r="R347" s="12">
        <v>104648</v>
      </c>
      <c r="S347" s="12">
        <v>115220</v>
      </c>
      <c r="T347" s="12">
        <v>118546</v>
      </c>
      <c r="U347" s="12">
        <v>114291</v>
      </c>
      <c r="V347" s="12">
        <v>106840</v>
      </c>
      <c r="W347" s="12">
        <v>96523</v>
      </c>
      <c r="X347" s="12">
        <v>79455</v>
      </c>
      <c r="Y347" s="12">
        <v>73557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1432424</v>
      </c>
      <c r="AD347" s="5">
        <f t="shared" si="42"/>
        <v>594184</v>
      </c>
      <c r="AE347" s="5">
        <f t="shared" si="43"/>
        <v>2026608</v>
      </c>
      <c r="AG347" s="2">
        <f t="shared" si="44"/>
        <v>12</v>
      </c>
      <c r="AH347" s="2">
        <f t="shared" si="45"/>
        <v>2024</v>
      </c>
      <c r="AJ347" s="5">
        <f t="shared" si="46"/>
        <v>118546</v>
      </c>
      <c r="AK347" s="2">
        <f t="shared" si="47"/>
        <v>19</v>
      </c>
      <c r="AM347" s="55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BC347" s="5"/>
      <c r="BD347" s="5"/>
      <c r="BE347" s="5"/>
      <c r="BJ347" s="5"/>
    </row>
    <row r="348" spans="1:62" ht="15.75" x14ac:dyDescent="0.25">
      <c r="A348" s="18">
        <v>45631</v>
      </c>
      <c r="B348" s="12">
        <v>66425</v>
      </c>
      <c r="C348" s="12">
        <v>62973</v>
      </c>
      <c r="D348" s="12">
        <v>60807</v>
      </c>
      <c r="E348" s="12">
        <v>60274</v>
      </c>
      <c r="F348" s="12">
        <v>64091</v>
      </c>
      <c r="G348" s="12">
        <v>70449</v>
      </c>
      <c r="H348" s="12">
        <v>84300</v>
      </c>
      <c r="I348" s="12">
        <v>91273</v>
      </c>
      <c r="J348" s="12">
        <v>91263</v>
      </c>
      <c r="K348" s="12">
        <v>87578</v>
      </c>
      <c r="L348" s="12">
        <v>84385</v>
      </c>
      <c r="M348" s="12">
        <v>81826</v>
      </c>
      <c r="N348" s="12">
        <v>76614</v>
      </c>
      <c r="O348" s="12">
        <v>76797</v>
      </c>
      <c r="P348" s="12">
        <v>82172</v>
      </c>
      <c r="Q348" s="12">
        <v>90048</v>
      </c>
      <c r="R348" s="12">
        <v>102968</v>
      </c>
      <c r="S348" s="12">
        <v>112457</v>
      </c>
      <c r="T348" s="12">
        <v>114454</v>
      </c>
      <c r="U348" s="12">
        <v>110177</v>
      </c>
      <c r="V348" s="12">
        <v>104941</v>
      </c>
      <c r="W348" s="12">
        <v>93807</v>
      </c>
      <c r="X348" s="12">
        <v>78715</v>
      </c>
      <c r="Y348" s="12">
        <v>72386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1479475</v>
      </c>
      <c r="AD348" s="5">
        <f t="shared" si="42"/>
        <v>541705</v>
      </c>
      <c r="AE348" s="5">
        <f t="shared" si="43"/>
        <v>2021180</v>
      </c>
      <c r="AG348" s="2">
        <f t="shared" si="44"/>
        <v>12</v>
      </c>
      <c r="AH348" s="2">
        <f t="shared" si="45"/>
        <v>2024</v>
      </c>
      <c r="AJ348" s="5">
        <f t="shared" si="46"/>
        <v>114454</v>
      </c>
      <c r="AK348" s="2">
        <f t="shared" si="47"/>
        <v>19</v>
      </c>
      <c r="AM348" s="55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BC348" s="5"/>
      <c r="BD348" s="5"/>
      <c r="BE348" s="5"/>
      <c r="BJ348" s="5"/>
    </row>
    <row r="349" spans="1:62" ht="15.75" x14ac:dyDescent="0.25">
      <c r="A349" s="18">
        <v>45632</v>
      </c>
      <c r="B349" s="12">
        <v>66316</v>
      </c>
      <c r="C349" s="12">
        <v>63155</v>
      </c>
      <c r="D349" s="12">
        <v>61966</v>
      </c>
      <c r="E349" s="12">
        <v>61980</v>
      </c>
      <c r="F349" s="12">
        <v>65562</v>
      </c>
      <c r="G349" s="12">
        <v>72789</v>
      </c>
      <c r="H349" s="12">
        <v>88226</v>
      </c>
      <c r="I349" s="12">
        <v>95764</v>
      </c>
      <c r="J349" s="12">
        <v>93796</v>
      </c>
      <c r="K349" s="12">
        <v>87585</v>
      </c>
      <c r="L349" s="12">
        <v>79279</v>
      </c>
      <c r="M349" s="12">
        <v>74129</v>
      </c>
      <c r="N349" s="12">
        <v>69809</v>
      </c>
      <c r="O349" s="12">
        <v>70747</v>
      </c>
      <c r="P349" s="12">
        <v>80800</v>
      </c>
      <c r="Q349" s="12">
        <v>93071</v>
      </c>
      <c r="R349" s="12">
        <v>109273</v>
      </c>
      <c r="S349" s="12">
        <v>119456</v>
      </c>
      <c r="T349" s="12">
        <v>121583</v>
      </c>
      <c r="U349" s="12">
        <v>118085</v>
      </c>
      <c r="V349" s="12">
        <v>113031</v>
      </c>
      <c r="W349" s="12">
        <v>105072</v>
      </c>
      <c r="X349" s="12">
        <v>88596</v>
      </c>
      <c r="Y349" s="12">
        <v>84299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1520076</v>
      </c>
      <c r="AD349" s="5">
        <f t="shared" si="42"/>
        <v>564293</v>
      </c>
      <c r="AE349" s="5">
        <f t="shared" si="43"/>
        <v>2084369</v>
      </c>
      <c r="AG349" s="2">
        <f t="shared" si="44"/>
        <v>12</v>
      </c>
      <c r="AH349" s="2">
        <f t="shared" si="45"/>
        <v>2024</v>
      </c>
      <c r="AJ349" s="5">
        <f t="shared" si="46"/>
        <v>121583</v>
      </c>
      <c r="AK349" s="2">
        <f t="shared" si="47"/>
        <v>19</v>
      </c>
      <c r="AM349" s="55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BC349" s="5"/>
      <c r="BD349" s="5"/>
      <c r="BE349" s="5"/>
      <c r="BJ349" s="5"/>
    </row>
    <row r="350" spans="1:62" ht="15.75" x14ac:dyDescent="0.25">
      <c r="A350" s="18">
        <v>45633</v>
      </c>
      <c r="B350" s="12">
        <v>76571</v>
      </c>
      <c r="C350" s="12">
        <v>73219</v>
      </c>
      <c r="D350" s="12">
        <v>72039</v>
      </c>
      <c r="E350" s="12">
        <v>70727</v>
      </c>
      <c r="F350" s="12">
        <v>73461</v>
      </c>
      <c r="G350" s="12">
        <v>77368</v>
      </c>
      <c r="H350" s="12">
        <v>87144</v>
      </c>
      <c r="I350" s="12">
        <v>94464</v>
      </c>
      <c r="J350" s="12">
        <v>90290</v>
      </c>
      <c r="K350" s="12">
        <v>80665</v>
      </c>
      <c r="L350" s="12">
        <v>72638</v>
      </c>
      <c r="M350" s="12">
        <v>70400</v>
      </c>
      <c r="N350" s="12">
        <v>70042</v>
      </c>
      <c r="O350" s="12">
        <v>72686</v>
      </c>
      <c r="P350" s="12">
        <v>82260</v>
      </c>
      <c r="Q350" s="12">
        <v>95394</v>
      </c>
      <c r="R350" s="12">
        <v>110448</v>
      </c>
      <c r="S350" s="12">
        <v>121092</v>
      </c>
      <c r="T350" s="12">
        <v>123378</v>
      </c>
      <c r="U350" s="12">
        <v>121085</v>
      </c>
      <c r="V350" s="12">
        <v>116264</v>
      </c>
      <c r="W350" s="12">
        <v>108094</v>
      </c>
      <c r="X350" s="12">
        <v>92579</v>
      </c>
      <c r="Y350" s="12">
        <v>85710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2138018</v>
      </c>
      <c r="AE350" s="5">
        <f t="shared" si="43"/>
        <v>2138018</v>
      </c>
      <c r="AG350" s="2">
        <f t="shared" si="44"/>
        <v>12</v>
      </c>
      <c r="AH350" s="2">
        <f t="shared" si="45"/>
        <v>2024</v>
      </c>
      <c r="AJ350" s="5">
        <f t="shared" si="46"/>
        <v>123378</v>
      </c>
      <c r="AK350" s="2">
        <f t="shared" si="47"/>
        <v>19</v>
      </c>
      <c r="AM350" s="55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BC350" s="5"/>
      <c r="BD350" s="5"/>
      <c r="BE350" s="5"/>
      <c r="BJ350" s="5"/>
    </row>
    <row r="351" spans="1:62" ht="15.75" x14ac:dyDescent="0.25">
      <c r="A351" s="18">
        <v>45634</v>
      </c>
      <c r="B351" s="12">
        <v>78208</v>
      </c>
      <c r="C351" s="12">
        <v>73696</v>
      </c>
      <c r="D351" s="12">
        <v>70869</v>
      </c>
      <c r="E351" s="12">
        <v>68223</v>
      </c>
      <c r="F351" s="12">
        <v>69422</v>
      </c>
      <c r="G351" s="12">
        <v>72200</v>
      </c>
      <c r="H351" s="12">
        <v>80367</v>
      </c>
      <c r="I351" s="12">
        <v>88027</v>
      </c>
      <c r="J351" s="12">
        <v>93991</v>
      </c>
      <c r="K351" s="12">
        <v>97449</v>
      </c>
      <c r="L351" s="12">
        <v>94664</v>
      </c>
      <c r="M351" s="12">
        <v>91796</v>
      </c>
      <c r="N351" s="12">
        <v>89351</v>
      </c>
      <c r="O351" s="12">
        <v>87506</v>
      </c>
      <c r="P351" s="12">
        <v>89733</v>
      </c>
      <c r="Q351" s="12">
        <v>96027</v>
      </c>
      <c r="R351" s="12">
        <v>109931</v>
      </c>
      <c r="S351" s="12">
        <v>118578</v>
      </c>
      <c r="T351" s="12">
        <v>118646</v>
      </c>
      <c r="U351" s="12">
        <v>114748</v>
      </c>
      <c r="V351" s="12">
        <v>107151</v>
      </c>
      <c r="W351" s="12">
        <v>96509</v>
      </c>
      <c r="X351" s="12">
        <v>81500</v>
      </c>
      <c r="Y351" s="12">
        <v>74700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2163292</v>
      </c>
      <c r="AE351" s="5">
        <f t="shared" si="43"/>
        <v>2163292</v>
      </c>
      <c r="AG351" s="2">
        <f t="shared" si="44"/>
        <v>12</v>
      </c>
      <c r="AH351" s="2">
        <f t="shared" si="45"/>
        <v>2024</v>
      </c>
      <c r="AJ351" s="5">
        <f t="shared" si="46"/>
        <v>118646</v>
      </c>
      <c r="AK351" s="2">
        <f t="shared" si="47"/>
        <v>19</v>
      </c>
      <c r="AM351" s="55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BC351" s="5"/>
      <c r="BD351" s="5"/>
      <c r="BE351" s="5"/>
      <c r="BJ351" s="5"/>
    </row>
    <row r="352" spans="1:62" ht="15.75" x14ac:dyDescent="0.25">
      <c r="A352" s="18">
        <v>45635</v>
      </c>
      <c r="B352" s="12">
        <v>68691</v>
      </c>
      <c r="C352" s="12">
        <v>64858</v>
      </c>
      <c r="D352" s="12">
        <v>63368</v>
      </c>
      <c r="E352" s="12">
        <v>64035</v>
      </c>
      <c r="F352" s="12">
        <v>67262</v>
      </c>
      <c r="G352" s="12">
        <v>75308</v>
      </c>
      <c r="H352" s="12">
        <v>91245</v>
      </c>
      <c r="I352" s="12">
        <v>96402</v>
      </c>
      <c r="J352" s="12">
        <v>94430</v>
      </c>
      <c r="K352" s="12">
        <v>91548</v>
      </c>
      <c r="L352" s="12">
        <v>87244</v>
      </c>
      <c r="M352" s="12">
        <v>87846</v>
      </c>
      <c r="N352" s="12">
        <v>88549</v>
      </c>
      <c r="O352" s="12">
        <v>84916</v>
      </c>
      <c r="P352" s="12">
        <v>89448</v>
      </c>
      <c r="Q352" s="12">
        <v>97595</v>
      </c>
      <c r="R352" s="12">
        <v>110921</v>
      </c>
      <c r="S352" s="12">
        <v>122862</v>
      </c>
      <c r="T352" s="12">
        <v>124044</v>
      </c>
      <c r="U352" s="12">
        <v>121660</v>
      </c>
      <c r="V352" s="12">
        <v>113064</v>
      </c>
      <c r="W352" s="12">
        <v>103680</v>
      </c>
      <c r="X352" s="12">
        <v>86470</v>
      </c>
      <c r="Y352" s="12">
        <v>80981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1600679</v>
      </c>
      <c r="AD352" s="5">
        <f t="shared" si="42"/>
        <v>575748</v>
      </c>
      <c r="AE352" s="5">
        <f t="shared" si="43"/>
        <v>2176427</v>
      </c>
      <c r="AG352" s="2">
        <f t="shared" si="44"/>
        <v>12</v>
      </c>
      <c r="AH352" s="2">
        <f t="shared" si="45"/>
        <v>2024</v>
      </c>
      <c r="AJ352" s="5">
        <f t="shared" si="46"/>
        <v>124044</v>
      </c>
      <c r="AK352" s="2">
        <f t="shared" si="47"/>
        <v>19</v>
      </c>
      <c r="AM352" s="55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BC352" s="5"/>
      <c r="BD352" s="5"/>
      <c r="BE352" s="5"/>
      <c r="BJ352" s="5"/>
    </row>
    <row r="353" spans="1:62" ht="15.75" x14ac:dyDescent="0.25">
      <c r="A353" s="18">
        <v>45636</v>
      </c>
      <c r="B353" s="12">
        <v>72696</v>
      </c>
      <c r="C353" s="12">
        <v>69282</v>
      </c>
      <c r="D353" s="12">
        <v>67663</v>
      </c>
      <c r="E353" s="12">
        <v>66235</v>
      </c>
      <c r="F353" s="12">
        <v>70595</v>
      </c>
      <c r="G353" s="12">
        <v>76841</v>
      </c>
      <c r="H353" s="12">
        <v>90482</v>
      </c>
      <c r="I353" s="12">
        <v>98108</v>
      </c>
      <c r="J353" s="12">
        <v>100550</v>
      </c>
      <c r="K353" s="12">
        <v>97558</v>
      </c>
      <c r="L353" s="12">
        <v>95321</v>
      </c>
      <c r="M353" s="12">
        <v>94641</v>
      </c>
      <c r="N353" s="12">
        <v>93158</v>
      </c>
      <c r="O353" s="12">
        <v>89522</v>
      </c>
      <c r="P353" s="12">
        <v>92058</v>
      </c>
      <c r="Q353" s="12">
        <v>97774</v>
      </c>
      <c r="R353" s="12">
        <v>110090</v>
      </c>
      <c r="S353" s="12">
        <v>120573</v>
      </c>
      <c r="T353" s="12">
        <v>121628</v>
      </c>
      <c r="U353" s="12">
        <v>117632</v>
      </c>
      <c r="V353" s="12">
        <v>109573</v>
      </c>
      <c r="W353" s="12">
        <v>99739</v>
      </c>
      <c r="X353" s="12">
        <v>81775</v>
      </c>
      <c r="Y353" s="12">
        <v>75596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1619700</v>
      </c>
      <c r="AD353" s="5">
        <f t="shared" si="42"/>
        <v>589390</v>
      </c>
      <c r="AE353" s="5">
        <f t="shared" si="43"/>
        <v>2209090</v>
      </c>
      <c r="AG353" s="2">
        <f t="shared" si="44"/>
        <v>12</v>
      </c>
      <c r="AH353" s="2">
        <f t="shared" si="45"/>
        <v>2024</v>
      </c>
      <c r="AJ353" s="5">
        <f t="shared" si="46"/>
        <v>121628</v>
      </c>
      <c r="AK353" s="2">
        <f t="shared" si="47"/>
        <v>19</v>
      </c>
      <c r="AM353" s="55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BC353" s="5"/>
      <c r="BD353" s="5"/>
      <c r="BE353" s="5"/>
      <c r="BJ353" s="5"/>
    </row>
    <row r="354" spans="1:62" ht="15.75" x14ac:dyDescent="0.25">
      <c r="A354" s="18">
        <v>45637</v>
      </c>
      <c r="B354" s="12">
        <v>68414</v>
      </c>
      <c r="C354" s="12">
        <v>65555</v>
      </c>
      <c r="D354" s="12">
        <v>62599</v>
      </c>
      <c r="E354" s="12">
        <v>61341</v>
      </c>
      <c r="F354" s="12">
        <v>64912</v>
      </c>
      <c r="G354" s="12">
        <v>70409</v>
      </c>
      <c r="H354" s="12">
        <v>84094</v>
      </c>
      <c r="I354" s="12">
        <v>92474</v>
      </c>
      <c r="J354" s="12">
        <v>94290</v>
      </c>
      <c r="K354" s="12">
        <v>92328</v>
      </c>
      <c r="L354" s="12">
        <v>88694</v>
      </c>
      <c r="M354" s="12">
        <v>87561</v>
      </c>
      <c r="N354" s="12">
        <v>87161</v>
      </c>
      <c r="O354" s="12">
        <v>82952</v>
      </c>
      <c r="P354" s="12">
        <v>84152</v>
      </c>
      <c r="Q354" s="12">
        <v>89907</v>
      </c>
      <c r="R354" s="12">
        <v>99609</v>
      </c>
      <c r="S354" s="12">
        <v>108487</v>
      </c>
      <c r="T354" s="12">
        <v>107384</v>
      </c>
      <c r="U354" s="12">
        <v>101301</v>
      </c>
      <c r="V354" s="12">
        <v>92384</v>
      </c>
      <c r="W354" s="12">
        <v>78651</v>
      </c>
      <c r="X354" s="12">
        <v>60082</v>
      </c>
      <c r="Y354" s="12">
        <v>53562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1447417</v>
      </c>
      <c r="AD354" s="5">
        <f t="shared" si="42"/>
        <v>530886</v>
      </c>
      <c r="AE354" s="5">
        <f t="shared" si="43"/>
        <v>1978303</v>
      </c>
      <c r="AG354" s="2">
        <f t="shared" si="44"/>
        <v>12</v>
      </c>
      <c r="AH354" s="2">
        <f t="shared" si="45"/>
        <v>2024</v>
      </c>
      <c r="AJ354" s="5">
        <f t="shared" si="46"/>
        <v>108487</v>
      </c>
      <c r="AK354" s="2">
        <f t="shared" si="47"/>
        <v>18</v>
      </c>
      <c r="AM354" s="55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BC354" s="5"/>
      <c r="BD354" s="5"/>
      <c r="BE354" s="5"/>
      <c r="BJ354" s="5"/>
    </row>
    <row r="355" spans="1:62" ht="15.75" x14ac:dyDescent="0.25">
      <c r="A355" s="18">
        <v>45638</v>
      </c>
      <c r="B355" s="12">
        <v>46307</v>
      </c>
      <c r="C355" s="12">
        <v>42271</v>
      </c>
      <c r="D355" s="12">
        <v>39203</v>
      </c>
      <c r="E355" s="12">
        <v>38716</v>
      </c>
      <c r="F355" s="12">
        <v>41760</v>
      </c>
      <c r="G355" s="12">
        <v>46735</v>
      </c>
      <c r="H355" s="12">
        <v>57096</v>
      </c>
      <c r="I355" s="12">
        <v>62627</v>
      </c>
      <c r="J355" s="12">
        <v>56090</v>
      </c>
      <c r="K355" s="12">
        <v>48093</v>
      </c>
      <c r="L355" s="12">
        <v>45716</v>
      </c>
      <c r="M355" s="12">
        <v>44300</v>
      </c>
      <c r="N355" s="12">
        <v>53017</v>
      </c>
      <c r="O355" s="12">
        <v>56638</v>
      </c>
      <c r="P355" s="12">
        <v>64484</v>
      </c>
      <c r="Q355" s="12">
        <v>75499</v>
      </c>
      <c r="R355" s="12">
        <v>91870</v>
      </c>
      <c r="S355" s="12">
        <v>103104</v>
      </c>
      <c r="T355" s="12">
        <v>106853</v>
      </c>
      <c r="U355" s="12">
        <v>106441</v>
      </c>
      <c r="V355" s="12">
        <v>100574</v>
      </c>
      <c r="W355" s="12">
        <v>92834</v>
      </c>
      <c r="X355" s="12">
        <v>76635</v>
      </c>
      <c r="Y355" s="12">
        <v>72235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1184775</v>
      </c>
      <c r="AD355" s="5">
        <f t="shared" si="42"/>
        <v>384323</v>
      </c>
      <c r="AE355" s="5">
        <f t="shared" si="43"/>
        <v>1569098</v>
      </c>
      <c r="AG355" s="2">
        <f t="shared" si="44"/>
        <v>12</v>
      </c>
      <c r="AH355" s="2">
        <f t="shared" si="45"/>
        <v>2024</v>
      </c>
      <c r="AJ355" s="5">
        <f t="shared" si="46"/>
        <v>106853</v>
      </c>
      <c r="AK355" s="2">
        <f t="shared" si="47"/>
        <v>19</v>
      </c>
      <c r="AM355" s="55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BC355" s="5"/>
      <c r="BD355" s="5"/>
      <c r="BE355" s="5"/>
      <c r="BJ355" s="5"/>
    </row>
    <row r="356" spans="1:62" ht="15.75" x14ac:dyDescent="0.25">
      <c r="A356" s="18">
        <v>45639</v>
      </c>
      <c r="B356" s="12">
        <v>66302</v>
      </c>
      <c r="C356" s="12">
        <v>63008</v>
      </c>
      <c r="D356" s="12">
        <v>61762</v>
      </c>
      <c r="E356" s="12">
        <v>61384</v>
      </c>
      <c r="F356" s="12">
        <v>66044</v>
      </c>
      <c r="G356" s="12">
        <v>72558</v>
      </c>
      <c r="H356" s="12">
        <v>87900</v>
      </c>
      <c r="I356" s="12">
        <v>94148</v>
      </c>
      <c r="J356" s="12">
        <v>85203</v>
      </c>
      <c r="K356" s="12">
        <v>73695</v>
      </c>
      <c r="L356" s="12">
        <v>67095</v>
      </c>
      <c r="M356" s="12">
        <v>63226</v>
      </c>
      <c r="N356" s="12">
        <v>62531</v>
      </c>
      <c r="O356" s="12">
        <v>65008</v>
      </c>
      <c r="P356" s="12">
        <v>71753</v>
      </c>
      <c r="Q356" s="12">
        <v>87483</v>
      </c>
      <c r="R356" s="12">
        <v>100331</v>
      </c>
      <c r="S356" s="12">
        <v>108691</v>
      </c>
      <c r="T356" s="12">
        <v>114607</v>
      </c>
      <c r="U356" s="12">
        <v>110758</v>
      </c>
      <c r="V356" s="12">
        <v>105923</v>
      </c>
      <c r="W356" s="12">
        <v>97446</v>
      </c>
      <c r="X356" s="12">
        <v>84240</v>
      </c>
      <c r="Y356" s="12">
        <v>79635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1392138</v>
      </c>
      <c r="AD356" s="5">
        <f t="shared" si="42"/>
        <v>558593</v>
      </c>
      <c r="AE356" s="5">
        <f t="shared" si="43"/>
        <v>1950731</v>
      </c>
      <c r="AG356" s="2">
        <f t="shared" si="44"/>
        <v>12</v>
      </c>
      <c r="AH356" s="2">
        <f t="shared" si="45"/>
        <v>2024</v>
      </c>
      <c r="AJ356" s="5">
        <f t="shared" si="46"/>
        <v>114607</v>
      </c>
      <c r="AK356" s="2">
        <f t="shared" si="47"/>
        <v>19</v>
      </c>
      <c r="AM356" s="55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BC356" s="5"/>
      <c r="BD356" s="5"/>
      <c r="BE356" s="5"/>
      <c r="BJ356" s="5"/>
    </row>
    <row r="357" spans="1:62" ht="15.75" x14ac:dyDescent="0.25">
      <c r="A357" s="18">
        <v>45640</v>
      </c>
      <c r="B357" s="12">
        <v>73230</v>
      </c>
      <c r="C357" s="12">
        <v>70214</v>
      </c>
      <c r="D357" s="12">
        <v>67289</v>
      </c>
      <c r="E357" s="12">
        <v>63258</v>
      </c>
      <c r="F357" s="12">
        <v>66032</v>
      </c>
      <c r="G357" s="12">
        <v>71615</v>
      </c>
      <c r="H357" s="12">
        <v>82106</v>
      </c>
      <c r="I357" s="12">
        <v>90360</v>
      </c>
      <c r="J357" s="12">
        <v>88149</v>
      </c>
      <c r="K357" s="12">
        <v>79156</v>
      </c>
      <c r="L357" s="12">
        <v>72259</v>
      </c>
      <c r="M357" s="12">
        <v>68709</v>
      </c>
      <c r="N357" s="12">
        <v>64840</v>
      </c>
      <c r="O357" s="12">
        <v>66127</v>
      </c>
      <c r="P357" s="12">
        <v>77606</v>
      </c>
      <c r="Q357" s="12">
        <v>92283</v>
      </c>
      <c r="R357" s="12">
        <v>105636</v>
      </c>
      <c r="S357" s="12">
        <v>112853</v>
      </c>
      <c r="T357" s="12">
        <v>111190</v>
      </c>
      <c r="U357" s="12">
        <v>109479</v>
      </c>
      <c r="V357" s="12">
        <v>106808</v>
      </c>
      <c r="W357" s="12">
        <v>99816</v>
      </c>
      <c r="X357" s="12">
        <v>86638</v>
      </c>
      <c r="Y357" s="12">
        <v>79728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2005381</v>
      </c>
      <c r="AE357" s="5">
        <f t="shared" si="43"/>
        <v>2005381</v>
      </c>
      <c r="AG357" s="2">
        <f t="shared" si="44"/>
        <v>12</v>
      </c>
      <c r="AH357" s="2">
        <f t="shared" si="45"/>
        <v>2024</v>
      </c>
      <c r="AJ357" s="5">
        <f t="shared" si="46"/>
        <v>112853</v>
      </c>
      <c r="AK357" s="2">
        <f t="shared" si="47"/>
        <v>18</v>
      </c>
      <c r="AM357" s="55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BC357" s="5"/>
      <c r="BD357" s="5"/>
      <c r="BE357" s="5"/>
      <c r="BJ357" s="5"/>
    </row>
    <row r="358" spans="1:62" ht="15.75" x14ac:dyDescent="0.25">
      <c r="A358" s="18">
        <v>45641</v>
      </c>
      <c r="B358" s="12">
        <v>71166</v>
      </c>
      <c r="C358" s="12">
        <v>70028</v>
      </c>
      <c r="D358" s="12">
        <v>68464</v>
      </c>
      <c r="E358" s="12">
        <v>67521</v>
      </c>
      <c r="F358" s="12">
        <v>71374</v>
      </c>
      <c r="G358" s="12">
        <v>74353</v>
      </c>
      <c r="H358" s="12">
        <v>82547</v>
      </c>
      <c r="I358" s="12">
        <v>93314</v>
      </c>
      <c r="J358" s="12">
        <v>89927</v>
      </c>
      <c r="K358" s="12">
        <v>82267</v>
      </c>
      <c r="L358" s="12">
        <v>75734</v>
      </c>
      <c r="M358" s="12">
        <v>71858</v>
      </c>
      <c r="N358" s="12">
        <v>69824</v>
      </c>
      <c r="O358" s="12">
        <v>70952</v>
      </c>
      <c r="P358" s="12">
        <v>82192</v>
      </c>
      <c r="Q358" s="12">
        <v>97878</v>
      </c>
      <c r="R358" s="12">
        <v>115052</v>
      </c>
      <c r="S358" s="12">
        <v>125849</v>
      </c>
      <c r="T358" s="12">
        <v>127170</v>
      </c>
      <c r="U358" s="12">
        <v>123868</v>
      </c>
      <c r="V358" s="12">
        <v>115179</v>
      </c>
      <c r="W358" s="12">
        <v>103988</v>
      </c>
      <c r="X358" s="12">
        <v>86004</v>
      </c>
      <c r="Y358" s="12">
        <v>80132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2116641</v>
      </c>
      <c r="AE358" s="5">
        <f t="shared" si="43"/>
        <v>2116641</v>
      </c>
      <c r="AG358" s="2">
        <f t="shared" si="44"/>
        <v>12</v>
      </c>
      <c r="AH358" s="2">
        <f t="shared" si="45"/>
        <v>2024</v>
      </c>
      <c r="AJ358" s="5">
        <f t="shared" si="46"/>
        <v>127170</v>
      </c>
      <c r="AK358" s="2">
        <f t="shared" si="47"/>
        <v>19</v>
      </c>
      <c r="AM358" s="55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BC358" s="5"/>
      <c r="BD358" s="5"/>
      <c r="BE358" s="5"/>
      <c r="BJ358" s="5"/>
    </row>
    <row r="359" spans="1:62" ht="15.75" x14ac:dyDescent="0.25">
      <c r="A359" s="18">
        <v>45642</v>
      </c>
      <c r="B359" s="12">
        <v>72663</v>
      </c>
      <c r="C359" s="12">
        <v>70745</v>
      </c>
      <c r="D359" s="12">
        <v>69612</v>
      </c>
      <c r="E359" s="12">
        <v>68640</v>
      </c>
      <c r="F359" s="12">
        <v>71858</v>
      </c>
      <c r="G359" s="12">
        <v>78527</v>
      </c>
      <c r="H359" s="12">
        <v>94247</v>
      </c>
      <c r="I359" s="12">
        <v>98861</v>
      </c>
      <c r="J359" s="12">
        <v>95091</v>
      </c>
      <c r="K359" s="12">
        <v>89282</v>
      </c>
      <c r="L359" s="12">
        <v>77627</v>
      </c>
      <c r="M359" s="12">
        <v>75162</v>
      </c>
      <c r="N359" s="12">
        <v>74582</v>
      </c>
      <c r="O359" s="12">
        <v>71378</v>
      </c>
      <c r="P359" s="12">
        <v>76798</v>
      </c>
      <c r="Q359" s="12">
        <v>87453</v>
      </c>
      <c r="R359" s="12">
        <v>100423</v>
      </c>
      <c r="S359" s="12">
        <v>111109</v>
      </c>
      <c r="T359" s="12">
        <v>111843</v>
      </c>
      <c r="U359" s="12">
        <v>105537</v>
      </c>
      <c r="V359" s="12">
        <v>97952</v>
      </c>
      <c r="W359" s="12">
        <v>87857</v>
      </c>
      <c r="X359" s="12">
        <v>70108</v>
      </c>
      <c r="Y359" s="12">
        <v>64750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1431063</v>
      </c>
      <c r="AD359" s="5">
        <f t="shared" si="42"/>
        <v>591042</v>
      </c>
      <c r="AE359" s="5">
        <f t="shared" si="43"/>
        <v>2022105</v>
      </c>
      <c r="AG359" s="2">
        <f t="shared" si="44"/>
        <v>12</v>
      </c>
      <c r="AH359" s="2">
        <f t="shared" si="45"/>
        <v>2024</v>
      </c>
      <c r="AJ359" s="5">
        <f t="shared" si="46"/>
        <v>111843</v>
      </c>
      <c r="AK359" s="2">
        <f t="shared" si="47"/>
        <v>19</v>
      </c>
      <c r="AM359" s="55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BC359" s="5"/>
      <c r="BD359" s="5"/>
      <c r="BE359" s="5"/>
      <c r="BJ359" s="5"/>
    </row>
    <row r="360" spans="1:62" ht="15.75" x14ac:dyDescent="0.25">
      <c r="A360" s="18">
        <v>45643</v>
      </c>
      <c r="B360" s="12">
        <v>58680</v>
      </c>
      <c r="C360" s="12">
        <v>54942</v>
      </c>
      <c r="D360" s="12">
        <v>50907</v>
      </c>
      <c r="E360" s="12">
        <v>50197</v>
      </c>
      <c r="F360" s="12">
        <v>53275</v>
      </c>
      <c r="G360" s="12">
        <v>59900</v>
      </c>
      <c r="H360" s="12">
        <v>73125</v>
      </c>
      <c r="I360" s="12">
        <v>79465</v>
      </c>
      <c r="J360" s="12">
        <v>79116</v>
      </c>
      <c r="K360" s="12">
        <v>75119</v>
      </c>
      <c r="L360" s="12">
        <v>68748</v>
      </c>
      <c r="M360" s="12">
        <v>60785</v>
      </c>
      <c r="N360" s="12">
        <v>53751</v>
      </c>
      <c r="O360" s="12">
        <v>53195</v>
      </c>
      <c r="P360" s="12">
        <v>65578</v>
      </c>
      <c r="Q360" s="12">
        <v>74796</v>
      </c>
      <c r="R360" s="12">
        <v>83033</v>
      </c>
      <c r="S360" s="12">
        <v>92282</v>
      </c>
      <c r="T360" s="12">
        <v>97576</v>
      </c>
      <c r="U360" s="12">
        <v>93575</v>
      </c>
      <c r="V360" s="12">
        <v>91603</v>
      </c>
      <c r="W360" s="12">
        <v>84158</v>
      </c>
      <c r="X360" s="12">
        <v>67954</v>
      </c>
      <c r="Y360" s="12">
        <v>61129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1220734</v>
      </c>
      <c r="AD360" s="5">
        <f t="shared" si="42"/>
        <v>462155</v>
      </c>
      <c r="AE360" s="5">
        <f t="shared" si="43"/>
        <v>1682889</v>
      </c>
      <c r="AG360" s="2">
        <f t="shared" si="44"/>
        <v>12</v>
      </c>
      <c r="AH360" s="2">
        <f t="shared" si="45"/>
        <v>2024</v>
      </c>
      <c r="AJ360" s="5">
        <f t="shared" si="46"/>
        <v>97576</v>
      </c>
      <c r="AK360" s="2">
        <f t="shared" si="47"/>
        <v>19</v>
      </c>
      <c r="AM360" s="55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BC360" s="5"/>
      <c r="BD360" s="5"/>
      <c r="BE360" s="5"/>
      <c r="BJ360" s="5"/>
    </row>
    <row r="361" spans="1:62" ht="15.75" x14ac:dyDescent="0.25">
      <c r="A361" s="18">
        <v>45644</v>
      </c>
      <c r="B361" s="12">
        <v>54829</v>
      </c>
      <c r="C361" s="12">
        <v>51176</v>
      </c>
      <c r="D361" s="12">
        <v>50210</v>
      </c>
      <c r="E361" s="12">
        <v>51302</v>
      </c>
      <c r="F361" s="12">
        <v>56095</v>
      </c>
      <c r="G361" s="12">
        <v>63543</v>
      </c>
      <c r="H361" s="12">
        <v>77442</v>
      </c>
      <c r="I361" s="12">
        <v>82536</v>
      </c>
      <c r="J361" s="12">
        <v>75002</v>
      </c>
      <c r="K361" s="12">
        <v>67773</v>
      </c>
      <c r="L361" s="12">
        <v>65361</v>
      </c>
      <c r="M361" s="12">
        <v>64401</v>
      </c>
      <c r="N361" s="12">
        <v>64214</v>
      </c>
      <c r="O361" s="12">
        <v>63761</v>
      </c>
      <c r="P361" s="12">
        <v>73004</v>
      </c>
      <c r="Q361" s="12">
        <v>82318</v>
      </c>
      <c r="R361" s="12">
        <v>94860</v>
      </c>
      <c r="S361" s="12">
        <v>103709</v>
      </c>
      <c r="T361" s="12">
        <v>102770</v>
      </c>
      <c r="U361" s="12">
        <v>99712</v>
      </c>
      <c r="V361" s="12">
        <v>96408</v>
      </c>
      <c r="W361" s="12">
        <v>89680</v>
      </c>
      <c r="X361" s="12">
        <v>75178</v>
      </c>
      <c r="Y361" s="12">
        <v>64098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1300687</v>
      </c>
      <c r="AD361" s="5">
        <f t="shared" si="42"/>
        <v>468695</v>
      </c>
      <c r="AE361" s="5">
        <f t="shared" si="43"/>
        <v>1769382</v>
      </c>
      <c r="AG361" s="2">
        <f t="shared" si="44"/>
        <v>12</v>
      </c>
      <c r="AH361" s="2">
        <f t="shared" si="45"/>
        <v>2024</v>
      </c>
      <c r="AJ361" s="5">
        <f t="shared" si="46"/>
        <v>103709</v>
      </c>
      <c r="AK361" s="2">
        <f t="shared" si="47"/>
        <v>18</v>
      </c>
      <c r="AM361" s="55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BC361" s="5"/>
      <c r="BD361" s="5"/>
      <c r="BE361" s="5"/>
      <c r="BJ361" s="5"/>
    </row>
    <row r="362" spans="1:62" ht="15.75" x14ac:dyDescent="0.25">
      <c r="A362" s="18">
        <v>45645</v>
      </c>
      <c r="B362" s="12">
        <v>61597</v>
      </c>
      <c r="C362" s="12">
        <v>57337</v>
      </c>
      <c r="D362" s="12">
        <v>55971</v>
      </c>
      <c r="E362" s="12">
        <v>56921</v>
      </c>
      <c r="F362" s="12">
        <v>60755</v>
      </c>
      <c r="G362" s="12">
        <v>67162</v>
      </c>
      <c r="H362" s="12">
        <v>81852</v>
      </c>
      <c r="I362" s="12">
        <v>85585</v>
      </c>
      <c r="J362" s="12">
        <v>82704</v>
      </c>
      <c r="K362" s="12">
        <v>70073</v>
      </c>
      <c r="L362" s="12">
        <v>61181</v>
      </c>
      <c r="M362" s="12">
        <v>57231</v>
      </c>
      <c r="N362" s="12">
        <v>56064</v>
      </c>
      <c r="O362" s="12">
        <v>59726</v>
      </c>
      <c r="P362" s="12">
        <v>65752</v>
      </c>
      <c r="Q362" s="12">
        <v>78565</v>
      </c>
      <c r="R362" s="12">
        <v>94710</v>
      </c>
      <c r="S362" s="12">
        <v>107124</v>
      </c>
      <c r="T362" s="12">
        <v>112091</v>
      </c>
      <c r="U362" s="12">
        <v>106397</v>
      </c>
      <c r="V362" s="12">
        <v>106439</v>
      </c>
      <c r="W362" s="12">
        <v>98544</v>
      </c>
      <c r="X362" s="12">
        <v>81262</v>
      </c>
      <c r="Y362" s="12">
        <v>75381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1323448</v>
      </c>
      <c r="AD362" s="5">
        <f t="shared" si="42"/>
        <v>516976</v>
      </c>
      <c r="AE362" s="5">
        <f t="shared" si="43"/>
        <v>1840424</v>
      </c>
      <c r="AG362" s="2">
        <f t="shared" si="44"/>
        <v>12</v>
      </c>
      <c r="AH362" s="2">
        <f t="shared" si="45"/>
        <v>2024</v>
      </c>
      <c r="AJ362" s="5">
        <f t="shared" si="46"/>
        <v>112091</v>
      </c>
      <c r="AK362" s="2">
        <f t="shared" si="47"/>
        <v>19</v>
      </c>
      <c r="AM362" s="55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BC362" s="5"/>
      <c r="BD362" s="5"/>
      <c r="BE362" s="5"/>
      <c r="BJ362" s="5"/>
    </row>
    <row r="363" spans="1:62" ht="15.75" x14ac:dyDescent="0.25">
      <c r="A363" s="18">
        <v>45646</v>
      </c>
      <c r="B363" s="12">
        <v>70694</v>
      </c>
      <c r="C363" s="12">
        <v>66867</v>
      </c>
      <c r="D363" s="12">
        <v>63273</v>
      </c>
      <c r="E363" s="12">
        <v>62514</v>
      </c>
      <c r="F363" s="12">
        <v>68959</v>
      </c>
      <c r="G363" s="12">
        <v>76112</v>
      </c>
      <c r="H363" s="12">
        <v>92696</v>
      </c>
      <c r="I363" s="12">
        <v>98860</v>
      </c>
      <c r="J363" s="12">
        <v>94556</v>
      </c>
      <c r="K363" s="12">
        <v>89046</v>
      </c>
      <c r="L363" s="12">
        <v>85119</v>
      </c>
      <c r="M363" s="12">
        <v>85300</v>
      </c>
      <c r="N363" s="12">
        <v>87671</v>
      </c>
      <c r="O363" s="12">
        <v>84492</v>
      </c>
      <c r="P363" s="12">
        <v>88211</v>
      </c>
      <c r="Q363" s="12">
        <v>95127</v>
      </c>
      <c r="R363" s="12">
        <v>107737</v>
      </c>
      <c r="S363" s="12">
        <v>118210</v>
      </c>
      <c r="T363" s="12">
        <v>116594</v>
      </c>
      <c r="U363" s="12">
        <v>115342</v>
      </c>
      <c r="V363" s="12">
        <v>109007</v>
      </c>
      <c r="W363" s="12">
        <v>97147</v>
      </c>
      <c r="X363" s="12">
        <v>81345</v>
      </c>
      <c r="Y363" s="12">
        <v>75952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1553764</v>
      </c>
      <c r="AD363" s="5">
        <f t="shared" si="42"/>
        <v>577067</v>
      </c>
      <c r="AE363" s="5">
        <f t="shared" si="43"/>
        <v>2130831</v>
      </c>
      <c r="AG363" s="2">
        <f t="shared" si="44"/>
        <v>12</v>
      </c>
      <c r="AH363" s="2">
        <f t="shared" si="45"/>
        <v>2024</v>
      </c>
      <c r="AJ363" s="5">
        <f t="shared" si="46"/>
        <v>118210</v>
      </c>
      <c r="AK363" s="2">
        <f t="shared" si="47"/>
        <v>18</v>
      </c>
      <c r="AM363" s="55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BC363" s="5"/>
      <c r="BD363" s="5"/>
      <c r="BE363" s="5"/>
      <c r="BJ363" s="5"/>
    </row>
    <row r="364" spans="1:62" ht="15.75" x14ac:dyDescent="0.25">
      <c r="A364" s="18">
        <v>45647</v>
      </c>
      <c r="B364" s="12">
        <v>69432</v>
      </c>
      <c r="C364" s="12">
        <v>64637</v>
      </c>
      <c r="D364" s="12">
        <v>62535</v>
      </c>
      <c r="E364" s="12">
        <v>61568</v>
      </c>
      <c r="F364" s="12">
        <v>62727</v>
      </c>
      <c r="G364" s="12">
        <v>66086</v>
      </c>
      <c r="H364" s="12">
        <v>76294</v>
      </c>
      <c r="I364" s="12">
        <v>84992</v>
      </c>
      <c r="J364" s="12">
        <v>91084</v>
      </c>
      <c r="K364" s="12">
        <v>92087</v>
      </c>
      <c r="L364" s="12">
        <v>89569</v>
      </c>
      <c r="M364" s="12">
        <v>86484</v>
      </c>
      <c r="N364" s="12">
        <v>83783</v>
      </c>
      <c r="O364" s="12">
        <v>81869</v>
      </c>
      <c r="P364" s="12">
        <v>85578</v>
      </c>
      <c r="Q364" s="12">
        <v>92912</v>
      </c>
      <c r="R364" s="12">
        <v>103837</v>
      </c>
      <c r="S364" s="12">
        <v>109793</v>
      </c>
      <c r="T364" s="12">
        <v>109871</v>
      </c>
      <c r="U364" s="12">
        <v>107344</v>
      </c>
      <c r="V364" s="12">
        <v>101419</v>
      </c>
      <c r="W364" s="12">
        <v>94422</v>
      </c>
      <c r="X364" s="12">
        <v>80339</v>
      </c>
      <c r="Y364" s="12">
        <v>78223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2036885</v>
      </c>
      <c r="AE364" s="5">
        <f t="shared" si="43"/>
        <v>2036885</v>
      </c>
      <c r="AG364" s="2">
        <f t="shared" si="44"/>
        <v>12</v>
      </c>
      <c r="AH364" s="2">
        <f t="shared" si="45"/>
        <v>2024</v>
      </c>
      <c r="AJ364" s="5">
        <f t="shared" si="46"/>
        <v>109871</v>
      </c>
      <c r="AK364" s="2">
        <f t="shared" si="47"/>
        <v>19</v>
      </c>
      <c r="AM364" s="55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BC364" s="5"/>
      <c r="BD364" s="5"/>
      <c r="BE364" s="5"/>
      <c r="BJ364" s="5"/>
    </row>
    <row r="365" spans="1:62" ht="15.75" x14ac:dyDescent="0.25">
      <c r="A365" s="18">
        <v>45648</v>
      </c>
      <c r="B365" s="12">
        <v>91874</v>
      </c>
      <c r="C365" s="12">
        <v>69774</v>
      </c>
      <c r="D365" s="12">
        <v>68160</v>
      </c>
      <c r="E365" s="12">
        <v>66954</v>
      </c>
      <c r="F365" s="12">
        <v>69589</v>
      </c>
      <c r="G365" s="12">
        <v>76012</v>
      </c>
      <c r="H365" s="12">
        <v>85983</v>
      </c>
      <c r="I365" s="12">
        <v>94371</v>
      </c>
      <c r="J365" s="12">
        <v>98655</v>
      </c>
      <c r="K365" s="12">
        <v>96544</v>
      </c>
      <c r="L365" s="12">
        <v>92957</v>
      </c>
      <c r="M365" s="12">
        <v>90561</v>
      </c>
      <c r="N365" s="12">
        <v>87528</v>
      </c>
      <c r="O365" s="12">
        <v>83967</v>
      </c>
      <c r="P365" s="12">
        <v>90213</v>
      </c>
      <c r="Q365" s="12">
        <v>100855</v>
      </c>
      <c r="R365" s="12">
        <v>115848</v>
      </c>
      <c r="S365" s="12">
        <v>126198</v>
      </c>
      <c r="T365" s="12">
        <v>126494</v>
      </c>
      <c r="U365" s="12">
        <v>125399</v>
      </c>
      <c r="V365" s="12">
        <v>116287</v>
      </c>
      <c r="W365" s="12">
        <v>110422</v>
      </c>
      <c r="X365" s="12">
        <v>92581</v>
      </c>
      <c r="Y365" s="12">
        <v>86537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2263763</v>
      </c>
      <c r="AE365" s="5">
        <f t="shared" si="43"/>
        <v>2263763</v>
      </c>
      <c r="AG365" s="2">
        <f t="shared" si="44"/>
        <v>12</v>
      </c>
      <c r="AH365" s="2">
        <f t="shared" si="45"/>
        <v>2024</v>
      </c>
      <c r="AJ365" s="5">
        <f t="shared" si="46"/>
        <v>126494</v>
      </c>
      <c r="AK365" s="2">
        <f t="shared" si="47"/>
        <v>19</v>
      </c>
      <c r="AM365" s="55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BC365" s="5"/>
      <c r="BD365" s="5"/>
      <c r="BE365" s="5"/>
      <c r="BJ365" s="5"/>
    </row>
    <row r="366" spans="1:62" ht="15.75" x14ac:dyDescent="0.25">
      <c r="A366" s="18">
        <v>45649</v>
      </c>
      <c r="B366" s="12">
        <v>77678</v>
      </c>
      <c r="C366" s="12">
        <v>75087</v>
      </c>
      <c r="D366" s="12">
        <v>72673</v>
      </c>
      <c r="E366" s="12">
        <v>72944</v>
      </c>
      <c r="F366" s="12">
        <v>77586</v>
      </c>
      <c r="G366" s="12">
        <v>84317</v>
      </c>
      <c r="H366" s="12">
        <v>98911</v>
      </c>
      <c r="I366" s="12">
        <v>107799</v>
      </c>
      <c r="J366" s="12">
        <v>107187</v>
      </c>
      <c r="K366" s="12">
        <v>104155</v>
      </c>
      <c r="L366" s="12">
        <v>99234</v>
      </c>
      <c r="M366" s="12">
        <v>97159</v>
      </c>
      <c r="N366" s="12">
        <v>93433</v>
      </c>
      <c r="O366" s="12">
        <v>87498</v>
      </c>
      <c r="P366" s="12">
        <v>96480</v>
      </c>
      <c r="Q366" s="12">
        <v>104608</v>
      </c>
      <c r="R366" s="12">
        <v>118382</v>
      </c>
      <c r="S366" s="12">
        <v>128937</v>
      </c>
      <c r="T366" s="12">
        <v>131220</v>
      </c>
      <c r="U366" s="12">
        <v>128350</v>
      </c>
      <c r="V366" s="12">
        <v>120760</v>
      </c>
      <c r="W366" s="12">
        <v>112090</v>
      </c>
      <c r="X366" s="12">
        <v>94423</v>
      </c>
      <c r="Y366" s="12">
        <v>87233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1731715</v>
      </c>
      <c r="AD366" s="5">
        <f t="shared" si="42"/>
        <v>646429</v>
      </c>
      <c r="AE366" s="5">
        <f t="shared" si="43"/>
        <v>2378144</v>
      </c>
      <c r="AG366" s="2">
        <f t="shared" si="44"/>
        <v>12</v>
      </c>
      <c r="AH366" s="2">
        <f t="shared" si="45"/>
        <v>2024</v>
      </c>
      <c r="AJ366" s="5">
        <f t="shared" si="46"/>
        <v>131220</v>
      </c>
      <c r="AK366" s="2">
        <f t="shared" si="47"/>
        <v>19</v>
      </c>
      <c r="AM366" s="55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BC366" s="5"/>
      <c r="BD366" s="5"/>
      <c r="BE366" s="5"/>
      <c r="BJ366" s="5"/>
    </row>
    <row r="367" spans="1:62" ht="15.75" x14ac:dyDescent="0.25">
      <c r="A367" s="18">
        <v>45650</v>
      </c>
      <c r="B367" s="12">
        <v>78038</v>
      </c>
      <c r="C367" s="12">
        <v>74585</v>
      </c>
      <c r="D367" s="12">
        <v>69001</v>
      </c>
      <c r="E367" s="12">
        <v>65012</v>
      </c>
      <c r="F367" s="12">
        <v>66495</v>
      </c>
      <c r="G367" s="12">
        <v>70445</v>
      </c>
      <c r="H367" s="12">
        <v>80459</v>
      </c>
      <c r="I367" s="12">
        <v>89532</v>
      </c>
      <c r="J367" s="12">
        <v>93874</v>
      </c>
      <c r="K367" s="12">
        <v>95446</v>
      </c>
      <c r="L367" s="12">
        <v>99044</v>
      </c>
      <c r="M367" s="12">
        <v>98340</v>
      </c>
      <c r="N367" s="12">
        <v>95662</v>
      </c>
      <c r="O367" s="12">
        <v>87362</v>
      </c>
      <c r="P367" s="12">
        <v>89859</v>
      </c>
      <c r="Q367" s="12">
        <v>91871</v>
      </c>
      <c r="R367" s="12">
        <v>101229</v>
      </c>
      <c r="S367" s="12">
        <v>105849</v>
      </c>
      <c r="T367" s="12">
        <v>104681</v>
      </c>
      <c r="U367" s="12">
        <v>104661</v>
      </c>
      <c r="V367" s="12">
        <v>99272</v>
      </c>
      <c r="W367" s="12">
        <v>93443</v>
      </c>
      <c r="X367" s="12">
        <v>80724</v>
      </c>
      <c r="Y367" s="12">
        <v>75454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1530849</v>
      </c>
      <c r="AD367" s="5">
        <f t="shared" si="42"/>
        <v>579489</v>
      </c>
      <c r="AE367" s="5">
        <f t="shared" si="43"/>
        <v>2110338</v>
      </c>
      <c r="AG367" s="2">
        <f t="shared" si="44"/>
        <v>12</v>
      </c>
      <c r="AH367" s="2">
        <f t="shared" si="45"/>
        <v>2024</v>
      </c>
      <c r="AJ367" s="5">
        <f t="shared" si="46"/>
        <v>105849</v>
      </c>
      <c r="AK367" s="2">
        <f t="shared" si="47"/>
        <v>18</v>
      </c>
      <c r="AM367" s="55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BC367" s="5"/>
      <c r="BD367" s="5"/>
      <c r="BE367" s="5"/>
      <c r="BJ367" s="5"/>
    </row>
    <row r="368" spans="1:62" ht="15.75" x14ac:dyDescent="0.25">
      <c r="A368" s="18">
        <v>45651</v>
      </c>
      <c r="B368" s="12">
        <v>68582</v>
      </c>
      <c r="C368" s="12">
        <v>65104</v>
      </c>
      <c r="D368" s="12">
        <v>63748</v>
      </c>
      <c r="E368" s="12">
        <v>62654</v>
      </c>
      <c r="F368" s="12">
        <v>65413</v>
      </c>
      <c r="G368" s="12">
        <v>68753</v>
      </c>
      <c r="H368" s="12">
        <v>77308</v>
      </c>
      <c r="I368" s="12">
        <v>85126</v>
      </c>
      <c r="J368" s="12">
        <v>92002</v>
      </c>
      <c r="K368" s="12">
        <v>94783</v>
      </c>
      <c r="L368" s="12">
        <v>93256</v>
      </c>
      <c r="M368" s="12">
        <v>90887</v>
      </c>
      <c r="N368" s="12">
        <v>88073</v>
      </c>
      <c r="O368" s="12">
        <v>85727</v>
      </c>
      <c r="P368" s="12">
        <v>87466</v>
      </c>
      <c r="Q368" s="12">
        <v>93028</v>
      </c>
      <c r="R368" s="12">
        <v>102109</v>
      </c>
      <c r="S368" s="12">
        <v>108192</v>
      </c>
      <c r="T368" s="12">
        <v>107823</v>
      </c>
      <c r="U368" s="12">
        <v>107841</v>
      </c>
      <c r="V368" s="12">
        <v>103362</v>
      </c>
      <c r="W368" s="12">
        <v>97507</v>
      </c>
      <c r="X368" s="12">
        <v>82752</v>
      </c>
      <c r="Y368" s="12">
        <v>76990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2068486</v>
      </c>
      <c r="AE368" s="5">
        <f t="shared" si="43"/>
        <v>2068486</v>
      </c>
      <c r="AG368" s="2">
        <f t="shared" si="44"/>
        <v>12</v>
      </c>
      <c r="AH368" s="2">
        <f t="shared" si="45"/>
        <v>2024</v>
      </c>
      <c r="AJ368" s="5">
        <f t="shared" si="46"/>
        <v>108192</v>
      </c>
      <c r="AK368" s="2">
        <f t="shared" si="47"/>
        <v>18</v>
      </c>
      <c r="AM368" s="55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BC368" s="5"/>
      <c r="BD368" s="5"/>
      <c r="BE368" s="5"/>
      <c r="BJ368" s="5"/>
    </row>
    <row r="369" spans="1:62" ht="15.75" x14ac:dyDescent="0.25">
      <c r="A369" s="18">
        <v>45652</v>
      </c>
      <c r="B369" s="12">
        <v>67634</v>
      </c>
      <c r="C369" s="12">
        <v>65061</v>
      </c>
      <c r="D369" s="12">
        <v>65441</v>
      </c>
      <c r="E369" s="12">
        <v>65000</v>
      </c>
      <c r="F369" s="12">
        <v>68319</v>
      </c>
      <c r="G369" s="12">
        <v>71921</v>
      </c>
      <c r="H369" s="12">
        <v>82313</v>
      </c>
      <c r="I369" s="12">
        <v>89428</v>
      </c>
      <c r="J369" s="12">
        <v>93288</v>
      </c>
      <c r="K369" s="12">
        <v>95991</v>
      </c>
      <c r="L369" s="12">
        <v>93634</v>
      </c>
      <c r="M369" s="12">
        <v>90623</v>
      </c>
      <c r="N369" s="12">
        <v>87219</v>
      </c>
      <c r="O369" s="12">
        <v>81844</v>
      </c>
      <c r="P369" s="12">
        <v>84019</v>
      </c>
      <c r="Q369" s="12">
        <v>91845</v>
      </c>
      <c r="R369" s="12">
        <v>101926</v>
      </c>
      <c r="S369" s="12">
        <v>107885</v>
      </c>
      <c r="T369" s="12">
        <v>111785</v>
      </c>
      <c r="U369" s="12">
        <v>111253</v>
      </c>
      <c r="V369" s="12">
        <v>108158</v>
      </c>
      <c r="W369" s="12">
        <v>100403</v>
      </c>
      <c r="X369" s="12">
        <v>82576</v>
      </c>
      <c r="Y369" s="12">
        <v>77847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1531877</v>
      </c>
      <c r="AD369" s="5">
        <f t="shared" si="42"/>
        <v>563536</v>
      </c>
      <c r="AE369" s="5">
        <f t="shared" si="43"/>
        <v>2095413</v>
      </c>
      <c r="AG369" s="2">
        <f t="shared" si="44"/>
        <v>12</v>
      </c>
      <c r="AH369" s="2">
        <f t="shared" si="45"/>
        <v>2024</v>
      </c>
      <c r="AJ369" s="5">
        <f t="shared" si="46"/>
        <v>111785</v>
      </c>
      <c r="AK369" s="2">
        <f t="shared" si="47"/>
        <v>19</v>
      </c>
      <c r="AM369" s="55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BC369" s="5"/>
      <c r="BD369" s="5"/>
      <c r="BE369" s="5"/>
      <c r="BJ369" s="5"/>
    </row>
    <row r="370" spans="1:62" ht="15.75" x14ac:dyDescent="0.25">
      <c r="A370" s="18">
        <v>45653</v>
      </c>
      <c r="B370" s="12">
        <v>73546</v>
      </c>
      <c r="C370" s="12">
        <v>71628</v>
      </c>
      <c r="D370" s="12">
        <v>69907</v>
      </c>
      <c r="E370" s="12">
        <v>70688</v>
      </c>
      <c r="F370" s="12">
        <v>74554</v>
      </c>
      <c r="G370" s="12">
        <v>79484</v>
      </c>
      <c r="H370" s="12">
        <v>93386</v>
      </c>
      <c r="I370" s="12">
        <v>104151</v>
      </c>
      <c r="J370" s="12">
        <v>102253</v>
      </c>
      <c r="K370" s="12">
        <v>94712</v>
      </c>
      <c r="L370" s="12">
        <v>89945</v>
      </c>
      <c r="M370" s="12">
        <v>84189</v>
      </c>
      <c r="N370" s="12">
        <v>79558</v>
      </c>
      <c r="O370" s="12">
        <v>77023</v>
      </c>
      <c r="P370" s="12">
        <v>84176</v>
      </c>
      <c r="Q370" s="12">
        <v>95933</v>
      </c>
      <c r="R370" s="12">
        <v>110835</v>
      </c>
      <c r="S370" s="12">
        <v>120923</v>
      </c>
      <c r="T370" s="12">
        <v>123563</v>
      </c>
      <c r="U370" s="12">
        <v>119077</v>
      </c>
      <c r="V370" s="12">
        <v>114600</v>
      </c>
      <c r="W370" s="12">
        <v>106117</v>
      </c>
      <c r="X370" s="12">
        <v>90806</v>
      </c>
      <c r="Y370" s="12">
        <v>85182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1597861</v>
      </c>
      <c r="AD370" s="5">
        <f t="shared" si="42"/>
        <v>618375</v>
      </c>
      <c r="AE370" s="5">
        <f t="shared" si="43"/>
        <v>2216236</v>
      </c>
      <c r="AG370" s="2">
        <f t="shared" si="44"/>
        <v>12</v>
      </c>
      <c r="AH370" s="2">
        <f t="shared" si="45"/>
        <v>2024</v>
      </c>
      <c r="AJ370" s="5">
        <f t="shared" si="46"/>
        <v>123563</v>
      </c>
      <c r="AK370" s="2">
        <f t="shared" si="47"/>
        <v>19</v>
      </c>
      <c r="AM370" s="55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BC370" s="5"/>
      <c r="BD370" s="5"/>
      <c r="BE370" s="5"/>
      <c r="BJ370" s="5"/>
    </row>
    <row r="371" spans="1:62" ht="15.75" x14ac:dyDescent="0.25">
      <c r="A371" s="18">
        <v>45654</v>
      </c>
      <c r="B371" s="12">
        <v>79134</v>
      </c>
      <c r="C371" s="12">
        <v>74750</v>
      </c>
      <c r="D371" s="12">
        <v>72920</v>
      </c>
      <c r="E371" s="12">
        <v>71898</v>
      </c>
      <c r="F371" s="12">
        <v>74629</v>
      </c>
      <c r="G371" s="12">
        <v>78686</v>
      </c>
      <c r="H371" s="12">
        <v>87876</v>
      </c>
      <c r="I371" s="12">
        <v>95696</v>
      </c>
      <c r="J371" s="12">
        <v>95859</v>
      </c>
      <c r="K371" s="12">
        <v>92499</v>
      </c>
      <c r="L371" s="12">
        <v>90462</v>
      </c>
      <c r="M371" s="12">
        <v>85193</v>
      </c>
      <c r="N371" s="12">
        <v>81306</v>
      </c>
      <c r="O371" s="12">
        <v>77527</v>
      </c>
      <c r="P371" s="12">
        <v>81499</v>
      </c>
      <c r="Q371" s="12">
        <v>94457</v>
      </c>
      <c r="R371" s="12">
        <v>108925</v>
      </c>
      <c r="S371" s="12">
        <v>117993</v>
      </c>
      <c r="T371" s="12">
        <v>117435</v>
      </c>
      <c r="U371" s="12">
        <v>113269</v>
      </c>
      <c r="V371" s="12">
        <v>106808</v>
      </c>
      <c r="W371" s="12">
        <v>97978</v>
      </c>
      <c r="X371" s="12">
        <v>83290</v>
      </c>
      <c r="Y371" s="12">
        <v>77197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2157286</v>
      </c>
      <c r="AE371" s="5">
        <f t="shared" si="43"/>
        <v>2157286</v>
      </c>
      <c r="AG371" s="2">
        <f t="shared" si="44"/>
        <v>12</v>
      </c>
      <c r="AH371" s="2">
        <f t="shared" si="45"/>
        <v>2024</v>
      </c>
      <c r="AJ371" s="5">
        <f t="shared" si="46"/>
        <v>117993</v>
      </c>
      <c r="AK371" s="2">
        <f t="shared" si="47"/>
        <v>18</v>
      </c>
      <c r="AM371" s="55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BC371" s="5"/>
      <c r="BD371" s="5"/>
      <c r="BE371" s="5"/>
      <c r="BJ371" s="5"/>
    </row>
    <row r="372" spans="1:62" ht="15.75" x14ac:dyDescent="0.25">
      <c r="A372" s="18">
        <v>45655</v>
      </c>
      <c r="B372" s="12">
        <v>69975</v>
      </c>
      <c r="C372" s="12">
        <v>65367</v>
      </c>
      <c r="D372" s="12">
        <v>63714</v>
      </c>
      <c r="E372" s="12">
        <v>62313</v>
      </c>
      <c r="F372" s="12">
        <v>63791</v>
      </c>
      <c r="G372" s="12">
        <v>66797</v>
      </c>
      <c r="H372" s="12">
        <v>75500</v>
      </c>
      <c r="I372" s="12">
        <v>81838</v>
      </c>
      <c r="J372" s="12">
        <v>86087</v>
      </c>
      <c r="K372" s="12">
        <v>82514</v>
      </c>
      <c r="L372" s="12">
        <v>78603</v>
      </c>
      <c r="M372" s="12">
        <v>75761</v>
      </c>
      <c r="N372" s="12">
        <v>78414</v>
      </c>
      <c r="O372" s="12">
        <v>77860</v>
      </c>
      <c r="P372" s="12">
        <v>82273</v>
      </c>
      <c r="Q372" s="12">
        <v>89957</v>
      </c>
      <c r="R372" s="12">
        <v>102810</v>
      </c>
      <c r="S372" s="12">
        <v>111993</v>
      </c>
      <c r="T372" s="12">
        <v>108896</v>
      </c>
      <c r="U372" s="12">
        <v>102208</v>
      </c>
      <c r="V372" s="12">
        <v>88688</v>
      </c>
      <c r="W372" s="12">
        <v>78647</v>
      </c>
      <c r="X372" s="12">
        <v>63997</v>
      </c>
      <c r="Y372" s="12">
        <v>58335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1916338</v>
      </c>
      <c r="AE372" s="5">
        <f t="shared" si="43"/>
        <v>1916338</v>
      </c>
      <c r="AG372" s="2">
        <f t="shared" si="44"/>
        <v>12</v>
      </c>
      <c r="AH372" s="2">
        <f t="shared" si="45"/>
        <v>2024</v>
      </c>
      <c r="AJ372" s="5">
        <f t="shared" si="46"/>
        <v>111993</v>
      </c>
      <c r="AK372" s="2">
        <f t="shared" si="47"/>
        <v>18</v>
      </c>
      <c r="AM372" s="55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BC372" s="5"/>
      <c r="BD372" s="5"/>
      <c r="BE372" s="5"/>
      <c r="BJ372" s="5"/>
    </row>
    <row r="373" spans="1:62" ht="15.75" x14ac:dyDescent="0.25">
      <c r="A373" s="18">
        <v>45656</v>
      </c>
      <c r="B373" s="12">
        <v>51458</v>
      </c>
      <c r="C373" s="12">
        <v>46695</v>
      </c>
      <c r="D373" s="12">
        <v>45706</v>
      </c>
      <c r="E373" s="12">
        <v>44795</v>
      </c>
      <c r="F373" s="12">
        <v>44503</v>
      </c>
      <c r="G373" s="12">
        <v>48255</v>
      </c>
      <c r="H373" s="12">
        <v>58431</v>
      </c>
      <c r="I373" s="12">
        <v>65603</v>
      </c>
      <c r="J373" s="12">
        <v>67556</v>
      </c>
      <c r="K373" s="12">
        <v>67762</v>
      </c>
      <c r="L373" s="12">
        <v>66382</v>
      </c>
      <c r="M373" s="12">
        <v>64364</v>
      </c>
      <c r="N373" s="12">
        <v>64478</v>
      </c>
      <c r="O373" s="12">
        <v>64656</v>
      </c>
      <c r="P373" s="12">
        <v>63032</v>
      </c>
      <c r="Q373" s="12">
        <v>65965</v>
      </c>
      <c r="R373" s="12">
        <v>75392</v>
      </c>
      <c r="S373" s="12">
        <v>83746</v>
      </c>
      <c r="T373" s="12">
        <v>82738</v>
      </c>
      <c r="U373" s="12">
        <v>78427</v>
      </c>
      <c r="V373" s="12">
        <v>74675</v>
      </c>
      <c r="W373" s="12">
        <v>73025</v>
      </c>
      <c r="X373" s="12">
        <v>60596</v>
      </c>
      <c r="Y373" s="12">
        <v>61166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1118397</v>
      </c>
      <c r="AD373" s="5">
        <f t="shared" si="42"/>
        <v>401009</v>
      </c>
      <c r="AE373" s="5">
        <f t="shared" si="43"/>
        <v>1519406</v>
      </c>
      <c r="AG373" s="2">
        <f t="shared" si="44"/>
        <v>12</v>
      </c>
      <c r="AH373" s="2">
        <f t="shared" si="45"/>
        <v>2024</v>
      </c>
      <c r="AJ373" s="5">
        <f t="shared" si="46"/>
        <v>83746</v>
      </c>
      <c r="AK373" s="2">
        <f t="shared" si="47"/>
        <v>18</v>
      </c>
      <c r="AM373" s="55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BC373" s="5"/>
      <c r="BD373" s="5"/>
      <c r="BE373" s="5"/>
      <c r="BJ373" s="5"/>
    </row>
    <row r="374" spans="1:62" ht="15.75" x14ac:dyDescent="0.25">
      <c r="A374" s="18">
        <v>45657</v>
      </c>
      <c r="B374" s="12">
        <v>53232</v>
      </c>
      <c r="C374" s="12">
        <v>50034</v>
      </c>
      <c r="D374" s="12">
        <v>46113</v>
      </c>
      <c r="E374" s="12">
        <v>47021</v>
      </c>
      <c r="F374" s="12">
        <v>49740</v>
      </c>
      <c r="G374" s="12">
        <v>55503</v>
      </c>
      <c r="H374" s="12">
        <v>68060</v>
      </c>
      <c r="I374" s="12">
        <v>71717</v>
      </c>
      <c r="J374" s="12">
        <v>67499</v>
      </c>
      <c r="K374" s="12">
        <v>61392</v>
      </c>
      <c r="L374" s="12">
        <v>54279</v>
      </c>
      <c r="M374" s="12">
        <v>55362</v>
      </c>
      <c r="N374" s="12">
        <v>59289</v>
      </c>
      <c r="O374" s="12">
        <v>57867</v>
      </c>
      <c r="P374" s="12">
        <v>65854</v>
      </c>
      <c r="Q374" s="12">
        <v>79005</v>
      </c>
      <c r="R374" s="12">
        <v>95795</v>
      </c>
      <c r="S374" s="12">
        <v>105872</v>
      </c>
      <c r="T374" s="12">
        <v>106555</v>
      </c>
      <c r="U374" s="12">
        <v>102387</v>
      </c>
      <c r="V374" s="12">
        <v>93892</v>
      </c>
      <c r="W374" s="12">
        <v>88020</v>
      </c>
      <c r="X374" s="12">
        <v>77596</v>
      </c>
      <c r="Y374" s="12">
        <v>73696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1242381</v>
      </c>
      <c r="AD374" s="5">
        <f t="shared" si="42"/>
        <v>443399</v>
      </c>
      <c r="AE374" s="5">
        <f t="shared" si="43"/>
        <v>1685780</v>
      </c>
      <c r="AG374" s="2">
        <f t="shared" si="44"/>
        <v>12</v>
      </c>
      <c r="AH374" s="2">
        <f t="shared" si="45"/>
        <v>2024</v>
      </c>
      <c r="AJ374" s="5">
        <f t="shared" si="46"/>
        <v>106555</v>
      </c>
      <c r="AK374" s="2">
        <f t="shared" si="47"/>
        <v>19</v>
      </c>
      <c r="AM374" s="55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BC374" s="5"/>
      <c r="BD374" s="5"/>
      <c r="BE374" s="5"/>
      <c r="BJ374" s="5"/>
    </row>
    <row r="375" spans="1:62" ht="15.75" x14ac:dyDescent="0.25">
      <c r="A375" s="18">
        <v>45658</v>
      </c>
      <c r="B375" s="12">
        <v>59364</v>
      </c>
      <c r="C375" s="12">
        <v>57054</v>
      </c>
      <c r="D375" s="12">
        <v>49065</v>
      </c>
      <c r="E375" s="12">
        <v>44773</v>
      </c>
      <c r="F375" s="12">
        <v>43603</v>
      </c>
      <c r="G375" s="12">
        <v>42431</v>
      </c>
      <c r="H375" s="12">
        <v>50098</v>
      </c>
      <c r="I375" s="12">
        <v>63701</v>
      </c>
      <c r="J375" s="12">
        <v>63138</v>
      </c>
      <c r="K375" s="12">
        <v>63004</v>
      </c>
      <c r="L375" s="12">
        <v>66922</v>
      </c>
      <c r="M375" s="12">
        <v>68297</v>
      </c>
      <c r="N375" s="12">
        <v>68007</v>
      </c>
      <c r="O375" s="12">
        <v>66321</v>
      </c>
      <c r="P375" s="12">
        <v>66030</v>
      </c>
      <c r="Q375" s="12">
        <v>70962</v>
      </c>
      <c r="R375" s="12">
        <v>79906</v>
      </c>
      <c r="S375" s="12">
        <v>88645</v>
      </c>
      <c r="T375" s="12">
        <v>89959</v>
      </c>
      <c r="U375" s="12">
        <v>88980</v>
      </c>
      <c r="V375" s="12">
        <v>88459</v>
      </c>
      <c r="W375" s="12">
        <v>80695</v>
      </c>
      <c r="X375" s="12">
        <v>70220</v>
      </c>
      <c r="Y375" s="12">
        <v>55215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1584849</v>
      </c>
      <c r="AE375" s="5">
        <f t="shared" si="43"/>
        <v>1584849</v>
      </c>
      <c r="AG375" s="2">
        <f t="shared" si="44"/>
        <v>1</v>
      </c>
      <c r="AH375" s="2">
        <f t="shared" si="45"/>
        <v>2025</v>
      </c>
      <c r="AJ375" s="5">
        <f t="shared" si="46"/>
        <v>89959</v>
      </c>
      <c r="AK375" s="2">
        <f t="shared" si="47"/>
        <v>19</v>
      </c>
      <c r="AM375" s="55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BC375" s="5"/>
      <c r="BD375" s="5"/>
      <c r="BE375" s="5"/>
      <c r="BJ375" s="5"/>
    </row>
    <row r="376" spans="1:62" ht="15.75" x14ac:dyDescent="0.25">
      <c r="A376" s="18">
        <v>45659</v>
      </c>
      <c r="B376" s="12">
        <v>46312</v>
      </c>
      <c r="C376" s="12">
        <v>41324</v>
      </c>
      <c r="D376" s="12">
        <v>40255</v>
      </c>
      <c r="E376" s="12">
        <v>38902</v>
      </c>
      <c r="F376" s="12">
        <v>43116</v>
      </c>
      <c r="G376" s="12">
        <v>50581</v>
      </c>
      <c r="H376" s="12">
        <v>63632</v>
      </c>
      <c r="I376" s="12">
        <v>68352</v>
      </c>
      <c r="J376" s="12">
        <v>65305</v>
      </c>
      <c r="K376" s="12">
        <v>63693</v>
      </c>
      <c r="L376" s="12">
        <v>58745</v>
      </c>
      <c r="M376" s="12">
        <v>56815</v>
      </c>
      <c r="N376" s="12">
        <v>55081</v>
      </c>
      <c r="O376" s="12">
        <v>55249</v>
      </c>
      <c r="P376" s="12">
        <v>57425</v>
      </c>
      <c r="Q376" s="12">
        <v>65857</v>
      </c>
      <c r="R376" s="12">
        <v>79895</v>
      </c>
      <c r="S376" s="12">
        <v>89830</v>
      </c>
      <c r="T376" s="12">
        <v>90111</v>
      </c>
      <c r="U376" s="12">
        <v>86785</v>
      </c>
      <c r="V376" s="12">
        <v>79284</v>
      </c>
      <c r="W376" s="12">
        <v>69517</v>
      </c>
      <c r="X376" s="12">
        <v>61308</v>
      </c>
      <c r="Y376" s="12">
        <v>52846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1103252</v>
      </c>
      <c r="AD376" s="5">
        <f t="shared" si="42"/>
        <v>376968</v>
      </c>
      <c r="AE376" s="5">
        <f t="shared" si="43"/>
        <v>1480220</v>
      </c>
      <c r="AG376" s="2">
        <f t="shared" si="44"/>
        <v>1</v>
      </c>
      <c r="AH376" s="2">
        <f t="shared" si="45"/>
        <v>2025</v>
      </c>
      <c r="AJ376" s="5">
        <f t="shared" si="46"/>
        <v>90111</v>
      </c>
      <c r="AK376" s="2">
        <f t="shared" si="47"/>
        <v>19</v>
      </c>
      <c r="AM376" s="55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BC376" s="5"/>
      <c r="BD376" s="5"/>
      <c r="BE376" s="5"/>
      <c r="BJ376" s="5"/>
    </row>
    <row r="377" spans="1:62" ht="15.75" x14ac:dyDescent="0.25">
      <c r="A377" s="18">
        <v>45660</v>
      </c>
      <c r="B377" s="12">
        <v>49845</v>
      </c>
      <c r="C377" s="12">
        <v>46855</v>
      </c>
      <c r="D377" s="12">
        <v>45523</v>
      </c>
      <c r="E377" s="12">
        <v>45887</v>
      </c>
      <c r="F377" s="12">
        <v>49415</v>
      </c>
      <c r="G377" s="12">
        <v>54898</v>
      </c>
      <c r="H377" s="12">
        <v>70141</v>
      </c>
      <c r="I377" s="12">
        <v>74136</v>
      </c>
      <c r="J377" s="12">
        <v>70591</v>
      </c>
      <c r="K377" s="12">
        <v>63576</v>
      </c>
      <c r="L377" s="12">
        <v>53613</v>
      </c>
      <c r="M377" s="12">
        <v>48768</v>
      </c>
      <c r="N377" s="12">
        <v>50614</v>
      </c>
      <c r="O377" s="12">
        <v>51768</v>
      </c>
      <c r="P377" s="12">
        <v>56561</v>
      </c>
      <c r="Q377" s="12">
        <v>68749</v>
      </c>
      <c r="R377" s="12">
        <v>82781</v>
      </c>
      <c r="S377" s="12">
        <v>95378</v>
      </c>
      <c r="T377" s="12">
        <v>91924</v>
      </c>
      <c r="U377" s="12">
        <v>89511</v>
      </c>
      <c r="V377" s="12">
        <v>84678</v>
      </c>
      <c r="W377" s="12">
        <v>77064</v>
      </c>
      <c r="X377" s="12">
        <v>65487</v>
      </c>
      <c r="Y377" s="12">
        <v>58632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1125199</v>
      </c>
      <c r="AD377" s="5">
        <f t="shared" si="42"/>
        <v>421196</v>
      </c>
      <c r="AE377" s="5">
        <f t="shared" si="43"/>
        <v>1546395</v>
      </c>
      <c r="AG377" s="2">
        <f t="shared" si="44"/>
        <v>1</v>
      </c>
      <c r="AH377" s="2">
        <f t="shared" si="45"/>
        <v>2025</v>
      </c>
      <c r="AJ377" s="5">
        <f t="shared" si="46"/>
        <v>95378</v>
      </c>
      <c r="AK377" s="2">
        <f t="shared" si="47"/>
        <v>18</v>
      </c>
      <c r="AM377" s="55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BC377" s="5"/>
      <c r="BD377" s="5"/>
      <c r="BE377" s="5"/>
      <c r="BJ377" s="5"/>
    </row>
    <row r="378" spans="1:62" ht="15.75" x14ac:dyDescent="0.25">
      <c r="A378" s="18">
        <v>45661</v>
      </c>
      <c r="B378" s="12">
        <v>58461</v>
      </c>
      <c r="C378" s="12">
        <v>54110</v>
      </c>
      <c r="D378" s="12">
        <v>54059</v>
      </c>
      <c r="E378" s="12">
        <v>56930</v>
      </c>
      <c r="F378" s="12">
        <v>59153</v>
      </c>
      <c r="G378" s="12">
        <v>62993</v>
      </c>
      <c r="H378" s="12">
        <v>78850</v>
      </c>
      <c r="I378" s="12">
        <v>82446</v>
      </c>
      <c r="J378" s="12">
        <v>81404</v>
      </c>
      <c r="K378" s="12">
        <v>75548</v>
      </c>
      <c r="L378" s="12">
        <v>69938</v>
      </c>
      <c r="M378" s="12">
        <v>65136</v>
      </c>
      <c r="N378" s="12">
        <v>61728</v>
      </c>
      <c r="O378" s="12">
        <v>61111</v>
      </c>
      <c r="P378" s="12">
        <v>67581</v>
      </c>
      <c r="Q378" s="12">
        <v>83846</v>
      </c>
      <c r="R378" s="12">
        <v>94951</v>
      </c>
      <c r="S378" s="12">
        <v>103841</v>
      </c>
      <c r="T378" s="12">
        <v>108140</v>
      </c>
      <c r="U378" s="12">
        <v>108185</v>
      </c>
      <c r="V378" s="12">
        <v>104601</v>
      </c>
      <c r="W378" s="12">
        <v>97102</v>
      </c>
      <c r="X378" s="12">
        <v>87249</v>
      </c>
      <c r="Y378" s="12">
        <v>78667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1856030</v>
      </c>
      <c r="AE378" s="5">
        <f t="shared" si="43"/>
        <v>1856030</v>
      </c>
      <c r="AG378" s="2">
        <f t="shared" si="44"/>
        <v>1</v>
      </c>
      <c r="AH378" s="2">
        <f t="shared" si="45"/>
        <v>2025</v>
      </c>
      <c r="AJ378" s="5">
        <f t="shared" si="46"/>
        <v>108185</v>
      </c>
      <c r="AK378" s="2">
        <f t="shared" si="47"/>
        <v>20</v>
      </c>
      <c r="AM378" s="55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BC378" s="5"/>
      <c r="BD378" s="5"/>
      <c r="BE378" s="5"/>
      <c r="BJ378" s="5"/>
    </row>
    <row r="379" spans="1:62" ht="15.75" x14ac:dyDescent="0.25">
      <c r="A379" s="18">
        <v>45662</v>
      </c>
      <c r="B379" s="12">
        <v>73737</v>
      </c>
      <c r="C379" s="12">
        <v>69338</v>
      </c>
      <c r="D379" s="12">
        <v>63404</v>
      </c>
      <c r="E379" s="12">
        <v>62155</v>
      </c>
      <c r="F379" s="12">
        <v>62715</v>
      </c>
      <c r="G379" s="12">
        <v>66042</v>
      </c>
      <c r="H379" s="12">
        <v>76985</v>
      </c>
      <c r="I379" s="12">
        <v>81357</v>
      </c>
      <c r="J379" s="12">
        <v>85327</v>
      </c>
      <c r="K379" s="12">
        <v>76980</v>
      </c>
      <c r="L379" s="12">
        <v>69597</v>
      </c>
      <c r="M379" s="12">
        <v>60544</v>
      </c>
      <c r="N379" s="12">
        <v>57741</v>
      </c>
      <c r="O379" s="12">
        <v>59184</v>
      </c>
      <c r="P379" s="12">
        <v>68322</v>
      </c>
      <c r="Q379" s="12">
        <v>86409</v>
      </c>
      <c r="R379" s="12">
        <v>102712</v>
      </c>
      <c r="S379" s="12">
        <v>109993</v>
      </c>
      <c r="T379" s="12">
        <v>110282</v>
      </c>
      <c r="U379" s="12">
        <v>108710</v>
      </c>
      <c r="V379" s="12">
        <v>100214</v>
      </c>
      <c r="W379" s="12">
        <v>88709</v>
      </c>
      <c r="X379" s="12">
        <v>77195</v>
      </c>
      <c r="Y379" s="12">
        <v>67951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1885603</v>
      </c>
      <c r="AE379" s="5">
        <f t="shared" si="43"/>
        <v>1885603</v>
      </c>
      <c r="AG379" s="2">
        <f t="shared" si="44"/>
        <v>1</v>
      </c>
      <c r="AH379" s="2">
        <f t="shared" si="45"/>
        <v>2025</v>
      </c>
      <c r="AJ379" s="5">
        <f t="shared" si="46"/>
        <v>110282</v>
      </c>
      <c r="AK379" s="2">
        <f t="shared" si="47"/>
        <v>19</v>
      </c>
      <c r="AM379" s="55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BC379" s="5"/>
      <c r="BD379" s="5"/>
      <c r="BE379" s="5"/>
      <c r="BJ379" s="5"/>
    </row>
    <row r="380" spans="1:62" ht="15.75" x14ac:dyDescent="0.25">
      <c r="A380" s="18">
        <v>45663</v>
      </c>
      <c r="B380" s="12">
        <v>62378</v>
      </c>
      <c r="C380" s="12">
        <v>60414</v>
      </c>
      <c r="D380" s="12">
        <v>59309</v>
      </c>
      <c r="E380" s="12">
        <v>59398</v>
      </c>
      <c r="F380" s="12">
        <v>63669</v>
      </c>
      <c r="G380" s="12">
        <v>74075</v>
      </c>
      <c r="H380" s="12">
        <v>99805</v>
      </c>
      <c r="I380" s="12">
        <v>101203</v>
      </c>
      <c r="J380" s="12">
        <v>89090</v>
      </c>
      <c r="K380" s="12">
        <v>73841</v>
      </c>
      <c r="L380" s="12">
        <v>63522</v>
      </c>
      <c r="M380" s="12">
        <v>59785</v>
      </c>
      <c r="N380" s="12">
        <v>58043</v>
      </c>
      <c r="O380" s="12">
        <v>60609</v>
      </c>
      <c r="P380" s="12">
        <v>70863</v>
      </c>
      <c r="Q380" s="12">
        <v>87262</v>
      </c>
      <c r="R380" s="12">
        <v>105076</v>
      </c>
      <c r="S380" s="12">
        <v>116831</v>
      </c>
      <c r="T380" s="12">
        <v>117959</v>
      </c>
      <c r="U380" s="12">
        <v>116496</v>
      </c>
      <c r="V380" s="12">
        <v>110974</v>
      </c>
      <c r="W380" s="12">
        <v>99164</v>
      </c>
      <c r="X380" s="12">
        <v>83898</v>
      </c>
      <c r="Y380" s="12">
        <v>75508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1414616</v>
      </c>
      <c r="AD380" s="5">
        <f t="shared" si="42"/>
        <v>554556</v>
      </c>
      <c r="AE380" s="5">
        <f t="shared" si="43"/>
        <v>1969172</v>
      </c>
      <c r="AG380" s="2">
        <f t="shared" si="44"/>
        <v>1</v>
      </c>
      <c r="AH380" s="2">
        <f t="shared" si="45"/>
        <v>2025</v>
      </c>
      <c r="AJ380" s="5">
        <f t="shared" si="46"/>
        <v>117959</v>
      </c>
      <c r="AK380" s="2">
        <f t="shared" si="47"/>
        <v>19</v>
      </c>
      <c r="AM380" s="55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BC380" s="5"/>
      <c r="BD380" s="5"/>
      <c r="BE380" s="5"/>
      <c r="BJ380" s="5"/>
    </row>
    <row r="381" spans="1:62" ht="15.75" x14ac:dyDescent="0.25">
      <c r="A381" s="18">
        <v>45664</v>
      </c>
      <c r="B381" s="12">
        <v>72432</v>
      </c>
      <c r="C381" s="12">
        <v>69041</v>
      </c>
      <c r="D381" s="12">
        <v>68406</v>
      </c>
      <c r="E381" s="12">
        <v>67090</v>
      </c>
      <c r="F381" s="12">
        <v>70517</v>
      </c>
      <c r="G381" s="12">
        <v>78804</v>
      </c>
      <c r="H381" s="12">
        <v>95976</v>
      </c>
      <c r="I381" s="12">
        <v>99291</v>
      </c>
      <c r="J381" s="12">
        <v>92713</v>
      </c>
      <c r="K381" s="12">
        <v>85744</v>
      </c>
      <c r="L381" s="12">
        <v>81075</v>
      </c>
      <c r="M381" s="12">
        <v>80405</v>
      </c>
      <c r="N381" s="12">
        <v>80311</v>
      </c>
      <c r="O381" s="12">
        <v>80882</v>
      </c>
      <c r="P381" s="12">
        <v>82254</v>
      </c>
      <c r="Q381" s="12">
        <v>88091</v>
      </c>
      <c r="R381" s="12">
        <v>99675</v>
      </c>
      <c r="S381" s="12">
        <v>110376</v>
      </c>
      <c r="T381" s="12">
        <v>110839</v>
      </c>
      <c r="U381" s="12">
        <v>108320</v>
      </c>
      <c r="V381" s="12">
        <v>102313</v>
      </c>
      <c r="W381" s="12">
        <v>90743</v>
      </c>
      <c r="X381" s="12">
        <v>76507</v>
      </c>
      <c r="Y381" s="12">
        <v>69053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1469539</v>
      </c>
      <c r="AD381" s="5">
        <f t="shared" si="42"/>
        <v>591319</v>
      </c>
      <c r="AE381" s="5">
        <f t="shared" si="43"/>
        <v>2060858</v>
      </c>
      <c r="AG381" s="2">
        <f t="shared" si="44"/>
        <v>1</v>
      </c>
      <c r="AH381" s="2">
        <f t="shared" si="45"/>
        <v>2025</v>
      </c>
      <c r="AJ381" s="5">
        <f t="shared" si="46"/>
        <v>110839</v>
      </c>
      <c r="AK381" s="2">
        <f t="shared" si="47"/>
        <v>19</v>
      </c>
      <c r="AM381" s="55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BC381" s="5"/>
      <c r="BD381" s="5"/>
      <c r="BE381" s="5"/>
      <c r="BJ381" s="5"/>
    </row>
    <row r="382" spans="1:62" ht="15.75" x14ac:dyDescent="0.25">
      <c r="A382" s="18">
        <v>45665</v>
      </c>
      <c r="B382" s="12">
        <v>63996</v>
      </c>
      <c r="C382" s="12">
        <v>61410</v>
      </c>
      <c r="D382" s="12">
        <v>60065</v>
      </c>
      <c r="E382" s="12">
        <v>61334</v>
      </c>
      <c r="F382" s="12">
        <v>65416</v>
      </c>
      <c r="G382" s="12">
        <v>71313</v>
      </c>
      <c r="H382" s="12">
        <v>90625</v>
      </c>
      <c r="I382" s="12">
        <v>93217</v>
      </c>
      <c r="J382" s="12">
        <v>81969</v>
      </c>
      <c r="K382" s="12">
        <v>75366</v>
      </c>
      <c r="L382" s="12">
        <v>74342</v>
      </c>
      <c r="M382" s="12">
        <v>75675</v>
      </c>
      <c r="N382" s="12">
        <v>76672</v>
      </c>
      <c r="O382" s="12">
        <v>80123</v>
      </c>
      <c r="P382" s="12">
        <v>81506</v>
      </c>
      <c r="Q382" s="12">
        <v>92305</v>
      </c>
      <c r="R382" s="12">
        <v>107354</v>
      </c>
      <c r="S382" s="12">
        <v>116181</v>
      </c>
      <c r="T382" s="12">
        <v>116678</v>
      </c>
      <c r="U382" s="12">
        <v>116015</v>
      </c>
      <c r="V382" s="12">
        <v>109633</v>
      </c>
      <c r="W382" s="12">
        <v>95947</v>
      </c>
      <c r="X382" s="12">
        <v>82408</v>
      </c>
      <c r="Y382" s="12">
        <v>73917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1475391</v>
      </c>
      <c r="AD382" s="5">
        <f t="shared" si="42"/>
        <v>548076</v>
      </c>
      <c r="AE382" s="5">
        <f t="shared" si="43"/>
        <v>2023467</v>
      </c>
      <c r="AG382" s="2">
        <f t="shared" si="44"/>
        <v>1</v>
      </c>
      <c r="AH382" s="2">
        <f t="shared" si="45"/>
        <v>2025</v>
      </c>
      <c r="AJ382" s="5">
        <f t="shared" si="46"/>
        <v>116678</v>
      </c>
      <c r="AK382" s="2">
        <f t="shared" si="47"/>
        <v>19</v>
      </c>
      <c r="AM382" s="55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BC382" s="5"/>
      <c r="BD382" s="5"/>
      <c r="BE382" s="5"/>
      <c r="BJ382" s="5"/>
    </row>
    <row r="383" spans="1:62" ht="15.75" x14ac:dyDescent="0.25">
      <c r="A383" s="18">
        <v>45666</v>
      </c>
      <c r="B383" s="12">
        <v>69037</v>
      </c>
      <c r="C383" s="12">
        <v>65253</v>
      </c>
      <c r="D383" s="12">
        <v>63442</v>
      </c>
      <c r="E383" s="12">
        <v>63784</v>
      </c>
      <c r="F383" s="12">
        <v>67350</v>
      </c>
      <c r="G383" s="12">
        <v>74696</v>
      </c>
      <c r="H383" s="12">
        <v>91727</v>
      </c>
      <c r="I383" s="12">
        <v>94404</v>
      </c>
      <c r="J383" s="12">
        <v>86853</v>
      </c>
      <c r="K383" s="12">
        <v>77027</v>
      </c>
      <c r="L383" s="12">
        <v>72205</v>
      </c>
      <c r="M383" s="12">
        <v>66406</v>
      </c>
      <c r="N383" s="12">
        <v>66289</v>
      </c>
      <c r="O383" s="12">
        <v>67674</v>
      </c>
      <c r="P383" s="12">
        <v>74273</v>
      </c>
      <c r="Q383" s="12">
        <v>83327</v>
      </c>
      <c r="R383" s="12">
        <v>97263</v>
      </c>
      <c r="S383" s="12">
        <v>105983</v>
      </c>
      <c r="T383" s="12">
        <v>106489</v>
      </c>
      <c r="U383" s="12">
        <v>104882</v>
      </c>
      <c r="V383" s="12">
        <v>96718</v>
      </c>
      <c r="W383" s="12">
        <v>83882</v>
      </c>
      <c r="X383" s="12">
        <v>71333</v>
      </c>
      <c r="Y383" s="12">
        <v>62254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1355008</v>
      </c>
      <c r="AD383" s="5">
        <f t="shared" si="42"/>
        <v>557543</v>
      </c>
      <c r="AE383" s="5">
        <f t="shared" si="43"/>
        <v>1912551</v>
      </c>
      <c r="AG383" s="2">
        <f t="shared" si="44"/>
        <v>1</v>
      </c>
      <c r="AH383" s="2">
        <f t="shared" si="45"/>
        <v>2025</v>
      </c>
      <c r="AJ383" s="5">
        <f t="shared" si="46"/>
        <v>106489</v>
      </c>
      <c r="AK383" s="2">
        <f t="shared" si="47"/>
        <v>19</v>
      </c>
      <c r="AM383" s="55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BC383" s="5"/>
      <c r="BD383" s="5"/>
      <c r="BE383" s="5"/>
      <c r="BJ383" s="5"/>
    </row>
    <row r="384" spans="1:62" ht="15.75" x14ac:dyDescent="0.25">
      <c r="A384" s="18">
        <v>45667</v>
      </c>
      <c r="B384" s="12">
        <v>58841</v>
      </c>
      <c r="C384" s="12">
        <v>56020</v>
      </c>
      <c r="D384" s="12">
        <v>54442</v>
      </c>
      <c r="E384" s="12">
        <v>55218</v>
      </c>
      <c r="F384" s="12">
        <v>58782</v>
      </c>
      <c r="G384" s="12">
        <v>65353</v>
      </c>
      <c r="H384" s="12">
        <v>81807</v>
      </c>
      <c r="I384" s="12">
        <v>83230</v>
      </c>
      <c r="J384" s="12">
        <v>75270</v>
      </c>
      <c r="K384" s="12">
        <v>64811</v>
      </c>
      <c r="L384" s="12">
        <v>57698</v>
      </c>
      <c r="M384" s="12">
        <v>53586</v>
      </c>
      <c r="N384" s="12">
        <v>49064</v>
      </c>
      <c r="O384" s="12">
        <v>49861</v>
      </c>
      <c r="P384" s="12">
        <v>58548</v>
      </c>
      <c r="Q384" s="12">
        <v>74019</v>
      </c>
      <c r="R384" s="12">
        <v>90572</v>
      </c>
      <c r="S384" s="12">
        <v>103281</v>
      </c>
      <c r="T384" s="12">
        <v>104245</v>
      </c>
      <c r="U384" s="12">
        <v>104408</v>
      </c>
      <c r="V384" s="12">
        <v>97893</v>
      </c>
      <c r="W384" s="12">
        <v>91693</v>
      </c>
      <c r="X384" s="12">
        <v>79635</v>
      </c>
      <c r="Y384" s="12">
        <v>71380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1237814</v>
      </c>
      <c r="AD384" s="5">
        <f t="shared" si="42"/>
        <v>501843</v>
      </c>
      <c r="AE384" s="5">
        <f t="shared" si="43"/>
        <v>1739657</v>
      </c>
      <c r="AG384" s="2">
        <f t="shared" si="44"/>
        <v>1</v>
      </c>
      <c r="AH384" s="2">
        <f t="shared" si="45"/>
        <v>2025</v>
      </c>
      <c r="AJ384" s="5">
        <f t="shared" si="46"/>
        <v>104408</v>
      </c>
      <c r="AK384" s="2">
        <f t="shared" si="47"/>
        <v>20</v>
      </c>
      <c r="AM384" s="55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BC384" s="5"/>
      <c r="BD384" s="5"/>
      <c r="BE384" s="5"/>
      <c r="BJ384" s="5"/>
    </row>
    <row r="385" spans="1:62" ht="15.75" x14ac:dyDescent="0.25">
      <c r="A385" s="18">
        <v>45668</v>
      </c>
      <c r="B385" s="12">
        <v>67101</v>
      </c>
      <c r="C385" s="12">
        <v>64584</v>
      </c>
      <c r="D385" s="12">
        <v>62497</v>
      </c>
      <c r="E385" s="12">
        <v>62688</v>
      </c>
      <c r="F385" s="12">
        <v>65620</v>
      </c>
      <c r="G385" s="12">
        <v>69330</v>
      </c>
      <c r="H385" s="12">
        <v>78905</v>
      </c>
      <c r="I385" s="12">
        <v>84239</v>
      </c>
      <c r="J385" s="12">
        <v>88670</v>
      </c>
      <c r="K385" s="12">
        <v>90938</v>
      </c>
      <c r="L385" s="12">
        <v>90248</v>
      </c>
      <c r="M385" s="12">
        <v>90509</v>
      </c>
      <c r="N385" s="12">
        <v>88905</v>
      </c>
      <c r="O385" s="12">
        <v>86853</v>
      </c>
      <c r="P385" s="12">
        <v>84992</v>
      </c>
      <c r="Q385" s="12">
        <v>89348</v>
      </c>
      <c r="R385" s="12">
        <v>101346</v>
      </c>
      <c r="S385" s="12">
        <v>107888</v>
      </c>
      <c r="T385" s="12">
        <v>106999</v>
      </c>
      <c r="U385" s="12">
        <v>104671</v>
      </c>
      <c r="V385" s="12">
        <v>95969</v>
      </c>
      <c r="W385" s="12">
        <v>85676</v>
      </c>
      <c r="X385" s="12">
        <v>74822</v>
      </c>
      <c r="Y385" s="12">
        <v>68203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2011001</v>
      </c>
      <c r="AE385" s="5">
        <f t="shared" si="43"/>
        <v>2011001</v>
      </c>
      <c r="AG385" s="2">
        <f t="shared" si="44"/>
        <v>1</v>
      </c>
      <c r="AH385" s="2">
        <f t="shared" si="45"/>
        <v>2025</v>
      </c>
      <c r="AJ385" s="5">
        <f t="shared" si="46"/>
        <v>107888</v>
      </c>
      <c r="AK385" s="2">
        <f t="shared" si="47"/>
        <v>18</v>
      </c>
      <c r="AM385" s="55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BC385" s="5"/>
      <c r="BD385" s="5"/>
      <c r="BE385" s="5"/>
      <c r="BJ385" s="5"/>
    </row>
    <row r="386" spans="1:62" ht="15.75" x14ac:dyDescent="0.25">
      <c r="A386" s="18">
        <v>45669</v>
      </c>
      <c r="B386" s="12">
        <v>66088</v>
      </c>
      <c r="C386" s="12">
        <v>61459</v>
      </c>
      <c r="D386" s="12">
        <v>59796</v>
      </c>
      <c r="E386" s="12">
        <v>60230</v>
      </c>
      <c r="F386" s="12">
        <v>60393</v>
      </c>
      <c r="G386" s="12">
        <v>62256</v>
      </c>
      <c r="H386" s="12">
        <v>74218</v>
      </c>
      <c r="I386" s="12">
        <v>79598</v>
      </c>
      <c r="J386" s="12">
        <v>85317</v>
      </c>
      <c r="K386" s="12">
        <v>87479</v>
      </c>
      <c r="L386" s="12">
        <v>85216</v>
      </c>
      <c r="M386" s="12">
        <v>85129</v>
      </c>
      <c r="N386" s="12">
        <v>85450</v>
      </c>
      <c r="O386" s="12">
        <v>82401</v>
      </c>
      <c r="P386" s="12">
        <v>80719</v>
      </c>
      <c r="Q386" s="12">
        <v>87200</v>
      </c>
      <c r="R386" s="12">
        <v>105470</v>
      </c>
      <c r="S386" s="12">
        <v>117860</v>
      </c>
      <c r="T386" s="12">
        <v>117384</v>
      </c>
      <c r="U386" s="12">
        <v>116969</v>
      </c>
      <c r="V386" s="12">
        <v>108239</v>
      </c>
      <c r="W386" s="12">
        <v>95759</v>
      </c>
      <c r="X386" s="12">
        <v>84398</v>
      </c>
      <c r="Y386" s="12">
        <v>76092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2025120</v>
      </c>
      <c r="AE386" s="5">
        <f t="shared" si="43"/>
        <v>2025120</v>
      </c>
      <c r="AG386" s="2">
        <f t="shared" si="44"/>
        <v>1</v>
      </c>
      <c r="AH386" s="2">
        <f t="shared" si="45"/>
        <v>2025</v>
      </c>
      <c r="AJ386" s="5">
        <f t="shared" si="46"/>
        <v>117860</v>
      </c>
      <c r="AK386" s="2">
        <f t="shared" si="47"/>
        <v>18</v>
      </c>
      <c r="AM386" s="55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BC386" s="5"/>
      <c r="BD386" s="5"/>
      <c r="BE386" s="5"/>
      <c r="BJ386" s="5"/>
    </row>
    <row r="387" spans="1:62" ht="15.75" x14ac:dyDescent="0.25">
      <c r="A387" s="18">
        <v>45670</v>
      </c>
      <c r="B387" s="12">
        <v>72363</v>
      </c>
      <c r="C387" s="12">
        <v>68634</v>
      </c>
      <c r="D387" s="12">
        <v>67989</v>
      </c>
      <c r="E387" s="12">
        <v>68186</v>
      </c>
      <c r="F387" s="12">
        <v>71314</v>
      </c>
      <c r="G387" s="12">
        <v>78667</v>
      </c>
      <c r="H387" s="12">
        <v>96644</v>
      </c>
      <c r="I387" s="12">
        <v>100872</v>
      </c>
      <c r="J387" s="12">
        <v>95694</v>
      </c>
      <c r="K387" s="12">
        <v>87902</v>
      </c>
      <c r="L387" s="12">
        <v>80800</v>
      </c>
      <c r="M387" s="12">
        <v>74296</v>
      </c>
      <c r="N387" s="12">
        <v>69710</v>
      </c>
      <c r="O387" s="12">
        <v>69441</v>
      </c>
      <c r="P387" s="12">
        <v>75006</v>
      </c>
      <c r="Q387" s="12">
        <v>85903</v>
      </c>
      <c r="R387" s="12">
        <v>101186</v>
      </c>
      <c r="S387" s="12">
        <v>113926</v>
      </c>
      <c r="T387" s="12">
        <v>114829</v>
      </c>
      <c r="U387" s="12">
        <v>112825</v>
      </c>
      <c r="V387" s="12">
        <v>104999</v>
      </c>
      <c r="W387" s="12">
        <v>93205</v>
      </c>
      <c r="X387" s="12">
        <v>80946</v>
      </c>
      <c r="Y387" s="12">
        <v>72624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1461540</v>
      </c>
      <c r="AD387" s="5">
        <f t="shared" si="42"/>
        <v>596421</v>
      </c>
      <c r="AE387" s="5">
        <f t="shared" si="43"/>
        <v>2057961</v>
      </c>
      <c r="AG387" s="2">
        <f t="shared" si="44"/>
        <v>1</v>
      </c>
      <c r="AH387" s="2">
        <f t="shared" si="45"/>
        <v>2025</v>
      </c>
      <c r="AJ387" s="5">
        <f t="shared" si="46"/>
        <v>114829</v>
      </c>
      <c r="AK387" s="2">
        <f t="shared" si="47"/>
        <v>19</v>
      </c>
      <c r="AM387" s="55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BC387" s="5"/>
      <c r="BD387" s="5"/>
      <c r="BE387" s="5"/>
      <c r="BJ387" s="5"/>
    </row>
    <row r="388" spans="1:62" ht="15.75" x14ac:dyDescent="0.25">
      <c r="A388" s="18">
        <v>45671</v>
      </c>
      <c r="B388" s="12">
        <v>68207</v>
      </c>
      <c r="C388" s="12">
        <v>65341</v>
      </c>
      <c r="D388" s="12">
        <v>64241</v>
      </c>
      <c r="E388" s="12">
        <v>64143</v>
      </c>
      <c r="F388" s="12">
        <v>67829</v>
      </c>
      <c r="G388" s="12">
        <v>74940</v>
      </c>
      <c r="H388" s="12">
        <v>92936</v>
      </c>
      <c r="I388" s="12">
        <v>95310</v>
      </c>
      <c r="J388" s="12">
        <v>89260</v>
      </c>
      <c r="K388" s="12">
        <v>79562</v>
      </c>
      <c r="L388" s="12">
        <v>69414</v>
      </c>
      <c r="M388" s="12">
        <v>62551</v>
      </c>
      <c r="N388" s="12">
        <v>71401</v>
      </c>
      <c r="O388" s="12">
        <v>72197</v>
      </c>
      <c r="P388" s="12">
        <v>73262</v>
      </c>
      <c r="Q388" s="12">
        <v>81890</v>
      </c>
      <c r="R388" s="12">
        <v>96511</v>
      </c>
      <c r="S388" s="12">
        <v>106132</v>
      </c>
      <c r="T388" s="12">
        <v>106896</v>
      </c>
      <c r="U388" s="12">
        <v>107495</v>
      </c>
      <c r="V388" s="12">
        <v>97535</v>
      </c>
      <c r="W388" s="12">
        <v>85354</v>
      </c>
      <c r="X388" s="12">
        <v>73123</v>
      </c>
      <c r="Y388" s="12">
        <v>66610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1367893</v>
      </c>
      <c r="AD388" s="5">
        <f t="shared" si="42"/>
        <v>564247</v>
      </c>
      <c r="AE388" s="5">
        <f t="shared" si="43"/>
        <v>1932140</v>
      </c>
      <c r="AG388" s="2">
        <f t="shared" si="44"/>
        <v>1</v>
      </c>
      <c r="AH388" s="2">
        <f t="shared" si="45"/>
        <v>2025</v>
      </c>
      <c r="AJ388" s="5">
        <f t="shared" si="46"/>
        <v>107495</v>
      </c>
      <c r="AK388" s="2">
        <f t="shared" si="47"/>
        <v>20</v>
      </c>
      <c r="AM388" s="55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BC388" s="5"/>
      <c r="BD388" s="5"/>
      <c r="BE388" s="5"/>
      <c r="BJ388" s="5"/>
    </row>
    <row r="389" spans="1:62" ht="15.75" x14ac:dyDescent="0.25">
      <c r="A389" s="18">
        <v>45672</v>
      </c>
      <c r="B389" s="12">
        <v>63552</v>
      </c>
      <c r="C389" s="12">
        <v>61572</v>
      </c>
      <c r="D389" s="12">
        <v>60357</v>
      </c>
      <c r="E389" s="12">
        <v>60573</v>
      </c>
      <c r="F389" s="12">
        <v>65981</v>
      </c>
      <c r="G389" s="12">
        <v>72947</v>
      </c>
      <c r="H389" s="12">
        <v>89202</v>
      </c>
      <c r="I389" s="12">
        <v>91165</v>
      </c>
      <c r="J389" s="12">
        <v>86303</v>
      </c>
      <c r="K389" s="12">
        <v>78712</v>
      </c>
      <c r="L389" s="12">
        <v>73399</v>
      </c>
      <c r="M389" s="12">
        <v>70147</v>
      </c>
      <c r="N389" s="12">
        <v>71774</v>
      </c>
      <c r="O389" s="12">
        <v>72644</v>
      </c>
      <c r="P389" s="12">
        <v>73589</v>
      </c>
      <c r="Q389" s="12">
        <v>87183</v>
      </c>
      <c r="R389" s="12">
        <v>103864</v>
      </c>
      <c r="S389" s="12">
        <v>117794</v>
      </c>
      <c r="T389" s="12">
        <v>117347</v>
      </c>
      <c r="U389" s="12">
        <v>117048</v>
      </c>
      <c r="V389" s="12">
        <v>110110</v>
      </c>
      <c r="W389" s="12">
        <v>100759</v>
      </c>
      <c r="X389" s="12">
        <v>86020</v>
      </c>
      <c r="Y389" s="12">
        <v>75930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1457858</v>
      </c>
      <c r="AD389" s="5">
        <f t="shared" si="42"/>
        <v>550114</v>
      </c>
      <c r="AE389" s="5">
        <f t="shared" si="43"/>
        <v>2007972</v>
      </c>
      <c r="AG389" s="2">
        <f t="shared" si="44"/>
        <v>1</v>
      </c>
      <c r="AH389" s="2">
        <f t="shared" si="45"/>
        <v>2025</v>
      </c>
      <c r="AJ389" s="5">
        <f t="shared" si="46"/>
        <v>117794</v>
      </c>
      <c r="AK389" s="2">
        <f t="shared" si="47"/>
        <v>18</v>
      </c>
      <c r="AM389" s="55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BC389" s="5"/>
      <c r="BD389" s="5"/>
      <c r="BE389" s="5"/>
      <c r="BJ389" s="5"/>
    </row>
    <row r="390" spans="1:62" ht="15.75" x14ac:dyDescent="0.25">
      <c r="A390" s="18">
        <v>45673</v>
      </c>
      <c r="B390" s="12">
        <v>73098</v>
      </c>
      <c r="C390" s="12">
        <v>68280</v>
      </c>
      <c r="D390" s="12">
        <v>66896</v>
      </c>
      <c r="E390" s="12">
        <v>69129</v>
      </c>
      <c r="F390" s="12">
        <v>74299</v>
      </c>
      <c r="G390" s="12">
        <v>81476</v>
      </c>
      <c r="H390" s="12">
        <v>100272</v>
      </c>
      <c r="I390" s="12">
        <v>102684</v>
      </c>
      <c r="J390" s="12">
        <v>91664</v>
      </c>
      <c r="K390" s="12">
        <v>72966</v>
      </c>
      <c r="L390" s="12">
        <v>66057</v>
      </c>
      <c r="M390" s="12">
        <v>63068</v>
      </c>
      <c r="N390" s="12">
        <v>63007</v>
      </c>
      <c r="O390" s="12">
        <v>67495</v>
      </c>
      <c r="P390" s="12">
        <v>75801</v>
      </c>
      <c r="Q390" s="12">
        <v>85920</v>
      </c>
      <c r="R390" s="12">
        <v>105390</v>
      </c>
      <c r="S390" s="12">
        <v>119621</v>
      </c>
      <c r="T390" s="12">
        <v>122193</v>
      </c>
      <c r="U390" s="12">
        <v>122408</v>
      </c>
      <c r="V390" s="12">
        <v>113538</v>
      </c>
      <c r="W390" s="12">
        <v>102699</v>
      </c>
      <c r="X390" s="12">
        <v>89835</v>
      </c>
      <c r="Y390" s="12">
        <v>80910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1464346</v>
      </c>
      <c r="AD390" s="5">
        <f t="shared" si="42"/>
        <v>614360</v>
      </c>
      <c r="AE390" s="5">
        <f t="shared" si="43"/>
        <v>2078706</v>
      </c>
      <c r="AG390" s="2">
        <f t="shared" si="44"/>
        <v>1</v>
      </c>
      <c r="AH390" s="2">
        <f t="shared" si="45"/>
        <v>2025</v>
      </c>
      <c r="AJ390" s="5">
        <f t="shared" si="46"/>
        <v>122408</v>
      </c>
      <c r="AK390" s="2">
        <f t="shared" si="47"/>
        <v>20</v>
      </c>
      <c r="AM390" s="55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BC390" s="5"/>
      <c r="BD390" s="5"/>
      <c r="BE390" s="5"/>
      <c r="BJ390" s="5"/>
    </row>
    <row r="391" spans="1:62" ht="15.75" x14ac:dyDescent="0.25">
      <c r="A391" s="18">
        <v>45674</v>
      </c>
      <c r="B391" s="12">
        <v>77731</v>
      </c>
      <c r="C391" s="12">
        <v>75360</v>
      </c>
      <c r="D391" s="12">
        <v>73261</v>
      </c>
      <c r="E391" s="12">
        <v>74376</v>
      </c>
      <c r="F391" s="12">
        <v>78603</v>
      </c>
      <c r="G391" s="12">
        <v>86284</v>
      </c>
      <c r="H391" s="12">
        <v>105213</v>
      </c>
      <c r="I391" s="12">
        <v>104664</v>
      </c>
      <c r="J391" s="12">
        <v>92194</v>
      </c>
      <c r="K391" s="12">
        <v>75984</v>
      </c>
      <c r="L391" s="12">
        <v>69331</v>
      </c>
      <c r="M391" s="12">
        <v>59445</v>
      </c>
      <c r="N391" s="12">
        <v>60606</v>
      </c>
      <c r="O391" s="12">
        <v>65247</v>
      </c>
      <c r="P391" s="12">
        <v>67677</v>
      </c>
      <c r="Q391" s="12">
        <v>82890</v>
      </c>
      <c r="R391" s="12">
        <v>100581</v>
      </c>
      <c r="S391" s="12">
        <v>112158</v>
      </c>
      <c r="T391" s="12">
        <v>112109</v>
      </c>
      <c r="U391" s="12">
        <v>110743</v>
      </c>
      <c r="V391" s="12">
        <v>104393</v>
      </c>
      <c r="W391" s="12">
        <v>94491</v>
      </c>
      <c r="X391" s="12">
        <v>85977</v>
      </c>
      <c r="Y391" s="12">
        <v>77571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1398490</v>
      </c>
      <c r="AD391" s="5">
        <f t="shared" si="42"/>
        <v>648399</v>
      </c>
      <c r="AE391" s="5">
        <f t="shared" si="43"/>
        <v>2046889</v>
      </c>
      <c r="AG391" s="2">
        <f t="shared" si="44"/>
        <v>1</v>
      </c>
      <c r="AH391" s="2">
        <f t="shared" si="45"/>
        <v>2025</v>
      </c>
      <c r="AJ391" s="5">
        <f t="shared" si="46"/>
        <v>112158</v>
      </c>
      <c r="AK391" s="2">
        <f t="shared" si="47"/>
        <v>18</v>
      </c>
      <c r="AM391" s="55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BC391" s="5"/>
      <c r="BD391" s="5"/>
      <c r="BE391" s="5"/>
      <c r="BJ391" s="5"/>
    </row>
    <row r="392" spans="1:62" ht="15.75" x14ac:dyDescent="0.25">
      <c r="A392" s="18">
        <v>45675</v>
      </c>
      <c r="B392" s="12">
        <v>74249</v>
      </c>
      <c r="C392" s="12">
        <v>70337</v>
      </c>
      <c r="D392" s="12">
        <v>66094</v>
      </c>
      <c r="E392" s="12">
        <v>61468</v>
      </c>
      <c r="F392" s="12">
        <v>61428</v>
      </c>
      <c r="G392" s="12">
        <v>64800</v>
      </c>
      <c r="H392" s="12">
        <v>74729</v>
      </c>
      <c r="I392" s="12">
        <v>79008</v>
      </c>
      <c r="J392" s="12">
        <v>79619</v>
      </c>
      <c r="K392" s="12">
        <v>81132</v>
      </c>
      <c r="L392" s="12">
        <v>78956</v>
      </c>
      <c r="M392" s="12">
        <v>76247</v>
      </c>
      <c r="N392" s="12">
        <v>75263</v>
      </c>
      <c r="O392" s="12">
        <v>75067</v>
      </c>
      <c r="P392" s="12">
        <v>75562</v>
      </c>
      <c r="Q392" s="12">
        <v>81043</v>
      </c>
      <c r="R392" s="12">
        <v>92247</v>
      </c>
      <c r="S392" s="12">
        <v>98621</v>
      </c>
      <c r="T392" s="12">
        <v>96993</v>
      </c>
      <c r="U392" s="12">
        <v>93220</v>
      </c>
      <c r="V392" s="12">
        <v>86660</v>
      </c>
      <c r="W392" s="12">
        <v>77710</v>
      </c>
      <c r="X392" s="12">
        <v>69586</v>
      </c>
      <c r="Y392" s="12">
        <v>60962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1851001</v>
      </c>
      <c r="AE392" s="5">
        <f t="shared" si="43"/>
        <v>1851001</v>
      </c>
      <c r="AG392" s="2">
        <f t="shared" si="44"/>
        <v>1</v>
      </c>
      <c r="AH392" s="2">
        <f t="shared" si="45"/>
        <v>2025</v>
      </c>
      <c r="AJ392" s="5">
        <f t="shared" si="46"/>
        <v>98621</v>
      </c>
      <c r="AK392" s="2">
        <f t="shared" si="47"/>
        <v>18</v>
      </c>
      <c r="AM392" s="55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BC392" s="5"/>
      <c r="BD392" s="5"/>
      <c r="BE392" s="5"/>
      <c r="BJ392" s="5"/>
    </row>
    <row r="393" spans="1:62" ht="15.75" x14ac:dyDescent="0.25">
      <c r="A393" s="18">
        <v>45676</v>
      </c>
      <c r="B393" s="12">
        <v>53771</v>
      </c>
      <c r="C393" s="12">
        <v>50313</v>
      </c>
      <c r="D393" s="12">
        <v>50059</v>
      </c>
      <c r="E393" s="12">
        <v>51708</v>
      </c>
      <c r="F393" s="12">
        <v>56354</v>
      </c>
      <c r="G393" s="12">
        <v>59152</v>
      </c>
      <c r="H393" s="12">
        <v>66586</v>
      </c>
      <c r="I393" s="12">
        <v>69757</v>
      </c>
      <c r="J393" s="12">
        <v>61880</v>
      </c>
      <c r="K393" s="12">
        <v>51860</v>
      </c>
      <c r="L393" s="12">
        <v>47115</v>
      </c>
      <c r="M393" s="12">
        <v>52185</v>
      </c>
      <c r="N393" s="12">
        <v>57965</v>
      </c>
      <c r="O393" s="12">
        <v>60803</v>
      </c>
      <c r="P393" s="12">
        <v>68486</v>
      </c>
      <c r="Q393" s="12">
        <v>79915</v>
      </c>
      <c r="R393" s="12">
        <v>93667</v>
      </c>
      <c r="S393" s="12">
        <v>102487</v>
      </c>
      <c r="T393" s="12">
        <v>100193</v>
      </c>
      <c r="U393" s="12">
        <v>98849</v>
      </c>
      <c r="V393" s="12">
        <v>91127</v>
      </c>
      <c r="W393" s="12">
        <v>82212</v>
      </c>
      <c r="X393" s="12">
        <v>72018</v>
      </c>
      <c r="Y393" s="12">
        <v>64318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1642780</v>
      </c>
      <c r="AE393" s="5">
        <f t="shared" si="43"/>
        <v>1642780</v>
      </c>
      <c r="AG393" s="2">
        <f t="shared" si="44"/>
        <v>1</v>
      </c>
      <c r="AH393" s="2">
        <f t="shared" si="45"/>
        <v>2025</v>
      </c>
      <c r="AJ393" s="5">
        <f t="shared" si="46"/>
        <v>102487</v>
      </c>
      <c r="AK393" s="2">
        <f t="shared" si="47"/>
        <v>18</v>
      </c>
      <c r="AM393" s="55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BC393" s="5"/>
      <c r="BD393" s="5"/>
      <c r="BE393" s="5"/>
      <c r="BJ393" s="5"/>
    </row>
    <row r="394" spans="1:62" ht="15.75" x14ac:dyDescent="0.25">
      <c r="A394" s="18">
        <v>45677</v>
      </c>
      <c r="B394" s="12">
        <v>60809</v>
      </c>
      <c r="C394" s="12">
        <v>59155</v>
      </c>
      <c r="D394" s="12">
        <v>59055</v>
      </c>
      <c r="E394" s="12">
        <v>60230</v>
      </c>
      <c r="F394" s="12">
        <v>62344</v>
      </c>
      <c r="G394" s="12">
        <v>68710</v>
      </c>
      <c r="H394" s="12">
        <v>88189</v>
      </c>
      <c r="I394" s="12">
        <v>95247</v>
      </c>
      <c r="J394" s="12">
        <v>94481</v>
      </c>
      <c r="K394" s="12">
        <v>91521</v>
      </c>
      <c r="L394" s="12">
        <v>88523</v>
      </c>
      <c r="M394" s="12">
        <v>86495</v>
      </c>
      <c r="N394" s="12">
        <v>82565</v>
      </c>
      <c r="O394" s="12">
        <v>80618</v>
      </c>
      <c r="P394" s="12">
        <v>83472</v>
      </c>
      <c r="Q394" s="12">
        <v>95612</v>
      </c>
      <c r="R394" s="12">
        <v>115141</v>
      </c>
      <c r="S394" s="12">
        <v>129097</v>
      </c>
      <c r="T394" s="12">
        <v>129992</v>
      </c>
      <c r="U394" s="12">
        <v>128601</v>
      </c>
      <c r="V394" s="12">
        <v>120428</v>
      </c>
      <c r="W394" s="12">
        <v>108220</v>
      </c>
      <c r="X394" s="12">
        <v>96381</v>
      </c>
      <c r="Y394" s="12">
        <v>87731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1626394</v>
      </c>
      <c r="AD394" s="5">
        <f t="shared" ref="AD394:AD457" si="50">AE394-AC394</f>
        <v>546223</v>
      </c>
      <c r="AE394" s="5">
        <f t="shared" ref="AE394:AE457" si="51">SUM(B394:Y394)</f>
        <v>2172617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129992</v>
      </c>
      <c r="AK394" s="2">
        <f t="shared" ref="AK394:AK457" si="55">IF(AE394&gt;0,INDEX(B$8:Y$8,MATCH(AJ394,B394:Y394,0)),"")</f>
        <v>19</v>
      </c>
      <c r="AM394" s="55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BC394" s="5"/>
      <c r="BD394" s="5"/>
      <c r="BE394" s="5"/>
      <c r="BJ394" s="5"/>
    </row>
    <row r="395" spans="1:62" ht="15.75" x14ac:dyDescent="0.25">
      <c r="A395" s="18">
        <v>45678</v>
      </c>
      <c r="B395" s="12">
        <v>84153</v>
      </c>
      <c r="C395" s="12">
        <v>81566</v>
      </c>
      <c r="D395" s="12">
        <v>80451</v>
      </c>
      <c r="E395" s="12">
        <v>81057</v>
      </c>
      <c r="F395" s="12">
        <v>85074</v>
      </c>
      <c r="G395" s="12">
        <v>95451</v>
      </c>
      <c r="H395" s="12">
        <v>115227</v>
      </c>
      <c r="I395" s="12">
        <v>118309</v>
      </c>
      <c r="J395" s="12">
        <v>107704</v>
      </c>
      <c r="K395" s="12">
        <v>95521</v>
      </c>
      <c r="L395" s="12">
        <v>88357</v>
      </c>
      <c r="M395" s="12">
        <v>83979</v>
      </c>
      <c r="N395" s="12">
        <v>80302</v>
      </c>
      <c r="O395" s="12">
        <v>80816</v>
      </c>
      <c r="P395" s="12">
        <v>83242</v>
      </c>
      <c r="Q395" s="12">
        <v>95617</v>
      </c>
      <c r="R395" s="12">
        <v>114398</v>
      </c>
      <c r="S395" s="12">
        <v>130203</v>
      </c>
      <c r="T395" s="12">
        <v>132685</v>
      </c>
      <c r="U395" s="12">
        <v>131574</v>
      </c>
      <c r="V395" s="12">
        <v>124204</v>
      </c>
      <c r="W395" s="12">
        <v>113549</v>
      </c>
      <c r="X395" s="12">
        <v>100890</v>
      </c>
      <c r="Y395" s="12">
        <v>91455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1681350</v>
      </c>
      <c r="AD395" s="5">
        <f t="shared" si="50"/>
        <v>714434</v>
      </c>
      <c r="AE395" s="5">
        <f t="shared" si="51"/>
        <v>2395784</v>
      </c>
      <c r="AG395" s="2">
        <f t="shared" si="52"/>
        <v>1</v>
      </c>
      <c r="AH395" s="2">
        <f t="shared" si="53"/>
        <v>2025</v>
      </c>
      <c r="AJ395" s="5">
        <f t="shared" si="54"/>
        <v>132685</v>
      </c>
      <c r="AK395" s="2">
        <f t="shared" si="55"/>
        <v>19</v>
      </c>
      <c r="AM395" s="55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BC395" s="5"/>
      <c r="BD395" s="5"/>
      <c r="BE395" s="5"/>
      <c r="BJ395" s="5"/>
    </row>
    <row r="396" spans="1:62" ht="15.75" x14ac:dyDescent="0.25">
      <c r="A396" s="18">
        <v>45679</v>
      </c>
      <c r="B396" s="12">
        <v>88010</v>
      </c>
      <c r="C396" s="12">
        <v>85211</v>
      </c>
      <c r="D396" s="12">
        <v>84558</v>
      </c>
      <c r="E396" s="12">
        <v>85227</v>
      </c>
      <c r="F396" s="12">
        <v>89414</v>
      </c>
      <c r="G396" s="12">
        <v>97931</v>
      </c>
      <c r="H396" s="12">
        <v>118358</v>
      </c>
      <c r="I396" s="12">
        <v>120413</v>
      </c>
      <c r="J396" s="12">
        <v>110045</v>
      </c>
      <c r="K396" s="12">
        <v>96791</v>
      </c>
      <c r="L396" s="12">
        <v>89215</v>
      </c>
      <c r="M396" s="12">
        <v>84600</v>
      </c>
      <c r="N396" s="12">
        <v>80416</v>
      </c>
      <c r="O396" s="12">
        <v>81611</v>
      </c>
      <c r="P396" s="12">
        <v>83151</v>
      </c>
      <c r="Q396" s="12">
        <v>95999</v>
      </c>
      <c r="R396" s="12">
        <v>115107</v>
      </c>
      <c r="S396" s="12">
        <v>132278</v>
      </c>
      <c r="T396" s="12">
        <v>135871</v>
      </c>
      <c r="U396" s="12">
        <v>135880</v>
      </c>
      <c r="V396" s="12">
        <v>128705</v>
      </c>
      <c r="W396" s="12">
        <v>115441</v>
      </c>
      <c r="X396" s="12">
        <v>101913</v>
      </c>
      <c r="Y396" s="12">
        <v>91392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1707436</v>
      </c>
      <c r="AD396" s="5">
        <f t="shared" si="50"/>
        <v>740101</v>
      </c>
      <c r="AE396" s="5">
        <f t="shared" si="51"/>
        <v>2447537</v>
      </c>
      <c r="AG396" s="2">
        <f t="shared" si="52"/>
        <v>1</v>
      </c>
      <c r="AH396" s="2">
        <f t="shared" si="53"/>
        <v>2025</v>
      </c>
      <c r="AJ396" s="5">
        <f t="shared" si="54"/>
        <v>135880</v>
      </c>
      <c r="AK396" s="2">
        <f t="shared" si="55"/>
        <v>20</v>
      </c>
      <c r="AM396" s="55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BC396" s="5"/>
      <c r="BD396" s="5"/>
      <c r="BE396" s="5"/>
      <c r="BJ396" s="5"/>
    </row>
    <row r="397" spans="1:62" ht="15.75" x14ac:dyDescent="0.25">
      <c r="A397" s="18">
        <v>45680</v>
      </c>
      <c r="B397" s="12">
        <v>86666</v>
      </c>
      <c r="C397" s="12">
        <v>83490</v>
      </c>
      <c r="D397" s="12">
        <v>81495</v>
      </c>
      <c r="E397" s="12">
        <v>81822</v>
      </c>
      <c r="F397" s="12">
        <v>85483</v>
      </c>
      <c r="G397" s="12">
        <v>92885</v>
      </c>
      <c r="H397" s="12">
        <v>112747</v>
      </c>
      <c r="I397" s="12">
        <v>115503</v>
      </c>
      <c r="J397" s="12">
        <v>103742</v>
      </c>
      <c r="K397" s="12">
        <v>98689</v>
      </c>
      <c r="L397" s="12">
        <v>94473</v>
      </c>
      <c r="M397" s="12">
        <v>89858</v>
      </c>
      <c r="N397" s="12">
        <v>84995</v>
      </c>
      <c r="O397" s="12">
        <v>88660</v>
      </c>
      <c r="P397" s="12">
        <v>90448</v>
      </c>
      <c r="Q397" s="12">
        <v>97074</v>
      </c>
      <c r="R397" s="12">
        <v>111152</v>
      </c>
      <c r="S397" s="12">
        <v>122900</v>
      </c>
      <c r="T397" s="12">
        <v>122538</v>
      </c>
      <c r="U397" s="12">
        <v>115069</v>
      </c>
      <c r="V397" s="12">
        <v>106148</v>
      </c>
      <c r="W397" s="12">
        <v>98208</v>
      </c>
      <c r="X397" s="12">
        <v>88423</v>
      </c>
      <c r="Y397" s="12">
        <v>80946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1627880</v>
      </c>
      <c r="AD397" s="5">
        <f t="shared" si="50"/>
        <v>705534</v>
      </c>
      <c r="AE397" s="5">
        <f t="shared" si="51"/>
        <v>2333414</v>
      </c>
      <c r="AG397" s="2">
        <f t="shared" si="52"/>
        <v>1</v>
      </c>
      <c r="AH397" s="2">
        <f t="shared" si="53"/>
        <v>2025</v>
      </c>
      <c r="AJ397" s="5">
        <f t="shared" si="54"/>
        <v>122900</v>
      </c>
      <c r="AK397" s="2">
        <f t="shared" si="55"/>
        <v>18</v>
      </c>
      <c r="AM397" s="55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BC397" s="5"/>
      <c r="BD397" s="5"/>
      <c r="BE397" s="5"/>
      <c r="BJ397" s="5"/>
    </row>
    <row r="398" spans="1:62" ht="15.75" x14ac:dyDescent="0.25">
      <c r="A398" s="18">
        <v>45681</v>
      </c>
      <c r="B398" s="12">
        <v>76997</v>
      </c>
      <c r="C398" s="12">
        <v>76416</v>
      </c>
      <c r="D398" s="12">
        <v>76195</v>
      </c>
      <c r="E398" s="12">
        <v>78467</v>
      </c>
      <c r="F398" s="12">
        <v>81508</v>
      </c>
      <c r="G398" s="12">
        <v>89263</v>
      </c>
      <c r="H398" s="12">
        <v>106850</v>
      </c>
      <c r="I398" s="12">
        <v>108230</v>
      </c>
      <c r="J398" s="12">
        <v>95328</v>
      </c>
      <c r="K398" s="12">
        <v>82349</v>
      </c>
      <c r="L398" s="12">
        <v>75034</v>
      </c>
      <c r="M398" s="12">
        <v>65902</v>
      </c>
      <c r="N398" s="12">
        <v>58503</v>
      </c>
      <c r="O398" s="12">
        <v>56636</v>
      </c>
      <c r="P398" s="12">
        <v>64815</v>
      </c>
      <c r="Q398" s="12">
        <v>81416</v>
      </c>
      <c r="R398" s="12">
        <v>101914</v>
      </c>
      <c r="S398" s="12">
        <v>115179</v>
      </c>
      <c r="T398" s="12">
        <v>112991</v>
      </c>
      <c r="U398" s="12">
        <v>112325</v>
      </c>
      <c r="V398" s="12">
        <v>106494</v>
      </c>
      <c r="W398" s="12">
        <v>96260</v>
      </c>
      <c r="X398" s="12">
        <v>86988</v>
      </c>
      <c r="Y398" s="12">
        <v>77912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1420364</v>
      </c>
      <c r="AD398" s="5">
        <f t="shared" si="50"/>
        <v>663608</v>
      </c>
      <c r="AE398" s="5">
        <f t="shared" si="51"/>
        <v>2083972</v>
      </c>
      <c r="AG398" s="2">
        <f t="shared" si="52"/>
        <v>1</v>
      </c>
      <c r="AH398" s="2">
        <f t="shared" si="53"/>
        <v>2025</v>
      </c>
      <c r="AJ398" s="5">
        <f t="shared" si="54"/>
        <v>115179</v>
      </c>
      <c r="AK398" s="2">
        <f t="shared" si="55"/>
        <v>18</v>
      </c>
      <c r="AM398" s="55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BC398" s="5"/>
      <c r="BD398" s="5"/>
      <c r="BE398" s="5"/>
      <c r="BJ398" s="5"/>
    </row>
    <row r="399" spans="1:62" ht="15.75" x14ac:dyDescent="0.25">
      <c r="A399" s="18">
        <v>45682</v>
      </c>
      <c r="B399" s="12">
        <v>74573</v>
      </c>
      <c r="C399" s="12">
        <v>71897</v>
      </c>
      <c r="D399" s="12">
        <v>71602</v>
      </c>
      <c r="E399" s="12">
        <v>73059</v>
      </c>
      <c r="F399" s="12">
        <v>75979</v>
      </c>
      <c r="G399" s="12">
        <v>80107</v>
      </c>
      <c r="H399" s="12">
        <v>93481</v>
      </c>
      <c r="I399" s="12">
        <v>97501</v>
      </c>
      <c r="J399" s="12">
        <v>87920</v>
      </c>
      <c r="K399" s="12">
        <v>78009</v>
      </c>
      <c r="L399" s="12">
        <v>75217</v>
      </c>
      <c r="M399" s="12">
        <v>71072</v>
      </c>
      <c r="N399" s="12">
        <v>67779</v>
      </c>
      <c r="O399" s="12">
        <v>65419</v>
      </c>
      <c r="P399" s="12">
        <v>69291</v>
      </c>
      <c r="Q399" s="12">
        <v>88384</v>
      </c>
      <c r="R399" s="12">
        <v>107244</v>
      </c>
      <c r="S399" s="12">
        <v>121267</v>
      </c>
      <c r="T399" s="12">
        <v>120977</v>
      </c>
      <c r="U399" s="12">
        <v>121138</v>
      </c>
      <c r="V399" s="12">
        <v>111015</v>
      </c>
      <c r="W399" s="12">
        <v>102730</v>
      </c>
      <c r="X399" s="12">
        <v>93188</v>
      </c>
      <c r="Y399" s="12">
        <v>87170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2106019</v>
      </c>
      <c r="AE399" s="5">
        <f t="shared" si="51"/>
        <v>2106019</v>
      </c>
      <c r="AG399" s="2">
        <f t="shared" si="52"/>
        <v>1</v>
      </c>
      <c r="AH399" s="2">
        <f t="shared" si="53"/>
        <v>2025</v>
      </c>
      <c r="AJ399" s="5">
        <f t="shared" si="54"/>
        <v>121267</v>
      </c>
      <c r="AK399" s="2">
        <f t="shared" si="55"/>
        <v>18</v>
      </c>
      <c r="AM399" s="55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BC399" s="5"/>
      <c r="BD399" s="5"/>
      <c r="BE399" s="5"/>
      <c r="BJ399" s="5"/>
    </row>
    <row r="400" spans="1:62" ht="15.75" x14ac:dyDescent="0.25">
      <c r="A400" s="18">
        <v>45683</v>
      </c>
      <c r="B400" s="12">
        <v>85018</v>
      </c>
      <c r="C400" s="12">
        <v>80016</v>
      </c>
      <c r="D400" s="12">
        <v>78002</v>
      </c>
      <c r="E400" s="12">
        <v>74964</v>
      </c>
      <c r="F400" s="12">
        <v>74708</v>
      </c>
      <c r="G400" s="12">
        <v>77713</v>
      </c>
      <c r="H400" s="12">
        <v>89502</v>
      </c>
      <c r="I400" s="12">
        <v>90617</v>
      </c>
      <c r="J400" s="12">
        <v>86561</v>
      </c>
      <c r="K400" s="12">
        <v>83048</v>
      </c>
      <c r="L400" s="12">
        <v>77607</v>
      </c>
      <c r="M400" s="12">
        <v>71852</v>
      </c>
      <c r="N400" s="12">
        <v>56571</v>
      </c>
      <c r="O400" s="12">
        <v>55491</v>
      </c>
      <c r="P400" s="12">
        <v>62531</v>
      </c>
      <c r="Q400" s="12">
        <v>82998</v>
      </c>
      <c r="R400" s="12">
        <v>98874</v>
      </c>
      <c r="S400" s="12">
        <v>111088</v>
      </c>
      <c r="T400" s="12">
        <v>111151</v>
      </c>
      <c r="U400" s="12">
        <v>106411</v>
      </c>
      <c r="V400" s="12">
        <v>99966</v>
      </c>
      <c r="W400" s="12">
        <v>88267</v>
      </c>
      <c r="X400" s="12">
        <v>78528</v>
      </c>
      <c r="Y400" s="12">
        <v>73127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1994611</v>
      </c>
      <c r="AE400" s="5">
        <f t="shared" si="51"/>
        <v>1994611</v>
      </c>
      <c r="AG400" s="2">
        <f t="shared" si="52"/>
        <v>1</v>
      </c>
      <c r="AH400" s="2">
        <f t="shared" si="53"/>
        <v>2025</v>
      </c>
      <c r="AJ400" s="5">
        <f t="shared" si="54"/>
        <v>111151</v>
      </c>
      <c r="AK400" s="2">
        <f t="shared" si="55"/>
        <v>19</v>
      </c>
      <c r="AM400" s="55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BC400" s="5"/>
      <c r="BD400" s="5"/>
      <c r="BE400" s="5"/>
      <c r="BJ400" s="5"/>
    </row>
    <row r="401" spans="1:62" ht="15.75" x14ac:dyDescent="0.25">
      <c r="A401" s="18">
        <v>45684</v>
      </c>
      <c r="B401" s="12">
        <v>66654</v>
      </c>
      <c r="C401" s="12">
        <v>68160</v>
      </c>
      <c r="D401" s="12">
        <v>69177</v>
      </c>
      <c r="E401" s="12">
        <v>69534</v>
      </c>
      <c r="F401" s="12">
        <v>75140</v>
      </c>
      <c r="G401" s="12">
        <v>83741</v>
      </c>
      <c r="H401" s="12">
        <v>101330</v>
      </c>
      <c r="I401" s="12">
        <v>101766</v>
      </c>
      <c r="J401" s="12">
        <v>91004</v>
      </c>
      <c r="K401" s="12">
        <v>76246</v>
      </c>
      <c r="L401" s="12">
        <v>64647</v>
      </c>
      <c r="M401" s="12">
        <v>55117</v>
      </c>
      <c r="N401" s="12">
        <v>48316</v>
      </c>
      <c r="O401" s="12">
        <v>52015</v>
      </c>
      <c r="P401" s="12">
        <v>56141</v>
      </c>
      <c r="Q401" s="12">
        <v>71605</v>
      </c>
      <c r="R401" s="12">
        <v>90626</v>
      </c>
      <c r="S401" s="12">
        <v>104251</v>
      </c>
      <c r="T401" s="12">
        <v>104096</v>
      </c>
      <c r="U401" s="12">
        <v>102480</v>
      </c>
      <c r="V401" s="12">
        <v>92983</v>
      </c>
      <c r="W401" s="12">
        <v>80721</v>
      </c>
      <c r="X401" s="12">
        <v>68525</v>
      </c>
      <c r="Y401" s="12">
        <v>60705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1260539</v>
      </c>
      <c r="AD401" s="5">
        <f t="shared" si="50"/>
        <v>594441</v>
      </c>
      <c r="AE401" s="5">
        <f t="shared" si="51"/>
        <v>1854980</v>
      </c>
      <c r="AG401" s="2">
        <f t="shared" si="52"/>
        <v>1</v>
      </c>
      <c r="AH401" s="2">
        <f t="shared" si="53"/>
        <v>2025</v>
      </c>
      <c r="AJ401" s="5">
        <f t="shared" si="54"/>
        <v>104251</v>
      </c>
      <c r="AK401" s="2">
        <f t="shared" si="55"/>
        <v>18</v>
      </c>
      <c r="AM401" s="55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BC401" s="5"/>
      <c r="BD401" s="5"/>
      <c r="BE401" s="5"/>
      <c r="BJ401" s="5"/>
    </row>
    <row r="402" spans="1:62" ht="15.75" x14ac:dyDescent="0.25">
      <c r="A402" s="18">
        <v>45685</v>
      </c>
      <c r="B402" s="12">
        <v>56239</v>
      </c>
      <c r="C402" s="12">
        <v>53965</v>
      </c>
      <c r="D402" s="12">
        <v>53919</v>
      </c>
      <c r="E402" s="12">
        <v>54817</v>
      </c>
      <c r="F402" s="12">
        <v>60231</v>
      </c>
      <c r="G402" s="12">
        <v>70089</v>
      </c>
      <c r="H402" s="12">
        <v>86708</v>
      </c>
      <c r="I402" s="12">
        <v>87244</v>
      </c>
      <c r="J402" s="12">
        <v>84074</v>
      </c>
      <c r="K402" s="12">
        <v>80585</v>
      </c>
      <c r="L402" s="12">
        <v>75028</v>
      </c>
      <c r="M402" s="12">
        <v>64579</v>
      </c>
      <c r="N402" s="12">
        <v>51799</v>
      </c>
      <c r="O402" s="12">
        <v>46079</v>
      </c>
      <c r="P402" s="12">
        <v>52516</v>
      </c>
      <c r="Q402" s="12">
        <v>74106</v>
      </c>
      <c r="R402" s="12">
        <v>96608</v>
      </c>
      <c r="S402" s="12">
        <v>115827</v>
      </c>
      <c r="T402" s="12">
        <v>115766</v>
      </c>
      <c r="U402" s="12">
        <v>118430</v>
      </c>
      <c r="V402" s="12">
        <v>114106</v>
      </c>
      <c r="W402" s="12">
        <v>104274</v>
      </c>
      <c r="X402" s="12">
        <v>91050</v>
      </c>
      <c r="Y402" s="12">
        <v>82404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1372071</v>
      </c>
      <c r="AD402" s="5">
        <f t="shared" si="50"/>
        <v>518372</v>
      </c>
      <c r="AE402" s="5">
        <f t="shared" si="51"/>
        <v>1890443</v>
      </c>
      <c r="AG402" s="2">
        <f t="shared" si="52"/>
        <v>1</v>
      </c>
      <c r="AH402" s="2">
        <f t="shared" si="53"/>
        <v>2025</v>
      </c>
      <c r="AJ402" s="5">
        <f t="shared" si="54"/>
        <v>118430</v>
      </c>
      <c r="AK402" s="2">
        <f t="shared" si="55"/>
        <v>20</v>
      </c>
      <c r="AM402" s="55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BC402" s="5"/>
      <c r="BD402" s="5"/>
      <c r="BE402" s="5"/>
      <c r="BJ402" s="5"/>
    </row>
    <row r="403" spans="1:62" ht="15.75" x14ac:dyDescent="0.25">
      <c r="A403" s="18">
        <v>45686</v>
      </c>
      <c r="B403" s="12">
        <v>78645</v>
      </c>
      <c r="C403" s="12">
        <v>76448</v>
      </c>
      <c r="D403" s="12">
        <v>76094</v>
      </c>
      <c r="E403" s="12">
        <v>76283</v>
      </c>
      <c r="F403" s="12">
        <v>79981</v>
      </c>
      <c r="G403" s="12">
        <v>87178</v>
      </c>
      <c r="H403" s="12">
        <v>103055</v>
      </c>
      <c r="I403" s="12">
        <v>103365</v>
      </c>
      <c r="J403" s="12">
        <v>101090</v>
      </c>
      <c r="K403" s="12">
        <v>98568</v>
      </c>
      <c r="L403" s="12">
        <v>97436</v>
      </c>
      <c r="M403" s="12">
        <v>95628</v>
      </c>
      <c r="N403" s="12">
        <v>95766</v>
      </c>
      <c r="O403" s="12">
        <v>94601</v>
      </c>
      <c r="P403" s="12">
        <v>94331</v>
      </c>
      <c r="Q403" s="12">
        <v>98206</v>
      </c>
      <c r="R403" s="12">
        <v>111280</v>
      </c>
      <c r="S403" s="12">
        <v>124554</v>
      </c>
      <c r="T403" s="12">
        <v>126142</v>
      </c>
      <c r="U403" s="12">
        <v>124700</v>
      </c>
      <c r="V403" s="12">
        <v>113999</v>
      </c>
      <c r="W403" s="12">
        <v>100176</v>
      </c>
      <c r="X403" s="12">
        <v>87428</v>
      </c>
      <c r="Y403" s="12">
        <v>77305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1667270</v>
      </c>
      <c r="AD403" s="5">
        <f t="shared" si="50"/>
        <v>654989</v>
      </c>
      <c r="AE403" s="5">
        <f t="shared" si="51"/>
        <v>2322259</v>
      </c>
      <c r="AG403" s="2">
        <f t="shared" si="52"/>
        <v>1</v>
      </c>
      <c r="AH403" s="2">
        <f t="shared" si="53"/>
        <v>2025</v>
      </c>
      <c r="AJ403" s="5">
        <f t="shared" si="54"/>
        <v>126142</v>
      </c>
      <c r="AK403" s="2">
        <f t="shared" si="55"/>
        <v>19</v>
      </c>
      <c r="AM403" s="55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BC403" s="5"/>
      <c r="BD403" s="5"/>
      <c r="BE403" s="5"/>
      <c r="BJ403" s="5"/>
    </row>
    <row r="404" spans="1:62" ht="15.75" x14ac:dyDescent="0.25">
      <c r="A404" s="18">
        <v>45687</v>
      </c>
      <c r="B404" s="12">
        <v>74653</v>
      </c>
      <c r="C404" s="12">
        <v>73935</v>
      </c>
      <c r="D404" s="12">
        <v>70086</v>
      </c>
      <c r="E404" s="12">
        <v>73777</v>
      </c>
      <c r="F404" s="12">
        <v>76472</v>
      </c>
      <c r="G404" s="12">
        <v>84185</v>
      </c>
      <c r="H404" s="12">
        <v>102824</v>
      </c>
      <c r="I404" s="12">
        <v>105907</v>
      </c>
      <c r="J404" s="12">
        <v>98990</v>
      </c>
      <c r="K404" s="12">
        <v>94219</v>
      </c>
      <c r="L404" s="12">
        <v>89778</v>
      </c>
      <c r="M404" s="12">
        <v>86126</v>
      </c>
      <c r="N404" s="12">
        <v>83631</v>
      </c>
      <c r="O404" s="12">
        <v>80178</v>
      </c>
      <c r="P404" s="12">
        <v>80331</v>
      </c>
      <c r="Q404" s="12">
        <v>90872</v>
      </c>
      <c r="R404" s="12">
        <v>106766</v>
      </c>
      <c r="S404" s="12">
        <v>125960</v>
      </c>
      <c r="T404" s="12">
        <v>126910</v>
      </c>
      <c r="U404" s="12">
        <v>123954</v>
      </c>
      <c r="V404" s="12">
        <v>115961</v>
      </c>
      <c r="W404" s="12">
        <v>104262</v>
      </c>
      <c r="X404" s="12">
        <v>92401</v>
      </c>
      <c r="Y404" s="12">
        <v>83180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1606246</v>
      </c>
      <c r="AD404" s="5">
        <f t="shared" si="50"/>
        <v>639112</v>
      </c>
      <c r="AE404" s="5">
        <f t="shared" si="51"/>
        <v>2245358</v>
      </c>
      <c r="AG404" s="2">
        <f t="shared" si="52"/>
        <v>1</v>
      </c>
      <c r="AH404" s="2">
        <f t="shared" si="53"/>
        <v>2025</v>
      </c>
      <c r="AJ404" s="5">
        <f t="shared" si="54"/>
        <v>126910</v>
      </c>
      <c r="AK404" s="2">
        <f t="shared" si="55"/>
        <v>19</v>
      </c>
      <c r="AM404" s="55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BC404" s="5"/>
      <c r="BD404" s="5"/>
      <c r="BE404" s="5"/>
      <c r="BJ404" s="5"/>
    </row>
    <row r="405" spans="1:62" ht="15.75" x14ac:dyDescent="0.25">
      <c r="A405" s="18">
        <v>45688</v>
      </c>
      <c r="B405" s="12">
        <v>81437</v>
      </c>
      <c r="C405" s="12">
        <v>78638</v>
      </c>
      <c r="D405" s="12">
        <v>74039</v>
      </c>
      <c r="E405" s="12">
        <v>73726</v>
      </c>
      <c r="F405" s="12">
        <v>72562</v>
      </c>
      <c r="G405" s="12">
        <v>79397</v>
      </c>
      <c r="H405" s="12">
        <v>94489</v>
      </c>
      <c r="I405" s="12">
        <v>99108</v>
      </c>
      <c r="J405" s="12">
        <v>95083</v>
      </c>
      <c r="K405" s="12">
        <v>93511</v>
      </c>
      <c r="L405" s="12">
        <v>87072</v>
      </c>
      <c r="M405" s="12">
        <v>83933</v>
      </c>
      <c r="N405" s="12">
        <v>81805</v>
      </c>
      <c r="O405" s="12">
        <v>80194</v>
      </c>
      <c r="P405" s="12">
        <v>81734</v>
      </c>
      <c r="Q405" s="12">
        <v>88672</v>
      </c>
      <c r="R405" s="12">
        <v>99560</v>
      </c>
      <c r="S405" s="12">
        <v>111853</v>
      </c>
      <c r="T405" s="12">
        <v>109622</v>
      </c>
      <c r="U405" s="12">
        <v>109981</v>
      </c>
      <c r="V405" s="12">
        <v>103068</v>
      </c>
      <c r="W405" s="12">
        <v>94477</v>
      </c>
      <c r="X405" s="12">
        <v>84458</v>
      </c>
      <c r="Y405" s="12">
        <v>73713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1504131</v>
      </c>
      <c r="AD405" s="5">
        <f t="shared" si="50"/>
        <v>628001</v>
      </c>
      <c r="AE405" s="5">
        <f t="shared" si="51"/>
        <v>2132132</v>
      </c>
      <c r="AG405" s="2">
        <f t="shared" si="52"/>
        <v>1</v>
      </c>
      <c r="AH405" s="2">
        <f t="shared" si="53"/>
        <v>2025</v>
      </c>
      <c r="AJ405" s="5">
        <f t="shared" si="54"/>
        <v>111853</v>
      </c>
      <c r="AK405" s="2">
        <f t="shared" si="55"/>
        <v>18</v>
      </c>
      <c r="AM405" s="55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BC405" s="5"/>
      <c r="BD405" s="5"/>
      <c r="BE405" s="5"/>
      <c r="BJ405" s="5"/>
    </row>
    <row r="406" spans="1:62" ht="15.75" x14ac:dyDescent="0.25">
      <c r="A406" s="18">
        <v>45689</v>
      </c>
      <c r="B406" s="12">
        <v>67845</v>
      </c>
      <c r="C406" s="12">
        <v>66495</v>
      </c>
      <c r="D406" s="12">
        <v>65337</v>
      </c>
      <c r="E406" s="12">
        <v>65772</v>
      </c>
      <c r="F406" s="12">
        <v>68507</v>
      </c>
      <c r="G406" s="12">
        <v>73411</v>
      </c>
      <c r="H406" s="12">
        <v>85417</v>
      </c>
      <c r="I406" s="12">
        <v>89966</v>
      </c>
      <c r="J406" s="12">
        <v>93074</v>
      </c>
      <c r="K406" s="12">
        <v>91080</v>
      </c>
      <c r="L406" s="12">
        <v>84216</v>
      </c>
      <c r="M406" s="12">
        <v>80771</v>
      </c>
      <c r="N406" s="12">
        <v>75340</v>
      </c>
      <c r="O406" s="12">
        <v>71813</v>
      </c>
      <c r="P406" s="12">
        <v>72259</v>
      </c>
      <c r="Q406" s="12">
        <v>84224</v>
      </c>
      <c r="R406" s="12">
        <v>101574</v>
      </c>
      <c r="S406" s="12">
        <v>114944</v>
      </c>
      <c r="T406" s="12">
        <v>118402</v>
      </c>
      <c r="U406" s="12">
        <v>117432</v>
      </c>
      <c r="V406" s="12">
        <v>110575</v>
      </c>
      <c r="W406" s="12">
        <v>102498</v>
      </c>
      <c r="X406" s="12">
        <v>91810</v>
      </c>
      <c r="Y406" s="12">
        <v>84379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2077141</v>
      </c>
      <c r="AE406" s="5">
        <f t="shared" si="51"/>
        <v>2077141</v>
      </c>
      <c r="AG406" s="2">
        <f t="shared" si="52"/>
        <v>2</v>
      </c>
      <c r="AH406" s="2">
        <f t="shared" si="53"/>
        <v>2025</v>
      </c>
      <c r="AJ406" s="5">
        <f t="shared" si="54"/>
        <v>118402</v>
      </c>
      <c r="AK406" s="2">
        <f t="shared" si="55"/>
        <v>19</v>
      </c>
      <c r="AM406" s="55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BC406" s="5"/>
      <c r="BD406" s="5"/>
      <c r="BE406" s="5"/>
      <c r="BJ406" s="5"/>
    </row>
    <row r="407" spans="1:62" ht="15.75" x14ac:dyDescent="0.25">
      <c r="A407" s="18">
        <v>45690</v>
      </c>
      <c r="B407" s="12">
        <v>80538</v>
      </c>
      <c r="C407" s="12">
        <v>78232</v>
      </c>
      <c r="D407" s="12">
        <v>77135</v>
      </c>
      <c r="E407" s="12">
        <v>76848</v>
      </c>
      <c r="F407" s="12">
        <v>79529</v>
      </c>
      <c r="G407" s="12">
        <v>83087</v>
      </c>
      <c r="H407" s="12">
        <v>97430</v>
      </c>
      <c r="I407" s="12">
        <v>101275</v>
      </c>
      <c r="J407" s="12">
        <v>98297</v>
      </c>
      <c r="K407" s="12">
        <v>95846</v>
      </c>
      <c r="L407" s="12">
        <v>92190</v>
      </c>
      <c r="M407" s="12">
        <v>88971</v>
      </c>
      <c r="N407" s="12">
        <v>88836</v>
      </c>
      <c r="O407" s="12">
        <v>89131</v>
      </c>
      <c r="P407" s="12">
        <v>90890</v>
      </c>
      <c r="Q407" s="12">
        <v>101994</v>
      </c>
      <c r="R407" s="12">
        <v>114669</v>
      </c>
      <c r="S407" s="12">
        <v>125552</v>
      </c>
      <c r="T407" s="12">
        <v>132249</v>
      </c>
      <c r="U407" s="12">
        <v>127832</v>
      </c>
      <c r="V407" s="12">
        <v>117585</v>
      </c>
      <c r="W407" s="12">
        <v>103989</v>
      </c>
      <c r="X407" s="12">
        <v>89317</v>
      </c>
      <c r="Y407" s="12">
        <v>80489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2311911</v>
      </c>
      <c r="AE407" s="5">
        <f t="shared" si="51"/>
        <v>2311911</v>
      </c>
      <c r="AG407" s="2">
        <f t="shared" si="52"/>
        <v>2</v>
      </c>
      <c r="AH407" s="2">
        <f t="shared" si="53"/>
        <v>2025</v>
      </c>
      <c r="AJ407" s="5">
        <f t="shared" si="54"/>
        <v>132249</v>
      </c>
      <c r="AK407" s="2">
        <f t="shared" si="55"/>
        <v>19</v>
      </c>
      <c r="AM407" s="55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BC407" s="5"/>
      <c r="BD407" s="5"/>
      <c r="BE407" s="5"/>
      <c r="BJ407" s="5"/>
    </row>
    <row r="408" spans="1:62" ht="15.75" x14ac:dyDescent="0.25">
      <c r="A408" s="18">
        <v>45691</v>
      </c>
      <c r="B408" s="12">
        <v>74134</v>
      </c>
      <c r="C408" s="12">
        <v>69633</v>
      </c>
      <c r="D408" s="12">
        <v>67341</v>
      </c>
      <c r="E408" s="12">
        <v>65709</v>
      </c>
      <c r="F408" s="12">
        <v>70191</v>
      </c>
      <c r="G408" s="12">
        <v>74615</v>
      </c>
      <c r="H408" s="12">
        <v>92060</v>
      </c>
      <c r="I408" s="12">
        <v>95710</v>
      </c>
      <c r="J408" s="12">
        <v>94420</v>
      </c>
      <c r="K408" s="12">
        <v>90130</v>
      </c>
      <c r="L408" s="12">
        <v>83808</v>
      </c>
      <c r="M408" s="12">
        <v>76669</v>
      </c>
      <c r="N408" s="12">
        <v>71444</v>
      </c>
      <c r="O408" s="12">
        <v>70501</v>
      </c>
      <c r="P408" s="12">
        <v>73862</v>
      </c>
      <c r="Q408" s="12">
        <v>83000</v>
      </c>
      <c r="R408" s="12">
        <v>94861</v>
      </c>
      <c r="S408" s="12">
        <v>107776</v>
      </c>
      <c r="T408" s="12">
        <v>109355</v>
      </c>
      <c r="U408" s="12">
        <v>108192</v>
      </c>
      <c r="V408" s="12">
        <v>99229</v>
      </c>
      <c r="W408" s="12">
        <v>88584</v>
      </c>
      <c r="X408" s="12">
        <v>77362</v>
      </c>
      <c r="Y408" s="12">
        <v>68661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1424903</v>
      </c>
      <c r="AD408" s="5">
        <f t="shared" si="50"/>
        <v>582344</v>
      </c>
      <c r="AE408" s="5">
        <f t="shared" si="51"/>
        <v>2007247</v>
      </c>
      <c r="AG408" s="2">
        <f t="shared" si="52"/>
        <v>2</v>
      </c>
      <c r="AH408" s="2">
        <f t="shared" si="53"/>
        <v>2025</v>
      </c>
      <c r="AJ408" s="5">
        <f t="shared" si="54"/>
        <v>109355</v>
      </c>
      <c r="AK408" s="2">
        <f t="shared" si="55"/>
        <v>19</v>
      </c>
      <c r="AM408" s="55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BC408" s="5"/>
      <c r="BD408" s="5"/>
      <c r="BE408" s="5"/>
      <c r="BJ408" s="5"/>
    </row>
    <row r="409" spans="1:62" ht="15.75" x14ac:dyDescent="0.25">
      <c r="A409" s="18">
        <v>45692</v>
      </c>
      <c r="B409" s="12">
        <v>62588</v>
      </c>
      <c r="C409" s="12">
        <v>60945</v>
      </c>
      <c r="D409" s="12">
        <v>60539</v>
      </c>
      <c r="E409" s="12">
        <v>60176</v>
      </c>
      <c r="F409" s="12">
        <v>62891</v>
      </c>
      <c r="G409" s="12">
        <v>70506</v>
      </c>
      <c r="H409" s="12">
        <v>90479</v>
      </c>
      <c r="I409" s="12">
        <v>92981</v>
      </c>
      <c r="J409" s="12">
        <v>87322</v>
      </c>
      <c r="K409" s="12">
        <v>76269</v>
      </c>
      <c r="L409" s="12">
        <v>74266</v>
      </c>
      <c r="M409" s="12">
        <v>71550</v>
      </c>
      <c r="N409" s="12">
        <v>69961</v>
      </c>
      <c r="O409" s="12">
        <v>64524</v>
      </c>
      <c r="P409" s="12">
        <v>68328</v>
      </c>
      <c r="Q409" s="12">
        <v>78911</v>
      </c>
      <c r="R409" s="12">
        <v>94220</v>
      </c>
      <c r="S409" s="12">
        <v>112045</v>
      </c>
      <c r="T409" s="12">
        <v>116094</v>
      </c>
      <c r="U409" s="12">
        <v>115677</v>
      </c>
      <c r="V409" s="12">
        <v>107076</v>
      </c>
      <c r="W409" s="12">
        <v>96289</v>
      </c>
      <c r="X409" s="12">
        <v>84416</v>
      </c>
      <c r="Y409" s="12">
        <v>77102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1409929</v>
      </c>
      <c r="AD409" s="5">
        <f t="shared" si="50"/>
        <v>545226</v>
      </c>
      <c r="AE409" s="5">
        <f t="shared" si="51"/>
        <v>1955155</v>
      </c>
      <c r="AG409" s="2">
        <f t="shared" si="52"/>
        <v>2</v>
      </c>
      <c r="AH409" s="2">
        <f t="shared" si="53"/>
        <v>2025</v>
      </c>
      <c r="AJ409" s="5">
        <f t="shared" si="54"/>
        <v>116094</v>
      </c>
      <c r="AK409" s="2">
        <f t="shared" si="55"/>
        <v>19</v>
      </c>
      <c r="AM409" s="55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BC409" s="5"/>
      <c r="BD409" s="5"/>
      <c r="BE409" s="5"/>
      <c r="BJ409" s="5"/>
    </row>
    <row r="410" spans="1:62" ht="15.75" x14ac:dyDescent="0.25">
      <c r="A410" s="18">
        <v>45693</v>
      </c>
      <c r="B410" s="12">
        <v>73175</v>
      </c>
      <c r="C410" s="12">
        <v>72461</v>
      </c>
      <c r="D410" s="12">
        <v>72120</v>
      </c>
      <c r="E410" s="12">
        <v>73063</v>
      </c>
      <c r="F410" s="12">
        <v>77921</v>
      </c>
      <c r="G410" s="12">
        <v>85825</v>
      </c>
      <c r="H410" s="12">
        <v>105833</v>
      </c>
      <c r="I410" s="12">
        <v>105271</v>
      </c>
      <c r="J410" s="12">
        <v>88373</v>
      </c>
      <c r="K410" s="12">
        <v>74453</v>
      </c>
      <c r="L410" s="12">
        <v>68414</v>
      </c>
      <c r="M410" s="12">
        <v>65017</v>
      </c>
      <c r="N410" s="12">
        <v>63437</v>
      </c>
      <c r="O410" s="12">
        <v>61386</v>
      </c>
      <c r="P410" s="12">
        <v>64861</v>
      </c>
      <c r="Q410" s="12">
        <v>83249</v>
      </c>
      <c r="R410" s="12">
        <v>104469</v>
      </c>
      <c r="S410" s="12">
        <v>124859</v>
      </c>
      <c r="T410" s="12">
        <v>128195</v>
      </c>
      <c r="U410" s="12">
        <v>125294</v>
      </c>
      <c r="V410" s="12">
        <v>115470</v>
      </c>
      <c r="W410" s="12">
        <v>104304</v>
      </c>
      <c r="X410" s="12">
        <v>92647</v>
      </c>
      <c r="Y410" s="12">
        <v>85209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1469699</v>
      </c>
      <c r="AD410" s="5">
        <f t="shared" si="50"/>
        <v>645607</v>
      </c>
      <c r="AE410" s="5">
        <f t="shared" si="51"/>
        <v>2115306</v>
      </c>
      <c r="AG410" s="2">
        <f t="shared" si="52"/>
        <v>2</v>
      </c>
      <c r="AH410" s="2">
        <f t="shared" si="53"/>
        <v>2025</v>
      </c>
      <c r="AJ410" s="5">
        <f t="shared" si="54"/>
        <v>128195</v>
      </c>
      <c r="AK410" s="2">
        <f t="shared" si="55"/>
        <v>19</v>
      </c>
      <c r="AM410" s="55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BC410" s="5"/>
      <c r="BD410" s="5"/>
      <c r="BE410" s="5"/>
      <c r="BJ410" s="5"/>
    </row>
    <row r="411" spans="1:62" ht="15.75" x14ac:dyDescent="0.25">
      <c r="A411" s="18">
        <v>45694</v>
      </c>
      <c r="B411" s="12">
        <v>83067</v>
      </c>
      <c r="C411" s="12">
        <v>81603</v>
      </c>
      <c r="D411" s="12">
        <v>81663</v>
      </c>
      <c r="E411" s="12">
        <v>84025</v>
      </c>
      <c r="F411" s="12">
        <v>90036</v>
      </c>
      <c r="G411" s="12">
        <v>97471</v>
      </c>
      <c r="H411" s="12">
        <v>119207</v>
      </c>
      <c r="I411" s="12">
        <v>118339</v>
      </c>
      <c r="J411" s="12">
        <v>106243</v>
      </c>
      <c r="K411" s="12">
        <v>92093</v>
      </c>
      <c r="L411" s="12">
        <v>91258</v>
      </c>
      <c r="M411" s="12">
        <v>94407</v>
      </c>
      <c r="N411" s="12">
        <v>97671</v>
      </c>
      <c r="O411" s="12">
        <v>98127</v>
      </c>
      <c r="P411" s="12">
        <v>92345</v>
      </c>
      <c r="Q411" s="12">
        <v>94082</v>
      </c>
      <c r="R411" s="12">
        <v>101038</v>
      </c>
      <c r="S411" s="12">
        <v>114680</v>
      </c>
      <c r="T411" s="12">
        <v>113359</v>
      </c>
      <c r="U411" s="12">
        <v>111289</v>
      </c>
      <c r="V411" s="12">
        <v>105900</v>
      </c>
      <c r="W411" s="12">
        <v>95319</v>
      </c>
      <c r="X411" s="12">
        <v>83813</v>
      </c>
      <c r="Y411" s="12">
        <v>75793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1609963</v>
      </c>
      <c r="AD411" s="5">
        <f t="shared" si="50"/>
        <v>712865</v>
      </c>
      <c r="AE411" s="5">
        <f t="shared" si="51"/>
        <v>2322828</v>
      </c>
      <c r="AG411" s="2">
        <f t="shared" si="52"/>
        <v>2</v>
      </c>
      <c r="AH411" s="2">
        <f t="shared" si="53"/>
        <v>2025</v>
      </c>
      <c r="AJ411" s="5">
        <f t="shared" si="54"/>
        <v>119207</v>
      </c>
      <c r="AK411" s="2">
        <f t="shared" si="55"/>
        <v>7</v>
      </c>
      <c r="AM411" s="55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BC411" s="5"/>
      <c r="BD411" s="5"/>
      <c r="BE411" s="5"/>
      <c r="BJ411" s="5"/>
    </row>
    <row r="412" spans="1:62" ht="15.75" x14ac:dyDescent="0.25">
      <c r="A412" s="18">
        <v>45695</v>
      </c>
      <c r="B412" s="12">
        <v>64917</v>
      </c>
      <c r="C412" s="12">
        <v>61377</v>
      </c>
      <c r="D412" s="12">
        <v>59263</v>
      </c>
      <c r="E412" s="12">
        <v>60798</v>
      </c>
      <c r="F412" s="12">
        <v>69090</v>
      </c>
      <c r="G412" s="12">
        <v>77166</v>
      </c>
      <c r="H412" s="12">
        <v>97504</v>
      </c>
      <c r="I412" s="12">
        <v>96811</v>
      </c>
      <c r="J412" s="12">
        <v>86988</v>
      </c>
      <c r="K412" s="12">
        <v>79926</v>
      </c>
      <c r="L412" s="12">
        <v>71792</v>
      </c>
      <c r="M412" s="12">
        <v>68994</v>
      </c>
      <c r="N412" s="12">
        <v>65864</v>
      </c>
      <c r="O412" s="12">
        <v>63833</v>
      </c>
      <c r="P412" s="12">
        <v>66383</v>
      </c>
      <c r="Q412" s="12">
        <v>78600</v>
      </c>
      <c r="R412" s="12">
        <v>95291</v>
      </c>
      <c r="S412" s="12">
        <v>112235</v>
      </c>
      <c r="T412" s="12">
        <v>114524</v>
      </c>
      <c r="U412" s="12">
        <v>114787</v>
      </c>
      <c r="V412" s="12">
        <v>108027</v>
      </c>
      <c r="W412" s="12">
        <v>98491</v>
      </c>
      <c r="X412" s="12">
        <v>86655</v>
      </c>
      <c r="Y412" s="12">
        <v>78934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1409201</v>
      </c>
      <c r="AD412" s="5">
        <f t="shared" si="50"/>
        <v>569049</v>
      </c>
      <c r="AE412" s="5">
        <f t="shared" si="51"/>
        <v>1978250</v>
      </c>
      <c r="AG412" s="2">
        <f t="shared" si="52"/>
        <v>2</v>
      </c>
      <c r="AH412" s="2">
        <f t="shared" si="53"/>
        <v>2025</v>
      </c>
      <c r="AJ412" s="5">
        <f t="shared" si="54"/>
        <v>114787</v>
      </c>
      <c r="AK412" s="2">
        <f t="shared" si="55"/>
        <v>20</v>
      </c>
      <c r="AM412" s="55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BC412" s="5"/>
      <c r="BD412" s="5"/>
      <c r="BE412" s="5"/>
      <c r="BJ412" s="5"/>
    </row>
    <row r="413" spans="1:62" ht="15.75" x14ac:dyDescent="0.25">
      <c r="A413" s="18">
        <v>45696</v>
      </c>
      <c r="B413" s="12">
        <v>74069</v>
      </c>
      <c r="C413" s="12">
        <v>73028</v>
      </c>
      <c r="D413" s="12">
        <v>71511</v>
      </c>
      <c r="E413" s="12">
        <v>71908</v>
      </c>
      <c r="F413" s="12">
        <v>74769</v>
      </c>
      <c r="G413" s="12">
        <v>78259</v>
      </c>
      <c r="H413" s="12">
        <v>92708</v>
      </c>
      <c r="I413" s="12">
        <v>93802</v>
      </c>
      <c r="J413" s="12">
        <v>81002</v>
      </c>
      <c r="K413" s="12">
        <v>71121</v>
      </c>
      <c r="L413" s="12">
        <v>66255</v>
      </c>
      <c r="M413" s="12">
        <v>62031</v>
      </c>
      <c r="N413" s="12">
        <v>59301</v>
      </c>
      <c r="O413" s="12">
        <v>58437</v>
      </c>
      <c r="P413" s="12">
        <v>63571</v>
      </c>
      <c r="Q413" s="12">
        <v>79418</v>
      </c>
      <c r="R413" s="12">
        <v>100166</v>
      </c>
      <c r="S413" s="12">
        <v>115664</v>
      </c>
      <c r="T413" s="12">
        <v>117550</v>
      </c>
      <c r="U413" s="12">
        <v>116044</v>
      </c>
      <c r="V413" s="12">
        <v>107271</v>
      </c>
      <c r="W413" s="12">
        <v>99035</v>
      </c>
      <c r="X413" s="12">
        <v>88350</v>
      </c>
      <c r="Y413" s="12">
        <v>80474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1995744</v>
      </c>
      <c r="AE413" s="5">
        <f t="shared" si="51"/>
        <v>1995744</v>
      </c>
      <c r="AG413" s="2">
        <f t="shared" si="52"/>
        <v>2</v>
      </c>
      <c r="AH413" s="2">
        <f t="shared" si="53"/>
        <v>2025</v>
      </c>
      <c r="AJ413" s="5">
        <f t="shared" si="54"/>
        <v>117550</v>
      </c>
      <c r="AK413" s="2">
        <f t="shared" si="55"/>
        <v>19</v>
      </c>
      <c r="AM413" s="55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BC413" s="5"/>
      <c r="BD413" s="5"/>
      <c r="BE413" s="5"/>
      <c r="BJ413" s="5"/>
    </row>
    <row r="414" spans="1:62" ht="15.75" x14ac:dyDescent="0.25">
      <c r="A414" s="18">
        <v>45697</v>
      </c>
      <c r="B414" s="12">
        <v>74173</v>
      </c>
      <c r="C414" s="12">
        <v>72311</v>
      </c>
      <c r="D414" s="12">
        <v>70974</v>
      </c>
      <c r="E414" s="12">
        <v>71375</v>
      </c>
      <c r="F414" s="12">
        <v>74360</v>
      </c>
      <c r="G414" s="12">
        <v>76389</v>
      </c>
      <c r="H414" s="12">
        <v>89237</v>
      </c>
      <c r="I414" s="12">
        <v>95508</v>
      </c>
      <c r="J414" s="12">
        <v>98412</v>
      </c>
      <c r="K414" s="12">
        <v>98929</v>
      </c>
      <c r="L414" s="12">
        <v>95944</v>
      </c>
      <c r="M414" s="12">
        <v>93060</v>
      </c>
      <c r="N414" s="12">
        <v>90320</v>
      </c>
      <c r="O414" s="12">
        <v>87443</v>
      </c>
      <c r="P414" s="12">
        <v>86521</v>
      </c>
      <c r="Q414" s="12">
        <v>95446</v>
      </c>
      <c r="R414" s="12">
        <v>109356</v>
      </c>
      <c r="S414" s="12">
        <v>126396</v>
      </c>
      <c r="T414" s="12">
        <v>128745</v>
      </c>
      <c r="U414" s="12">
        <v>123758</v>
      </c>
      <c r="V414" s="12">
        <v>115777</v>
      </c>
      <c r="W414" s="12">
        <v>105205</v>
      </c>
      <c r="X414" s="12">
        <v>95467</v>
      </c>
      <c r="Y414" s="12">
        <v>87911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2263017</v>
      </c>
      <c r="AE414" s="5">
        <f t="shared" si="51"/>
        <v>2263017</v>
      </c>
      <c r="AG414" s="2">
        <f t="shared" si="52"/>
        <v>2</v>
      </c>
      <c r="AH414" s="2">
        <f t="shared" si="53"/>
        <v>2025</v>
      </c>
      <c r="AJ414" s="5">
        <f t="shared" si="54"/>
        <v>128745</v>
      </c>
      <c r="AK414" s="2">
        <f t="shared" si="55"/>
        <v>19</v>
      </c>
      <c r="AM414" s="55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BC414" s="5"/>
      <c r="BD414" s="5"/>
      <c r="BE414" s="5"/>
      <c r="BJ414" s="5"/>
    </row>
    <row r="415" spans="1:62" ht="15.75" x14ac:dyDescent="0.25">
      <c r="A415" s="18">
        <v>45698</v>
      </c>
      <c r="B415" s="12">
        <v>81311</v>
      </c>
      <c r="C415" s="12">
        <v>79348</v>
      </c>
      <c r="D415" s="12">
        <v>79237</v>
      </c>
      <c r="E415" s="12">
        <v>78761</v>
      </c>
      <c r="F415" s="12">
        <v>82611</v>
      </c>
      <c r="G415" s="12">
        <v>89529</v>
      </c>
      <c r="H415" s="12">
        <v>112094</v>
      </c>
      <c r="I415" s="12">
        <v>111564</v>
      </c>
      <c r="J415" s="12">
        <v>97812</v>
      </c>
      <c r="K415" s="12">
        <v>86534</v>
      </c>
      <c r="L415" s="12">
        <v>79063</v>
      </c>
      <c r="M415" s="12">
        <v>73337</v>
      </c>
      <c r="N415" s="12">
        <v>70372</v>
      </c>
      <c r="O415" s="12">
        <v>70609</v>
      </c>
      <c r="P415" s="12">
        <v>73058</v>
      </c>
      <c r="Q415" s="12">
        <v>85314</v>
      </c>
      <c r="R415" s="12">
        <v>100838</v>
      </c>
      <c r="S415" s="12">
        <v>120941</v>
      </c>
      <c r="T415" s="12">
        <v>125407</v>
      </c>
      <c r="U415" s="12">
        <v>125229</v>
      </c>
      <c r="V415" s="12">
        <v>117743</v>
      </c>
      <c r="W415" s="12">
        <v>107112</v>
      </c>
      <c r="X415" s="12">
        <v>95044</v>
      </c>
      <c r="Y415" s="12">
        <v>85638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1539977</v>
      </c>
      <c r="AD415" s="5">
        <f t="shared" si="50"/>
        <v>688529</v>
      </c>
      <c r="AE415" s="5">
        <f t="shared" si="51"/>
        <v>2228506</v>
      </c>
      <c r="AG415" s="2">
        <f t="shared" si="52"/>
        <v>2</v>
      </c>
      <c r="AH415" s="2">
        <f t="shared" si="53"/>
        <v>2025</v>
      </c>
      <c r="AJ415" s="5">
        <f t="shared" si="54"/>
        <v>125407</v>
      </c>
      <c r="AK415" s="2">
        <f t="shared" si="55"/>
        <v>19</v>
      </c>
      <c r="AM415" s="55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BC415" s="5"/>
      <c r="BD415" s="5"/>
      <c r="BE415" s="5"/>
      <c r="BJ415" s="5"/>
    </row>
    <row r="416" spans="1:62" ht="15.75" x14ac:dyDescent="0.25">
      <c r="A416" s="18">
        <v>45699</v>
      </c>
      <c r="B416" s="12">
        <v>82039</v>
      </c>
      <c r="C416" s="12">
        <v>80069</v>
      </c>
      <c r="D416" s="12">
        <v>80025</v>
      </c>
      <c r="E416" s="12">
        <v>81184</v>
      </c>
      <c r="F416" s="12">
        <v>87687</v>
      </c>
      <c r="G416" s="12">
        <v>94733</v>
      </c>
      <c r="H416" s="12">
        <v>117333</v>
      </c>
      <c r="I416" s="12">
        <v>115167</v>
      </c>
      <c r="J416" s="12">
        <v>96592</v>
      </c>
      <c r="K416" s="12">
        <v>80573</v>
      </c>
      <c r="L416" s="12">
        <v>71898</v>
      </c>
      <c r="M416" s="12">
        <v>62788</v>
      </c>
      <c r="N416" s="12">
        <v>57815</v>
      </c>
      <c r="O416" s="12">
        <v>56756</v>
      </c>
      <c r="P416" s="12">
        <v>59972</v>
      </c>
      <c r="Q416" s="12">
        <v>74055</v>
      </c>
      <c r="R416" s="12">
        <v>91868</v>
      </c>
      <c r="S416" s="12">
        <v>110077</v>
      </c>
      <c r="T416" s="12">
        <v>111494</v>
      </c>
      <c r="U416" s="12">
        <v>111664</v>
      </c>
      <c r="V416" s="12">
        <v>104369</v>
      </c>
      <c r="W416" s="12">
        <v>94733</v>
      </c>
      <c r="X416" s="12">
        <v>82386</v>
      </c>
      <c r="Y416" s="12">
        <v>75485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1382207</v>
      </c>
      <c r="AD416" s="5">
        <f t="shared" si="50"/>
        <v>698555</v>
      </c>
      <c r="AE416" s="5">
        <f t="shared" si="51"/>
        <v>2080762</v>
      </c>
      <c r="AG416" s="2">
        <f t="shared" si="52"/>
        <v>2</v>
      </c>
      <c r="AH416" s="2">
        <f t="shared" si="53"/>
        <v>2025</v>
      </c>
      <c r="AJ416" s="5">
        <f t="shared" si="54"/>
        <v>117333</v>
      </c>
      <c r="AK416" s="2">
        <f t="shared" si="55"/>
        <v>7</v>
      </c>
      <c r="AM416" s="55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BC416" s="5"/>
      <c r="BD416" s="5"/>
      <c r="BE416" s="5"/>
      <c r="BJ416" s="5"/>
    </row>
    <row r="417" spans="1:62" ht="15.75" x14ac:dyDescent="0.25">
      <c r="A417" s="18">
        <v>45700</v>
      </c>
      <c r="B417" s="12">
        <v>71902</v>
      </c>
      <c r="C417" s="12">
        <v>70885</v>
      </c>
      <c r="D417" s="12">
        <v>69050</v>
      </c>
      <c r="E417" s="12">
        <v>70578</v>
      </c>
      <c r="F417" s="12">
        <v>73579</v>
      </c>
      <c r="G417" s="12">
        <v>83806</v>
      </c>
      <c r="H417" s="12">
        <v>109245</v>
      </c>
      <c r="I417" s="12">
        <v>104854</v>
      </c>
      <c r="J417" s="12">
        <v>85913</v>
      </c>
      <c r="K417" s="12">
        <v>72471</v>
      </c>
      <c r="L417" s="12">
        <v>67718</v>
      </c>
      <c r="M417" s="12">
        <v>62623</v>
      </c>
      <c r="N417" s="12">
        <v>59576</v>
      </c>
      <c r="O417" s="12">
        <v>57661</v>
      </c>
      <c r="P417" s="12">
        <v>62115</v>
      </c>
      <c r="Q417" s="12">
        <v>78431</v>
      </c>
      <c r="R417" s="12">
        <v>99428</v>
      </c>
      <c r="S417" s="12">
        <v>118342</v>
      </c>
      <c r="T417" s="12">
        <v>122259</v>
      </c>
      <c r="U417" s="12">
        <v>122513</v>
      </c>
      <c r="V417" s="12">
        <v>114450</v>
      </c>
      <c r="W417" s="12">
        <v>102790</v>
      </c>
      <c r="X417" s="12">
        <v>89421</v>
      </c>
      <c r="Y417" s="12">
        <v>82335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1420565</v>
      </c>
      <c r="AD417" s="5">
        <f t="shared" si="50"/>
        <v>631380</v>
      </c>
      <c r="AE417" s="5">
        <f t="shared" si="51"/>
        <v>2051945</v>
      </c>
      <c r="AG417" s="2">
        <f t="shared" si="52"/>
        <v>2</v>
      </c>
      <c r="AH417" s="2">
        <f t="shared" si="53"/>
        <v>2025</v>
      </c>
      <c r="AJ417" s="5">
        <f t="shared" si="54"/>
        <v>122513</v>
      </c>
      <c r="AK417" s="2">
        <f t="shared" si="55"/>
        <v>20</v>
      </c>
      <c r="AM417" s="55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BC417" s="5"/>
      <c r="BD417" s="5"/>
      <c r="BE417" s="5"/>
      <c r="BJ417" s="5"/>
    </row>
    <row r="418" spans="1:62" ht="15.75" x14ac:dyDescent="0.25">
      <c r="A418" s="18">
        <v>45701</v>
      </c>
      <c r="B418" s="12">
        <v>75485</v>
      </c>
      <c r="C418" s="12">
        <v>73152</v>
      </c>
      <c r="D418" s="12">
        <v>70194</v>
      </c>
      <c r="E418" s="12">
        <v>69450</v>
      </c>
      <c r="F418" s="12">
        <v>71286</v>
      </c>
      <c r="G418" s="12">
        <v>77874</v>
      </c>
      <c r="H418" s="12">
        <v>96252</v>
      </c>
      <c r="I418" s="12">
        <v>98653</v>
      </c>
      <c r="J418" s="12">
        <v>96947</v>
      </c>
      <c r="K418" s="12">
        <v>93950</v>
      </c>
      <c r="L418" s="12">
        <v>91108</v>
      </c>
      <c r="M418" s="12">
        <v>91189</v>
      </c>
      <c r="N418" s="12">
        <v>88847</v>
      </c>
      <c r="O418" s="12">
        <v>90379</v>
      </c>
      <c r="P418" s="12">
        <v>88862</v>
      </c>
      <c r="Q418" s="12">
        <v>96483</v>
      </c>
      <c r="R418" s="12">
        <v>104308</v>
      </c>
      <c r="S418" s="12">
        <v>118701</v>
      </c>
      <c r="T418" s="12">
        <v>123329</v>
      </c>
      <c r="U418" s="12">
        <v>120755</v>
      </c>
      <c r="V418" s="12">
        <v>112278</v>
      </c>
      <c r="W418" s="12">
        <v>100239</v>
      </c>
      <c r="X418" s="12">
        <v>88787</v>
      </c>
      <c r="Y418" s="12">
        <v>82009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1604815</v>
      </c>
      <c r="AD418" s="5">
        <f t="shared" si="50"/>
        <v>615702</v>
      </c>
      <c r="AE418" s="5">
        <f t="shared" si="51"/>
        <v>2220517</v>
      </c>
      <c r="AG418" s="2">
        <f t="shared" si="52"/>
        <v>2</v>
      </c>
      <c r="AH418" s="2">
        <f t="shared" si="53"/>
        <v>2025</v>
      </c>
      <c r="AJ418" s="5">
        <f t="shared" si="54"/>
        <v>123329</v>
      </c>
      <c r="AK418" s="2">
        <f t="shared" si="55"/>
        <v>19</v>
      </c>
      <c r="AM418" s="55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BC418" s="5"/>
      <c r="BD418" s="5"/>
      <c r="BE418" s="5"/>
      <c r="BJ418" s="5"/>
    </row>
    <row r="419" spans="1:62" ht="15.75" x14ac:dyDescent="0.25">
      <c r="A419" s="18">
        <v>45702</v>
      </c>
      <c r="B419" s="12">
        <v>74787</v>
      </c>
      <c r="C419" s="12">
        <v>69599</v>
      </c>
      <c r="D419" s="12">
        <v>66806</v>
      </c>
      <c r="E419" s="12">
        <v>67027</v>
      </c>
      <c r="F419" s="12">
        <v>70678</v>
      </c>
      <c r="G419" s="12">
        <v>76526</v>
      </c>
      <c r="H419" s="12">
        <v>96299</v>
      </c>
      <c r="I419" s="12">
        <v>95706</v>
      </c>
      <c r="J419" s="12">
        <v>84970</v>
      </c>
      <c r="K419" s="12">
        <v>78153</v>
      </c>
      <c r="L419" s="12">
        <v>72587</v>
      </c>
      <c r="M419" s="12">
        <v>68499</v>
      </c>
      <c r="N419" s="12">
        <v>68162</v>
      </c>
      <c r="O419" s="12">
        <v>66383</v>
      </c>
      <c r="P419" s="12">
        <v>67503</v>
      </c>
      <c r="Q419" s="12">
        <v>77746</v>
      </c>
      <c r="R419" s="12">
        <v>94763</v>
      </c>
      <c r="S419" s="12">
        <v>110715</v>
      </c>
      <c r="T419" s="12">
        <v>114674</v>
      </c>
      <c r="U419" s="12">
        <v>113426</v>
      </c>
      <c r="V419" s="12">
        <v>105528</v>
      </c>
      <c r="W419" s="12">
        <v>97319</v>
      </c>
      <c r="X419" s="12">
        <v>87426</v>
      </c>
      <c r="Y419" s="12">
        <v>80146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1403560</v>
      </c>
      <c r="AD419" s="5">
        <f t="shared" si="50"/>
        <v>601868</v>
      </c>
      <c r="AE419" s="5">
        <f t="shared" si="51"/>
        <v>2005428</v>
      </c>
      <c r="AG419" s="2">
        <f t="shared" si="52"/>
        <v>2</v>
      </c>
      <c r="AH419" s="2">
        <f t="shared" si="53"/>
        <v>2025</v>
      </c>
      <c r="AJ419" s="5">
        <f t="shared" si="54"/>
        <v>114674</v>
      </c>
      <c r="AK419" s="2">
        <f t="shared" si="55"/>
        <v>19</v>
      </c>
      <c r="AM419" s="55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BC419" s="5"/>
      <c r="BD419" s="5"/>
      <c r="BE419" s="5"/>
      <c r="BJ419" s="5"/>
    </row>
    <row r="420" spans="1:62" ht="15.75" x14ac:dyDescent="0.25">
      <c r="A420" s="18">
        <v>45703</v>
      </c>
      <c r="B420" s="12">
        <v>75568</v>
      </c>
      <c r="C420" s="12">
        <v>73658</v>
      </c>
      <c r="D420" s="12">
        <v>73709</v>
      </c>
      <c r="E420" s="12">
        <v>73333</v>
      </c>
      <c r="F420" s="12">
        <v>75260</v>
      </c>
      <c r="G420" s="12">
        <v>77711</v>
      </c>
      <c r="H420" s="12">
        <v>92003</v>
      </c>
      <c r="I420" s="12">
        <v>96261</v>
      </c>
      <c r="J420" s="12">
        <v>90252</v>
      </c>
      <c r="K420" s="12">
        <v>78662</v>
      </c>
      <c r="L420" s="12">
        <v>74712</v>
      </c>
      <c r="M420" s="12">
        <v>69390</v>
      </c>
      <c r="N420" s="12">
        <v>62086</v>
      </c>
      <c r="O420" s="12">
        <v>58864</v>
      </c>
      <c r="P420" s="12">
        <v>64590</v>
      </c>
      <c r="Q420" s="12">
        <v>81199</v>
      </c>
      <c r="R420" s="12">
        <v>97219</v>
      </c>
      <c r="S420" s="12">
        <v>113684</v>
      </c>
      <c r="T420" s="12">
        <v>116230</v>
      </c>
      <c r="U420" s="12">
        <v>115061</v>
      </c>
      <c r="V420" s="12">
        <v>106502</v>
      </c>
      <c r="W420" s="12">
        <v>97429</v>
      </c>
      <c r="X420" s="12">
        <v>88272</v>
      </c>
      <c r="Y420" s="12">
        <v>80306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2031961</v>
      </c>
      <c r="AE420" s="5">
        <f t="shared" si="51"/>
        <v>2031961</v>
      </c>
      <c r="AG420" s="2">
        <f t="shared" si="52"/>
        <v>2</v>
      </c>
      <c r="AH420" s="2">
        <f t="shared" si="53"/>
        <v>2025</v>
      </c>
      <c r="AJ420" s="5">
        <f t="shared" si="54"/>
        <v>116230</v>
      </c>
      <c r="AK420" s="2">
        <f t="shared" si="55"/>
        <v>19</v>
      </c>
      <c r="AM420" s="55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BC420" s="5"/>
      <c r="BD420" s="5"/>
      <c r="BE420" s="5"/>
      <c r="BJ420" s="5"/>
    </row>
    <row r="421" spans="1:62" ht="15.75" x14ac:dyDescent="0.25">
      <c r="A421" s="18">
        <v>45704</v>
      </c>
      <c r="B421" s="12">
        <v>76255</v>
      </c>
      <c r="C421" s="12">
        <v>73590</v>
      </c>
      <c r="D421" s="12">
        <v>71083</v>
      </c>
      <c r="E421" s="12">
        <v>71107</v>
      </c>
      <c r="F421" s="12">
        <v>72739</v>
      </c>
      <c r="G421" s="12">
        <v>75567</v>
      </c>
      <c r="H421" s="12">
        <v>87261</v>
      </c>
      <c r="I421" s="12">
        <v>90507</v>
      </c>
      <c r="J421" s="12">
        <v>93285</v>
      </c>
      <c r="K421" s="12">
        <v>98824</v>
      </c>
      <c r="L421" s="12">
        <v>102697</v>
      </c>
      <c r="M421" s="12">
        <v>103067</v>
      </c>
      <c r="N421" s="12">
        <v>101476</v>
      </c>
      <c r="O421" s="12">
        <v>98838</v>
      </c>
      <c r="P421" s="12">
        <v>95308</v>
      </c>
      <c r="Q421" s="12">
        <v>98441</v>
      </c>
      <c r="R421" s="12">
        <v>108073</v>
      </c>
      <c r="S421" s="12">
        <v>117794</v>
      </c>
      <c r="T421" s="12">
        <v>117173</v>
      </c>
      <c r="U421" s="12">
        <v>112649</v>
      </c>
      <c r="V421" s="12">
        <v>104096</v>
      </c>
      <c r="W421" s="12">
        <v>95099</v>
      </c>
      <c r="X421" s="12">
        <v>87347</v>
      </c>
      <c r="Y421" s="12">
        <v>77240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2229516</v>
      </c>
      <c r="AE421" s="5">
        <f t="shared" si="51"/>
        <v>2229516</v>
      </c>
      <c r="AG421" s="2">
        <f t="shared" si="52"/>
        <v>2</v>
      </c>
      <c r="AH421" s="2">
        <f t="shared" si="53"/>
        <v>2025</v>
      </c>
      <c r="AJ421" s="5">
        <f t="shared" si="54"/>
        <v>117794</v>
      </c>
      <c r="AK421" s="2">
        <f t="shared" si="55"/>
        <v>18</v>
      </c>
      <c r="AM421" s="55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BC421" s="5"/>
      <c r="BD421" s="5"/>
      <c r="BE421" s="5"/>
      <c r="BJ421" s="5"/>
    </row>
    <row r="422" spans="1:62" ht="15.75" x14ac:dyDescent="0.25">
      <c r="A422" s="18">
        <v>45705</v>
      </c>
      <c r="B422" s="12">
        <v>72466</v>
      </c>
      <c r="C422" s="12">
        <v>68698</v>
      </c>
      <c r="D422" s="12">
        <v>66433</v>
      </c>
      <c r="E422" s="12">
        <v>67817</v>
      </c>
      <c r="F422" s="12">
        <v>70196</v>
      </c>
      <c r="G422" s="12">
        <v>75121</v>
      </c>
      <c r="H422" s="12">
        <v>88305</v>
      </c>
      <c r="I422" s="12">
        <v>91365</v>
      </c>
      <c r="J422" s="12">
        <v>90668</v>
      </c>
      <c r="K422" s="12">
        <v>89115</v>
      </c>
      <c r="L422" s="12">
        <v>86451</v>
      </c>
      <c r="M422" s="12">
        <v>83090</v>
      </c>
      <c r="N422" s="12">
        <v>80325</v>
      </c>
      <c r="O422" s="12">
        <v>76590</v>
      </c>
      <c r="P422" s="12">
        <v>74851</v>
      </c>
      <c r="Q422" s="12">
        <v>82985</v>
      </c>
      <c r="R422" s="12">
        <v>100152</v>
      </c>
      <c r="S422" s="12">
        <v>117329</v>
      </c>
      <c r="T422" s="12">
        <v>121894</v>
      </c>
      <c r="U422" s="12">
        <v>119697</v>
      </c>
      <c r="V422" s="12">
        <v>108252</v>
      </c>
      <c r="W422" s="12">
        <v>97200</v>
      </c>
      <c r="X422" s="12">
        <v>86475</v>
      </c>
      <c r="Y422" s="12">
        <v>78947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2094422</v>
      </c>
      <c r="AE422" s="5">
        <f t="shared" si="51"/>
        <v>2094422</v>
      </c>
      <c r="AG422" s="2">
        <f t="shared" si="52"/>
        <v>2</v>
      </c>
      <c r="AH422" s="2">
        <f t="shared" si="53"/>
        <v>2025</v>
      </c>
      <c r="AJ422" s="5">
        <f t="shared" si="54"/>
        <v>121894</v>
      </c>
      <c r="AK422" s="2">
        <f t="shared" si="55"/>
        <v>19</v>
      </c>
      <c r="AM422" s="55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BC422" s="5"/>
      <c r="BD422" s="5"/>
      <c r="BE422" s="5"/>
      <c r="BJ422" s="5"/>
    </row>
    <row r="423" spans="1:62" ht="15.75" x14ac:dyDescent="0.25">
      <c r="A423" s="18">
        <v>45706</v>
      </c>
      <c r="B423" s="12">
        <v>75139</v>
      </c>
      <c r="C423" s="12">
        <v>72617</v>
      </c>
      <c r="D423" s="12">
        <v>72489</v>
      </c>
      <c r="E423" s="12">
        <v>72345</v>
      </c>
      <c r="F423" s="12">
        <v>76481</v>
      </c>
      <c r="G423" s="12">
        <v>83471</v>
      </c>
      <c r="H423" s="12">
        <v>103049</v>
      </c>
      <c r="I423" s="12">
        <v>102073</v>
      </c>
      <c r="J423" s="12">
        <v>98513</v>
      </c>
      <c r="K423" s="12">
        <v>92711</v>
      </c>
      <c r="L423" s="12">
        <v>86490</v>
      </c>
      <c r="M423" s="12">
        <v>82392</v>
      </c>
      <c r="N423" s="12">
        <v>78810</v>
      </c>
      <c r="O423" s="12">
        <v>75543</v>
      </c>
      <c r="P423" s="12">
        <v>76748</v>
      </c>
      <c r="Q423" s="12">
        <v>87568</v>
      </c>
      <c r="R423" s="12">
        <v>98589</v>
      </c>
      <c r="S423" s="12">
        <v>117137</v>
      </c>
      <c r="T423" s="12">
        <v>122953</v>
      </c>
      <c r="U423" s="12">
        <v>122365</v>
      </c>
      <c r="V423" s="12">
        <v>114094</v>
      </c>
      <c r="W423" s="12">
        <v>102405</v>
      </c>
      <c r="X423" s="12">
        <v>91010</v>
      </c>
      <c r="Y423" s="12">
        <v>84027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1549401</v>
      </c>
      <c r="AD423" s="5">
        <f t="shared" si="50"/>
        <v>639618</v>
      </c>
      <c r="AE423" s="5">
        <f t="shared" si="51"/>
        <v>2189019</v>
      </c>
      <c r="AG423" s="2">
        <f t="shared" si="52"/>
        <v>2</v>
      </c>
      <c r="AH423" s="2">
        <f t="shared" si="53"/>
        <v>2025</v>
      </c>
      <c r="AJ423" s="5">
        <f t="shared" si="54"/>
        <v>122953</v>
      </c>
      <c r="AK423" s="2">
        <f t="shared" si="55"/>
        <v>19</v>
      </c>
      <c r="AM423" s="55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BC423" s="5"/>
      <c r="BD423" s="5"/>
      <c r="BE423" s="5"/>
      <c r="BJ423" s="5"/>
    </row>
    <row r="424" spans="1:62" ht="15.75" x14ac:dyDescent="0.25">
      <c r="A424" s="18">
        <v>45707</v>
      </c>
      <c r="B424" s="12">
        <v>79418</v>
      </c>
      <c r="C424" s="12">
        <v>76544</v>
      </c>
      <c r="D424" s="12">
        <v>74549</v>
      </c>
      <c r="E424" s="12">
        <v>75410</v>
      </c>
      <c r="F424" s="12">
        <v>79500</v>
      </c>
      <c r="G424" s="12">
        <v>85407</v>
      </c>
      <c r="H424" s="12">
        <v>103347</v>
      </c>
      <c r="I424" s="12">
        <v>102357</v>
      </c>
      <c r="J424" s="12">
        <v>91267</v>
      </c>
      <c r="K424" s="12">
        <v>86618</v>
      </c>
      <c r="L424" s="12">
        <v>80192</v>
      </c>
      <c r="M424" s="12">
        <v>75347</v>
      </c>
      <c r="N424" s="12">
        <v>69483</v>
      </c>
      <c r="O424" s="12">
        <v>66816</v>
      </c>
      <c r="P424" s="12">
        <v>66758</v>
      </c>
      <c r="Q424" s="12">
        <v>77990</v>
      </c>
      <c r="R424" s="12">
        <v>94916</v>
      </c>
      <c r="S424" s="12">
        <v>113856</v>
      </c>
      <c r="T424" s="12">
        <v>115687</v>
      </c>
      <c r="U424" s="12">
        <v>114526</v>
      </c>
      <c r="V424" s="12">
        <v>106538</v>
      </c>
      <c r="W424" s="12">
        <v>98926</v>
      </c>
      <c r="X424" s="12">
        <v>86126</v>
      </c>
      <c r="Y424" s="12">
        <v>79269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1447403</v>
      </c>
      <c r="AD424" s="5">
        <f t="shared" si="50"/>
        <v>653444</v>
      </c>
      <c r="AE424" s="5">
        <f t="shared" si="51"/>
        <v>2100847</v>
      </c>
      <c r="AG424" s="2">
        <f t="shared" si="52"/>
        <v>2</v>
      </c>
      <c r="AH424" s="2">
        <f t="shared" si="53"/>
        <v>2025</v>
      </c>
      <c r="AJ424" s="5">
        <f t="shared" si="54"/>
        <v>115687</v>
      </c>
      <c r="AK424" s="2">
        <f t="shared" si="55"/>
        <v>19</v>
      </c>
      <c r="AM424" s="55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BC424" s="5"/>
      <c r="BD424" s="5"/>
      <c r="BE424" s="5"/>
      <c r="BJ424" s="5"/>
    </row>
    <row r="425" spans="1:62" ht="15.75" x14ac:dyDescent="0.25">
      <c r="A425" s="18">
        <v>45708</v>
      </c>
      <c r="B425" s="12">
        <v>74340</v>
      </c>
      <c r="C425" s="12">
        <v>73182</v>
      </c>
      <c r="D425" s="12">
        <v>71241</v>
      </c>
      <c r="E425" s="12">
        <v>73301</v>
      </c>
      <c r="F425" s="12">
        <v>80779</v>
      </c>
      <c r="G425" s="12">
        <v>85962</v>
      </c>
      <c r="H425" s="12">
        <v>104892</v>
      </c>
      <c r="I425" s="12">
        <v>100975</v>
      </c>
      <c r="J425" s="12">
        <v>89230</v>
      </c>
      <c r="K425" s="12">
        <v>78171</v>
      </c>
      <c r="L425" s="12">
        <v>69099</v>
      </c>
      <c r="M425" s="12">
        <v>62788</v>
      </c>
      <c r="N425" s="12">
        <v>58324</v>
      </c>
      <c r="O425" s="12">
        <v>62009</v>
      </c>
      <c r="P425" s="12">
        <v>67843</v>
      </c>
      <c r="Q425" s="12">
        <v>78344</v>
      </c>
      <c r="R425" s="12">
        <v>92299</v>
      </c>
      <c r="S425" s="12">
        <v>109833</v>
      </c>
      <c r="T425" s="12">
        <v>113456</v>
      </c>
      <c r="U425" s="12">
        <v>111409</v>
      </c>
      <c r="V425" s="12">
        <v>102108</v>
      </c>
      <c r="W425" s="12">
        <v>89321</v>
      </c>
      <c r="X425" s="12">
        <v>77825</v>
      </c>
      <c r="Y425" s="12">
        <v>71183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1363034</v>
      </c>
      <c r="AD425" s="5">
        <f t="shared" si="50"/>
        <v>634880</v>
      </c>
      <c r="AE425" s="5">
        <f t="shared" si="51"/>
        <v>1997914</v>
      </c>
      <c r="AG425" s="2">
        <f t="shared" si="52"/>
        <v>2</v>
      </c>
      <c r="AH425" s="2">
        <f t="shared" si="53"/>
        <v>2025</v>
      </c>
      <c r="AJ425" s="5">
        <f t="shared" si="54"/>
        <v>113456</v>
      </c>
      <c r="AK425" s="2">
        <f t="shared" si="55"/>
        <v>19</v>
      </c>
      <c r="AM425" s="55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BC425" s="5"/>
      <c r="BD425" s="5"/>
      <c r="BE425" s="5"/>
      <c r="BJ425" s="5"/>
    </row>
    <row r="426" spans="1:62" ht="15.75" x14ac:dyDescent="0.25">
      <c r="A426" s="18">
        <v>45709</v>
      </c>
      <c r="B426" s="12">
        <v>66747</v>
      </c>
      <c r="C426" s="12">
        <v>62236</v>
      </c>
      <c r="D426" s="12">
        <v>61310</v>
      </c>
      <c r="E426" s="12">
        <v>61786</v>
      </c>
      <c r="F426" s="12">
        <v>65744</v>
      </c>
      <c r="G426" s="12">
        <v>70299</v>
      </c>
      <c r="H426" s="12">
        <v>86947</v>
      </c>
      <c r="I426" s="12">
        <v>85286</v>
      </c>
      <c r="J426" s="12">
        <v>79867</v>
      </c>
      <c r="K426" s="12">
        <v>75954</v>
      </c>
      <c r="L426" s="12">
        <v>65277</v>
      </c>
      <c r="M426" s="12">
        <v>58181</v>
      </c>
      <c r="N426" s="12">
        <v>53597</v>
      </c>
      <c r="O426" s="12">
        <v>51259</v>
      </c>
      <c r="P426" s="12">
        <v>54974</v>
      </c>
      <c r="Q426" s="12">
        <v>69656</v>
      </c>
      <c r="R426" s="12">
        <v>89973</v>
      </c>
      <c r="S426" s="12">
        <v>100093</v>
      </c>
      <c r="T426" s="12">
        <v>103648</v>
      </c>
      <c r="U426" s="12">
        <v>103030</v>
      </c>
      <c r="V426" s="12">
        <v>95964</v>
      </c>
      <c r="W426" s="12">
        <v>89074</v>
      </c>
      <c r="X426" s="12">
        <v>79338</v>
      </c>
      <c r="Y426" s="12">
        <v>72278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1255171</v>
      </c>
      <c r="AD426" s="5">
        <f t="shared" si="50"/>
        <v>547347</v>
      </c>
      <c r="AE426" s="5">
        <f t="shared" si="51"/>
        <v>1802518</v>
      </c>
      <c r="AG426" s="2">
        <f t="shared" si="52"/>
        <v>2</v>
      </c>
      <c r="AH426" s="2">
        <f t="shared" si="53"/>
        <v>2025</v>
      </c>
      <c r="AJ426" s="5">
        <f t="shared" si="54"/>
        <v>103648</v>
      </c>
      <c r="AK426" s="2">
        <f t="shared" si="55"/>
        <v>19</v>
      </c>
      <c r="AM426" s="55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BC426" s="5"/>
      <c r="BD426" s="5"/>
      <c r="BE426" s="5"/>
      <c r="BJ426" s="5"/>
    </row>
    <row r="427" spans="1:62" ht="15.75" x14ac:dyDescent="0.25">
      <c r="A427" s="18">
        <v>45710</v>
      </c>
      <c r="B427" s="12">
        <v>67559</v>
      </c>
      <c r="C427" s="12">
        <v>65856</v>
      </c>
      <c r="D427" s="12">
        <v>64369</v>
      </c>
      <c r="E427" s="12">
        <v>66417</v>
      </c>
      <c r="F427" s="12">
        <v>68909</v>
      </c>
      <c r="G427" s="12">
        <v>73194</v>
      </c>
      <c r="H427" s="12">
        <v>87409</v>
      </c>
      <c r="I427" s="12">
        <v>81935</v>
      </c>
      <c r="J427" s="12">
        <v>67454</v>
      </c>
      <c r="K427" s="12">
        <v>60528</v>
      </c>
      <c r="L427" s="12">
        <v>62912</v>
      </c>
      <c r="M427" s="12">
        <v>56984</v>
      </c>
      <c r="N427" s="12">
        <v>54040</v>
      </c>
      <c r="O427" s="12">
        <v>52296</v>
      </c>
      <c r="P427" s="12">
        <v>55405</v>
      </c>
      <c r="Q427" s="12">
        <v>71021</v>
      </c>
      <c r="R427" s="12">
        <v>94792</v>
      </c>
      <c r="S427" s="12">
        <v>109928</v>
      </c>
      <c r="T427" s="12">
        <v>115472</v>
      </c>
      <c r="U427" s="12">
        <v>113778</v>
      </c>
      <c r="V427" s="12">
        <v>105195</v>
      </c>
      <c r="W427" s="12">
        <v>95644</v>
      </c>
      <c r="X427" s="12">
        <v>84764</v>
      </c>
      <c r="Y427" s="12">
        <v>80122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1855983</v>
      </c>
      <c r="AE427" s="5">
        <f t="shared" si="51"/>
        <v>1855983</v>
      </c>
      <c r="AG427" s="2">
        <f t="shared" si="52"/>
        <v>2</v>
      </c>
      <c r="AH427" s="2">
        <f t="shared" si="53"/>
        <v>2025</v>
      </c>
      <c r="AJ427" s="5">
        <f t="shared" si="54"/>
        <v>115472</v>
      </c>
      <c r="AK427" s="2">
        <f t="shared" si="55"/>
        <v>19</v>
      </c>
      <c r="AM427" s="55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BC427" s="5"/>
      <c r="BD427" s="5"/>
      <c r="BE427" s="5"/>
      <c r="BJ427" s="5"/>
    </row>
    <row r="428" spans="1:62" ht="15.75" x14ac:dyDescent="0.25">
      <c r="A428" s="18">
        <v>45711</v>
      </c>
      <c r="B428" s="12">
        <v>77195</v>
      </c>
      <c r="C428" s="12">
        <v>74292</v>
      </c>
      <c r="D428" s="12">
        <v>72338</v>
      </c>
      <c r="E428" s="12">
        <v>72028</v>
      </c>
      <c r="F428" s="12">
        <v>72395</v>
      </c>
      <c r="G428" s="12">
        <v>74603</v>
      </c>
      <c r="H428" s="12">
        <v>86146</v>
      </c>
      <c r="I428" s="12">
        <v>85051</v>
      </c>
      <c r="J428" s="12">
        <v>82757</v>
      </c>
      <c r="K428" s="12">
        <v>78004</v>
      </c>
      <c r="L428" s="12">
        <v>72397</v>
      </c>
      <c r="M428" s="12">
        <v>64280</v>
      </c>
      <c r="N428" s="12">
        <v>64466</v>
      </c>
      <c r="O428" s="12">
        <v>68597</v>
      </c>
      <c r="P428" s="12">
        <v>72699</v>
      </c>
      <c r="Q428" s="12">
        <v>82040</v>
      </c>
      <c r="R428" s="12">
        <v>96338</v>
      </c>
      <c r="S428" s="12">
        <v>113108</v>
      </c>
      <c r="T428" s="12">
        <v>116068</v>
      </c>
      <c r="U428" s="12">
        <v>113213</v>
      </c>
      <c r="V428" s="12">
        <v>100841</v>
      </c>
      <c r="W428" s="12">
        <v>87889</v>
      </c>
      <c r="X428" s="12">
        <v>79784</v>
      </c>
      <c r="Y428" s="12">
        <v>71667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1978196</v>
      </c>
      <c r="AE428" s="5">
        <f t="shared" si="51"/>
        <v>1978196</v>
      </c>
      <c r="AG428" s="2">
        <f t="shared" si="52"/>
        <v>2</v>
      </c>
      <c r="AH428" s="2">
        <f t="shared" si="53"/>
        <v>2025</v>
      </c>
      <c r="AJ428" s="5">
        <f t="shared" si="54"/>
        <v>116068</v>
      </c>
      <c r="AK428" s="2">
        <f t="shared" si="55"/>
        <v>19</v>
      </c>
      <c r="AM428" s="55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BC428" s="5"/>
      <c r="BD428" s="5"/>
      <c r="BE428" s="5"/>
      <c r="BJ428" s="5"/>
    </row>
    <row r="429" spans="1:62" ht="15.75" x14ac:dyDescent="0.25">
      <c r="A429" s="18">
        <v>45712</v>
      </c>
      <c r="B429" s="12">
        <v>69606</v>
      </c>
      <c r="C429" s="12">
        <v>70512</v>
      </c>
      <c r="D429" s="12">
        <v>70882</v>
      </c>
      <c r="E429" s="12">
        <v>71317</v>
      </c>
      <c r="F429" s="12">
        <v>76026</v>
      </c>
      <c r="G429" s="12">
        <v>83636</v>
      </c>
      <c r="H429" s="12">
        <v>107095</v>
      </c>
      <c r="I429" s="12">
        <v>98939</v>
      </c>
      <c r="J429" s="12">
        <v>78328</v>
      </c>
      <c r="K429" s="12">
        <v>66734</v>
      </c>
      <c r="L429" s="12">
        <v>66514</v>
      </c>
      <c r="M429" s="12">
        <v>63994</v>
      </c>
      <c r="N429" s="12">
        <v>65282</v>
      </c>
      <c r="O429" s="12">
        <v>68153</v>
      </c>
      <c r="P429" s="12">
        <v>74473</v>
      </c>
      <c r="Q429" s="12">
        <v>84459</v>
      </c>
      <c r="R429" s="12">
        <v>91867</v>
      </c>
      <c r="S429" s="12">
        <v>104505</v>
      </c>
      <c r="T429" s="12">
        <v>104370</v>
      </c>
      <c r="U429" s="12">
        <v>101461</v>
      </c>
      <c r="V429" s="12">
        <v>91538</v>
      </c>
      <c r="W429" s="12">
        <v>82946</v>
      </c>
      <c r="X429" s="12">
        <v>68400</v>
      </c>
      <c r="Y429" s="12">
        <v>61187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1311963</v>
      </c>
      <c r="AD429" s="5">
        <f t="shared" si="50"/>
        <v>610261</v>
      </c>
      <c r="AE429" s="5">
        <f t="shared" si="51"/>
        <v>1922224</v>
      </c>
      <c r="AG429" s="2">
        <f t="shared" si="52"/>
        <v>2</v>
      </c>
      <c r="AH429" s="2">
        <f t="shared" si="53"/>
        <v>2025</v>
      </c>
      <c r="AJ429" s="5">
        <f t="shared" si="54"/>
        <v>107095</v>
      </c>
      <c r="AK429" s="2">
        <f t="shared" si="55"/>
        <v>7</v>
      </c>
      <c r="AM429" s="55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BC429" s="5"/>
      <c r="BD429" s="5"/>
      <c r="BE429" s="5"/>
      <c r="BJ429" s="5"/>
    </row>
    <row r="430" spans="1:62" ht="15.75" x14ac:dyDescent="0.25">
      <c r="A430" s="18">
        <v>45713</v>
      </c>
      <c r="B430" s="12">
        <v>56626</v>
      </c>
      <c r="C430" s="12">
        <v>54335</v>
      </c>
      <c r="D430" s="12">
        <v>53536</v>
      </c>
      <c r="E430" s="12">
        <v>53845</v>
      </c>
      <c r="F430" s="12">
        <v>58263</v>
      </c>
      <c r="G430" s="12">
        <v>65671</v>
      </c>
      <c r="H430" s="12">
        <v>86310</v>
      </c>
      <c r="I430" s="12">
        <v>79865</v>
      </c>
      <c r="J430" s="12">
        <v>74210</v>
      </c>
      <c r="K430" s="12">
        <v>62709</v>
      </c>
      <c r="L430" s="12">
        <v>53090</v>
      </c>
      <c r="M430" s="12">
        <v>49185</v>
      </c>
      <c r="N430" s="12">
        <v>50839</v>
      </c>
      <c r="O430" s="12">
        <v>48673</v>
      </c>
      <c r="P430" s="12">
        <v>58863</v>
      </c>
      <c r="Q430" s="12">
        <v>70836</v>
      </c>
      <c r="R430" s="12">
        <v>85272</v>
      </c>
      <c r="S430" s="12">
        <v>99484</v>
      </c>
      <c r="T430" s="12">
        <v>105463</v>
      </c>
      <c r="U430" s="12">
        <v>100286</v>
      </c>
      <c r="V430" s="12">
        <v>93901</v>
      </c>
      <c r="W430" s="12">
        <v>81531</v>
      </c>
      <c r="X430" s="12">
        <v>72742</v>
      </c>
      <c r="Y430" s="12">
        <v>68055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1186949</v>
      </c>
      <c r="AD430" s="5">
        <f t="shared" si="50"/>
        <v>496641</v>
      </c>
      <c r="AE430" s="5">
        <f t="shared" si="51"/>
        <v>1683590</v>
      </c>
      <c r="AG430" s="2">
        <f t="shared" si="52"/>
        <v>2</v>
      </c>
      <c r="AH430" s="2">
        <f t="shared" si="53"/>
        <v>2025</v>
      </c>
      <c r="AJ430" s="5">
        <f t="shared" si="54"/>
        <v>105463</v>
      </c>
      <c r="AK430" s="2">
        <f t="shared" si="55"/>
        <v>19</v>
      </c>
      <c r="AM430" s="55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BC430" s="5"/>
      <c r="BD430" s="5"/>
      <c r="BE430" s="5"/>
      <c r="BJ430" s="5"/>
    </row>
    <row r="431" spans="1:62" ht="15.75" x14ac:dyDescent="0.25">
      <c r="A431" s="18">
        <v>45714</v>
      </c>
      <c r="B431" s="12">
        <v>63572</v>
      </c>
      <c r="C431" s="12">
        <v>61597</v>
      </c>
      <c r="D431" s="12">
        <v>60677</v>
      </c>
      <c r="E431" s="12">
        <v>60520</v>
      </c>
      <c r="F431" s="12">
        <v>65236</v>
      </c>
      <c r="G431" s="12">
        <v>70129</v>
      </c>
      <c r="H431" s="12">
        <v>83933</v>
      </c>
      <c r="I431" s="12">
        <v>73479</v>
      </c>
      <c r="J431" s="12">
        <v>64742</v>
      </c>
      <c r="K431" s="12">
        <v>62845</v>
      </c>
      <c r="L431" s="12">
        <v>61462</v>
      </c>
      <c r="M431" s="12">
        <v>55642</v>
      </c>
      <c r="N431" s="12">
        <v>52296</v>
      </c>
      <c r="O431" s="12">
        <v>57294</v>
      </c>
      <c r="P431" s="12">
        <v>50119</v>
      </c>
      <c r="Q431" s="12">
        <v>58741</v>
      </c>
      <c r="R431" s="12">
        <v>80763</v>
      </c>
      <c r="S431" s="12">
        <v>102751</v>
      </c>
      <c r="T431" s="12">
        <v>109574</v>
      </c>
      <c r="U431" s="12">
        <v>106572</v>
      </c>
      <c r="V431" s="12">
        <v>99556</v>
      </c>
      <c r="W431" s="12">
        <v>89701</v>
      </c>
      <c r="X431" s="12">
        <v>78426</v>
      </c>
      <c r="Y431" s="12">
        <v>71327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1203963</v>
      </c>
      <c r="AD431" s="5">
        <f t="shared" si="50"/>
        <v>536991</v>
      </c>
      <c r="AE431" s="5">
        <f t="shared" si="51"/>
        <v>1740954</v>
      </c>
      <c r="AG431" s="2">
        <f t="shared" si="52"/>
        <v>2</v>
      </c>
      <c r="AH431" s="2">
        <f t="shared" si="53"/>
        <v>2025</v>
      </c>
      <c r="AJ431" s="5">
        <f t="shared" si="54"/>
        <v>109574</v>
      </c>
      <c r="AK431" s="2">
        <f t="shared" si="55"/>
        <v>19</v>
      </c>
      <c r="AM431" s="55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BC431" s="5"/>
      <c r="BD431" s="5"/>
      <c r="BE431" s="5"/>
      <c r="BJ431" s="5"/>
    </row>
    <row r="432" spans="1:62" ht="15.75" x14ac:dyDescent="0.25">
      <c r="A432" s="18">
        <v>45715</v>
      </c>
      <c r="B432" s="12">
        <v>67638</v>
      </c>
      <c r="C432" s="12">
        <v>67260</v>
      </c>
      <c r="D432" s="12">
        <v>66253</v>
      </c>
      <c r="E432" s="12">
        <v>67318</v>
      </c>
      <c r="F432" s="12">
        <v>72288</v>
      </c>
      <c r="G432" s="12">
        <v>79661</v>
      </c>
      <c r="H432" s="12">
        <v>98263</v>
      </c>
      <c r="I432" s="12">
        <v>97232</v>
      </c>
      <c r="J432" s="12">
        <v>86121</v>
      </c>
      <c r="K432" s="12">
        <v>84699</v>
      </c>
      <c r="L432" s="12">
        <v>87820</v>
      </c>
      <c r="M432" s="12">
        <v>85736</v>
      </c>
      <c r="N432" s="12">
        <v>84681</v>
      </c>
      <c r="O432" s="12">
        <v>84542</v>
      </c>
      <c r="P432" s="12">
        <v>86973</v>
      </c>
      <c r="Q432" s="12">
        <v>84830</v>
      </c>
      <c r="R432" s="12">
        <v>90759</v>
      </c>
      <c r="S432" s="12">
        <v>101970</v>
      </c>
      <c r="T432" s="12">
        <v>104133</v>
      </c>
      <c r="U432" s="12">
        <v>101392</v>
      </c>
      <c r="V432" s="12">
        <v>92145</v>
      </c>
      <c r="W432" s="12">
        <v>81737</v>
      </c>
      <c r="X432" s="12">
        <v>71039</v>
      </c>
      <c r="Y432" s="12">
        <v>66616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1425809</v>
      </c>
      <c r="AD432" s="5">
        <f t="shared" si="50"/>
        <v>585297</v>
      </c>
      <c r="AE432" s="5">
        <f t="shared" si="51"/>
        <v>2011106</v>
      </c>
      <c r="AG432" s="2">
        <f t="shared" si="52"/>
        <v>2</v>
      </c>
      <c r="AH432" s="2">
        <f t="shared" si="53"/>
        <v>2025</v>
      </c>
      <c r="AJ432" s="5">
        <f t="shared" si="54"/>
        <v>104133</v>
      </c>
      <c r="AK432" s="2">
        <f t="shared" si="55"/>
        <v>19</v>
      </c>
      <c r="AM432" s="55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BC432" s="5"/>
      <c r="BD432" s="5"/>
      <c r="BE432" s="5"/>
      <c r="BJ432" s="5"/>
    </row>
    <row r="433" spans="1:62" ht="15.75" x14ac:dyDescent="0.25">
      <c r="A433" s="18">
        <v>45716</v>
      </c>
      <c r="B433" s="12">
        <v>62242</v>
      </c>
      <c r="C433" s="12">
        <v>61267</v>
      </c>
      <c r="D433" s="12">
        <v>60447</v>
      </c>
      <c r="E433" s="12">
        <v>59798</v>
      </c>
      <c r="F433" s="12">
        <v>65607</v>
      </c>
      <c r="G433" s="12">
        <v>70389</v>
      </c>
      <c r="H433" s="12">
        <v>87004</v>
      </c>
      <c r="I433" s="12">
        <v>76612</v>
      </c>
      <c r="J433" s="12">
        <v>60238</v>
      </c>
      <c r="K433" s="12">
        <v>51599</v>
      </c>
      <c r="L433" s="12">
        <v>60094</v>
      </c>
      <c r="M433" s="12">
        <v>47867</v>
      </c>
      <c r="N433" s="12">
        <v>35200</v>
      </c>
      <c r="O433" s="12">
        <v>31060</v>
      </c>
      <c r="P433" s="12">
        <v>34546</v>
      </c>
      <c r="Q433" s="12">
        <v>49416</v>
      </c>
      <c r="R433" s="12">
        <v>75835</v>
      </c>
      <c r="S433" s="12">
        <v>94979</v>
      </c>
      <c r="T433" s="12">
        <v>101326</v>
      </c>
      <c r="U433" s="12">
        <v>101118</v>
      </c>
      <c r="V433" s="12">
        <v>95819</v>
      </c>
      <c r="W433" s="12">
        <v>92417</v>
      </c>
      <c r="X433" s="12">
        <v>84383</v>
      </c>
      <c r="Y433" s="12">
        <v>77794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1092509</v>
      </c>
      <c r="AD433" s="5">
        <f t="shared" si="50"/>
        <v>544548</v>
      </c>
      <c r="AE433" s="5">
        <f t="shared" si="51"/>
        <v>1637057</v>
      </c>
      <c r="AG433" s="2">
        <f t="shared" si="52"/>
        <v>2</v>
      </c>
      <c r="AH433" s="2">
        <f t="shared" si="53"/>
        <v>2025</v>
      </c>
      <c r="AJ433" s="5">
        <f t="shared" si="54"/>
        <v>101326</v>
      </c>
      <c r="AK433" s="2">
        <f t="shared" si="55"/>
        <v>19</v>
      </c>
      <c r="AM433" s="55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BC433" s="5"/>
      <c r="BD433" s="5"/>
      <c r="BE433" s="5"/>
      <c r="BJ433" s="5"/>
    </row>
    <row r="434" spans="1:62" ht="15.75" x14ac:dyDescent="0.25">
      <c r="A434" s="18">
        <v>45717</v>
      </c>
      <c r="B434" s="12">
        <v>72569</v>
      </c>
      <c r="C434" s="12">
        <v>65953</v>
      </c>
      <c r="D434" s="12">
        <v>67806</v>
      </c>
      <c r="E434" s="12">
        <v>66703</v>
      </c>
      <c r="F434" s="12">
        <v>62531</v>
      </c>
      <c r="G434" s="12">
        <v>62793</v>
      </c>
      <c r="H434" s="12">
        <v>71594</v>
      </c>
      <c r="I434" s="12">
        <v>76627</v>
      </c>
      <c r="J434" s="12">
        <v>72438</v>
      </c>
      <c r="K434" s="12">
        <v>70016</v>
      </c>
      <c r="L434" s="12">
        <v>69085</v>
      </c>
      <c r="M434" s="12">
        <v>69384</v>
      </c>
      <c r="N434" s="12">
        <v>69312</v>
      </c>
      <c r="O434" s="12">
        <v>68943</v>
      </c>
      <c r="P434" s="12">
        <v>69458</v>
      </c>
      <c r="Q434" s="12">
        <v>73343</v>
      </c>
      <c r="R434" s="12">
        <v>81840</v>
      </c>
      <c r="S434" s="12">
        <v>89865</v>
      </c>
      <c r="T434" s="12">
        <v>90254</v>
      </c>
      <c r="U434" s="12">
        <v>94512</v>
      </c>
      <c r="V434" s="12">
        <v>91727</v>
      </c>
      <c r="W434" s="12">
        <v>75140</v>
      </c>
      <c r="X434" s="12">
        <v>66808</v>
      </c>
      <c r="Y434" s="12">
        <v>60340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1759041</v>
      </c>
      <c r="AE434" s="5">
        <f t="shared" si="51"/>
        <v>1759041</v>
      </c>
      <c r="AG434" s="2">
        <f t="shared" si="52"/>
        <v>3</v>
      </c>
      <c r="AH434" s="2">
        <f t="shared" si="53"/>
        <v>2025</v>
      </c>
      <c r="AJ434" s="5">
        <f t="shared" si="54"/>
        <v>94512</v>
      </c>
      <c r="AK434" s="2">
        <f t="shared" si="55"/>
        <v>20</v>
      </c>
      <c r="AM434" s="55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BC434" s="5"/>
      <c r="BD434" s="5"/>
      <c r="BE434" s="5"/>
      <c r="BJ434" s="5"/>
    </row>
    <row r="435" spans="1:62" ht="15.75" x14ac:dyDescent="0.25">
      <c r="A435" s="18">
        <v>45718</v>
      </c>
      <c r="B435" s="12">
        <v>56645</v>
      </c>
      <c r="C435" s="12">
        <v>52755</v>
      </c>
      <c r="D435" s="12">
        <v>55456</v>
      </c>
      <c r="E435" s="12">
        <v>56345</v>
      </c>
      <c r="F435" s="12">
        <v>57851</v>
      </c>
      <c r="G435" s="12">
        <v>63036</v>
      </c>
      <c r="H435" s="12">
        <v>73044</v>
      </c>
      <c r="I435" s="12">
        <v>71096</v>
      </c>
      <c r="J435" s="12">
        <v>61030</v>
      </c>
      <c r="K435" s="12">
        <v>55346</v>
      </c>
      <c r="L435" s="12">
        <v>47935</v>
      </c>
      <c r="M435" s="12">
        <v>41550</v>
      </c>
      <c r="N435" s="12">
        <v>40156</v>
      </c>
      <c r="O435" s="12">
        <v>40392</v>
      </c>
      <c r="P435" s="12">
        <v>43224</v>
      </c>
      <c r="Q435" s="12">
        <v>56829</v>
      </c>
      <c r="R435" s="12">
        <v>86016</v>
      </c>
      <c r="S435" s="12">
        <v>111241</v>
      </c>
      <c r="T435" s="12">
        <v>117438</v>
      </c>
      <c r="U435" s="12">
        <v>118298</v>
      </c>
      <c r="V435" s="12">
        <v>115023</v>
      </c>
      <c r="W435" s="12">
        <v>102847</v>
      </c>
      <c r="X435" s="12">
        <v>90568</v>
      </c>
      <c r="Y435" s="12">
        <v>82398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1696519</v>
      </c>
      <c r="AE435" s="5">
        <f t="shared" si="51"/>
        <v>1696519</v>
      </c>
      <c r="AG435" s="2">
        <f t="shared" si="52"/>
        <v>3</v>
      </c>
      <c r="AH435" s="2">
        <f t="shared" si="53"/>
        <v>2025</v>
      </c>
      <c r="AJ435" s="5">
        <f t="shared" si="54"/>
        <v>118298</v>
      </c>
      <c r="AK435" s="2">
        <f t="shared" si="55"/>
        <v>20</v>
      </c>
      <c r="AM435" s="55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BC435" s="5"/>
      <c r="BD435" s="5"/>
      <c r="BE435" s="5"/>
      <c r="BJ435" s="5"/>
    </row>
    <row r="436" spans="1:62" ht="15.75" x14ac:dyDescent="0.25">
      <c r="A436" s="18">
        <v>45719</v>
      </c>
      <c r="B436" s="12">
        <v>84521</v>
      </c>
      <c r="C436" s="12">
        <v>81401</v>
      </c>
      <c r="D436" s="12">
        <v>80440</v>
      </c>
      <c r="E436" s="12">
        <v>82638</v>
      </c>
      <c r="F436" s="12">
        <v>86309</v>
      </c>
      <c r="G436" s="12">
        <v>95604</v>
      </c>
      <c r="H436" s="12">
        <v>110808</v>
      </c>
      <c r="I436" s="12">
        <v>103648</v>
      </c>
      <c r="J436" s="12">
        <v>77304</v>
      </c>
      <c r="K436" s="12">
        <v>65392</v>
      </c>
      <c r="L436" s="12">
        <v>60289</v>
      </c>
      <c r="M436" s="12">
        <v>56523</v>
      </c>
      <c r="N436" s="12">
        <v>54614</v>
      </c>
      <c r="O436" s="12">
        <v>52177</v>
      </c>
      <c r="P436" s="12">
        <v>52587</v>
      </c>
      <c r="Q436" s="12">
        <v>65040</v>
      </c>
      <c r="R436" s="12">
        <v>90622</v>
      </c>
      <c r="S436" s="12">
        <v>117323</v>
      </c>
      <c r="T436" s="12">
        <v>123234</v>
      </c>
      <c r="U436" s="12">
        <v>126867</v>
      </c>
      <c r="V436" s="12">
        <v>122282</v>
      </c>
      <c r="W436" s="12">
        <v>110122</v>
      </c>
      <c r="X436" s="12">
        <v>94972</v>
      </c>
      <c r="Y436" s="12">
        <v>86638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1372996</v>
      </c>
      <c r="AD436" s="5">
        <f t="shared" si="50"/>
        <v>708359</v>
      </c>
      <c r="AE436" s="5">
        <f t="shared" si="51"/>
        <v>2081355</v>
      </c>
      <c r="AG436" s="2">
        <f t="shared" si="52"/>
        <v>3</v>
      </c>
      <c r="AH436" s="2">
        <f t="shared" si="53"/>
        <v>2025</v>
      </c>
      <c r="AJ436" s="5">
        <f t="shared" si="54"/>
        <v>126867</v>
      </c>
      <c r="AK436" s="2">
        <f t="shared" si="55"/>
        <v>20</v>
      </c>
      <c r="AM436" s="55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BC436" s="5"/>
      <c r="BD436" s="5"/>
      <c r="BE436" s="5"/>
      <c r="BJ436" s="5"/>
    </row>
    <row r="437" spans="1:62" ht="15.75" x14ac:dyDescent="0.25">
      <c r="A437" s="18">
        <v>45720</v>
      </c>
      <c r="B437" s="12">
        <v>81897</v>
      </c>
      <c r="C437" s="12">
        <v>78755</v>
      </c>
      <c r="D437" s="12">
        <v>77767</v>
      </c>
      <c r="E437" s="12">
        <v>79841</v>
      </c>
      <c r="F437" s="12">
        <v>82949</v>
      </c>
      <c r="G437" s="12">
        <v>92769</v>
      </c>
      <c r="H437" s="12">
        <v>107983</v>
      </c>
      <c r="I437" s="12">
        <v>105961</v>
      </c>
      <c r="J437" s="12">
        <v>96321</v>
      </c>
      <c r="K437" s="12">
        <v>90891</v>
      </c>
      <c r="L437" s="12">
        <v>80477</v>
      </c>
      <c r="M437" s="12">
        <v>65089</v>
      </c>
      <c r="N437" s="12">
        <v>63248</v>
      </c>
      <c r="O437" s="12">
        <v>64896</v>
      </c>
      <c r="P437" s="12">
        <v>66366</v>
      </c>
      <c r="Q437" s="12">
        <v>77483</v>
      </c>
      <c r="R437" s="12">
        <v>91102</v>
      </c>
      <c r="S437" s="12">
        <v>107846</v>
      </c>
      <c r="T437" s="12">
        <v>110951</v>
      </c>
      <c r="U437" s="12">
        <v>112941</v>
      </c>
      <c r="V437" s="12">
        <v>106235</v>
      </c>
      <c r="W437" s="12">
        <v>93909</v>
      </c>
      <c r="X437" s="12">
        <v>80034</v>
      </c>
      <c r="Y437" s="12">
        <v>72069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1413750</v>
      </c>
      <c r="AD437" s="5">
        <f t="shared" si="50"/>
        <v>674030</v>
      </c>
      <c r="AE437" s="5">
        <f t="shared" si="51"/>
        <v>2087780</v>
      </c>
      <c r="AG437" s="2">
        <f t="shared" si="52"/>
        <v>3</v>
      </c>
      <c r="AH437" s="2">
        <f t="shared" si="53"/>
        <v>2025</v>
      </c>
      <c r="AJ437" s="5">
        <f t="shared" si="54"/>
        <v>112941</v>
      </c>
      <c r="AK437" s="2">
        <f t="shared" si="55"/>
        <v>20</v>
      </c>
      <c r="AM437" s="55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BC437" s="5"/>
      <c r="BD437" s="5"/>
      <c r="BE437" s="5"/>
      <c r="BJ437" s="5"/>
    </row>
    <row r="438" spans="1:62" ht="15.75" x14ac:dyDescent="0.25">
      <c r="A438" s="18">
        <v>45721</v>
      </c>
      <c r="B438" s="12">
        <v>67926</v>
      </c>
      <c r="C438" s="12">
        <v>64773</v>
      </c>
      <c r="D438" s="12">
        <v>63153</v>
      </c>
      <c r="E438" s="12">
        <v>64216</v>
      </c>
      <c r="F438" s="12">
        <v>66926</v>
      </c>
      <c r="G438" s="12">
        <v>75328</v>
      </c>
      <c r="H438" s="12">
        <v>90428</v>
      </c>
      <c r="I438" s="12">
        <v>89325</v>
      </c>
      <c r="J438" s="12">
        <v>73213</v>
      </c>
      <c r="K438" s="12">
        <v>71524</v>
      </c>
      <c r="L438" s="12">
        <v>71854</v>
      </c>
      <c r="M438" s="12">
        <v>73799</v>
      </c>
      <c r="N438" s="12">
        <v>76302</v>
      </c>
      <c r="O438" s="12">
        <v>75102</v>
      </c>
      <c r="P438" s="12">
        <v>76957</v>
      </c>
      <c r="Q438" s="12">
        <v>81771</v>
      </c>
      <c r="R438" s="12">
        <v>89384</v>
      </c>
      <c r="S438" s="12">
        <v>102725</v>
      </c>
      <c r="T438" s="12">
        <v>104164</v>
      </c>
      <c r="U438" s="12">
        <v>104311</v>
      </c>
      <c r="V438" s="12">
        <v>98624</v>
      </c>
      <c r="W438" s="12">
        <v>87209</v>
      </c>
      <c r="X438" s="12">
        <v>72796</v>
      </c>
      <c r="Y438" s="12">
        <v>65776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1349060</v>
      </c>
      <c r="AD438" s="5">
        <f t="shared" si="50"/>
        <v>558526</v>
      </c>
      <c r="AE438" s="5">
        <f t="shared" si="51"/>
        <v>1907586</v>
      </c>
      <c r="AG438" s="2">
        <f t="shared" si="52"/>
        <v>3</v>
      </c>
      <c r="AH438" s="2">
        <f t="shared" si="53"/>
        <v>2025</v>
      </c>
      <c r="AJ438" s="5">
        <f t="shared" si="54"/>
        <v>104311</v>
      </c>
      <c r="AK438" s="2">
        <f t="shared" si="55"/>
        <v>20</v>
      </c>
      <c r="AM438" s="55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BC438" s="5"/>
      <c r="BD438" s="5"/>
      <c r="BE438" s="5"/>
      <c r="BJ438" s="5"/>
    </row>
    <row r="439" spans="1:62" ht="15.75" x14ac:dyDescent="0.25">
      <c r="A439" s="18">
        <v>45722</v>
      </c>
      <c r="B439" s="12">
        <v>61334</v>
      </c>
      <c r="C439" s="12">
        <v>58544</v>
      </c>
      <c r="D439" s="12">
        <v>57669</v>
      </c>
      <c r="E439" s="12">
        <v>58376</v>
      </c>
      <c r="F439" s="12">
        <v>60867</v>
      </c>
      <c r="G439" s="12">
        <v>67810</v>
      </c>
      <c r="H439" s="12">
        <v>83241</v>
      </c>
      <c r="I439" s="12">
        <v>86564</v>
      </c>
      <c r="J439" s="12">
        <v>82332</v>
      </c>
      <c r="K439" s="12">
        <v>80829</v>
      </c>
      <c r="L439" s="12">
        <v>76317</v>
      </c>
      <c r="M439" s="12">
        <v>72193</v>
      </c>
      <c r="N439" s="12">
        <v>71804</v>
      </c>
      <c r="O439" s="12">
        <v>68461</v>
      </c>
      <c r="P439" s="12">
        <v>69511</v>
      </c>
      <c r="Q439" s="12">
        <v>75635</v>
      </c>
      <c r="R439" s="12">
        <v>84182</v>
      </c>
      <c r="S439" s="12">
        <v>97947</v>
      </c>
      <c r="T439" s="12">
        <v>100445</v>
      </c>
      <c r="U439" s="12">
        <v>102216</v>
      </c>
      <c r="V439" s="12">
        <v>97095</v>
      </c>
      <c r="W439" s="12">
        <v>86602</v>
      </c>
      <c r="X439" s="12">
        <v>73573</v>
      </c>
      <c r="Y439" s="12">
        <v>66436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1325706</v>
      </c>
      <c r="AD439" s="5">
        <f t="shared" si="50"/>
        <v>514277</v>
      </c>
      <c r="AE439" s="5">
        <f t="shared" si="51"/>
        <v>1839983</v>
      </c>
      <c r="AG439" s="2">
        <f t="shared" si="52"/>
        <v>3</v>
      </c>
      <c r="AH439" s="2">
        <f t="shared" si="53"/>
        <v>2025</v>
      </c>
      <c r="AJ439" s="5">
        <f t="shared" si="54"/>
        <v>102216</v>
      </c>
      <c r="AK439" s="2">
        <f t="shared" si="55"/>
        <v>20</v>
      </c>
      <c r="AM439" s="55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BC439" s="5"/>
      <c r="BD439" s="5"/>
      <c r="BE439" s="5"/>
      <c r="BJ439" s="5"/>
    </row>
    <row r="440" spans="1:62" ht="15.75" x14ac:dyDescent="0.25">
      <c r="A440" s="18">
        <v>45723</v>
      </c>
      <c r="B440" s="12">
        <v>62505</v>
      </c>
      <c r="C440" s="12">
        <v>59702</v>
      </c>
      <c r="D440" s="12">
        <v>59943</v>
      </c>
      <c r="E440" s="12">
        <v>62383</v>
      </c>
      <c r="F440" s="12">
        <v>66100</v>
      </c>
      <c r="G440" s="12">
        <v>74390</v>
      </c>
      <c r="H440" s="12">
        <v>90921</v>
      </c>
      <c r="I440" s="12">
        <v>97060</v>
      </c>
      <c r="J440" s="12">
        <v>93482</v>
      </c>
      <c r="K440" s="12">
        <v>91048</v>
      </c>
      <c r="L440" s="12">
        <v>88765</v>
      </c>
      <c r="M440" s="12">
        <v>86335</v>
      </c>
      <c r="N440" s="12">
        <v>82037</v>
      </c>
      <c r="O440" s="12">
        <v>75408</v>
      </c>
      <c r="P440" s="12">
        <v>70816</v>
      </c>
      <c r="Q440" s="12">
        <v>77653</v>
      </c>
      <c r="R440" s="12">
        <v>91136</v>
      </c>
      <c r="S440" s="12">
        <v>109403</v>
      </c>
      <c r="T440" s="12">
        <v>113364</v>
      </c>
      <c r="U440" s="12">
        <v>114861</v>
      </c>
      <c r="V440" s="12">
        <v>109246</v>
      </c>
      <c r="W440" s="12">
        <v>99071</v>
      </c>
      <c r="X440" s="12">
        <v>85921</v>
      </c>
      <c r="Y440" s="12">
        <v>78477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1485606</v>
      </c>
      <c r="AD440" s="5">
        <f t="shared" si="50"/>
        <v>554421</v>
      </c>
      <c r="AE440" s="5">
        <f t="shared" si="51"/>
        <v>2040027</v>
      </c>
      <c r="AG440" s="2">
        <f t="shared" si="52"/>
        <v>3</v>
      </c>
      <c r="AH440" s="2">
        <f t="shared" si="53"/>
        <v>2025</v>
      </c>
      <c r="AJ440" s="5">
        <f t="shared" si="54"/>
        <v>114861</v>
      </c>
      <c r="AK440" s="2">
        <f t="shared" si="55"/>
        <v>20</v>
      </c>
      <c r="AM440" s="55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BC440" s="5"/>
      <c r="BD440" s="5"/>
      <c r="BE440" s="5"/>
      <c r="BJ440" s="5"/>
    </row>
    <row r="441" spans="1:62" ht="15.75" x14ac:dyDescent="0.25">
      <c r="A441" s="18">
        <v>45724</v>
      </c>
      <c r="B441" s="12">
        <v>74465</v>
      </c>
      <c r="C441" s="12">
        <v>67024</v>
      </c>
      <c r="D441" s="12">
        <v>69838</v>
      </c>
      <c r="E441" s="12">
        <v>69860</v>
      </c>
      <c r="F441" s="12">
        <v>71166</v>
      </c>
      <c r="G441" s="12">
        <v>75441</v>
      </c>
      <c r="H441" s="12">
        <v>82897</v>
      </c>
      <c r="I441" s="12">
        <v>77803</v>
      </c>
      <c r="J441" s="12">
        <v>73691</v>
      </c>
      <c r="K441" s="12">
        <v>69979</v>
      </c>
      <c r="L441" s="12">
        <v>64366</v>
      </c>
      <c r="M441" s="12">
        <v>60718</v>
      </c>
      <c r="N441" s="12">
        <v>63837</v>
      </c>
      <c r="O441" s="12">
        <v>64436</v>
      </c>
      <c r="P441" s="12">
        <v>66016</v>
      </c>
      <c r="Q441" s="12">
        <v>76633</v>
      </c>
      <c r="R441" s="12">
        <v>97524</v>
      </c>
      <c r="S441" s="12">
        <v>114578</v>
      </c>
      <c r="T441" s="12">
        <v>119146</v>
      </c>
      <c r="U441" s="12">
        <v>119372</v>
      </c>
      <c r="V441" s="12">
        <v>114553</v>
      </c>
      <c r="W441" s="12">
        <v>102910</v>
      </c>
      <c r="X441" s="12">
        <v>90058</v>
      </c>
      <c r="Y441" s="12">
        <v>81631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1967942</v>
      </c>
      <c r="AE441" s="5">
        <f t="shared" si="51"/>
        <v>1967942</v>
      </c>
      <c r="AG441" s="2">
        <f t="shared" si="52"/>
        <v>3</v>
      </c>
      <c r="AH441" s="2">
        <f t="shared" si="53"/>
        <v>2025</v>
      </c>
      <c r="AJ441" s="5">
        <f t="shared" si="54"/>
        <v>119372</v>
      </c>
      <c r="AK441" s="2">
        <f t="shared" si="55"/>
        <v>20</v>
      </c>
      <c r="AM441" s="55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BC441" s="5"/>
      <c r="BD441" s="5"/>
      <c r="BE441" s="5"/>
      <c r="BJ441" s="5"/>
    </row>
    <row r="442" spans="1:62" ht="15.75" x14ac:dyDescent="0.25">
      <c r="A442" s="18">
        <v>45725</v>
      </c>
      <c r="B442" s="12">
        <v>76096</v>
      </c>
      <c r="C442" s="12">
        <v>0</v>
      </c>
      <c r="D442" s="12">
        <v>53552</v>
      </c>
      <c r="E442" s="12">
        <v>74521</v>
      </c>
      <c r="F442" s="12">
        <v>72328</v>
      </c>
      <c r="G442" s="12">
        <v>75157</v>
      </c>
      <c r="H442" s="12">
        <v>85071</v>
      </c>
      <c r="I442" s="12">
        <v>88318</v>
      </c>
      <c r="J442" s="12">
        <v>75249</v>
      </c>
      <c r="K442" s="12">
        <v>64084</v>
      </c>
      <c r="L442" s="12">
        <v>55673</v>
      </c>
      <c r="M442" s="12">
        <v>51196</v>
      </c>
      <c r="N442" s="12">
        <v>49229</v>
      </c>
      <c r="O442" s="12">
        <v>45366</v>
      </c>
      <c r="P442" s="12">
        <v>49446</v>
      </c>
      <c r="Q442" s="12">
        <v>62904</v>
      </c>
      <c r="R442" s="12">
        <v>78383</v>
      </c>
      <c r="S442" s="12">
        <v>99400</v>
      </c>
      <c r="T442" s="12">
        <v>109157</v>
      </c>
      <c r="U442" s="12">
        <v>116163</v>
      </c>
      <c r="V442" s="12">
        <v>111130</v>
      </c>
      <c r="W442" s="12">
        <v>97516</v>
      </c>
      <c r="X442" s="12">
        <v>83905</v>
      </c>
      <c r="Y442" s="12">
        <v>75489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1749333</v>
      </c>
      <c r="AE442" s="5">
        <f t="shared" si="51"/>
        <v>1749333</v>
      </c>
      <c r="AG442" s="2">
        <f t="shared" si="52"/>
        <v>3</v>
      </c>
      <c r="AH442" s="2">
        <f t="shared" si="53"/>
        <v>2025</v>
      </c>
      <c r="AJ442" s="5">
        <f t="shared" si="54"/>
        <v>116163</v>
      </c>
      <c r="AK442" s="2">
        <f t="shared" si="55"/>
        <v>20</v>
      </c>
      <c r="AM442" s="55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BC442" s="5"/>
      <c r="BD442" s="5"/>
      <c r="BE442" s="5"/>
      <c r="BJ442" s="5"/>
    </row>
    <row r="443" spans="1:62" ht="15.75" x14ac:dyDescent="0.25">
      <c r="A443" s="18">
        <v>45726</v>
      </c>
      <c r="B443" s="12">
        <v>69921</v>
      </c>
      <c r="C443" s="12">
        <v>67419</v>
      </c>
      <c r="D443" s="12">
        <v>65654</v>
      </c>
      <c r="E443" s="12">
        <v>66718</v>
      </c>
      <c r="F443" s="12">
        <v>69060</v>
      </c>
      <c r="G443" s="12">
        <v>77489</v>
      </c>
      <c r="H443" s="12">
        <v>95024</v>
      </c>
      <c r="I443" s="12">
        <v>100108</v>
      </c>
      <c r="J443" s="12">
        <v>94043</v>
      </c>
      <c r="K443" s="12">
        <v>82968</v>
      </c>
      <c r="L443" s="12">
        <v>66915</v>
      </c>
      <c r="M443" s="12">
        <v>61233</v>
      </c>
      <c r="N443" s="12">
        <v>59378</v>
      </c>
      <c r="O443" s="12">
        <v>58931</v>
      </c>
      <c r="P443" s="12">
        <v>59286</v>
      </c>
      <c r="Q443" s="12">
        <v>58914</v>
      </c>
      <c r="R443" s="12">
        <v>69902</v>
      </c>
      <c r="S443" s="12">
        <v>89540</v>
      </c>
      <c r="T443" s="12">
        <v>101615</v>
      </c>
      <c r="U443" s="12">
        <v>105055</v>
      </c>
      <c r="V443" s="12">
        <v>101545</v>
      </c>
      <c r="W443" s="12">
        <v>91432</v>
      </c>
      <c r="X443" s="12">
        <v>78090</v>
      </c>
      <c r="Y443" s="12">
        <v>71861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1278955</v>
      </c>
      <c r="AD443" s="5">
        <f t="shared" si="50"/>
        <v>583146</v>
      </c>
      <c r="AE443" s="5">
        <f t="shared" si="51"/>
        <v>1862101</v>
      </c>
      <c r="AG443" s="2">
        <f t="shared" si="52"/>
        <v>3</v>
      </c>
      <c r="AH443" s="2">
        <f t="shared" si="53"/>
        <v>2025</v>
      </c>
      <c r="AJ443" s="5">
        <f t="shared" si="54"/>
        <v>105055</v>
      </c>
      <c r="AK443" s="2">
        <f t="shared" si="55"/>
        <v>20</v>
      </c>
      <c r="AM443" s="55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BC443" s="5"/>
      <c r="BD443" s="5"/>
      <c r="BE443" s="5"/>
      <c r="BJ443" s="5"/>
    </row>
    <row r="444" spans="1:62" ht="15.75" x14ac:dyDescent="0.25">
      <c r="A444" s="18">
        <v>45727</v>
      </c>
      <c r="B444" s="12">
        <v>69084</v>
      </c>
      <c r="C444" s="12">
        <v>66302</v>
      </c>
      <c r="D444" s="12">
        <v>65428</v>
      </c>
      <c r="E444" s="12">
        <v>66350</v>
      </c>
      <c r="F444" s="12">
        <v>69132</v>
      </c>
      <c r="G444" s="12">
        <v>77392</v>
      </c>
      <c r="H444" s="12">
        <v>94292</v>
      </c>
      <c r="I444" s="12">
        <v>96554</v>
      </c>
      <c r="J444" s="12">
        <v>83001</v>
      </c>
      <c r="K444" s="12">
        <v>75345</v>
      </c>
      <c r="L444" s="12">
        <v>65722</v>
      </c>
      <c r="M444" s="12">
        <v>51081</v>
      </c>
      <c r="N444" s="12">
        <v>40472</v>
      </c>
      <c r="O444" s="12">
        <v>33356</v>
      </c>
      <c r="P444" s="12">
        <v>35454</v>
      </c>
      <c r="Q444" s="12">
        <v>40044</v>
      </c>
      <c r="R444" s="12">
        <v>58648</v>
      </c>
      <c r="S444" s="12">
        <v>85100</v>
      </c>
      <c r="T444" s="12">
        <v>94859</v>
      </c>
      <c r="U444" s="12">
        <v>103000</v>
      </c>
      <c r="V444" s="12">
        <v>98032</v>
      </c>
      <c r="W444" s="12">
        <v>87033</v>
      </c>
      <c r="X444" s="12">
        <v>72410</v>
      </c>
      <c r="Y444" s="12">
        <v>64631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1120111</v>
      </c>
      <c r="AD444" s="5">
        <f t="shared" si="50"/>
        <v>572611</v>
      </c>
      <c r="AE444" s="5">
        <f t="shared" si="51"/>
        <v>1692722</v>
      </c>
      <c r="AG444" s="2">
        <f t="shared" si="52"/>
        <v>3</v>
      </c>
      <c r="AH444" s="2">
        <f t="shared" si="53"/>
        <v>2025</v>
      </c>
      <c r="AJ444" s="5">
        <f t="shared" si="54"/>
        <v>103000</v>
      </c>
      <c r="AK444" s="2">
        <f t="shared" si="55"/>
        <v>20</v>
      </c>
      <c r="AM444" s="55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BC444" s="5"/>
      <c r="BD444" s="5"/>
      <c r="BE444" s="5"/>
      <c r="BJ444" s="5"/>
    </row>
    <row r="445" spans="1:62" ht="15.75" x14ac:dyDescent="0.25">
      <c r="A445" s="18">
        <v>45728</v>
      </c>
      <c r="B445" s="12">
        <v>60681</v>
      </c>
      <c r="C445" s="12">
        <v>58238</v>
      </c>
      <c r="D445" s="12">
        <v>56844</v>
      </c>
      <c r="E445" s="12">
        <v>58771</v>
      </c>
      <c r="F445" s="12">
        <v>62484</v>
      </c>
      <c r="G445" s="12">
        <v>71440</v>
      </c>
      <c r="H445" s="12">
        <v>89590</v>
      </c>
      <c r="I445" s="12">
        <v>91158</v>
      </c>
      <c r="J445" s="12">
        <v>73418</v>
      </c>
      <c r="K445" s="12">
        <v>55565</v>
      </c>
      <c r="L445" s="12">
        <v>46006</v>
      </c>
      <c r="M445" s="12">
        <v>41516</v>
      </c>
      <c r="N445" s="12">
        <v>38319</v>
      </c>
      <c r="O445" s="12">
        <v>34540</v>
      </c>
      <c r="P445" s="12">
        <v>33168</v>
      </c>
      <c r="Q445" s="12">
        <v>40166</v>
      </c>
      <c r="R445" s="12">
        <v>65800</v>
      </c>
      <c r="S445" s="12">
        <v>91255</v>
      </c>
      <c r="T445" s="12">
        <v>103155</v>
      </c>
      <c r="U445" s="12">
        <v>109436</v>
      </c>
      <c r="V445" s="12">
        <v>104821</v>
      </c>
      <c r="W445" s="12">
        <v>94047</v>
      </c>
      <c r="X445" s="12">
        <v>80859</v>
      </c>
      <c r="Y445" s="12">
        <v>73568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1103229</v>
      </c>
      <c r="AD445" s="5">
        <f t="shared" si="50"/>
        <v>531616</v>
      </c>
      <c r="AE445" s="5">
        <f t="shared" si="51"/>
        <v>1634845</v>
      </c>
      <c r="AG445" s="2">
        <f t="shared" si="52"/>
        <v>3</v>
      </c>
      <c r="AH445" s="2">
        <f t="shared" si="53"/>
        <v>2025</v>
      </c>
      <c r="AJ445" s="5">
        <f t="shared" si="54"/>
        <v>109436</v>
      </c>
      <c r="AK445" s="2">
        <f t="shared" si="55"/>
        <v>20</v>
      </c>
      <c r="AM445" s="55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BC445" s="5"/>
      <c r="BD445" s="5"/>
      <c r="BE445" s="5"/>
      <c r="BJ445" s="5"/>
    </row>
    <row r="446" spans="1:62" ht="15.75" x14ac:dyDescent="0.25">
      <c r="A446" s="18">
        <v>45729</v>
      </c>
      <c r="B446" s="12">
        <v>69518</v>
      </c>
      <c r="C446" s="12">
        <v>66855</v>
      </c>
      <c r="D446" s="12">
        <v>66758</v>
      </c>
      <c r="E446" s="12">
        <v>68135</v>
      </c>
      <c r="F446" s="12">
        <v>71315</v>
      </c>
      <c r="G446" s="12">
        <v>80273</v>
      </c>
      <c r="H446" s="12">
        <v>99160</v>
      </c>
      <c r="I446" s="12">
        <v>99933</v>
      </c>
      <c r="J446" s="12">
        <v>83675</v>
      </c>
      <c r="K446" s="12">
        <v>72207</v>
      </c>
      <c r="L446" s="12">
        <v>60662</v>
      </c>
      <c r="M446" s="12">
        <v>45998</v>
      </c>
      <c r="N446" s="12">
        <v>41528</v>
      </c>
      <c r="O446" s="12">
        <v>38477</v>
      </c>
      <c r="P446" s="12">
        <v>39385</v>
      </c>
      <c r="Q446" s="12">
        <v>47092</v>
      </c>
      <c r="R446" s="12">
        <v>65483</v>
      </c>
      <c r="S446" s="12">
        <v>90397</v>
      </c>
      <c r="T446" s="12">
        <v>102545</v>
      </c>
      <c r="U446" s="12">
        <v>109946</v>
      </c>
      <c r="V446" s="12">
        <v>106281</v>
      </c>
      <c r="W446" s="12">
        <v>95739</v>
      </c>
      <c r="X446" s="12">
        <v>81850</v>
      </c>
      <c r="Y446" s="12">
        <v>74646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1181198</v>
      </c>
      <c r="AD446" s="5">
        <f t="shared" si="50"/>
        <v>596660</v>
      </c>
      <c r="AE446" s="5">
        <f t="shared" si="51"/>
        <v>1777858</v>
      </c>
      <c r="AG446" s="2">
        <f t="shared" si="52"/>
        <v>3</v>
      </c>
      <c r="AH446" s="2">
        <f t="shared" si="53"/>
        <v>2025</v>
      </c>
      <c r="AJ446" s="5">
        <f t="shared" si="54"/>
        <v>109946</v>
      </c>
      <c r="AK446" s="2">
        <f t="shared" si="55"/>
        <v>20</v>
      </c>
      <c r="AM446" s="55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BC446" s="5"/>
      <c r="BD446" s="5"/>
      <c r="BE446" s="5"/>
      <c r="BJ446" s="5"/>
    </row>
    <row r="447" spans="1:62" ht="15.75" x14ac:dyDescent="0.25">
      <c r="A447" s="18">
        <v>45730</v>
      </c>
      <c r="B447" s="12">
        <v>69889</v>
      </c>
      <c r="C447" s="12">
        <v>66828</v>
      </c>
      <c r="D447" s="12">
        <v>66222</v>
      </c>
      <c r="E447" s="12">
        <v>68006</v>
      </c>
      <c r="F447" s="12">
        <v>70419</v>
      </c>
      <c r="G447" s="12">
        <v>78200</v>
      </c>
      <c r="H447" s="12">
        <v>94446</v>
      </c>
      <c r="I447" s="12">
        <v>94169</v>
      </c>
      <c r="J447" s="12">
        <v>73404</v>
      </c>
      <c r="K447" s="12">
        <v>54746</v>
      </c>
      <c r="L447" s="12">
        <v>43367</v>
      </c>
      <c r="M447" s="12">
        <v>37011</v>
      </c>
      <c r="N447" s="12">
        <v>32489</v>
      </c>
      <c r="O447" s="12">
        <v>28827</v>
      </c>
      <c r="P447" s="12">
        <v>27257</v>
      </c>
      <c r="Q447" s="12">
        <v>31964</v>
      </c>
      <c r="R447" s="12">
        <v>48374</v>
      </c>
      <c r="S447" s="12">
        <v>74365</v>
      </c>
      <c r="T447" s="12">
        <v>89614</v>
      </c>
      <c r="U447" s="12">
        <v>98553</v>
      </c>
      <c r="V447" s="12">
        <v>95030</v>
      </c>
      <c r="W447" s="12">
        <v>87110</v>
      </c>
      <c r="X447" s="12">
        <v>76012</v>
      </c>
      <c r="Y447" s="12">
        <v>69151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992292</v>
      </c>
      <c r="AD447" s="5">
        <f t="shared" si="50"/>
        <v>583161</v>
      </c>
      <c r="AE447" s="5">
        <f t="shared" si="51"/>
        <v>1575453</v>
      </c>
      <c r="AG447" s="2">
        <f t="shared" si="52"/>
        <v>3</v>
      </c>
      <c r="AH447" s="2">
        <f t="shared" si="53"/>
        <v>2025</v>
      </c>
      <c r="AJ447" s="5">
        <f t="shared" si="54"/>
        <v>98553</v>
      </c>
      <c r="AK447" s="2">
        <f t="shared" si="55"/>
        <v>20</v>
      </c>
      <c r="AM447" s="55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BC447" s="5"/>
      <c r="BD447" s="5"/>
      <c r="BE447" s="5"/>
      <c r="BJ447" s="5"/>
    </row>
    <row r="448" spans="1:62" ht="15.75" x14ac:dyDescent="0.25">
      <c r="A448" s="18">
        <v>45731</v>
      </c>
      <c r="B448" s="12">
        <v>65294</v>
      </c>
      <c r="C448" s="12">
        <v>58268</v>
      </c>
      <c r="D448" s="12">
        <v>60868</v>
      </c>
      <c r="E448" s="12">
        <v>61021</v>
      </c>
      <c r="F448" s="12">
        <v>61857</v>
      </c>
      <c r="G448" s="12">
        <v>65722</v>
      </c>
      <c r="H448" s="12">
        <v>76242</v>
      </c>
      <c r="I448" s="12">
        <v>80867</v>
      </c>
      <c r="J448" s="12">
        <v>79608</v>
      </c>
      <c r="K448" s="12">
        <v>74683</v>
      </c>
      <c r="L448" s="12">
        <v>62400</v>
      </c>
      <c r="M448" s="12">
        <v>49845</v>
      </c>
      <c r="N448" s="12">
        <v>37282</v>
      </c>
      <c r="O448" s="12">
        <v>31191</v>
      </c>
      <c r="P448" s="12">
        <v>30509</v>
      </c>
      <c r="Q448" s="12">
        <v>39818</v>
      </c>
      <c r="R448" s="12">
        <v>57018</v>
      </c>
      <c r="S448" s="12">
        <v>81400</v>
      </c>
      <c r="T448" s="12">
        <v>94161</v>
      </c>
      <c r="U448" s="12">
        <v>99135</v>
      </c>
      <c r="V448" s="12">
        <v>95140</v>
      </c>
      <c r="W448" s="12">
        <v>85839</v>
      </c>
      <c r="X448" s="12">
        <v>73719</v>
      </c>
      <c r="Y448" s="12">
        <v>66660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1588547</v>
      </c>
      <c r="AE448" s="5">
        <f t="shared" si="51"/>
        <v>1588547</v>
      </c>
      <c r="AG448" s="2">
        <f t="shared" si="52"/>
        <v>3</v>
      </c>
      <c r="AH448" s="2">
        <f t="shared" si="53"/>
        <v>2025</v>
      </c>
      <c r="AJ448" s="5">
        <f t="shared" si="54"/>
        <v>99135</v>
      </c>
      <c r="AK448" s="2">
        <f t="shared" si="55"/>
        <v>20</v>
      </c>
      <c r="AM448" s="55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BC448" s="5"/>
      <c r="BD448" s="5"/>
      <c r="BE448" s="5"/>
      <c r="BJ448" s="5"/>
    </row>
    <row r="449" spans="1:62" ht="15.75" x14ac:dyDescent="0.25">
      <c r="A449" s="18">
        <v>45732</v>
      </c>
      <c r="B449" s="12">
        <v>61774</v>
      </c>
      <c r="C449" s="12">
        <v>54676</v>
      </c>
      <c r="D449" s="12">
        <v>56836</v>
      </c>
      <c r="E449" s="12">
        <v>56207</v>
      </c>
      <c r="F449" s="12">
        <v>57051</v>
      </c>
      <c r="G449" s="12">
        <v>59667</v>
      </c>
      <c r="H449" s="12">
        <v>68911</v>
      </c>
      <c r="I449" s="12">
        <v>74777</v>
      </c>
      <c r="J449" s="12">
        <v>76204</v>
      </c>
      <c r="K449" s="12">
        <v>77240</v>
      </c>
      <c r="L449" s="12">
        <v>76434</v>
      </c>
      <c r="M449" s="12">
        <v>72717</v>
      </c>
      <c r="N449" s="12">
        <v>69056</v>
      </c>
      <c r="O449" s="12">
        <v>68833</v>
      </c>
      <c r="P449" s="12">
        <v>70047</v>
      </c>
      <c r="Q449" s="12">
        <v>75398</v>
      </c>
      <c r="R449" s="12">
        <v>82673</v>
      </c>
      <c r="S449" s="12">
        <v>92257</v>
      </c>
      <c r="T449" s="12">
        <v>97492</v>
      </c>
      <c r="U449" s="12">
        <v>100970</v>
      </c>
      <c r="V449" s="12">
        <v>96065</v>
      </c>
      <c r="W449" s="12">
        <v>81973</v>
      </c>
      <c r="X449" s="12">
        <v>69576</v>
      </c>
      <c r="Y449" s="12">
        <v>61167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1758001</v>
      </c>
      <c r="AE449" s="5">
        <f t="shared" si="51"/>
        <v>1758001</v>
      </c>
      <c r="AG449" s="2">
        <f t="shared" si="52"/>
        <v>3</v>
      </c>
      <c r="AH449" s="2">
        <f t="shared" si="53"/>
        <v>2025</v>
      </c>
      <c r="AJ449" s="5">
        <f t="shared" si="54"/>
        <v>100970</v>
      </c>
      <c r="AK449" s="2">
        <f t="shared" si="55"/>
        <v>20</v>
      </c>
      <c r="AM449" s="55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BC449" s="5"/>
      <c r="BD449" s="5"/>
      <c r="BE449" s="5"/>
      <c r="BJ449" s="5"/>
    </row>
    <row r="450" spans="1:62" ht="15.75" x14ac:dyDescent="0.25">
      <c r="A450" s="18">
        <v>45733</v>
      </c>
      <c r="B450" s="12">
        <v>55640</v>
      </c>
      <c r="C450" s="12">
        <v>52797</v>
      </c>
      <c r="D450" s="12">
        <v>51801</v>
      </c>
      <c r="E450" s="12">
        <v>51944</v>
      </c>
      <c r="F450" s="12">
        <v>54321</v>
      </c>
      <c r="G450" s="12">
        <v>62256</v>
      </c>
      <c r="H450" s="12">
        <v>78239</v>
      </c>
      <c r="I450" s="12">
        <v>84015</v>
      </c>
      <c r="J450" s="12">
        <v>81219</v>
      </c>
      <c r="K450" s="12">
        <v>80571</v>
      </c>
      <c r="L450" s="12">
        <v>76559</v>
      </c>
      <c r="M450" s="12">
        <v>73601</v>
      </c>
      <c r="N450" s="12">
        <v>71726</v>
      </c>
      <c r="O450" s="12">
        <v>69331</v>
      </c>
      <c r="P450" s="12">
        <v>70689</v>
      </c>
      <c r="Q450" s="12">
        <v>75348</v>
      </c>
      <c r="R450" s="12">
        <v>81424</v>
      </c>
      <c r="S450" s="12">
        <v>92602</v>
      </c>
      <c r="T450" s="12">
        <v>95538</v>
      </c>
      <c r="U450" s="12">
        <v>98821</v>
      </c>
      <c r="V450" s="12">
        <v>93653</v>
      </c>
      <c r="W450" s="12">
        <v>83931</v>
      </c>
      <c r="X450" s="12">
        <v>71251</v>
      </c>
      <c r="Y450" s="12">
        <v>64170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1300279</v>
      </c>
      <c r="AD450" s="5">
        <f t="shared" si="50"/>
        <v>471168</v>
      </c>
      <c r="AE450" s="5">
        <f t="shared" si="51"/>
        <v>1771447</v>
      </c>
      <c r="AG450" s="2">
        <f t="shared" si="52"/>
        <v>3</v>
      </c>
      <c r="AH450" s="2">
        <f t="shared" si="53"/>
        <v>2025</v>
      </c>
      <c r="AJ450" s="5">
        <f t="shared" si="54"/>
        <v>98821</v>
      </c>
      <c r="AK450" s="2">
        <f t="shared" si="55"/>
        <v>20</v>
      </c>
      <c r="AM450" s="55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BC450" s="5"/>
      <c r="BD450" s="5"/>
      <c r="BE450" s="5"/>
      <c r="BJ450" s="5"/>
    </row>
    <row r="451" spans="1:62" ht="15.75" x14ac:dyDescent="0.25">
      <c r="A451" s="18">
        <v>45734</v>
      </c>
      <c r="B451" s="12">
        <v>60089</v>
      </c>
      <c r="C451" s="12">
        <v>57483</v>
      </c>
      <c r="D451" s="12">
        <v>56624</v>
      </c>
      <c r="E451" s="12">
        <v>58259</v>
      </c>
      <c r="F451" s="12">
        <v>61551</v>
      </c>
      <c r="G451" s="12">
        <v>69701</v>
      </c>
      <c r="H451" s="12">
        <v>86790</v>
      </c>
      <c r="I451" s="12">
        <v>88692</v>
      </c>
      <c r="J451" s="12">
        <v>79550</v>
      </c>
      <c r="K451" s="12">
        <v>70677</v>
      </c>
      <c r="L451" s="12">
        <v>61470</v>
      </c>
      <c r="M451" s="12">
        <v>54582</v>
      </c>
      <c r="N451" s="12">
        <v>48352</v>
      </c>
      <c r="O451" s="12">
        <v>44251</v>
      </c>
      <c r="P451" s="12">
        <v>47751</v>
      </c>
      <c r="Q451" s="12">
        <v>56920</v>
      </c>
      <c r="R451" s="12">
        <v>70634</v>
      </c>
      <c r="S451" s="12">
        <v>86275</v>
      </c>
      <c r="T451" s="12">
        <v>95249</v>
      </c>
      <c r="U451" s="12">
        <v>105609</v>
      </c>
      <c r="V451" s="12">
        <v>101848</v>
      </c>
      <c r="W451" s="12">
        <v>90778</v>
      </c>
      <c r="X451" s="12">
        <v>77490</v>
      </c>
      <c r="Y451" s="12">
        <v>69969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1180128</v>
      </c>
      <c r="AD451" s="5">
        <f t="shared" si="50"/>
        <v>520466</v>
      </c>
      <c r="AE451" s="5">
        <f t="shared" si="51"/>
        <v>1700594</v>
      </c>
      <c r="AG451" s="2">
        <f t="shared" si="52"/>
        <v>3</v>
      </c>
      <c r="AH451" s="2">
        <f t="shared" si="53"/>
        <v>2025</v>
      </c>
      <c r="AJ451" s="5">
        <f t="shared" si="54"/>
        <v>105609</v>
      </c>
      <c r="AK451" s="2">
        <f t="shared" si="55"/>
        <v>20</v>
      </c>
      <c r="AM451" s="55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BC451" s="5"/>
      <c r="BD451" s="5"/>
      <c r="BE451" s="5"/>
      <c r="BJ451" s="5"/>
    </row>
    <row r="452" spans="1:62" ht="15.75" x14ac:dyDescent="0.25">
      <c r="A452" s="18">
        <v>45735</v>
      </c>
      <c r="B452" s="12">
        <v>65121</v>
      </c>
      <c r="C452" s="12">
        <v>62591</v>
      </c>
      <c r="D452" s="12">
        <v>61992</v>
      </c>
      <c r="E452" s="12">
        <v>63246</v>
      </c>
      <c r="F452" s="12">
        <v>65796</v>
      </c>
      <c r="G452" s="12">
        <v>74093</v>
      </c>
      <c r="H452" s="12">
        <v>88295</v>
      </c>
      <c r="I452" s="12">
        <v>94965</v>
      </c>
      <c r="J452" s="12">
        <v>82120</v>
      </c>
      <c r="K452" s="12">
        <v>73073</v>
      </c>
      <c r="L452" s="12">
        <v>61857</v>
      </c>
      <c r="M452" s="12">
        <v>50245</v>
      </c>
      <c r="N452" s="12">
        <v>36890</v>
      </c>
      <c r="O452" s="12">
        <v>29705</v>
      </c>
      <c r="P452" s="12">
        <v>27634</v>
      </c>
      <c r="Q452" s="12">
        <v>31422</v>
      </c>
      <c r="R452" s="12">
        <v>46370</v>
      </c>
      <c r="S452" s="12">
        <v>73224</v>
      </c>
      <c r="T452" s="12">
        <v>89702</v>
      </c>
      <c r="U452" s="12">
        <v>99197</v>
      </c>
      <c r="V452" s="12">
        <v>96297</v>
      </c>
      <c r="W452" s="12">
        <v>85821</v>
      </c>
      <c r="X452" s="12">
        <v>72491</v>
      </c>
      <c r="Y452" s="12">
        <v>65021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1051013</v>
      </c>
      <c r="AD452" s="5">
        <f t="shared" si="50"/>
        <v>546155</v>
      </c>
      <c r="AE452" s="5">
        <f t="shared" si="51"/>
        <v>1597168</v>
      </c>
      <c r="AG452" s="2">
        <f t="shared" si="52"/>
        <v>3</v>
      </c>
      <c r="AH452" s="2">
        <f t="shared" si="53"/>
        <v>2025</v>
      </c>
      <c r="AJ452" s="5">
        <f t="shared" si="54"/>
        <v>99197</v>
      </c>
      <c r="AK452" s="2">
        <f t="shared" si="55"/>
        <v>20</v>
      </c>
      <c r="AM452" s="55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BC452" s="5"/>
      <c r="BD452" s="5"/>
      <c r="BE452" s="5"/>
      <c r="BJ452" s="5"/>
    </row>
    <row r="453" spans="1:62" ht="15.75" x14ac:dyDescent="0.25">
      <c r="A453" s="18">
        <v>45736</v>
      </c>
      <c r="B453" s="12">
        <v>60222</v>
      </c>
      <c r="C453" s="12">
        <v>57426</v>
      </c>
      <c r="D453" s="12">
        <v>56048</v>
      </c>
      <c r="E453" s="12">
        <v>57603</v>
      </c>
      <c r="F453" s="12">
        <v>60140</v>
      </c>
      <c r="G453" s="12">
        <v>68097</v>
      </c>
      <c r="H453" s="12">
        <v>84058</v>
      </c>
      <c r="I453" s="12">
        <v>88541</v>
      </c>
      <c r="J453" s="12">
        <v>81155</v>
      </c>
      <c r="K453" s="12">
        <v>75459</v>
      </c>
      <c r="L453" s="12">
        <v>71225</v>
      </c>
      <c r="M453" s="12">
        <v>64386</v>
      </c>
      <c r="N453" s="12">
        <v>60948</v>
      </c>
      <c r="O453" s="12">
        <v>58102</v>
      </c>
      <c r="P453" s="12">
        <v>60088</v>
      </c>
      <c r="Q453" s="12">
        <v>65851</v>
      </c>
      <c r="R453" s="12">
        <v>75723</v>
      </c>
      <c r="S453" s="12">
        <v>89644</v>
      </c>
      <c r="T453" s="12">
        <v>97302</v>
      </c>
      <c r="U453" s="12">
        <v>102026</v>
      </c>
      <c r="V453" s="12">
        <v>97233</v>
      </c>
      <c r="W453" s="12">
        <v>85800</v>
      </c>
      <c r="X453" s="12">
        <v>72589</v>
      </c>
      <c r="Y453" s="12">
        <v>64468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1246072</v>
      </c>
      <c r="AD453" s="5">
        <f t="shared" si="50"/>
        <v>508062</v>
      </c>
      <c r="AE453" s="5">
        <f t="shared" si="51"/>
        <v>1754134</v>
      </c>
      <c r="AG453" s="2">
        <f t="shared" si="52"/>
        <v>3</v>
      </c>
      <c r="AH453" s="2">
        <f t="shared" si="53"/>
        <v>2025</v>
      </c>
      <c r="AJ453" s="5">
        <f t="shared" si="54"/>
        <v>102026</v>
      </c>
      <c r="AK453" s="2">
        <f t="shared" si="55"/>
        <v>20</v>
      </c>
      <c r="AM453" s="55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BC453" s="5"/>
      <c r="BD453" s="5"/>
      <c r="BE453" s="5"/>
      <c r="BJ453" s="5"/>
    </row>
    <row r="454" spans="1:62" ht="15.75" x14ac:dyDescent="0.25">
      <c r="A454" s="18">
        <v>45737</v>
      </c>
      <c r="B454" s="12">
        <v>60698</v>
      </c>
      <c r="C454" s="12">
        <v>56780</v>
      </c>
      <c r="D454" s="12">
        <v>56019</v>
      </c>
      <c r="E454" s="12">
        <v>56917</v>
      </c>
      <c r="F454" s="12">
        <v>59156</v>
      </c>
      <c r="G454" s="12">
        <v>67003</v>
      </c>
      <c r="H454" s="12">
        <v>82500</v>
      </c>
      <c r="I454" s="12">
        <v>88114</v>
      </c>
      <c r="J454" s="12">
        <v>84228</v>
      </c>
      <c r="K454" s="12">
        <v>80772</v>
      </c>
      <c r="L454" s="12">
        <v>81675</v>
      </c>
      <c r="M454" s="12">
        <v>77489</v>
      </c>
      <c r="N454" s="12">
        <v>77005</v>
      </c>
      <c r="O454" s="12">
        <v>75355</v>
      </c>
      <c r="P454" s="12">
        <v>74687</v>
      </c>
      <c r="Q454" s="12">
        <v>79198</v>
      </c>
      <c r="R454" s="12">
        <v>87297</v>
      </c>
      <c r="S454" s="12">
        <v>98529</v>
      </c>
      <c r="T454" s="12">
        <v>101886</v>
      </c>
      <c r="U454" s="12">
        <v>106566</v>
      </c>
      <c r="V454" s="12">
        <v>101812</v>
      </c>
      <c r="W454" s="12">
        <v>91857</v>
      </c>
      <c r="X454" s="12">
        <v>79012</v>
      </c>
      <c r="Y454" s="12">
        <v>71809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1385482</v>
      </c>
      <c r="AD454" s="5">
        <f t="shared" si="50"/>
        <v>510882</v>
      </c>
      <c r="AE454" s="5">
        <f t="shared" si="51"/>
        <v>1896364</v>
      </c>
      <c r="AG454" s="2">
        <f t="shared" si="52"/>
        <v>3</v>
      </c>
      <c r="AH454" s="2">
        <f t="shared" si="53"/>
        <v>2025</v>
      </c>
      <c r="AJ454" s="5">
        <f t="shared" si="54"/>
        <v>106566</v>
      </c>
      <c r="AK454" s="2">
        <f t="shared" si="55"/>
        <v>20</v>
      </c>
      <c r="AM454" s="55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BC454" s="5"/>
      <c r="BD454" s="5"/>
      <c r="BE454" s="5"/>
      <c r="BJ454" s="5"/>
    </row>
    <row r="455" spans="1:62" ht="15.75" x14ac:dyDescent="0.25">
      <c r="A455" s="18">
        <v>45738</v>
      </c>
      <c r="B455" s="12">
        <v>67126</v>
      </c>
      <c r="C455" s="12">
        <v>60020</v>
      </c>
      <c r="D455" s="12">
        <v>62350</v>
      </c>
      <c r="E455" s="12">
        <v>62393</v>
      </c>
      <c r="F455" s="12">
        <v>63964</v>
      </c>
      <c r="G455" s="12">
        <v>67407</v>
      </c>
      <c r="H455" s="12">
        <v>77295</v>
      </c>
      <c r="I455" s="12">
        <v>77073</v>
      </c>
      <c r="J455" s="12">
        <v>61232</v>
      </c>
      <c r="K455" s="12">
        <v>49095</v>
      </c>
      <c r="L455" s="12">
        <v>38720</v>
      </c>
      <c r="M455" s="12">
        <v>33547</v>
      </c>
      <c r="N455" s="12">
        <v>29619</v>
      </c>
      <c r="O455" s="12">
        <v>25573</v>
      </c>
      <c r="P455" s="12">
        <v>23288</v>
      </c>
      <c r="Q455" s="12">
        <v>28864</v>
      </c>
      <c r="R455" s="12">
        <v>47410</v>
      </c>
      <c r="S455" s="12">
        <v>76801</v>
      </c>
      <c r="T455" s="12">
        <v>90350</v>
      </c>
      <c r="U455" s="12">
        <v>96249</v>
      </c>
      <c r="V455" s="12">
        <v>92859</v>
      </c>
      <c r="W455" s="12">
        <v>81539</v>
      </c>
      <c r="X455" s="12">
        <v>71447</v>
      </c>
      <c r="Y455" s="12">
        <v>64383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1448604</v>
      </c>
      <c r="AE455" s="5">
        <f t="shared" si="51"/>
        <v>1448604</v>
      </c>
      <c r="AG455" s="2">
        <f t="shared" si="52"/>
        <v>3</v>
      </c>
      <c r="AH455" s="2">
        <f t="shared" si="53"/>
        <v>2025</v>
      </c>
      <c r="AJ455" s="5">
        <f t="shared" si="54"/>
        <v>96249</v>
      </c>
      <c r="AK455" s="2">
        <f t="shared" si="55"/>
        <v>20</v>
      </c>
      <c r="AM455" s="55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BC455" s="5"/>
      <c r="BD455" s="5"/>
      <c r="BE455" s="5"/>
      <c r="BJ455" s="5"/>
    </row>
    <row r="456" spans="1:62" ht="15.75" x14ac:dyDescent="0.25">
      <c r="A456" s="18">
        <v>45739</v>
      </c>
      <c r="B456" s="12">
        <v>60089</v>
      </c>
      <c r="C456" s="12">
        <v>53346</v>
      </c>
      <c r="D456" s="12">
        <v>56273</v>
      </c>
      <c r="E456" s="12">
        <v>57170</v>
      </c>
      <c r="F456" s="12">
        <v>59981</v>
      </c>
      <c r="G456" s="12">
        <v>64590</v>
      </c>
      <c r="H456" s="12">
        <v>75708</v>
      </c>
      <c r="I456" s="12">
        <v>77161</v>
      </c>
      <c r="J456" s="12">
        <v>66468</v>
      </c>
      <c r="K456" s="12">
        <v>56810</v>
      </c>
      <c r="L456" s="12">
        <v>46933</v>
      </c>
      <c r="M456" s="12">
        <v>43400</v>
      </c>
      <c r="N456" s="12">
        <v>40567</v>
      </c>
      <c r="O456" s="12">
        <v>36442</v>
      </c>
      <c r="P456" s="12">
        <v>34934</v>
      </c>
      <c r="Q456" s="12">
        <v>38490</v>
      </c>
      <c r="R456" s="12">
        <v>54824</v>
      </c>
      <c r="S456" s="12">
        <v>82653</v>
      </c>
      <c r="T456" s="12">
        <v>103655</v>
      </c>
      <c r="U456" s="12">
        <v>113824</v>
      </c>
      <c r="V456" s="12">
        <v>109573</v>
      </c>
      <c r="W456" s="12">
        <v>97407</v>
      </c>
      <c r="X456" s="12">
        <v>82350</v>
      </c>
      <c r="Y456" s="12">
        <v>74978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1587626</v>
      </c>
      <c r="AE456" s="5">
        <f t="shared" si="51"/>
        <v>1587626</v>
      </c>
      <c r="AG456" s="2">
        <f t="shared" si="52"/>
        <v>3</v>
      </c>
      <c r="AH456" s="2">
        <f t="shared" si="53"/>
        <v>2025</v>
      </c>
      <c r="AJ456" s="5">
        <f t="shared" si="54"/>
        <v>113824</v>
      </c>
      <c r="AK456" s="2">
        <f t="shared" si="55"/>
        <v>20</v>
      </c>
      <c r="AM456" s="55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BC456" s="5"/>
      <c r="BD456" s="5"/>
      <c r="BE456" s="5"/>
      <c r="BJ456" s="5"/>
    </row>
    <row r="457" spans="1:62" ht="15.75" x14ac:dyDescent="0.25">
      <c r="A457" s="18">
        <v>45740</v>
      </c>
      <c r="B457" s="12">
        <v>69301</v>
      </c>
      <c r="C457" s="12">
        <v>66725</v>
      </c>
      <c r="D457" s="12">
        <v>66509</v>
      </c>
      <c r="E457" s="12">
        <v>67818</v>
      </c>
      <c r="F457" s="12">
        <v>71287</v>
      </c>
      <c r="G457" s="12">
        <v>80341</v>
      </c>
      <c r="H457" s="12">
        <v>97619</v>
      </c>
      <c r="I457" s="12">
        <v>95664</v>
      </c>
      <c r="J457" s="12">
        <v>86066</v>
      </c>
      <c r="K457" s="12">
        <v>84204</v>
      </c>
      <c r="L457" s="12">
        <v>85365</v>
      </c>
      <c r="M457" s="12">
        <v>86577</v>
      </c>
      <c r="N457" s="12">
        <v>89209</v>
      </c>
      <c r="O457" s="12">
        <v>86702</v>
      </c>
      <c r="P457" s="12">
        <v>86140</v>
      </c>
      <c r="Q457" s="12">
        <v>89800</v>
      </c>
      <c r="R457" s="12">
        <v>97107</v>
      </c>
      <c r="S457" s="12">
        <v>108625</v>
      </c>
      <c r="T457" s="12">
        <v>110445</v>
      </c>
      <c r="U457" s="12">
        <v>114081</v>
      </c>
      <c r="V457" s="12">
        <v>107220</v>
      </c>
      <c r="W457" s="12">
        <v>92256</v>
      </c>
      <c r="X457" s="12">
        <v>77687</v>
      </c>
      <c r="Y457" s="12">
        <v>71301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1497148</v>
      </c>
      <c r="AD457" s="5">
        <f t="shared" si="50"/>
        <v>590901</v>
      </c>
      <c r="AE457" s="5">
        <f t="shared" si="51"/>
        <v>2088049</v>
      </c>
      <c r="AG457" s="2">
        <f t="shared" si="52"/>
        <v>3</v>
      </c>
      <c r="AH457" s="2">
        <f t="shared" si="53"/>
        <v>2025</v>
      </c>
      <c r="AJ457" s="5">
        <f t="shared" si="54"/>
        <v>114081</v>
      </c>
      <c r="AK457" s="2">
        <f t="shared" si="55"/>
        <v>20</v>
      </c>
      <c r="AM457" s="55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BC457" s="5"/>
      <c r="BD457" s="5"/>
      <c r="BE457" s="5"/>
      <c r="BJ457" s="5"/>
    </row>
    <row r="458" spans="1:62" ht="15.75" x14ac:dyDescent="0.25">
      <c r="A458" s="18">
        <v>45741</v>
      </c>
      <c r="B458" s="12">
        <v>66784</v>
      </c>
      <c r="C458" s="12">
        <v>62953</v>
      </c>
      <c r="D458" s="12">
        <v>62582</v>
      </c>
      <c r="E458" s="12">
        <v>63232</v>
      </c>
      <c r="F458" s="12">
        <v>66137</v>
      </c>
      <c r="G458" s="12">
        <v>74585</v>
      </c>
      <c r="H458" s="12">
        <v>88862</v>
      </c>
      <c r="I458" s="12">
        <v>95551</v>
      </c>
      <c r="J458" s="12">
        <v>91146</v>
      </c>
      <c r="K458" s="12">
        <v>84083</v>
      </c>
      <c r="L458" s="12">
        <v>77630</v>
      </c>
      <c r="M458" s="12">
        <v>71639</v>
      </c>
      <c r="N458" s="12">
        <v>71200</v>
      </c>
      <c r="O458" s="12">
        <v>65415</v>
      </c>
      <c r="P458" s="12">
        <v>63460</v>
      </c>
      <c r="Q458" s="12">
        <v>66093</v>
      </c>
      <c r="R458" s="12">
        <v>75726</v>
      </c>
      <c r="S458" s="12">
        <v>90516</v>
      </c>
      <c r="T458" s="12">
        <v>98056</v>
      </c>
      <c r="U458" s="12">
        <v>105857</v>
      </c>
      <c r="V458" s="12">
        <v>101525</v>
      </c>
      <c r="W458" s="12">
        <v>89630</v>
      </c>
      <c r="X458" s="12">
        <v>76283</v>
      </c>
      <c r="Y458" s="12">
        <v>68609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1323810</v>
      </c>
      <c r="AD458" s="5">
        <f t="shared" ref="AD458:AD521" si="58">AE458-AC458</f>
        <v>553744</v>
      </c>
      <c r="AE458" s="5">
        <f t="shared" ref="AE458:AE521" si="59">SUM(B458:Y458)</f>
        <v>1877554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105857</v>
      </c>
      <c r="AK458" s="2">
        <f t="shared" ref="AK458:AK521" si="63">IF(AE458&gt;0,INDEX(B$8:Y$8,MATCH(AJ458,B458:Y458,0)),"")</f>
        <v>20</v>
      </c>
      <c r="AM458" s="55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BC458" s="5"/>
      <c r="BD458" s="5"/>
      <c r="BE458" s="5"/>
      <c r="BJ458" s="5"/>
    </row>
    <row r="459" spans="1:62" ht="15.75" x14ac:dyDescent="0.25">
      <c r="A459" s="18">
        <v>45742</v>
      </c>
      <c r="B459" s="12">
        <v>63882</v>
      </c>
      <c r="C459" s="12">
        <v>61795</v>
      </c>
      <c r="D459" s="12">
        <v>60773</v>
      </c>
      <c r="E459" s="12">
        <v>62689</v>
      </c>
      <c r="F459" s="12">
        <v>65805</v>
      </c>
      <c r="G459" s="12">
        <v>74220</v>
      </c>
      <c r="H459" s="12">
        <v>91391</v>
      </c>
      <c r="I459" s="12">
        <v>86715</v>
      </c>
      <c r="J459" s="12">
        <v>63571</v>
      </c>
      <c r="K459" s="12">
        <v>48726</v>
      </c>
      <c r="L459" s="12">
        <v>44486</v>
      </c>
      <c r="M459" s="12">
        <v>39186</v>
      </c>
      <c r="N459" s="12">
        <v>38187</v>
      </c>
      <c r="O459" s="12">
        <v>37042</v>
      </c>
      <c r="P459" s="12">
        <v>39765</v>
      </c>
      <c r="Q459" s="12">
        <v>51409</v>
      </c>
      <c r="R459" s="12">
        <v>65095</v>
      </c>
      <c r="S459" s="12">
        <v>83456</v>
      </c>
      <c r="T459" s="12">
        <v>93960</v>
      </c>
      <c r="U459" s="12">
        <v>101537</v>
      </c>
      <c r="V459" s="12">
        <v>96729</v>
      </c>
      <c r="W459" s="12">
        <v>85976</v>
      </c>
      <c r="X459" s="12">
        <v>73127</v>
      </c>
      <c r="Y459" s="12">
        <v>65618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1048967</v>
      </c>
      <c r="AD459" s="5">
        <f t="shared" si="58"/>
        <v>546173</v>
      </c>
      <c r="AE459" s="5">
        <f t="shared" si="59"/>
        <v>1595140</v>
      </c>
      <c r="AG459" s="2">
        <f t="shared" si="60"/>
        <v>3</v>
      </c>
      <c r="AH459" s="2">
        <f t="shared" si="61"/>
        <v>2025</v>
      </c>
      <c r="AJ459" s="5">
        <f t="shared" si="62"/>
        <v>101537</v>
      </c>
      <c r="AK459" s="2">
        <f t="shared" si="63"/>
        <v>20</v>
      </c>
      <c r="AM459" s="55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BC459" s="5"/>
      <c r="BD459" s="5"/>
      <c r="BE459" s="5"/>
      <c r="BJ459" s="5"/>
    </row>
    <row r="460" spans="1:62" ht="15.75" x14ac:dyDescent="0.25">
      <c r="A460" s="18">
        <v>45743</v>
      </c>
      <c r="B460" s="12">
        <v>61556</v>
      </c>
      <c r="C460" s="12">
        <v>59211</v>
      </c>
      <c r="D460" s="12">
        <v>57849</v>
      </c>
      <c r="E460" s="12">
        <v>59500</v>
      </c>
      <c r="F460" s="12">
        <v>62460</v>
      </c>
      <c r="G460" s="12">
        <v>70975</v>
      </c>
      <c r="H460" s="12">
        <v>87408</v>
      </c>
      <c r="I460" s="12">
        <v>84585</v>
      </c>
      <c r="J460" s="12">
        <v>64056</v>
      </c>
      <c r="K460" s="12">
        <v>50547</v>
      </c>
      <c r="L460" s="12">
        <v>38888</v>
      </c>
      <c r="M460" s="12">
        <v>35404</v>
      </c>
      <c r="N460" s="12">
        <v>41178</v>
      </c>
      <c r="O460" s="12">
        <v>45140</v>
      </c>
      <c r="P460" s="12">
        <v>50400</v>
      </c>
      <c r="Q460" s="12">
        <v>55494</v>
      </c>
      <c r="R460" s="12">
        <v>60399</v>
      </c>
      <c r="S460" s="12">
        <v>77016</v>
      </c>
      <c r="T460" s="12">
        <v>90138</v>
      </c>
      <c r="U460" s="12">
        <v>100376</v>
      </c>
      <c r="V460" s="12">
        <v>98167</v>
      </c>
      <c r="W460" s="12">
        <v>88230</v>
      </c>
      <c r="X460" s="12">
        <v>75502</v>
      </c>
      <c r="Y460" s="12">
        <v>68630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1055520</v>
      </c>
      <c r="AD460" s="5">
        <f t="shared" si="58"/>
        <v>527589</v>
      </c>
      <c r="AE460" s="5">
        <f t="shared" si="59"/>
        <v>1583109</v>
      </c>
      <c r="AG460" s="2">
        <f t="shared" si="60"/>
        <v>3</v>
      </c>
      <c r="AH460" s="2">
        <f t="shared" si="61"/>
        <v>2025</v>
      </c>
      <c r="AJ460" s="5">
        <f t="shared" si="62"/>
        <v>100376</v>
      </c>
      <c r="AK460" s="2">
        <f t="shared" si="63"/>
        <v>20</v>
      </c>
      <c r="AM460" s="55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BC460" s="5"/>
      <c r="BD460" s="5"/>
      <c r="BE460" s="5"/>
      <c r="BJ460" s="5"/>
    </row>
    <row r="461" spans="1:62" ht="15.75" x14ac:dyDescent="0.25">
      <c r="A461" s="18">
        <v>45744</v>
      </c>
      <c r="B461" s="12">
        <v>64435</v>
      </c>
      <c r="C461" s="12">
        <v>61619</v>
      </c>
      <c r="D461" s="12">
        <v>61299</v>
      </c>
      <c r="E461" s="12">
        <v>62731</v>
      </c>
      <c r="F461" s="12">
        <v>65464</v>
      </c>
      <c r="G461" s="12">
        <v>72717</v>
      </c>
      <c r="H461" s="12">
        <v>88101</v>
      </c>
      <c r="I461" s="12">
        <v>88471</v>
      </c>
      <c r="J461" s="12">
        <v>75273</v>
      </c>
      <c r="K461" s="12">
        <v>54078</v>
      </c>
      <c r="L461" s="12">
        <v>46623</v>
      </c>
      <c r="M461" s="12">
        <v>36893</v>
      </c>
      <c r="N461" s="12">
        <v>30249</v>
      </c>
      <c r="O461" s="12">
        <v>26683</v>
      </c>
      <c r="P461" s="12">
        <v>26556</v>
      </c>
      <c r="Q461" s="12">
        <v>30265</v>
      </c>
      <c r="R461" s="12">
        <v>44820</v>
      </c>
      <c r="S461" s="12">
        <v>67922</v>
      </c>
      <c r="T461" s="12">
        <v>86532</v>
      </c>
      <c r="U461" s="12">
        <v>97187</v>
      </c>
      <c r="V461" s="12">
        <v>93870</v>
      </c>
      <c r="W461" s="12">
        <v>86347</v>
      </c>
      <c r="X461" s="12">
        <v>75147</v>
      </c>
      <c r="Y461" s="12">
        <v>68310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966916</v>
      </c>
      <c r="AD461" s="5">
        <f t="shared" si="58"/>
        <v>544676</v>
      </c>
      <c r="AE461" s="5">
        <f t="shared" si="59"/>
        <v>1511592</v>
      </c>
      <c r="AG461" s="2">
        <f t="shared" si="60"/>
        <v>3</v>
      </c>
      <c r="AH461" s="2">
        <f t="shared" si="61"/>
        <v>2025</v>
      </c>
      <c r="AJ461" s="5">
        <f t="shared" si="62"/>
        <v>97187</v>
      </c>
      <c r="AK461" s="2">
        <f t="shared" si="63"/>
        <v>20</v>
      </c>
      <c r="AM461" s="55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BC461" s="5"/>
      <c r="BD461" s="5"/>
      <c r="BE461" s="5"/>
      <c r="BJ461" s="5"/>
    </row>
    <row r="462" spans="1:62" ht="15.75" x14ac:dyDescent="0.25">
      <c r="A462" s="18">
        <v>45745</v>
      </c>
      <c r="B462" s="12">
        <v>64270</v>
      </c>
      <c r="C462" s="12">
        <v>57224</v>
      </c>
      <c r="D462" s="12">
        <v>59818</v>
      </c>
      <c r="E462" s="12">
        <v>59879</v>
      </c>
      <c r="F462" s="12">
        <v>62144</v>
      </c>
      <c r="G462" s="12">
        <v>66584</v>
      </c>
      <c r="H462" s="12">
        <v>76954</v>
      </c>
      <c r="I462" s="12">
        <v>83777</v>
      </c>
      <c r="J462" s="12">
        <v>83761</v>
      </c>
      <c r="K462" s="12">
        <v>78250</v>
      </c>
      <c r="L462" s="12">
        <v>68507</v>
      </c>
      <c r="M462" s="12">
        <v>64208</v>
      </c>
      <c r="N462" s="12">
        <v>60686</v>
      </c>
      <c r="O462" s="12">
        <v>51865</v>
      </c>
      <c r="P462" s="12">
        <v>47573</v>
      </c>
      <c r="Q462" s="12">
        <v>45992</v>
      </c>
      <c r="R462" s="12">
        <v>55747</v>
      </c>
      <c r="S462" s="12">
        <v>76398</v>
      </c>
      <c r="T462" s="12">
        <v>94231</v>
      </c>
      <c r="U462" s="12">
        <v>104571</v>
      </c>
      <c r="V462" s="12">
        <v>102470</v>
      </c>
      <c r="W462" s="12">
        <v>91693</v>
      </c>
      <c r="X462" s="12">
        <v>80368</v>
      </c>
      <c r="Y462" s="12">
        <v>72947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1709917</v>
      </c>
      <c r="AE462" s="5">
        <f t="shared" si="59"/>
        <v>1709917</v>
      </c>
      <c r="AG462" s="2">
        <f t="shared" si="60"/>
        <v>3</v>
      </c>
      <c r="AH462" s="2">
        <f t="shared" si="61"/>
        <v>2025</v>
      </c>
      <c r="AJ462" s="5">
        <f t="shared" si="62"/>
        <v>104571</v>
      </c>
      <c r="AK462" s="2">
        <f t="shared" si="63"/>
        <v>20</v>
      </c>
      <c r="AM462" s="55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BC462" s="5"/>
      <c r="BD462" s="5"/>
      <c r="BE462" s="5"/>
      <c r="BJ462" s="5"/>
    </row>
    <row r="463" spans="1:62" ht="15.75" x14ac:dyDescent="0.25">
      <c r="A463" s="18">
        <v>45746</v>
      </c>
      <c r="B463" s="12">
        <v>68141</v>
      </c>
      <c r="C463" s="12">
        <v>61814</v>
      </c>
      <c r="D463" s="12">
        <v>64251</v>
      </c>
      <c r="E463" s="12">
        <v>64755</v>
      </c>
      <c r="F463" s="12">
        <v>66150</v>
      </c>
      <c r="G463" s="12">
        <v>68852</v>
      </c>
      <c r="H463" s="12">
        <v>77814</v>
      </c>
      <c r="I463" s="12">
        <v>78709</v>
      </c>
      <c r="J463" s="12">
        <v>77716</v>
      </c>
      <c r="K463" s="12">
        <v>79358</v>
      </c>
      <c r="L463" s="12">
        <v>78347</v>
      </c>
      <c r="M463" s="12">
        <v>79495</v>
      </c>
      <c r="N463" s="12">
        <v>81087</v>
      </c>
      <c r="O463" s="12">
        <v>83668</v>
      </c>
      <c r="P463" s="12">
        <v>85511</v>
      </c>
      <c r="Q463" s="12">
        <v>90492</v>
      </c>
      <c r="R463" s="12">
        <v>99010</v>
      </c>
      <c r="S463" s="12">
        <v>109829</v>
      </c>
      <c r="T463" s="12">
        <v>111048</v>
      </c>
      <c r="U463" s="12">
        <v>113778</v>
      </c>
      <c r="V463" s="12">
        <v>107846</v>
      </c>
      <c r="W463" s="12">
        <v>93316</v>
      </c>
      <c r="X463" s="12">
        <v>79251</v>
      </c>
      <c r="Y463" s="12">
        <v>71111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1991349</v>
      </c>
      <c r="AE463" s="5">
        <f t="shared" si="59"/>
        <v>1991349</v>
      </c>
      <c r="AG463" s="2">
        <f t="shared" si="60"/>
        <v>3</v>
      </c>
      <c r="AH463" s="2">
        <f t="shared" si="61"/>
        <v>2025</v>
      </c>
      <c r="AJ463" s="5">
        <f t="shared" si="62"/>
        <v>113778</v>
      </c>
      <c r="AK463" s="2">
        <f t="shared" si="63"/>
        <v>20</v>
      </c>
      <c r="AM463" s="55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BC463" s="5"/>
      <c r="BD463" s="5"/>
      <c r="BE463" s="5"/>
      <c r="BJ463" s="5"/>
    </row>
    <row r="464" spans="1:62" ht="15.75" x14ac:dyDescent="0.25">
      <c r="A464" s="18">
        <v>45747</v>
      </c>
      <c r="B464" s="12">
        <v>65111</v>
      </c>
      <c r="C464" s="12">
        <v>61819</v>
      </c>
      <c r="D464" s="12">
        <v>60117</v>
      </c>
      <c r="E464" s="12">
        <v>61691</v>
      </c>
      <c r="F464" s="12">
        <v>63726</v>
      </c>
      <c r="G464" s="12">
        <v>71370</v>
      </c>
      <c r="H464" s="12">
        <v>87621</v>
      </c>
      <c r="I464" s="12">
        <v>93193</v>
      </c>
      <c r="J464" s="12">
        <v>87570</v>
      </c>
      <c r="K464" s="12">
        <v>84678</v>
      </c>
      <c r="L464" s="12">
        <v>81347</v>
      </c>
      <c r="M464" s="12">
        <v>74778</v>
      </c>
      <c r="N464" s="12">
        <v>72682</v>
      </c>
      <c r="O464" s="12">
        <v>74096</v>
      </c>
      <c r="P464" s="12">
        <v>73479</v>
      </c>
      <c r="Q464" s="12">
        <v>77551</v>
      </c>
      <c r="R464" s="12">
        <v>82163</v>
      </c>
      <c r="S464" s="12">
        <v>92656</v>
      </c>
      <c r="T464" s="12">
        <v>95590</v>
      </c>
      <c r="U464" s="12">
        <v>100801</v>
      </c>
      <c r="V464" s="12">
        <v>94582</v>
      </c>
      <c r="W464" s="12">
        <v>81711</v>
      </c>
      <c r="X464" s="12">
        <v>70151</v>
      </c>
      <c r="Y464" s="12">
        <v>61295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1337028</v>
      </c>
      <c r="AD464" s="5">
        <f t="shared" si="58"/>
        <v>532750</v>
      </c>
      <c r="AE464" s="5">
        <f t="shared" si="59"/>
        <v>1869778</v>
      </c>
      <c r="AG464" s="2">
        <f t="shared" si="60"/>
        <v>3</v>
      </c>
      <c r="AH464" s="2">
        <f t="shared" si="61"/>
        <v>2025</v>
      </c>
      <c r="AJ464" s="5">
        <f t="shared" si="62"/>
        <v>100801</v>
      </c>
      <c r="AK464" s="2">
        <f t="shared" si="63"/>
        <v>20</v>
      </c>
      <c r="AM464" s="55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BC464" s="5"/>
      <c r="BD464" s="5"/>
      <c r="BE464" s="5"/>
      <c r="BJ464" s="5"/>
    </row>
    <row r="465" spans="1:62" ht="15.75" x14ac:dyDescent="0.25">
      <c r="A465" s="18">
        <v>45748</v>
      </c>
      <c r="B465" s="12">
        <v>55607</v>
      </c>
      <c r="C465" s="12">
        <v>52759</v>
      </c>
      <c r="D465" s="12">
        <v>51623</v>
      </c>
      <c r="E465" s="12">
        <v>53042</v>
      </c>
      <c r="F465" s="12">
        <v>55263</v>
      </c>
      <c r="G465" s="12">
        <v>63587</v>
      </c>
      <c r="H465" s="12">
        <v>79121</v>
      </c>
      <c r="I465" s="12">
        <v>83793</v>
      </c>
      <c r="J465" s="12">
        <v>76916</v>
      </c>
      <c r="K465" s="12">
        <v>65560</v>
      </c>
      <c r="L465" s="12">
        <v>47955</v>
      </c>
      <c r="M465" s="12">
        <v>37779</v>
      </c>
      <c r="N465" s="12">
        <v>33279</v>
      </c>
      <c r="O465" s="12">
        <v>27533</v>
      </c>
      <c r="P465" s="12">
        <v>25754</v>
      </c>
      <c r="Q465" s="12">
        <v>29988</v>
      </c>
      <c r="R465" s="12">
        <v>42927</v>
      </c>
      <c r="S465" s="12">
        <v>69387</v>
      </c>
      <c r="T465" s="12">
        <v>88483</v>
      </c>
      <c r="U465" s="12">
        <v>100823</v>
      </c>
      <c r="V465" s="12">
        <v>97116</v>
      </c>
      <c r="W465" s="12">
        <v>87206</v>
      </c>
      <c r="X465" s="12">
        <v>77252</v>
      </c>
      <c r="Y465" s="12">
        <v>67337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991751</v>
      </c>
      <c r="AD465" s="5">
        <f t="shared" si="58"/>
        <v>478339</v>
      </c>
      <c r="AE465" s="5">
        <f t="shared" si="59"/>
        <v>1470090</v>
      </c>
      <c r="AG465" s="2">
        <f t="shared" si="60"/>
        <v>4</v>
      </c>
      <c r="AH465" s="2">
        <f t="shared" si="61"/>
        <v>2025</v>
      </c>
      <c r="AJ465" s="5">
        <f t="shared" si="62"/>
        <v>100823</v>
      </c>
      <c r="AK465" s="2">
        <f t="shared" si="63"/>
        <v>20</v>
      </c>
      <c r="AM465" s="55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BC465" s="5"/>
      <c r="BD465" s="5"/>
      <c r="BE465" s="5"/>
      <c r="BJ465" s="5"/>
    </row>
    <row r="466" spans="1:62" ht="15.75" x14ac:dyDescent="0.25">
      <c r="A466" s="18">
        <v>45749</v>
      </c>
      <c r="B466" s="12">
        <v>63504</v>
      </c>
      <c r="C466" s="12">
        <v>61305</v>
      </c>
      <c r="D466" s="12">
        <v>59589</v>
      </c>
      <c r="E466" s="12">
        <v>62144</v>
      </c>
      <c r="F466" s="12">
        <v>65522</v>
      </c>
      <c r="G466" s="12">
        <v>75113</v>
      </c>
      <c r="H466" s="12">
        <v>90120</v>
      </c>
      <c r="I466" s="12">
        <v>83257</v>
      </c>
      <c r="J466" s="12">
        <v>59251</v>
      </c>
      <c r="K466" s="12">
        <v>46120</v>
      </c>
      <c r="L466" s="12">
        <v>38091</v>
      </c>
      <c r="M466" s="12">
        <v>33078</v>
      </c>
      <c r="N466" s="12">
        <v>30569</v>
      </c>
      <c r="O466" s="12">
        <v>27582</v>
      </c>
      <c r="P466" s="12">
        <v>25040</v>
      </c>
      <c r="Q466" s="12">
        <v>29187</v>
      </c>
      <c r="R466" s="12">
        <v>43961</v>
      </c>
      <c r="S466" s="12">
        <v>76141</v>
      </c>
      <c r="T466" s="12">
        <v>91538</v>
      </c>
      <c r="U466" s="12">
        <v>101750</v>
      </c>
      <c r="V466" s="12">
        <v>97926</v>
      </c>
      <c r="W466" s="12">
        <v>86369</v>
      </c>
      <c r="X466" s="12">
        <v>76096</v>
      </c>
      <c r="Y466" s="12">
        <v>65919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945956</v>
      </c>
      <c r="AD466" s="5">
        <f t="shared" si="58"/>
        <v>543216</v>
      </c>
      <c r="AE466" s="5">
        <f t="shared" si="59"/>
        <v>1489172</v>
      </c>
      <c r="AG466" s="2">
        <f t="shared" si="60"/>
        <v>4</v>
      </c>
      <c r="AH466" s="2">
        <f t="shared" si="61"/>
        <v>2025</v>
      </c>
      <c r="AJ466" s="5">
        <f t="shared" si="62"/>
        <v>101750</v>
      </c>
      <c r="AK466" s="2">
        <f t="shared" si="63"/>
        <v>20</v>
      </c>
      <c r="AM466" s="55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BC466" s="5"/>
      <c r="BD466" s="5"/>
      <c r="BE466" s="5"/>
      <c r="BJ466" s="5"/>
    </row>
    <row r="467" spans="1:62" ht="15.75" x14ac:dyDescent="0.25">
      <c r="A467" s="18">
        <v>45750</v>
      </c>
      <c r="B467" s="12">
        <v>61296</v>
      </c>
      <c r="C467" s="12">
        <v>57920</v>
      </c>
      <c r="D467" s="12">
        <v>57139</v>
      </c>
      <c r="E467" s="12">
        <v>57277</v>
      </c>
      <c r="F467" s="12">
        <v>60284</v>
      </c>
      <c r="G467" s="12">
        <v>68930</v>
      </c>
      <c r="H467" s="12">
        <v>83015</v>
      </c>
      <c r="I467" s="12">
        <v>89284</v>
      </c>
      <c r="J467" s="12">
        <v>88233</v>
      </c>
      <c r="K467" s="12">
        <v>87986</v>
      </c>
      <c r="L467" s="12">
        <v>84953</v>
      </c>
      <c r="M467" s="12">
        <v>79787</v>
      </c>
      <c r="N467" s="12">
        <v>79369</v>
      </c>
      <c r="O467" s="12">
        <v>72030</v>
      </c>
      <c r="P467" s="12">
        <v>66211</v>
      </c>
      <c r="Q467" s="12">
        <v>69580</v>
      </c>
      <c r="R467" s="12">
        <v>78117</v>
      </c>
      <c r="S467" s="12">
        <v>90916</v>
      </c>
      <c r="T467" s="12">
        <v>95479</v>
      </c>
      <c r="U467" s="12">
        <v>99552</v>
      </c>
      <c r="V467" s="12">
        <v>94259</v>
      </c>
      <c r="W467" s="12">
        <v>81752</v>
      </c>
      <c r="X467" s="12">
        <v>71046</v>
      </c>
      <c r="Y467" s="12">
        <v>61605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1328554</v>
      </c>
      <c r="AD467" s="5">
        <f t="shared" si="58"/>
        <v>507466</v>
      </c>
      <c r="AE467" s="5">
        <f t="shared" si="59"/>
        <v>1836020</v>
      </c>
      <c r="AG467" s="2">
        <f t="shared" si="60"/>
        <v>4</v>
      </c>
      <c r="AH467" s="2">
        <f t="shared" si="61"/>
        <v>2025</v>
      </c>
      <c r="AJ467" s="5">
        <f t="shared" si="62"/>
        <v>99552</v>
      </c>
      <c r="AK467" s="2">
        <f t="shared" si="63"/>
        <v>20</v>
      </c>
      <c r="AM467" s="55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BC467" s="5"/>
      <c r="BD467" s="5"/>
      <c r="BE467" s="5"/>
      <c r="BJ467" s="5"/>
    </row>
    <row r="468" spans="1:62" ht="15.75" x14ac:dyDescent="0.25">
      <c r="A468" s="18">
        <v>45751</v>
      </c>
      <c r="B468" s="12">
        <v>55470</v>
      </c>
      <c r="C468" s="12">
        <v>53134</v>
      </c>
      <c r="D468" s="12">
        <v>51397</v>
      </c>
      <c r="E468" s="12">
        <v>52383</v>
      </c>
      <c r="F468" s="12">
        <v>54669</v>
      </c>
      <c r="G468" s="12">
        <v>63289</v>
      </c>
      <c r="H468" s="12">
        <v>76961</v>
      </c>
      <c r="I468" s="12">
        <v>74197</v>
      </c>
      <c r="J468" s="12">
        <v>63036</v>
      </c>
      <c r="K468" s="12">
        <v>51439</v>
      </c>
      <c r="L468" s="12">
        <v>37942</v>
      </c>
      <c r="M468" s="12">
        <v>41983</v>
      </c>
      <c r="N468" s="12">
        <v>42086</v>
      </c>
      <c r="O468" s="12">
        <v>41902</v>
      </c>
      <c r="P468" s="12">
        <v>41055</v>
      </c>
      <c r="Q468" s="12">
        <v>45710</v>
      </c>
      <c r="R468" s="12">
        <v>55364</v>
      </c>
      <c r="S468" s="12">
        <v>67861</v>
      </c>
      <c r="T468" s="12">
        <v>80771</v>
      </c>
      <c r="U468" s="12">
        <v>90706</v>
      </c>
      <c r="V468" s="12">
        <v>87718</v>
      </c>
      <c r="W468" s="12">
        <v>79512</v>
      </c>
      <c r="X468" s="12">
        <v>70235</v>
      </c>
      <c r="Y468" s="12">
        <v>62074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971517</v>
      </c>
      <c r="AD468" s="5">
        <f t="shared" si="58"/>
        <v>469377</v>
      </c>
      <c r="AE468" s="5">
        <f t="shared" si="59"/>
        <v>1440894</v>
      </c>
      <c r="AG468" s="2">
        <f t="shared" si="60"/>
        <v>4</v>
      </c>
      <c r="AH468" s="2">
        <f t="shared" si="61"/>
        <v>2025</v>
      </c>
      <c r="AJ468" s="5">
        <f t="shared" si="62"/>
        <v>90706</v>
      </c>
      <c r="AK468" s="2">
        <f t="shared" si="63"/>
        <v>20</v>
      </c>
      <c r="AM468" s="55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BC468" s="5"/>
      <c r="BD468" s="5"/>
      <c r="BE468" s="5"/>
      <c r="BJ468" s="5"/>
    </row>
    <row r="469" spans="1:62" ht="15.75" x14ac:dyDescent="0.25">
      <c r="A469" s="18">
        <v>45752</v>
      </c>
      <c r="B469" s="12">
        <v>58029</v>
      </c>
      <c r="C469" s="12">
        <v>56272</v>
      </c>
      <c r="D469" s="12">
        <v>56993</v>
      </c>
      <c r="E469" s="12">
        <v>56236</v>
      </c>
      <c r="F469" s="12">
        <v>57906</v>
      </c>
      <c r="G469" s="12">
        <v>64069</v>
      </c>
      <c r="H469" s="12">
        <v>72183</v>
      </c>
      <c r="I469" s="12">
        <v>71426</v>
      </c>
      <c r="J469" s="12">
        <v>68216</v>
      </c>
      <c r="K469" s="12">
        <v>66201</v>
      </c>
      <c r="L469" s="12">
        <v>53268</v>
      </c>
      <c r="M469" s="12">
        <v>49055</v>
      </c>
      <c r="N469" s="12">
        <v>50632</v>
      </c>
      <c r="O469" s="12">
        <v>53567</v>
      </c>
      <c r="P469" s="12">
        <v>54648</v>
      </c>
      <c r="Q469" s="12">
        <v>62983</v>
      </c>
      <c r="R469" s="12">
        <v>75888</v>
      </c>
      <c r="S469" s="12">
        <v>89186</v>
      </c>
      <c r="T469" s="12">
        <v>94733</v>
      </c>
      <c r="U469" s="12">
        <v>100088</v>
      </c>
      <c r="V469" s="12">
        <v>95622</v>
      </c>
      <c r="W469" s="12">
        <v>85183</v>
      </c>
      <c r="X469" s="12">
        <v>75210</v>
      </c>
      <c r="Y469" s="12">
        <v>66851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1634445</v>
      </c>
      <c r="AE469" s="5">
        <f t="shared" si="59"/>
        <v>1634445</v>
      </c>
      <c r="AG469" s="2">
        <f t="shared" si="60"/>
        <v>4</v>
      </c>
      <c r="AH469" s="2">
        <f t="shared" si="61"/>
        <v>2025</v>
      </c>
      <c r="AJ469" s="5">
        <f t="shared" si="62"/>
        <v>100088</v>
      </c>
      <c r="AK469" s="2">
        <f t="shared" si="63"/>
        <v>20</v>
      </c>
      <c r="AM469" s="55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BC469" s="5"/>
      <c r="BD469" s="5"/>
      <c r="BE469" s="5"/>
      <c r="BJ469" s="5"/>
    </row>
    <row r="470" spans="1:62" ht="15.75" x14ac:dyDescent="0.25">
      <c r="A470" s="18">
        <v>45753</v>
      </c>
      <c r="B470" s="12">
        <v>60720</v>
      </c>
      <c r="C470" s="12">
        <v>57292</v>
      </c>
      <c r="D470" s="12">
        <v>57518</v>
      </c>
      <c r="E470" s="12">
        <v>55070</v>
      </c>
      <c r="F470" s="12">
        <v>55027</v>
      </c>
      <c r="G470" s="12">
        <v>59829</v>
      </c>
      <c r="H470" s="12">
        <v>68148</v>
      </c>
      <c r="I470" s="12">
        <v>74043</v>
      </c>
      <c r="J470" s="12">
        <v>75982</v>
      </c>
      <c r="K470" s="12">
        <v>75701</v>
      </c>
      <c r="L470" s="12">
        <v>70589</v>
      </c>
      <c r="M470" s="12">
        <v>66501</v>
      </c>
      <c r="N470" s="12">
        <v>57456</v>
      </c>
      <c r="O470" s="12">
        <v>52591</v>
      </c>
      <c r="P470" s="12">
        <v>49912</v>
      </c>
      <c r="Q470" s="12">
        <v>47290</v>
      </c>
      <c r="R470" s="12">
        <v>57816</v>
      </c>
      <c r="S470" s="12">
        <v>74374</v>
      </c>
      <c r="T470" s="12">
        <v>89922</v>
      </c>
      <c r="U470" s="12">
        <v>98045</v>
      </c>
      <c r="V470" s="12">
        <v>92752</v>
      </c>
      <c r="W470" s="12">
        <v>81844</v>
      </c>
      <c r="X470" s="12">
        <v>70476</v>
      </c>
      <c r="Y470" s="12">
        <v>62099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1610997</v>
      </c>
      <c r="AE470" s="5">
        <f t="shared" si="59"/>
        <v>1610997</v>
      </c>
      <c r="AG470" s="2">
        <f t="shared" si="60"/>
        <v>4</v>
      </c>
      <c r="AH470" s="2">
        <f t="shared" si="61"/>
        <v>2025</v>
      </c>
      <c r="AJ470" s="5">
        <f t="shared" si="62"/>
        <v>98045</v>
      </c>
      <c r="AK470" s="2">
        <f t="shared" si="63"/>
        <v>20</v>
      </c>
      <c r="AM470" s="55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BC470" s="5"/>
      <c r="BD470" s="5"/>
      <c r="BE470" s="5"/>
      <c r="BJ470" s="5"/>
    </row>
    <row r="471" spans="1:62" ht="15.75" x14ac:dyDescent="0.25">
      <c r="A471" s="18">
        <v>45754</v>
      </c>
      <c r="B471" s="12">
        <v>56144</v>
      </c>
      <c r="C471" s="12">
        <v>53886</v>
      </c>
      <c r="D471" s="12">
        <v>52341</v>
      </c>
      <c r="E471" s="12">
        <v>53687</v>
      </c>
      <c r="F471" s="12">
        <v>56498</v>
      </c>
      <c r="G471" s="12">
        <v>64986</v>
      </c>
      <c r="H471" s="12">
        <v>81821</v>
      </c>
      <c r="I471" s="12">
        <v>80928</v>
      </c>
      <c r="J471" s="12">
        <v>71052</v>
      </c>
      <c r="K471" s="12">
        <v>63335</v>
      </c>
      <c r="L471" s="12">
        <v>52410</v>
      </c>
      <c r="M471" s="12">
        <v>41745</v>
      </c>
      <c r="N471" s="12">
        <v>37551</v>
      </c>
      <c r="O471" s="12">
        <v>37784</v>
      </c>
      <c r="P471" s="12">
        <v>39514</v>
      </c>
      <c r="Q471" s="12">
        <v>48388</v>
      </c>
      <c r="R471" s="12">
        <v>61942</v>
      </c>
      <c r="S471" s="12">
        <v>80833</v>
      </c>
      <c r="T471" s="12">
        <v>89753</v>
      </c>
      <c r="U471" s="12">
        <v>97628</v>
      </c>
      <c r="V471" s="12">
        <v>92843</v>
      </c>
      <c r="W471" s="12">
        <v>81689</v>
      </c>
      <c r="X471" s="12">
        <v>72315</v>
      </c>
      <c r="Y471" s="12">
        <v>62809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1049710</v>
      </c>
      <c r="AD471" s="5">
        <f t="shared" si="58"/>
        <v>482172</v>
      </c>
      <c r="AE471" s="5">
        <f t="shared" si="59"/>
        <v>1531882</v>
      </c>
      <c r="AG471" s="2">
        <f t="shared" si="60"/>
        <v>4</v>
      </c>
      <c r="AH471" s="2">
        <f t="shared" si="61"/>
        <v>2025</v>
      </c>
      <c r="AJ471" s="5">
        <f t="shared" si="62"/>
        <v>97628</v>
      </c>
      <c r="AK471" s="2">
        <f t="shared" si="63"/>
        <v>20</v>
      </c>
      <c r="AM471" s="55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BC471" s="5"/>
      <c r="BD471" s="5"/>
      <c r="BE471" s="5"/>
      <c r="BJ471" s="5"/>
    </row>
    <row r="472" spans="1:62" ht="15.75" x14ac:dyDescent="0.25">
      <c r="A472" s="18">
        <v>45755</v>
      </c>
      <c r="B472" s="12">
        <v>58605</v>
      </c>
      <c r="C472" s="12">
        <v>54833</v>
      </c>
      <c r="D472" s="12">
        <v>54167</v>
      </c>
      <c r="E472" s="12">
        <v>55040</v>
      </c>
      <c r="F472" s="12">
        <v>57650</v>
      </c>
      <c r="G472" s="12">
        <v>66052</v>
      </c>
      <c r="H472" s="12">
        <v>81059</v>
      </c>
      <c r="I472" s="12">
        <v>79159</v>
      </c>
      <c r="J472" s="12">
        <v>70102</v>
      </c>
      <c r="K472" s="12">
        <v>66417</v>
      </c>
      <c r="L472" s="12">
        <v>66268</v>
      </c>
      <c r="M472" s="12">
        <v>57691</v>
      </c>
      <c r="N472" s="12">
        <v>57299</v>
      </c>
      <c r="O472" s="12">
        <v>61629</v>
      </c>
      <c r="P472" s="12">
        <v>60615</v>
      </c>
      <c r="Q472" s="12">
        <v>66164</v>
      </c>
      <c r="R472" s="12">
        <v>74197</v>
      </c>
      <c r="S472" s="12">
        <v>90901</v>
      </c>
      <c r="T472" s="12">
        <v>98159</v>
      </c>
      <c r="U472" s="12">
        <v>102522</v>
      </c>
      <c r="V472" s="12">
        <v>95812</v>
      </c>
      <c r="W472" s="12">
        <v>86095</v>
      </c>
      <c r="X472" s="12">
        <v>75679</v>
      </c>
      <c r="Y472" s="12">
        <v>66200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1208709</v>
      </c>
      <c r="AD472" s="5">
        <f t="shared" si="58"/>
        <v>493606</v>
      </c>
      <c r="AE472" s="5">
        <f t="shared" si="59"/>
        <v>1702315</v>
      </c>
      <c r="AG472" s="2">
        <f t="shared" si="60"/>
        <v>4</v>
      </c>
      <c r="AH472" s="2">
        <f t="shared" si="61"/>
        <v>2025</v>
      </c>
      <c r="AJ472" s="5">
        <f t="shared" si="62"/>
        <v>102522</v>
      </c>
      <c r="AK472" s="2">
        <f t="shared" si="63"/>
        <v>20</v>
      </c>
      <c r="AM472" s="55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BC472" s="5"/>
      <c r="BD472" s="5"/>
      <c r="BE472" s="5"/>
      <c r="BJ472" s="5"/>
    </row>
    <row r="473" spans="1:62" ht="15.75" x14ac:dyDescent="0.25">
      <c r="A473" s="18">
        <v>45756</v>
      </c>
      <c r="B473" s="12">
        <v>61299</v>
      </c>
      <c r="C473" s="12">
        <v>59612</v>
      </c>
      <c r="D473" s="12">
        <v>57779</v>
      </c>
      <c r="E473" s="12">
        <v>59643</v>
      </c>
      <c r="F473" s="12">
        <v>61282</v>
      </c>
      <c r="G473" s="12">
        <v>71022</v>
      </c>
      <c r="H473" s="12">
        <v>86521</v>
      </c>
      <c r="I473" s="12">
        <v>92463</v>
      </c>
      <c r="J473" s="12">
        <v>88037</v>
      </c>
      <c r="K473" s="12">
        <v>83350</v>
      </c>
      <c r="L473" s="12">
        <v>74100</v>
      </c>
      <c r="M473" s="12">
        <v>58892</v>
      </c>
      <c r="N473" s="12">
        <v>49331</v>
      </c>
      <c r="O473" s="12">
        <v>43434</v>
      </c>
      <c r="P473" s="12">
        <v>38526</v>
      </c>
      <c r="Q473" s="12">
        <v>42524</v>
      </c>
      <c r="R473" s="12">
        <v>53312</v>
      </c>
      <c r="S473" s="12">
        <v>71975</v>
      </c>
      <c r="T473" s="12">
        <v>90155</v>
      </c>
      <c r="U473" s="12">
        <v>102051</v>
      </c>
      <c r="V473" s="12">
        <v>97363</v>
      </c>
      <c r="W473" s="12">
        <v>87367</v>
      </c>
      <c r="X473" s="12">
        <v>76864</v>
      </c>
      <c r="Y473" s="12">
        <v>67673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1149744</v>
      </c>
      <c r="AD473" s="5">
        <f t="shared" si="58"/>
        <v>524831</v>
      </c>
      <c r="AE473" s="5">
        <f t="shared" si="59"/>
        <v>1674575</v>
      </c>
      <c r="AG473" s="2">
        <f t="shared" si="60"/>
        <v>4</v>
      </c>
      <c r="AH473" s="2">
        <f t="shared" si="61"/>
        <v>2025</v>
      </c>
      <c r="AJ473" s="5">
        <f t="shared" si="62"/>
        <v>102051</v>
      </c>
      <c r="AK473" s="2">
        <f t="shared" si="63"/>
        <v>20</v>
      </c>
      <c r="AM473" s="55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BC473" s="5"/>
      <c r="BD473" s="5"/>
      <c r="BE473" s="5"/>
      <c r="BJ473" s="5"/>
    </row>
    <row r="474" spans="1:62" ht="15.75" x14ac:dyDescent="0.25">
      <c r="A474" s="18">
        <v>45757</v>
      </c>
      <c r="B474" s="12">
        <v>63211</v>
      </c>
      <c r="C474" s="12">
        <v>60736</v>
      </c>
      <c r="D474" s="12">
        <v>59758</v>
      </c>
      <c r="E474" s="12">
        <v>60123</v>
      </c>
      <c r="F474" s="12">
        <v>63689</v>
      </c>
      <c r="G474" s="12">
        <v>73564</v>
      </c>
      <c r="H474" s="12">
        <v>86866</v>
      </c>
      <c r="I474" s="12">
        <v>75604</v>
      </c>
      <c r="J474" s="12">
        <v>53405</v>
      </c>
      <c r="K474" s="12">
        <v>41053</v>
      </c>
      <c r="L474" s="12">
        <v>34533</v>
      </c>
      <c r="M474" s="12">
        <v>29862</v>
      </c>
      <c r="N474" s="12">
        <v>28937</v>
      </c>
      <c r="O474" s="12">
        <v>27192</v>
      </c>
      <c r="P474" s="12">
        <v>28968</v>
      </c>
      <c r="Q474" s="12">
        <v>30910</v>
      </c>
      <c r="R474" s="12">
        <v>42769</v>
      </c>
      <c r="S474" s="12">
        <v>64901</v>
      </c>
      <c r="T474" s="12">
        <v>83322</v>
      </c>
      <c r="U474" s="12">
        <v>94815</v>
      </c>
      <c r="V474" s="12">
        <v>93276</v>
      </c>
      <c r="W474" s="12">
        <v>82835</v>
      </c>
      <c r="X474" s="12">
        <v>73324</v>
      </c>
      <c r="Y474" s="12">
        <v>64202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885706</v>
      </c>
      <c r="AD474" s="5">
        <f t="shared" si="58"/>
        <v>532149</v>
      </c>
      <c r="AE474" s="5">
        <f t="shared" si="59"/>
        <v>1417855</v>
      </c>
      <c r="AG474" s="2">
        <f t="shared" si="60"/>
        <v>4</v>
      </c>
      <c r="AH474" s="2">
        <f t="shared" si="61"/>
        <v>2025</v>
      </c>
      <c r="AJ474" s="5">
        <f t="shared" si="62"/>
        <v>94815</v>
      </c>
      <c r="AK474" s="2">
        <f t="shared" si="63"/>
        <v>20</v>
      </c>
      <c r="AM474" s="55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BC474" s="5"/>
      <c r="BD474" s="5"/>
      <c r="BE474" s="5"/>
      <c r="BJ474" s="5"/>
    </row>
    <row r="475" spans="1:62" ht="15.75" x14ac:dyDescent="0.25">
      <c r="A475" s="18">
        <v>45758</v>
      </c>
      <c r="B475" s="12">
        <v>60012</v>
      </c>
      <c r="C475" s="12">
        <v>58136</v>
      </c>
      <c r="D475" s="12">
        <v>56237</v>
      </c>
      <c r="E475" s="12">
        <v>57766</v>
      </c>
      <c r="F475" s="12">
        <v>59752</v>
      </c>
      <c r="G475" s="12">
        <v>68144</v>
      </c>
      <c r="H475" s="12">
        <v>82513</v>
      </c>
      <c r="I475" s="12">
        <v>84229</v>
      </c>
      <c r="J475" s="12">
        <v>76683</v>
      </c>
      <c r="K475" s="12">
        <v>73784</v>
      </c>
      <c r="L475" s="12">
        <v>65488</v>
      </c>
      <c r="M475" s="12">
        <v>51901</v>
      </c>
      <c r="N475" s="12">
        <v>50138</v>
      </c>
      <c r="O475" s="12">
        <v>54945</v>
      </c>
      <c r="P475" s="12">
        <v>54577</v>
      </c>
      <c r="Q475" s="12">
        <v>58183</v>
      </c>
      <c r="R475" s="12">
        <v>66987</v>
      </c>
      <c r="S475" s="12">
        <v>81387</v>
      </c>
      <c r="T475" s="12">
        <v>86744</v>
      </c>
      <c r="U475" s="12">
        <v>92706</v>
      </c>
      <c r="V475" s="12">
        <v>88623</v>
      </c>
      <c r="W475" s="12">
        <v>79363</v>
      </c>
      <c r="X475" s="12">
        <v>70685</v>
      </c>
      <c r="Y475" s="12">
        <v>61334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1136423</v>
      </c>
      <c r="AD475" s="5">
        <f t="shared" si="58"/>
        <v>503894</v>
      </c>
      <c r="AE475" s="5">
        <f t="shared" si="59"/>
        <v>1640317</v>
      </c>
      <c r="AG475" s="2">
        <f t="shared" si="60"/>
        <v>4</v>
      </c>
      <c r="AH475" s="2">
        <f t="shared" si="61"/>
        <v>2025</v>
      </c>
      <c r="AJ475" s="5">
        <f t="shared" si="62"/>
        <v>92706</v>
      </c>
      <c r="AK475" s="2">
        <f t="shared" si="63"/>
        <v>20</v>
      </c>
      <c r="AM475" s="55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BC475" s="5"/>
      <c r="BD475" s="5"/>
      <c r="BE475" s="5"/>
      <c r="BJ475" s="5"/>
    </row>
    <row r="476" spans="1:62" ht="15.75" x14ac:dyDescent="0.25">
      <c r="A476" s="18">
        <v>45759</v>
      </c>
      <c r="B476" s="12">
        <v>58252</v>
      </c>
      <c r="C476" s="12">
        <v>55035</v>
      </c>
      <c r="D476" s="12">
        <v>55727</v>
      </c>
      <c r="E476" s="12">
        <v>54376</v>
      </c>
      <c r="F476" s="12">
        <v>55979</v>
      </c>
      <c r="G476" s="12">
        <v>59725</v>
      </c>
      <c r="H476" s="12">
        <v>70003</v>
      </c>
      <c r="I476" s="12">
        <v>75644</v>
      </c>
      <c r="J476" s="12">
        <v>78867</v>
      </c>
      <c r="K476" s="12">
        <v>79239</v>
      </c>
      <c r="L476" s="12">
        <v>72363</v>
      </c>
      <c r="M476" s="12">
        <v>65382</v>
      </c>
      <c r="N476" s="12">
        <v>64394</v>
      </c>
      <c r="O476" s="12">
        <v>61994</v>
      </c>
      <c r="P476" s="12">
        <v>62871</v>
      </c>
      <c r="Q476" s="12">
        <v>66104</v>
      </c>
      <c r="R476" s="12">
        <v>75282</v>
      </c>
      <c r="S476" s="12">
        <v>89425</v>
      </c>
      <c r="T476" s="12">
        <v>93432</v>
      </c>
      <c r="U476" s="12">
        <v>98753</v>
      </c>
      <c r="V476" s="12">
        <v>92951</v>
      </c>
      <c r="W476" s="12">
        <v>84358</v>
      </c>
      <c r="X476" s="12">
        <v>73595</v>
      </c>
      <c r="Y476" s="12">
        <v>64729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1708480</v>
      </c>
      <c r="AE476" s="5">
        <f t="shared" si="59"/>
        <v>1708480</v>
      </c>
      <c r="AG476" s="2">
        <f t="shared" si="60"/>
        <v>4</v>
      </c>
      <c r="AH476" s="2">
        <f t="shared" si="61"/>
        <v>2025</v>
      </c>
      <c r="AJ476" s="5">
        <f t="shared" si="62"/>
        <v>98753</v>
      </c>
      <c r="AK476" s="2">
        <f t="shared" si="63"/>
        <v>20</v>
      </c>
      <c r="AM476" s="55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BC476" s="5"/>
      <c r="BD476" s="5"/>
      <c r="BE476" s="5"/>
      <c r="BJ476" s="5"/>
    </row>
    <row r="477" spans="1:62" ht="15.75" x14ac:dyDescent="0.25">
      <c r="A477" s="18">
        <v>45760</v>
      </c>
      <c r="B477" s="12">
        <v>60071</v>
      </c>
      <c r="C477" s="12">
        <v>57233</v>
      </c>
      <c r="D477" s="12">
        <v>57671</v>
      </c>
      <c r="E477" s="12">
        <v>55653</v>
      </c>
      <c r="F477" s="12">
        <v>56685</v>
      </c>
      <c r="G477" s="12">
        <v>61060</v>
      </c>
      <c r="H477" s="12">
        <v>70909</v>
      </c>
      <c r="I477" s="12">
        <v>76669</v>
      </c>
      <c r="J477" s="12">
        <v>79134</v>
      </c>
      <c r="K477" s="12">
        <v>81977</v>
      </c>
      <c r="L477" s="12">
        <v>80456</v>
      </c>
      <c r="M477" s="12">
        <v>75181</v>
      </c>
      <c r="N477" s="12">
        <v>75500</v>
      </c>
      <c r="O477" s="12">
        <v>72442</v>
      </c>
      <c r="P477" s="12">
        <v>67618</v>
      </c>
      <c r="Q477" s="12">
        <v>72393</v>
      </c>
      <c r="R477" s="12">
        <v>83025</v>
      </c>
      <c r="S477" s="12">
        <v>96117</v>
      </c>
      <c r="T477" s="12">
        <v>99879</v>
      </c>
      <c r="U477" s="12">
        <v>106273</v>
      </c>
      <c r="V477" s="12">
        <v>100189</v>
      </c>
      <c r="W477" s="12">
        <v>88342</v>
      </c>
      <c r="X477" s="12">
        <v>76468</v>
      </c>
      <c r="Y477" s="12">
        <v>66891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1817836</v>
      </c>
      <c r="AE477" s="5">
        <f t="shared" si="59"/>
        <v>1817836</v>
      </c>
      <c r="AG477" s="2">
        <f t="shared" si="60"/>
        <v>4</v>
      </c>
      <c r="AH477" s="2">
        <f t="shared" si="61"/>
        <v>2025</v>
      </c>
      <c r="AJ477" s="5">
        <f t="shared" si="62"/>
        <v>106273</v>
      </c>
      <c r="AK477" s="2">
        <f t="shared" si="63"/>
        <v>20</v>
      </c>
      <c r="AM477" s="55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BC477" s="5"/>
      <c r="BD477" s="5"/>
      <c r="BE477" s="5"/>
      <c r="BJ477" s="5"/>
    </row>
    <row r="478" spans="1:62" ht="15.75" x14ac:dyDescent="0.25">
      <c r="A478" s="18">
        <v>45761</v>
      </c>
      <c r="B478" s="12">
        <v>60676</v>
      </c>
      <c r="C478" s="12">
        <v>57726</v>
      </c>
      <c r="D478" s="12">
        <v>56143</v>
      </c>
      <c r="E478" s="12">
        <v>57134</v>
      </c>
      <c r="F478" s="12">
        <v>59764</v>
      </c>
      <c r="G478" s="12">
        <v>68535</v>
      </c>
      <c r="H478" s="12">
        <v>82851</v>
      </c>
      <c r="I478" s="12">
        <v>82927</v>
      </c>
      <c r="J478" s="12">
        <v>73948</v>
      </c>
      <c r="K478" s="12">
        <v>68406</v>
      </c>
      <c r="L478" s="12">
        <v>61159</v>
      </c>
      <c r="M478" s="12">
        <v>53907</v>
      </c>
      <c r="N478" s="12">
        <v>53375</v>
      </c>
      <c r="O478" s="12">
        <v>47266</v>
      </c>
      <c r="P478" s="12">
        <v>42951</v>
      </c>
      <c r="Q478" s="12">
        <v>49301</v>
      </c>
      <c r="R478" s="12">
        <v>48529</v>
      </c>
      <c r="S478" s="12">
        <v>67713</v>
      </c>
      <c r="T478" s="12">
        <v>82971</v>
      </c>
      <c r="U478" s="12">
        <v>92760</v>
      </c>
      <c r="V478" s="12">
        <v>89375</v>
      </c>
      <c r="W478" s="12">
        <v>80462</v>
      </c>
      <c r="X478" s="12">
        <v>69893</v>
      </c>
      <c r="Y478" s="12">
        <v>61562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1064943</v>
      </c>
      <c r="AD478" s="5">
        <f t="shared" si="58"/>
        <v>504391</v>
      </c>
      <c r="AE478" s="5">
        <f t="shared" si="59"/>
        <v>1569334</v>
      </c>
      <c r="AG478" s="2">
        <f t="shared" si="60"/>
        <v>4</v>
      </c>
      <c r="AH478" s="2">
        <f t="shared" si="61"/>
        <v>2025</v>
      </c>
      <c r="AJ478" s="5">
        <f t="shared" si="62"/>
        <v>92760</v>
      </c>
      <c r="AK478" s="2">
        <f t="shared" si="63"/>
        <v>20</v>
      </c>
      <c r="AM478" s="55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BC478" s="5"/>
      <c r="BD478" s="5"/>
      <c r="BE478" s="5"/>
      <c r="BJ478" s="5"/>
    </row>
    <row r="479" spans="1:62" ht="15.75" x14ac:dyDescent="0.25">
      <c r="A479" s="18">
        <v>45762</v>
      </c>
      <c r="B479" s="12">
        <v>55851</v>
      </c>
      <c r="C479" s="12">
        <v>53800</v>
      </c>
      <c r="D479" s="12">
        <v>52210</v>
      </c>
      <c r="E479" s="12">
        <v>52942</v>
      </c>
      <c r="F479" s="12">
        <v>54719</v>
      </c>
      <c r="G479" s="12">
        <v>63478</v>
      </c>
      <c r="H479" s="12">
        <v>78334</v>
      </c>
      <c r="I479" s="12">
        <v>80887</v>
      </c>
      <c r="J479" s="12">
        <v>70645</v>
      </c>
      <c r="K479" s="12">
        <v>67466</v>
      </c>
      <c r="L479" s="12">
        <v>65565</v>
      </c>
      <c r="M479" s="12">
        <v>64727</v>
      </c>
      <c r="N479" s="12">
        <v>58898</v>
      </c>
      <c r="O479" s="12">
        <v>46619</v>
      </c>
      <c r="P479" s="12">
        <v>54046</v>
      </c>
      <c r="Q479" s="12">
        <v>62704</v>
      </c>
      <c r="R479" s="12">
        <v>74185</v>
      </c>
      <c r="S479" s="12">
        <v>86849</v>
      </c>
      <c r="T479" s="12">
        <v>92059</v>
      </c>
      <c r="U479" s="12">
        <v>96504</v>
      </c>
      <c r="V479" s="12">
        <v>89473</v>
      </c>
      <c r="W479" s="12">
        <v>80046</v>
      </c>
      <c r="X479" s="12">
        <v>67773</v>
      </c>
      <c r="Y479" s="12">
        <v>57376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1158446</v>
      </c>
      <c r="AD479" s="5">
        <f t="shared" si="58"/>
        <v>468710</v>
      </c>
      <c r="AE479" s="5">
        <f t="shared" si="59"/>
        <v>1627156</v>
      </c>
      <c r="AG479" s="2">
        <f t="shared" si="60"/>
        <v>4</v>
      </c>
      <c r="AH479" s="2">
        <f t="shared" si="61"/>
        <v>2025</v>
      </c>
      <c r="AJ479" s="5">
        <f t="shared" si="62"/>
        <v>96504</v>
      </c>
      <c r="AK479" s="2">
        <f t="shared" si="63"/>
        <v>20</v>
      </c>
      <c r="AM479" s="55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BC479" s="5"/>
      <c r="BD479" s="5"/>
      <c r="BE479" s="5"/>
      <c r="BJ479" s="5"/>
    </row>
    <row r="480" spans="1:62" ht="15.75" x14ac:dyDescent="0.25">
      <c r="A480" s="18">
        <v>45763</v>
      </c>
      <c r="B480" s="12">
        <v>54134</v>
      </c>
      <c r="C480" s="12">
        <v>52732</v>
      </c>
      <c r="D480" s="12">
        <v>50776</v>
      </c>
      <c r="E480" s="12">
        <v>52245</v>
      </c>
      <c r="F480" s="12">
        <v>54619</v>
      </c>
      <c r="G480" s="12">
        <v>63048</v>
      </c>
      <c r="H480" s="12">
        <v>75597</v>
      </c>
      <c r="I480" s="12">
        <v>69663</v>
      </c>
      <c r="J480" s="12">
        <v>52882</v>
      </c>
      <c r="K480" s="12">
        <v>49097</v>
      </c>
      <c r="L480" s="12">
        <v>49162</v>
      </c>
      <c r="M480" s="12">
        <v>49463</v>
      </c>
      <c r="N480" s="12">
        <v>53379</v>
      </c>
      <c r="O480" s="12">
        <v>52661</v>
      </c>
      <c r="P480" s="12">
        <v>53374</v>
      </c>
      <c r="Q480" s="12">
        <v>56407</v>
      </c>
      <c r="R480" s="12">
        <v>62062</v>
      </c>
      <c r="S480" s="12">
        <v>77341</v>
      </c>
      <c r="T480" s="12">
        <v>88097</v>
      </c>
      <c r="U480" s="12">
        <v>96679</v>
      </c>
      <c r="V480" s="12">
        <v>92003</v>
      </c>
      <c r="W480" s="12">
        <v>81752</v>
      </c>
      <c r="X480" s="12">
        <v>71353</v>
      </c>
      <c r="Y480" s="12">
        <v>62238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1055375</v>
      </c>
      <c r="AD480" s="5">
        <f t="shared" si="58"/>
        <v>465389</v>
      </c>
      <c r="AE480" s="5">
        <f t="shared" si="59"/>
        <v>1520764</v>
      </c>
      <c r="AG480" s="2">
        <f t="shared" si="60"/>
        <v>4</v>
      </c>
      <c r="AH480" s="2">
        <f t="shared" si="61"/>
        <v>2025</v>
      </c>
      <c r="AJ480" s="5">
        <f t="shared" si="62"/>
        <v>96679</v>
      </c>
      <c r="AK480" s="2">
        <f t="shared" si="63"/>
        <v>20</v>
      </c>
      <c r="AM480" s="55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BC480" s="5"/>
      <c r="BD480" s="5"/>
      <c r="BE480" s="5"/>
      <c r="BJ480" s="5"/>
    </row>
    <row r="481" spans="1:62" ht="15.75" x14ac:dyDescent="0.25">
      <c r="A481" s="18">
        <v>45764</v>
      </c>
      <c r="B481" s="12">
        <v>56812</v>
      </c>
      <c r="C481" s="12">
        <v>54343</v>
      </c>
      <c r="D481" s="12">
        <v>52620</v>
      </c>
      <c r="E481" s="12">
        <v>54156</v>
      </c>
      <c r="F481" s="12">
        <v>56326</v>
      </c>
      <c r="G481" s="12">
        <v>65507</v>
      </c>
      <c r="H481" s="12">
        <v>78429</v>
      </c>
      <c r="I481" s="12">
        <v>73826</v>
      </c>
      <c r="J481" s="12">
        <v>59262</v>
      </c>
      <c r="K481" s="12">
        <v>47464</v>
      </c>
      <c r="L481" s="12">
        <v>39295</v>
      </c>
      <c r="M481" s="12">
        <v>33725</v>
      </c>
      <c r="N481" s="12">
        <v>34387</v>
      </c>
      <c r="O481" s="12">
        <v>33532</v>
      </c>
      <c r="P481" s="12">
        <v>33358</v>
      </c>
      <c r="Q481" s="12">
        <v>38499</v>
      </c>
      <c r="R481" s="12">
        <v>44127</v>
      </c>
      <c r="S481" s="12">
        <v>62876</v>
      </c>
      <c r="T481" s="12">
        <v>80302</v>
      </c>
      <c r="U481" s="12">
        <v>91797</v>
      </c>
      <c r="V481" s="12">
        <v>89791</v>
      </c>
      <c r="W481" s="12">
        <v>81350</v>
      </c>
      <c r="X481" s="12">
        <v>71843</v>
      </c>
      <c r="Y481" s="12">
        <v>62479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915434</v>
      </c>
      <c r="AD481" s="5">
        <f t="shared" si="58"/>
        <v>480672</v>
      </c>
      <c r="AE481" s="5">
        <f t="shared" si="59"/>
        <v>1396106</v>
      </c>
      <c r="AG481" s="2">
        <f t="shared" si="60"/>
        <v>4</v>
      </c>
      <c r="AH481" s="2">
        <f t="shared" si="61"/>
        <v>2025</v>
      </c>
      <c r="AJ481" s="5">
        <f t="shared" si="62"/>
        <v>91797</v>
      </c>
      <c r="AK481" s="2">
        <f t="shared" si="63"/>
        <v>20</v>
      </c>
      <c r="AM481" s="55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BC481" s="5"/>
      <c r="BD481" s="5"/>
      <c r="BE481" s="5"/>
      <c r="BJ481" s="5"/>
    </row>
    <row r="482" spans="1:62" ht="15.75" x14ac:dyDescent="0.25">
      <c r="A482" s="18">
        <v>45765</v>
      </c>
      <c r="B482" s="12">
        <v>57790</v>
      </c>
      <c r="C482" s="12">
        <v>55263</v>
      </c>
      <c r="D482" s="12">
        <v>54181</v>
      </c>
      <c r="E482" s="12">
        <v>55382</v>
      </c>
      <c r="F482" s="12">
        <v>58205</v>
      </c>
      <c r="G482" s="12">
        <v>67210</v>
      </c>
      <c r="H482" s="12">
        <v>77892</v>
      </c>
      <c r="I482" s="12">
        <v>66864</v>
      </c>
      <c r="J482" s="12">
        <v>47839</v>
      </c>
      <c r="K482" s="12">
        <v>35874</v>
      </c>
      <c r="L482" s="12">
        <v>27617</v>
      </c>
      <c r="M482" s="12">
        <v>25013</v>
      </c>
      <c r="N482" s="12">
        <v>22497</v>
      </c>
      <c r="O482" s="12">
        <v>19649</v>
      </c>
      <c r="P482" s="12">
        <v>20874</v>
      </c>
      <c r="Q482" s="12">
        <v>35770</v>
      </c>
      <c r="R482" s="12">
        <v>54830</v>
      </c>
      <c r="S482" s="12">
        <v>74044</v>
      </c>
      <c r="T482" s="12">
        <v>81342</v>
      </c>
      <c r="U482" s="12">
        <v>88134</v>
      </c>
      <c r="V482" s="12">
        <v>84655</v>
      </c>
      <c r="W482" s="12">
        <v>75449</v>
      </c>
      <c r="X482" s="12">
        <v>66354</v>
      </c>
      <c r="Y482" s="12">
        <v>57614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826805</v>
      </c>
      <c r="AD482" s="5">
        <f t="shared" si="58"/>
        <v>483537</v>
      </c>
      <c r="AE482" s="5">
        <f t="shared" si="59"/>
        <v>1310342</v>
      </c>
      <c r="AG482" s="2">
        <f t="shared" si="60"/>
        <v>4</v>
      </c>
      <c r="AH482" s="2">
        <f t="shared" si="61"/>
        <v>2025</v>
      </c>
      <c r="AJ482" s="5">
        <f t="shared" si="62"/>
        <v>88134</v>
      </c>
      <c r="AK482" s="2">
        <f t="shared" si="63"/>
        <v>20</v>
      </c>
      <c r="AM482" s="55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BC482" s="5"/>
      <c r="BD482" s="5"/>
      <c r="BE482" s="5"/>
      <c r="BJ482" s="5"/>
    </row>
    <row r="483" spans="1:62" ht="15.75" x14ac:dyDescent="0.25">
      <c r="A483" s="18">
        <v>45766</v>
      </c>
      <c r="B483" s="12">
        <v>53062</v>
      </c>
      <c r="C483" s="12">
        <v>49945</v>
      </c>
      <c r="D483" s="12">
        <v>50685</v>
      </c>
      <c r="E483" s="12">
        <v>49023</v>
      </c>
      <c r="F483" s="12">
        <v>50379</v>
      </c>
      <c r="G483" s="12">
        <v>54247</v>
      </c>
      <c r="H483" s="12">
        <v>63786</v>
      </c>
      <c r="I483" s="12">
        <v>70619</v>
      </c>
      <c r="J483" s="12">
        <v>68208</v>
      </c>
      <c r="K483" s="12">
        <v>65038</v>
      </c>
      <c r="L483" s="12">
        <v>66028</v>
      </c>
      <c r="M483" s="12">
        <v>58454</v>
      </c>
      <c r="N483" s="12">
        <v>54096</v>
      </c>
      <c r="O483" s="12">
        <v>53350</v>
      </c>
      <c r="P483" s="12">
        <v>55055</v>
      </c>
      <c r="Q483" s="12">
        <v>51876</v>
      </c>
      <c r="R483" s="12">
        <v>54695</v>
      </c>
      <c r="S483" s="12">
        <v>68669</v>
      </c>
      <c r="T483" s="12">
        <v>77932</v>
      </c>
      <c r="U483" s="12">
        <v>86786</v>
      </c>
      <c r="V483" s="12">
        <v>83587</v>
      </c>
      <c r="W483" s="12">
        <v>74603</v>
      </c>
      <c r="X483" s="12">
        <v>64579</v>
      </c>
      <c r="Y483" s="12">
        <v>55624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1480326</v>
      </c>
      <c r="AE483" s="5">
        <f t="shared" si="59"/>
        <v>1480326</v>
      </c>
      <c r="AG483" s="2">
        <f t="shared" si="60"/>
        <v>4</v>
      </c>
      <c r="AH483" s="2">
        <f t="shared" si="61"/>
        <v>2025</v>
      </c>
      <c r="AJ483" s="5">
        <f t="shared" si="62"/>
        <v>86786</v>
      </c>
      <c r="AK483" s="2">
        <f t="shared" si="63"/>
        <v>20</v>
      </c>
      <c r="AM483" s="55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BC483" s="5"/>
      <c r="BD483" s="5"/>
      <c r="BE483" s="5"/>
      <c r="BJ483" s="5"/>
    </row>
    <row r="484" spans="1:62" ht="15.75" x14ac:dyDescent="0.25">
      <c r="A484" s="18">
        <v>45767</v>
      </c>
      <c r="B484" s="12">
        <v>50281</v>
      </c>
      <c r="C484" s="12">
        <v>46676</v>
      </c>
      <c r="D484" s="12">
        <v>47151</v>
      </c>
      <c r="E484" s="12">
        <v>44984</v>
      </c>
      <c r="F484" s="12">
        <v>46514</v>
      </c>
      <c r="G484" s="12">
        <v>50216</v>
      </c>
      <c r="H484" s="12">
        <v>55235</v>
      </c>
      <c r="I484" s="12">
        <v>51064</v>
      </c>
      <c r="J484" s="12">
        <v>46590</v>
      </c>
      <c r="K484" s="12">
        <v>40461</v>
      </c>
      <c r="L484" s="12">
        <v>33073</v>
      </c>
      <c r="M484" s="12">
        <v>27466</v>
      </c>
      <c r="N484" s="12">
        <v>24924</v>
      </c>
      <c r="O484" s="12">
        <v>24188</v>
      </c>
      <c r="P484" s="12">
        <v>21230</v>
      </c>
      <c r="Q484" s="12">
        <v>24233</v>
      </c>
      <c r="R484" s="12">
        <v>35748</v>
      </c>
      <c r="S484" s="12">
        <v>55441</v>
      </c>
      <c r="T484" s="12">
        <v>72702</v>
      </c>
      <c r="U484" s="12">
        <v>85352</v>
      </c>
      <c r="V484" s="12">
        <v>85584</v>
      </c>
      <c r="W484" s="12">
        <v>76469</v>
      </c>
      <c r="X484" s="12">
        <v>66455</v>
      </c>
      <c r="Y484" s="12">
        <v>58134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1170171</v>
      </c>
      <c r="AE484" s="5">
        <f t="shared" si="59"/>
        <v>1170171</v>
      </c>
      <c r="AG484" s="2">
        <f t="shared" si="60"/>
        <v>4</v>
      </c>
      <c r="AH484" s="2">
        <f t="shared" si="61"/>
        <v>2025</v>
      </c>
      <c r="AJ484" s="5">
        <f t="shared" si="62"/>
        <v>85584</v>
      </c>
      <c r="AK484" s="2">
        <f t="shared" si="63"/>
        <v>21</v>
      </c>
      <c r="AM484" s="55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BC484" s="5"/>
      <c r="BD484" s="5"/>
      <c r="BE484" s="5"/>
      <c r="BJ484" s="5"/>
    </row>
    <row r="485" spans="1:62" ht="15.75" x14ac:dyDescent="0.25">
      <c r="A485" s="18">
        <v>45768</v>
      </c>
      <c r="B485" s="12">
        <v>53198</v>
      </c>
      <c r="C485" s="12">
        <v>51354</v>
      </c>
      <c r="D485" s="12">
        <v>52351</v>
      </c>
      <c r="E485" s="12">
        <v>52270</v>
      </c>
      <c r="F485" s="12">
        <v>55135</v>
      </c>
      <c r="G485" s="12">
        <v>61840</v>
      </c>
      <c r="H485" s="12">
        <v>69733</v>
      </c>
      <c r="I485" s="12">
        <v>60663</v>
      </c>
      <c r="J485" s="12">
        <v>45085</v>
      </c>
      <c r="K485" s="12">
        <v>35609</v>
      </c>
      <c r="L485" s="12">
        <v>30789</v>
      </c>
      <c r="M485" s="12">
        <v>27467</v>
      </c>
      <c r="N485" s="12">
        <v>26532</v>
      </c>
      <c r="O485" s="12">
        <v>24681</v>
      </c>
      <c r="P485" s="12">
        <v>22577</v>
      </c>
      <c r="Q485" s="12">
        <v>26677</v>
      </c>
      <c r="R485" s="12">
        <v>38013</v>
      </c>
      <c r="S485" s="12">
        <v>63405</v>
      </c>
      <c r="T485" s="12">
        <v>78698</v>
      </c>
      <c r="U485" s="12">
        <v>87368</v>
      </c>
      <c r="V485" s="12">
        <v>83596</v>
      </c>
      <c r="W485" s="12">
        <v>73838</v>
      </c>
      <c r="X485" s="12">
        <v>63775</v>
      </c>
      <c r="Y485" s="12">
        <v>55826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1240480</v>
      </c>
      <c r="AE485" s="5">
        <f t="shared" si="59"/>
        <v>1240480</v>
      </c>
      <c r="AG485" s="2">
        <f t="shared" si="60"/>
        <v>4</v>
      </c>
      <c r="AH485" s="2">
        <f t="shared" si="61"/>
        <v>2025</v>
      </c>
      <c r="AJ485" s="5">
        <f t="shared" si="62"/>
        <v>87368</v>
      </c>
      <c r="AK485" s="2">
        <f t="shared" si="63"/>
        <v>20</v>
      </c>
      <c r="AM485" s="55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BC485" s="5"/>
      <c r="BD485" s="5"/>
      <c r="BE485" s="5"/>
      <c r="BJ485" s="5"/>
    </row>
    <row r="486" spans="1:62" ht="15.75" x14ac:dyDescent="0.25">
      <c r="A486" s="18">
        <v>45769</v>
      </c>
      <c r="B486" s="12">
        <v>51100</v>
      </c>
      <c r="C486" s="12">
        <v>48468</v>
      </c>
      <c r="D486" s="12">
        <v>46694</v>
      </c>
      <c r="E486" s="12">
        <v>48718</v>
      </c>
      <c r="F486" s="12">
        <v>50324</v>
      </c>
      <c r="G486" s="12">
        <v>57802</v>
      </c>
      <c r="H486" s="12">
        <v>71260</v>
      </c>
      <c r="I486" s="12">
        <v>76768</v>
      </c>
      <c r="J486" s="12">
        <v>75519</v>
      </c>
      <c r="K486" s="12">
        <v>72618</v>
      </c>
      <c r="L486" s="12">
        <v>70412</v>
      </c>
      <c r="M486" s="12">
        <v>66181</v>
      </c>
      <c r="N486" s="12">
        <v>64018</v>
      </c>
      <c r="O486" s="12">
        <v>61895</v>
      </c>
      <c r="P486" s="12">
        <v>59079</v>
      </c>
      <c r="Q486" s="12">
        <v>62788</v>
      </c>
      <c r="R486" s="12">
        <v>68634</v>
      </c>
      <c r="S486" s="12">
        <v>82406</v>
      </c>
      <c r="T486" s="12">
        <v>88431</v>
      </c>
      <c r="U486" s="12">
        <v>92369</v>
      </c>
      <c r="V486" s="12">
        <v>87677</v>
      </c>
      <c r="W486" s="12">
        <v>76964</v>
      </c>
      <c r="X486" s="12">
        <v>66576</v>
      </c>
      <c r="Y486" s="12">
        <v>57683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1172335</v>
      </c>
      <c r="AD486" s="5">
        <f t="shared" si="58"/>
        <v>432049</v>
      </c>
      <c r="AE486" s="5">
        <f t="shared" si="59"/>
        <v>1604384</v>
      </c>
      <c r="AG486" s="2">
        <f t="shared" si="60"/>
        <v>4</v>
      </c>
      <c r="AH486" s="2">
        <f t="shared" si="61"/>
        <v>2025</v>
      </c>
      <c r="AJ486" s="5">
        <f t="shared" si="62"/>
        <v>92369</v>
      </c>
      <c r="AK486" s="2">
        <f t="shared" si="63"/>
        <v>20</v>
      </c>
      <c r="AM486" s="55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BC486" s="5"/>
      <c r="BD486" s="5"/>
      <c r="BE486" s="5"/>
      <c r="BJ486" s="5"/>
    </row>
    <row r="487" spans="1:62" ht="15.75" x14ac:dyDescent="0.25">
      <c r="A487" s="18">
        <v>45770</v>
      </c>
      <c r="B487" s="12">
        <v>52717</v>
      </c>
      <c r="C487" s="12">
        <v>50282</v>
      </c>
      <c r="D487" s="12">
        <v>49078</v>
      </c>
      <c r="E487" s="12">
        <v>49867</v>
      </c>
      <c r="F487" s="12">
        <v>52033</v>
      </c>
      <c r="G487" s="12">
        <v>59581</v>
      </c>
      <c r="H487" s="12">
        <v>69299</v>
      </c>
      <c r="I487" s="12">
        <v>64670</v>
      </c>
      <c r="J487" s="12">
        <v>46669</v>
      </c>
      <c r="K487" s="12">
        <v>42156</v>
      </c>
      <c r="L487" s="12">
        <v>40051</v>
      </c>
      <c r="M487" s="12">
        <v>31529</v>
      </c>
      <c r="N487" s="12">
        <v>34411</v>
      </c>
      <c r="O487" s="12">
        <v>32721</v>
      </c>
      <c r="P487" s="12">
        <v>31832</v>
      </c>
      <c r="Q487" s="12">
        <v>32195</v>
      </c>
      <c r="R487" s="12">
        <v>38650</v>
      </c>
      <c r="S487" s="12">
        <v>56295</v>
      </c>
      <c r="T487" s="12">
        <v>73384</v>
      </c>
      <c r="U487" s="12">
        <v>83932</v>
      </c>
      <c r="V487" s="12">
        <v>82529</v>
      </c>
      <c r="W487" s="12">
        <v>73422</v>
      </c>
      <c r="X487" s="12">
        <v>63344</v>
      </c>
      <c r="Y487" s="12">
        <v>55510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827790</v>
      </c>
      <c r="AD487" s="5">
        <f t="shared" si="58"/>
        <v>438367</v>
      </c>
      <c r="AE487" s="5">
        <f t="shared" si="59"/>
        <v>1266157</v>
      </c>
      <c r="AG487" s="2">
        <f t="shared" si="60"/>
        <v>4</v>
      </c>
      <c r="AH487" s="2">
        <f t="shared" si="61"/>
        <v>2025</v>
      </c>
      <c r="AJ487" s="5">
        <f t="shared" si="62"/>
        <v>83932</v>
      </c>
      <c r="AK487" s="2">
        <f t="shared" si="63"/>
        <v>20</v>
      </c>
      <c r="AM487" s="55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BC487" s="5"/>
      <c r="BD487" s="5"/>
      <c r="BE487" s="5"/>
      <c r="BJ487" s="5"/>
    </row>
    <row r="488" spans="1:62" ht="15.75" x14ac:dyDescent="0.25">
      <c r="A488" s="18">
        <v>45771</v>
      </c>
      <c r="B488" s="12">
        <v>51082</v>
      </c>
      <c r="C488" s="12">
        <v>48684</v>
      </c>
      <c r="D488" s="12">
        <v>48543</v>
      </c>
      <c r="E488" s="12">
        <v>49659</v>
      </c>
      <c r="F488" s="12">
        <v>52052</v>
      </c>
      <c r="G488" s="12">
        <v>59941</v>
      </c>
      <c r="H488" s="12">
        <v>67649</v>
      </c>
      <c r="I488" s="12">
        <v>57052</v>
      </c>
      <c r="J488" s="12">
        <v>39650</v>
      </c>
      <c r="K488" s="12">
        <v>29882</v>
      </c>
      <c r="L488" s="12">
        <v>25964</v>
      </c>
      <c r="M488" s="12">
        <v>22321</v>
      </c>
      <c r="N488" s="12">
        <v>20943</v>
      </c>
      <c r="O488" s="12">
        <v>21339</v>
      </c>
      <c r="P488" s="12">
        <v>19678</v>
      </c>
      <c r="Q488" s="12">
        <v>22718</v>
      </c>
      <c r="R488" s="12">
        <v>32487</v>
      </c>
      <c r="S488" s="12">
        <v>55379</v>
      </c>
      <c r="T488" s="12">
        <v>71106</v>
      </c>
      <c r="U488" s="12">
        <v>82224</v>
      </c>
      <c r="V488" s="12">
        <v>80085</v>
      </c>
      <c r="W488" s="12">
        <v>71396</v>
      </c>
      <c r="X488" s="12">
        <v>61050</v>
      </c>
      <c r="Y488" s="12">
        <v>53564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713274</v>
      </c>
      <c r="AD488" s="5">
        <f t="shared" si="58"/>
        <v>431174</v>
      </c>
      <c r="AE488" s="5">
        <f t="shared" si="59"/>
        <v>1144448</v>
      </c>
      <c r="AG488" s="2">
        <f t="shared" si="60"/>
        <v>4</v>
      </c>
      <c r="AH488" s="2">
        <f t="shared" si="61"/>
        <v>2025</v>
      </c>
      <c r="AJ488" s="5">
        <f t="shared" si="62"/>
        <v>82224</v>
      </c>
      <c r="AK488" s="2">
        <f t="shared" si="63"/>
        <v>20</v>
      </c>
      <c r="AM488" s="55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BC488" s="5"/>
      <c r="BD488" s="5"/>
      <c r="BE488" s="5"/>
      <c r="BJ488" s="5"/>
    </row>
    <row r="489" spans="1:62" ht="15.75" x14ac:dyDescent="0.25">
      <c r="A489" s="18">
        <v>45772</v>
      </c>
      <c r="B489" s="12">
        <v>48424</v>
      </c>
      <c r="C489" s="12">
        <v>45847</v>
      </c>
      <c r="D489" s="12">
        <v>44740</v>
      </c>
      <c r="E489" s="12">
        <v>45070</v>
      </c>
      <c r="F489" s="12">
        <v>48394</v>
      </c>
      <c r="G489" s="12">
        <v>54969</v>
      </c>
      <c r="H489" s="12">
        <v>62285</v>
      </c>
      <c r="I489" s="12">
        <v>50537</v>
      </c>
      <c r="J489" s="12">
        <v>35027</v>
      </c>
      <c r="K489" s="12">
        <v>24672</v>
      </c>
      <c r="L489" s="12">
        <v>19845</v>
      </c>
      <c r="M489" s="12">
        <v>18396</v>
      </c>
      <c r="N489" s="12">
        <v>17287</v>
      </c>
      <c r="O489" s="12">
        <v>16096</v>
      </c>
      <c r="P489" s="12">
        <v>17075</v>
      </c>
      <c r="Q489" s="12">
        <v>23764</v>
      </c>
      <c r="R489" s="12">
        <v>41371</v>
      </c>
      <c r="S489" s="12">
        <v>58047</v>
      </c>
      <c r="T489" s="12">
        <v>68424</v>
      </c>
      <c r="U489" s="12">
        <v>78566</v>
      </c>
      <c r="V489" s="12">
        <v>77785</v>
      </c>
      <c r="W489" s="12">
        <v>69290</v>
      </c>
      <c r="X489" s="12">
        <v>60338</v>
      </c>
      <c r="Y489" s="12">
        <v>51879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676520</v>
      </c>
      <c r="AD489" s="5">
        <f t="shared" si="58"/>
        <v>401608</v>
      </c>
      <c r="AE489" s="5">
        <f t="shared" si="59"/>
        <v>1078128</v>
      </c>
      <c r="AG489" s="2">
        <f t="shared" si="60"/>
        <v>4</v>
      </c>
      <c r="AH489" s="2">
        <f t="shared" si="61"/>
        <v>2025</v>
      </c>
      <c r="AJ489" s="5">
        <f t="shared" si="62"/>
        <v>78566</v>
      </c>
      <c r="AK489" s="2">
        <f t="shared" si="63"/>
        <v>20</v>
      </c>
      <c r="AM489" s="55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BC489" s="5"/>
      <c r="BD489" s="5"/>
      <c r="BE489" s="5"/>
      <c r="BJ489" s="5"/>
    </row>
    <row r="490" spans="1:62" ht="15.75" x14ac:dyDescent="0.25">
      <c r="A490" s="18">
        <v>45773</v>
      </c>
      <c r="B490" s="12">
        <v>47742</v>
      </c>
      <c r="C490" s="12">
        <v>45141</v>
      </c>
      <c r="D490" s="12">
        <v>45757</v>
      </c>
      <c r="E490" s="12">
        <v>44799</v>
      </c>
      <c r="F490" s="12">
        <v>44898</v>
      </c>
      <c r="G490" s="12">
        <v>50327</v>
      </c>
      <c r="H490" s="12">
        <v>57278</v>
      </c>
      <c r="I490" s="12">
        <v>64471</v>
      </c>
      <c r="J490" s="12">
        <v>68223</v>
      </c>
      <c r="K490" s="12">
        <v>71647</v>
      </c>
      <c r="L490" s="12">
        <v>71806</v>
      </c>
      <c r="M490" s="12">
        <v>69567</v>
      </c>
      <c r="N490" s="12">
        <v>68372</v>
      </c>
      <c r="O490" s="12">
        <v>65810</v>
      </c>
      <c r="P490" s="12">
        <v>62628</v>
      </c>
      <c r="Q490" s="12">
        <v>64480</v>
      </c>
      <c r="R490" s="12">
        <v>70916</v>
      </c>
      <c r="S490" s="12">
        <v>81053</v>
      </c>
      <c r="T490" s="12">
        <v>83302</v>
      </c>
      <c r="U490" s="12">
        <v>87144</v>
      </c>
      <c r="V490" s="12">
        <v>82117</v>
      </c>
      <c r="W490" s="12">
        <v>72759</v>
      </c>
      <c r="X490" s="12">
        <v>64017</v>
      </c>
      <c r="Y490" s="12">
        <v>55595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1539849</v>
      </c>
      <c r="AE490" s="5">
        <f t="shared" si="59"/>
        <v>1539849</v>
      </c>
      <c r="AG490" s="2">
        <f t="shared" si="60"/>
        <v>4</v>
      </c>
      <c r="AH490" s="2">
        <f t="shared" si="61"/>
        <v>2025</v>
      </c>
      <c r="AJ490" s="5">
        <f t="shared" si="62"/>
        <v>87144</v>
      </c>
      <c r="AK490" s="2">
        <f t="shared" si="63"/>
        <v>20</v>
      </c>
      <c r="AM490" s="55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BC490" s="5"/>
      <c r="BD490" s="5"/>
      <c r="BE490" s="5"/>
      <c r="BJ490" s="5"/>
    </row>
    <row r="491" spans="1:62" ht="15.75" x14ac:dyDescent="0.25">
      <c r="A491" s="18">
        <v>45774</v>
      </c>
      <c r="B491" s="12">
        <v>49401</v>
      </c>
      <c r="C491" s="12">
        <v>47523</v>
      </c>
      <c r="D491" s="12">
        <v>47695</v>
      </c>
      <c r="E491" s="12">
        <v>45727</v>
      </c>
      <c r="F491" s="12">
        <v>47457</v>
      </c>
      <c r="G491" s="12">
        <v>51107</v>
      </c>
      <c r="H491" s="12">
        <v>59285</v>
      </c>
      <c r="I491" s="12">
        <v>64046</v>
      </c>
      <c r="J491" s="12">
        <v>65601</v>
      </c>
      <c r="K491" s="12">
        <v>65435</v>
      </c>
      <c r="L491" s="12">
        <v>63472</v>
      </c>
      <c r="M491" s="12">
        <v>60526</v>
      </c>
      <c r="N491" s="12">
        <v>61356</v>
      </c>
      <c r="O491" s="12">
        <v>58769</v>
      </c>
      <c r="P491" s="12">
        <v>56296</v>
      </c>
      <c r="Q491" s="12">
        <v>61453</v>
      </c>
      <c r="R491" s="12">
        <v>72544</v>
      </c>
      <c r="S491" s="12">
        <v>86444</v>
      </c>
      <c r="T491" s="12">
        <v>90440</v>
      </c>
      <c r="U491" s="12">
        <v>96600</v>
      </c>
      <c r="V491" s="12">
        <v>91198</v>
      </c>
      <c r="W491" s="12">
        <v>79438</v>
      </c>
      <c r="X491" s="12">
        <v>68031</v>
      </c>
      <c r="Y491" s="12">
        <v>58267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1548111</v>
      </c>
      <c r="AE491" s="5">
        <f t="shared" si="59"/>
        <v>1548111</v>
      </c>
      <c r="AG491" s="2">
        <f t="shared" si="60"/>
        <v>4</v>
      </c>
      <c r="AH491" s="2">
        <f t="shared" si="61"/>
        <v>2025</v>
      </c>
      <c r="AJ491" s="5">
        <f t="shared" si="62"/>
        <v>96600</v>
      </c>
      <c r="AK491" s="2">
        <f t="shared" si="63"/>
        <v>20</v>
      </c>
      <c r="AM491" s="55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BC491" s="5"/>
      <c r="BD491" s="5"/>
      <c r="BE491" s="5"/>
      <c r="BJ491" s="5"/>
    </row>
    <row r="492" spans="1:62" ht="15.75" x14ac:dyDescent="0.25">
      <c r="A492" s="18">
        <v>45775</v>
      </c>
      <c r="B492" s="12">
        <v>52626</v>
      </c>
      <c r="C492" s="12">
        <v>49781</v>
      </c>
      <c r="D492" s="12">
        <v>47785</v>
      </c>
      <c r="E492" s="12">
        <v>49162</v>
      </c>
      <c r="F492" s="12">
        <v>51890</v>
      </c>
      <c r="G492" s="12">
        <v>60086</v>
      </c>
      <c r="H492" s="12">
        <v>68858</v>
      </c>
      <c r="I492" s="12">
        <v>54803</v>
      </c>
      <c r="J492" s="12">
        <v>36030</v>
      </c>
      <c r="K492" s="12">
        <v>26662</v>
      </c>
      <c r="L492" s="12">
        <v>22804</v>
      </c>
      <c r="M492" s="12">
        <v>19626</v>
      </c>
      <c r="N492" s="12">
        <v>19651</v>
      </c>
      <c r="O492" s="12">
        <v>18089</v>
      </c>
      <c r="P492" s="12">
        <v>16770</v>
      </c>
      <c r="Q492" s="12">
        <v>19019</v>
      </c>
      <c r="R492" s="12">
        <v>31079</v>
      </c>
      <c r="S492" s="12">
        <v>50472</v>
      </c>
      <c r="T492" s="12">
        <v>69849</v>
      </c>
      <c r="U492" s="12">
        <v>81972</v>
      </c>
      <c r="V492" s="12">
        <v>79090</v>
      </c>
      <c r="W492" s="12">
        <v>70240</v>
      </c>
      <c r="X492" s="12">
        <v>60439</v>
      </c>
      <c r="Y492" s="12">
        <v>51471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676595</v>
      </c>
      <c r="AD492" s="5">
        <f t="shared" si="58"/>
        <v>431659</v>
      </c>
      <c r="AE492" s="5">
        <f t="shared" si="59"/>
        <v>1108254</v>
      </c>
      <c r="AG492" s="2">
        <f t="shared" si="60"/>
        <v>4</v>
      </c>
      <c r="AH492" s="2">
        <f t="shared" si="61"/>
        <v>2025</v>
      </c>
      <c r="AJ492" s="5">
        <f t="shared" si="62"/>
        <v>81972</v>
      </c>
      <c r="AK492" s="2">
        <f t="shared" si="63"/>
        <v>20</v>
      </c>
      <c r="AM492" s="55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BC492" s="5"/>
      <c r="BD492" s="5"/>
      <c r="BE492" s="5"/>
      <c r="BJ492" s="5"/>
    </row>
    <row r="493" spans="1:62" ht="15.75" x14ac:dyDescent="0.25">
      <c r="A493" s="18">
        <v>45776</v>
      </c>
      <c r="B493" s="12">
        <v>47391</v>
      </c>
      <c r="C493" s="12">
        <v>44326</v>
      </c>
      <c r="D493" s="12">
        <v>43585</v>
      </c>
      <c r="E493" s="12">
        <v>45032</v>
      </c>
      <c r="F493" s="12">
        <v>47825</v>
      </c>
      <c r="G493" s="12">
        <v>55308</v>
      </c>
      <c r="H493" s="12">
        <v>63456</v>
      </c>
      <c r="I493" s="12">
        <v>54136</v>
      </c>
      <c r="J493" s="12">
        <v>37899</v>
      </c>
      <c r="K493" s="12">
        <v>29054</v>
      </c>
      <c r="L493" s="12">
        <v>26895</v>
      </c>
      <c r="M493" s="12">
        <v>26780</v>
      </c>
      <c r="N493" s="12">
        <v>24793</v>
      </c>
      <c r="O493" s="12">
        <v>18390</v>
      </c>
      <c r="P493" s="12">
        <v>19157</v>
      </c>
      <c r="Q493" s="12">
        <v>21771</v>
      </c>
      <c r="R493" s="12">
        <v>32170</v>
      </c>
      <c r="S493" s="12">
        <v>56266</v>
      </c>
      <c r="T493" s="12">
        <v>73799</v>
      </c>
      <c r="U493" s="12">
        <v>82911</v>
      </c>
      <c r="V493" s="12">
        <v>79268</v>
      </c>
      <c r="W493" s="12">
        <v>69723</v>
      </c>
      <c r="X493" s="12">
        <v>59004</v>
      </c>
      <c r="Y493" s="12">
        <v>50479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712016</v>
      </c>
      <c r="AD493" s="5">
        <f t="shared" si="58"/>
        <v>397402</v>
      </c>
      <c r="AE493" s="5">
        <f t="shared" si="59"/>
        <v>1109418</v>
      </c>
      <c r="AG493" s="2">
        <f t="shared" si="60"/>
        <v>4</v>
      </c>
      <c r="AH493" s="2">
        <f t="shared" si="61"/>
        <v>2025</v>
      </c>
      <c r="AJ493" s="5">
        <f t="shared" si="62"/>
        <v>82911</v>
      </c>
      <c r="AK493" s="2">
        <f t="shared" si="63"/>
        <v>20</v>
      </c>
      <c r="AM493" s="55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BC493" s="5"/>
      <c r="BD493" s="5"/>
      <c r="BE493" s="5"/>
      <c r="BJ493" s="5"/>
    </row>
    <row r="494" spans="1:62" ht="15.75" x14ac:dyDescent="0.25">
      <c r="A494" s="18">
        <v>45777</v>
      </c>
      <c r="B494" s="12">
        <v>46595</v>
      </c>
      <c r="C494" s="12">
        <v>42948</v>
      </c>
      <c r="D494" s="12">
        <v>42152</v>
      </c>
      <c r="E494" s="12">
        <v>42839</v>
      </c>
      <c r="F494" s="12">
        <v>44554</v>
      </c>
      <c r="G494" s="12">
        <v>51933</v>
      </c>
      <c r="H494" s="12">
        <v>60580</v>
      </c>
      <c r="I494" s="12">
        <v>49550</v>
      </c>
      <c r="J494" s="12">
        <v>33093</v>
      </c>
      <c r="K494" s="12">
        <v>22815</v>
      </c>
      <c r="L494" s="12">
        <v>19780</v>
      </c>
      <c r="M494" s="12">
        <v>17542</v>
      </c>
      <c r="N494" s="12">
        <v>17703</v>
      </c>
      <c r="O494" s="12">
        <v>17417</v>
      </c>
      <c r="P494" s="12">
        <v>16621</v>
      </c>
      <c r="Q494" s="12">
        <v>19559</v>
      </c>
      <c r="R494" s="12">
        <v>30693</v>
      </c>
      <c r="S494" s="12">
        <v>51154</v>
      </c>
      <c r="T494" s="12">
        <v>69465</v>
      </c>
      <c r="U494" s="12">
        <v>81571</v>
      </c>
      <c r="V494" s="12">
        <v>82411</v>
      </c>
      <c r="W494" s="12">
        <v>72094</v>
      </c>
      <c r="X494" s="12">
        <v>61619</v>
      </c>
      <c r="Y494" s="12">
        <v>53301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663087</v>
      </c>
      <c r="AD494" s="5">
        <f t="shared" si="58"/>
        <v>384902</v>
      </c>
      <c r="AE494" s="5">
        <f t="shared" si="59"/>
        <v>1047989</v>
      </c>
      <c r="AG494" s="2">
        <f t="shared" si="60"/>
        <v>4</v>
      </c>
      <c r="AH494" s="2">
        <f t="shared" si="61"/>
        <v>2025</v>
      </c>
      <c r="AJ494" s="5">
        <f t="shared" si="62"/>
        <v>82411</v>
      </c>
      <c r="AK494" s="2">
        <f t="shared" si="63"/>
        <v>21</v>
      </c>
      <c r="AM494" s="55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BC494" s="5"/>
      <c r="BD494" s="5"/>
      <c r="BE494" s="5"/>
      <c r="BJ494" s="5"/>
    </row>
    <row r="495" spans="1:62" ht="15.75" x14ac:dyDescent="0.25">
      <c r="A495" s="18">
        <v>45778</v>
      </c>
      <c r="B495" s="12">
        <v>48626</v>
      </c>
      <c r="C495" s="12">
        <v>45953</v>
      </c>
      <c r="D495" s="12">
        <v>45129</v>
      </c>
      <c r="E495" s="12">
        <v>46514</v>
      </c>
      <c r="F495" s="12">
        <v>49990</v>
      </c>
      <c r="G495" s="12">
        <v>59146</v>
      </c>
      <c r="H495" s="12">
        <v>67642</v>
      </c>
      <c r="I495" s="12">
        <v>54471</v>
      </c>
      <c r="J495" s="12">
        <v>34853</v>
      </c>
      <c r="K495" s="12">
        <v>25467</v>
      </c>
      <c r="L495" s="12">
        <v>21674</v>
      </c>
      <c r="M495" s="12">
        <v>18943</v>
      </c>
      <c r="N495" s="12">
        <v>17235</v>
      </c>
      <c r="O495" s="12">
        <v>16512</v>
      </c>
      <c r="P495" s="12">
        <v>15150</v>
      </c>
      <c r="Q495" s="12">
        <v>18971</v>
      </c>
      <c r="R495" s="12">
        <v>29354</v>
      </c>
      <c r="S495" s="12">
        <v>48199</v>
      </c>
      <c r="T495" s="12">
        <v>70361</v>
      </c>
      <c r="U495" s="12">
        <v>80741</v>
      </c>
      <c r="V495" s="12">
        <v>83748</v>
      </c>
      <c r="W495" s="12">
        <v>74033</v>
      </c>
      <c r="X495" s="12">
        <v>63353</v>
      </c>
      <c r="Y495" s="12">
        <v>53166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673065</v>
      </c>
      <c r="AD495" s="5">
        <f t="shared" si="58"/>
        <v>416166</v>
      </c>
      <c r="AE495" s="5">
        <f t="shared" si="59"/>
        <v>1089231</v>
      </c>
      <c r="AG495" s="2">
        <f t="shared" si="60"/>
        <v>5</v>
      </c>
      <c r="AH495" s="2">
        <f t="shared" si="61"/>
        <v>2025</v>
      </c>
      <c r="AJ495" s="5">
        <f t="shared" si="62"/>
        <v>83748</v>
      </c>
      <c r="AK495" s="2">
        <f t="shared" si="63"/>
        <v>21</v>
      </c>
      <c r="AM495" s="55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BC495" s="5"/>
      <c r="BD495" s="5"/>
      <c r="BE495" s="5"/>
      <c r="BJ495" s="5"/>
    </row>
    <row r="496" spans="1:62" ht="15.75" x14ac:dyDescent="0.25">
      <c r="A496" s="18">
        <v>45779</v>
      </c>
      <c r="B496" s="12">
        <v>48545</v>
      </c>
      <c r="C496" s="12">
        <v>46245</v>
      </c>
      <c r="D496" s="12">
        <v>45193</v>
      </c>
      <c r="E496" s="12">
        <v>44826</v>
      </c>
      <c r="F496" s="12">
        <v>47296</v>
      </c>
      <c r="G496" s="12">
        <v>56442</v>
      </c>
      <c r="H496" s="12">
        <v>70859</v>
      </c>
      <c r="I496" s="12">
        <v>74904</v>
      </c>
      <c r="J496" s="12">
        <v>68487</v>
      </c>
      <c r="K496" s="12">
        <v>63734</v>
      </c>
      <c r="L496" s="12">
        <v>60906</v>
      </c>
      <c r="M496" s="12">
        <v>61081</v>
      </c>
      <c r="N496" s="12">
        <v>61048</v>
      </c>
      <c r="O496" s="12">
        <v>58480</v>
      </c>
      <c r="P496" s="12">
        <v>56450</v>
      </c>
      <c r="Q496" s="12">
        <v>58924</v>
      </c>
      <c r="R496" s="12">
        <v>65727</v>
      </c>
      <c r="S496" s="12">
        <v>74349</v>
      </c>
      <c r="T496" s="12">
        <v>81361</v>
      </c>
      <c r="U496" s="12">
        <v>86608</v>
      </c>
      <c r="V496" s="12">
        <v>86637</v>
      </c>
      <c r="W496" s="12">
        <v>77022</v>
      </c>
      <c r="X496" s="12">
        <v>65916</v>
      </c>
      <c r="Y496" s="12">
        <v>57234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1101634</v>
      </c>
      <c r="AD496" s="5">
        <f t="shared" si="58"/>
        <v>416640</v>
      </c>
      <c r="AE496" s="5">
        <f t="shared" si="59"/>
        <v>1518274</v>
      </c>
      <c r="AG496" s="2">
        <f t="shared" si="60"/>
        <v>5</v>
      </c>
      <c r="AH496" s="2">
        <f t="shared" si="61"/>
        <v>2025</v>
      </c>
      <c r="AJ496" s="5">
        <f t="shared" si="62"/>
        <v>86637</v>
      </c>
      <c r="AK496" s="2">
        <f t="shared" si="63"/>
        <v>21</v>
      </c>
      <c r="AM496" s="55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BC496" s="5"/>
      <c r="BD496" s="5"/>
      <c r="BE496" s="5"/>
      <c r="BJ496" s="5"/>
    </row>
    <row r="497" spans="1:62" ht="15.75" x14ac:dyDescent="0.25">
      <c r="A497" s="18">
        <v>45780</v>
      </c>
      <c r="B497" s="12">
        <v>51881</v>
      </c>
      <c r="C497" s="12">
        <v>48453</v>
      </c>
      <c r="D497" s="12">
        <v>46774</v>
      </c>
      <c r="E497" s="12">
        <v>45888</v>
      </c>
      <c r="F497" s="12">
        <v>47958</v>
      </c>
      <c r="G497" s="12">
        <v>52713</v>
      </c>
      <c r="H497" s="12">
        <v>59147</v>
      </c>
      <c r="I497" s="12">
        <v>62102</v>
      </c>
      <c r="J497" s="12">
        <v>59917</v>
      </c>
      <c r="K497" s="12">
        <v>60104</v>
      </c>
      <c r="L497" s="12">
        <v>47781</v>
      </c>
      <c r="M497" s="12">
        <v>34041</v>
      </c>
      <c r="N497" s="12">
        <v>30552</v>
      </c>
      <c r="O497" s="12">
        <v>34055</v>
      </c>
      <c r="P497" s="12">
        <v>52563</v>
      </c>
      <c r="Q497" s="12">
        <v>56066</v>
      </c>
      <c r="R497" s="12">
        <v>66178</v>
      </c>
      <c r="S497" s="12">
        <v>75896</v>
      </c>
      <c r="T497" s="12">
        <v>82324</v>
      </c>
      <c r="U497" s="12">
        <v>85356</v>
      </c>
      <c r="V497" s="12">
        <v>83369</v>
      </c>
      <c r="W497" s="12">
        <v>73508</v>
      </c>
      <c r="X497" s="12">
        <v>63409</v>
      </c>
      <c r="Y497" s="12">
        <v>55290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1375325</v>
      </c>
      <c r="AE497" s="5">
        <f t="shared" si="59"/>
        <v>1375325</v>
      </c>
      <c r="AG497" s="2">
        <f t="shared" si="60"/>
        <v>5</v>
      </c>
      <c r="AH497" s="2">
        <f t="shared" si="61"/>
        <v>2025</v>
      </c>
      <c r="AJ497" s="5">
        <f t="shared" si="62"/>
        <v>85356</v>
      </c>
      <c r="AK497" s="2">
        <f t="shared" si="63"/>
        <v>20</v>
      </c>
      <c r="AM497" s="55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BC497" s="5"/>
      <c r="BD497" s="5"/>
      <c r="BE497" s="5"/>
      <c r="BJ497" s="5"/>
    </row>
    <row r="498" spans="1:62" ht="15.75" x14ac:dyDescent="0.25">
      <c r="A498" s="18">
        <v>45781</v>
      </c>
      <c r="B498" s="12">
        <v>49303</v>
      </c>
      <c r="C498" s="12">
        <v>46614</v>
      </c>
      <c r="D498" s="12">
        <v>44988</v>
      </c>
      <c r="E498" s="12">
        <v>43779</v>
      </c>
      <c r="F498" s="12">
        <v>44848</v>
      </c>
      <c r="G498" s="12">
        <v>50387</v>
      </c>
      <c r="H498" s="12">
        <v>57218</v>
      </c>
      <c r="I498" s="12">
        <v>63777</v>
      </c>
      <c r="J498" s="12">
        <v>65213</v>
      </c>
      <c r="K498" s="12">
        <v>68369</v>
      </c>
      <c r="L498" s="12">
        <v>64890</v>
      </c>
      <c r="M498" s="12">
        <v>62984</v>
      </c>
      <c r="N498" s="12">
        <v>59789</v>
      </c>
      <c r="O498" s="12">
        <v>56930</v>
      </c>
      <c r="P498" s="12">
        <v>53111</v>
      </c>
      <c r="Q498" s="12">
        <v>55971</v>
      </c>
      <c r="R498" s="12">
        <v>65707</v>
      </c>
      <c r="S498" s="12">
        <v>74594</v>
      </c>
      <c r="T498" s="12">
        <v>83516</v>
      </c>
      <c r="U498" s="12">
        <v>89609</v>
      </c>
      <c r="V498" s="12">
        <v>87868</v>
      </c>
      <c r="W498" s="12">
        <v>76699</v>
      </c>
      <c r="X498" s="12">
        <v>65028</v>
      </c>
      <c r="Y498" s="12">
        <v>54731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1485923</v>
      </c>
      <c r="AE498" s="5">
        <f t="shared" si="59"/>
        <v>1485923</v>
      </c>
      <c r="AG498" s="2">
        <f t="shared" si="60"/>
        <v>5</v>
      </c>
      <c r="AH498" s="2">
        <f t="shared" si="61"/>
        <v>2025</v>
      </c>
      <c r="AJ498" s="5">
        <f t="shared" si="62"/>
        <v>89609</v>
      </c>
      <c r="AK498" s="2">
        <f t="shared" si="63"/>
        <v>20</v>
      </c>
      <c r="AM498" s="55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BC498" s="5"/>
      <c r="BD498" s="5"/>
      <c r="BE498" s="5"/>
      <c r="BJ498" s="5"/>
    </row>
    <row r="499" spans="1:62" ht="15.75" x14ac:dyDescent="0.25">
      <c r="A499" s="18">
        <v>45782</v>
      </c>
      <c r="B499" s="12">
        <v>48924</v>
      </c>
      <c r="C499" s="12">
        <v>45920</v>
      </c>
      <c r="D499" s="12">
        <v>45035</v>
      </c>
      <c r="E499" s="12">
        <v>45245</v>
      </c>
      <c r="F499" s="12">
        <v>48602</v>
      </c>
      <c r="G499" s="12">
        <v>56607</v>
      </c>
      <c r="H499" s="12">
        <v>65345</v>
      </c>
      <c r="I499" s="12">
        <v>62048</v>
      </c>
      <c r="J499" s="12">
        <v>49584</v>
      </c>
      <c r="K499" s="12">
        <v>38693</v>
      </c>
      <c r="L499" s="12">
        <v>31725</v>
      </c>
      <c r="M499" s="12">
        <v>23587</v>
      </c>
      <c r="N499" s="12">
        <v>18976</v>
      </c>
      <c r="O499" s="12">
        <v>17317</v>
      </c>
      <c r="P499" s="12">
        <v>17537</v>
      </c>
      <c r="Q499" s="12">
        <v>22188</v>
      </c>
      <c r="R499" s="12">
        <v>32166</v>
      </c>
      <c r="S499" s="12">
        <v>50298</v>
      </c>
      <c r="T499" s="12">
        <v>70060</v>
      </c>
      <c r="U499" s="12">
        <v>81028</v>
      </c>
      <c r="V499" s="12">
        <v>84908</v>
      </c>
      <c r="W499" s="12">
        <v>74354</v>
      </c>
      <c r="X499" s="12">
        <v>61972</v>
      </c>
      <c r="Y499" s="12">
        <v>52434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736441</v>
      </c>
      <c r="AD499" s="5">
        <f t="shared" si="58"/>
        <v>408112</v>
      </c>
      <c r="AE499" s="5">
        <f t="shared" si="59"/>
        <v>1144553</v>
      </c>
      <c r="AG499" s="2">
        <f t="shared" si="60"/>
        <v>5</v>
      </c>
      <c r="AH499" s="2">
        <f t="shared" si="61"/>
        <v>2025</v>
      </c>
      <c r="AJ499" s="5">
        <f t="shared" si="62"/>
        <v>84908</v>
      </c>
      <c r="AK499" s="2">
        <f t="shared" si="63"/>
        <v>21</v>
      </c>
      <c r="AM499" s="55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BC499" s="5"/>
      <c r="BD499" s="5"/>
      <c r="BE499" s="5"/>
      <c r="BJ499" s="5"/>
    </row>
    <row r="500" spans="1:62" ht="15.75" x14ac:dyDescent="0.25">
      <c r="A500" s="18">
        <v>45783</v>
      </c>
      <c r="B500" s="12">
        <v>46560</v>
      </c>
      <c r="C500" s="12">
        <v>44410</v>
      </c>
      <c r="D500" s="12">
        <v>42710</v>
      </c>
      <c r="E500" s="12">
        <v>42958</v>
      </c>
      <c r="F500" s="12">
        <v>45974</v>
      </c>
      <c r="G500" s="12">
        <v>55857</v>
      </c>
      <c r="H500" s="12">
        <v>68121</v>
      </c>
      <c r="I500" s="12">
        <v>73394</v>
      </c>
      <c r="J500" s="12">
        <v>65087</v>
      </c>
      <c r="K500" s="12">
        <v>63653</v>
      </c>
      <c r="L500" s="12">
        <v>58604</v>
      </c>
      <c r="M500" s="12">
        <v>57100</v>
      </c>
      <c r="N500" s="12">
        <v>54240</v>
      </c>
      <c r="O500" s="12">
        <v>51984</v>
      </c>
      <c r="P500" s="12">
        <v>53446</v>
      </c>
      <c r="Q500" s="12">
        <v>58346</v>
      </c>
      <c r="R500" s="12">
        <v>67371</v>
      </c>
      <c r="S500" s="12">
        <v>78369</v>
      </c>
      <c r="T500" s="12">
        <v>84728</v>
      </c>
      <c r="U500" s="12">
        <v>90352</v>
      </c>
      <c r="V500" s="12">
        <v>86429</v>
      </c>
      <c r="W500" s="12">
        <v>74384</v>
      </c>
      <c r="X500" s="12">
        <v>63788</v>
      </c>
      <c r="Y500" s="12">
        <v>54257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1081275</v>
      </c>
      <c r="AD500" s="5">
        <f t="shared" si="58"/>
        <v>400847</v>
      </c>
      <c r="AE500" s="5">
        <f t="shared" si="59"/>
        <v>1482122</v>
      </c>
      <c r="AG500" s="2">
        <f t="shared" si="60"/>
        <v>5</v>
      </c>
      <c r="AH500" s="2">
        <f t="shared" si="61"/>
        <v>2025</v>
      </c>
      <c r="AJ500" s="5">
        <f t="shared" si="62"/>
        <v>90352</v>
      </c>
      <c r="AK500" s="2">
        <f t="shared" si="63"/>
        <v>20</v>
      </c>
      <c r="AM500" s="55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BC500" s="5"/>
      <c r="BD500" s="5"/>
      <c r="BE500" s="5"/>
      <c r="BJ500" s="5"/>
    </row>
    <row r="501" spans="1:62" ht="15.75" x14ac:dyDescent="0.25">
      <c r="A501" s="18">
        <v>45784</v>
      </c>
      <c r="B501" s="12">
        <v>48944</v>
      </c>
      <c r="C501" s="12">
        <v>45438</v>
      </c>
      <c r="D501" s="12">
        <v>44276</v>
      </c>
      <c r="E501" s="12">
        <v>44236</v>
      </c>
      <c r="F501" s="12">
        <v>47454</v>
      </c>
      <c r="G501" s="12">
        <v>56093</v>
      </c>
      <c r="H501" s="12">
        <v>69073</v>
      </c>
      <c r="I501" s="12">
        <v>73797</v>
      </c>
      <c r="J501" s="12">
        <v>66256</v>
      </c>
      <c r="K501" s="12">
        <v>61419</v>
      </c>
      <c r="L501" s="12">
        <v>51919</v>
      </c>
      <c r="M501" s="12">
        <v>42417</v>
      </c>
      <c r="N501" s="12">
        <v>39993</v>
      </c>
      <c r="O501" s="12">
        <v>36871</v>
      </c>
      <c r="P501" s="12">
        <v>30709</v>
      </c>
      <c r="Q501" s="12">
        <v>40476</v>
      </c>
      <c r="R501" s="12">
        <v>54356</v>
      </c>
      <c r="S501" s="12">
        <v>57867</v>
      </c>
      <c r="T501" s="12">
        <v>74962</v>
      </c>
      <c r="U501" s="12">
        <v>85029</v>
      </c>
      <c r="V501" s="12">
        <v>86000</v>
      </c>
      <c r="W501" s="12">
        <v>73931</v>
      </c>
      <c r="X501" s="12">
        <v>63003</v>
      </c>
      <c r="Y501" s="12">
        <v>53438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939005</v>
      </c>
      <c r="AD501" s="5">
        <f t="shared" si="58"/>
        <v>408952</v>
      </c>
      <c r="AE501" s="5">
        <f t="shared" si="59"/>
        <v>1347957</v>
      </c>
      <c r="AG501" s="2">
        <f t="shared" si="60"/>
        <v>5</v>
      </c>
      <c r="AH501" s="2">
        <f t="shared" si="61"/>
        <v>2025</v>
      </c>
      <c r="AJ501" s="5">
        <f t="shared" si="62"/>
        <v>86000</v>
      </c>
      <c r="AK501" s="2">
        <f t="shared" si="63"/>
        <v>21</v>
      </c>
      <c r="AM501" s="55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BC501" s="5"/>
      <c r="BD501" s="5"/>
      <c r="BE501" s="5"/>
      <c r="BJ501" s="5"/>
    </row>
    <row r="502" spans="1:62" ht="15.75" x14ac:dyDescent="0.25">
      <c r="A502" s="18">
        <v>45785</v>
      </c>
      <c r="B502" s="12">
        <v>47802</v>
      </c>
      <c r="C502" s="12">
        <v>44101</v>
      </c>
      <c r="D502" s="12">
        <v>43288</v>
      </c>
      <c r="E502" s="12">
        <v>43118</v>
      </c>
      <c r="F502" s="12">
        <v>47118</v>
      </c>
      <c r="G502" s="12">
        <v>55193</v>
      </c>
      <c r="H502" s="12">
        <v>65606</v>
      </c>
      <c r="I502" s="12">
        <v>66485</v>
      </c>
      <c r="J502" s="12">
        <v>53632</v>
      </c>
      <c r="K502" s="12">
        <v>49311</v>
      </c>
      <c r="L502" s="12">
        <v>42562</v>
      </c>
      <c r="M502" s="12">
        <v>35773</v>
      </c>
      <c r="N502" s="12">
        <v>36750</v>
      </c>
      <c r="O502" s="12">
        <v>34106</v>
      </c>
      <c r="P502" s="12">
        <v>35609</v>
      </c>
      <c r="Q502" s="12">
        <v>46273</v>
      </c>
      <c r="R502" s="12">
        <v>52913</v>
      </c>
      <c r="S502" s="12">
        <v>62466</v>
      </c>
      <c r="T502" s="12">
        <v>72680</v>
      </c>
      <c r="U502" s="12">
        <v>82084</v>
      </c>
      <c r="V502" s="12">
        <v>84244</v>
      </c>
      <c r="W502" s="12">
        <v>74091</v>
      </c>
      <c r="X502" s="12">
        <v>61853</v>
      </c>
      <c r="Y502" s="12">
        <v>52820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890832</v>
      </c>
      <c r="AD502" s="5">
        <f t="shared" si="58"/>
        <v>399046</v>
      </c>
      <c r="AE502" s="5">
        <f t="shared" si="59"/>
        <v>1289878</v>
      </c>
      <c r="AG502" s="2">
        <f t="shared" si="60"/>
        <v>5</v>
      </c>
      <c r="AH502" s="2">
        <f t="shared" si="61"/>
        <v>2025</v>
      </c>
      <c r="AJ502" s="5">
        <f t="shared" si="62"/>
        <v>84244</v>
      </c>
      <c r="AK502" s="2">
        <f t="shared" si="63"/>
        <v>21</v>
      </c>
      <c r="AM502" s="55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BC502" s="5"/>
      <c r="BD502" s="5"/>
      <c r="BE502" s="5"/>
      <c r="BJ502" s="5"/>
    </row>
    <row r="503" spans="1:62" ht="15.75" x14ac:dyDescent="0.25">
      <c r="A503" s="18">
        <v>45786</v>
      </c>
      <c r="B503" s="12">
        <v>46263</v>
      </c>
      <c r="C503" s="12">
        <v>44637</v>
      </c>
      <c r="D503" s="12">
        <v>42905</v>
      </c>
      <c r="E503" s="12">
        <v>43734</v>
      </c>
      <c r="F503" s="12">
        <v>46605</v>
      </c>
      <c r="G503" s="12">
        <v>54775</v>
      </c>
      <c r="H503" s="12">
        <v>67438</v>
      </c>
      <c r="I503" s="12">
        <v>69693</v>
      </c>
      <c r="J503" s="12">
        <v>60933</v>
      </c>
      <c r="K503" s="12">
        <v>57881</v>
      </c>
      <c r="L503" s="12">
        <v>51408</v>
      </c>
      <c r="M503" s="12">
        <v>44966</v>
      </c>
      <c r="N503" s="12">
        <v>41165</v>
      </c>
      <c r="O503" s="12">
        <v>41893</v>
      </c>
      <c r="P503" s="12">
        <v>43503</v>
      </c>
      <c r="Q503" s="12">
        <v>48316</v>
      </c>
      <c r="R503" s="12">
        <v>57215</v>
      </c>
      <c r="S503" s="12">
        <v>69538</v>
      </c>
      <c r="T503" s="12">
        <v>78552</v>
      </c>
      <c r="U503" s="12">
        <v>83179</v>
      </c>
      <c r="V503" s="12">
        <v>84057</v>
      </c>
      <c r="W503" s="12">
        <v>75238</v>
      </c>
      <c r="X503" s="12">
        <v>64889</v>
      </c>
      <c r="Y503" s="12">
        <v>54919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972426</v>
      </c>
      <c r="AD503" s="5">
        <f t="shared" si="58"/>
        <v>401276</v>
      </c>
      <c r="AE503" s="5">
        <f t="shared" si="59"/>
        <v>1373702</v>
      </c>
      <c r="AG503" s="2">
        <f t="shared" si="60"/>
        <v>5</v>
      </c>
      <c r="AH503" s="2">
        <f t="shared" si="61"/>
        <v>2025</v>
      </c>
      <c r="AJ503" s="5">
        <f t="shared" si="62"/>
        <v>84057</v>
      </c>
      <c r="AK503" s="2">
        <f t="shared" si="63"/>
        <v>21</v>
      </c>
      <c r="AM503" s="55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BC503" s="5"/>
      <c r="BD503" s="5"/>
      <c r="BE503" s="5"/>
      <c r="BJ503" s="5"/>
    </row>
    <row r="504" spans="1:62" ht="15.75" x14ac:dyDescent="0.25">
      <c r="A504" s="18">
        <v>45787</v>
      </c>
      <c r="B504" s="12">
        <v>50868</v>
      </c>
      <c r="C504" s="12">
        <v>47361</v>
      </c>
      <c r="D504" s="12">
        <v>46332</v>
      </c>
      <c r="E504" s="12">
        <v>45017</v>
      </c>
      <c r="F504" s="12">
        <v>47361</v>
      </c>
      <c r="G504" s="12">
        <v>52951</v>
      </c>
      <c r="H504" s="12">
        <v>61325</v>
      </c>
      <c r="I504" s="12">
        <v>69139</v>
      </c>
      <c r="J504" s="12">
        <v>70565</v>
      </c>
      <c r="K504" s="12">
        <v>71513</v>
      </c>
      <c r="L504" s="12">
        <v>69890</v>
      </c>
      <c r="M504" s="12">
        <v>70958</v>
      </c>
      <c r="N504" s="12">
        <v>69531</v>
      </c>
      <c r="O504" s="12">
        <v>65281</v>
      </c>
      <c r="P504" s="12">
        <v>63104</v>
      </c>
      <c r="Q504" s="12">
        <v>66737</v>
      </c>
      <c r="R504" s="12">
        <v>72419</v>
      </c>
      <c r="S504" s="12">
        <v>79439</v>
      </c>
      <c r="T504" s="12">
        <v>84249</v>
      </c>
      <c r="U504" s="12">
        <v>87674</v>
      </c>
      <c r="V504" s="12">
        <v>88698</v>
      </c>
      <c r="W504" s="12">
        <v>79035</v>
      </c>
      <c r="X504" s="12">
        <v>67904</v>
      </c>
      <c r="Y504" s="12">
        <v>58473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1585824</v>
      </c>
      <c r="AE504" s="5">
        <f t="shared" si="59"/>
        <v>1585824</v>
      </c>
      <c r="AG504" s="2">
        <f t="shared" si="60"/>
        <v>5</v>
      </c>
      <c r="AH504" s="2">
        <f t="shared" si="61"/>
        <v>2025</v>
      </c>
      <c r="AJ504" s="5">
        <f t="shared" si="62"/>
        <v>88698</v>
      </c>
      <c r="AK504" s="2">
        <f t="shared" si="63"/>
        <v>21</v>
      </c>
      <c r="AM504" s="55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BC504" s="5"/>
      <c r="BD504" s="5"/>
      <c r="BE504" s="5"/>
      <c r="BJ504" s="5"/>
    </row>
    <row r="505" spans="1:62" ht="15.75" x14ac:dyDescent="0.25">
      <c r="A505" s="18">
        <v>45788</v>
      </c>
      <c r="B505" s="12">
        <v>52324</v>
      </c>
      <c r="C505" s="12">
        <v>48492</v>
      </c>
      <c r="D505" s="12">
        <v>47056</v>
      </c>
      <c r="E505" s="12">
        <v>45989</v>
      </c>
      <c r="F505" s="12">
        <v>47691</v>
      </c>
      <c r="G505" s="12">
        <v>51175</v>
      </c>
      <c r="H505" s="12">
        <v>54952</v>
      </c>
      <c r="I505" s="12">
        <v>57201</v>
      </c>
      <c r="J505" s="12">
        <v>45687</v>
      </c>
      <c r="K505" s="12">
        <v>30072</v>
      </c>
      <c r="L505" s="12">
        <v>20077</v>
      </c>
      <c r="M505" s="12">
        <v>19089</v>
      </c>
      <c r="N505" s="12">
        <v>16212</v>
      </c>
      <c r="O505" s="12">
        <v>14861</v>
      </c>
      <c r="P505" s="12">
        <v>14497</v>
      </c>
      <c r="Q505" s="12">
        <v>18017</v>
      </c>
      <c r="R505" s="12">
        <v>30494</v>
      </c>
      <c r="S505" s="12">
        <v>47499</v>
      </c>
      <c r="T505" s="12">
        <v>68635</v>
      </c>
      <c r="U505" s="12">
        <v>83839</v>
      </c>
      <c r="V505" s="12">
        <v>87419</v>
      </c>
      <c r="W505" s="12">
        <v>77382</v>
      </c>
      <c r="X505" s="12">
        <v>64940</v>
      </c>
      <c r="Y505" s="12">
        <v>55110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1098710</v>
      </c>
      <c r="AE505" s="5">
        <f t="shared" si="59"/>
        <v>1098710</v>
      </c>
      <c r="AG505" s="2">
        <f t="shared" si="60"/>
        <v>5</v>
      </c>
      <c r="AH505" s="2">
        <f t="shared" si="61"/>
        <v>2025</v>
      </c>
      <c r="AJ505" s="5">
        <f t="shared" si="62"/>
        <v>87419</v>
      </c>
      <c r="AK505" s="2">
        <f t="shared" si="63"/>
        <v>21</v>
      </c>
      <c r="AM505" s="55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BC505" s="5"/>
      <c r="BD505" s="5"/>
      <c r="BE505" s="5"/>
      <c r="BJ505" s="5"/>
    </row>
    <row r="506" spans="1:62" ht="15.75" x14ac:dyDescent="0.25">
      <c r="A506" s="18">
        <v>45789</v>
      </c>
      <c r="B506" s="12">
        <v>50573</v>
      </c>
      <c r="C506" s="12">
        <v>47505</v>
      </c>
      <c r="D506" s="12">
        <v>46859</v>
      </c>
      <c r="E506" s="12">
        <v>47145</v>
      </c>
      <c r="F506" s="12">
        <v>50783</v>
      </c>
      <c r="G506" s="12">
        <v>59870</v>
      </c>
      <c r="H506" s="12">
        <v>70514</v>
      </c>
      <c r="I506" s="12">
        <v>73319</v>
      </c>
      <c r="J506" s="12">
        <v>69761</v>
      </c>
      <c r="K506" s="12">
        <v>64915</v>
      </c>
      <c r="L506" s="12">
        <v>47401</v>
      </c>
      <c r="M506" s="12">
        <v>52532</v>
      </c>
      <c r="N506" s="12">
        <v>46981</v>
      </c>
      <c r="O506" s="12">
        <v>38883</v>
      </c>
      <c r="P506" s="12">
        <v>39665</v>
      </c>
      <c r="Q506" s="12">
        <v>34771</v>
      </c>
      <c r="R506" s="12">
        <v>42689</v>
      </c>
      <c r="S506" s="12">
        <v>56409</v>
      </c>
      <c r="T506" s="12">
        <v>70501</v>
      </c>
      <c r="U506" s="12">
        <v>83211</v>
      </c>
      <c r="V506" s="12">
        <v>86871</v>
      </c>
      <c r="W506" s="12">
        <v>77101</v>
      </c>
      <c r="X506" s="12">
        <v>65762</v>
      </c>
      <c r="Y506" s="12">
        <v>55206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950772</v>
      </c>
      <c r="AD506" s="5">
        <f t="shared" si="58"/>
        <v>428455</v>
      </c>
      <c r="AE506" s="5">
        <f t="shared" si="59"/>
        <v>1379227</v>
      </c>
      <c r="AG506" s="2">
        <f t="shared" si="60"/>
        <v>5</v>
      </c>
      <c r="AH506" s="2">
        <f t="shared" si="61"/>
        <v>2025</v>
      </c>
      <c r="AJ506" s="5">
        <f t="shared" si="62"/>
        <v>86871</v>
      </c>
      <c r="AK506" s="2">
        <f t="shared" si="63"/>
        <v>21</v>
      </c>
      <c r="AM506" s="55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BC506" s="5"/>
      <c r="BD506" s="5"/>
      <c r="BE506" s="5"/>
      <c r="BJ506" s="5"/>
    </row>
    <row r="507" spans="1:62" ht="15.75" x14ac:dyDescent="0.25">
      <c r="A507" s="18">
        <v>45790</v>
      </c>
      <c r="B507" s="12">
        <v>50412</v>
      </c>
      <c r="C507" s="12">
        <v>47063</v>
      </c>
      <c r="D507" s="12">
        <v>45811</v>
      </c>
      <c r="E507" s="12">
        <v>46932</v>
      </c>
      <c r="F507" s="12">
        <v>50317</v>
      </c>
      <c r="G507" s="12">
        <v>59170</v>
      </c>
      <c r="H507" s="12">
        <v>63787</v>
      </c>
      <c r="I507" s="12">
        <v>50628</v>
      </c>
      <c r="J507" s="12">
        <v>32910</v>
      </c>
      <c r="K507" s="12">
        <v>24735</v>
      </c>
      <c r="L507" s="12">
        <v>20521</v>
      </c>
      <c r="M507" s="12">
        <v>18406</v>
      </c>
      <c r="N507" s="12">
        <v>20222</v>
      </c>
      <c r="O507" s="12">
        <v>19695</v>
      </c>
      <c r="P507" s="12">
        <v>18861</v>
      </c>
      <c r="Q507" s="12">
        <v>22200</v>
      </c>
      <c r="R507" s="12">
        <v>32007</v>
      </c>
      <c r="S507" s="12">
        <v>49378</v>
      </c>
      <c r="T507" s="12">
        <v>69441</v>
      </c>
      <c r="U507" s="12">
        <v>81448</v>
      </c>
      <c r="V507" s="12">
        <v>83606</v>
      </c>
      <c r="W507" s="12">
        <v>75565</v>
      </c>
      <c r="X507" s="12">
        <v>61341</v>
      </c>
      <c r="Y507" s="12">
        <v>51635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680964</v>
      </c>
      <c r="AD507" s="5">
        <f t="shared" si="58"/>
        <v>415127</v>
      </c>
      <c r="AE507" s="5">
        <f t="shared" si="59"/>
        <v>1096091</v>
      </c>
      <c r="AG507" s="2">
        <f t="shared" si="60"/>
        <v>5</v>
      </c>
      <c r="AH507" s="2">
        <f t="shared" si="61"/>
        <v>2025</v>
      </c>
      <c r="AJ507" s="5">
        <f t="shared" si="62"/>
        <v>83606</v>
      </c>
      <c r="AK507" s="2">
        <f t="shared" si="63"/>
        <v>21</v>
      </c>
      <c r="AM507" s="55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BC507" s="5"/>
      <c r="BD507" s="5"/>
      <c r="BE507" s="5"/>
      <c r="BJ507" s="5"/>
    </row>
    <row r="508" spans="1:62" ht="15.75" x14ac:dyDescent="0.25">
      <c r="A508" s="18">
        <v>45791</v>
      </c>
      <c r="B508" s="12">
        <v>46586</v>
      </c>
      <c r="C508" s="12">
        <v>43890</v>
      </c>
      <c r="D508" s="12">
        <v>42744</v>
      </c>
      <c r="E508" s="12">
        <v>43717</v>
      </c>
      <c r="F508" s="12">
        <v>47007</v>
      </c>
      <c r="G508" s="12">
        <v>54875</v>
      </c>
      <c r="H508" s="12">
        <v>61227</v>
      </c>
      <c r="I508" s="12">
        <v>49180</v>
      </c>
      <c r="J508" s="12">
        <v>32762</v>
      </c>
      <c r="K508" s="12">
        <v>24822</v>
      </c>
      <c r="L508" s="12">
        <v>20935</v>
      </c>
      <c r="M508" s="12">
        <v>18867</v>
      </c>
      <c r="N508" s="12">
        <v>19278</v>
      </c>
      <c r="O508" s="12">
        <v>18651</v>
      </c>
      <c r="P508" s="12">
        <v>19005</v>
      </c>
      <c r="Q508" s="12">
        <v>22807</v>
      </c>
      <c r="R508" s="12">
        <v>32853</v>
      </c>
      <c r="S508" s="12">
        <v>50056</v>
      </c>
      <c r="T508" s="12">
        <v>69369</v>
      </c>
      <c r="U508" s="12">
        <v>80608</v>
      </c>
      <c r="V508" s="12">
        <v>82911</v>
      </c>
      <c r="W508" s="12">
        <v>73423</v>
      </c>
      <c r="X508" s="12">
        <v>60886</v>
      </c>
      <c r="Y508" s="12">
        <v>51442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676413</v>
      </c>
      <c r="AD508" s="5">
        <f t="shared" si="58"/>
        <v>391488</v>
      </c>
      <c r="AE508" s="5">
        <f t="shared" si="59"/>
        <v>1067901</v>
      </c>
      <c r="AG508" s="2">
        <f t="shared" si="60"/>
        <v>5</v>
      </c>
      <c r="AH508" s="2">
        <f t="shared" si="61"/>
        <v>2025</v>
      </c>
      <c r="AJ508" s="5">
        <f t="shared" si="62"/>
        <v>82911</v>
      </c>
      <c r="AK508" s="2">
        <f t="shared" si="63"/>
        <v>21</v>
      </c>
      <c r="AM508" s="55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BC508" s="5"/>
      <c r="BD508" s="5"/>
      <c r="BE508" s="5"/>
      <c r="BJ508" s="5"/>
    </row>
    <row r="509" spans="1:62" ht="15.75" x14ac:dyDescent="0.25">
      <c r="A509" s="18">
        <v>45792</v>
      </c>
      <c r="B509" s="12">
        <v>46083</v>
      </c>
      <c r="C509" s="12">
        <v>42583</v>
      </c>
      <c r="D509" s="12">
        <v>41109</v>
      </c>
      <c r="E509" s="12">
        <v>41819</v>
      </c>
      <c r="F509" s="12">
        <v>44598</v>
      </c>
      <c r="G509" s="12">
        <v>51966</v>
      </c>
      <c r="H509" s="12">
        <v>57726</v>
      </c>
      <c r="I509" s="12">
        <v>49075</v>
      </c>
      <c r="J509" s="12">
        <v>37636</v>
      </c>
      <c r="K509" s="12">
        <v>36543</v>
      </c>
      <c r="L509" s="12">
        <v>29079</v>
      </c>
      <c r="M509" s="12">
        <v>24683</v>
      </c>
      <c r="N509" s="12">
        <v>23329</v>
      </c>
      <c r="O509" s="12">
        <v>22403</v>
      </c>
      <c r="P509" s="12">
        <v>22256</v>
      </c>
      <c r="Q509" s="12">
        <v>31175</v>
      </c>
      <c r="R509" s="12">
        <v>41731</v>
      </c>
      <c r="S509" s="12">
        <v>56467</v>
      </c>
      <c r="T509" s="12">
        <v>74360</v>
      </c>
      <c r="U509" s="12">
        <v>83541</v>
      </c>
      <c r="V509" s="12">
        <v>85767</v>
      </c>
      <c r="W509" s="12">
        <v>75194</v>
      </c>
      <c r="X509" s="12">
        <v>63129</v>
      </c>
      <c r="Y509" s="12">
        <v>52161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756368</v>
      </c>
      <c r="AD509" s="5">
        <f t="shared" si="58"/>
        <v>378045</v>
      </c>
      <c r="AE509" s="5">
        <f t="shared" si="59"/>
        <v>1134413</v>
      </c>
      <c r="AG509" s="2">
        <f t="shared" si="60"/>
        <v>5</v>
      </c>
      <c r="AH509" s="2">
        <f t="shared" si="61"/>
        <v>2025</v>
      </c>
      <c r="AJ509" s="5">
        <f t="shared" si="62"/>
        <v>85767</v>
      </c>
      <c r="AK509" s="2">
        <f t="shared" si="63"/>
        <v>21</v>
      </c>
      <c r="AM509" s="55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BC509" s="5"/>
      <c r="BD509" s="5"/>
      <c r="BE509" s="5"/>
      <c r="BJ509" s="5"/>
    </row>
    <row r="510" spans="1:62" ht="15.75" x14ac:dyDescent="0.25">
      <c r="A510" s="18">
        <v>45793</v>
      </c>
      <c r="B510" s="12">
        <v>46912</v>
      </c>
      <c r="C510" s="12">
        <v>43472</v>
      </c>
      <c r="D510" s="12">
        <v>42016</v>
      </c>
      <c r="E510" s="12">
        <v>41750</v>
      </c>
      <c r="F510" s="12">
        <v>44809</v>
      </c>
      <c r="G510" s="12">
        <v>52039</v>
      </c>
      <c r="H510" s="12">
        <v>62090</v>
      </c>
      <c r="I510" s="12">
        <v>63882</v>
      </c>
      <c r="J510" s="12">
        <v>53727</v>
      </c>
      <c r="K510" s="12">
        <v>47178</v>
      </c>
      <c r="L510" s="12">
        <v>38510</v>
      </c>
      <c r="M510" s="12">
        <v>30434</v>
      </c>
      <c r="N510" s="12">
        <v>28879</v>
      </c>
      <c r="O510" s="12">
        <v>30142</v>
      </c>
      <c r="P510" s="12">
        <v>32757</v>
      </c>
      <c r="Q510" s="12">
        <v>42884</v>
      </c>
      <c r="R510" s="12">
        <v>48391</v>
      </c>
      <c r="S510" s="12">
        <v>66077</v>
      </c>
      <c r="T510" s="12">
        <v>77647</v>
      </c>
      <c r="U510" s="12">
        <v>83352</v>
      </c>
      <c r="V510" s="12">
        <v>84870</v>
      </c>
      <c r="W510" s="12">
        <v>76406</v>
      </c>
      <c r="X510" s="12">
        <v>64002</v>
      </c>
      <c r="Y510" s="12">
        <v>53770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869138</v>
      </c>
      <c r="AD510" s="5">
        <f t="shared" si="58"/>
        <v>386858</v>
      </c>
      <c r="AE510" s="5">
        <f t="shared" si="59"/>
        <v>1255996</v>
      </c>
      <c r="AG510" s="2">
        <f t="shared" si="60"/>
        <v>5</v>
      </c>
      <c r="AH510" s="2">
        <f t="shared" si="61"/>
        <v>2025</v>
      </c>
      <c r="AJ510" s="5">
        <f t="shared" si="62"/>
        <v>84870</v>
      </c>
      <c r="AK510" s="2">
        <f t="shared" si="63"/>
        <v>21</v>
      </c>
      <c r="AM510" s="55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BC510" s="5"/>
      <c r="BD510" s="5"/>
      <c r="BE510" s="5"/>
      <c r="BJ510" s="5"/>
    </row>
    <row r="511" spans="1:62" ht="15.75" x14ac:dyDescent="0.25">
      <c r="A511" s="18">
        <v>45794</v>
      </c>
      <c r="B511" s="12">
        <v>48388</v>
      </c>
      <c r="C511" s="12">
        <v>45239</v>
      </c>
      <c r="D511" s="12">
        <v>42922</v>
      </c>
      <c r="E511" s="12">
        <v>42585</v>
      </c>
      <c r="F511" s="12">
        <v>44202</v>
      </c>
      <c r="G511" s="12">
        <v>48398</v>
      </c>
      <c r="H511" s="12">
        <v>56207</v>
      </c>
      <c r="I511" s="12">
        <v>62448</v>
      </c>
      <c r="J511" s="12">
        <v>63588</v>
      </c>
      <c r="K511" s="12">
        <v>63920</v>
      </c>
      <c r="L511" s="12">
        <v>62223</v>
      </c>
      <c r="M511" s="12">
        <v>61188</v>
      </c>
      <c r="N511" s="12">
        <v>58672</v>
      </c>
      <c r="O511" s="12">
        <v>57688</v>
      </c>
      <c r="P511" s="12">
        <v>58521</v>
      </c>
      <c r="Q511" s="12">
        <v>63943</v>
      </c>
      <c r="R511" s="12">
        <v>71295</v>
      </c>
      <c r="S511" s="12">
        <v>78449</v>
      </c>
      <c r="T511" s="12">
        <v>84004</v>
      </c>
      <c r="U511" s="12">
        <v>86403</v>
      </c>
      <c r="V511" s="12">
        <v>84006</v>
      </c>
      <c r="W511" s="12">
        <v>74277</v>
      </c>
      <c r="X511" s="12">
        <v>63900</v>
      </c>
      <c r="Y511" s="12">
        <v>53533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1475999</v>
      </c>
      <c r="AE511" s="5">
        <f t="shared" si="59"/>
        <v>1475999</v>
      </c>
      <c r="AG511" s="2">
        <f t="shared" si="60"/>
        <v>5</v>
      </c>
      <c r="AH511" s="2">
        <f t="shared" si="61"/>
        <v>2025</v>
      </c>
      <c r="AJ511" s="5">
        <f t="shared" si="62"/>
        <v>86403</v>
      </c>
      <c r="AK511" s="2">
        <f t="shared" si="63"/>
        <v>20</v>
      </c>
      <c r="AM511" s="55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BC511" s="5"/>
      <c r="BD511" s="5"/>
      <c r="BE511" s="5"/>
      <c r="BJ511" s="5"/>
    </row>
    <row r="512" spans="1:62" ht="15.75" x14ac:dyDescent="0.25">
      <c r="A512" s="18">
        <v>45795</v>
      </c>
      <c r="B512" s="12">
        <v>48941</v>
      </c>
      <c r="C512" s="12">
        <v>45949</v>
      </c>
      <c r="D512" s="12">
        <v>43769</v>
      </c>
      <c r="E512" s="12">
        <v>42794</v>
      </c>
      <c r="F512" s="12">
        <v>44031</v>
      </c>
      <c r="G512" s="12">
        <v>48552</v>
      </c>
      <c r="H512" s="12">
        <v>56008</v>
      </c>
      <c r="I512" s="12">
        <v>60796</v>
      </c>
      <c r="J512" s="12">
        <v>61400</v>
      </c>
      <c r="K512" s="12">
        <v>62322</v>
      </c>
      <c r="L512" s="12">
        <v>55907</v>
      </c>
      <c r="M512" s="12">
        <v>50834</v>
      </c>
      <c r="N512" s="12">
        <v>48144</v>
      </c>
      <c r="O512" s="12">
        <v>50716</v>
      </c>
      <c r="P512" s="12">
        <v>49411</v>
      </c>
      <c r="Q512" s="12">
        <v>48599</v>
      </c>
      <c r="R512" s="12">
        <v>58019</v>
      </c>
      <c r="S512" s="12">
        <v>69633</v>
      </c>
      <c r="T512" s="12">
        <v>80091</v>
      </c>
      <c r="U512" s="12">
        <v>87040</v>
      </c>
      <c r="V512" s="12">
        <v>87281</v>
      </c>
      <c r="W512" s="12">
        <v>75491</v>
      </c>
      <c r="X512" s="12">
        <v>62752</v>
      </c>
      <c r="Y512" s="12">
        <v>53277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1391757</v>
      </c>
      <c r="AE512" s="5">
        <f t="shared" si="59"/>
        <v>1391757</v>
      </c>
      <c r="AG512" s="2">
        <f t="shared" si="60"/>
        <v>5</v>
      </c>
      <c r="AH512" s="2">
        <f t="shared" si="61"/>
        <v>2025</v>
      </c>
      <c r="AJ512" s="5">
        <f t="shared" si="62"/>
        <v>87281</v>
      </c>
      <c r="AK512" s="2">
        <f t="shared" si="63"/>
        <v>21</v>
      </c>
      <c r="AM512" s="55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BC512" s="5"/>
      <c r="BD512" s="5"/>
      <c r="BE512" s="5"/>
      <c r="BJ512" s="5"/>
    </row>
    <row r="513" spans="1:62" ht="15.75" x14ac:dyDescent="0.25">
      <c r="A513" s="18">
        <v>45796</v>
      </c>
      <c r="B513" s="12">
        <v>46551</v>
      </c>
      <c r="C513" s="12">
        <v>42742</v>
      </c>
      <c r="D513" s="12">
        <v>42211</v>
      </c>
      <c r="E513" s="12">
        <v>42668</v>
      </c>
      <c r="F513" s="12">
        <v>45740</v>
      </c>
      <c r="G513" s="12">
        <v>53828</v>
      </c>
      <c r="H513" s="12">
        <v>66216</v>
      </c>
      <c r="I513" s="12">
        <v>68349</v>
      </c>
      <c r="J513" s="12">
        <v>61796</v>
      </c>
      <c r="K513" s="12">
        <v>60677</v>
      </c>
      <c r="L513" s="12">
        <v>57736</v>
      </c>
      <c r="M513" s="12">
        <v>54673</v>
      </c>
      <c r="N513" s="12">
        <v>51443</v>
      </c>
      <c r="O513" s="12">
        <v>50377</v>
      </c>
      <c r="P513" s="12">
        <v>49421</v>
      </c>
      <c r="Q513" s="12">
        <v>54087</v>
      </c>
      <c r="R513" s="12">
        <v>64100</v>
      </c>
      <c r="S513" s="12">
        <v>76975</v>
      </c>
      <c r="T513" s="12">
        <v>85370</v>
      </c>
      <c r="U513" s="12">
        <v>89806</v>
      </c>
      <c r="V513" s="12">
        <v>88853</v>
      </c>
      <c r="W513" s="12">
        <v>77680</v>
      </c>
      <c r="X513" s="12">
        <v>65258</v>
      </c>
      <c r="Y513" s="12">
        <v>55216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1056601</v>
      </c>
      <c r="AD513" s="5">
        <f t="shared" si="58"/>
        <v>395172</v>
      </c>
      <c r="AE513" s="5">
        <f t="shared" si="59"/>
        <v>1451773</v>
      </c>
      <c r="AG513" s="2">
        <f t="shared" si="60"/>
        <v>5</v>
      </c>
      <c r="AH513" s="2">
        <f t="shared" si="61"/>
        <v>2025</v>
      </c>
      <c r="AJ513" s="5">
        <f t="shared" si="62"/>
        <v>89806</v>
      </c>
      <c r="AK513" s="2">
        <f t="shared" si="63"/>
        <v>20</v>
      </c>
      <c r="AM513" s="55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BC513" s="5"/>
      <c r="BD513" s="5"/>
      <c r="BE513" s="5"/>
      <c r="BJ513" s="5"/>
    </row>
    <row r="514" spans="1:62" ht="15.75" x14ac:dyDescent="0.25">
      <c r="A514" s="18">
        <v>45797</v>
      </c>
      <c r="B514" s="12">
        <v>50396</v>
      </c>
      <c r="C514" s="12">
        <v>47032</v>
      </c>
      <c r="D514" s="12">
        <v>45412</v>
      </c>
      <c r="E514" s="12">
        <v>45362</v>
      </c>
      <c r="F514" s="12">
        <v>48712</v>
      </c>
      <c r="G514" s="12">
        <v>57879</v>
      </c>
      <c r="H514" s="12">
        <v>71652</v>
      </c>
      <c r="I514" s="12">
        <v>77710</v>
      </c>
      <c r="J514" s="12">
        <v>70338</v>
      </c>
      <c r="K514" s="12">
        <v>66468</v>
      </c>
      <c r="L514" s="12">
        <v>63377</v>
      </c>
      <c r="M514" s="12">
        <v>61202</v>
      </c>
      <c r="N514" s="12">
        <v>59464</v>
      </c>
      <c r="O514" s="12">
        <v>53397</v>
      </c>
      <c r="P514" s="12">
        <v>48281</v>
      </c>
      <c r="Q514" s="12">
        <v>52440</v>
      </c>
      <c r="R514" s="12">
        <v>59583</v>
      </c>
      <c r="S514" s="12">
        <v>71286</v>
      </c>
      <c r="T514" s="12">
        <v>80449</v>
      </c>
      <c r="U514" s="12">
        <v>88219</v>
      </c>
      <c r="V514" s="12">
        <v>90385</v>
      </c>
      <c r="W514" s="12">
        <v>80125</v>
      </c>
      <c r="X514" s="12">
        <v>67536</v>
      </c>
      <c r="Y514" s="12">
        <v>57433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1090260</v>
      </c>
      <c r="AD514" s="5">
        <f t="shared" si="58"/>
        <v>423878</v>
      </c>
      <c r="AE514" s="5">
        <f t="shared" si="59"/>
        <v>1514138</v>
      </c>
      <c r="AG514" s="2">
        <f t="shared" si="60"/>
        <v>5</v>
      </c>
      <c r="AH514" s="2">
        <f t="shared" si="61"/>
        <v>2025</v>
      </c>
      <c r="AJ514" s="5">
        <f t="shared" si="62"/>
        <v>90385</v>
      </c>
      <c r="AK514" s="2">
        <f t="shared" si="63"/>
        <v>21</v>
      </c>
      <c r="AM514" s="55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BC514" s="5"/>
      <c r="BD514" s="5"/>
      <c r="BE514" s="5"/>
      <c r="BJ514" s="5"/>
    </row>
    <row r="515" spans="1:62" ht="15.75" x14ac:dyDescent="0.25">
      <c r="A515" s="18">
        <v>45798</v>
      </c>
      <c r="B515" s="12">
        <v>51805</v>
      </c>
      <c r="C515" s="12">
        <v>48802</v>
      </c>
      <c r="D515" s="12">
        <v>46839</v>
      </c>
      <c r="E515" s="12">
        <v>47229</v>
      </c>
      <c r="F515" s="12">
        <v>50413</v>
      </c>
      <c r="G515" s="12">
        <v>58536</v>
      </c>
      <c r="H515" s="12">
        <v>64138</v>
      </c>
      <c r="I515" s="12">
        <v>55588</v>
      </c>
      <c r="J515" s="12">
        <v>43828</v>
      </c>
      <c r="K515" s="12">
        <v>44227</v>
      </c>
      <c r="L515" s="12">
        <v>43357</v>
      </c>
      <c r="M515" s="12">
        <v>42357</v>
      </c>
      <c r="N515" s="12">
        <v>42784</v>
      </c>
      <c r="O515" s="12">
        <v>42890</v>
      </c>
      <c r="P515" s="12">
        <v>44161</v>
      </c>
      <c r="Q515" s="12">
        <v>48461</v>
      </c>
      <c r="R515" s="12">
        <v>55325</v>
      </c>
      <c r="S515" s="12">
        <v>67416</v>
      </c>
      <c r="T515" s="12">
        <v>78705</v>
      </c>
      <c r="U515" s="12">
        <v>86298</v>
      </c>
      <c r="V515" s="12">
        <v>88077</v>
      </c>
      <c r="W515" s="12">
        <v>77939</v>
      </c>
      <c r="X515" s="12">
        <v>65467</v>
      </c>
      <c r="Y515" s="12">
        <v>55940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926880</v>
      </c>
      <c r="AD515" s="5">
        <f t="shared" si="58"/>
        <v>423702</v>
      </c>
      <c r="AE515" s="5">
        <f t="shared" si="59"/>
        <v>1350582</v>
      </c>
      <c r="AG515" s="2">
        <f t="shared" si="60"/>
        <v>5</v>
      </c>
      <c r="AH515" s="2">
        <f t="shared" si="61"/>
        <v>2025</v>
      </c>
      <c r="AJ515" s="5">
        <f t="shared" si="62"/>
        <v>88077</v>
      </c>
      <c r="AK515" s="2">
        <f t="shared" si="63"/>
        <v>21</v>
      </c>
      <c r="AM515" s="55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BC515" s="5"/>
      <c r="BD515" s="5"/>
      <c r="BE515" s="5"/>
      <c r="BJ515" s="5"/>
    </row>
    <row r="516" spans="1:62" ht="15.75" x14ac:dyDescent="0.25">
      <c r="A516" s="18">
        <v>45799</v>
      </c>
      <c r="B516" s="12">
        <v>50470</v>
      </c>
      <c r="C516" s="12">
        <v>47311</v>
      </c>
      <c r="D516" s="12">
        <v>45879</v>
      </c>
      <c r="E516" s="12">
        <v>45897</v>
      </c>
      <c r="F516" s="12">
        <v>49867</v>
      </c>
      <c r="G516" s="12">
        <v>57217</v>
      </c>
      <c r="H516" s="12">
        <v>69461</v>
      </c>
      <c r="I516" s="12">
        <v>72283</v>
      </c>
      <c r="J516" s="12">
        <v>63671</v>
      </c>
      <c r="K516" s="12">
        <v>56604</v>
      </c>
      <c r="L516" s="12">
        <v>52662</v>
      </c>
      <c r="M516" s="12">
        <v>51057</v>
      </c>
      <c r="N516" s="12">
        <v>48512</v>
      </c>
      <c r="O516" s="12">
        <v>43071</v>
      </c>
      <c r="P516" s="12">
        <v>43382</v>
      </c>
      <c r="Q516" s="12">
        <v>48671</v>
      </c>
      <c r="R516" s="12">
        <v>54296</v>
      </c>
      <c r="S516" s="12">
        <v>66916</v>
      </c>
      <c r="T516" s="12">
        <v>78595</v>
      </c>
      <c r="U516" s="12">
        <v>86726</v>
      </c>
      <c r="V516" s="12">
        <v>89132</v>
      </c>
      <c r="W516" s="12">
        <v>78651</v>
      </c>
      <c r="X516" s="12">
        <v>66766</v>
      </c>
      <c r="Y516" s="12">
        <v>56172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1000995</v>
      </c>
      <c r="AD516" s="5">
        <f t="shared" si="58"/>
        <v>422274</v>
      </c>
      <c r="AE516" s="5">
        <f t="shared" si="59"/>
        <v>1423269</v>
      </c>
      <c r="AG516" s="2">
        <f t="shared" si="60"/>
        <v>5</v>
      </c>
      <c r="AH516" s="2">
        <f t="shared" si="61"/>
        <v>2025</v>
      </c>
      <c r="AJ516" s="5">
        <f t="shared" si="62"/>
        <v>89132</v>
      </c>
      <c r="AK516" s="2">
        <f t="shared" si="63"/>
        <v>21</v>
      </c>
      <c r="AM516" s="55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BC516" s="5"/>
      <c r="BD516" s="5"/>
      <c r="BE516" s="5"/>
      <c r="BJ516" s="5"/>
    </row>
    <row r="517" spans="1:62" ht="15.75" x14ac:dyDescent="0.25">
      <c r="A517" s="18">
        <v>45800</v>
      </c>
      <c r="B517" s="12">
        <v>50738</v>
      </c>
      <c r="C517" s="12">
        <v>47741</v>
      </c>
      <c r="D517" s="12">
        <v>46852</v>
      </c>
      <c r="E517" s="12">
        <v>47252</v>
      </c>
      <c r="F517" s="12">
        <v>50431</v>
      </c>
      <c r="G517" s="12">
        <v>59850</v>
      </c>
      <c r="H517" s="12">
        <v>73535</v>
      </c>
      <c r="I517" s="12">
        <v>78511</v>
      </c>
      <c r="J517" s="12">
        <v>70400</v>
      </c>
      <c r="K517" s="12">
        <v>67758</v>
      </c>
      <c r="L517" s="12">
        <v>64404</v>
      </c>
      <c r="M517" s="12">
        <v>60997</v>
      </c>
      <c r="N517" s="12">
        <v>58623</v>
      </c>
      <c r="O517" s="12">
        <v>55419</v>
      </c>
      <c r="P517" s="12">
        <v>56912</v>
      </c>
      <c r="Q517" s="12">
        <v>61112</v>
      </c>
      <c r="R517" s="12">
        <v>64575</v>
      </c>
      <c r="S517" s="12">
        <v>70953</v>
      </c>
      <c r="T517" s="12">
        <v>82182</v>
      </c>
      <c r="U517" s="12">
        <v>89359</v>
      </c>
      <c r="V517" s="12">
        <v>91425</v>
      </c>
      <c r="W517" s="12">
        <v>81793</v>
      </c>
      <c r="X517" s="12">
        <v>70456</v>
      </c>
      <c r="Y517" s="12">
        <v>60021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1124879</v>
      </c>
      <c r="AD517" s="5">
        <f t="shared" si="58"/>
        <v>436420</v>
      </c>
      <c r="AE517" s="5">
        <f t="shared" si="59"/>
        <v>1561299</v>
      </c>
      <c r="AG517" s="2">
        <f t="shared" si="60"/>
        <v>5</v>
      </c>
      <c r="AH517" s="2">
        <f t="shared" si="61"/>
        <v>2025</v>
      </c>
      <c r="AJ517" s="5">
        <f t="shared" si="62"/>
        <v>91425</v>
      </c>
      <c r="AK517" s="2">
        <f t="shared" si="63"/>
        <v>21</v>
      </c>
      <c r="AM517" s="55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BC517" s="5"/>
      <c r="BD517" s="5"/>
      <c r="BE517" s="5"/>
      <c r="BJ517" s="5"/>
    </row>
    <row r="518" spans="1:62" ht="15.75" x14ac:dyDescent="0.25">
      <c r="A518" s="18">
        <v>45801</v>
      </c>
      <c r="B518" s="12">
        <v>53634</v>
      </c>
      <c r="C518" s="12">
        <v>50723</v>
      </c>
      <c r="D518" s="12">
        <v>49163</v>
      </c>
      <c r="E518" s="12">
        <v>48325</v>
      </c>
      <c r="F518" s="12">
        <v>50091</v>
      </c>
      <c r="G518" s="12">
        <v>54243</v>
      </c>
      <c r="H518" s="12">
        <v>60112</v>
      </c>
      <c r="I518" s="12">
        <v>61932</v>
      </c>
      <c r="J518" s="12">
        <v>59339</v>
      </c>
      <c r="K518" s="12">
        <v>60204</v>
      </c>
      <c r="L518" s="12">
        <v>55430</v>
      </c>
      <c r="M518" s="12">
        <v>50099</v>
      </c>
      <c r="N518" s="12">
        <v>50501</v>
      </c>
      <c r="O518" s="12">
        <v>46389</v>
      </c>
      <c r="P518" s="12">
        <v>47366</v>
      </c>
      <c r="Q518" s="12">
        <v>54944</v>
      </c>
      <c r="R518" s="12">
        <v>62942</v>
      </c>
      <c r="S518" s="12">
        <v>72838</v>
      </c>
      <c r="T518" s="12">
        <v>82359</v>
      </c>
      <c r="U518" s="12">
        <v>88913</v>
      </c>
      <c r="V518" s="12">
        <v>89949</v>
      </c>
      <c r="W518" s="12">
        <v>80397</v>
      </c>
      <c r="X518" s="12">
        <v>69040</v>
      </c>
      <c r="Y518" s="12">
        <v>59028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1457961</v>
      </c>
      <c r="AE518" s="5">
        <f t="shared" si="59"/>
        <v>1457961</v>
      </c>
      <c r="AG518" s="2">
        <f t="shared" si="60"/>
        <v>5</v>
      </c>
      <c r="AH518" s="2">
        <f t="shared" si="61"/>
        <v>2025</v>
      </c>
      <c r="AJ518" s="5">
        <f t="shared" si="62"/>
        <v>89949</v>
      </c>
      <c r="AK518" s="2">
        <f t="shared" si="63"/>
        <v>21</v>
      </c>
      <c r="AM518" s="55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BC518" s="5"/>
      <c r="BD518" s="5"/>
      <c r="BE518" s="5"/>
      <c r="BJ518" s="5"/>
    </row>
    <row r="519" spans="1:62" ht="15.75" x14ac:dyDescent="0.25">
      <c r="A519" s="18">
        <v>45802</v>
      </c>
      <c r="B519" s="12">
        <v>53050</v>
      </c>
      <c r="C519" s="12">
        <v>49483</v>
      </c>
      <c r="D519" s="12">
        <v>47697</v>
      </c>
      <c r="E519" s="12">
        <v>47519</v>
      </c>
      <c r="F519" s="12">
        <v>48752</v>
      </c>
      <c r="G519" s="12">
        <v>52925</v>
      </c>
      <c r="H519" s="12">
        <v>59033</v>
      </c>
      <c r="I519" s="12">
        <v>61388</v>
      </c>
      <c r="J519" s="12">
        <v>57371</v>
      </c>
      <c r="K519" s="12">
        <v>56398</v>
      </c>
      <c r="L519" s="12">
        <v>54194</v>
      </c>
      <c r="M519" s="12">
        <v>50408</v>
      </c>
      <c r="N519" s="12">
        <v>46013</v>
      </c>
      <c r="O519" s="12">
        <v>41863</v>
      </c>
      <c r="P519" s="12">
        <v>43084</v>
      </c>
      <c r="Q519" s="12">
        <v>52300</v>
      </c>
      <c r="R519" s="12">
        <v>60543</v>
      </c>
      <c r="S519" s="12">
        <v>66131</v>
      </c>
      <c r="T519" s="12">
        <v>74296</v>
      </c>
      <c r="U519" s="12">
        <v>83737</v>
      </c>
      <c r="V519" s="12">
        <v>86743</v>
      </c>
      <c r="W519" s="12">
        <v>78746</v>
      </c>
      <c r="X519" s="12">
        <v>68013</v>
      </c>
      <c r="Y519" s="12">
        <v>57984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1397671</v>
      </c>
      <c r="AE519" s="5">
        <f t="shared" si="59"/>
        <v>1397671</v>
      </c>
      <c r="AG519" s="2">
        <f t="shared" si="60"/>
        <v>5</v>
      </c>
      <c r="AH519" s="2">
        <f t="shared" si="61"/>
        <v>2025</v>
      </c>
      <c r="AJ519" s="5">
        <f t="shared" si="62"/>
        <v>86743</v>
      </c>
      <c r="AK519" s="2">
        <f t="shared" si="63"/>
        <v>21</v>
      </c>
      <c r="AM519" s="55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BC519" s="5"/>
      <c r="BD519" s="5"/>
      <c r="BE519" s="5"/>
      <c r="BJ519" s="5"/>
    </row>
    <row r="520" spans="1:62" ht="15.75" x14ac:dyDescent="0.25">
      <c r="A520" s="18">
        <v>45803</v>
      </c>
      <c r="B520" s="12">
        <v>52104</v>
      </c>
      <c r="C520" s="12">
        <v>47969</v>
      </c>
      <c r="D520" s="12">
        <v>46665</v>
      </c>
      <c r="E520" s="12">
        <v>46059</v>
      </c>
      <c r="F520" s="12">
        <v>48047</v>
      </c>
      <c r="G520" s="12">
        <v>51330</v>
      </c>
      <c r="H520" s="12">
        <v>54259</v>
      </c>
      <c r="I520" s="12">
        <v>47915</v>
      </c>
      <c r="J520" s="12">
        <v>37364</v>
      </c>
      <c r="K520" s="12">
        <v>32391</v>
      </c>
      <c r="L520" s="12">
        <v>27708</v>
      </c>
      <c r="M520" s="12">
        <v>24861</v>
      </c>
      <c r="N520" s="12">
        <v>25780</v>
      </c>
      <c r="O520" s="12">
        <v>23939</v>
      </c>
      <c r="P520" s="12">
        <v>27527</v>
      </c>
      <c r="Q520" s="12">
        <v>36052</v>
      </c>
      <c r="R520" s="12">
        <v>40219</v>
      </c>
      <c r="S520" s="12">
        <v>55245</v>
      </c>
      <c r="T520" s="12">
        <v>72645</v>
      </c>
      <c r="U520" s="12">
        <v>84473</v>
      </c>
      <c r="V520" s="12">
        <v>87836</v>
      </c>
      <c r="W520" s="12">
        <v>77479</v>
      </c>
      <c r="X520" s="12">
        <v>64241</v>
      </c>
      <c r="Y520" s="12">
        <v>53636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1165744</v>
      </c>
      <c r="AE520" s="5">
        <f t="shared" si="59"/>
        <v>1165744</v>
      </c>
      <c r="AG520" s="2">
        <f t="shared" si="60"/>
        <v>5</v>
      </c>
      <c r="AH520" s="2">
        <f t="shared" si="61"/>
        <v>2025</v>
      </c>
      <c r="AJ520" s="5">
        <f t="shared" si="62"/>
        <v>87836</v>
      </c>
      <c r="AK520" s="2">
        <f t="shared" si="63"/>
        <v>21</v>
      </c>
      <c r="AM520" s="55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BC520" s="5"/>
      <c r="BD520" s="5"/>
      <c r="BE520" s="5"/>
      <c r="BJ520" s="5"/>
    </row>
    <row r="521" spans="1:62" ht="15.75" x14ac:dyDescent="0.25">
      <c r="A521" s="18">
        <v>45804</v>
      </c>
      <c r="B521" s="12">
        <v>47279</v>
      </c>
      <c r="C521" s="12">
        <v>43825</v>
      </c>
      <c r="D521" s="12">
        <v>41965</v>
      </c>
      <c r="E521" s="12">
        <v>42609</v>
      </c>
      <c r="F521" s="12">
        <v>45917</v>
      </c>
      <c r="G521" s="12">
        <v>53135</v>
      </c>
      <c r="H521" s="12">
        <v>59087</v>
      </c>
      <c r="I521" s="12">
        <v>49520</v>
      </c>
      <c r="J521" s="12">
        <v>35714</v>
      </c>
      <c r="K521" s="12">
        <v>28943</v>
      </c>
      <c r="L521" s="12">
        <v>25625</v>
      </c>
      <c r="M521" s="12">
        <v>24781</v>
      </c>
      <c r="N521" s="12">
        <v>28196</v>
      </c>
      <c r="O521" s="12">
        <v>29425</v>
      </c>
      <c r="P521" s="12">
        <v>29163</v>
      </c>
      <c r="Q521" s="12">
        <v>38180</v>
      </c>
      <c r="R521" s="12">
        <v>45951</v>
      </c>
      <c r="S521" s="12">
        <v>60950</v>
      </c>
      <c r="T521" s="12">
        <v>76528</v>
      </c>
      <c r="U521" s="12">
        <v>84007</v>
      </c>
      <c r="V521" s="12">
        <v>86759</v>
      </c>
      <c r="W521" s="12">
        <v>76629</v>
      </c>
      <c r="X521" s="12">
        <v>63540</v>
      </c>
      <c r="Y521" s="12">
        <v>52684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783911</v>
      </c>
      <c r="AD521" s="5">
        <f t="shared" si="58"/>
        <v>386501</v>
      </c>
      <c r="AE521" s="5">
        <f t="shared" si="59"/>
        <v>1170412</v>
      </c>
      <c r="AG521" s="2">
        <f t="shared" si="60"/>
        <v>5</v>
      </c>
      <c r="AH521" s="2">
        <f t="shared" si="61"/>
        <v>2025</v>
      </c>
      <c r="AJ521" s="5">
        <f t="shared" si="62"/>
        <v>86759</v>
      </c>
      <c r="AK521" s="2">
        <f t="shared" si="63"/>
        <v>21</v>
      </c>
      <c r="AM521" s="55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BC521" s="5"/>
      <c r="BD521" s="5"/>
      <c r="BE521" s="5"/>
      <c r="BJ521" s="5"/>
    </row>
    <row r="522" spans="1:62" ht="15.75" x14ac:dyDescent="0.25">
      <c r="A522" s="18">
        <v>45805</v>
      </c>
      <c r="B522" s="12">
        <v>46412</v>
      </c>
      <c r="C522" s="12">
        <v>43261</v>
      </c>
      <c r="D522" s="12">
        <v>41276</v>
      </c>
      <c r="E522" s="12">
        <v>41987</v>
      </c>
      <c r="F522" s="12">
        <v>44808</v>
      </c>
      <c r="G522" s="12">
        <v>51260</v>
      </c>
      <c r="H522" s="12">
        <v>56973</v>
      </c>
      <c r="I522" s="12">
        <v>48945</v>
      </c>
      <c r="J522" s="12">
        <v>35898</v>
      </c>
      <c r="K522" s="12">
        <v>30086</v>
      </c>
      <c r="L522" s="12">
        <v>27892</v>
      </c>
      <c r="M522" s="12">
        <v>29659</v>
      </c>
      <c r="N522" s="12">
        <v>34655</v>
      </c>
      <c r="O522" s="12">
        <v>28892</v>
      </c>
      <c r="P522" s="12">
        <v>29518</v>
      </c>
      <c r="Q522" s="12">
        <v>33031</v>
      </c>
      <c r="R522" s="12">
        <v>42445</v>
      </c>
      <c r="S522" s="12">
        <v>58060</v>
      </c>
      <c r="T522" s="12">
        <v>75031</v>
      </c>
      <c r="U522" s="12">
        <v>85658</v>
      </c>
      <c r="V522" s="12">
        <v>89298</v>
      </c>
      <c r="W522" s="12">
        <v>78874</v>
      </c>
      <c r="X522" s="12">
        <v>65882</v>
      </c>
      <c r="Y522" s="12">
        <v>54787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793824</v>
      </c>
      <c r="AD522" s="5">
        <f t="shared" ref="AD522:AD585" si="66">AE522-AC522</f>
        <v>380764</v>
      </c>
      <c r="AE522" s="5">
        <f t="shared" ref="AE522:AE585" si="67">SUM(B522:Y522)</f>
        <v>1174588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89298</v>
      </c>
      <c r="AK522" s="2">
        <f t="shared" ref="AK522:AK585" si="71">IF(AE522&gt;0,INDEX(B$8:Y$8,MATCH(AJ522,B522:Y522,0)),"")</f>
        <v>21</v>
      </c>
      <c r="AM522" s="55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BC522" s="5"/>
      <c r="BD522" s="5"/>
      <c r="BE522" s="5"/>
      <c r="BJ522" s="5"/>
    </row>
    <row r="523" spans="1:62" ht="15.75" x14ac:dyDescent="0.25">
      <c r="A523" s="18">
        <v>45806</v>
      </c>
      <c r="B523" s="12">
        <v>48059</v>
      </c>
      <c r="C523" s="12">
        <v>44447</v>
      </c>
      <c r="D523" s="12">
        <v>42135</v>
      </c>
      <c r="E523" s="12">
        <v>41739</v>
      </c>
      <c r="F523" s="12">
        <v>44373</v>
      </c>
      <c r="G523" s="12">
        <v>50566</v>
      </c>
      <c r="H523" s="12">
        <v>58281</v>
      </c>
      <c r="I523" s="12">
        <v>53612</v>
      </c>
      <c r="J523" s="12">
        <v>43247</v>
      </c>
      <c r="K523" s="12">
        <v>37600</v>
      </c>
      <c r="L523" s="12">
        <v>34443</v>
      </c>
      <c r="M523" s="12">
        <v>36425</v>
      </c>
      <c r="N523" s="12">
        <v>39698</v>
      </c>
      <c r="O523" s="12">
        <v>29239</v>
      </c>
      <c r="P523" s="12">
        <v>27459</v>
      </c>
      <c r="Q523" s="12">
        <v>32810</v>
      </c>
      <c r="R523" s="12">
        <v>49111</v>
      </c>
      <c r="S523" s="12">
        <v>64671</v>
      </c>
      <c r="T523" s="12">
        <v>77396</v>
      </c>
      <c r="U523" s="12">
        <v>83871</v>
      </c>
      <c r="V523" s="12">
        <v>85552</v>
      </c>
      <c r="W523" s="12">
        <v>76287</v>
      </c>
      <c r="X523" s="12">
        <v>62306</v>
      </c>
      <c r="Y523" s="12">
        <v>52809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833727</v>
      </c>
      <c r="AD523" s="5">
        <f t="shared" si="66"/>
        <v>382409</v>
      </c>
      <c r="AE523" s="5">
        <f t="shared" si="67"/>
        <v>1216136</v>
      </c>
      <c r="AG523" s="2">
        <f t="shared" si="68"/>
        <v>5</v>
      </c>
      <c r="AH523" s="2">
        <f t="shared" si="69"/>
        <v>2025</v>
      </c>
      <c r="AJ523" s="5">
        <f t="shared" si="70"/>
        <v>85552</v>
      </c>
      <c r="AK523" s="2">
        <f t="shared" si="71"/>
        <v>21</v>
      </c>
      <c r="AM523" s="55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BC523" s="5"/>
      <c r="BD523" s="5"/>
      <c r="BE523" s="5"/>
      <c r="BJ523" s="5"/>
    </row>
    <row r="524" spans="1:62" ht="15.75" x14ac:dyDescent="0.25">
      <c r="A524" s="18">
        <v>45807</v>
      </c>
      <c r="B524" s="12">
        <v>46224</v>
      </c>
      <c r="C524" s="12">
        <v>43382</v>
      </c>
      <c r="D524" s="12">
        <v>41315</v>
      </c>
      <c r="E524" s="12">
        <v>41341</v>
      </c>
      <c r="F524" s="12">
        <v>44407</v>
      </c>
      <c r="G524" s="12">
        <v>52141</v>
      </c>
      <c r="H524" s="12">
        <v>60743</v>
      </c>
      <c r="I524" s="12">
        <v>62869</v>
      </c>
      <c r="J524" s="12">
        <v>49790</v>
      </c>
      <c r="K524" s="12">
        <v>38815</v>
      </c>
      <c r="L524" s="12">
        <v>36940</v>
      </c>
      <c r="M524" s="12">
        <v>37258</v>
      </c>
      <c r="N524" s="12">
        <v>33666</v>
      </c>
      <c r="O524" s="12">
        <v>33718</v>
      </c>
      <c r="P524" s="12">
        <v>34813</v>
      </c>
      <c r="Q524" s="12">
        <v>38179</v>
      </c>
      <c r="R524" s="12">
        <v>47845</v>
      </c>
      <c r="S524" s="12">
        <v>60328</v>
      </c>
      <c r="T524" s="12">
        <v>72911</v>
      </c>
      <c r="U524" s="12">
        <v>81568</v>
      </c>
      <c r="V524" s="12">
        <v>84158</v>
      </c>
      <c r="W524" s="12">
        <v>74980</v>
      </c>
      <c r="X524" s="12">
        <v>63612</v>
      </c>
      <c r="Y524" s="12">
        <v>54473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851450</v>
      </c>
      <c r="AD524" s="5">
        <f t="shared" si="66"/>
        <v>384026</v>
      </c>
      <c r="AE524" s="5">
        <f t="shared" si="67"/>
        <v>1235476</v>
      </c>
      <c r="AG524" s="2">
        <f t="shared" si="68"/>
        <v>5</v>
      </c>
      <c r="AH524" s="2">
        <f t="shared" si="69"/>
        <v>2025</v>
      </c>
      <c r="AJ524" s="5">
        <f t="shared" si="70"/>
        <v>84158</v>
      </c>
      <c r="AK524" s="2">
        <f t="shared" si="71"/>
        <v>21</v>
      </c>
      <c r="AM524" s="55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BC524" s="5"/>
      <c r="BD524" s="5"/>
      <c r="BE524" s="5"/>
      <c r="BJ524" s="5"/>
    </row>
    <row r="525" spans="1:62" ht="15.75" x14ac:dyDescent="0.25">
      <c r="A525" s="18">
        <v>45808</v>
      </c>
      <c r="B525" s="12">
        <v>43871</v>
      </c>
      <c r="C525" s="12">
        <v>40541</v>
      </c>
      <c r="D525" s="12">
        <v>44486</v>
      </c>
      <c r="E525" s="12">
        <v>47727</v>
      </c>
      <c r="F525" s="12">
        <v>53956</v>
      </c>
      <c r="G525" s="12">
        <v>58328</v>
      </c>
      <c r="H525" s="12">
        <v>60793</v>
      </c>
      <c r="I525" s="12">
        <v>72660</v>
      </c>
      <c r="J525" s="12">
        <v>81752</v>
      </c>
      <c r="K525" s="12">
        <v>90115</v>
      </c>
      <c r="L525" s="12">
        <v>88307</v>
      </c>
      <c r="M525" s="12">
        <v>77316</v>
      </c>
      <c r="N525" s="12">
        <v>69589</v>
      </c>
      <c r="O525" s="12">
        <v>63048</v>
      </c>
      <c r="P525" s="12">
        <v>59132</v>
      </c>
      <c r="Q525" s="12">
        <v>48509</v>
      </c>
      <c r="R525" s="12">
        <v>56104</v>
      </c>
      <c r="S525" s="12">
        <v>69383</v>
      </c>
      <c r="T525" s="12">
        <v>78408</v>
      </c>
      <c r="U525" s="12">
        <v>86715</v>
      </c>
      <c r="V525" s="12">
        <v>79296</v>
      </c>
      <c r="W525" s="12">
        <v>70800</v>
      </c>
      <c r="X525" s="12">
        <v>59394</v>
      </c>
      <c r="Y525" s="12">
        <v>54977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1555207</v>
      </c>
      <c r="AE525" s="5">
        <f t="shared" si="67"/>
        <v>1555207</v>
      </c>
      <c r="AG525" s="2">
        <f t="shared" si="68"/>
        <v>5</v>
      </c>
      <c r="AH525" s="2">
        <f t="shared" si="69"/>
        <v>2025</v>
      </c>
      <c r="AJ525" s="5">
        <f t="shared" si="70"/>
        <v>90115</v>
      </c>
      <c r="AK525" s="2">
        <f t="shared" si="71"/>
        <v>10</v>
      </c>
      <c r="AM525" s="55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BC525" s="5"/>
      <c r="BD525" s="5"/>
      <c r="BE525" s="5"/>
      <c r="BJ525" s="5"/>
    </row>
    <row r="526" spans="1:62" ht="15.75" x14ac:dyDescent="0.25">
      <c r="A526" s="18">
        <v>45809</v>
      </c>
      <c r="B526" s="12">
        <v>46962</v>
      </c>
      <c r="C526" s="12">
        <v>43761</v>
      </c>
      <c r="D526" s="12">
        <v>42842</v>
      </c>
      <c r="E526" s="12">
        <v>41950</v>
      </c>
      <c r="F526" s="12">
        <v>42470</v>
      </c>
      <c r="G526" s="12">
        <v>44986</v>
      </c>
      <c r="H526" s="12">
        <v>48263</v>
      </c>
      <c r="I526" s="12">
        <v>54691</v>
      </c>
      <c r="J526" s="12">
        <v>59985</v>
      </c>
      <c r="K526" s="12">
        <v>65069</v>
      </c>
      <c r="L526" s="12">
        <v>54671</v>
      </c>
      <c r="M526" s="12">
        <v>45293</v>
      </c>
      <c r="N526" s="12">
        <v>42707</v>
      </c>
      <c r="O526" s="12">
        <v>40378</v>
      </c>
      <c r="P526" s="12">
        <v>40795</v>
      </c>
      <c r="Q526" s="12">
        <v>43055</v>
      </c>
      <c r="R526" s="12">
        <v>50314</v>
      </c>
      <c r="S526" s="12">
        <v>61113</v>
      </c>
      <c r="T526" s="12">
        <v>74996</v>
      </c>
      <c r="U526" s="12">
        <v>82147</v>
      </c>
      <c r="V526" s="12">
        <v>83258</v>
      </c>
      <c r="W526" s="12">
        <v>75461</v>
      </c>
      <c r="X526" s="12">
        <v>64527</v>
      </c>
      <c r="Y526" s="12">
        <v>54143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1303837</v>
      </c>
      <c r="AE526" s="5">
        <f t="shared" si="67"/>
        <v>1303837</v>
      </c>
      <c r="AG526" s="2">
        <f t="shared" si="68"/>
        <v>6</v>
      </c>
      <c r="AH526" s="2">
        <f t="shared" si="69"/>
        <v>2025</v>
      </c>
      <c r="AJ526" s="5">
        <f t="shared" si="70"/>
        <v>83258</v>
      </c>
      <c r="AK526" s="2">
        <f t="shared" si="71"/>
        <v>21</v>
      </c>
      <c r="AM526" s="55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BC526" s="5"/>
      <c r="BD526" s="5"/>
      <c r="BE526" s="5"/>
      <c r="BJ526" s="5"/>
    </row>
    <row r="527" spans="1:62" ht="15.75" x14ac:dyDescent="0.25">
      <c r="A527" s="18">
        <v>45810</v>
      </c>
      <c r="B527" s="12">
        <v>47657</v>
      </c>
      <c r="C527" s="12">
        <v>43021</v>
      </c>
      <c r="D527" s="12">
        <v>42193</v>
      </c>
      <c r="E527" s="12">
        <v>42863</v>
      </c>
      <c r="F527" s="12">
        <v>45834</v>
      </c>
      <c r="G527" s="12">
        <v>50574</v>
      </c>
      <c r="H527" s="12">
        <v>54179</v>
      </c>
      <c r="I527" s="12">
        <v>48821</v>
      </c>
      <c r="J527" s="12">
        <v>39376</v>
      </c>
      <c r="K527" s="12">
        <v>35006</v>
      </c>
      <c r="L527" s="12">
        <v>36915</v>
      </c>
      <c r="M527" s="12">
        <v>40238</v>
      </c>
      <c r="N527" s="12">
        <v>34471</v>
      </c>
      <c r="O527" s="12">
        <v>26860</v>
      </c>
      <c r="P527" s="12">
        <v>29153</v>
      </c>
      <c r="Q527" s="12">
        <v>32363</v>
      </c>
      <c r="R527" s="12">
        <v>40752</v>
      </c>
      <c r="S527" s="12">
        <v>52034</v>
      </c>
      <c r="T527" s="12">
        <v>70877</v>
      </c>
      <c r="U527" s="12">
        <v>77770</v>
      </c>
      <c r="V527" s="12">
        <v>82564</v>
      </c>
      <c r="W527" s="12">
        <v>73866</v>
      </c>
      <c r="X527" s="12">
        <v>62131</v>
      </c>
      <c r="Y527" s="12">
        <v>53275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783197</v>
      </c>
      <c r="AD527" s="5">
        <f t="shared" si="66"/>
        <v>379596</v>
      </c>
      <c r="AE527" s="5">
        <f t="shared" si="67"/>
        <v>1162793</v>
      </c>
      <c r="AG527" s="2">
        <f t="shared" si="68"/>
        <v>6</v>
      </c>
      <c r="AH527" s="2">
        <f t="shared" si="69"/>
        <v>2025</v>
      </c>
      <c r="AJ527" s="5">
        <f t="shared" si="70"/>
        <v>82564</v>
      </c>
      <c r="AK527" s="2">
        <f t="shared" si="71"/>
        <v>21</v>
      </c>
      <c r="AM527" s="55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BC527" s="5"/>
      <c r="BD527" s="5"/>
      <c r="BE527" s="5"/>
      <c r="BJ527" s="5"/>
    </row>
    <row r="528" spans="1:62" ht="15.75" x14ac:dyDescent="0.25">
      <c r="A528" s="18">
        <v>45811</v>
      </c>
      <c r="B528" s="12">
        <v>46999</v>
      </c>
      <c r="C528" s="12">
        <v>43334</v>
      </c>
      <c r="D528" s="12">
        <v>41807</v>
      </c>
      <c r="E528" s="12">
        <v>43111</v>
      </c>
      <c r="F528" s="12">
        <v>45112</v>
      </c>
      <c r="G528" s="12">
        <v>49634</v>
      </c>
      <c r="H528" s="12">
        <v>52376</v>
      </c>
      <c r="I528" s="12">
        <v>44317</v>
      </c>
      <c r="J528" s="12">
        <v>33282</v>
      </c>
      <c r="K528" s="12">
        <v>28165</v>
      </c>
      <c r="L528" s="12">
        <v>24427</v>
      </c>
      <c r="M528" s="12">
        <v>22535</v>
      </c>
      <c r="N528" s="12">
        <v>23097</v>
      </c>
      <c r="O528" s="12">
        <v>23154</v>
      </c>
      <c r="P528" s="12">
        <v>23344</v>
      </c>
      <c r="Q528" s="12">
        <v>28922</v>
      </c>
      <c r="R528" s="12">
        <v>38015</v>
      </c>
      <c r="S528" s="12">
        <v>53311</v>
      </c>
      <c r="T528" s="12">
        <v>69999</v>
      </c>
      <c r="U528" s="12">
        <v>79833</v>
      </c>
      <c r="V528" s="12">
        <v>83591</v>
      </c>
      <c r="W528" s="12">
        <v>76036</v>
      </c>
      <c r="X528" s="12">
        <v>63882</v>
      </c>
      <c r="Y528" s="12">
        <v>53967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715910</v>
      </c>
      <c r="AD528" s="5">
        <f t="shared" si="66"/>
        <v>376340</v>
      </c>
      <c r="AE528" s="5">
        <f t="shared" si="67"/>
        <v>1092250</v>
      </c>
      <c r="AG528" s="2">
        <f t="shared" si="68"/>
        <v>6</v>
      </c>
      <c r="AH528" s="2">
        <f t="shared" si="69"/>
        <v>2025</v>
      </c>
      <c r="AJ528" s="5">
        <f t="shared" si="70"/>
        <v>83591</v>
      </c>
      <c r="AK528" s="2">
        <f t="shared" si="71"/>
        <v>21</v>
      </c>
      <c r="AM528" s="55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BC528" s="5"/>
      <c r="BD528" s="5"/>
      <c r="BE528" s="5"/>
      <c r="BJ528" s="5"/>
    </row>
    <row r="529" spans="1:62" ht="15.75" x14ac:dyDescent="0.25">
      <c r="A529" s="18">
        <v>45812</v>
      </c>
      <c r="B529" s="12">
        <v>46528</v>
      </c>
      <c r="C529" s="12">
        <v>42624</v>
      </c>
      <c r="D529" s="12">
        <v>41855</v>
      </c>
      <c r="E529" s="12">
        <v>41390</v>
      </c>
      <c r="F529" s="12">
        <v>43973</v>
      </c>
      <c r="G529" s="12">
        <v>48047</v>
      </c>
      <c r="H529" s="12">
        <v>52559</v>
      </c>
      <c r="I529" s="12">
        <v>49975</v>
      </c>
      <c r="J529" s="12">
        <v>39088</v>
      </c>
      <c r="K529" s="12">
        <v>35329</v>
      </c>
      <c r="L529" s="12">
        <v>31491</v>
      </c>
      <c r="M529" s="12">
        <v>28649</v>
      </c>
      <c r="N529" s="12">
        <v>29494</v>
      </c>
      <c r="O529" s="12">
        <v>29417</v>
      </c>
      <c r="P529" s="12">
        <v>30269</v>
      </c>
      <c r="Q529" s="12">
        <v>37833</v>
      </c>
      <c r="R529" s="12">
        <v>46585</v>
      </c>
      <c r="S529" s="12">
        <v>59465</v>
      </c>
      <c r="T529" s="12">
        <v>73448</v>
      </c>
      <c r="U529" s="12">
        <v>81576</v>
      </c>
      <c r="V529" s="12">
        <v>84079</v>
      </c>
      <c r="W529" s="12">
        <v>77029</v>
      </c>
      <c r="X529" s="12">
        <v>63227</v>
      </c>
      <c r="Y529" s="12">
        <v>54212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796954</v>
      </c>
      <c r="AD529" s="5">
        <f t="shared" si="66"/>
        <v>371188</v>
      </c>
      <c r="AE529" s="5">
        <f t="shared" si="67"/>
        <v>1168142</v>
      </c>
      <c r="AG529" s="2">
        <f t="shared" si="68"/>
        <v>6</v>
      </c>
      <c r="AH529" s="2">
        <f t="shared" si="69"/>
        <v>2025</v>
      </c>
      <c r="AJ529" s="5">
        <f t="shared" si="70"/>
        <v>84079</v>
      </c>
      <c r="AK529" s="2">
        <f t="shared" si="71"/>
        <v>21</v>
      </c>
      <c r="AM529" s="55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BC529" s="5"/>
      <c r="BD529" s="5"/>
      <c r="BE529" s="5"/>
      <c r="BJ529" s="5"/>
    </row>
    <row r="530" spans="1:62" ht="15.75" x14ac:dyDescent="0.25">
      <c r="A530" s="18">
        <v>45813</v>
      </c>
      <c r="B530" s="12">
        <v>46339</v>
      </c>
      <c r="C530" s="12">
        <v>42997</v>
      </c>
      <c r="D530" s="12">
        <v>41225</v>
      </c>
      <c r="E530" s="12">
        <v>41430</v>
      </c>
      <c r="F530" s="12">
        <v>42962</v>
      </c>
      <c r="G530" s="12">
        <v>47047</v>
      </c>
      <c r="H530" s="12">
        <v>51589</v>
      </c>
      <c r="I530" s="12">
        <v>46575</v>
      </c>
      <c r="J530" s="12">
        <v>37288</v>
      </c>
      <c r="K530" s="12">
        <v>32442</v>
      </c>
      <c r="L530" s="12">
        <v>29231</v>
      </c>
      <c r="M530" s="12">
        <v>29730</v>
      </c>
      <c r="N530" s="12">
        <v>34206</v>
      </c>
      <c r="O530" s="12">
        <v>36260</v>
      </c>
      <c r="P530" s="12">
        <v>36541</v>
      </c>
      <c r="Q530" s="12">
        <v>48831</v>
      </c>
      <c r="R530" s="12">
        <v>60637</v>
      </c>
      <c r="S530" s="12">
        <v>71383</v>
      </c>
      <c r="T530" s="12">
        <v>83528</v>
      </c>
      <c r="U530" s="12">
        <v>88667</v>
      </c>
      <c r="V530" s="12">
        <v>88555</v>
      </c>
      <c r="W530" s="12">
        <v>82204</v>
      </c>
      <c r="X530" s="12">
        <v>73372</v>
      </c>
      <c r="Y530" s="12">
        <v>57263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879450</v>
      </c>
      <c r="AD530" s="5">
        <f t="shared" si="66"/>
        <v>370852</v>
      </c>
      <c r="AE530" s="5">
        <f t="shared" si="67"/>
        <v>1250302</v>
      </c>
      <c r="AG530" s="2">
        <f t="shared" si="68"/>
        <v>6</v>
      </c>
      <c r="AH530" s="2">
        <f t="shared" si="69"/>
        <v>2025</v>
      </c>
      <c r="AJ530" s="5">
        <f t="shared" si="70"/>
        <v>88667</v>
      </c>
      <c r="AK530" s="2">
        <f t="shared" si="71"/>
        <v>20</v>
      </c>
      <c r="AM530" s="55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BC530" s="5"/>
      <c r="BD530" s="5"/>
      <c r="BE530" s="5"/>
      <c r="BJ530" s="5"/>
    </row>
    <row r="531" spans="1:62" ht="15.75" x14ac:dyDescent="0.25">
      <c r="A531" s="18">
        <v>45814</v>
      </c>
      <c r="B531" s="12">
        <v>51974</v>
      </c>
      <c r="C531" s="12">
        <v>48945</v>
      </c>
      <c r="D531" s="12">
        <v>45291</v>
      </c>
      <c r="E531" s="12">
        <v>44269</v>
      </c>
      <c r="F531" s="12">
        <v>47204</v>
      </c>
      <c r="G531" s="12">
        <v>50185</v>
      </c>
      <c r="H531" s="12">
        <v>54811</v>
      </c>
      <c r="I531" s="12">
        <v>55809</v>
      </c>
      <c r="J531" s="12">
        <v>47377</v>
      </c>
      <c r="K531" s="12">
        <v>46517</v>
      </c>
      <c r="L531" s="12">
        <v>44999</v>
      </c>
      <c r="M531" s="12">
        <v>45843</v>
      </c>
      <c r="N531" s="12">
        <v>41063</v>
      </c>
      <c r="O531" s="12">
        <v>37024</v>
      </c>
      <c r="P531" s="12">
        <v>40279</v>
      </c>
      <c r="Q531" s="12">
        <v>49171</v>
      </c>
      <c r="R531" s="12">
        <v>59241</v>
      </c>
      <c r="S531" s="12">
        <v>74252</v>
      </c>
      <c r="T531" s="12">
        <v>86375</v>
      </c>
      <c r="U531" s="12">
        <v>88199</v>
      </c>
      <c r="V531" s="12">
        <v>88328</v>
      </c>
      <c r="W531" s="12">
        <v>80097</v>
      </c>
      <c r="X531" s="12">
        <v>69217</v>
      </c>
      <c r="Y531" s="12">
        <v>58510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953791</v>
      </c>
      <c r="AD531" s="5">
        <f t="shared" si="66"/>
        <v>401189</v>
      </c>
      <c r="AE531" s="5">
        <f t="shared" si="67"/>
        <v>1354980</v>
      </c>
      <c r="AG531" s="2">
        <f t="shared" si="68"/>
        <v>6</v>
      </c>
      <c r="AH531" s="2">
        <f t="shared" si="69"/>
        <v>2025</v>
      </c>
      <c r="AJ531" s="5">
        <f t="shared" si="70"/>
        <v>88328</v>
      </c>
      <c r="AK531" s="2">
        <f t="shared" si="71"/>
        <v>21</v>
      </c>
      <c r="AM531" s="55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BC531" s="5"/>
      <c r="BD531" s="5"/>
      <c r="BE531" s="5"/>
      <c r="BJ531" s="5"/>
    </row>
    <row r="532" spans="1:62" ht="15.75" x14ac:dyDescent="0.25">
      <c r="A532" s="18">
        <v>45815</v>
      </c>
      <c r="B532" s="12">
        <v>51614</v>
      </c>
      <c r="C532" s="12">
        <v>47134</v>
      </c>
      <c r="D532" s="12">
        <v>45714</v>
      </c>
      <c r="E532" s="12">
        <v>44381</v>
      </c>
      <c r="F532" s="12">
        <v>45271</v>
      </c>
      <c r="G532" s="12">
        <v>47644</v>
      </c>
      <c r="H532" s="12">
        <v>51772</v>
      </c>
      <c r="I532" s="12">
        <v>56812</v>
      </c>
      <c r="J532" s="12">
        <v>58114</v>
      </c>
      <c r="K532" s="12">
        <v>60283</v>
      </c>
      <c r="L532" s="12">
        <v>58510</v>
      </c>
      <c r="M532" s="12">
        <v>58223</v>
      </c>
      <c r="N532" s="12">
        <v>60611</v>
      </c>
      <c r="O532" s="12">
        <v>60583</v>
      </c>
      <c r="P532" s="12">
        <v>61096</v>
      </c>
      <c r="Q532" s="12">
        <v>63552</v>
      </c>
      <c r="R532" s="12">
        <v>69059</v>
      </c>
      <c r="S532" s="12">
        <v>76716</v>
      </c>
      <c r="T532" s="12">
        <v>81092</v>
      </c>
      <c r="U532" s="12">
        <v>84165</v>
      </c>
      <c r="V532" s="12">
        <v>82635</v>
      </c>
      <c r="W532" s="12">
        <v>76277</v>
      </c>
      <c r="X532" s="12">
        <v>65774</v>
      </c>
      <c r="Y532" s="12">
        <v>57058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1464090</v>
      </c>
      <c r="AE532" s="5">
        <f t="shared" si="67"/>
        <v>1464090</v>
      </c>
      <c r="AG532" s="2">
        <f t="shared" si="68"/>
        <v>6</v>
      </c>
      <c r="AH532" s="2">
        <f t="shared" si="69"/>
        <v>2025</v>
      </c>
      <c r="AJ532" s="5">
        <f t="shared" si="70"/>
        <v>84165</v>
      </c>
      <c r="AK532" s="2">
        <f t="shared" si="71"/>
        <v>20</v>
      </c>
      <c r="AM532" s="55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BC532" s="5"/>
      <c r="BD532" s="5"/>
      <c r="BE532" s="5"/>
      <c r="BJ532" s="5"/>
    </row>
    <row r="533" spans="1:62" ht="15.75" x14ac:dyDescent="0.25">
      <c r="A533" s="18">
        <v>45816</v>
      </c>
      <c r="B533" s="12">
        <v>50370</v>
      </c>
      <c r="C533" s="12">
        <v>45144</v>
      </c>
      <c r="D533" s="12">
        <v>43409</v>
      </c>
      <c r="E533" s="12">
        <v>42555</v>
      </c>
      <c r="F533" s="12">
        <v>42194</v>
      </c>
      <c r="G533" s="12">
        <v>43728</v>
      </c>
      <c r="H533" s="12">
        <v>43798</v>
      </c>
      <c r="I533" s="12">
        <v>42290</v>
      </c>
      <c r="J533" s="12">
        <v>43185</v>
      </c>
      <c r="K533" s="12">
        <v>39655</v>
      </c>
      <c r="L533" s="12">
        <v>32131</v>
      </c>
      <c r="M533" s="12">
        <v>29295</v>
      </c>
      <c r="N533" s="12">
        <v>28324</v>
      </c>
      <c r="O533" s="12">
        <v>26619</v>
      </c>
      <c r="P533" s="12">
        <v>27315</v>
      </c>
      <c r="Q533" s="12">
        <v>33013</v>
      </c>
      <c r="R533" s="12">
        <v>42417</v>
      </c>
      <c r="S533" s="12">
        <v>57778</v>
      </c>
      <c r="T533" s="12">
        <v>73724</v>
      </c>
      <c r="U533" s="12">
        <v>84342</v>
      </c>
      <c r="V533" s="12">
        <v>86115</v>
      </c>
      <c r="W533" s="12">
        <v>79159</v>
      </c>
      <c r="X533" s="12">
        <v>66339</v>
      </c>
      <c r="Y533" s="12">
        <v>55703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1158602</v>
      </c>
      <c r="AE533" s="5">
        <f t="shared" si="67"/>
        <v>1158602</v>
      </c>
      <c r="AG533" s="2">
        <f t="shared" si="68"/>
        <v>6</v>
      </c>
      <c r="AH533" s="2">
        <f t="shared" si="69"/>
        <v>2025</v>
      </c>
      <c r="AJ533" s="5">
        <f t="shared" si="70"/>
        <v>86115</v>
      </c>
      <c r="AK533" s="2">
        <f t="shared" si="71"/>
        <v>21</v>
      </c>
      <c r="AM533" s="55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BC533" s="5"/>
      <c r="BD533" s="5"/>
      <c r="BE533" s="5"/>
      <c r="BJ533" s="5"/>
    </row>
    <row r="534" spans="1:62" ht="15.75" x14ac:dyDescent="0.25">
      <c r="A534" s="18">
        <v>45817</v>
      </c>
      <c r="B534" s="12">
        <v>47539</v>
      </c>
      <c r="C534" s="12">
        <v>43115</v>
      </c>
      <c r="D534" s="12">
        <v>40982</v>
      </c>
      <c r="E534" s="12">
        <v>40990</v>
      </c>
      <c r="F534" s="12">
        <v>43600</v>
      </c>
      <c r="G534" s="12">
        <v>48597</v>
      </c>
      <c r="H534" s="12">
        <v>54119</v>
      </c>
      <c r="I534" s="12">
        <v>52630</v>
      </c>
      <c r="J534" s="12">
        <v>43368</v>
      </c>
      <c r="K534" s="12">
        <v>38294</v>
      </c>
      <c r="L534" s="12">
        <v>31799</v>
      </c>
      <c r="M534" s="12">
        <v>32320</v>
      </c>
      <c r="N534" s="12">
        <v>34185</v>
      </c>
      <c r="O534" s="12">
        <v>31571</v>
      </c>
      <c r="P534" s="12">
        <v>37094</v>
      </c>
      <c r="Q534" s="12">
        <v>39463</v>
      </c>
      <c r="R534" s="12">
        <v>42938</v>
      </c>
      <c r="S534" s="12">
        <v>53909</v>
      </c>
      <c r="T534" s="12">
        <v>70916</v>
      </c>
      <c r="U534" s="12">
        <v>78599</v>
      </c>
      <c r="V534" s="12">
        <v>82677</v>
      </c>
      <c r="W534" s="12">
        <v>74619</v>
      </c>
      <c r="X534" s="12">
        <v>63122</v>
      </c>
      <c r="Y534" s="12">
        <v>53428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807504</v>
      </c>
      <c r="AD534" s="5">
        <f t="shared" si="66"/>
        <v>372370</v>
      </c>
      <c r="AE534" s="5">
        <f t="shared" si="67"/>
        <v>1179874</v>
      </c>
      <c r="AG534" s="2">
        <f t="shared" si="68"/>
        <v>6</v>
      </c>
      <c r="AH534" s="2">
        <f t="shared" si="69"/>
        <v>2025</v>
      </c>
      <c r="AJ534" s="5">
        <f t="shared" si="70"/>
        <v>82677</v>
      </c>
      <c r="AK534" s="2">
        <f t="shared" si="71"/>
        <v>21</v>
      </c>
      <c r="AM534" s="55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BC534" s="5"/>
      <c r="BD534" s="5"/>
      <c r="BE534" s="5"/>
      <c r="BJ534" s="5"/>
    </row>
    <row r="535" spans="1:62" ht="15.75" x14ac:dyDescent="0.25">
      <c r="A535" s="18">
        <v>45818</v>
      </c>
      <c r="B535" s="12">
        <v>46938</v>
      </c>
      <c r="C535" s="12">
        <v>42001</v>
      </c>
      <c r="D535" s="12">
        <v>40946</v>
      </c>
      <c r="E535" s="12">
        <v>41200</v>
      </c>
      <c r="F535" s="12">
        <v>43891</v>
      </c>
      <c r="G535" s="12">
        <v>49255</v>
      </c>
      <c r="H535" s="12">
        <v>58806</v>
      </c>
      <c r="I535" s="12">
        <v>66098</v>
      </c>
      <c r="J535" s="12">
        <v>62677</v>
      </c>
      <c r="K535" s="12">
        <v>63229</v>
      </c>
      <c r="L535" s="12">
        <v>59980</v>
      </c>
      <c r="M535" s="12">
        <v>55685</v>
      </c>
      <c r="N535" s="12">
        <v>53794</v>
      </c>
      <c r="O535" s="12">
        <v>51718</v>
      </c>
      <c r="P535" s="12">
        <v>51963</v>
      </c>
      <c r="Q535" s="12">
        <v>57105</v>
      </c>
      <c r="R535" s="12">
        <v>63628</v>
      </c>
      <c r="S535" s="12">
        <v>72350</v>
      </c>
      <c r="T535" s="12">
        <v>79573</v>
      </c>
      <c r="U535" s="12">
        <v>82255</v>
      </c>
      <c r="V535" s="12">
        <v>82950</v>
      </c>
      <c r="W535" s="12">
        <v>74297</v>
      </c>
      <c r="X535" s="12">
        <v>62795</v>
      </c>
      <c r="Y535" s="12">
        <v>53222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1040097</v>
      </c>
      <c r="AD535" s="5">
        <f t="shared" si="66"/>
        <v>376259</v>
      </c>
      <c r="AE535" s="5">
        <f t="shared" si="67"/>
        <v>1416356</v>
      </c>
      <c r="AG535" s="2">
        <f t="shared" si="68"/>
        <v>6</v>
      </c>
      <c r="AH535" s="2">
        <f t="shared" si="69"/>
        <v>2025</v>
      </c>
      <c r="AJ535" s="5">
        <f t="shared" si="70"/>
        <v>82950</v>
      </c>
      <c r="AK535" s="2">
        <f t="shared" si="71"/>
        <v>21</v>
      </c>
      <c r="AM535" s="55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BC535" s="5"/>
      <c r="BD535" s="5"/>
      <c r="BE535" s="5"/>
      <c r="BJ535" s="5"/>
    </row>
    <row r="536" spans="1:62" ht="15.75" x14ac:dyDescent="0.25">
      <c r="A536" s="18">
        <v>45819</v>
      </c>
      <c r="B536" s="12">
        <v>46759</v>
      </c>
      <c r="C536" s="12">
        <v>43038</v>
      </c>
      <c r="D536" s="12">
        <v>41342</v>
      </c>
      <c r="E536" s="12">
        <v>41990</v>
      </c>
      <c r="F536" s="12">
        <v>44785</v>
      </c>
      <c r="G536" s="12">
        <v>48991</v>
      </c>
      <c r="H536" s="12">
        <v>52695</v>
      </c>
      <c r="I536" s="12">
        <v>46340</v>
      </c>
      <c r="J536" s="12">
        <v>36074</v>
      </c>
      <c r="K536" s="12">
        <v>32838</v>
      </c>
      <c r="L536" s="12">
        <v>30548</v>
      </c>
      <c r="M536" s="12">
        <v>29764</v>
      </c>
      <c r="N536" s="12">
        <v>33707</v>
      </c>
      <c r="O536" s="12">
        <v>33117</v>
      </c>
      <c r="P536" s="12">
        <v>33484</v>
      </c>
      <c r="Q536" s="12">
        <v>39037</v>
      </c>
      <c r="R536" s="12">
        <v>45766</v>
      </c>
      <c r="S536" s="12">
        <v>58070</v>
      </c>
      <c r="T536" s="12">
        <v>73093</v>
      </c>
      <c r="U536" s="12">
        <v>83131</v>
      </c>
      <c r="V536" s="12">
        <v>86166</v>
      </c>
      <c r="W536" s="12">
        <v>79533</v>
      </c>
      <c r="X536" s="12">
        <v>66711</v>
      </c>
      <c r="Y536" s="12">
        <v>56250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807379</v>
      </c>
      <c r="AD536" s="5">
        <f t="shared" si="66"/>
        <v>375850</v>
      </c>
      <c r="AE536" s="5">
        <f t="shared" si="67"/>
        <v>1183229</v>
      </c>
      <c r="AG536" s="2">
        <f t="shared" si="68"/>
        <v>6</v>
      </c>
      <c r="AH536" s="2">
        <f t="shared" si="69"/>
        <v>2025</v>
      </c>
      <c r="AJ536" s="5">
        <f t="shared" si="70"/>
        <v>86166</v>
      </c>
      <c r="AK536" s="2">
        <f t="shared" si="71"/>
        <v>21</v>
      </c>
      <c r="AM536" s="55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BC536" s="5"/>
      <c r="BD536" s="5"/>
      <c r="BE536" s="5"/>
      <c r="BJ536" s="5"/>
    </row>
    <row r="537" spans="1:62" ht="15.75" x14ac:dyDescent="0.25">
      <c r="A537" s="18">
        <v>45820</v>
      </c>
      <c r="B537" s="12">
        <v>48554</v>
      </c>
      <c r="C537" s="12">
        <v>44435</v>
      </c>
      <c r="D537" s="12">
        <v>42507</v>
      </c>
      <c r="E537" s="12">
        <v>42399</v>
      </c>
      <c r="F537" s="12">
        <v>45082</v>
      </c>
      <c r="G537" s="12">
        <v>49233</v>
      </c>
      <c r="H537" s="12">
        <v>58394</v>
      </c>
      <c r="I537" s="12">
        <v>61318</v>
      </c>
      <c r="J537" s="12">
        <v>46701</v>
      </c>
      <c r="K537" s="12">
        <v>36282</v>
      </c>
      <c r="L537" s="12">
        <v>35632</v>
      </c>
      <c r="M537" s="12">
        <v>34917</v>
      </c>
      <c r="N537" s="12">
        <v>40736</v>
      </c>
      <c r="O537" s="12">
        <v>39684</v>
      </c>
      <c r="P537" s="12">
        <v>40376</v>
      </c>
      <c r="Q537" s="12">
        <v>42651</v>
      </c>
      <c r="R537" s="12">
        <v>48272</v>
      </c>
      <c r="S537" s="12">
        <v>59563</v>
      </c>
      <c r="T537" s="12">
        <v>72670</v>
      </c>
      <c r="U537" s="12">
        <v>81485</v>
      </c>
      <c r="V537" s="12">
        <v>85223</v>
      </c>
      <c r="W537" s="12">
        <v>76279</v>
      </c>
      <c r="X537" s="12">
        <v>65530</v>
      </c>
      <c r="Y537" s="12">
        <v>54980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867319</v>
      </c>
      <c r="AD537" s="5">
        <f t="shared" si="66"/>
        <v>385584</v>
      </c>
      <c r="AE537" s="5">
        <f t="shared" si="67"/>
        <v>1252903</v>
      </c>
      <c r="AG537" s="2">
        <f t="shared" si="68"/>
        <v>6</v>
      </c>
      <c r="AH537" s="2">
        <f t="shared" si="69"/>
        <v>2025</v>
      </c>
      <c r="AJ537" s="5">
        <f t="shared" si="70"/>
        <v>85223</v>
      </c>
      <c r="AK537" s="2">
        <f t="shared" si="71"/>
        <v>21</v>
      </c>
      <c r="AM537" s="55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BC537" s="5"/>
      <c r="BD537" s="5"/>
      <c r="BE537" s="5"/>
      <c r="BJ537" s="5"/>
    </row>
    <row r="538" spans="1:62" ht="15.75" x14ac:dyDescent="0.25">
      <c r="A538" s="18">
        <v>45821</v>
      </c>
      <c r="B538" s="12">
        <v>47971</v>
      </c>
      <c r="C538" s="12">
        <v>42846</v>
      </c>
      <c r="D538" s="12">
        <v>41126</v>
      </c>
      <c r="E538" s="12">
        <v>40947</v>
      </c>
      <c r="F538" s="12">
        <v>42348</v>
      </c>
      <c r="G538" s="12">
        <v>46280</v>
      </c>
      <c r="H538" s="12">
        <v>47731</v>
      </c>
      <c r="I538" s="12">
        <v>43310</v>
      </c>
      <c r="J538" s="12">
        <v>34803</v>
      </c>
      <c r="K538" s="12">
        <v>32343</v>
      </c>
      <c r="L538" s="12">
        <v>28093</v>
      </c>
      <c r="M538" s="12">
        <v>25257</v>
      </c>
      <c r="N538" s="12">
        <v>24410</v>
      </c>
      <c r="O538" s="12">
        <v>23091</v>
      </c>
      <c r="P538" s="12">
        <v>24014</v>
      </c>
      <c r="Q538" s="12">
        <v>29157</v>
      </c>
      <c r="R538" s="12">
        <v>37548</v>
      </c>
      <c r="S538" s="12">
        <v>50012</v>
      </c>
      <c r="T538" s="12">
        <v>65199</v>
      </c>
      <c r="U538" s="12">
        <v>74647</v>
      </c>
      <c r="V538" s="12">
        <v>79461</v>
      </c>
      <c r="W538" s="12">
        <v>73160</v>
      </c>
      <c r="X538" s="12">
        <v>63268</v>
      </c>
      <c r="Y538" s="12">
        <v>53408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707773</v>
      </c>
      <c r="AD538" s="5">
        <f t="shared" si="66"/>
        <v>362657</v>
      </c>
      <c r="AE538" s="5">
        <f t="shared" si="67"/>
        <v>1070430</v>
      </c>
      <c r="AG538" s="2">
        <f t="shared" si="68"/>
        <v>6</v>
      </c>
      <c r="AH538" s="2">
        <f t="shared" si="69"/>
        <v>2025</v>
      </c>
      <c r="AJ538" s="5">
        <f t="shared" si="70"/>
        <v>79461</v>
      </c>
      <c r="AK538" s="2">
        <f t="shared" si="71"/>
        <v>21</v>
      </c>
      <c r="AM538" s="55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BC538" s="5"/>
      <c r="BD538" s="5"/>
      <c r="BE538" s="5"/>
      <c r="BJ538" s="5"/>
    </row>
    <row r="539" spans="1:62" ht="15.75" x14ac:dyDescent="0.25">
      <c r="A539" s="18">
        <v>45822</v>
      </c>
      <c r="B539" s="12">
        <v>46893</v>
      </c>
      <c r="C539" s="12">
        <v>42682</v>
      </c>
      <c r="D539" s="12">
        <v>41471</v>
      </c>
      <c r="E539" s="12">
        <v>40549</v>
      </c>
      <c r="F539" s="12">
        <v>41413</v>
      </c>
      <c r="G539" s="12">
        <v>44190</v>
      </c>
      <c r="H539" s="12">
        <v>48207</v>
      </c>
      <c r="I539" s="12">
        <v>50052</v>
      </c>
      <c r="J539" s="12">
        <v>42463</v>
      </c>
      <c r="K539" s="12">
        <v>37877</v>
      </c>
      <c r="L539" s="12">
        <v>33920</v>
      </c>
      <c r="M539" s="12">
        <v>34490</v>
      </c>
      <c r="N539" s="12">
        <v>33274</v>
      </c>
      <c r="O539" s="12">
        <v>27062</v>
      </c>
      <c r="P539" s="12">
        <v>26618</v>
      </c>
      <c r="Q539" s="12">
        <v>28975</v>
      </c>
      <c r="R539" s="12">
        <v>37837</v>
      </c>
      <c r="S539" s="12">
        <v>50979</v>
      </c>
      <c r="T539" s="12">
        <v>65190</v>
      </c>
      <c r="U539" s="12">
        <v>75428</v>
      </c>
      <c r="V539" s="12">
        <v>78839</v>
      </c>
      <c r="W539" s="12">
        <v>73889</v>
      </c>
      <c r="X539" s="12">
        <v>64395</v>
      </c>
      <c r="Y539" s="12">
        <v>55061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1121754</v>
      </c>
      <c r="AE539" s="5">
        <f t="shared" si="67"/>
        <v>1121754</v>
      </c>
      <c r="AG539" s="2">
        <f t="shared" si="68"/>
        <v>6</v>
      </c>
      <c r="AH539" s="2">
        <f t="shared" si="69"/>
        <v>2025</v>
      </c>
      <c r="AJ539" s="5">
        <f t="shared" si="70"/>
        <v>78839</v>
      </c>
      <c r="AK539" s="2">
        <f t="shared" si="71"/>
        <v>21</v>
      </c>
      <c r="AM539" s="55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BC539" s="5"/>
      <c r="BD539" s="5"/>
      <c r="BE539" s="5"/>
      <c r="BJ539" s="5"/>
    </row>
    <row r="540" spans="1:62" ht="15.75" x14ac:dyDescent="0.25">
      <c r="A540" s="18">
        <v>45823</v>
      </c>
      <c r="B540" s="12">
        <v>47649</v>
      </c>
      <c r="C540" s="12">
        <v>43148</v>
      </c>
      <c r="D540" s="12">
        <v>41925</v>
      </c>
      <c r="E540" s="12">
        <v>40981</v>
      </c>
      <c r="F540" s="12">
        <v>41881</v>
      </c>
      <c r="G540" s="12">
        <v>43154</v>
      </c>
      <c r="H540" s="12">
        <v>43241</v>
      </c>
      <c r="I540" s="12">
        <v>40129</v>
      </c>
      <c r="J540" s="12">
        <v>33894</v>
      </c>
      <c r="K540" s="12">
        <v>28359</v>
      </c>
      <c r="L540" s="12">
        <v>24330</v>
      </c>
      <c r="M540" s="12">
        <v>23556</v>
      </c>
      <c r="N540" s="12">
        <v>25635</v>
      </c>
      <c r="O540" s="12">
        <v>25286</v>
      </c>
      <c r="P540" s="12">
        <v>26710</v>
      </c>
      <c r="Q540" s="12">
        <v>34139</v>
      </c>
      <c r="R540" s="12">
        <v>41323</v>
      </c>
      <c r="S540" s="12">
        <v>54431</v>
      </c>
      <c r="T540" s="12">
        <v>69022</v>
      </c>
      <c r="U540" s="12">
        <v>78581</v>
      </c>
      <c r="V540" s="12">
        <v>81318</v>
      </c>
      <c r="W540" s="12">
        <v>74703</v>
      </c>
      <c r="X540" s="12">
        <v>63622</v>
      </c>
      <c r="Y540" s="12">
        <v>53919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1080936</v>
      </c>
      <c r="AE540" s="5">
        <f t="shared" si="67"/>
        <v>1080936</v>
      </c>
      <c r="AG540" s="2">
        <f t="shared" si="68"/>
        <v>6</v>
      </c>
      <c r="AH540" s="2">
        <f t="shared" si="69"/>
        <v>2025</v>
      </c>
      <c r="AJ540" s="5">
        <f t="shared" si="70"/>
        <v>81318</v>
      </c>
      <c r="AK540" s="2">
        <f t="shared" si="71"/>
        <v>21</v>
      </c>
      <c r="AM540" s="55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BC540" s="5"/>
      <c r="BD540" s="5"/>
      <c r="BE540" s="5"/>
      <c r="BJ540" s="5"/>
    </row>
    <row r="541" spans="1:62" ht="15.75" x14ac:dyDescent="0.25">
      <c r="A541" s="18">
        <v>45824</v>
      </c>
      <c r="B541" s="12">
        <v>45793</v>
      </c>
      <c r="C541" s="12">
        <v>41837</v>
      </c>
      <c r="D541" s="12">
        <v>40365</v>
      </c>
      <c r="E541" s="12">
        <v>40505</v>
      </c>
      <c r="F541" s="12">
        <v>42868</v>
      </c>
      <c r="G541" s="12">
        <v>46740</v>
      </c>
      <c r="H541" s="12">
        <v>52097</v>
      </c>
      <c r="I541" s="12">
        <v>51705</v>
      </c>
      <c r="J541" s="12">
        <v>41723</v>
      </c>
      <c r="K541" s="12">
        <v>32272</v>
      </c>
      <c r="L541" s="12">
        <v>29310</v>
      </c>
      <c r="M541" s="12">
        <v>29360</v>
      </c>
      <c r="N541" s="12">
        <v>29156</v>
      </c>
      <c r="O541" s="12">
        <v>29395</v>
      </c>
      <c r="P541" s="12">
        <v>30583</v>
      </c>
      <c r="Q541" s="12">
        <v>34412</v>
      </c>
      <c r="R541" s="12">
        <v>42103</v>
      </c>
      <c r="S541" s="12">
        <v>53904</v>
      </c>
      <c r="T541" s="12">
        <v>68376</v>
      </c>
      <c r="U541" s="12">
        <v>79051</v>
      </c>
      <c r="V541" s="12">
        <v>82327</v>
      </c>
      <c r="W541" s="12">
        <v>75952</v>
      </c>
      <c r="X541" s="12">
        <v>63369</v>
      </c>
      <c r="Y541" s="12">
        <v>52908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772998</v>
      </c>
      <c r="AD541" s="5">
        <f t="shared" si="66"/>
        <v>363113</v>
      </c>
      <c r="AE541" s="5">
        <f t="shared" si="67"/>
        <v>1136111</v>
      </c>
      <c r="AG541" s="2">
        <f t="shared" si="68"/>
        <v>6</v>
      </c>
      <c r="AH541" s="2">
        <f t="shared" si="69"/>
        <v>2025</v>
      </c>
      <c r="AJ541" s="5">
        <f t="shared" si="70"/>
        <v>82327</v>
      </c>
      <c r="AK541" s="2">
        <f t="shared" si="71"/>
        <v>21</v>
      </c>
      <c r="AM541" s="55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BC541" s="5"/>
      <c r="BD541" s="5"/>
      <c r="BE541" s="5"/>
      <c r="BJ541" s="5"/>
    </row>
    <row r="542" spans="1:62" ht="15.75" x14ac:dyDescent="0.25">
      <c r="A542" s="18">
        <v>45825</v>
      </c>
      <c r="B542" s="12">
        <v>46720</v>
      </c>
      <c r="C542" s="12">
        <v>42059</v>
      </c>
      <c r="D542" s="12">
        <v>40529</v>
      </c>
      <c r="E542" s="12">
        <v>41020</v>
      </c>
      <c r="F542" s="12">
        <v>42992</v>
      </c>
      <c r="G542" s="12">
        <v>46764</v>
      </c>
      <c r="H542" s="12">
        <v>52487</v>
      </c>
      <c r="I542" s="12">
        <v>52595</v>
      </c>
      <c r="J542" s="12">
        <v>44747</v>
      </c>
      <c r="K542" s="12">
        <v>36727</v>
      </c>
      <c r="L542" s="12">
        <v>31152</v>
      </c>
      <c r="M542" s="12">
        <v>27454</v>
      </c>
      <c r="N542" s="12">
        <v>27531</v>
      </c>
      <c r="O542" s="12">
        <v>27231</v>
      </c>
      <c r="P542" s="12">
        <v>27538</v>
      </c>
      <c r="Q542" s="12">
        <v>32716</v>
      </c>
      <c r="R542" s="12">
        <v>46952</v>
      </c>
      <c r="S542" s="12">
        <v>62439</v>
      </c>
      <c r="T542" s="12">
        <v>72638</v>
      </c>
      <c r="U542" s="12">
        <v>79795</v>
      </c>
      <c r="V542" s="12">
        <v>83776</v>
      </c>
      <c r="W542" s="12">
        <v>75217</v>
      </c>
      <c r="X542" s="12">
        <v>64151</v>
      </c>
      <c r="Y542" s="12">
        <v>54513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792659</v>
      </c>
      <c r="AD542" s="5">
        <f t="shared" si="66"/>
        <v>367084</v>
      </c>
      <c r="AE542" s="5">
        <f t="shared" si="67"/>
        <v>1159743</v>
      </c>
      <c r="AG542" s="2">
        <f t="shared" si="68"/>
        <v>6</v>
      </c>
      <c r="AH542" s="2">
        <f t="shared" si="69"/>
        <v>2025</v>
      </c>
      <c r="AJ542" s="5">
        <f t="shared" si="70"/>
        <v>83776</v>
      </c>
      <c r="AK542" s="2">
        <f t="shared" si="71"/>
        <v>21</v>
      </c>
      <c r="AM542" s="55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BC542" s="5"/>
      <c r="BD542" s="5"/>
      <c r="BE542" s="5"/>
      <c r="BJ542" s="5"/>
    </row>
    <row r="543" spans="1:62" ht="15.75" x14ac:dyDescent="0.25">
      <c r="A543" s="18">
        <v>45826</v>
      </c>
      <c r="B543" s="12">
        <v>47198</v>
      </c>
      <c r="C543" s="12">
        <v>43031</v>
      </c>
      <c r="D543" s="12">
        <v>41426</v>
      </c>
      <c r="E543" s="12">
        <v>41777</v>
      </c>
      <c r="F543" s="12">
        <v>43650</v>
      </c>
      <c r="G543" s="12">
        <v>48730</v>
      </c>
      <c r="H543" s="12">
        <v>56904</v>
      </c>
      <c r="I543" s="12">
        <v>63062</v>
      </c>
      <c r="J543" s="12">
        <v>60351</v>
      </c>
      <c r="K543" s="12">
        <v>63272</v>
      </c>
      <c r="L543" s="12">
        <v>57321</v>
      </c>
      <c r="M543" s="12">
        <v>56406</v>
      </c>
      <c r="N543" s="12">
        <v>54883</v>
      </c>
      <c r="O543" s="12">
        <v>48971</v>
      </c>
      <c r="P543" s="12">
        <v>48437</v>
      </c>
      <c r="Q543" s="12">
        <v>51583</v>
      </c>
      <c r="R543" s="12">
        <v>59751</v>
      </c>
      <c r="S543" s="12">
        <v>68588</v>
      </c>
      <c r="T543" s="12">
        <v>78591</v>
      </c>
      <c r="U543" s="12">
        <v>82383</v>
      </c>
      <c r="V543" s="12">
        <v>84637</v>
      </c>
      <c r="W543" s="12">
        <v>77323</v>
      </c>
      <c r="X543" s="12">
        <v>65476</v>
      </c>
      <c r="Y543" s="12">
        <v>55099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1021035</v>
      </c>
      <c r="AD543" s="5">
        <f t="shared" si="66"/>
        <v>377815</v>
      </c>
      <c r="AE543" s="5">
        <f t="shared" si="67"/>
        <v>1398850</v>
      </c>
      <c r="AG543" s="2">
        <f t="shared" si="68"/>
        <v>6</v>
      </c>
      <c r="AH543" s="2">
        <f t="shared" si="69"/>
        <v>2025</v>
      </c>
      <c r="AJ543" s="5">
        <f t="shared" si="70"/>
        <v>84637</v>
      </c>
      <c r="AK543" s="2">
        <f t="shared" si="71"/>
        <v>21</v>
      </c>
      <c r="AM543" s="55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BC543" s="5"/>
      <c r="BD543" s="5"/>
      <c r="BE543" s="5"/>
      <c r="BJ543" s="5"/>
    </row>
    <row r="544" spans="1:62" ht="15.75" x14ac:dyDescent="0.25">
      <c r="A544" s="18">
        <v>45827</v>
      </c>
      <c r="B544" s="12">
        <v>49297</v>
      </c>
      <c r="C544" s="12">
        <v>44971</v>
      </c>
      <c r="D544" s="12">
        <v>42987</v>
      </c>
      <c r="E544" s="12">
        <v>43017</v>
      </c>
      <c r="F544" s="12">
        <v>45496</v>
      </c>
      <c r="G544" s="12">
        <v>49750</v>
      </c>
      <c r="H544" s="12">
        <v>56607</v>
      </c>
      <c r="I544" s="12">
        <v>62416</v>
      </c>
      <c r="J544" s="12">
        <v>58909</v>
      </c>
      <c r="K544" s="12">
        <v>59959</v>
      </c>
      <c r="L544" s="12">
        <v>53688</v>
      </c>
      <c r="M544" s="12">
        <v>46958</v>
      </c>
      <c r="N544" s="12">
        <v>49690</v>
      </c>
      <c r="O544" s="12">
        <v>47041</v>
      </c>
      <c r="P544" s="12">
        <v>49455</v>
      </c>
      <c r="Q544" s="12">
        <v>55683</v>
      </c>
      <c r="R544" s="12">
        <v>66324</v>
      </c>
      <c r="S544" s="12">
        <v>73934</v>
      </c>
      <c r="T544" s="12">
        <v>80280</v>
      </c>
      <c r="U544" s="12">
        <v>89064</v>
      </c>
      <c r="V544" s="12">
        <v>91916</v>
      </c>
      <c r="W544" s="12">
        <v>82016</v>
      </c>
      <c r="X544" s="12">
        <v>71124</v>
      </c>
      <c r="Y544" s="12">
        <v>58006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1038457</v>
      </c>
      <c r="AD544" s="5">
        <f t="shared" si="66"/>
        <v>390131</v>
      </c>
      <c r="AE544" s="5">
        <f t="shared" si="67"/>
        <v>1428588</v>
      </c>
      <c r="AG544" s="2">
        <f t="shared" si="68"/>
        <v>6</v>
      </c>
      <c r="AH544" s="2">
        <f t="shared" si="69"/>
        <v>2025</v>
      </c>
      <c r="AJ544" s="5">
        <f t="shared" si="70"/>
        <v>91916</v>
      </c>
      <c r="AK544" s="2">
        <f t="shared" si="71"/>
        <v>21</v>
      </c>
      <c r="AM544" s="55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BC544" s="5"/>
      <c r="BD544" s="5"/>
      <c r="BE544" s="5"/>
      <c r="BJ544" s="5"/>
    </row>
    <row r="545" spans="1:62" ht="15.75" x14ac:dyDescent="0.25">
      <c r="A545" s="18">
        <v>45828</v>
      </c>
      <c r="B545" s="12">
        <v>50457</v>
      </c>
      <c r="C545" s="12">
        <v>45822</v>
      </c>
      <c r="D545" s="12">
        <v>43876</v>
      </c>
      <c r="E545" s="12">
        <v>43877</v>
      </c>
      <c r="F545" s="12">
        <v>45421</v>
      </c>
      <c r="G545" s="12">
        <v>50042</v>
      </c>
      <c r="H545" s="12">
        <v>57615</v>
      </c>
      <c r="I545" s="12">
        <v>63623</v>
      </c>
      <c r="J545" s="12">
        <v>57527</v>
      </c>
      <c r="K545" s="12">
        <v>50302</v>
      </c>
      <c r="L545" s="12">
        <v>46702</v>
      </c>
      <c r="M545" s="12">
        <v>45039</v>
      </c>
      <c r="N545" s="12">
        <v>48344</v>
      </c>
      <c r="O545" s="12">
        <v>47133</v>
      </c>
      <c r="P545" s="12">
        <v>44103</v>
      </c>
      <c r="Q545" s="12">
        <v>47731</v>
      </c>
      <c r="R545" s="12">
        <v>59082</v>
      </c>
      <c r="S545" s="12">
        <v>70243</v>
      </c>
      <c r="T545" s="12">
        <v>75563</v>
      </c>
      <c r="U545" s="12">
        <v>81279</v>
      </c>
      <c r="V545" s="12">
        <v>83471</v>
      </c>
      <c r="W545" s="12">
        <v>77882</v>
      </c>
      <c r="X545" s="12">
        <v>66722</v>
      </c>
      <c r="Y545" s="12">
        <v>56108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964746</v>
      </c>
      <c r="AD545" s="5">
        <f t="shared" si="66"/>
        <v>393218</v>
      </c>
      <c r="AE545" s="5">
        <f t="shared" si="67"/>
        <v>1357964</v>
      </c>
      <c r="AG545" s="2">
        <f t="shared" si="68"/>
        <v>6</v>
      </c>
      <c r="AH545" s="2">
        <f t="shared" si="69"/>
        <v>2025</v>
      </c>
      <c r="AJ545" s="5">
        <f t="shared" si="70"/>
        <v>83471</v>
      </c>
      <c r="AK545" s="2">
        <f t="shared" si="71"/>
        <v>21</v>
      </c>
      <c r="AM545" s="55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BC545" s="5"/>
      <c r="BD545" s="5"/>
      <c r="BE545" s="5"/>
      <c r="BJ545" s="5"/>
    </row>
    <row r="546" spans="1:62" ht="15.75" x14ac:dyDescent="0.25">
      <c r="A546" s="18">
        <v>45829</v>
      </c>
      <c r="B546" s="12">
        <v>49407</v>
      </c>
      <c r="C546" s="12">
        <v>43911</v>
      </c>
      <c r="D546" s="12">
        <v>42583</v>
      </c>
      <c r="E546" s="12">
        <v>41583</v>
      </c>
      <c r="F546" s="12">
        <v>42071</v>
      </c>
      <c r="G546" s="12">
        <v>43647</v>
      </c>
      <c r="H546" s="12">
        <v>43344</v>
      </c>
      <c r="I546" s="12">
        <v>39344</v>
      </c>
      <c r="J546" s="12">
        <v>34153</v>
      </c>
      <c r="K546" s="12">
        <v>31286</v>
      </c>
      <c r="L546" s="12">
        <v>26772</v>
      </c>
      <c r="M546" s="12">
        <v>27053</v>
      </c>
      <c r="N546" s="12">
        <v>26362</v>
      </c>
      <c r="O546" s="12">
        <v>24568</v>
      </c>
      <c r="P546" s="12">
        <v>26082</v>
      </c>
      <c r="Q546" s="12">
        <v>30811</v>
      </c>
      <c r="R546" s="12">
        <v>40131</v>
      </c>
      <c r="S546" s="12">
        <v>55223</v>
      </c>
      <c r="T546" s="12">
        <v>74539</v>
      </c>
      <c r="U546" s="12">
        <v>84470</v>
      </c>
      <c r="V546" s="12">
        <v>87466</v>
      </c>
      <c r="W546" s="12">
        <v>80161</v>
      </c>
      <c r="X546" s="12">
        <v>69658</v>
      </c>
      <c r="Y546" s="12">
        <v>59158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1123783</v>
      </c>
      <c r="AE546" s="5">
        <f t="shared" si="67"/>
        <v>1123783</v>
      </c>
      <c r="AG546" s="2">
        <f t="shared" si="68"/>
        <v>6</v>
      </c>
      <c r="AH546" s="2">
        <f t="shared" si="69"/>
        <v>2025</v>
      </c>
      <c r="AJ546" s="5">
        <f t="shared" si="70"/>
        <v>87466</v>
      </c>
      <c r="AK546" s="2">
        <f t="shared" si="71"/>
        <v>21</v>
      </c>
      <c r="AM546" s="55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BC546" s="5"/>
      <c r="BD546" s="5"/>
      <c r="BE546" s="5"/>
      <c r="BJ546" s="5"/>
    </row>
    <row r="547" spans="1:62" ht="15.75" x14ac:dyDescent="0.25">
      <c r="A547" s="18">
        <v>45830</v>
      </c>
      <c r="B547" s="12">
        <v>40742</v>
      </c>
      <c r="C547" s="12">
        <v>36201</v>
      </c>
      <c r="D547" s="12">
        <v>34738</v>
      </c>
      <c r="E547" s="12">
        <v>34070</v>
      </c>
      <c r="F547" s="12">
        <v>35597</v>
      </c>
      <c r="G547" s="12">
        <v>40729</v>
      </c>
      <c r="H547" s="12">
        <v>48478</v>
      </c>
      <c r="I547" s="12">
        <v>60693</v>
      </c>
      <c r="J547" s="12">
        <v>65767</v>
      </c>
      <c r="K547" s="12">
        <v>75831</v>
      </c>
      <c r="L547" s="12">
        <v>70150</v>
      </c>
      <c r="M547" s="12">
        <v>66519</v>
      </c>
      <c r="N547" s="12">
        <v>65622</v>
      </c>
      <c r="O547" s="12">
        <v>60706</v>
      </c>
      <c r="P547" s="12">
        <v>60049</v>
      </c>
      <c r="Q547" s="12">
        <v>61518</v>
      </c>
      <c r="R547" s="12">
        <v>65013</v>
      </c>
      <c r="S547" s="12">
        <v>70586</v>
      </c>
      <c r="T547" s="12">
        <v>75527</v>
      </c>
      <c r="U547" s="12">
        <v>80162</v>
      </c>
      <c r="V547" s="12">
        <v>79963</v>
      </c>
      <c r="W547" s="12">
        <v>72335</v>
      </c>
      <c r="X547" s="12">
        <v>58004</v>
      </c>
      <c r="Y547" s="12">
        <v>48531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1407531</v>
      </c>
      <c r="AE547" s="5">
        <f t="shared" si="67"/>
        <v>1407531</v>
      </c>
      <c r="AG547" s="2">
        <f t="shared" si="68"/>
        <v>6</v>
      </c>
      <c r="AH547" s="2">
        <f t="shared" si="69"/>
        <v>2025</v>
      </c>
      <c r="AJ547" s="5">
        <f t="shared" si="70"/>
        <v>80162</v>
      </c>
      <c r="AK547" s="2">
        <f t="shared" si="71"/>
        <v>20</v>
      </c>
      <c r="AM547" s="55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BC547" s="5"/>
      <c r="BD547" s="5"/>
      <c r="BE547" s="5"/>
      <c r="BJ547" s="5"/>
    </row>
    <row r="548" spans="1:62" ht="15.75" x14ac:dyDescent="0.25">
      <c r="A548" s="18">
        <v>45831</v>
      </c>
      <c r="B548" s="12">
        <v>53515</v>
      </c>
      <c r="C548" s="12">
        <v>47990</v>
      </c>
      <c r="D548" s="12">
        <v>46050</v>
      </c>
      <c r="E548" s="12">
        <v>45052</v>
      </c>
      <c r="F548" s="12">
        <v>47540</v>
      </c>
      <c r="G548" s="12">
        <v>50483</v>
      </c>
      <c r="H548" s="12">
        <v>55168</v>
      </c>
      <c r="I548" s="12">
        <v>52041</v>
      </c>
      <c r="J548" s="12">
        <v>45495</v>
      </c>
      <c r="K548" s="12">
        <v>45207</v>
      </c>
      <c r="L548" s="12">
        <v>42933</v>
      </c>
      <c r="M548" s="12">
        <v>42977</v>
      </c>
      <c r="N548" s="12">
        <v>44905</v>
      </c>
      <c r="O548" s="12">
        <v>44069</v>
      </c>
      <c r="P548" s="12">
        <v>45965</v>
      </c>
      <c r="Q548" s="12">
        <v>54071</v>
      </c>
      <c r="R548" s="12">
        <v>60819</v>
      </c>
      <c r="S548" s="12">
        <v>77642</v>
      </c>
      <c r="T548" s="12">
        <v>95030</v>
      </c>
      <c r="U548" s="12">
        <v>104561</v>
      </c>
      <c r="V548" s="12">
        <v>106369</v>
      </c>
      <c r="W548" s="12">
        <v>99552</v>
      </c>
      <c r="X548" s="12">
        <v>80991</v>
      </c>
      <c r="Y548" s="12">
        <v>67594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1042627</v>
      </c>
      <c r="AD548" s="5">
        <f t="shared" si="66"/>
        <v>413392</v>
      </c>
      <c r="AE548" s="5">
        <f t="shared" si="67"/>
        <v>1456019</v>
      </c>
      <c r="AG548" s="2">
        <f t="shared" si="68"/>
        <v>6</v>
      </c>
      <c r="AH548" s="2">
        <f t="shared" si="69"/>
        <v>2025</v>
      </c>
      <c r="AJ548" s="5">
        <f t="shared" si="70"/>
        <v>106369</v>
      </c>
      <c r="AK548" s="2">
        <f t="shared" si="71"/>
        <v>21</v>
      </c>
      <c r="AM548" s="55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BC548" s="5"/>
      <c r="BD548" s="5"/>
      <c r="BE548" s="5"/>
      <c r="BJ548" s="5"/>
    </row>
    <row r="549" spans="1:62" ht="15.75" x14ac:dyDescent="0.25">
      <c r="A549" s="18">
        <v>45832</v>
      </c>
      <c r="B549" s="12">
        <v>60839</v>
      </c>
      <c r="C549" s="12">
        <v>54741</v>
      </c>
      <c r="D549" s="12">
        <v>52299</v>
      </c>
      <c r="E549" s="12">
        <v>51795</v>
      </c>
      <c r="F549" s="12">
        <v>53312</v>
      </c>
      <c r="G549" s="12">
        <v>57610</v>
      </c>
      <c r="H549" s="12">
        <v>62915</v>
      </c>
      <c r="I549" s="12">
        <v>62542</v>
      </c>
      <c r="J549" s="12">
        <v>56832</v>
      </c>
      <c r="K549" s="12">
        <v>60901</v>
      </c>
      <c r="L549" s="12">
        <v>59560</v>
      </c>
      <c r="M549" s="12">
        <v>59043</v>
      </c>
      <c r="N549" s="12">
        <v>65161</v>
      </c>
      <c r="O549" s="12">
        <v>68454</v>
      </c>
      <c r="P549" s="12">
        <v>69239</v>
      </c>
      <c r="Q549" s="12">
        <v>73971</v>
      </c>
      <c r="R549" s="12">
        <v>85747</v>
      </c>
      <c r="S549" s="12">
        <v>101400</v>
      </c>
      <c r="T549" s="12">
        <v>117700</v>
      </c>
      <c r="U549" s="12">
        <v>125525</v>
      </c>
      <c r="V549" s="12">
        <v>128286</v>
      </c>
      <c r="W549" s="12">
        <v>116981</v>
      </c>
      <c r="X549" s="12">
        <v>101672</v>
      </c>
      <c r="Y549" s="12">
        <v>83756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1353014</v>
      </c>
      <c r="AD549" s="5">
        <f t="shared" si="66"/>
        <v>477267</v>
      </c>
      <c r="AE549" s="5">
        <f t="shared" si="67"/>
        <v>1830281</v>
      </c>
      <c r="AG549" s="2">
        <f t="shared" si="68"/>
        <v>6</v>
      </c>
      <c r="AH549" s="2">
        <f t="shared" si="69"/>
        <v>2025</v>
      </c>
      <c r="AJ549" s="5">
        <f t="shared" si="70"/>
        <v>128286</v>
      </c>
      <c r="AK549" s="2">
        <f t="shared" si="71"/>
        <v>21</v>
      </c>
      <c r="AM549" s="55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BC549" s="5"/>
      <c r="BD549" s="5"/>
      <c r="BE549" s="5"/>
      <c r="BJ549" s="5"/>
    </row>
    <row r="550" spans="1:62" ht="15.75" x14ac:dyDescent="0.25">
      <c r="A550" s="18">
        <v>45833</v>
      </c>
      <c r="B550" s="12">
        <v>74495</v>
      </c>
      <c r="C550" s="12">
        <v>67134</v>
      </c>
      <c r="D550" s="12">
        <v>64624</v>
      </c>
      <c r="E550" s="12">
        <v>64233</v>
      </c>
      <c r="F550" s="12">
        <v>64953</v>
      </c>
      <c r="G550" s="12">
        <v>67726</v>
      </c>
      <c r="H550" s="12">
        <v>74422</v>
      </c>
      <c r="I550" s="12">
        <v>75830</v>
      </c>
      <c r="J550" s="12">
        <v>73715</v>
      </c>
      <c r="K550" s="12">
        <v>74442</v>
      </c>
      <c r="L550" s="12">
        <v>63538</v>
      </c>
      <c r="M550" s="12">
        <v>56913</v>
      </c>
      <c r="N550" s="12">
        <v>56193</v>
      </c>
      <c r="O550" s="12">
        <v>50917</v>
      </c>
      <c r="P550" s="12">
        <v>50686</v>
      </c>
      <c r="Q550" s="12">
        <v>59955</v>
      </c>
      <c r="R550" s="12">
        <v>66415</v>
      </c>
      <c r="S550" s="12">
        <v>86322</v>
      </c>
      <c r="T550" s="12">
        <v>102827</v>
      </c>
      <c r="U550" s="12">
        <v>110022</v>
      </c>
      <c r="V550" s="12">
        <v>112073</v>
      </c>
      <c r="W550" s="12">
        <v>100357</v>
      </c>
      <c r="X550" s="12">
        <v>83986</v>
      </c>
      <c r="Y550" s="12">
        <v>71655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1224191</v>
      </c>
      <c r="AD550" s="5">
        <f t="shared" si="66"/>
        <v>549242</v>
      </c>
      <c r="AE550" s="5">
        <f t="shared" si="67"/>
        <v>1773433</v>
      </c>
      <c r="AG550" s="2">
        <f t="shared" si="68"/>
        <v>6</v>
      </c>
      <c r="AH550" s="2">
        <f t="shared" si="69"/>
        <v>2025</v>
      </c>
      <c r="AJ550" s="5">
        <f t="shared" si="70"/>
        <v>112073</v>
      </c>
      <c r="AK550" s="2">
        <f t="shared" si="71"/>
        <v>21</v>
      </c>
      <c r="AM550" s="55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BC550" s="5"/>
      <c r="BD550" s="5"/>
      <c r="BE550" s="5"/>
      <c r="BJ550" s="5"/>
    </row>
    <row r="551" spans="1:62" ht="15.75" x14ac:dyDescent="0.25">
      <c r="A551" s="18">
        <v>45834</v>
      </c>
      <c r="B551" s="12">
        <v>59069</v>
      </c>
      <c r="C551" s="12">
        <v>53492</v>
      </c>
      <c r="D551" s="12">
        <v>50193</v>
      </c>
      <c r="E551" s="12">
        <v>49547</v>
      </c>
      <c r="F551" s="12">
        <v>50007</v>
      </c>
      <c r="G551" s="12">
        <v>54410</v>
      </c>
      <c r="H551" s="12">
        <v>60074</v>
      </c>
      <c r="I551" s="12">
        <v>58577</v>
      </c>
      <c r="J551" s="12">
        <v>42093</v>
      </c>
      <c r="K551" s="12">
        <v>39876</v>
      </c>
      <c r="L551" s="12">
        <v>36382</v>
      </c>
      <c r="M551" s="12">
        <v>36484</v>
      </c>
      <c r="N551" s="12">
        <v>51064</v>
      </c>
      <c r="O551" s="12">
        <v>50544</v>
      </c>
      <c r="P551" s="12">
        <v>51063</v>
      </c>
      <c r="Q551" s="12">
        <v>52458</v>
      </c>
      <c r="R551" s="12">
        <v>55822</v>
      </c>
      <c r="S551" s="12">
        <v>67388</v>
      </c>
      <c r="T551" s="12">
        <v>74250</v>
      </c>
      <c r="U551" s="12">
        <v>82462</v>
      </c>
      <c r="V551" s="12">
        <v>86613</v>
      </c>
      <c r="W551" s="12">
        <v>79736</v>
      </c>
      <c r="X551" s="12">
        <v>67211</v>
      </c>
      <c r="Y551" s="12">
        <v>57647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932023</v>
      </c>
      <c r="AD551" s="5">
        <f t="shared" si="66"/>
        <v>434439</v>
      </c>
      <c r="AE551" s="5">
        <f t="shared" si="67"/>
        <v>1366462</v>
      </c>
      <c r="AG551" s="2">
        <f t="shared" si="68"/>
        <v>6</v>
      </c>
      <c r="AH551" s="2">
        <f t="shared" si="69"/>
        <v>2025</v>
      </c>
      <c r="AJ551" s="5">
        <f t="shared" si="70"/>
        <v>86613</v>
      </c>
      <c r="AK551" s="2">
        <f t="shared" si="71"/>
        <v>21</v>
      </c>
      <c r="AM551" s="55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BC551" s="5"/>
      <c r="BD551" s="5"/>
      <c r="BE551" s="5"/>
      <c r="BJ551" s="5"/>
    </row>
    <row r="552" spans="1:62" ht="15.75" x14ac:dyDescent="0.25">
      <c r="A552" s="18">
        <v>45835</v>
      </c>
      <c r="B552" s="12">
        <v>46194</v>
      </c>
      <c r="C552" s="12">
        <v>41129</v>
      </c>
      <c r="D552" s="12">
        <v>39070</v>
      </c>
      <c r="E552" s="12">
        <v>39460</v>
      </c>
      <c r="F552" s="12">
        <v>41899</v>
      </c>
      <c r="G552" s="12">
        <v>48458</v>
      </c>
      <c r="H552" s="12">
        <v>58977</v>
      </c>
      <c r="I552" s="12">
        <v>74877</v>
      </c>
      <c r="J552" s="12">
        <v>73625</v>
      </c>
      <c r="K552" s="12">
        <v>79656</v>
      </c>
      <c r="L552" s="12">
        <v>73369</v>
      </c>
      <c r="M552" s="12">
        <v>70671</v>
      </c>
      <c r="N552" s="12">
        <v>72754</v>
      </c>
      <c r="O552" s="12">
        <v>65941</v>
      </c>
      <c r="P552" s="12">
        <v>63104</v>
      </c>
      <c r="Q552" s="12">
        <v>69963</v>
      </c>
      <c r="R552" s="12">
        <v>75715</v>
      </c>
      <c r="S552" s="12">
        <v>81080</v>
      </c>
      <c r="T552" s="12">
        <v>86917</v>
      </c>
      <c r="U552" s="12">
        <v>91319</v>
      </c>
      <c r="V552" s="12">
        <v>94647</v>
      </c>
      <c r="W552" s="12">
        <v>83602</v>
      </c>
      <c r="X552" s="12">
        <v>65624</v>
      </c>
      <c r="Y552" s="12">
        <v>55178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1222864</v>
      </c>
      <c r="AD552" s="5">
        <f t="shared" si="66"/>
        <v>370365</v>
      </c>
      <c r="AE552" s="5">
        <f t="shared" si="67"/>
        <v>1593229</v>
      </c>
      <c r="AG552" s="2">
        <f t="shared" si="68"/>
        <v>6</v>
      </c>
      <c r="AH552" s="2">
        <f t="shared" si="69"/>
        <v>2025</v>
      </c>
      <c r="AJ552" s="5">
        <f t="shared" si="70"/>
        <v>94647</v>
      </c>
      <c r="AK552" s="2">
        <f t="shared" si="71"/>
        <v>21</v>
      </c>
      <c r="AM552" s="55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BC552" s="5"/>
      <c r="BD552" s="5"/>
      <c r="BE552" s="5"/>
      <c r="BJ552" s="5"/>
    </row>
    <row r="553" spans="1:62" ht="15.75" x14ac:dyDescent="0.25">
      <c r="A553" s="18">
        <v>45836</v>
      </c>
      <c r="B553" s="12">
        <v>47128</v>
      </c>
      <c r="C553" s="12">
        <v>41876</v>
      </c>
      <c r="D553" s="12">
        <v>40184</v>
      </c>
      <c r="E553" s="12">
        <v>39410</v>
      </c>
      <c r="F553" s="12">
        <v>41177</v>
      </c>
      <c r="G553" s="12">
        <v>47114</v>
      </c>
      <c r="H553" s="12">
        <v>56077</v>
      </c>
      <c r="I553" s="12">
        <v>70207</v>
      </c>
      <c r="J553" s="12">
        <v>76077</v>
      </c>
      <c r="K553" s="12">
        <v>87718</v>
      </c>
      <c r="L553" s="12">
        <v>81147</v>
      </c>
      <c r="M553" s="12">
        <v>76947</v>
      </c>
      <c r="N553" s="12">
        <v>75909</v>
      </c>
      <c r="O553" s="12">
        <v>70222</v>
      </c>
      <c r="P553" s="12">
        <v>69463</v>
      </c>
      <c r="Q553" s="12">
        <v>71162</v>
      </c>
      <c r="R553" s="12">
        <v>75205</v>
      </c>
      <c r="S553" s="12">
        <v>81651</v>
      </c>
      <c r="T553" s="12">
        <v>87367</v>
      </c>
      <c r="U553" s="12">
        <v>92728</v>
      </c>
      <c r="V553" s="12">
        <v>92498</v>
      </c>
      <c r="W553" s="12">
        <v>83675</v>
      </c>
      <c r="X553" s="12">
        <v>67096</v>
      </c>
      <c r="Y553" s="12">
        <v>56138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1628176</v>
      </c>
      <c r="AE553" s="5">
        <f t="shared" si="67"/>
        <v>1628176</v>
      </c>
      <c r="AG553" s="2">
        <f t="shared" si="68"/>
        <v>6</v>
      </c>
      <c r="AH553" s="2">
        <f t="shared" si="69"/>
        <v>2025</v>
      </c>
      <c r="AJ553" s="5">
        <f t="shared" si="70"/>
        <v>92728</v>
      </c>
      <c r="AK553" s="2">
        <f t="shared" si="71"/>
        <v>20</v>
      </c>
      <c r="AM553" s="55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BC553" s="5"/>
      <c r="BD553" s="5"/>
      <c r="BE553" s="5"/>
      <c r="BJ553" s="5"/>
    </row>
    <row r="554" spans="1:62" ht="15.75" x14ac:dyDescent="0.25">
      <c r="A554" s="18">
        <v>45837</v>
      </c>
      <c r="B554" s="12">
        <v>47128</v>
      </c>
      <c r="C554" s="12">
        <v>41876</v>
      </c>
      <c r="D554" s="12">
        <v>40184</v>
      </c>
      <c r="E554" s="12">
        <v>39410</v>
      </c>
      <c r="F554" s="12">
        <v>41177</v>
      </c>
      <c r="G554" s="12">
        <v>47114</v>
      </c>
      <c r="H554" s="12">
        <v>56077</v>
      </c>
      <c r="I554" s="12">
        <v>70207</v>
      </c>
      <c r="J554" s="12">
        <v>76077</v>
      </c>
      <c r="K554" s="12">
        <v>87718</v>
      </c>
      <c r="L554" s="12">
        <v>81147</v>
      </c>
      <c r="M554" s="12">
        <v>76946</v>
      </c>
      <c r="N554" s="12">
        <v>75909</v>
      </c>
      <c r="O554" s="12">
        <v>70222</v>
      </c>
      <c r="P554" s="12">
        <v>69463</v>
      </c>
      <c r="Q554" s="12">
        <v>71162</v>
      </c>
      <c r="R554" s="12">
        <v>75204</v>
      </c>
      <c r="S554" s="12">
        <v>81651</v>
      </c>
      <c r="T554" s="12">
        <v>87366</v>
      </c>
      <c r="U554" s="12">
        <v>92728</v>
      </c>
      <c r="V554" s="12">
        <v>92498</v>
      </c>
      <c r="W554" s="12">
        <v>83675</v>
      </c>
      <c r="X554" s="12">
        <v>67096</v>
      </c>
      <c r="Y554" s="12">
        <v>56138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1628173</v>
      </c>
      <c r="AE554" s="5">
        <f t="shared" si="67"/>
        <v>1628173</v>
      </c>
      <c r="AG554" s="2">
        <f t="shared" si="68"/>
        <v>6</v>
      </c>
      <c r="AH554" s="2">
        <f t="shared" si="69"/>
        <v>2025</v>
      </c>
      <c r="AJ554" s="5">
        <f t="shared" si="70"/>
        <v>92728</v>
      </c>
      <c r="AK554" s="2">
        <f t="shared" si="71"/>
        <v>20</v>
      </c>
      <c r="AM554" s="55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BC554" s="5"/>
      <c r="BD554" s="5"/>
      <c r="BE554" s="5"/>
      <c r="BJ554" s="5"/>
    </row>
    <row r="555" spans="1:62" ht="15.75" x14ac:dyDescent="0.25">
      <c r="A555" s="18">
        <v>45838</v>
      </c>
      <c r="B555" s="12">
        <v>52834</v>
      </c>
      <c r="C555" s="12">
        <v>48030</v>
      </c>
      <c r="D555" s="12">
        <v>46314</v>
      </c>
      <c r="E555" s="12">
        <v>45807</v>
      </c>
      <c r="F555" s="12">
        <v>47816</v>
      </c>
      <c r="G555" s="12">
        <v>50666</v>
      </c>
      <c r="H555" s="12">
        <v>55080</v>
      </c>
      <c r="I555" s="12">
        <v>49679</v>
      </c>
      <c r="J555" s="12">
        <v>40589</v>
      </c>
      <c r="K555" s="12">
        <v>38058</v>
      </c>
      <c r="L555" s="12">
        <v>36715</v>
      </c>
      <c r="M555" s="12">
        <v>37999</v>
      </c>
      <c r="N555" s="12">
        <v>41797</v>
      </c>
      <c r="O555" s="12">
        <v>41651</v>
      </c>
      <c r="P555" s="12">
        <v>41852</v>
      </c>
      <c r="Q555" s="12">
        <v>49088</v>
      </c>
      <c r="R555" s="12">
        <v>59980</v>
      </c>
      <c r="S555" s="12">
        <v>76167</v>
      </c>
      <c r="T555" s="12">
        <v>93786</v>
      </c>
      <c r="U555" s="12">
        <v>104188</v>
      </c>
      <c r="V555" s="12">
        <v>105921</v>
      </c>
      <c r="W555" s="12">
        <v>96230</v>
      </c>
      <c r="X555" s="12">
        <v>82228</v>
      </c>
      <c r="Y555" s="12">
        <v>68406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995928</v>
      </c>
      <c r="AD555" s="5">
        <f t="shared" si="66"/>
        <v>414953</v>
      </c>
      <c r="AE555" s="5">
        <f t="shared" si="67"/>
        <v>1410881</v>
      </c>
      <c r="AG555" s="2">
        <f t="shared" si="68"/>
        <v>6</v>
      </c>
      <c r="AH555" s="2">
        <f t="shared" si="69"/>
        <v>2025</v>
      </c>
      <c r="AJ555" s="5">
        <f t="shared" si="70"/>
        <v>105921</v>
      </c>
      <c r="AK555" s="2">
        <f t="shared" si="71"/>
        <v>21</v>
      </c>
      <c r="AM555" s="55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BC555" s="5"/>
      <c r="BD555" s="5"/>
      <c r="BE555" s="5"/>
      <c r="BJ555" s="5"/>
    </row>
    <row r="556" spans="1:62" ht="15.75" x14ac:dyDescent="0.25">
      <c r="A556" s="18">
        <v>45839</v>
      </c>
      <c r="B556" s="12">
        <v>67805.157500000001</v>
      </c>
      <c r="C556" s="12">
        <v>62196.547500000001</v>
      </c>
      <c r="D556" s="12">
        <v>56848.303999999996</v>
      </c>
      <c r="E556" s="12">
        <v>54284.2255</v>
      </c>
      <c r="F556" s="12">
        <v>56452.866499999996</v>
      </c>
      <c r="G556" s="12">
        <v>59639.717499999999</v>
      </c>
      <c r="H556" s="12">
        <v>58454.155500000001</v>
      </c>
      <c r="I556" s="12">
        <v>68864.397999999986</v>
      </c>
      <c r="J556" s="12">
        <v>71290.66</v>
      </c>
      <c r="K556" s="12">
        <v>65844.746999999988</v>
      </c>
      <c r="L556" s="12">
        <v>65928.7745</v>
      </c>
      <c r="M556" s="12">
        <v>63264.6895</v>
      </c>
      <c r="N556" s="12">
        <v>63512.278499999993</v>
      </c>
      <c r="O556" s="12">
        <v>65550.997499999998</v>
      </c>
      <c r="P556" s="12">
        <v>59004.917999999998</v>
      </c>
      <c r="Q556" s="12">
        <v>54773.038500000002</v>
      </c>
      <c r="R556" s="12">
        <v>67117.015500000009</v>
      </c>
      <c r="S556" s="12">
        <v>76677.634999999995</v>
      </c>
      <c r="T556" s="12">
        <v>91049.776499999993</v>
      </c>
      <c r="U556" s="12">
        <v>102188.35549999999</v>
      </c>
      <c r="V556" s="12">
        <v>110675.16149999999</v>
      </c>
      <c r="W556" s="12">
        <v>106683.575</v>
      </c>
      <c r="X556" s="12">
        <v>95469.945999999982</v>
      </c>
      <c r="Y556" s="12">
        <v>84101.353000000003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1227895.9664999999</v>
      </c>
      <c r="AD556" s="5">
        <f t="shared" si="66"/>
        <v>499782.32699999982</v>
      </c>
      <c r="AE556" s="5">
        <f t="shared" si="67"/>
        <v>1727678.2934999997</v>
      </c>
      <c r="AG556" s="2">
        <f t="shared" si="68"/>
        <v>7</v>
      </c>
      <c r="AH556" s="2">
        <f t="shared" si="69"/>
        <v>2025</v>
      </c>
      <c r="AJ556" s="5">
        <f t="shared" si="70"/>
        <v>110675.16149999999</v>
      </c>
      <c r="AK556" s="2">
        <f t="shared" si="71"/>
        <v>21</v>
      </c>
      <c r="AM556" s="55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BC556" s="5"/>
      <c r="BD556" s="5"/>
      <c r="BE556" s="5"/>
      <c r="BJ556" s="5"/>
    </row>
    <row r="557" spans="1:62" ht="15.75" x14ac:dyDescent="0.25">
      <c r="A557" s="18">
        <v>45840</v>
      </c>
      <c r="B557" s="12">
        <v>72120.864999999991</v>
      </c>
      <c r="C557" s="12">
        <v>65733.22649999999</v>
      </c>
      <c r="D557" s="12">
        <v>60438.639000000003</v>
      </c>
      <c r="E557" s="12">
        <v>59427.373499999994</v>
      </c>
      <c r="F557" s="12">
        <v>61581.802499999998</v>
      </c>
      <c r="G557" s="12">
        <v>63423.947500000002</v>
      </c>
      <c r="H557" s="12">
        <v>63684.902999999998</v>
      </c>
      <c r="I557" s="12">
        <v>63905.36</v>
      </c>
      <c r="J557" s="12">
        <v>62917.540500000003</v>
      </c>
      <c r="K557" s="12">
        <v>61509.792499999996</v>
      </c>
      <c r="L557" s="12">
        <v>67092.743000000002</v>
      </c>
      <c r="M557" s="12">
        <v>62383.212999999989</v>
      </c>
      <c r="N557" s="12">
        <v>64656.3825</v>
      </c>
      <c r="O557" s="12">
        <v>66181.712</v>
      </c>
      <c r="P557" s="12">
        <v>63751.070499999994</v>
      </c>
      <c r="Q557" s="12">
        <v>64713.667499999989</v>
      </c>
      <c r="R557" s="12">
        <v>78716.629499999995</v>
      </c>
      <c r="S557" s="12">
        <v>95972.856999999989</v>
      </c>
      <c r="T557" s="12">
        <v>106902.6735</v>
      </c>
      <c r="U557" s="12">
        <v>116754.6105</v>
      </c>
      <c r="V557" s="12">
        <v>122511.87649999998</v>
      </c>
      <c r="W557" s="12">
        <v>120870.894</v>
      </c>
      <c r="X557" s="12">
        <v>108979.326</v>
      </c>
      <c r="Y557" s="12">
        <v>91370.705499999996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1327820.3484999998</v>
      </c>
      <c r="AD557" s="5">
        <f t="shared" si="66"/>
        <v>537781.46250000014</v>
      </c>
      <c r="AE557" s="5">
        <f t="shared" si="67"/>
        <v>1865601.811</v>
      </c>
      <c r="AG557" s="2">
        <f t="shared" si="68"/>
        <v>7</v>
      </c>
      <c r="AH557" s="2">
        <f t="shared" si="69"/>
        <v>2025</v>
      </c>
      <c r="AJ557" s="5">
        <f t="shared" si="70"/>
        <v>122511.87649999998</v>
      </c>
      <c r="AK557" s="2">
        <f t="shared" si="71"/>
        <v>21</v>
      </c>
      <c r="AM557" s="55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BC557" s="5"/>
      <c r="BD557" s="5"/>
      <c r="BE557" s="5"/>
      <c r="BJ557" s="5"/>
    </row>
    <row r="558" spans="1:62" ht="15.75" x14ac:dyDescent="0.25">
      <c r="A558" s="18">
        <v>45841</v>
      </c>
      <c r="B558" s="12">
        <v>78303.37</v>
      </c>
      <c r="C558" s="12">
        <v>68881.175000000003</v>
      </c>
      <c r="D558" s="12">
        <v>63054.891500000005</v>
      </c>
      <c r="E558" s="12">
        <v>59805.226499999997</v>
      </c>
      <c r="F558" s="12">
        <v>62233.093999999997</v>
      </c>
      <c r="G558" s="12">
        <v>61409.643499999998</v>
      </c>
      <c r="H558" s="12">
        <v>62295.432999999997</v>
      </c>
      <c r="I558" s="12">
        <v>63884.84</v>
      </c>
      <c r="J558" s="12">
        <v>60781.218500000003</v>
      </c>
      <c r="K558" s="12">
        <v>55341.423499999997</v>
      </c>
      <c r="L558" s="12">
        <v>58509.3125</v>
      </c>
      <c r="M558" s="12">
        <v>59236.281000000003</v>
      </c>
      <c r="N558" s="12">
        <v>63702.667999999998</v>
      </c>
      <c r="O558" s="12">
        <v>67534.512000000002</v>
      </c>
      <c r="P558" s="12">
        <v>76790.380999999994</v>
      </c>
      <c r="Q558" s="12">
        <v>77518.954999999987</v>
      </c>
      <c r="R558" s="12">
        <v>81561.727499999994</v>
      </c>
      <c r="S558" s="12">
        <v>92656.188500000004</v>
      </c>
      <c r="T558" s="12">
        <v>97004.585499999986</v>
      </c>
      <c r="U558" s="12">
        <v>102346.958</v>
      </c>
      <c r="V558" s="12">
        <v>105702.18700000001</v>
      </c>
      <c r="W558" s="12">
        <v>106098.0045</v>
      </c>
      <c r="X558" s="12">
        <v>95008.445500000002</v>
      </c>
      <c r="Y558" s="12">
        <v>81757.930999999997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1263677.6880000001</v>
      </c>
      <c r="AD558" s="5">
        <f t="shared" si="66"/>
        <v>537740.76449999982</v>
      </c>
      <c r="AE558" s="5">
        <f t="shared" si="67"/>
        <v>1801418.4524999999</v>
      </c>
      <c r="AG558" s="2">
        <f t="shared" si="68"/>
        <v>7</v>
      </c>
      <c r="AH558" s="2">
        <f t="shared" si="69"/>
        <v>2025</v>
      </c>
      <c r="AJ558" s="5">
        <f t="shared" si="70"/>
        <v>106098.0045</v>
      </c>
      <c r="AK558" s="2">
        <f t="shared" si="71"/>
        <v>22</v>
      </c>
      <c r="AM558" s="55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BC558" s="5"/>
      <c r="BD558" s="5"/>
      <c r="BE558" s="5"/>
      <c r="BJ558" s="5"/>
    </row>
    <row r="559" spans="1:62" ht="15.75" x14ac:dyDescent="0.25">
      <c r="A559" s="18">
        <v>45842</v>
      </c>
      <c r="B559" s="12">
        <v>69783.665500000003</v>
      </c>
      <c r="C559" s="12">
        <v>63374.224500000004</v>
      </c>
      <c r="D559" s="12">
        <v>58013.982499999998</v>
      </c>
      <c r="E559" s="12">
        <v>55505.84</v>
      </c>
      <c r="F559" s="12">
        <v>56074.424499999994</v>
      </c>
      <c r="G559" s="12">
        <v>54393.181000000004</v>
      </c>
      <c r="H559" s="12">
        <v>53912.965499999998</v>
      </c>
      <c r="I559" s="12">
        <v>53740.445499999994</v>
      </c>
      <c r="J559" s="12">
        <v>47301.962999999996</v>
      </c>
      <c r="K559" s="12">
        <v>40421.673499999997</v>
      </c>
      <c r="L559" s="12">
        <v>43523.756000000001</v>
      </c>
      <c r="M559" s="12">
        <v>42210.381000000001</v>
      </c>
      <c r="N559" s="12">
        <v>41426.070499999994</v>
      </c>
      <c r="O559" s="12">
        <v>45955.642</v>
      </c>
      <c r="P559" s="12">
        <v>40625.125500000002</v>
      </c>
      <c r="Q559" s="12">
        <v>43901.133999999998</v>
      </c>
      <c r="R559" s="12">
        <v>47159.976000000002</v>
      </c>
      <c r="S559" s="12">
        <v>61360.623499999994</v>
      </c>
      <c r="T559" s="12">
        <v>75336.235000000001</v>
      </c>
      <c r="U559" s="12">
        <v>84559.965500000006</v>
      </c>
      <c r="V559" s="12">
        <v>88511.167499999996</v>
      </c>
      <c r="W559" s="12">
        <v>88873.126999999993</v>
      </c>
      <c r="X559" s="12">
        <v>83184.09</v>
      </c>
      <c r="Y559" s="12">
        <v>75244.008999999991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1414393.6680000003</v>
      </c>
      <c r="AE559" s="5">
        <f t="shared" si="67"/>
        <v>1414393.6680000003</v>
      </c>
      <c r="AG559" s="2">
        <f t="shared" si="68"/>
        <v>7</v>
      </c>
      <c r="AH559" s="2">
        <f t="shared" si="69"/>
        <v>2025</v>
      </c>
      <c r="AJ559" s="5">
        <f t="shared" si="70"/>
        <v>88873.126999999993</v>
      </c>
      <c r="AK559" s="2">
        <f t="shared" si="71"/>
        <v>22</v>
      </c>
      <c r="AM559" s="55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BC559" s="5"/>
      <c r="BD559" s="5"/>
      <c r="BE559" s="5"/>
      <c r="BJ559" s="5"/>
    </row>
    <row r="560" spans="1:62" ht="15.75" x14ac:dyDescent="0.25">
      <c r="A560" s="18">
        <v>45843</v>
      </c>
      <c r="B560" s="12">
        <v>63649.012000000002</v>
      </c>
      <c r="C560" s="12">
        <v>57894.805</v>
      </c>
      <c r="D560" s="12">
        <v>53949.711499999998</v>
      </c>
      <c r="E560" s="12">
        <v>51425.010499999997</v>
      </c>
      <c r="F560" s="12">
        <v>51480.414499999999</v>
      </c>
      <c r="G560" s="12">
        <v>49545.824999999997</v>
      </c>
      <c r="H560" s="12">
        <v>48239.879000000001</v>
      </c>
      <c r="I560" s="12">
        <v>46669.909</v>
      </c>
      <c r="J560" s="12">
        <v>43202.01</v>
      </c>
      <c r="K560" s="12">
        <v>38428.383499999996</v>
      </c>
      <c r="L560" s="12">
        <v>39792.222500000003</v>
      </c>
      <c r="M560" s="12">
        <v>42013.920999999995</v>
      </c>
      <c r="N560" s="12">
        <v>42837.998499999994</v>
      </c>
      <c r="O560" s="12">
        <v>43239.497000000003</v>
      </c>
      <c r="P560" s="12">
        <v>46251.481499999994</v>
      </c>
      <c r="Q560" s="12">
        <v>51965.892999999996</v>
      </c>
      <c r="R560" s="12">
        <v>62393.6155</v>
      </c>
      <c r="S560" s="12">
        <v>79079.795499999993</v>
      </c>
      <c r="T560" s="12">
        <v>87128.319000000003</v>
      </c>
      <c r="U560" s="12">
        <v>98247.062000000005</v>
      </c>
      <c r="V560" s="12">
        <v>102332.26149999999</v>
      </c>
      <c r="W560" s="12">
        <v>104041.625</v>
      </c>
      <c r="X560" s="12">
        <v>93281.611499999999</v>
      </c>
      <c r="Y560" s="12">
        <v>80371.643499999991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1477461.9069999999</v>
      </c>
      <c r="AE560" s="5">
        <f t="shared" si="67"/>
        <v>1477461.9069999999</v>
      </c>
      <c r="AG560" s="2">
        <f t="shared" si="68"/>
        <v>7</v>
      </c>
      <c r="AH560" s="2">
        <f t="shared" si="69"/>
        <v>2025</v>
      </c>
      <c r="AJ560" s="5">
        <f t="shared" si="70"/>
        <v>104041.625</v>
      </c>
      <c r="AK560" s="2">
        <f t="shared" si="71"/>
        <v>22</v>
      </c>
      <c r="AM560" s="55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BC560" s="5"/>
      <c r="BD560" s="5"/>
      <c r="BE560" s="5"/>
      <c r="BJ560" s="5"/>
    </row>
    <row r="561" spans="1:62" ht="15.75" x14ac:dyDescent="0.25">
      <c r="A561" s="18">
        <v>45844</v>
      </c>
      <c r="B561" s="12">
        <v>69155.563500000004</v>
      </c>
      <c r="C561" s="12">
        <v>63016.929499999998</v>
      </c>
      <c r="D561" s="12">
        <v>59144.777000000002</v>
      </c>
      <c r="E561" s="12">
        <v>56295.8125</v>
      </c>
      <c r="F561" s="12">
        <v>56173.167499999996</v>
      </c>
      <c r="G561" s="12">
        <v>53467.567499999997</v>
      </c>
      <c r="H561" s="12">
        <v>54705.113499999999</v>
      </c>
      <c r="I561" s="12">
        <v>55827.804499999998</v>
      </c>
      <c r="J561" s="12">
        <v>57135.517500000002</v>
      </c>
      <c r="K561" s="12">
        <v>53203.572</v>
      </c>
      <c r="L561" s="12">
        <v>58551.672999999995</v>
      </c>
      <c r="M561" s="12">
        <v>59496.087</v>
      </c>
      <c r="N561" s="12">
        <v>65517.063499999997</v>
      </c>
      <c r="O561" s="12">
        <v>69656.621999999988</v>
      </c>
      <c r="P561" s="12">
        <v>67156.962999999989</v>
      </c>
      <c r="Q561" s="12">
        <v>71828.426499999987</v>
      </c>
      <c r="R561" s="12">
        <v>79569.814999999988</v>
      </c>
      <c r="S561" s="12">
        <v>97897.547500000001</v>
      </c>
      <c r="T561" s="12">
        <v>115513.50199999999</v>
      </c>
      <c r="U561" s="12">
        <v>123947.5735</v>
      </c>
      <c r="V561" s="12">
        <v>124111.4865</v>
      </c>
      <c r="W561" s="12">
        <v>119403.74249999999</v>
      </c>
      <c r="X561" s="12">
        <v>107771.7715</v>
      </c>
      <c r="Y561" s="12">
        <v>93627.439999999988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1832175.5384999998</v>
      </c>
      <c r="AE561" s="5">
        <f t="shared" si="67"/>
        <v>1832175.5384999998</v>
      </c>
      <c r="AG561" s="2">
        <f t="shared" si="68"/>
        <v>7</v>
      </c>
      <c r="AH561" s="2">
        <f t="shared" si="69"/>
        <v>2025</v>
      </c>
      <c r="AJ561" s="5">
        <f t="shared" si="70"/>
        <v>124111.4865</v>
      </c>
      <c r="AK561" s="2">
        <f t="shared" si="71"/>
        <v>21</v>
      </c>
      <c r="AM561" s="55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BC561" s="5"/>
      <c r="BD561" s="5"/>
      <c r="BE561" s="5"/>
      <c r="BJ561" s="5"/>
    </row>
    <row r="562" spans="1:62" ht="15.75" x14ac:dyDescent="0.25">
      <c r="A562" s="18">
        <v>45845</v>
      </c>
      <c r="B562" s="12">
        <v>79865.882500000007</v>
      </c>
      <c r="C562" s="12">
        <v>72534.266999999993</v>
      </c>
      <c r="D562" s="12">
        <v>66768.099499999997</v>
      </c>
      <c r="E562" s="12">
        <v>63982.832500000004</v>
      </c>
      <c r="F562" s="12">
        <v>65268.895000000004</v>
      </c>
      <c r="G562" s="12">
        <v>67246.044499999989</v>
      </c>
      <c r="H562" s="12">
        <v>68145.210000000006</v>
      </c>
      <c r="I562" s="12">
        <v>70932.804499999998</v>
      </c>
      <c r="J562" s="12">
        <v>69216.372999999992</v>
      </c>
      <c r="K562" s="12">
        <v>63770.402999999998</v>
      </c>
      <c r="L562" s="12">
        <v>69515.356999999989</v>
      </c>
      <c r="M562" s="12">
        <v>68462.262999999992</v>
      </c>
      <c r="N562" s="12">
        <v>70319.674500000008</v>
      </c>
      <c r="O562" s="12">
        <v>71573.759999999995</v>
      </c>
      <c r="P562" s="12">
        <v>71021.610499999995</v>
      </c>
      <c r="Q562" s="12">
        <v>72213.917499999996</v>
      </c>
      <c r="R562" s="12">
        <v>81181.091</v>
      </c>
      <c r="S562" s="12">
        <v>97031.470499999996</v>
      </c>
      <c r="T562" s="12">
        <v>109278.348</v>
      </c>
      <c r="U562" s="12">
        <v>121889.31299999999</v>
      </c>
      <c r="V562" s="12">
        <v>124494.34599999999</v>
      </c>
      <c r="W562" s="12">
        <v>120604.33349999999</v>
      </c>
      <c r="X562" s="12">
        <v>106706.451</v>
      </c>
      <c r="Y562" s="12">
        <v>92419.001999999993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1388211.5159999998</v>
      </c>
      <c r="AD562" s="5">
        <f t="shared" si="66"/>
        <v>576230.23300000024</v>
      </c>
      <c r="AE562" s="5">
        <f t="shared" si="67"/>
        <v>1964441.7490000001</v>
      </c>
      <c r="AG562" s="2">
        <f t="shared" si="68"/>
        <v>7</v>
      </c>
      <c r="AH562" s="2">
        <f t="shared" si="69"/>
        <v>2025</v>
      </c>
      <c r="AJ562" s="5">
        <f t="shared" si="70"/>
        <v>124494.34599999999</v>
      </c>
      <c r="AK562" s="2">
        <f t="shared" si="71"/>
        <v>21</v>
      </c>
      <c r="AM562" s="55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BC562" s="5"/>
      <c r="BD562" s="5"/>
      <c r="BE562" s="5"/>
      <c r="BJ562" s="5"/>
    </row>
    <row r="563" spans="1:62" ht="15.75" x14ac:dyDescent="0.25">
      <c r="A563" s="18">
        <v>45846</v>
      </c>
      <c r="B563" s="12">
        <v>79365.184999999998</v>
      </c>
      <c r="C563" s="12">
        <v>73120.597500000003</v>
      </c>
      <c r="D563" s="12">
        <v>66967.229000000007</v>
      </c>
      <c r="E563" s="12">
        <v>63174.315999999999</v>
      </c>
      <c r="F563" s="12">
        <v>66303.425999999992</v>
      </c>
      <c r="G563" s="12">
        <v>66602.182000000001</v>
      </c>
      <c r="H563" s="12">
        <v>72708.933999999994</v>
      </c>
      <c r="I563" s="12">
        <v>80119.77949999999</v>
      </c>
      <c r="J563" s="12">
        <v>82496.441999999995</v>
      </c>
      <c r="K563" s="12">
        <v>72921.002499999988</v>
      </c>
      <c r="L563" s="12">
        <v>76559.512000000002</v>
      </c>
      <c r="M563" s="12">
        <v>72329.2</v>
      </c>
      <c r="N563" s="12">
        <v>72460.376000000004</v>
      </c>
      <c r="O563" s="12">
        <v>65782.398499999996</v>
      </c>
      <c r="P563" s="12">
        <v>61445.43</v>
      </c>
      <c r="Q563" s="12">
        <v>58901.652999999998</v>
      </c>
      <c r="R563" s="12">
        <v>66851.794499999989</v>
      </c>
      <c r="S563" s="12">
        <v>78661.975999999995</v>
      </c>
      <c r="T563" s="12">
        <v>92934.823499999999</v>
      </c>
      <c r="U563" s="12">
        <v>101791.47399999999</v>
      </c>
      <c r="V563" s="12">
        <v>104535.9385</v>
      </c>
      <c r="W563" s="12">
        <v>107397.1295</v>
      </c>
      <c r="X563" s="12">
        <v>94927.799999999988</v>
      </c>
      <c r="Y563" s="12">
        <v>80744.651499999993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1290116.7294999999</v>
      </c>
      <c r="AD563" s="5">
        <f t="shared" si="66"/>
        <v>568986.52099999995</v>
      </c>
      <c r="AE563" s="5">
        <f t="shared" si="67"/>
        <v>1859103.2504999998</v>
      </c>
      <c r="AG563" s="2">
        <f t="shared" si="68"/>
        <v>7</v>
      </c>
      <c r="AH563" s="2">
        <f t="shared" si="69"/>
        <v>2025</v>
      </c>
      <c r="AJ563" s="5">
        <f t="shared" si="70"/>
        <v>107397.1295</v>
      </c>
      <c r="AK563" s="2">
        <f t="shared" si="71"/>
        <v>22</v>
      </c>
      <c r="AM563" s="55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BC563" s="5"/>
      <c r="BD563" s="5"/>
      <c r="BE563" s="5"/>
      <c r="BJ563" s="5"/>
    </row>
    <row r="564" spans="1:62" ht="15.75" x14ac:dyDescent="0.25">
      <c r="A564" s="18">
        <v>45847</v>
      </c>
      <c r="B564" s="12">
        <v>69925.614499999996</v>
      </c>
      <c r="C564" s="12">
        <v>62971.785499999991</v>
      </c>
      <c r="D564" s="12">
        <v>58999.702499999992</v>
      </c>
      <c r="E564" s="12">
        <v>56438.207999999999</v>
      </c>
      <c r="F564" s="12">
        <v>59782.340999999993</v>
      </c>
      <c r="G564" s="12">
        <v>60030.803999999996</v>
      </c>
      <c r="H564" s="12">
        <v>63374.652000000002</v>
      </c>
      <c r="I564" s="12">
        <v>65086.875</v>
      </c>
      <c r="J564" s="12">
        <v>61563.030500000001</v>
      </c>
      <c r="K564" s="12">
        <v>54833.040499999996</v>
      </c>
      <c r="L564" s="12">
        <v>56923.686499999996</v>
      </c>
      <c r="M564" s="12">
        <v>56805.477999999996</v>
      </c>
      <c r="N564" s="12">
        <v>59000.396000000001</v>
      </c>
      <c r="O564" s="12">
        <v>56016.768999999993</v>
      </c>
      <c r="P564" s="12">
        <v>60317.02</v>
      </c>
      <c r="Q564" s="12">
        <v>60388.317499999997</v>
      </c>
      <c r="R564" s="12">
        <v>70123.119500000001</v>
      </c>
      <c r="S564" s="12">
        <v>88589.798999999999</v>
      </c>
      <c r="T564" s="12">
        <v>100643.1995</v>
      </c>
      <c r="U564" s="12">
        <v>109527.495</v>
      </c>
      <c r="V564" s="12">
        <v>111880.24599999998</v>
      </c>
      <c r="W564" s="12">
        <v>110721.21749999998</v>
      </c>
      <c r="X564" s="12">
        <v>98389.542999999991</v>
      </c>
      <c r="Y564" s="12">
        <v>85040.883999999991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1220809.2325000002</v>
      </c>
      <c r="AD564" s="5">
        <f t="shared" si="66"/>
        <v>516563.99150000024</v>
      </c>
      <c r="AE564" s="5">
        <f t="shared" si="67"/>
        <v>1737373.2240000004</v>
      </c>
      <c r="AG564" s="2">
        <f t="shared" si="68"/>
        <v>7</v>
      </c>
      <c r="AH564" s="2">
        <f t="shared" si="69"/>
        <v>2025</v>
      </c>
      <c r="AJ564" s="5">
        <f t="shared" si="70"/>
        <v>111880.24599999998</v>
      </c>
      <c r="AK564" s="2">
        <f t="shared" si="71"/>
        <v>21</v>
      </c>
      <c r="AM564" s="55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BC564" s="5"/>
      <c r="BD564" s="5"/>
      <c r="BE564" s="5"/>
      <c r="BJ564" s="5"/>
    </row>
    <row r="565" spans="1:62" ht="15.75" x14ac:dyDescent="0.25">
      <c r="A565" s="18">
        <v>45848</v>
      </c>
      <c r="B565" s="12">
        <v>70860.053499999995</v>
      </c>
      <c r="C565" s="12">
        <v>65999.986499999999</v>
      </c>
      <c r="D565" s="12">
        <v>61070.654999999999</v>
      </c>
      <c r="E565" s="12">
        <v>58548.404999999999</v>
      </c>
      <c r="F565" s="12">
        <v>60422.194499999998</v>
      </c>
      <c r="G565" s="12">
        <v>63881.115999999995</v>
      </c>
      <c r="H565" s="12">
        <v>68217.334000000003</v>
      </c>
      <c r="I565" s="12">
        <v>75618.156999999992</v>
      </c>
      <c r="J565" s="12">
        <v>75490.714500000002</v>
      </c>
      <c r="K565" s="12">
        <v>67264.436499999996</v>
      </c>
      <c r="L565" s="12">
        <v>66692.621999999988</v>
      </c>
      <c r="M565" s="12">
        <v>63647.482500000006</v>
      </c>
      <c r="N565" s="12">
        <v>66245.304999999993</v>
      </c>
      <c r="O565" s="12">
        <v>62487.247499999998</v>
      </c>
      <c r="P565" s="12">
        <v>58896.988499999999</v>
      </c>
      <c r="Q565" s="12">
        <v>58652.182999999997</v>
      </c>
      <c r="R565" s="12">
        <v>60510.934000000001</v>
      </c>
      <c r="S565" s="12">
        <v>76786.90400000001</v>
      </c>
      <c r="T565" s="12">
        <v>90971.515499999994</v>
      </c>
      <c r="U565" s="12">
        <v>101292.686</v>
      </c>
      <c r="V565" s="12">
        <v>103863.94649999999</v>
      </c>
      <c r="W565" s="12">
        <v>104732.78799999999</v>
      </c>
      <c r="X565" s="12">
        <v>91945.7785</v>
      </c>
      <c r="Y565" s="12">
        <v>80344.520999999993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1225099.6889999998</v>
      </c>
      <c r="AD565" s="5">
        <f t="shared" si="66"/>
        <v>529344.26549999998</v>
      </c>
      <c r="AE565" s="5">
        <f t="shared" si="67"/>
        <v>1754443.9544999998</v>
      </c>
      <c r="AG565" s="2">
        <f t="shared" si="68"/>
        <v>7</v>
      </c>
      <c r="AH565" s="2">
        <f t="shared" si="69"/>
        <v>2025</v>
      </c>
      <c r="AJ565" s="5">
        <f t="shared" si="70"/>
        <v>104732.78799999999</v>
      </c>
      <c r="AK565" s="2">
        <f t="shared" si="71"/>
        <v>22</v>
      </c>
      <c r="AM565" s="55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BC565" s="5"/>
      <c r="BD565" s="5"/>
      <c r="BE565" s="5"/>
      <c r="BJ565" s="5"/>
    </row>
    <row r="566" spans="1:62" ht="15.75" x14ac:dyDescent="0.25">
      <c r="A566" s="18">
        <v>45849</v>
      </c>
      <c r="B566" s="12">
        <v>69021.622999999992</v>
      </c>
      <c r="C566" s="12">
        <v>62228.647999999994</v>
      </c>
      <c r="D566" s="12">
        <v>58529.936999999998</v>
      </c>
      <c r="E566" s="12">
        <v>56374.500999999997</v>
      </c>
      <c r="F566" s="12">
        <v>59256.535000000003</v>
      </c>
      <c r="G566" s="12">
        <v>60761.002499999995</v>
      </c>
      <c r="H566" s="12">
        <v>64920.681999999993</v>
      </c>
      <c r="I566" s="12">
        <v>72876.561499999996</v>
      </c>
      <c r="J566" s="12">
        <v>73898.039499999999</v>
      </c>
      <c r="K566" s="12">
        <v>65837.688500000004</v>
      </c>
      <c r="L566" s="12">
        <v>66729.387000000002</v>
      </c>
      <c r="M566" s="12">
        <v>60427.286499999995</v>
      </c>
      <c r="N566" s="12">
        <v>58335.633499999996</v>
      </c>
      <c r="O566" s="12">
        <v>52454.753499999999</v>
      </c>
      <c r="P566" s="12">
        <v>52524.711499999998</v>
      </c>
      <c r="Q566" s="12">
        <v>50369.997499999998</v>
      </c>
      <c r="R566" s="12">
        <v>59469.743499999997</v>
      </c>
      <c r="S566" s="12">
        <v>75738.712</v>
      </c>
      <c r="T566" s="12">
        <v>90779.254499999995</v>
      </c>
      <c r="U566" s="12">
        <v>102737.3605</v>
      </c>
      <c r="V566" s="12">
        <v>106491.95999999999</v>
      </c>
      <c r="W566" s="12">
        <v>105930.757</v>
      </c>
      <c r="X566" s="12">
        <v>97077.516999999993</v>
      </c>
      <c r="Y566" s="12">
        <v>83144.085499999986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1191679.3634999997</v>
      </c>
      <c r="AD566" s="5">
        <f t="shared" si="66"/>
        <v>514237.0140000002</v>
      </c>
      <c r="AE566" s="5">
        <f t="shared" si="67"/>
        <v>1705916.3774999999</v>
      </c>
      <c r="AG566" s="2">
        <f t="shared" si="68"/>
        <v>7</v>
      </c>
      <c r="AH566" s="2">
        <f t="shared" si="69"/>
        <v>2025</v>
      </c>
      <c r="AJ566" s="5">
        <f t="shared" si="70"/>
        <v>106491.95999999999</v>
      </c>
      <c r="AK566" s="2">
        <f t="shared" si="71"/>
        <v>21</v>
      </c>
      <c r="AM566" s="55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BC566" s="5"/>
      <c r="BD566" s="5"/>
      <c r="BE566" s="5"/>
      <c r="BJ566" s="5"/>
    </row>
    <row r="567" spans="1:62" ht="15.75" x14ac:dyDescent="0.25">
      <c r="A567" s="18">
        <v>45850</v>
      </c>
      <c r="B567" s="12">
        <v>72321.267499999987</v>
      </c>
      <c r="C567" s="12">
        <v>63818.947999999997</v>
      </c>
      <c r="D567" s="12">
        <v>58991.304499999998</v>
      </c>
      <c r="E567" s="12">
        <v>55981.41</v>
      </c>
      <c r="F567" s="12">
        <v>56588.735499999995</v>
      </c>
      <c r="G567" s="12">
        <v>56330.762999999999</v>
      </c>
      <c r="H567" s="12">
        <v>59025.133999999998</v>
      </c>
      <c r="I567" s="12">
        <v>64367.164499999999</v>
      </c>
      <c r="J567" s="12">
        <v>66170.530499999993</v>
      </c>
      <c r="K567" s="12">
        <v>59055.258499999996</v>
      </c>
      <c r="L567" s="12">
        <v>58794.578499999996</v>
      </c>
      <c r="M567" s="12">
        <v>59609.811499999996</v>
      </c>
      <c r="N567" s="12">
        <v>60050.297999999995</v>
      </c>
      <c r="O567" s="12">
        <v>52892.741499999996</v>
      </c>
      <c r="P567" s="12">
        <v>52736.038999999997</v>
      </c>
      <c r="Q567" s="12">
        <v>57480.889999999992</v>
      </c>
      <c r="R567" s="12">
        <v>63717.611499999992</v>
      </c>
      <c r="S567" s="12">
        <v>81007.754000000001</v>
      </c>
      <c r="T567" s="12">
        <v>90521.595499999996</v>
      </c>
      <c r="U567" s="12">
        <v>96113.827499999999</v>
      </c>
      <c r="V567" s="12">
        <v>99709.273499999996</v>
      </c>
      <c r="W567" s="12">
        <v>97700.384499999986</v>
      </c>
      <c r="X567" s="12">
        <v>90089.288499999995</v>
      </c>
      <c r="Y567" s="12">
        <v>77964.343499999988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1651038.9529999997</v>
      </c>
      <c r="AE567" s="5">
        <f t="shared" si="67"/>
        <v>1651038.9529999997</v>
      </c>
      <c r="AG567" s="2">
        <f t="shared" si="68"/>
        <v>7</v>
      </c>
      <c r="AH567" s="2">
        <f t="shared" si="69"/>
        <v>2025</v>
      </c>
      <c r="AJ567" s="5">
        <f t="shared" si="70"/>
        <v>99709.273499999996</v>
      </c>
      <c r="AK567" s="2">
        <f t="shared" si="71"/>
        <v>21</v>
      </c>
      <c r="AM567" s="55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BC567" s="5"/>
      <c r="BD567" s="5"/>
      <c r="BE567" s="5"/>
      <c r="BJ567" s="5"/>
    </row>
    <row r="568" spans="1:62" ht="15.75" x14ac:dyDescent="0.25">
      <c r="A568" s="18">
        <v>45851</v>
      </c>
      <c r="B568" s="12">
        <v>68281.354500000001</v>
      </c>
      <c r="C568" s="12">
        <v>61079.860499999995</v>
      </c>
      <c r="D568" s="12">
        <v>57888.772499999999</v>
      </c>
      <c r="E568" s="12">
        <v>54069.848499999993</v>
      </c>
      <c r="F568" s="12">
        <v>54792.779499999997</v>
      </c>
      <c r="G568" s="12">
        <v>54958.753999999994</v>
      </c>
      <c r="H568" s="12">
        <v>56546.393999999993</v>
      </c>
      <c r="I568" s="12">
        <v>63250.277999999998</v>
      </c>
      <c r="J568" s="12">
        <v>67490.09</v>
      </c>
      <c r="K568" s="12">
        <v>59095.965999999993</v>
      </c>
      <c r="L568" s="12">
        <v>59106.938499999997</v>
      </c>
      <c r="M568" s="12">
        <v>51873.059000000001</v>
      </c>
      <c r="N568" s="12">
        <v>48449.002499999995</v>
      </c>
      <c r="O568" s="12">
        <v>44749.882999999994</v>
      </c>
      <c r="P568" s="12">
        <v>43171.676500000001</v>
      </c>
      <c r="Q568" s="12">
        <v>48580.928999999996</v>
      </c>
      <c r="R568" s="12">
        <v>57739.565499999997</v>
      </c>
      <c r="S568" s="12">
        <v>73613.732999999993</v>
      </c>
      <c r="T568" s="12">
        <v>89286.595499999996</v>
      </c>
      <c r="U568" s="12">
        <v>102442.49950000001</v>
      </c>
      <c r="V568" s="12">
        <v>105549.19899999999</v>
      </c>
      <c r="W568" s="12">
        <v>102503.6795</v>
      </c>
      <c r="X568" s="12">
        <v>89207.4035</v>
      </c>
      <c r="Y568" s="12">
        <v>76926.905499999993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1590655.1669999999</v>
      </c>
      <c r="AE568" s="5">
        <f t="shared" si="67"/>
        <v>1590655.1669999999</v>
      </c>
      <c r="AG568" s="2">
        <f t="shared" si="68"/>
        <v>7</v>
      </c>
      <c r="AH568" s="2">
        <f t="shared" si="69"/>
        <v>2025</v>
      </c>
      <c r="AJ568" s="5">
        <f t="shared" si="70"/>
        <v>105549.19899999999</v>
      </c>
      <c r="AK568" s="2">
        <f t="shared" si="71"/>
        <v>21</v>
      </c>
      <c r="AM568" s="55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BC568" s="5"/>
      <c r="BD568" s="5"/>
      <c r="BE568" s="5"/>
      <c r="BJ568" s="5"/>
    </row>
    <row r="569" spans="1:62" ht="15.75" x14ac:dyDescent="0.25">
      <c r="A569" s="18">
        <v>45852</v>
      </c>
      <c r="B569" s="12">
        <v>66748.614999999991</v>
      </c>
      <c r="C569" s="12">
        <v>59089.382499999992</v>
      </c>
      <c r="D569" s="12">
        <v>55506.381499999996</v>
      </c>
      <c r="E569" s="12">
        <v>54432.083500000001</v>
      </c>
      <c r="F569" s="12">
        <v>57170.648499999996</v>
      </c>
      <c r="G569" s="12">
        <v>60189.843500000003</v>
      </c>
      <c r="H569" s="12">
        <v>64009.489500000003</v>
      </c>
      <c r="I569" s="12">
        <v>71485.324500000002</v>
      </c>
      <c r="J569" s="12">
        <v>74035.124500000005</v>
      </c>
      <c r="K569" s="12">
        <v>67463.784499999994</v>
      </c>
      <c r="L569" s="12">
        <v>70429.608499999988</v>
      </c>
      <c r="M569" s="12">
        <v>68553.890500000009</v>
      </c>
      <c r="N569" s="12">
        <v>68535.146999999997</v>
      </c>
      <c r="O569" s="12">
        <v>68832.487500000003</v>
      </c>
      <c r="P569" s="12">
        <v>66295.569499999998</v>
      </c>
      <c r="Q569" s="12">
        <v>65175.082500000004</v>
      </c>
      <c r="R569" s="12">
        <v>72058.839500000002</v>
      </c>
      <c r="S569" s="12">
        <v>84542.979500000001</v>
      </c>
      <c r="T569" s="12">
        <v>94517.333499999993</v>
      </c>
      <c r="U569" s="12">
        <v>102347.0055</v>
      </c>
      <c r="V569" s="12">
        <v>103235.5215</v>
      </c>
      <c r="W569" s="12">
        <v>101568.11949999999</v>
      </c>
      <c r="X569" s="12">
        <v>91288.967499999984</v>
      </c>
      <c r="Y569" s="12">
        <v>79433.955499999996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1270364.7855</v>
      </c>
      <c r="AD569" s="5">
        <f t="shared" si="66"/>
        <v>496580.39949999982</v>
      </c>
      <c r="AE569" s="5">
        <f t="shared" si="67"/>
        <v>1766945.1849999998</v>
      </c>
      <c r="AG569" s="2">
        <f t="shared" si="68"/>
        <v>7</v>
      </c>
      <c r="AH569" s="2">
        <f t="shared" si="69"/>
        <v>2025</v>
      </c>
      <c r="AJ569" s="5">
        <f t="shared" si="70"/>
        <v>103235.5215</v>
      </c>
      <c r="AK569" s="2">
        <f t="shared" si="71"/>
        <v>21</v>
      </c>
      <c r="AM569" s="55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BC569" s="5"/>
      <c r="BD569" s="5"/>
      <c r="BE569" s="5"/>
      <c r="BJ569" s="5"/>
    </row>
    <row r="570" spans="1:62" ht="15.75" x14ac:dyDescent="0.25">
      <c r="A570" s="18">
        <v>45853</v>
      </c>
      <c r="B570" s="12">
        <v>68863.125</v>
      </c>
      <c r="C570" s="12">
        <v>62359.995000000003</v>
      </c>
      <c r="D570" s="12">
        <v>58130.414499999999</v>
      </c>
      <c r="E570" s="12">
        <v>56364.83</v>
      </c>
      <c r="F570" s="12">
        <v>59774.512999999999</v>
      </c>
      <c r="G570" s="12">
        <v>62033.356499999994</v>
      </c>
      <c r="H570" s="12">
        <v>66763.548999999999</v>
      </c>
      <c r="I570" s="12">
        <v>71527.694499999998</v>
      </c>
      <c r="J570" s="12">
        <v>62741.94249999999</v>
      </c>
      <c r="K570" s="12">
        <v>53480.439999999995</v>
      </c>
      <c r="L570" s="12">
        <v>55539.375</v>
      </c>
      <c r="M570" s="12">
        <v>55671.263500000001</v>
      </c>
      <c r="N570" s="12">
        <v>58405.543999999994</v>
      </c>
      <c r="O570" s="12">
        <v>60271.495999999999</v>
      </c>
      <c r="P570" s="12">
        <v>60988.156999999992</v>
      </c>
      <c r="Q570" s="12">
        <v>63853.262000000002</v>
      </c>
      <c r="R570" s="12">
        <v>76879.044499999989</v>
      </c>
      <c r="S570" s="12">
        <v>92879.932499999995</v>
      </c>
      <c r="T570" s="12">
        <v>112163.9635</v>
      </c>
      <c r="U570" s="12">
        <v>124120.42599999999</v>
      </c>
      <c r="V570" s="12">
        <v>128066.954</v>
      </c>
      <c r="W570" s="12">
        <v>127268.60250000001</v>
      </c>
      <c r="X570" s="12">
        <v>109000.3875</v>
      </c>
      <c r="Y570" s="12">
        <v>95761.368000000002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1312858.4849999999</v>
      </c>
      <c r="AD570" s="5">
        <f t="shared" si="66"/>
        <v>530051.15100000007</v>
      </c>
      <c r="AE570" s="5">
        <f t="shared" si="67"/>
        <v>1842909.6359999999</v>
      </c>
      <c r="AG570" s="2">
        <f t="shared" si="68"/>
        <v>7</v>
      </c>
      <c r="AH570" s="2">
        <f t="shared" si="69"/>
        <v>2025</v>
      </c>
      <c r="AJ570" s="5">
        <f t="shared" si="70"/>
        <v>128066.954</v>
      </c>
      <c r="AK570" s="2">
        <f t="shared" si="71"/>
        <v>21</v>
      </c>
      <c r="AM570" s="55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BC570" s="5"/>
      <c r="BD570" s="5"/>
      <c r="BE570" s="5"/>
      <c r="BJ570" s="5"/>
    </row>
    <row r="571" spans="1:62" ht="15.75" x14ac:dyDescent="0.25">
      <c r="A571" s="18">
        <v>45854</v>
      </c>
      <c r="B571" s="12">
        <v>80212.737000000008</v>
      </c>
      <c r="C571" s="12">
        <v>72887.809499999988</v>
      </c>
      <c r="D571" s="12">
        <v>67142.522999999986</v>
      </c>
      <c r="E571" s="12">
        <v>64177.287999999993</v>
      </c>
      <c r="F571" s="12">
        <v>66137.48</v>
      </c>
      <c r="G571" s="12">
        <v>66992.03349999999</v>
      </c>
      <c r="H571" s="12">
        <v>68744.764500000005</v>
      </c>
      <c r="I571" s="12">
        <v>71170.247499999998</v>
      </c>
      <c r="J571" s="12">
        <v>68447.813500000004</v>
      </c>
      <c r="K571" s="12">
        <v>65125.302499999991</v>
      </c>
      <c r="L571" s="12">
        <v>67884.406499999997</v>
      </c>
      <c r="M571" s="12">
        <v>67944.930999999997</v>
      </c>
      <c r="N571" s="12">
        <v>72495.972500000003</v>
      </c>
      <c r="O571" s="12">
        <v>73500.426499999987</v>
      </c>
      <c r="P571" s="12">
        <v>72450.571999999986</v>
      </c>
      <c r="Q571" s="12">
        <v>71896.361000000004</v>
      </c>
      <c r="R571" s="12">
        <v>82527.240999999995</v>
      </c>
      <c r="S571" s="12">
        <v>102178.93150000001</v>
      </c>
      <c r="T571" s="12">
        <v>116960.124</v>
      </c>
      <c r="U571" s="12">
        <v>128964.92249999999</v>
      </c>
      <c r="V571" s="12">
        <v>131087.40299999999</v>
      </c>
      <c r="W571" s="12">
        <v>128096.00499999999</v>
      </c>
      <c r="X571" s="12">
        <v>112599.47199999999</v>
      </c>
      <c r="Y571" s="12">
        <v>97131.5245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1433330.1319999998</v>
      </c>
      <c r="AD571" s="5">
        <f t="shared" si="66"/>
        <v>583426.15999999992</v>
      </c>
      <c r="AE571" s="5">
        <f t="shared" si="67"/>
        <v>2016756.2919999997</v>
      </c>
      <c r="AG571" s="2">
        <f t="shared" si="68"/>
        <v>7</v>
      </c>
      <c r="AH571" s="2">
        <f t="shared" si="69"/>
        <v>2025</v>
      </c>
      <c r="AJ571" s="5">
        <f t="shared" si="70"/>
        <v>131087.40299999999</v>
      </c>
      <c r="AK571" s="2">
        <f t="shared" si="71"/>
        <v>21</v>
      </c>
      <c r="AM571" s="55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BC571" s="5"/>
      <c r="BD571" s="5"/>
      <c r="BE571" s="5"/>
      <c r="BJ571" s="5"/>
    </row>
    <row r="572" spans="1:62" ht="15.75" x14ac:dyDescent="0.25">
      <c r="A572" s="18">
        <v>45855</v>
      </c>
      <c r="B572" s="12">
        <v>81288.061000000002</v>
      </c>
      <c r="C572" s="12">
        <v>74001.3995</v>
      </c>
      <c r="D572" s="12">
        <v>67579.009999999995</v>
      </c>
      <c r="E572" s="12">
        <v>65509.757999999994</v>
      </c>
      <c r="F572" s="12">
        <v>66907.379000000001</v>
      </c>
      <c r="G572" s="12">
        <v>69525.008999999991</v>
      </c>
      <c r="H572" s="12">
        <v>73113.244500000001</v>
      </c>
      <c r="I572" s="12">
        <v>80539.280499999993</v>
      </c>
      <c r="J572" s="12">
        <v>80394.367499999993</v>
      </c>
      <c r="K572" s="12">
        <v>73481.502499999988</v>
      </c>
      <c r="L572" s="12">
        <v>74695.801999999996</v>
      </c>
      <c r="M572" s="12">
        <v>69286.758499999996</v>
      </c>
      <c r="N572" s="12">
        <v>69030.885499999989</v>
      </c>
      <c r="O572" s="12">
        <v>69533.131500000003</v>
      </c>
      <c r="P572" s="12">
        <v>70618.135999999999</v>
      </c>
      <c r="Q572" s="12">
        <v>71869.162499999991</v>
      </c>
      <c r="R572" s="12">
        <v>78325.248500000002</v>
      </c>
      <c r="S572" s="12">
        <v>97330.397499999992</v>
      </c>
      <c r="T572" s="12">
        <v>104587.8275</v>
      </c>
      <c r="U572" s="12">
        <v>111896.8045</v>
      </c>
      <c r="V572" s="12">
        <v>117235.719</v>
      </c>
      <c r="W572" s="12">
        <v>114392.59699999999</v>
      </c>
      <c r="X572" s="12">
        <v>101825.83549999999</v>
      </c>
      <c r="Y572" s="12">
        <v>87635.457500000004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1385043.4560000002</v>
      </c>
      <c r="AD572" s="5">
        <f t="shared" si="66"/>
        <v>585559.31850000005</v>
      </c>
      <c r="AE572" s="5">
        <f t="shared" si="67"/>
        <v>1970602.7745000003</v>
      </c>
      <c r="AG572" s="2">
        <f t="shared" si="68"/>
        <v>7</v>
      </c>
      <c r="AH572" s="2">
        <f t="shared" si="69"/>
        <v>2025</v>
      </c>
      <c r="AJ572" s="5">
        <f t="shared" si="70"/>
        <v>117235.719</v>
      </c>
      <c r="AK572" s="2">
        <f t="shared" si="71"/>
        <v>21</v>
      </c>
      <c r="AM572" s="55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BC572" s="5"/>
      <c r="BD572" s="5"/>
      <c r="BE572" s="5"/>
      <c r="BJ572" s="5"/>
    </row>
    <row r="573" spans="1:62" ht="15.75" x14ac:dyDescent="0.25">
      <c r="A573" s="18">
        <v>45856</v>
      </c>
      <c r="B573" s="12">
        <v>76738.947999999989</v>
      </c>
      <c r="C573" s="12">
        <v>68807.426499999987</v>
      </c>
      <c r="D573" s="12">
        <v>65079.170499999993</v>
      </c>
      <c r="E573" s="12">
        <v>62924.475499999993</v>
      </c>
      <c r="F573" s="12">
        <v>64421.343000000001</v>
      </c>
      <c r="G573" s="12">
        <v>63245.100499999993</v>
      </c>
      <c r="H573" s="12">
        <v>64002.592499999992</v>
      </c>
      <c r="I573" s="12">
        <v>62857.8995</v>
      </c>
      <c r="J573" s="12">
        <v>59092.830999999998</v>
      </c>
      <c r="K573" s="12">
        <v>54091.451500000003</v>
      </c>
      <c r="L573" s="12">
        <v>49817.3825</v>
      </c>
      <c r="M573" s="12">
        <v>46884.200499999999</v>
      </c>
      <c r="N573" s="12">
        <v>46690.343500000003</v>
      </c>
      <c r="O573" s="12">
        <v>44613.852499999994</v>
      </c>
      <c r="P573" s="12">
        <v>44823.773999999998</v>
      </c>
      <c r="Q573" s="12">
        <v>41688.726499999997</v>
      </c>
      <c r="R573" s="12">
        <v>51140.390499999994</v>
      </c>
      <c r="S573" s="12">
        <v>69829.208499999993</v>
      </c>
      <c r="T573" s="12">
        <v>86174.205499999996</v>
      </c>
      <c r="U573" s="12">
        <v>99277.74549999999</v>
      </c>
      <c r="V573" s="12">
        <v>101608.70349999999</v>
      </c>
      <c r="W573" s="12">
        <v>100676.0695</v>
      </c>
      <c r="X573" s="12">
        <v>90642.815499999997</v>
      </c>
      <c r="Y573" s="12">
        <v>78002.343499999988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1049909.5999999999</v>
      </c>
      <c r="AD573" s="5">
        <f t="shared" si="66"/>
        <v>543221.39999999991</v>
      </c>
      <c r="AE573" s="5">
        <f t="shared" si="67"/>
        <v>1593130.9999999998</v>
      </c>
      <c r="AG573" s="2">
        <f t="shared" si="68"/>
        <v>7</v>
      </c>
      <c r="AH573" s="2">
        <f t="shared" si="69"/>
        <v>2025</v>
      </c>
      <c r="AJ573" s="5">
        <f t="shared" si="70"/>
        <v>101608.70349999999</v>
      </c>
      <c r="AK573" s="2">
        <f t="shared" si="71"/>
        <v>21</v>
      </c>
      <c r="AM573" s="55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BC573" s="5"/>
      <c r="BD573" s="5"/>
      <c r="BE573" s="5"/>
      <c r="BJ573" s="5"/>
    </row>
    <row r="574" spans="1:62" ht="15.75" x14ac:dyDescent="0.25">
      <c r="A574" s="18">
        <v>45857</v>
      </c>
      <c r="B574" s="12">
        <v>66080.356499999994</v>
      </c>
      <c r="C574" s="12">
        <v>59300.823999999993</v>
      </c>
      <c r="D574" s="12">
        <v>55553.168999999994</v>
      </c>
      <c r="E574" s="12">
        <v>52422.406000000003</v>
      </c>
      <c r="F574" s="12">
        <v>53164.66</v>
      </c>
      <c r="G574" s="12">
        <v>52257.979999999996</v>
      </c>
      <c r="H574" s="12">
        <v>51338.655500000001</v>
      </c>
      <c r="I574" s="12">
        <v>49960.775499999996</v>
      </c>
      <c r="J574" s="12">
        <v>45193.514000000003</v>
      </c>
      <c r="K574" s="12">
        <v>40995.511499999993</v>
      </c>
      <c r="L574" s="12">
        <v>39899.4015</v>
      </c>
      <c r="M574" s="12">
        <v>45252.052999999993</v>
      </c>
      <c r="N574" s="12">
        <v>45504.011999999995</v>
      </c>
      <c r="O574" s="12">
        <v>44168.862999999998</v>
      </c>
      <c r="P574" s="12">
        <v>45239.940499999997</v>
      </c>
      <c r="Q574" s="12">
        <v>47810.535999999993</v>
      </c>
      <c r="R574" s="12">
        <v>52818.195</v>
      </c>
      <c r="S574" s="12">
        <v>69276.72649999999</v>
      </c>
      <c r="T574" s="12">
        <v>81374.140499999994</v>
      </c>
      <c r="U574" s="12">
        <v>92380.859499999991</v>
      </c>
      <c r="V574" s="12">
        <v>96906.659499999994</v>
      </c>
      <c r="W574" s="12">
        <v>98258.4715</v>
      </c>
      <c r="X574" s="12">
        <v>89988.531499999997</v>
      </c>
      <c r="Y574" s="12">
        <v>77515.744000000006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1452661.9859999998</v>
      </c>
      <c r="AE574" s="5">
        <f t="shared" si="67"/>
        <v>1452661.9859999998</v>
      </c>
      <c r="AG574" s="2">
        <f t="shared" si="68"/>
        <v>7</v>
      </c>
      <c r="AH574" s="2">
        <f t="shared" si="69"/>
        <v>2025</v>
      </c>
      <c r="AJ574" s="5">
        <f t="shared" si="70"/>
        <v>98258.4715</v>
      </c>
      <c r="AK574" s="2">
        <f t="shared" si="71"/>
        <v>22</v>
      </c>
      <c r="AM574" s="55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BC574" s="5"/>
      <c r="BD574" s="5"/>
      <c r="BE574" s="5"/>
      <c r="BJ574" s="5"/>
    </row>
    <row r="575" spans="1:62" ht="15.75" x14ac:dyDescent="0.25">
      <c r="A575" s="18">
        <v>45858</v>
      </c>
      <c r="B575" s="12">
        <v>66530.856</v>
      </c>
      <c r="C575" s="12">
        <v>60812.245499999997</v>
      </c>
      <c r="D575" s="12">
        <v>56691.981499999994</v>
      </c>
      <c r="E575" s="12">
        <v>54663.246999999996</v>
      </c>
      <c r="F575" s="12">
        <v>54971.018499999998</v>
      </c>
      <c r="G575" s="12">
        <v>54981.8675</v>
      </c>
      <c r="H575" s="12">
        <v>57144.057999999997</v>
      </c>
      <c r="I575" s="12">
        <v>65012.746500000001</v>
      </c>
      <c r="J575" s="12">
        <v>72658.270499999999</v>
      </c>
      <c r="K575" s="12">
        <v>70393.470499999996</v>
      </c>
      <c r="L575" s="12">
        <v>75586.978000000003</v>
      </c>
      <c r="M575" s="12">
        <v>75310.176499999987</v>
      </c>
      <c r="N575" s="12">
        <v>74235.669499999989</v>
      </c>
      <c r="O575" s="12">
        <v>76564.195500000002</v>
      </c>
      <c r="P575" s="12">
        <v>73889.451499999996</v>
      </c>
      <c r="Q575" s="12">
        <v>68835.850499999986</v>
      </c>
      <c r="R575" s="12">
        <v>75636.34</v>
      </c>
      <c r="S575" s="12">
        <v>85992.327999999994</v>
      </c>
      <c r="T575" s="12">
        <v>89795.006999999998</v>
      </c>
      <c r="U575" s="12">
        <v>96170.827499999999</v>
      </c>
      <c r="V575" s="12">
        <v>98752.547500000001</v>
      </c>
      <c r="W575" s="12">
        <v>95759.9905</v>
      </c>
      <c r="X575" s="12">
        <v>84414.054999999993</v>
      </c>
      <c r="Y575" s="12">
        <v>73985.087999999989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1758788.2664999999</v>
      </c>
      <c r="AE575" s="5">
        <f t="shared" si="67"/>
        <v>1758788.2664999999</v>
      </c>
      <c r="AG575" s="2">
        <f t="shared" si="68"/>
        <v>7</v>
      </c>
      <c r="AH575" s="2">
        <f t="shared" si="69"/>
        <v>2025</v>
      </c>
      <c r="AJ575" s="5">
        <f t="shared" si="70"/>
        <v>98752.547500000001</v>
      </c>
      <c r="AK575" s="2">
        <f t="shared" si="71"/>
        <v>21</v>
      </c>
      <c r="AM575" s="55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BC575" s="5"/>
      <c r="BD575" s="5"/>
      <c r="BE575" s="5"/>
      <c r="BJ575" s="5"/>
    </row>
    <row r="576" spans="1:62" ht="15.75" x14ac:dyDescent="0.25">
      <c r="A576" s="18">
        <v>45859</v>
      </c>
      <c r="B576" s="12">
        <v>65283.505999999994</v>
      </c>
      <c r="C576" s="12">
        <v>59926.598499999993</v>
      </c>
      <c r="D576" s="12">
        <v>55806.61</v>
      </c>
      <c r="E576" s="12">
        <v>53771.956999999995</v>
      </c>
      <c r="F576" s="12">
        <v>57172.652999999998</v>
      </c>
      <c r="G576" s="12">
        <v>58206.879999999997</v>
      </c>
      <c r="H576" s="12">
        <v>59092.203999999998</v>
      </c>
      <c r="I576" s="12">
        <v>58985.300499999998</v>
      </c>
      <c r="J576" s="12">
        <v>53152.670999999995</v>
      </c>
      <c r="K576" s="12">
        <v>50105.289499999999</v>
      </c>
      <c r="L576" s="12">
        <v>49475.648499999996</v>
      </c>
      <c r="M576" s="12">
        <v>50594.302000000003</v>
      </c>
      <c r="N576" s="12">
        <v>48782.148499999996</v>
      </c>
      <c r="O576" s="12">
        <v>44139.906999999999</v>
      </c>
      <c r="P576" s="12">
        <v>43804.566500000001</v>
      </c>
      <c r="Q576" s="12">
        <v>48070.370499999997</v>
      </c>
      <c r="R576" s="12">
        <v>48825.344999999994</v>
      </c>
      <c r="S576" s="12">
        <v>61798.354999999996</v>
      </c>
      <c r="T576" s="12">
        <v>77368.455999999991</v>
      </c>
      <c r="U576" s="12">
        <v>89771.428</v>
      </c>
      <c r="V576" s="12">
        <v>93822.275499999989</v>
      </c>
      <c r="W576" s="12">
        <v>93769.920999999988</v>
      </c>
      <c r="X576" s="12">
        <v>83510.424500000008</v>
      </c>
      <c r="Y576" s="12">
        <v>70937.316999999995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995976.40899999999</v>
      </c>
      <c r="AD576" s="5">
        <f t="shared" si="66"/>
        <v>480197.72549999994</v>
      </c>
      <c r="AE576" s="5">
        <f t="shared" si="67"/>
        <v>1476174.1344999999</v>
      </c>
      <c r="AG576" s="2">
        <f t="shared" si="68"/>
        <v>7</v>
      </c>
      <c r="AH576" s="2">
        <f t="shared" si="69"/>
        <v>2025</v>
      </c>
      <c r="AJ576" s="5">
        <f t="shared" si="70"/>
        <v>93822.275499999989</v>
      </c>
      <c r="AK576" s="2">
        <f t="shared" si="71"/>
        <v>21</v>
      </c>
      <c r="AM576" s="55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BC576" s="5"/>
      <c r="BD576" s="5"/>
      <c r="BE576" s="5"/>
      <c r="BJ576" s="5"/>
    </row>
    <row r="577" spans="1:62" ht="15.75" x14ac:dyDescent="0.25">
      <c r="A577" s="18">
        <v>45860</v>
      </c>
      <c r="B577" s="12">
        <v>60746.894999999997</v>
      </c>
      <c r="C577" s="12">
        <v>55215.054499999998</v>
      </c>
      <c r="D577" s="12">
        <v>51116.982499999998</v>
      </c>
      <c r="E577" s="12">
        <v>49895.282499999994</v>
      </c>
      <c r="F577" s="12">
        <v>52031.576000000001</v>
      </c>
      <c r="G577" s="12">
        <v>53924.745499999997</v>
      </c>
      <c r="H577" s="12">
        <v>55827.3295</v>
      </c>
      <c r="I577" s="12">
        <v>52308.016499999998</v>
      </c>
      <c r="J577" s="12">
        <v>44763.771999999997</v>
      </c>
      <c r="K577" s="12">
        <v>38156.977999999996</v>
      </c>
      <c r="L577" s="12">
        <v>43485.223999999995</v>
      </c>
      <c r="M577" s="12">
        <v>40759.065999999999</v>
      </c>
      <c r="N577" s="12">
        <v>38494.807499999995</v>
      </c>
      <c r="O577" s="12">
        <v>37043.435499999992</v>
      </c>
      <c r="P577" s="12">
        <v>37807.159500000002</v>
      </c>
      <c r="Q577" s="12">
        <v>40519.504499999995</v>
      </c>
      <c r="R577" s="12">
        <v>50194.104999999996</v>
      </c>
      <c r="S577" s="12">
        <v>64126.054499999998</v>
      </c>
      <c r="T577" s="12">
        <v>81617.236000000004</v>
      </c>
      <c r="U577" s="12">
        <v>92772.886499999993</v>
      </c>
      <c r="V577" s="12">
        <v>96624.091499999995</v>
      </c>
      <c r="W577" s="12">
        <v>95450.508999999991</v>
      </c>
      <c r="X577" s="12">
        <v>83291.135999999999</v>
      </c>
      <c r="Y577" s="12">
        <v>72594.173999999999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937413.98199999984</v>
      </c>
      <c r="AD577" s="5">
        <f t="shared" si="66"/>
        <v>451352.03950000042</v>
      </c>
      <c r="AE577" s="5">
        <f t="shared" si="67"/>
        <v>1388766.0215000003</v>
      </c>
      <c r="AG577" s="2">
        <f t="shared" si="68"/>
        <v>7</v>
      </c>
      <c r="AH577" s="2">
        <f t="shared" si="69"/>
        <v>2025</v>
      </c>
      <c r="AJ577" s="5">
        <f t="shared" si="70"/>
        <v>96624.091499999995</v>
      </c>
      <c r="AK577" s="2">
        <f t="shared" si="71"/>
        <v>21</v>
      </c>
      <c r="AM577" s="55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BC577" s="5"/>
      <c r="BD577" s="5"/>
      <c r="BE577" s="5"/>
      <c r="BJ577" s="5"/>
    </row>
    <row r="578" spans="1:62" ht="15.75" x14ac:dyDescent="0.25">
      <c r="A578" s="18">
        <v>45861</v>
      </c>
      <c r="B578" s="12">
        <v>61892.224499999997</v>
      </c>
      <c r="C578" s="12">
        <v>56231.706499999993</v>
      </c>
      <c r="D578" s="12">
        <v>51666.462499999994</v>
      </c>
      <c r="E578" s="12">
        <v>51096.186999999998</v>
      </c>
      <c r="F578" s="12">
        <v>52833.243000000002</v>
      </c>
      <c r="G578" s="12">
        <v>54198.972500000003</v>
      </c>
      <c r="H578" s="12">
        <v>54419.942499999997</v>
      </c>
      <c r="I578" s="12">
        <v>53880.038500000002</v>
      </c>
      <c r="J578" s="12">
        <v>48115.039499999999</v>
      </c>
      <c r="K578" s="12">
        <v>40780.327000000005</v>
      </c>
      <c r="L578" s="12">
        <v>43469.805500000002</v>
      </c>
      <c r="M578" s="12">
        <v>42277.964</v>
      </c>
      <c r="N578" s="12">
        <v>46185.560999999994</v>
      </c>
      <c r="O578" s="12">
        <v>45850.685999999994</v>
      </c>
      <c r="P578" s="12">
        <v>45474.390999999996</v>
      </c>
      <c r="Q578" s="12">
        <v>47678.267500000002</v>
      </c>
      <c r="R578" s="12">
        <v>53957.472999999991</v>
      </c>
      <c r="S578" s="12">
        <v>70676.798500000004</v>
      </c>
      <c r="T578" s="12">
        <v>85245.266999999993</v>
      </c>
      <c r="U578" s="12">
        <v>98863.174999999988</v>
      </c>
      <c r="V578" s="12">
        <v>102489.2775</v>
      </c>
      <c r="W578" s="12">
        <v>101855.95049999999</v>
      </c>
      <c r="X578" s="12">
        <v>89697.251999999993</v>
      </c>
      <c r="Y578" s="12">
        <v>76690.440999999992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1016497.2735000001</v>
      </c>
      <c r="AD578" s="5">
        <f t="shared" si="66"/>
        <v>459029.17950000009</v>
      </c>
      <c r="AE578" s="5">
        <f t="shared" si="67"/>
        <v>1475526.4530000002</v>
      </c>
      <c r="AG578" s="2">
        <f t="shared" si="68"/>
        <v>7</v>
      </c>
      <c r="AH578" s="2">
        <f t="shared" si="69"/>
        <v>2025</v>
      </c>
      <c r="AJ578" s="5">
        <f t="shared" si="70"/>
        <v>102489.2775</v>
      </c>
      <c r="AK578" s="2">
        <f t="shared" si="71"/>
        <v>21</v>
      </c>
      <c r="AM578" s="55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BC578" s="5"/>
      <c r="BD578" s="5"/>
      <c r="BE578" s="5"/>
      <c r="BJ578" s="5"/>
    </row>
    <row r="579" spans="1:62" ht="15.75" x14ac:dyDescent="0.25">
      <c r="A579" s="18">
        <v>45862</v>
      </c>
      <c r="B579" s="12">
        <v>66454.856</v>
      </c>
      <c r="C579" s="12">
        <v>60268.674499999994</v>
      </c>
      <c r="D579" s="12">
        <v>55845.788</v>
      </c>
      <c r="E579" s="12">
        <v>54867.392500000002</v>
      </c>
      <c r="F579" s="12">
        <v>55966.675499999998</v>
      </c>
      <c r="G579" s="12">
        <v>58155.883999999998</v>
      </c>
      <c r="H579" s="12">
        <v>61658.286999999997</v>
      </c>
      <c r="I579" s="12">
        <v>63452.694499999998</v>
      </c>
      <c r="J579" s="12">
        <v>56697.368000000002</v>
      </c>
      <c r="K579" s="12">
        <v>48541.237999999998</v>
      </c>
      <c r="L579" s="12">
        <v>50205.922999999995</v>
      </c>
      <c r="M579" s="12">
        <v>50481.156999999992</v>
      </c>
      <c r="N579" s="12">
        <v>53135.2765</v>
      </c>
      <c r="O579" s="12">
        <v>54127.085999999996</v>
      </c>
      <c r="P579" s="12">
        <v>53829.460499999994</v>
      </c>
      <c r="Q579" s="12">
        <v>65779.880999999994</v>
      </c>
      <c r="R579" s="12">
        <v>72473.562000000005</v>
      </c>
      <c r="S579" s="12">
        <v>82386.935499999992</v>
      </c>
      <c r="T579" s="12">
        <v>93790.725999999995</v>
      </c>
      <c r="U579" s="12">
        <v>105851.69799999999</v>
      </c>
      <c r="V579" s="12">
        <v>109900.541</v>
      </c>
      <c r="W579" s="12">
        <v>107694.7645</v>
      </c>
      <c r="X579" s="12">
        <v>96613.441999999995</v>
      </c>
      <c r="Y579" s="12">
        <v>84234.087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1164961.7535000001</v>
      </c>
      <c r="AD579" s="5">
        <f t="shared" si="66"/>
        <v>497451.64450000017</v>
      </c>
      <c r="AE579" s="5">
        <f t="shared" si="67"/>
        <v>1662413.3980000003</v>
      </c>
      <c r="AG579" s="2">
        <f t="shared" si="68"/>
        <v>7</v>
      </c>
      <c r="AH579" s="2">
        <f t="shared" si="69"/>
        <v>2025</v>
      </c>
      <c r="AJ579" s="5">
        <f t="shared" si="70"/>
        <v>109900.541</v>
      </c>
      <c r="AK579" s="2">
        <f t="shared" si="71"/>
        <v>21</v>
      </c>
      <c r="AM579" s="55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BC579" s="5"/>
      <c r="BD579" s="5"/>
      <c r="BE579" s="5"/>
      <c r="BJ579" s="5"/>
    </row>
    <row r="580" spans="1:62" ht="15.75" x14ac:dyDescent="0.25">
      <c r="A580" s="18">
        <v>45863</v>
      </c>
      <c r="B580" s="12">
        <v>73055.503499999992</v>
      </c>
      <c r="C580" s="12">
        <v>66003.377999999997</v>
      </c>
      <c r="D580" s="12">
        <v>61917.570499999994</v>
      </c>
      <c r="E580" s="12">
        <v>59027.337999999996</v>
      </c>
      <c r="F580" s="12">
        <v>60477.760000000002</v>
      </c>
      <c r="G580" s="12">
        <v>62097.025499999996</v>
      </c>
      <c r="H580" s="12">
        <v>65156.167999999998</v>
      </c>
      <c r="I580" s="12">
        <v>69994.8125</v>
      </c>
      <c r="J580" s="12">
        <v>72641.303499999995</v>
      </c>
      <c r="K580" s="12">
        <v>62954.656999999992</v>
      </c>
      <c r="L580" s="12">
        <v>70526.803</v>
      </c>
      <c r="M580" s="12">
        <v>79245.760499999989</v>
      </c>
      <c r="N580" s="12">
        <v>76823.032500000001</v>
      </c>
      <c r="O580" s="12">
        <v>79559.763999999996</v>
      </c>
      <c r="P580" s="12">
        <v>69444.268499999991</v>
      </c>
      <c r="Q580" s="12">
        <v>72934.938999999998</v>
      </c>
      <c r="R580" s="12">
        <v>76713.240999999995</v>
      </c>
      <c r="S580" s="12">
        <v>89587.72649999999</v>
      </c>
      <c r="T580" s="12">
        <v>95060.980499999991</v>
      </c>
      <c r="U580" s="12">
        <v>106349.63099999999</v>
      </c>
      <c r="V580" s="12">
        <v>110795.764</v>
      </c>
      <c r="W580" s="12">
        <v>109727.14699999998</v>
      </c>
      <c r="X580" s="12">
        <v>100077.7215</v>
      </c>
      <c r="Y580" s="12">
        <v>84645.209000000003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1342437.5519999997</v>
      </c>
      <c r="AD580" s="5">
        <f t="shared" si="66"/>
        <v>532379.9524999999</v>
      </c>
      <c r="AE580" s="5">
        <f t="shared" si="67"/>
        <v>1874817.5044999996</v>
      </c>
      <c r="AG580" s="2">
        <f t="shared" si="68"/>
        <v>7</v>
      </c>
      <c r="AH580" s="2">
        <f t="shared" si="69"/>
        <v>2025</v>
      </c>
      <c r="AJ580" s="5">
        <f t="shared" si="70"/>
        <v>110795.764</v>
      </c>
      <c r="AK580" s="2">
        <f t="shared" si="71"/>
        <v>21</v>
      </c>
      <c r="AM580" s="55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BC580" s="5"/>
      <c r="BD580" s="5"/>
      <c r="BE580" s="5"/>
      <c r="BJ580" s="5"/>
    </row>
    <row r="581" spans="1:62" ht="15.75" x14ac:dyDescent="0.25">
      <c r="A581" s="18">
        <v>45864</v>
      </c>
      <c r="B581" s="12">
        <v>71592.930999999997</v>
      </c>
      <c r="C581" s="12">
        <v>63539.30599999999</v>
      </c>
      <c r="D581" s="12">
        <v>58490.758999999998</v>
      </c>
      <c r="E581" s="12">
        <v>54811.114500000003</v>
      </c>
      <c r="F581" s="12">
        <v>56156.171999999999</v>
      </c>
      <c r="G581" s="12">
        <v>54143.587499999994</v>
      </c>
      <c r="H581" s="12">
        <v>53378.191500000001</v>
      </c>
      <c r="I581" s="12">
        <v>50136.2595</v>
      </c>
      <c r="J581" s="12">
        <v>40076.775999999998</v>
      </c>
      <c r="K581" s="12">
        <v>39840.311499999996</v>
      </c>
      <c r="L581" s="12">
        <v>42479.610999999997</v>
      </c>
      <c r="M581" s="12">
        <v>41875.857499999998</v>
      </c>
      <c r="N581" s="12">
        <v>41470.853499999997</v>
      </c>
      <c r="O581" s="12">
        <v>42451.756999999998</v>
      </c>
      <c r="P581" s="12">
        <v>41334.4715</v>
      </c>
      <c r="Q581" s="12">
        <v>44969.522999999994</v>
      </c>
      <c r="R581" s="12">
        <v>53581.614999999998</v>
      </c>
      <c r="S581" s="12">
        <v>73106.661000000007</v>
      </c>
      <c r="T581" s="12">
        <v>89568.137499999997</v>
      </c>
      <c r="U581" s="12">
        <v>102306.14599999999</v>
      </c>
      <c r="V581" s="12">
        <v>103655.02249999999</v>
      </c>
      <c r="W581" s="12">
        <v>102808.48700000001</v>
      </c>
      <c r="X581" s="12">
        <v>91508.7785</v>
      </c>
      <c r="Y581" s="12">
        <v>79197.642999999996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1492479.9724999999</v>
      </c>
      <c r="AE581" s="5">
        <f t="shared" si="67"/>
        <v>1492479.9724999999</v>
      </c>
      <c r="AG581" s="2">
        <f t="shared" si="68"/>
        <v>7</v>
      </c>
      <c r="AH581" s="2">
        <f t="shared" si="69"/>
        <v>2025</v>
      </c>
      <c r="AJ581" s="5">
        <f t="shared" si="70"/>
        <v>103655.02249999999</v>
      </c>
      <c r="AK581" s="2">
        <f t="shared" si="71"/>
        <v>21</v>
      </c>
      <c r="AM581" s="55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BC581" s="5"/>
      <c r="BD581" s="5"/>
      <c r="BE581" s="5"/>
      <c r="BJ581" s="5"/>
    </row>
    <row r="582" spans="1:62" ht="15.75" x14ac:dyDescent="0.25">
      <c r="A582" s="18">
        <v>45865</v>
      </c>
      <c r="B582" s="12">
        <v>67601.002499999988</v>
      </c>
      <c r="C582" s="12">
        <v>60724.740999999995</v>
      </c>
      <c r="D582" s="12">
        <v>55308.021499999995</v>
      </c>
      <c r="E582" s="12">
        <v>53600.206499999993</v>
      </c>
      <c r="F582" s="12">
        <v>53321.058499999999</v>
      </c>
      <c r="G582" s="12">
        <v>52109.8845</v>
      </c>
      <c r="H582" s="12">
        <v>51132.5625</v>
      </c>
      <c r="I582" s="12">
        <v>50869.051500000001</v>
      </c>
      <c r="J582" s="12">
        <v>45720.127499999995</v>
      </c>
      <c r="K582" s="12">
        <v>42955.057499999995</v>
      </c>
      <c r="L582" s="12">
        <v>47063.797999999995</v>
      </c>
      <c r="M582" s="12">
        <v>47688.356499999994</v>
      </c>
      <c r="N582" s="12">
        <v>49433.316500000001</v>
      </c>
      <c r="O582" s="12">
        <v>57257.0795</v>
      </c>
      <c r="P582" s="12">
        <v>62097.861499999999</v>
      </c>
      <c r="Q582" s="12">
        <v>61337.623999999996</v>
      </c>
      <c r="R582" s="12">
        <v>67949.168000000005</v>
      </c>
      <c r="S582" s="12">
        <v>77388.671999999991</v>
      </c>
      <c r="T582" s="12">
        <v>88738.977499999994</v>
      </c>
      <c r="U582" s="12">
        <v>100300.13549999999</v>
      </c>
      <c r="V582" s="12">
        <v>103223.77949999999</v>
      </c>
      <c r="W582" s="12">
        <v>100785.61399999999</v>
      </c>
      <c r="X582" s="12">
        <v>88390.251499999998</v>
      </c>
      <c r="Y582" s="12">
        <v>75748.744000000006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1560745.0914999999</v>
      </c>
      <c r="AE582" s="5">
        <f t="shared" si="67"/>
        <v>1560745.0914999999</v>
      </c>
      <c r="AG582" s="2">
        <f t="shared" si="68"/>
        <v>7</v>
      </c>
      <c r="AH582" s="2">
        <f t="shared" si="69"/>
        <v>2025</v>
      </c>
      <c r="AJ582" s="5">
        <f t="shared" si="70"/>
        <v>103223.77949999999</v>
      </c>
      <c r="AK582" s="2">
        <f t="shared" si="71"/>
        <v>21</v>
      </c>
      <c r="AM582" s="55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BC582" s="5"/>
      <c r="BD582" s="5"/>
      <c r="BE582" s="5"/>
      <c r="BJ582" s="5"/>
    </row>
    <row r="583" spans="1:62" ht="15.75" x14ac:dyDescent="0.25">
      <c r="A583" s="18">
        <v>45866</v>
      </c>
      <c r="B583" s="12">
        <v>66885.044499999989</v>
      </c>
      <c r="C583" s="12">
        <v>59681.127999999997</v>
      </c>
      <c r="D583" s="12">
        <v>55284.49</v>
      </c>
      <c r="E583" s="12">
        <v>54528.869499999993</v>
      </c>
      <c r="F583" s="12">
        <v>56483.646499999995</v>
      </c>
      <c r="G583" s="12">
        <v>59780.070499999994</v>
      </c>
      <c r="H583" s="12">
        <v>63830.100999999995</v>
      </c>
      <c r="I583" s="12">
        <v>71494.083499999993</v>
      </c>
      <c r="J583" s="12">
        <v>68579.569000000003</v>
      </c>
      <c r="K583" s="12">
        <v>53250.910499999991</v>
      </c>
      <c r="L583" s="12">
        <v>52029.818500000001</v>
      </c>
      <c r="M583" s="12">
        <v>54415.173499999997</v>
      </c>
      <c r="N583" s="12">
        <v>61183.210999999996</v>
      </c>
      <c r="O583" s="12">
        <v>60322.387499999997</v>
      </c>
      <c r="P583" s="12">
        <v>60627.612999999998</v>
      </c>
      <c r="Q583" s="12">
        <v>62361.5245</v>
      </c>
      <c r="R583" s="12">
        <v>71247.777000000002</v>
      </c>
      <c r="S583" s="12">
        <v>85777.798999999999</v>
      </c>
      <c r="T583" s="12">
        <v>103629.85699999999</v>
      </c>
      <c r="U583" s="12">
        <v>114620.34999999999</v>
      </c>
      <c r="V583" s="12">
        <v>119810.62749999999</v>
      </c>
      <c r="W583" s="12">
        <v>112418.69649999999</v>
      </c>
      <c r="X583" s="12">
        <v>99017.872999999992</v>
      </c>
      <c r="Y583" s="12">
        <v>85963.875499999995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1250787.2709999997</v>
      </c>
      <c r="AD583" s="5">
        <f t="shared" si="66"/>
        <v>502437.22550000064</v>
      </c>
      <c r="AE583" s="5">
        <f t="shared" si="67"/>
        <v>1753224.4965000004</v>
      </c>
      <c r="AG583" s="2">
        <f t="shared" si="68"/>
        <v>7</v>
      </c>
      <c r="AH583" s="2">
        <f t="shared" si="69"/>
        <v>2025</v>
      </c>
      <c r="AJ583" s="5">
        <f t="shared" si="70"/>
        <v>119810.62749999999</v>
      </c>
      <c r="AK583" s="2">
        <f t="shared" si="71"/>
        <v>21</v>
      </c>
      <c r="AM583" s="55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BC583" s="5"/>
      <c r="BD583" s="5"/>
      <c r="BE583" s="5"/>
      <c r="BJ583" s="5"/>
    </row>
    <row r="584" spans="1:62" ht="15.75" x14ac:dyDescent="0.25">
      <c r="A584" s="18">
        <v>45867</v>
      </c>
      <c r="B584" s="12">
        <v>73437.887999999992</v>
      </c>
      <c r="C584" s="12">
        <v>66873.121999999988</v>
      </c>
      <c r="D584" s="12">
        <v>61781.635000000002</v>
      </c>
      <c r="E584" s="12">
        <v>58956.724499999997</v>
      </c>
      <c r="F584" s="12">
        <v>61784.760499999997</v>
      </c>
      <c r="G584" s="12">
        <v>63603.563999999991</v>
      </c>
      <c r="H584" s="12">
        <v>64530.298500000004</v>
      </c>
      <c r="I584" s="12">
        <v>65849.269</v>
      </c>
      <c r="J584" s="12">
        <v>62810.152499999997</v>
      </c>
      <c r="K584" s="12">
        <v>56033.289499999999</v>
      </c>
      <c r="L584" s="12">
        <v>61874.677999999993</v>
      </c>
      <c r="M584" s="12">
        <v>63557.792999999998</v>
      </c>
      <c r="N584" s="12">
        <v>71214.422500000001</v>
      </c>
      <c r="O584" s="12">
        <v>70381.044499999989</v>
      </c>
      <c r="P584" s="12">
        <v>70000.635999999999</v>
      </c>
      <c r="Q584" s="12">
        <v>70622.857499999998</v>
      </c>
      <c r="R584" s="12">
        <v>76670.975499999986</v>
      </c>
      <c r="S584" s="12">
        <v>96521.605499999991</v>
      </c>
      <c r="T584" s="12">
        <v>112666.4375</v>
      </c>
      <c r="U584" s="12">
        <v>123649.226</v>
      </c>
      <c r="V584" s="12">
        <v>125866.04150000001</v>
      </c>
      <c r="W584" s="12">
        <v>125525.22900000001</v>
      </c>
      <c r="X584" s="12">
        <v>107716.40549999999</v>
      </c>
      <c r="Y584" s="12">
        <v>92323.4035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1360960.0630000001</v>
      </c>
      <c r="AD584" s="5">
        <f t="shared" si="66"/>
        <v>543291.39599999972</v>
      </c>
      <c r="AE584" s="5">
        <f t="shared" si="67"/>
        <v>1904251.4589999998</v>
      </c>
      <c r="AG584" s="2">
        <f t="shared" si="68"/>
        <v>7</v>
      </c>
      <c r="AH584" s="2">
        <f t="shared" si="69"/>
        <v>2025</v>
      </c>
      <c r="AJ584" s="5">
        <f t="shared" si="70"/>
        <v>125866.04150000001</v>
      </c>
      <c r="AK584" s="2">
        <f t="shared" si="71"/>
        <v>21</v>
      </c>
      <c r="AM584" s="55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BC584" s="5"/>
      <c r="BD584" s="5"/>
      <c r="BE584" s="5"/>
      <c r="BJ584" s="5"/>
    </row>
    <row r="585" spans="1:62" ht="15.75" x14ac:dyDescent="0.25">
      <c r="A585" s="18">
        <v>45868</v>
      </c>
      <c r="B585" s="12">
        <v>78912.994500000001</v>
      </c>
      <c r="C585" s="12">
        <v>71012.566500000001</v>
      </c>
      <c r="D585" s="12">
        <v>64677.719499999992</v>
      </c>
      <c r="E585" s="12">
        <v>61518.076500000003</v>
      </c>
      <c r="F585" s="12">
        <v>62561.0815</v>
      </c>
      <c r="G585" s="12">
        <v>64393.9735</v>
      </c>
      <c r="H585" s="12">
        <v>65639.803499999995</v>
      </c>
      <c r="I585" s="12">
        <v>69672.287499999991</v>
      </c>
      <c r="J585" s="12">
        <v>66592.054999999993</v>
      </c>
      <c r="K585" s="12">
        <v>59944.277999999998</v>
      </c>
      <c r="L585" s="12">
        <v>60643.021999999997</v>
      </c>
      <c r="M585" s="12">
        <v>58274.272999999994</v>
      </c>
      <c r="N585" s="12">
        <v>63223.145999999993</v>
      </c>
      <c r="O585" s="12">
        <v>64309.584999999999</v>
      </c>
      <c r="P585" s="12">
        <v>66054.601999999999</v>
      </c>
      <c r="Q585" s="12">
        <v>71281.710999999996</v>
      </c>
      <c r="R585" s="12">
        <v>78258.206999999995</v>
      </c>
      <c r="S585" s="12">
        <v>93418.040999999997</v>
      </c>
      <c r="T585" s="12">
        <v>108333.2405</v>
      </c>
      <c r="U585" s="12">
        <v>115717.0965</v>
      </c>
      <c r="V585" s="12">
        <v>115561.6385</v>
      </c>
      <c r="W585" s="12">
        <v>112184.0275</v>
      </c>
      <c r="X585" s="12">
        <v>101011.47649999999</v>
      </c>
      <c r="Y585" s="12">
        <v>88630.829499999993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1304478.6869999999</v>
      </c>
      <c r="AD585" s="5">
        <f t="shared" si="66"/>
        <v>557347.04499999993</v>
      </c>
      <c r="AE585" s="5">
        <f t="shared" si="67"/>
        <v>1861825.7319999998</v>
      </c>
      <c r="AG585" s="2">
        <f t="shared" si="68"/>
        <v>7</v>
      </c>
      <c r="AH585" s="2">
        <f t="shared" si="69"/>
        <v>2025</v>
      </c>
      <c r="AJ585" s="5">
        <f t="shared" si="70"/>
        <v>115717.0965</v>
      </c>
      <c r="AK585" s="2">
        <f t="shared" si="71"/>
        <v>20</v>
      </c>
      <c r="AM585" s="55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BC585" s="5"/>
      <c r="BD585" s="5"/>
      <c r="BE585" s="5"/>
      <c r="BJ585" s="5"/>
    </row>
    <row r="586" spans="1:62" ht="15.75" x14ac:dyDescent="0.25">
      <c r="A586" s="18">
        <v>45869</v>
      </c>
      <c r="B586" s="12">
        <v>77662.024999999994</v>
      </c>
      <c r="C586" s="12">
        <v>71230.002499999988</v>
      </c>
      <c r="D586" s="12">
        <v>66100.876499999998</v>
      </c>
      <c r="E586" s="12">
        <v>63587.860499999995</v>
      </c>
      <c r="F586" s="12">
        <v>65319.206999999995</v>
      </c>
      <c r="G586" s="12">
        <v>68436.280499999993</v>
      </c>
      <c r="H586" s="12">
        <v>72261.959000000003</v>
      </c>
      <c r="I586" s="12">
        <v>80066.246999999988</v>
      </c>
      <c r="J586" s="12">
        <v>80242.291500000007</v>
      </c>
      <c r="K586" s="12">
        <v>67817.374500000005</v>
      </c>
      <c r="L586" s="12">
        <v>64518.556499999999</v>
      </c>
      <c r="M586" s="12">
        <v>62646.476999999999</v>
      </c>
      <c r="N586" s="12">
        <v>65061.8995</v>
      </c>
      <c r="O586" s="12">
        <v>64302.621500000001</v>
      </c>
      <c r="P586" s="12">
        <v>62439.12999999999</v>
      </c>
      <c r="Q586" s="12">
        <v>64063.515999999996</v>
      </c>
      <c r="R586" s="12">
        <v>70344.982499999998</v>
      </c>
      <c r="S586" s="12">
        <v>84511.278000000006</v>
      </c>
      <c r="T586" s="12">
        <v>90804.495999999985</v>
      </c>
      <c r="U586" s="12">
        <v>97232.395499999999</v>
      </c>
      <c r="V586" s="12">
        <v>97057.300999999992</v>
      </c>
      <c r="W586" s="12">
        <v>95798.683999999994</v>
      </c>
      <c r="X586" s="12">
        <v>86374.959499999997</v>
      </c>
      <c r="Y586" s="12">
        <v>76541.670999999988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1233282.21</v>
      </c>
      <c r="AD586" s="5">
        <f t="shared" ref="AD586:AD647" si="74">AE586-AC586</f>
        <v>561139.88200000022</v>
      </c>
      <c r="AE586" s="5">
        <f t="shared" ref="AE586:AE647" si="75">SUM(B586:Y586)</f>
        <v>1794422.0920000002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97232.395499999999</v>
      </c>
      <c r="AK586" s="2">
        <f t="shared" ref="AK586:AK647" si="79">IF(AE586&gt;0,INDEX(B$8:Y$8,MATCH(AJ586,B586:Y586,0)),"")</f>
        <v>20</v>
      </c>
      <c r="AM586" s="55"/>
    </row>
    <row r="587" spans="1:62" ht="15.75" x14ac:dyDescent="0.25">
      <c r="A587" s="18">
        <v>45870</v>
      </c>
      <c r="B587" s="12">
        <v>63693.034999999996</v>
      </c>
      <c r="C587" s="12">
        <v>57616.9395</v>
      </c>
      <c r="D587" s="12">
        <v>55245.777499999997</v>
      </c>
      <c r="E587" s="12">
        <v>53319.652499999997</v>
      </c>
      <c r="F587" s="12">
        <v>54781.702499999992</v>
      </c>
      <c r="G587" s="12">
        <v>56823.889000000003</v>
      </c>
      <c r="H587" s="12">
        <v>58437.777499999997</v>
      </c>
      <c r="I587" s="12">
        <v>54687.377</v>
      </c>
      <c r="J587" s="12">
        <v>47138.468000000001</v>
      </c>
      <c r="K587" s="12">
        <v>39114.663500000002</v>
      </c>
      <c r="L587" s="12">
        <v>39728.895499999999</v>
      </c>
      <c r="M587" s="12">
        <v>39000.112499999996</v>
      </c>
      <c r="N587" s="12">
        <v>41874.432499999995</v>
      </c>
      <c r="O587" s="12">
        <v>41756.176500000001</v>
      </c>
      <c r="P587" s="12">
        <v>41270.175499999998</v>
      </c>
      <c r="Q587" s="12">
        <v>43731.672999999995</v>
      </c>
      <c r="R587" s="12">
        <v>50154.413999999997</v>
      </c>
      <c r="S587" s="12">
        <v>64179.073999999993</v>
      </c>
      <c r="T587" s="12">
        <v>81083.925000000003</v>
      </c>
      <c r="U587" s="12">
        <v>91631.717999999993</v>
      </c>
      <c r="V587" s="12">
        <v>96588.05799999999</v>
      </c>
      <c r="W587" s="12">
        <v>92204.036000000007</v>
      </c>
      <c r="X587" s="12">
        <v>82474.478000000003</v>
      </c>
      <c r="Y587" s="12">
        <v>72785.903000000006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946617.67699999991</v>
      </c>
      <c r="AD587" s="5">
        <f t="shared" si="74"/>
        <v>472704.67650000029</v>
      </c>
      <c r="AE587" s="5">
        <f t="shared" si="75"/>
        <v>1419322.3535000002</v>
      </c>
      <c r="AG587" s="2">
        <f t="shared" si="76"/>
        <v>8</v>
      </c>
      <c r="AH587" s="2">
        <f t="shared" si="77"/>
        <v>2025</v>
      </c>
      <c r="AJ587" s="5">
        <f t="shared" si="78"/>
        <v>96588.05799999999</v>
      </c>
      <c r="AK587" s="2">
        <f t="shared" si="79"/>
        <v>21</v>
      </c>
      <c r="AM587" s="55"/>
    </row>
    <row r="588" spans="1:62" ht="15.75" x14ac:dyDescent="0.25">
      <c r="A588" s="18">
        <v>45871</v>
      </c>
      <c r="B588" s="12">
        <v>61307.955499999996</v>
      </c>
      <c r="C588" s="12">
        <v>54900.984499999999</v>
      </c>
      <c r="D588" s="12">
        <v>51704.006499999996</v>
      </c>
      <c r="E588" s="12">
        <v>50019.000999999997</v>
      </c>
      <c r="F588" s="12">
        <v>49293.771000000001</v>
      </c>
      <c r="G588" s="12">
        <v>50684.969999999994</v>
      </c>
      <c r="H588" s="12">
        <v>50410.410499999991</v>
      </c>
      <c r="I588" s="12">
        <v>45830.052000000003</v>
      </c>
      <c r="J588" s="12">
        <v>38228.047500000001</v>
      </c>
      <c r="K588" s="12">
        <v>33247.168999999994</v>
      </c>
      <c r="L588" s="12">
        <v>34026.444499999998</v>
      </c>
      <c r="M588" s="12">
        <v>33912.539499999999</v>
      </c>
      <c r="N588" s="12">
        <v>34798.604500000001</v>
      </c>
      <c r="O588" s="12">
        <v>35931.004499999995</v>
      </c>
      <c r="P588" s="12">
        <v>36473.786999999997</v>
      </c>
      <c r="Q588" s="12">
        <v>37532.039499999999</v>
      </c>
      <c r="R588" s="12">
        <v>48054.115999999995</v>
      </c>
      <c r="S588" s="12">
        <v>64314.334999999999</v>
      </c>
      <c r="T588" s="12">
        <v>82030.751999999993</v>
      </c>
      <c r="U588" s="12">
        <v>91825.888500000001</v>
      </c>
      <c r="V588" s="12">
        <v>96546.334000000003</v>
      </c>
      <c r="W588" s="12">
        <v>91639.3465</v>
      </c>
      <c r="X588" s="12">
        <v>83160.225999999995</v>
      </c>
      <c r="Y588" s="12">
        <v>74293.144499999995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1330164.9294999999</v>
      </c>
      <c r="AE588" s="5">
        <f t="shared" si="75"/>
        <v>1330164.9294999999</v>
      </c>
      <c r="AG588" s="2">
        <f t="shared" si="76"/>
        <v>8</v>
      </c>
      <c r="AH588" s="2">
        <f t="shared" si="77"/>
        <v>2025</v>
      </c>
      <c r="AJ588" s="5">
        <f t="shared" si="78"/>
        <v>96546.334000000003</v>
      </c>
      <c r="AK588" s="2">
        <f t="shared" si="79"/>
        <v>21</v>
      </c>
      <c r="AM588" s="55"/>
    </row>
    <row r="589" spans="1:62" ht="15.75" x14ac:dyDescent="0.25">
      <c r="A589" s="18">
        <v>45872</v>
      </c>
      <c r="B589" s="12">
        <v>63509.875</v>
      </c>
      <c r="C589" s="12">
        <v>57594.566999999995</v>
      </c>
      <c r="D589" s="12">
        <v>52712.611999999994</v>
      </c>
      <c r="E589" s="12">
        <v>50824.448999999993</v>
      </c>
      <c r="F589" s="12">
        <v>51016.282499999994</v>
      </c>
      <c r="G589" s="12">
        <v>51005.119999999995</v>
      </c>
      <c r="H589" s="12">
        <v>51317.755499999999</v>
      </c>
      <c r="I589" s="12">
        <v>49693.084499999997</v>
      </c>
      <c r="J589" s="12">
        <v>46490.558499999999</v>
      </c>
      <c r="K589" s="12">
        <v>42539.717499999999</v>
      </c>
      <c r="L589" s="12">
        <v>42846.016499999998</v>
      </c>
      <c r="M589" s="12">
        <v>42546.025499999996</v>
      </c>
      <c r="N589" s="12">
        <v>43034.306499999992</v>
      </c>
      <c r="O589" s="12">
        <v>45705.962999999996</v>
      </c>
      <c r="P589" s="12">
        <v>48506.885999999999</v>
      </c>
      <c r="Q589" s="12">
        <v>56877.184000000001</v>
      </c>
      <c r="R589" s="12">
        <v>66642.85149999999</v>
      </c>
      <c r="S589" s="12">
        <v>80130.162999999986</v>
      </c>
      <c r="T589" s="12">
        <v>94545.862000000008</v>
      </c>
      <c r="U589" s="12">
        <v>102133.1035</v>
      </c>
      <c r="V589" s="12">
        <v>107915.52549999999</v>
      </c>
      <c r="W589" s="12">
        <v>99068.830999999991</v>
      </c>
      <c r="X589" s="12">
        <v>88835.839500000002</v>
      </c>
      <c r="Y589" s="12">
        <v>75619.496499999994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1511112.0754999996</v>
      </c>
      <c r="AE589" s="5">
        <f t="shared" si="75"/>
        <v>1511112.0754999996</v>
      </c>
      <c r="AG589" s="2">
        <f t="shared" si="76"/>
        <v>8</v>
      </c>
      <c r="AH589" s="2">
        <f t="shared" si="77"/>
        <v>2025</v>
      </c>
      <c r="AJ589" s="5">
        <f t="shared" si="78"/>
        <v>107915.52549999999</v>
      </c>
      <c r="AK589" s="2">
        <f t="shared" si="79"/>
        <v>21</v>
      </c>
      <c r="AM589" s="55"/>
    </row>
    <row r="590" spans="1:62" ht="15.75" x14ac:dyDescent="0.25">
      <c r="A590" s="18">
        <v>45873</v>
      </c>
      <c r="B590" s="12">
        <v>67358.495999999985</v>
      </c>
      <c r="C590" s="12">
        <v>58132.817999999999</v>
      </c>
      <c r="D590" s="12">
        <v>55438.665499999996</v>
      </c>
      <c r="E590" s="12">
        <v>53511.894499999995</v>
      </c>
      <c r="F590" s="12">
        <v>55024.417999999998</v>
      </c>
      <c r="G590" s="12">
        <v>58016.813499999997</v>
      </c>
      <c r="H590" s="12">
        <v>60814.858</v>
      </c>
      <c r="I590" s="12">
        <v>62166.137999999999</v>
      </c>
      <c r="J590" s="12">
        <v>59900.435499999992</v>
      </c>
      <c r="K590" s="12">
        <v>52685.460999999996</v>
      </c>
      <c r="L590" s="12">
        <v>53682.048999999999</v>
      </c>
      <c r="M590" s="12">
        <v>52811.563999999998</v>
      </c>
      <c r="N590" s="12">
        <v>55927.906000000003</v>
      </c>
      <c r="O590" s="12">
        <v>57751.839500000002</v>
      </c>
      <c r="P590" s="12">
        <v>59108.486999999994</v>
      </c>
      <c r="Q590" s="12">
        <v>65248.431999999993</v>
      </c>
      <c r="R590" s="12">
        <v>74731.588499999998</v>
      </c>
      <c r="S590" s="12">
        <v>87908.781999999992</v>
      </c>
      <c r="T590" s="12">
        <v>100626.2895</v>
      </c>
      <c r="U590" s="12">
        <v>108233.12</v>
      </c>
      <c r="V590" s="12">
        <v>111167.08099999999</v>
      </c>
      <c r="W590" s="12">
        <v>104499.03099999999</v>
      </c>
      <c r="X590" s="12">
        <v>92807.732499999998</v>
      </c>
      <c r="Y590" s="12">
        <v>81272.718499999988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1199255.9364999998</v>
      </c>
      <c r="AD590" s="5">
        <f t="shared" si="74"/>
        <v>489570.6819999998</v>
      </c>
      <c r="AE590" s="5">
        <f t="shared" si="75"/>
        <v>1688826.6184999996</v>
      </c>
      <c r="AG590" s="2">
        <f t="shared" si="76"/>
        <v>8</v>
      </c>
      <c r="AH590" s="2">
        <f t="shared" si="77"/>
        <v>2025</v>
      </c>
      <c r="AJ590" s="5">
        <f t="shared" si="78"/>
        <v>111167.08099999999</v>
      </c>
      <c r="AK590" s="2">
        <f t="shared" si="79"/>
        <v>21</v>
      </c>
      <c r="AM590" s="55"/>
    </row>
    <row r="591" spans="1:62" ht="15.75" x14ac:dyDescent="0.25">
      <c r="A591" s="18">
        <v>45874</v>
      </c>
      <c r="B591" s="12">
        <v>68054.78899999999</v>
      </c>
      <c r="C591" s="12">
        <v>58876.506499999996</v>
      </c>
      <c r="D591" s="12">
        <v>55748.356</v>
      </c>
      <c r="E591" s="12">
        <v>53229.516499999998</v>
      </c>
      <c r="F591" s="12">
        <v>53977.195</v>
      </c>
      <c r="G591" s="12">
        <v>56200.252</v>
      </c>
      <c r="H591" s="12">
        <v>58201.407999999996</v>
      </c>
      <c r="I591" s="12">
        <v>57765.576500000003</v>
      </c>
      <c r="J591" s="12">
        <v>51779.968500000003</v>
      </c>
      <c r="K591" s="12">
        <v>42419.931999999993</v>
      </c>
      <c r="L591" s="12">
        <v>41675.8825</v>
      </c>
      <c r="M591" s="12">
        <v>39039.0435</v>
      </c>
      <c r="N591" s="12">
        <v>38500.773499999996</v>
      </c>
      <c r="O591" s="12">
        <v>39888.7425</v>
      </c>
      <c r="P591" s="12">
        <v>38720.014500000005</v>
      </c>
      <c r="Q591" s="12">
        <v>40601.185499999992</v>
      </c>
      <c r="R591" s="12">
        <v>50031.464999999997</v>
      </c>
      <c r="S591" s="12">
        <v>67354.914499999999</v>
      </c>
      <c r="T591" s="12">
        <v>87868.853499999997</v>
      </c>
      <c r="U591" s="12">
        <v>95831.696499999991</v>
      </c>
      <c r="V591" s="12">
        <v>101000.428</v>
      </c>
      <c r="W591" s="12">
        <v>93708.180500000002</v>
      </c>
      <c r="X591" s="12">
        <v>81794.21149999999</v>
      </c>
      <c r="Y591" s="12">
        <v>72058.497499999998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967980.86849999987</v>
      </c>
      <c r="AD591" s="5">
        <f t="shared" si="74"/>
        <v>476346.52050000033</v>
      </c>
      <c r="AE591" s="5">
        <f t="shared" si="75"/>
        <v>1444327.3890000002</v>
      </c>
      <c r="AG591" s="2">
        <f t="shared" si="76"/>
        <v>8</v>
      </c>
      <c r="AH591" s="2">
        <f t="shared" si="77"/>
        <v>2025</v>
      </c>
      <c r="AJ591" s="5">
        <f t="shared" si="78"/>
        <v>101000.428</v>
      </c>
      <c r="AK591" s="2">
        <f t="shared" si="79"/>
        <v>21</v>
      </c>
      <c r="AM591" s="55"/>
    </row>
    <row r="592" spans="1:62" ht="15.75" x14ac:dyDescent="0.25">
      <c r="A592" s="18">
        <v>45875</v>
      </c>
      <c r="B592" s="12">
        <v>62038.733499999995</v>
      </c>
      <c r="C592" s="12">
        <v>55489.271999999997</v>
      </c>
      <c r="D592" s="12">
        <v>51694.25</v>
      </c>
      <c r="E592" s="12">
        <v>50595.356499999994</v>
      </c>
      <c r="F592" s="12">
        <v>51829.862499999996</v>
      </c>
      <c r="G592" s="12">
        <v>52902.678499999995</v>
      </c>
      <c r="H592" s="12">
        <v>55502.743000000002</v>
      </c>
      <c r="I592" s="12">
        <v>52849.031999999992</v>
      </c>
      <c r="J592" s="12">
        <v>44704.017</v>
      </c>
      <c r="K592" s="12">
        <v>39239.046999999999</v>
      </c>
      <c r="L592" s="12">
        <v>39367.876499999998</v>
      </c>
      <c r="M592" s="12">
        <v>41399.014500000005</v>
      </c>
      <c r="N592" s="12">
        <v>43877.906499999997</v>
      </c>
      <c r="O592" s="12">
        <v>46213.234499999999</v>
      </c>
      <c r="P592" s="12">
        <v>42336.731</v>
      </c>
      <c r="Q592" s="12">
        <v>45318.667000000001</v>
      </c>
      <c r="R592" s="12">
        <v>53284.825499999999</v>
      </c>
      <c r="S592" s="12">
        <v>70823.858499999988</v>
      </c>
      <c r="T592" s="12">
        <v>89106.171499999997</v>
      </c>
      <c r="U592" s="12">
        <v>98085.1155</v>
      </c>
      <c r="V592" s="12">
        <v>102380.58799999999</v>
      </c>
      <c r="W592" s="12">
        <v>96540.130499999999</v>
      </c>
      <c r="X592" s="12">
        <v>84192.5625</v>
      </c>
      <c r="Y592" s="12">
        <v>74212.090500000006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989718.77799999982</v>
      </c>
      <c r="AD592" s="5">
        <f t="shared" si="74"/>
        <v>454264.98650000023</v>
      </c>
      <c r="AE592" s="5">
        <f t="shared" si="75"/>
        <v>1443983.7645</v>
      </c>
      <c r="AG592" s="2">
        <f t="shared" si="76"/>
        <v>8</v>
      </c>
      <c r="AH592" s="2">
        <f t="shared" si="77"/>
        <v>2025</v>
      </c>
      <c r="AJ592" s="5">
        <f t="shared" si="78"/>
        <v>102380.58799999999</v>
      </c>
      <c r="AK592" s="2">
        <f t="shared" si="79"/>
        <v>21</v>
      </c>
      <c r="AM592" s="55"/>
    </row>
    <row r="593" spans="1:39" ht="15.75" x14ac:dyDescent="0.25">
      <c r="A593" s="18">
        <v>45876</v>
      </c>
      <c r="B593" s="12">
        <v>62905.275999999998</v>
      </c>
      <c r="C593" s="12">
        <v>56096.720999999998</v>
      </c>
      <c r="D593" s="12">
        <v>53290.354500000001</v>
      </c>
      <c r="E593" s="12">
        <v>51498.473999999995</v>
      </c>
      <c r="F593" s="12">
        <v>52243.273999999998</v>
      </c>
      <c r="G593" s="12">
        <v>54111.828999999998</v>
      </c>
      <c r="H593" s="12">
        <v>57367.383999999998</v>
      </c>
      <c r="I593" s="12">
        <v>54147.900499999996</v>
      </c>
      <c r="J593" s="12">
        <v>48226.056499999992</v>
      </c>
      <c r="K593" s="12">
        <v>43401.842499999999</v>
      </c>
      <c r="L593" s="12">
        <v>45254.656000000003</v>
      </c>
      <c r="M593" s="12">
        <v>45658.434500000003</v>
      </c>
      <c r="N593" s="12">
        <v>45104.831499999993</v>
      </c>
      <c r="O593" s="12">
        <v>45652.173999999999</v>
      </c>
      <c r="P593" s="12">
        <v>44523.754499999995</v>
      </c>
      <c r="Q593" s="12">
        <v>48888.899999999994</v>
      </c>
      <c r="R593" s="12">
        <v>57393.138500000001</v>
      </c>
      <c r="S593" s="12">
        <v>75467.420499999993</v>
      </c>
      <c r="T593" s="12">
        <v>95319.180999999997</v>
      </c>
      <c r="U593" s="12">
        <v>105073.268</v>
      </c>
      <c r="V593" s="12">
        <v>107760.57099999998</v>
      </c>
      <c r="W593" s="12">
        <v>101193.10699999999</v>
      </c>
      <c r="X593" s="12">
        <v>90111.499500000005</v>
      </c>
      <c r="Y593" s="12">
        <v>76843.609499999991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1053176.7355</v>
      </c>
      <c r="AD593" s="5">
        <f t="shared" si="74"/>
        <v>464356.92200000002</v>
      </c>
      <c r="AE593" s="5">
        <f t="shared" si="75"/>
        <v>1517533.6575</v>
      </c>
      <c r="AG593" s="2">
        <f t="shared" si="76"/>
        <v>8</v>
      </c>
      <c r="AH593" s="2">
        <f t="shared" si="77"/>
        <v>2025</v>
      </c>
      <c r="AJ593" s="5">
        <f t="shared" si="78"/>
        <v>107760.57099999998</v>
      </c>
      <c r="AK593" s="2">
        <f t="shared" si="79"/>
        <v>21</v>
      </c>
      <c r="AM593" s="55"/>
    </row>
    <row r="594" spans="1:39" ht="15.75" x14ac:dyDescent="0.25">
      <c r="A594" s="18">
        <v>45877</v>
      </c>
      <c r="B594" s="12">
        <v>67112.151499999993</v>
      </c>
      <c r="C594" s="12">
        <v>58299.210499999994</v>
      </c>
      <c r="D594" s="12">
        <v>55137.097500000003</v>
      </c>
      <c r="E594" s="12">
        <v>52727.555500000002</v>
      </c>
      <c r="F594" s="12">
        <v>53517.889000000003</v>
      </c>
      <c r="G594" s="12">
        <v>55836.354500000001</v>
      </c>
      <c r="H594" s="12">
        <v>58311.921499999997</v>
      </c>
      <c r="I594" s="12">
        <v>55642.364500000003</v>
      </c>
      <c r="J594" s="12">
        <v>49770.585499999994</v>
      </c>
      <c r="K594" s="12">
        <v>43988.021000000001</v>
      </c>
      <c r="L594" s="12">
        <v>47536.508499999996</v>
      </c>
      <c r="M594" s="12">
        <v>47444.310999999994</v>
      </c>
      <c r="N594" s="12">
        <v>48911.32</v>
      </c>
      <c r="O594" s="12">
        <v>51787.682499999995</v>
      </c>
      <c r="P594" s="12">
        <v>52901.015999999996</v>
      </c>
      <c r="Q594" s="12">
        <v>54592.386499999993</v>
      </c>
      <c r="R594" s="12">
        <v>63634.980499999998</v>
      </c>
      <c r="S594" s="12">
        <v>77291.344499999992</v>
      </c>
      <c r="T594" s="12">
        <v>92175.450499999992</v>
      </c>
      <c r="U594" s="12">
        <v>101896.30650000001</v>
      </c>
      <c r="V594" s="12">
        <v>105049.841</v>
      </c>
      <c r="W594" s="12">
        <v>99959.930999999997</v>
      </c>
      <c r="X594" s="12">
        <v>88442.644</v>
      </c>
      <c r="Y594" s="12">
        <v>77960.629000000001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1081024.6934999998</v>
      </c>
      <c r="AD594" s="5">
        <f t="shared" si="74"/>
        <v>478902.80900000012</v>
      </c>
      <c r="AE594" s="5">
        <f t="shared" si="75"/>
        <v>1559927.5024999999</v>
      </c>
      <c r="AG594" s="2">
        <f t="shared" si="76"/>
        <v>8</v>
      </c>
      <c r="AH594" s="2">
        <f t="shared" si="77"/>
        <v>2025</v>
      </c>
      <c r="AJ594" s="5">
        <f t="shared" si="78"/>
        <v>105049.841</v>
      </c>
      <c r="AK594" s="2">
        <f t="shared" si="79"/>
        <v>21</v>
      </c>
      <c r="AM594" s="55"/>
    </row>
    <row r="595" spans="1:39" ht="15.75" x14ac:dyDescent="0.25">
      <c r="A595" s="18">
        <v>45878</v>
      </c>
      <c r="B595" s="12">
        <v>65816.209000000003</v>
      </c>
      <c r="C595" s="12">
        <v>59108.249499999998</v>
      </c>
      <c r="D595" s="12">
        <v>54831.757999999994</v>
      </c>
      <c r="E595" s="12">
        <v>53134.164999999994</v>
      </c>
      <c r="F595" s="12">
        <v>53167.718999999997</v>
      </c>
      <c r="G595" s="12">
        <v>53860.326000000001</v>
      </c>
      <c r="H595" s="12">
        <v>53864.4015</v>
      </c>
      <c r="I595" s="12">
        <v>51653.381000000001</v>
      </c>
      <c r="J595" s="12">
        <v>44536.997499999998</v>
      </c>
      <c r="K595" s="12">
        <v>39209.986499999999</v>
      </c>
      <c r="L595" s="12">
        <v>39483.481999999996</v>
      </c>
      <c r="M595" s="12">
        <v>39610.962500000001</v>
      </c>
      <c r="N595" s="12">
        <v>38779.531999999999</v>
      </c>
      <c r="O595" s="12">
        <v>40392.061999999998</v>
      </c>
      <c r="P595" s="12">
        <v>40895.334000000003</v>
      </c>
      <c r="Q595" s="12">
        <v>44121.115999999995</v>
      </c>
      <c r="R595" s="12">
        <v>52376.748999999996</v>
      </c>
      <c r="S595" s="12">
        <v>69747.726999999999</v>
      </c>
      <c r="T595" s="12">
        <v>88030.5815</v>
      </c>
      <c r="U595" s="12">
        <v>96046.53899999999</v>
      </c>
      <c r="V595" s="12">
        <v>99206.039499999999</v>
      </c>
      <c r="W595" s="12">
        <v>94735.377499999988</v>
      </c>
      <c r="X595" s="12">
        <v>85092.212499999994</v>
      </c>
      <c r="Y595" s="12">
        <v>75190.922999999995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1432891.8304999997</v>
      </c>
      <c r="AE595" s="5">
        <f t="shared" si="75"/>
        <v>1432891.8304999997</v>
      </c>
      <c r="AG595" s="2">
        <f t="shared" si="76"/>
        <v>8</v>
      </c>
      <c r="AH595" s="2">
        <f t="shared" si="77"/>
        <v>2025</v>
      </c>
      <c r="AJ595" s="5">
        <f t="shared" si="78"/>
        <v>99206.039499999999</v>
      </c>
      <c r="AK595" s="2">
        <f t="shared" si="79"/>
        <v>21</v>
      </c>
      <c r="AM595" s="55"/>
    </row>
    <row r="596" spans="1:39" ht="15.75" x14ac:dyDescent="0.25">
      <c r="A596" s="18">
        <v>45879</v>
      </c>
      <c r="B596" s="12">
        <v>64086.695999999989</v>
      </c>
      <c r="C596" s="12">
        <v>58188.772999999994</v>
      </c>
      <c r="D596" s="12">
        <v>54628.220499999996</v>
      </c>
      <c r="E596" s="12">
        <v>52173.724499999997</v>
      </c>
      <c r="F596" s="12">
        <v>52014.618500000004</v>
      </c>
      <c r="G596" s="12">
        <v>52285.282999999996</v>
      </c>
      <c r="H596" s="12">
        <v>52644.525499999996</v>
      </c>
      <c r="I596" s="12">
        <v>51664.781000000003</v>
      </c>
      <c r="J596" s="12">
        <v>47768.9545</v>
      </c>
      <c r="K596" s="12">
        <v>44010.402999999998</v>
      </c>
      <c r="L596" s="12">
        <v>43414.819499999998</v>
      </c>
      <c r="M596" s="12">
        <v>44947.910499999998</v>
      </c>
      <c r="N596" s="12">
        <v>45993.565999999999</v>
      </c>
      <c r="O596" s="12">
        <v>49674.863499999999</v>
      </c>
      <c r="P596" s="12">
        <v>52719.233499999995</v>
      </c>
      <c r="Q596" s="12">
        <v>57452.931499999992</v>
      </c>
      <c r="R596" s="12">
        <v>68241.064999999988</v>
      </c>
      <c r="S596" s="12">
        <v>85133.641999999993</v>
      </c>
      <c r="T596" s="12">
        <v>104518.47749999999</v>
      </c>
      <c r="U596" s="12">
        <v>114134.5485</v>
      </c>
      <c r="V596" s="12">
        <v>121799.67099999999</v>
      </c>
      <c r="W596" s="12">
        <v>108736.81</v>
      </c>
      <c r="X596" s="12">
        <v>96764.520499999999</v>
      </c>
      <c r="Y596" s="12">
        <v>83067.819499999998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1606065.858</v>
      </c>
      <c r="AE596" s="5">
        <f t="shared" si="75"/>
        <v>1606065.858</v>
      </c>
      <c r="AG596" s="2">
        <f t="shared" si="76"/>
        <v>8</v>
      </c>
      <c r="AH596" s="2">
        <f t="shared" si="77"/>
        <v>2025</v>
      </c>
      <c r="AJ596" s="5">
        <f t="shared" si="78"/>
        <v>121799.67099999999</v>
      </c>
      <c r="AK596" s="2">
        <f t="shared" si="79"/>
        <v>21</v>
      </c>
      <c r="AM596" s="55"/>
    </row>
    <row r="597" spans="1:39" ht="15.75" x14ac:dyDescent="0.25">
      <c r="A597" s="18">
        <v>45880</v>
      </c>
      <c r="B597" s="12">
        <v>72647.7065</v>
      </c>
      <c r="C597" s="12">
        <v>64864.897999999994</v>
      </c>
      <c r="D597" s="12">
        <v>60956.540999999997</v>
      </c>
      <c r="E597" s="12">
        <v>59097.181999999993</v>
      </c>
      <c r="F597" s="12">
        <v>59679.085499999994</v>
      </c>
      <c r="G597" s="12">
        <v>62257.195499999994</v>
      </c>
      <c r="H597" s="12">
        <v>66870.034499999994</v>
      </c>
      <c r="I597" s="12">
        <v>67608.431500000006</v>
      </c>
      <c r="J597" s="12">
        <v>60498.422500000001</v>
      </c>
      <c r="K597" s="12">
        <v>56512.488499999999</v>
      </c>
      <c r="L597" s="12">
        <v>61861.587</v>
      </c>
      <c r="M597" s="12">
        <v>61290.874499999998</v>
      </c>
      <c r="N597" s="12">
        <v>64330.409</v>
      </c>
      <c r="O597" s="12">
        <v>66311.786000000007</v>
      </c>
      <c r="P597" s="12">
        <v>68114.335000000006</v>
      </c>
      <c r="Q597" s="12">
        <v>70729.8465</v>
      </c>
      <c r="R597" s="12">
        <v>84968.35149999999</v>
      </c>
      <c r="S597" s="12">
        <v>101731.5765</v>
      </c>
      <c r="T597" s="12">
        <v>120140.458</v>
      </c>
      <c r="U597" s="12">
        <v>126527.99199999998</v>
      </c>
      <c r="V597" s="12">
        <v>130365.39350000001</v>
      </c>
      <c r="W597" s="12">
        <v>120730.99699999999</v>
      </c>
      <c r="X597" s="12">
        <v>108536.2365</v>
      </c>
      <c r="Y597" s="12">
        <v>94750.986000000004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1370259.1855000001</v>
      </c>
      <c r="AD597" s="5">
        <f t="shared" si="74"/>
        <v>541123.62899999972</v>
      </c>
      <c r="AE597" s="5">
        <f t="shared" si="75"/>
        <v>1911382.8144999999</v>
      </c>
      <c r="AG597" s="2">
        <f t="shared" si="76"/>
        <v>8</v>
      </c>
      <c r="AH597" s="2">
        <f t="shared" si="77"/>
        <v>2025</v>
      </c>
      <c r="AJ597" s="5">
        <f t="shared" si="78"/>
        <v>130365.39350000001</v>
      </c>
      <c r="AK597" s="2">
        <f t="shared" si="79"/>
        <v>21</v>
      </c>
      <c r="AM597" s="55"/>
    </row>
    <row r="598" spans="1:39" ht="15.75" x14ac:dyDescent="0.25">
      <c r="A598" s="18">
        <v>45881</v>
      </c>
      <c r="B598" s="12">
        <v>81841.911000000007</v>
      </c>
      <c r="C598" s="12">
        <v>71536.016499999998</v>
      </c>
      <c r="D598" s="12">
        <v>67806.2215</v>
      </c>
      <c r="E598" s="12">
        <v>64816.248500000002</v>
      </c>
      <c r="F598" s="12">
        <v>64862.418499999992</v>
      </c>
      <c r="G598" s="12">
        <v>67003.85149999999</v>
      </c>
      <c r="H598" s="12">
        <v>69783.019499999995</v>
      </c>
      <c r="I598" s="12">
        <v>72073.71650000001</v>
      </c>
      <c r="J598" s="12">
        <v>68564.112500000003</v>
      </c>
      <c r="K598" s="12">
        <v>62199.330999999998</v>
      </c>
      <c r="L598" s="12">
        <v>70218.528000000006</v>
      </c>
      <c r="M598" s="12">
        <v>69982.063500000004</v>
      </c>
      <c r="N598" s="12">
        <v>72920.993000000002</v>
      </c>
      <c r="O598" s="12">
        <v>75271.910499999998</v>
      </c>
      <c r="P598" s="12">
        <v>74456.62049999999</v>
      </c>
      <c r="Q598" s="12">
        <v>77489.020499999999</v>
      </c>
      <c r="R598" s="12">
        <v>87046.49549999999</v>
      </c>
      <c r="S598" s="12">
        <v>103401.61</v>
      </c>
      <c r="T598" s="12">
        <v>123867.8685</v>
      </c>
      <c r="U598" s="12">
        <v>131361.24049999999</v>
      </c>
      <c r="V598" s="12">
        <v>132774.53650000002</v>
      </c>
      <c r="W598" s="12">
        <v>125092.55149999999</v>
      </c>
      <c r="X598" s="12">
        <v>110373.337</v>
      </c>
      <c r="Y598" s="12">
        <v>98338.262000000002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1457093.9354999999</v>
      </c>
      <c r="AD598" s="5">
        <f t="shared" si="74"/>
        <v>585987.94900000072</v>
      </c>
      <c r="AE598" s="5">
        <f t="shared" si="75"/>
        <v>2043081.8845000006</v>
      </c>
      <c r="AG598" s="2">
        <f t="shared" si="76"/>
        <v>8</v>
      </c>
      <c r="AH598" s="2">
        <f t="shared" si="77"/>
        <v>2025</v>
      </c>
      <c r="AJ598" s="5">
        <f t="shared" si="78"/>
        <v>132774.53650000002</v>
      </c>
      <c r="AK598" s="2">
        <f t="shared" si="79"/>
        <v>21</v>
      </c>
      <c r="AM598" s="55"/>
    </row>
    <row r="599" spans="1:39" ht="15.75" x14ac:dyDescent="0.25">
      <c r="A599" s="18">
        <v>45882</v>
      </c>
      <c r="B599" s="12">
        <v>82808.896999999997</v>
      </c>
      <c r="C599" s="12">
        <v>73546.919499999989</v>
      </c>
      <c r="D599" s="12">
        <v>68727.845000000001</v>
      </c>
      <c r="E599" s="12">
        <v>65431.259499999993</v>
      </c>
      <c r="F599" s="12">
        <v>65030.900999999998</v>
      </c>
      <c r="G599" s="12">
        <v>68329.747499999998</v>
      </c>
      <c r="H599" s="12">
        <v>70554.334000000003</v>
      </c>
      <c r="I599" s="12">
        <v>71413.627999999997</v>
      </c>
      <c r="J599" s="12">
        <v>65953.531499999997</v>
      </c>
      <c r="K599" s="12">
        <v>62367.167499999989</v>
      </c>
      <c r="L599" s="12">
        <v>67461.875</v>
      </c>
      <c r="M599" s="12">
        <v>68458.899999999994</v>
      </c>
      <c r="N599" s="12">
        <v>65060.303499999995</v>
      </c>
      <c r="O599" s="12">
        <v>67417.775999999998</v>
      </c>
      <c r="P599" s="12">
        <v>66682.894</v>
      </c>
      <c r="Q599" s="12">
        <v>70622.230500000005</v>
      </c>
      <c r="R599" s="12">
        <v>79245.304499999998</v>
      </c>
      <c r="S599" s="12">
        <v>97655.069499999998</v>
      </c>
      <c r="T599" s="12">
        <v>114057.9025</v>
      </c>
      <c r="U599" s="12">
        <v>121541.6035</v>
      </c>
      <c r="V599" s="12">
        <v>123698.208</v>
      </c>
      <c r="W599" s="12">
        <v>115867.31049999999</v>
      </c>
      <c r="X599" s="12">
        <v>101779.1525</v>
      </c>
      <c r="Y599" s="12">
        <v>90928.983999999997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1359282.8569999998</v>
      </c>
      <c r="AD599" s="5">
        <f t="shared" si="74"/>
        <v>585358.88750000042</v>
      </c>
      <c r="AE599" s="5">
        <f t="shared" si="75"/>
        <v>1944641.7445000003</v>
      </c>
      <c r="AG599" s="2">
        <f t="shared" si="76"/>
        <v>8</v>
      </c>
      <c r="AH599" s="2">
        <f t="shared" si="77"/>
        <v>2025</v>
      </c>
      <c r="AJ599" s="5">
        <f t="shared" si="78"/>
        <v>123698.208</v>
      </c>
      <c r="AK599" s="2">
        <f t="shared" si="79"/>
        <v>21</v>
      </c>
      <c r="AM599" s="55"/>
    </row>
    <row r="600" spans="1:39" ht="15.75" x14ac:dyDescent="0.25">
      <c r="A600" s="18">
        <v>45883</v>
      </c>
      <c r="B600" s="12">
        <v>79048.141499999998</v>
      </c>
      <c r="C600" s="12">
        <v>70479.027499999997</v>
      </c>
      <c r="D600" s="12">
        <v>67278.762499999997</v>
      </c>
      <c r="E600" s="12">
        <v>64298.78349999999</v>
      </c>
      <c r="F600" s="12">
        <v>64329.06</v>
      </c>
      <c r="G600" s="12">
        <v>65927.510999999999</v>
      </c>
      <c r="H600" s="12">
        <v>74181.386499999993</v>
      </c>
      <c r="I600" s="12">
        <v>97466.000499999995</v>
      </c>
      <c r="J600" s="12">
        <v>81789.195500000002</v>
      </c>
      <c r="K600" s="12">
        <v>78438.545499999993</v>
      </c>
      <c r="L600" s="12">
        <v>71345.142499999987</v>
      </c>
      <c r="M600" s="12">
        <v>65408.45949999999</v>
      </c>
      <c r="N600" s="12">
        <v>67021.606999999989</v>
      </c>
      <c r="O600" s="12">
        <v>73221.687000000005</v>
      </c>
      <c r="P600" s="12">
        <v>71767.968499999988</v>
      </c>
      <c r="Q600" s="12">
        <v>69946.191500000001</v>
      </c>
      <c r="R600" s="12">
        <v>81954.666500000007</v>
      </c>
      <c r="S600" s="12">
        <v>95249.603000000003</v>
      </c>
      <c r="T600" s="12">
        <v>109742.02399999999</v>
      </c>
      <c r="U600" s="12">
        <v>113698.242</v>
      </c>
      <c r="V600" s="12">
        <v>120987.25</v>
      </c>
      <c r="W600" s="12">
        <v>110835.11299999998</v>
      </c>
      <c r="X600" s="12">
        <v>99112.778000000006</v>
      </c>
      <c r="Y600" s="12">
        <v>89899.544999999998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1407984.4739999997</v>
      </c>
      <c r="AD600" s="5">
        <f t="shared" si="74"/>
        <v>575442.21750000026</v>
      </c>
      <c r="AE600" s="5">
        <f t="shared" si="75"/>
        <v>1983426.6915</v>
      </c>
      <c r="AG600" s="2">
        <f t="shared" si="76"/>
        <v>8</v>
      </c>
      <c r="AH600" s="2">
        <f t="shared" si="77"/>
        <v>2025</v>
      </c>
      <c r="AJ600" s="5">
        <f t="shared" si="78"/>
        <v>120987.25</v>
      </c>
      <c r="AK600" s="2">
        <f t="shared" si="79"/>
        <v>21</v>
      </c>
      <c r="AM600" s="55"/>
    </row>
    <row r="601" spans="1:39" ht="15.75" x14ac:dyDescent="0.25">
      <c r="A601" s="18">
        <v>45884</v>
      </c>
      <c r="B601" s="12">
        <v>75991.525999999998</v>
      </c>
      <c r="C601" s="12">
        <v>66585.974999999991</v>
      </c>
      <c r="D601" s="12">
        <v>62866.554000000004</v>
      </c>
      <c r="E601" s="12">
        <v>59625.201500000003</v>
      </c>
      <c r="F601" s="12">
        <v>59103.964999999997</v>
      </c>
      <c r="G601" s="12">
        <v>61703.497499999998</v>
      </c>
      <c r="H601" s="12">
        <v>63113.962499999994</v>
      </c>
      <c r="I601" s="12">
        <v>53892.568999999996</v>
      </c>
      <c r="J601" s="12">
        <v>47552.402000000002</v>
      </c>
      <c r="K601" s="12">
        <v>40005.031999999999</v>
      </c>
      <c r="L601" s="12">
        <v>40410.121500000001</v>
      </c>
      <c r="M601" s="12">
        <v>40046.167000000001</v>
      </c>
      <c r="N601" s="12">
        <v>31467.790499999996</v>
      </c>
      <c r="O601" s="12">
        <v>40317.125999999997</v>
      </c>
      <c r="P601" s="12">
        <v>39800.544499999996</v>
      </c>
      <c r="Q601" s="12">
        <v>42715.723999999995</v>
      </c>
      <c r="R601" s="12">
        <v>51296.779499999997</v>
      </c>
      <c r="S601" s="12">
        <v>70247.237000000008</v>
      </c>
      <c r="T601" s="12">
        <v>91431.410499999998</v>
      </c>
      <c r="U601" s="12">
        <v>100722.553</v>
      </c>
      <c r="V601" s="12">
        <v>101943.50249999999</v>
      </c>
      <c r="W601" s="12">
        <v>95876.830999999991</v>
      </c>
      <c r="X601" s="12">
        <v>84925.60149999999</v>
      </c>
      <c r="Y601" s="12">
        <v>73858.9565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972651.39149999991</v>
      </c>
      <c r="AD601" s="5">
        <f t="shared" si="74"/>
        <v>522849.63800000004</v>
      </c>
      <c r="AE601" s="5">
        <f t="shared" si="75"/>
        <v>1495501.0294999999</v>
      </c>
      <c r="AG601" s="2">
        <f t="shared" si="76"/>
        <v>8</v>
      </c>
      <c r="AH601" s="2">
        <f t="shared" si="77"/>
        <v>2025</v>
      </c>
      <c r="AJ601" s="5">
        <f t="shared" si="78"/>
        <v>101943.50249999999</v>
      </c>
      <c r="AK601" s="2">
        <f t="shared" si="79"/>
        <v>21</v>
      </c>
      <c r="AM601" s="55"/>
    </row>
    <row r="602" spans="1:39" ht="15.75" x14ac:dyDescent="0.25">
      <c r="A602" s="18">
        <v>45885</v>
      </c>
      <c r="B602" s="12">
        <v>64918.772499999999</v>
      </c>
      <c r="C602" s="12">
        <v>56338.61</v>
      </c>
      <c r="D602" s="12">
        <v>53161.43</v>
      </c>
      <c r="E602" s="12">
        <v>51015.921499999997</v>
      </c>
      <c r="F602" s="12">
        <v>50262.466999999997</v>
      </c>
      <c r="G602" s="12">
        <v>51885.722500000003</v>
      </c>
      <c r="H602" s="12">
        <v>52029.979999999996</v>
      </c>
      <c r="I602" s="12">
        <v>45567.880499999999</v>
      </c>
      <c r="J602" s="12">
        <v>38216.7045</v>
      </c>
      <c r="K602" s="12">
        <v>31953.364000000001</v>
      </c>
      <c r="L602" s="12">
        <v>33151.266499999998</v>
      </c>
      <c r="M602" s="12">
        <v>32995.381000000001</v>
      </c>
      <c r="N602" s="12">
        <v>33647.137999999999</v>
      </c>
      <c r="O602" s="12">
        <v>34501.701000000001</v>
      </c>
      <c r="P602" s="12">
        <v>34522.667500000003</v>
      </c>
      <c r="Q602" s="12">
        <v>37974.92</v>
      </c>
      <c r="R602" s="12">
        <v>47435.390499999994</v>
      </c>
      <c r="S602" s="12">
        <v>67053.688500000004</v>
      </c>
      <c r="T602" s="12">
        <v>86585.812000000005</v>
      </c>
      <c r="U602" s="12">
        <v>97224.254000000001</v>
      </c>
      <c r="V602" s="12">
        <v>100487.23799999998</v>
      </c>
      <c r="W602" s="12">
        <v>94676.866999999998</v>
      </c>
      <c r="X602" s="12">
        <v>84658.319000000003</v>
      </c>
      <c r="Y602" s="12">
        <v>76551.313500000004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1356816.8089999999</v>
      </c>
      <c r="AE602" s="5">
        <f t="shared" si="75"/>
        <v>1356816.8089999999</v>
      </c>
      <c r="AG602" s="2">
        <f t="shared" si="76"/>
        <v>8</v>
      </c>
      <c r="AH602" s="2">
        <f t="shared" si="77"/>
        <v>2025</v>
      </c>
      <c r="AJ602" s="5">
        <f t="shared" si="78"/>
        <v>100487.23799999998</v>
      </c>
      <c r="AK602" s="2">
        <f t="shared" si="79"/>
        <v>21</v>
      </c>
      <c r="AM602" s="55"/>
    </row>
    <row r="603" spans="1:39" ht="15.75" x14ac:dyDescent="0.25">
      <c r="A603" s="18">
        <v>45886</v>
      </c>
      <c r="B603" s="12">
        <v>64430.510499999997</v>
      </c>
      <c r="C603" s="12">
        <v>59130.070999999996</v>
      </c>
      <c r="D603" s="12">
        <v>55220.611999999994</v>
      </c>
      <c r="E603" s="12">
        <v>52593.368000000002</v>
      </c>
      <c r="F603" s="12">
        <v>52717.656499999997</v>
      </c>
      <c r="G603" s="12">
        <v>53448.453499999996</v>
      </c>
      <c r="H603" s="12">
        <v>52675.552499999998</v>
      </c>
      <c r="I603" s="12">
        <v>52758.839</v>
      </c>
      <c r="J603" s="12">
        <v>45614.430500000002</v>
      </c>
      <c r="K603" s="12">
        <v>39722.122000000003</v>
      </c>
      <c r="L603" s="12">
        <v>44153.254499999995</v>
      </c>
      <c r="M603" s="12">
        <v>54955.153499999993</v>
      </c>
      <c r="N603" s="12">
        <v>51997.147999999994</v>
      </c>
      <c r="O603" s="12">
        <v>58242.675999999999</v>
      </c>
      <c r="P603" s="12">
        <v>68269.812000000005</v>
      </c>
      <c r="Q603" s="12">
        <v>69477.945999999996</v>
      </c>
      <c r="R603" s="12">
        <v>78328.811000000002</v>
      </c>
      <c r="S603" s="12">
        <v>90446.355500000005</v>
      </c>
      <c r="T603" s="12">
        <v>96613.517999999996</v>
      </c>
      <c r="U603" s="12">
        <v>98202.848999999987</v>
      </c>
      <c r="V603" s="12">
        <v>100525.91249999999</v>
      </c>
      <c r="W603" s="12">
        <v>88966.66399999999</v>
      </c>
      <c r="X603" s="12">
        <v>79208.72</v>
      </c>
      <c r="Y603" s="12">
        <v>68753.029500000004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1576453.4649999999</v>
      </c>
      <c r="AE603" s="5">
        <f t="shared" si="75"/>
        <v>1576453.4649999999</v>
      </c>
      <c r="AG603" s="2">
        <f t="shared" si="76"/>
        <v>8</v>
      </c>
      <c r="AH603" s="2">
        <f t="shared" si="77"/>
        <v>2025</v>
      </c>
      <c r="AJ603" s="5">
        <f t="shared" si="78"/>
        <v>100525.91249999999</v>
      </c>
      <c r="AK603" s="2">
        <f t="shared" si="79"/>
        <v>21</v>
      </c>
      <c r="AM603" s="55"/>
    </row>
    <row r="604" spans="1:39" ht="15.75" x14ac:dyDescent="0.25">
      <c r="A604" s="18">
        <v>45887</v>
      </c>
      <c r="B604" s="12">
        <v>60275.039499999999</v>
      </c>
      <c r="C604" s="12">
        <v>53890.374499999998</v>
      </c>
      <c r="D604" s="12">
        <v>50615.002499999995</v>
      </c>
      <c r="E604" s="12">
        <v>49209.534500000002</v>
      </c>
      <c r="F604" s="12">
        <v>50846.612499999996</v>
      </c>
      <c r="G604" s="12">
        <v>53426.888500000001</v>
      </c>
      <c r="H604" s="12">
        <v>57143.26</v>
      </c>
      <c r="I604" s="12">
        <v>51261.639000000003</v>
      </c>
      <c r="J604" s="12">
        <v>39877.237999999998</v>
      </c>
      <c r="K604" s="12">
        <v>32079.191499999997</v>
      </c>
      <c r="L604" s="12">
        <v>51072.180500000002</v>
      </c>
      <c r="M604" s="12">
        <v>33521.870999999999</v>
      </c>
      <c r="N604" s="12">
        <v>32095.816499999997</v>
      </c>
      <c r="O604" s="12">
        <v>32487.719999999998</v>
      </c>
      <c r="P604" s="12">
        <v>32304.046999999999</v>
      </c>
      <c r="Q604" s="12">
        <v>32496.022999999994</v>
      </c>
      <c r="R604" s="12">
        <v>40150.410499999998</v>
      </c>
      <c r="S604" s="12">
        <v>57700.358999999997</v>
      </c>
      <c r="T604" s="12">
        <v>77636.650499999989</v>
      </c>
      <c r="U604" s="12">
        <v>88375.612000000008</v>
      </c>
      <c r="V604" s="12">
        <v>92337.292499999996</v>
      </c>
      <c r="W604" s="12">
        <v>86029.986000000004</v>
      </c>
      <c r="X604" s="12">
        <v>76032.233499999988</v>
      </c>
      <c r="Y604" s="12">
        <v>65705.94249999999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855458.27049999998</v>
      </c>
      <c r="AD604" s="5">
        <f t="shared" si="74"/>
        <v>441112.65450000006</v>
      </c>
      <c r="AE604" s="5">
        <f t="shared" si="75"/>
        <v>1296570.925</v>
      </c>
      <c r="AG604" s="2">
        <f t="shared" si="76"/>
        <v>8</v>
      </c>
      <c r="AH604" s="2">
        <f t="shared" si="77"/>
        <v>2025</v>
      </c>
      <c r="AJ604" s="5">
        <f t="shared" si="78"/>
        <v>92337.292499999996</v>
      </c>
      <c r="AK604" s="2">
        <f t="shared" si="79"/>
        <v>21</v>
      </c>
      <c r="AM604" s="55"/>
    </row>
    <row r="605" spans="1:39" ht="15.75" x14ac:dyDescent="0.25">
      <c r="A605" s="18">
        <v>45888</v>
      </c>
      <c r="B605" s="12">
        <v>54926.938499999997</v>
      </c>
      <c r="C605" s="12">
        <v>48955.010499999997</v>
      </c>
      <c r="D605" s="12">
        <v>47039.430500000002</v>
      </c>
      <c r="E605" s="12">
        <v>46114.159</v>
      </c>
      <c r="F605" s="12">
        <v>47661.652000000002</v>
      </c>
      <c r="G605" s="12">
        <v>50798.998499999994</v>
      </c>
      <c r="H605" s="12">
        <v>54381.913999999997</v>
      </c>
      <c r="I605" s="12">
        <v>50315.182499999995</v>
      </c>
      <c r="J605" s="12">
        <v>43944.349499999997</v>
      </c>
      <c r="K605" s="12">
        <v>34402.730000000003</v>
      </c>
      <c r="L605" s="12">
        <v>30900.022999999997</v>
      </c>
      <c r="M605" s="12">
        <v>28484.5435</v>
      </c>
      <c r="N605" s="12">
        <v>27494.463</v>
      </c>
      <c r="O605" s="12">
        <v>28610.513500000001</v>
      </c>
      <c r="P605" s="12">
        <v>27000.681499999999</v>
      </c>
      <c r="Q605" s="12">
        <v>28490.452499999999</v>
      </c>
      <c r="R605" s="12">
        <v>36899.500999999997</v>
      </c>
      <c r="S605" s="12">
        <v>56986.253499999999</v>
      </c>
      <c r="T605" s="12">
        <v>77316.585999999996</v>
      </c>
      <c r="U605" s="12">
        <v>85939.555500000002</v>
      </c>
      <c r="V605" s="12">
        <v>88576.128499999992</v>
      </c>
      <c r="W605" s="12">
        <v>83516.760999999999</v>
      </c>
      <c r="X605" s="12">
        <v>73287.151499999993</v>
      </c>
      <c r="Y605" s="12">
        <v>65024.545499999993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802164.87600000005</v>
      </c>
      <c r="AD605" s="5">
        <f t="shared" si="74"/>
        <v>414902.64849999978</v>
      </c>
      <c r="AE605" s="5">
        <f t="shared" si="75"/>
        <v>1217067.5244999998</v>
      </c>
      <c r="AG605" s="2">
        <f t="shared" si="76"/>
        <v>8</v>
      </c>
      <c r="AH605" s="2">
        <f t="shared" si="77"/>
        <v>2025</v>
      </c>
      <c r="AJ605" s="5">
        <f t="shared" si="78"/>
        <v>88576.128499999992</v>
      </c>
      <c r="AK605" s="2">
        <f t="shared" si="79"/>
        <v>21</v>
      </c>
      <c r="AM605" s="55"/>
    </row>
    <row r="606" spans="1:39" ht="15.75" x14ac:dyDescent="0.25">
      <c r="A606" s="18">
        <v>45889</v>
      </c>
      <c r="B606" s="12">
        <v>56631.798999999999</v>
      </c>
      <c r="C606" s="12">
        <v>49741.591499999995</v>
      </c>
      <c r="D606" s="12">
        <v>47973.195</v>
      </c>
      <c r="E606" s="12">
        <v>46954.091999999997</v>
      </c>
      <c r="F606" s="12">
        <v>48607.120499999997</v>
      </c>
      <c r="G606" s="12">
        <v>50956.726999999999</v>
      </c>
      <c r="H606" s="12">
        <v>55348.624499999998</v>
      </c>
      <c r="I606" s="12">
        <v>57416.736499999999</v>
      </c>
      <c r="J606" s="12">
        <v>54512.738499999999</v>
      </c>
      <c r="K606" s="12">
        <v>44493.316500000001</v>
      </c>
      <c r="L606" s="12">
        <v>41783.527000000002</v>
      </c>
      <c r="M606" s="12">
        <v>41373.886999999995</v>
      </c>
      <c r="N606" s="12">
        <v>34346.157499999994</v>
      </c>
      <c r="O606" s="12">
        <v>34437.936999999998</v>
      </c>
      <c r="P606" s="12">
        <v>36930.660999999993</v>
      </c>
      <c r="Q606" s="12">
        <v>40892.531499999997</v>
      </c>
      <c r="R606" s="12">
        <v>49664.261499999993</v>
      </c>
      <c r="S606" s="12">
        <v>58347.147499999999</v>
      </c>
      <c r="T606" s="12">
        <v>77237.175499999998</v>
      </c>
      <c r="U606" s="12">
        <v>85499.106999999989</v>
      </c>
      <c r="V606" s="12">
        <v>89942.01</v>
      </c>
      <c r="W606" s="12">
        <v>83128.248999999996</v>
      </c>
      <c r="X606" s="12">
        <v>74311.070999999996</v>
      </c>
      <c r="Y606" s="12">
        <v>64258.189999999995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904316.51399999973</v>
      </c>
      <c r="AD606" s="5">
        <f t="shared" si="74"/>
        <v>420471.3395</v>
      </c>
      <c r="AE606" s="5">
        <f t="shared" si="75"/>
        <v>1324787.8534999997</v>
      </c>
      <c r="AG606" s="2">
        <f t="shared" si="76"/>
        <v>8</v>
      </c>
      <c r="AH606" s="2">
        <f t="shared" si="77"/>
        <v>2025</v>
      </c>
      <c r="AJ606" s="5">
        <f t="shared" si="78"/>
        <v>89942.01</v>
      </c>
      <c r="AK606" s="2">
        <f t="shared" si="79"/>
        <v>21</v>
      </c>
      <c r="AM606" s="55"/>
    </row>
    <row r="607" spans="1:39" ht="15.75" x14ac:dyDescent="0.25">
      <c r="A607" s="18">
        <v>45890</v>
      </c>
      <c r="B607" s="12">
        <v>55645.927000000003</v>
      </c>
      <c r="C607" s="12">
        <v>49935.837999999996</v>
      </c>
      <c r="D607" s="12">
        <v>47697.010999999999</v>
      </c>
      <c r="E607" s="12">
        <v>46531.465499999998</v>
      </c>
      <c r="F607" s="12">
        <v>47923.965999999993</v>
      </c>
      <c r="G607" s="12">
        <v>51726.255499999999</v>
      </c>
      <c r="H607" s="12">
        <v>54818.163500000002</v>
      </c>
      <c r="I607" s="12">
        <v>50414.428999999996</v>
      </c>
      <c r="J607" s="12">
        <v>37239.933499999999</v>
      </c>
      <c r="K607" s="12">
        <v>27518.830499999996</v>
      </c>
      <c r="L607" s="12">
        <v>26826.859999999997</v>
      </c>
      <c r="M607" s="12">
        <v>24808.176499999998</v>
      </c>
      <c r="N607" s="12">
        <v>24786.772999999997</v>
      </c>
      <c r="O607" s="12">
        <v>25654.075499999999</v>
      </c>
      <c r="P607" s="12">
        <v>25924.416999999998</v>
      </c>
      <c r="Q607" s="12">
        <v>29171.621500000001</v>
      </c>
      <c r="R607" s="12">
        <v>38409.611499999999</v>
      </c>
      <c r="S607" s="12">
        <v>57556.044499999996</v>
      </c>
      <c r="T607" s="12">
        <v>77762.525499999989</v>
      </c>
      <c r="U607" s="12">
        <v>87908.496999999988</v>
      </c>
      <c r="V607" s="12">
        <v>90784.935499999992</v>
      </c>
      <c r="W607" s="12">
        <v>84832.72</v>
      </c>
      <c r="X607" s="12">
        <v>74664.632500000007</v>
      </c>
      <c r="Y607" s="12">
        <v>65625.097500000003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784264.08299999987</v>
      </c>
      <c r="AD607" s="5">
        <f t="shared" si="74"/>
        <v>419903.72400000016</v>
      </c>
      <c r="AE607" s="5">
        <f t="shared" si="75"/>
        <v>1204167.807</v>
      </c>
      <c r="AG607" s="2">
        <f t="shared" si="76"/>
        <v>8</v>
      </c>
      <c r="AH607" s="2">
        <f t="shared" si="77"/>
        <v>2025</v>
      </c>
      <c r="AJ607" s="5">
        <f t="shared" si="78"/>
        <v>90784.935499999992</v>
      </c>
      <c r="AK607" s="2">
        <f t="shared" si="79"/>
        <v>21</v>
      </c>
      <c r="AM607" s="55"/>
    </row>
    <row r="608" spans="1:39" ht="15.75" x14ac:dyDescent="0.25">
      <c r="A608" s="18">
        <v>45891</v>
      </c>
      <c r="B608" s="12">
        <v>55798.411499999995</v>
      </c>
      <c r="C608" s="12">
        <v>50630.25</v>
      </c>
      <c r="D608" s="12">
        <v>47594.667499999996</v>
      </c>
      <c r="E608" s="12">
        <v>46792.981499999994</v>
      </c>
      <c r="F608" s="12">
        <v>47682.076999999997</v>
      </c>
      <c r="G608" s="12">
        <v>50721.706499999993</v>
      </c>
      <c r="H608" s="12">
        <v>55496.947999999997</v>
      </c>
      <c r="I608" s="12">
        <v>50425.334999999999</v>
      </c>
      <c r="J608" s="12">
        <v>39611.342499999999</v>
      </c>
      <c r="K608" s="12">
        <v>30794.212</v>
      </c>
      <c r="L608" s="12">
        <v>29461.067500000001</v>
      </c>
      <c r="M608" s="12">
        <v>29485.330499999996</v>
      </c>
      <c r="N608" s="12">
        <v>32263.728999999999</v>
      </c>
      <c r="O608" s="12">
        <v>31646.8845</v>
      </c>
      <c r="P608" s="12">
        <v>30663.359</v>
      </c>
      <c r="Q608" s="12">
        <v>34085.629499999995</v>
      </c>
      <c r="R608" s="12">
        <v>42916.63</v>
      </c>
      <c r="S608" s="12">
        <v>60722.964500000002</v>
      </c>
      <c r="T608" s="12">
        <v>80373.514999999999</v>
      </c>
      <c r="U608" s="12">
        <v>89715.244999999995</v>
      </c>
      <c r="V608" s="12">
        <v>91793.664499999999</v>
      </c>
      <c r="W608" s="12">
        <v>85968.843999999997</v>
      </c>
      <c r="X608" s="12">
        <v>77166.960999999996</v>
      </c>
      <c r="Y608" s="12">
        <v>68383.375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837094.71349999995</v>
      </c>
      <c r="AD608" s="5">
        <f t="shared" si="74"/>
        <v>423100.41700000002</v>
      </c>
      <c r="AE608" s="5">
        <f t="shared" si="75"/>
        <v>1260195.1305</v>
      </c>
      <c r="AG608" s="2">
        <f t="shared" si="76"/>
        <v>8</v>
      </c>
      <c r="AH608" s="2">
        <f t="shared" si="77"/>
        <v>2025</v>
      </c>
      <c r="AJ608" s="5">
        <f t="shared" si="78"/>
        <v>91793.664499999999</v>
      </c>
      <c r="AK608" s="2">
        <f t="shared" si="79"/>
        <v>21</v>
      </c>
      <c r="AM608" s="55"/>
    </row>
    <row r="609" spans="1:39" ht="15.75" x14ac:dyDescent="0.25">
      <c r="A609" s="18">
        <v>45892</v>
      </c>
      <c r="B609" s="12">
        <v>58347.935999999994</v>
      </c>
      <c r="C609" s="12">
        <v>52297.727999999996</v>
      </c>
      <c r="D609" s="12">
        <v>49504.481</v>
      </c>
      <c r="E609" s="12">
        <v>46815.981</v>
      </c>
      <c r="F609" s="12">
        <v>47739.238499999999</v>
      </c>
      <c r="G609" s="12">
        <v>49192.197</v>
      </c>
      <c r="H609" s="12">
        <v>49666.940499999997</v>
      </c>
      <c r="I609" s="12">
        <v>49065.229500000001</v>
      </c>
      <c r="J609" s="12">
        <v>46790.283499999998</v>
      </c>
      <c r="K609" s="12">
        <v>27891.220999999998</v>
      </c>
      <c r="L609" s="12">
        <v>25889.380999999998</v>
      </c>
      <c r="M609" s="12">
        <v>24982.073999999997</v>
      </c>
      <c r="N609" s="12">
        <v>25413.003499999999</v>
      </c>
      <c r="O609" s="12">
        <v>26081.157499999998</v>
      </c>
      <c r="P609" s="12">
        <v>27815.771999999997</v>
      </c>
      <c r="Q609" s="12">
        <v>32040.678499999998</v>
      </c>
      <c r="R609" s="12">
        <v>40876.181999999993</v>
      </c>
      <c r="S609" s="12">
        <v>63493.962499999994</v>
      </c>
      <c r="T609" s="12">
        <v>81695.088499999998</v>
      </c>
      <c r="U609" s="12">
        <v>90333.314999999988</v>
      </c>
      <c r="V609" s="12">
        <v>91967.970499999996</v>
      </c>
      <c r="W609" s="12">
        <v>87393.634999999995</v>
      </c>
      <c r="X609" s="12">
        <v>77779.92</v>
      </c>
      <c r="Y609" s="12">
        <v>68770.433499999985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1241843.8095</v>
      </c>
      <c r="AE609" s="5">
        <f t="shared" si="75"/>
        <v>1241843.8095</v>
      </c>
      <c r="AG609" s="2">
        <f t="shared" si="76"/>
        <v>8</v>
      </c>
      <c r="AH609" s="2">
        <f t="shared" si="77"/>
        <v>2025</v>
      </c>
      <c r="AJ609" s="5">
        <f t="shared" si="78"/>
        <v>91967.970499999996</v>
      </c>
      <c r="AK609" s="2">
        <f t="shared" si="79"/>
        <v>21</v>
      </c>
      <c r="AM609" s="55"/>
    </row>
    <row r="610" spans="1:39" ht="15.75" x14ac:dyDescent="0.25">
      <c r="A610" s="18">
        <v>45893</v>
      </c>
      <c r="B610" s="12">
        <v>59844.081499999993</v>
      </c>
      <c r="C610" s="12">
        <v>54904.964999999997</v>
      </c>
      <c r="D610" s="12">
        <v>51688.397999999994</v>
      </c>
      <c r="E610" s="12">
        <v>48937.606499999994</v>
      </c>
      <c r="F610" s="12">
        <v>48848.876499999998</v>
      </c>
      <c r="G610" s="12">
        <v>50002.983999999997</v>
      </c>
      <c r="H610" s="12">
        <v>50359.376499999998</v>
      </c>
      <c r="I610" s="12">
        <v>45031.785999999993</v>
      </c>
      <c r="J610" s="12">
        <v>36790.383999999998</v>
      </c>
      <c r="K610" s="12">
        <v>30792.644499999999</v>
      </c>
      <c r="L610" s="12">
        <v>29525.581999999999</v>
      </c>
      <c r="M610" s="12">
        <v>32345.277000000002</v>
      </c>
      <c r="N610" s="12">
        <v>30247.230499999998</v>
      </c>
      <c r="O610" s="12">
        <v>34237.410999999993</v>
      </c>
      <c r="P610" s="12">
        <v>36762.254499999995</v>
      </c>
      <c r="Q610" s="12">
        <v>42208.300499999998</v>
      </c>
      <c r="R610" s="12">
        <v>54915.614500000003</v>
      </c>
      <c r="S610" s="12">
        <v>72990.722999999998</v>
      </c>
      <c r="T610" s="12">
        <v>85927.87049999999</v>
      </c>
      <c r="U610" s="12">
        <v>93470.917999999991</v>
      </c>
      <c r="V610" s="12">
        <v>97217.727499999994</v>
      </c>
      <c r="W610" s="12">
        <v>88155.430500000002</v>
      </c>
      <c r="X610" s="12">
        <v>78385.060499999992</v>
      </c>
      <c r="Y610" s="12">
        <v>69550.240999999995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1323140.7434999996</v>
      </c>
      <c r="AE610" s="5">
        <f t="shared" si="75"/>
        <v>1323140.7434999996</v>
      </c>
      <c r="AG610" s="2">
        <f t="shared" si="76"/>
        <v>8</v>
      </c>
      <c r="AH610" s="2">
        <f t="shared" si="77"/>
        <v>2025</v>
      </c>
      <c r="AJ610" s="5">
        <f t="shared" si="78"/>
        <v>97217.727499999994</v>
      </c>
      <c r="AK610" s="2">
        <f t="shared" si="79"/>
        <v>21</v>
      </c>
      <c r="AM610" s="55"/>
    </row>
    <row r="611" spans="1:39" ht="15.75" x14ac:dyDescent="0.25">
      <c r="A611" s="18">
        <v>45894</v>
      </c>
      <c r="B611" s="12">
        <v>61861.083500000001</v>
      </c>
      <c r="C611" s="12">
        <v>54105.093500000003</v>
      </c>
      <c r="D611" s="12">
        <v>51751.943500000001</v>
      </c>
      <c r="E611" s="12">
        <v>50995.914499999999</v>
      </c>
      <c r="F611" s="12">
        <v>52136.788500000002</v>
      </c>
      <c r="G611" s="12">
        <v>55803.436999999998</v>
      </c>
      <c r="H611" s="12">
        <v>61743.597000000002</v>
      </c>
      <c r="I611" s="12">
        <v>69406.202000000005</v>
      </c>
      <c r="J611" s="12">
        <v>72890.212999999989</v>
      </c>
      <c r="K611" s="12">
        <v>70532.616999999998</v>
      </c>
      <c r="L611" s="12">
        <v>75941.261499999993</v>
      </c>
      <c r="M611" s="12">
        <v>69150.984499999991</v>
      </c>
      <c r="N611" s="12">
        <v>65914.657500000001</v>
      </c>
      <c r="O611" s="12">
        <v>62780.692999999999</v>
      </c>
      <c r="P611" s="12">
        <v>58694.628999999994</v>
      </c>
      <c r="Q611" s="12">
        <v>58226.6495</v>
      </c>
      <c r="R611" s="12">
        <v>61211.957999999999</v>
      </c>
      <c r="S611" s="12">
        <v>71549.762999999992</v>
      </c>
      <c r="T611" s="12">
        <v>83919.123999999996</v>
      </c>
      <c r="U611" s="12">
        <v>90269.864499999996</v>
      </c>
      <c r="V611" s="12">
        <v>90549.468499999988</v>
      </c>
      <c r="W611" s="12">
        <v>84892.113999999987</v>
      </c>
      <c r="X611" s="12">
        <v>76166.478000000003</v>
      </c>
      <c r="Y611" s="12">
        <v>67596.84150000001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1162096.6769999997</v>
      </c>
      <c r="AD611" s="5">
        <f t="shared" si="74"/>
        <v>455994.69900000049</v>
      </c>
      <c r="AE611" s="5">
        <f t="shared" si="75"/>
        <v>1618091.3760000002</v>
      </c>
      <c r="AG611" s="2">
        <f t="shared" si="76"/>
        <v>8</v>
      </c>
      <c r="AH611" s="2">
        <f t="shared" si="77"/>
        <v>2025</v>
      </c>
      <c r="AJ611" s="5">
        <f t="shared" si="78"/>
        <v>90549.468499999988</v>
      </c>
      <c r="AK611" s="2">
        <f t="shared" si="79"/>
        <v>21</v>
      </c>
      <c r="AM611" s="55"/>
    </row>
    <row r="612" spans="1:39" ht="15.75" x14ac:dyDescent="0.25">
      <c r="A612" s="18">
        <v>45895</v>
      </c>
      <c r="B612" s="12">
        <v>58904.7215</v>
      </c>
      <c r="C612" s="12">
        <v>52221.233999999997</v>
      </c>
      <c r="D612" s="12">
        <v>49741.182999999997</v>
      </c>
      <c r="E612" s="12">
        <v>48272.027000000002</v>
      </c>
      <c r="F612" s="12">
        <v>49867.504499999995</v>
      </c>
      <c r="G612" s="12">
        <v>53222.894999999997</v>
      </c>
      <c r="H612" s="12">
        <v>56355.595999999998</v>
      </c>
      <c r="I612" s="12">
        <v>58312.767</v>
      </c>
      <c r="J612" s="12">
        <v>47952.01</v>
      </c>
      <c r="K612" s="12">
        <v>39481.4205</v>
      </c>
      <c r="L612" s="12">
        <v>39758.050999999999</v>
      </c>
      <c r="M612" s="12">
        <v>42534.311999999998</v>
      </c>
      <c r="N612" s="12">
        <v>44641.934500000003</v>
      </c>
      <c r="O612" s="12">
        <v>45287.041499999999</v>
      </c>
      <c r="P612" s="12">
        <v>40375.598499999993</v>
      </c>
      <c r="Q612" s="12">
        <v>41938.281999999999</v>
      </c>
      <c r="R612" s="12">
        <v>48193.955999999998</v>
      </c>
      <c r="S612" s="12">
        <v>63717.601999999999</v>
      </c>
      <c r="T612" s="12">
        <v>81025.4715</v>
      </c>
      <c r="U612" s="12">
        <v>90946.27399999999</v>
      </c>
      <c r="V612" s="12">
        <v>91139.712999999989</v>
      </c>
      <c r="W612" s="12">
        <v>85012.051499999987</v>
      </c>
      <c r="X612" s="12">
        <v>74395.7065</v>
      </c>
      <c r="Y612" s="12">
        <v>64434.15849999999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934712.19149999996</v>
      </c>
      <c r="AD612" s="5">
        <f t="shared" si="74"/>
        <v>433019.31950000022</v>
      </c>
      <c r="AE612" s="5">
        <f t="shared" si="75"/>
        <v>1367731.5110000002</v>
      </c>
      <c r="AG612" s="2">
        <f t="shared" si="76"/>
        <v>8</v>
      </c>
      <c r="AH612" s="2">
        <f t="shared" si="77"/>
        <v>2025</v>
      </c>
      <c r="AJ612" s="5">
        <f t="shared" si="78"/>
        <v>91139.712999999989</v>
      </c>
      <c r="AK612" s="2">
        <f t="shared" si="79"/>
        <v>21</v>
      </c>
      <c r="AM612" s="55"/>
    </row>
    <row r="613" spans="1:39" ht="15.75" x14ac:dyDescent="0.25">
      <c r="A613" s="18">
        <v>45896</v>
      </c>
      <c r="B613" s="12">
        <v>55219.253499999999</v>
      </c>
      <c r="C613" s="12">
        <v>49183.152999999998</v>
      </c>
      <c r="D613" s="12">
        <v>46810.090999999993</v>
      </c>
      <c r="E613" s="12">
        <v>45446.118999999992</v>
      </c>
      <c r="F613" s="12">
        <v>46354.784500000002</v>
      </c>
      <c r="G613" s="12">
        <v>50212.848499999993</v>
      </c>
      <c r="H613" s="12">
        <v>55607.328499999996</v>
      </c>
      <c r="I613" s="12">
        <v>50043.653499999993</v>
      </c>
      <c r="J613" s="12">
        <v>38802.142</v>
      </c>
      <c r="K613" s="12">
        <v>33223.362000000001</v>
      </c>
      <c r="L613" s="12">
        <v>29456.868499999997</v>
      </c>
      <c r="M613" s="12">
        <v>33415.889000000003</v>
      </c>
      <c r="N613" s="12">
        <v>37702.051500000001</v>
      </c>
      <c r="O613" s="12">
        <v>40956.190999999999</v>
      </c>
      <c r="P613" s="12">
        <v>41063.797500000001</v>
      </c>
      <c r="Q613" s="12">
        <v>38444.352999999996</v>
      </c>
      <c r="R613" s="12">
        <v>48377.999499999998</v>
      </c>
      <c r="S613" s="12">
        <v>66008.375</v>
      </c>
      <c r="T613" s="12">
        <v>77672.0285</v>
      </c>
      <c r="U613" s="12">
        <v>86354.391999999993</v>
      </c>
      <c r="V613" s="12">
        <v>86582.572499999995</v>
      </c>
      <c r="W613" s="12">
        <v>81221.874500000005</v>
      </c>
      <c r="X613" s="12">
        <v>70999.02900000001</v>
      </c>
      <c r="Y613" s="12">
        <v>62567.788499999995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860324.57900000003</v>
      </c>
      <c r="AD613" s="5">
        <f t="shared" si="74"/>
        <v>411401.36650000012</v>
      </c>
      <c r="AE613" s="5">
        <f t="shared" si="75"/>
        <v>1271725.9455000001</v>
      </c>
      <c r="AG613" s="2">
        <f t="shared" si="76"/>
        <v>8</v>
      </c>
      <c r="AH613" s="2">
        <f t="shared" si="77"/>
        <v>2025</v>
      </c>
      <c r="AJ613" s="5">
        <f t="shared" si="78"/>
        <v>86582.572499999995</v>
      </c>
      <c r="AK613" s="2">
        <f t="shared" si="79"/>
        <v>21</v>
      </c>
      <c r="AM613" s="55"/>
    </row>
    <row r="614" spans="1:39" ht="15.75" x14ac:dyDescent="0.25">
      <c r="A614" s="18">
        <v>45897</v>
      </c>
      <c r="B614" s="12">
        <v>53723.127</v>
      </c>
      <c r="C614" s="12">
        <v>48664.756999999998</v>
      </c>
      <c r="D614" s="12">
        <v>46072.91</v>
      </c>
      <c r="E614" s="12">
        <v>44669.104500000001</v>
      </c>
      <c r="F614" s="12">
        <v>46297.565999999999</v>
      </c>
      <c r="G614" s="12">
        <v>49703.258999999998</v>
      </c>
      <c r="H614" s="12">
        <v>54828.005499999999</v>
      </c>
      <c r="I614" s="12">
        <v>48816.718999999997</v>
      </c>
      <c r="J614" s="12">
        <v>34399.300499999998</v>
      </c>
      <c r="K614" s="12">
        <v>25336.613999999998</v>
      </c>
      <c r="L614" s="12">
        <v>24534.9565</v>
      </c>
      <c r="M614" s="12">
        <v>28848.450499999999</v>
      </c>
      <c r="N614" s="12">
        <v>27379.8835</v>
      </c>
      <c r="O614" s="12">
        <v>24156.7425</v>
      </c>
      <c r="P614" s="12">
        <v>23694.700499999999</v>
      </c>
      <c r="Q614" s="12">
        <v>25730.246500000001</v>
      </c>
      <c r="R614" s="12">
        <v>35827.672999999995</v>
      </c>
      <c r="S614" s="12">
        <v>54761.467499999999</v>
      </c>
      <c r="T614" s="12">
        <v>74664.43299999999</v>
      </c>
      <c r="U614" s="12">
        <v>83331.149999999994</v>
      </c>
      <c r="V614" s="12">
        <v>85939.574500000002</v>
      </c>
      <c r="W614" s="12">
        <v>79633.550499999983</v>
      </c>
      <c r="X614" s="12">
        <v>71801.911999999997</v>
      </c>
      <c r="Y614" s="12">
        <v>62589.324999999997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748857.37399999995</v>
      </c>
      <c r="AD614" s="5">
        <f t="shared" si="74"/>
        <v>406548.05400000012</v>
      </c>
      <c r="AE614" s="5">
        <f t="shared" si="75"/>
        <v>1155405.4280000001</v>
      </c>
      <c r="AG614" s="2">
        <f t="shared" si="76"/>
        <v>8</v>
      </c>
      <c r="AH614" s="2">
        <f t="shared" si="77"/>
        <v>2025</v>
      </c>
      <c r="AJ614" s="5">
        <f t="shared" si="78"/>
        <v>85939.574500000002</v>
      </c>
      <c r="AK614" s="2">
        <f t="shared" si="79"/>
        <v>21</v>
      </c>
      <c r="AM614" s="55"/>
    </row>
    <row r="615" spans="1:39" ht="15.75" x14ac:dyDescent="0.25">
      <c r="A615" s="18">
        <v>45898</v>
      </c>
      <c r="B615" s="12">
        <v>54393.000500000002</v>
      </c>
      <c r="C615" s="12">
        <v>48182.831499999993</v>
      </c>
      <c r="D615" s="12">
        <v>45653.370999999999</v>
      </c>
      <c r="E615" s="12">
        <v>44897.902499999997</v>
      </c>
      <c r="F615" s="12">
        <v>45708.034</v>
      </c>
      <c r="G615" s="12">
        <v>49449.865499999993</v>
      </c>
      <c r="H615" s="12">
        <v>54367.141499999998</v>
      </c>
      <c r="I615" s="12">
        <v>57696.416499999999</v>
      </c>
      <c r="J615" s="12">
        <v>55963.796999999999</v>
      </c>
      <c r="K615" s="12">
        <v>51334.228499999997</v>
      </c>
      <c r="L615" s="12">
        <v>44753.568999999996</v>
      </c>
      <c r="M615" s="12">
        <v>51321.916499999999</v>
      </c>
      <c r="N615" s="12">
        <v>51659.137999999999</v>
      </c>
      <c r="O615" s="12">
        <v>52722.805500000002</v>
      </c>
      <c r="P615" s="12">
        <v>50174.012499999997</v>
      </c>
      <c r="Q615" s="12">
        <v>48507.684000000001</v>
      </c>
      <c r="R615" s="12">
        <v>55662.665999999997</v>
      </c>
      <c r="S615" s="12">
        <v>66565.911000000007</v>
      </c>
      <c r="T615" s="12">
        <v>76014.914999999994</v>
      </c>
      <c r="U615" s="12">
        <v>80816.689999999988</v>
      </c>
      <c r="V615" s="12">
        <v>81778.108999999997</v>
      </c>
      <c r="W615" s="12">
        <v>77449.595499999996</v>
      </c>
      <c r="X615" s="12">
        <v>70010.791500000007</v>
      </c>
      <c r="Y615" s="12">
        <v>62860.512000000002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972432.24549999996</v>
      </c>
      <c r="AD615" s="5">
        <f t="shared" si="74"/>
        <v>405512.65850000037</v>
      </c>
      <c r="AE615" s="5">
        <f t="shared" si="75"/>
        <v>1377944.9040000003</v>
      </c>
      <c r="AG615" s="2">
        <f t="shared" si="76"/>
        <v>8</v>
      </c>
      <c r="AH615" s="2">
        <f t="shared" si="77"/>
        <v>2025</v>
      </c>
      <c r="AJ615" s="5">
        <f t="shared" si="78"/>
        <v>81778.108999999997</v>
      </c>
      <c r="AK615" s="2">
        <f t="shared" si="79"/>
        <v>21</v>
      </c>
      <c r="AM615" s="55"/>
    </row>
    <row r="616" spans="1:39" ht="15.75" x14ac:dyDescent="0.25">
      <c r="A616" s="18">
        <v>45899</v>
      </c>
      <c r="B616" s="12">
        <v>53841.972000000002</v>
      </c>
      <c r="C616" s="12">
        <v>47899.455999999998</v>
      </c>
      <c r="D616" s="12">
        <v>46321.031000000003</v>
      </c>
      <c r="E616" s="12">
        <v>43976.07</v>
      </c>
      <c r="F616" s="12">
        <v>44953.334999999999</v>
      </c>
      <c r="G616" s="12">
        <v>46249.315499999997</v>
      </c>
      <c r="H616" s="12">
        <v>49030.991499999996</v>
      </c>
      <c r="I616" s="12">
        <v>53531.673499999997</v>
      </c>
      <c r="J616" s="12">
        <v>55536.458500000001</v>
      </c>
      <c r="K616" s="12">
        <v>49597.733</v>
      </c>
      <c r="L616" s="12">
        <v>44509.181499999992</v>
      </c>
      <c r="M616" s="12">
        <v>36304.648999999998</v>
      </c>
      <c r="N616" s="12">
        <v>33070.012999999999</v>
      </c>
      <c r="O616" s="12">
        <v>28041.073999999997</v>
      </c>
      <c r="P616" s="12">
        <v>27056.370499999997</v>
      </c>
      <c r="Q616" s="12">
        <v>25969.019499999999</v>
      </c>
      <c r="R616" s="12">
        <v>37714.477499999994</v>
      </c>
      <c r="S616" s="12">
        <v>57546.525499999996</v>
      </c>
      <c r="T616" s="12">
        <v>71055.64899999999</v>
      </c>
      <c r="U616" s="12">
        <v>79851.376000000004</v>
      </c>
      <c r="V616" s="12">
        <v>81291.357499999998</v>
      </c>
      <c r="W616" s="12">
        <v>76516.011499999993</v>
      </c>
      <c r="X616" s="12">
        <v>69074.024999999994</v>
      </c>
      <c r="Y616" s="12">
        <v>61519.615499999993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1220457.3810000001</v>
      </c>
      <c r="AE616" s="5">
        <f t="shared" si="75"/>
        <v>1220457.3810000001</v>
      </c>
      <c r="AG616" s="2">
        <f t="shared" si="76"/>
        <v>8</v>
      </c>
      <c r="AH616" s="2">
        <f t="shared" si="77"/>
        <v>2025</v>
      </c>
      <c r="AJ616" s="5">
        <f t="shared" si="78"/>
        <v>81291.357499999998</v>
      </c>
      <c r="AK616" s="2">
        <f t="shared" si="79"/>
        <v>21</v>
      </c>
      <c r="AM616" s="55"/>
    </row>
    <row r="617" spans="1:39" ht="15.75" x14ac:dyDescent="0.25">
      <c r="A617" s="18">
        <v>45900</v>
      </c>
      <c r="B617" s="12">
        <v>52430.661499999995</v>
      </c>
      <c r="C617" s="12">
        <v>47671.959499999997</v>
      </c>
      <c r="D617" s="12">
        <v>44988.275999999998</v>
      </c>
      <c r="E617" s="12">
        <v>43302.681499999992</v>
      </c>
      <c r="F617" s="12">
        <v>42957.327999999994</v>
      </c>
      <c r="G617" s="12">
        <v>44380.4755</v>
      </c>
      <c r="H617" s="12">
        <v>46091.890999999996</v>
      </c>
      <c r="I617" s="12">
        <v>41868.789499999999</v>
      </c>
      <c r="J617" s="12">
        <v>31023.845999999998</v>
      </c>
      <c r="K617" s="12">
        <v>23029.054499999998</v>
      </c>
      <c r="L617" s="12">
        <v>22569.795999999998</v>
      </c>
      <c r="M617" s="12">
        <v>24671.870499999997</v>
      </c>
      <c r="N617" s="12">
        <v>26522.346999999998</v>
      </c>
      <c r="O617" s="12">
        <v>28365.128499999999</v>
      </c>
      <c r="P617" s="12">
        <v>28323.0625</v>
      </c>
      <c r="Q617" s="12">
        <v>29469.959499999997</v>
      </c>
      <c r="R617" s="12">
        <v>37530.396000000001</v>
      </c>
      <c r="S617" s="12">
        <v>56884.289999999994</v>
      </c>
      <c r="T617" s="12">
        <v>74934.945500000002</v>
      </c>
      <c r="U617" s="12">
        <v>83157.47099999999</v>
      </c>
      <c r="V617" s="12">
        <v>85765.942999999999</v>
      </c>
      <c r="W617" s="12">
        <v>78943.185499999992</v>
      </c>
      <c r="X617" s="12">
        <v>70559.074500000002</v>
      </c>
      <c r="Y617" s="12">
        <v>62747.737499999996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1128190.1700000002</v>
      </c>
      <c r="AE617" s="5">
        <f t="shared" si="75"/>
        <v>1128190.1700000002</v>
      </c>
      <c r="AG617" s="2">
        <f t="shared" si="76"/>
        <v>8</v>
      </c>
      <c r="AH617" s="2">
        <f t="shared" si="77"/>
        <v>2025</v>
      </c>
      <c r="AJ617" s="5">
        <f t="shared" si="78"/>
        <v>85765.942999999999</v>
      </c>
      <c r="AK617" s="2">
        <f t="shared" si="79"/>
        <v>21</v>
      </c>
      <c r="AM617" s="55"/>
    </row>
    <row r="618" spans="1:39" ht="15.75" x14ac:dyDescent="0.25">
      <c r="A618" s="18">
        <v>45901</v>
      </c>
      <c r="B618" s="12">
        <v>51002.222500000003</v>
      </c>
      <c r="C618" s="12">
        <v>46068.796499999997</v>
      </c>
      <c r="D618" s="12">
        <v>42911.718500000003</v>
      </c>
      <c r="E618" s="12">
        <v>41792.219499999999</v>
      </c>
      <c r="F618" s="12">
        <v>42280.3675</v>
      </c>
      <c r="G618" s="12">
        <v>44820.078499999996</v>
      </c>
      <c r="H618" s="12">
        <v>46929.639000000003</v>
      </c>
      <c r="I618" s="12">
        <v>47234.978499999997</v>
      </c>
      <c r="J618" s="12">
        <v>34104.182999999997</v>
      </c>
      <c r="K618" s="12">
        <v>25873.924499999997</v>
      </c>
      <c r="L618" s="12">
        <v>23499.522999999997</v>
      </c>
      <c r="M618" s="12">
        <v>24565.309000000001</v>
      </c>
      <c r="N618" s="12">
        <v>26348.021999999997</v>
      </c>
      <c r="O618" s="12">
        <v>28298.533499999998</v>
      </c>
      <c r="P618" s="12">
        <v>29290.798999999995</v>
      </c>
      <c r="Q618" s="12">
        <v>33230.543999999994</v>
      </c>
      <c r="R618" s="12">
        <v>43311.297999999995</v>
      </c>
      <c r="S618" s="12">
        <v>63389.566999999995</v>
      </c>
      <c r="T618" s="12">
        <v>85685.981499999994</v>
      </c>
      <c r="U618" s="12">
        <v>94723.749500000005</v>
      </c>
      <c r="V618" s="12">
        <v>92807.875</v>
      </c>
      <c r="W618" s="12">
        <v>82084.445999999996</v>
      </c>
      <c r="X618" s="12">
        <v>69335.607499999998</v>
      </c>
      <c r="Y618" s="12">
        <v>60184.514000000003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1179773.8969999999</v>
      </c>
      <c r="AE618" s="5">
        <f t="shared" si="75"/>
        <v>1179773.8969999999</v>
      </c>
      <c r="AG618" s="2">
        <f t="shared" si="76"/>
        <v>9</v>
      </c>
      <c r="AH618" s="2">
        <f t="shared" si="77"/>
        <v>2025</v>
      </c>
      <c r="AJ618" s="5">
        <f t="shared" si="78"/>
        <v>94723.749500000005</v>
      </c>
      <c r="AK618" s="2">
        <f t="shared" si="79"/>
        <v>20</v>
      </c>
      <c r="AM618" s="55"/>
    </row>
    <row r="619" spans="1:39" ht="15.75" x14ac:dyDescent="0.25">
      <c r="A619" s="18">
        <v>45902</v>
      </c>
      <c r="B619" s="12">
        <v>51660.657999999996</v>
      </c>
      <c r="C619" s="12">
        <v>46254.207999999999</v>
      </c>
      <c r="D619" s="12">
        <v>43277.135999999999</v>
      </c>
      <c r="E619" s="12">
        <v>42737.84</v>
      </c>
      <c r="F619" s="12">
        <v>43771.591999999997</v>
      </c>
      <c r="G619" s="12">
        <v>48629.3125</v>
      </c>
      <c r="H619" s="12">
        <v>55621.892</v>
      </c>
      <c r="I619" s="12">
        <v>62230.861499999999</v>
      </c>
      <c r="J619" s="12">
        <v>48851.451000000001</v>
      </c>
      <c r="K619" s="12">
        <v>39456.330999999998</v>
      </c>
      <c r="L619" s="12">
        <v>37808.061999999998</v>
      </c>
      <c r="M619" s="12">
        <v>35609.723999999995</v>
      </c>
      <c r="N619" s="12">
        <v>36858.166499999999</v>
      </c>
      <c r="O619" s="12">
        <v>34467.092499999999</v>
      </c>
      <c r="P619" s="12">
        <v>36283.046000000002</v>
      </c>
      <c r="Q619" s="12">
        <v>37332.244999999995</v>
      </c>
      <c r="R619" s="12">
        <v>43615.601999999999</v>
      </c>
      <c r="S619" s="12">
        <v>63358.872499999998</v>
      </c>
      <c r="T619" s="12">
        <v>84087.387999999992</v>
      </c>
      <c r="U619" s="12">
        <v>92371.720499999996</v>
      </c>
      <c r="V619" s="12">
        <v>89015.361000000004</v>
      </c>
      <c r="W619" s="12">
        <v>80382.188500000004</v>
      </c>
      <c r="X619" s="12">
        <v>68337.0815</v>
      </c>
      <c r="Y619" s="12">
        <v>59121.635000000002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890065.19350000005</v>
      </c>
      <c r="AD619" s="5">
        <f t="shared" si="74"/>
        <v>391074.27350000013</v>
      </c>
      <c r="AE619" s="5">
        <f t="shared" si="75"/>
        <v>1281139.4670000002</v>
      </c>
      <c r="AG619" s="2">
        <f t="shared" si="76"/>
        <v>9</v>
      </c>
      <c r="AH619" s="2">
        <f t="shared" si="77"/>
        <v>2025</v>
      </c>
      <c r="AJ619" s="5">
        <f t="shared" si="78"/>
        <v>92371.720499999996</v>
      </c>
      <c r="AK619" s="2">
        <f t="shared" si="79"/>
        <v>20</v>
      </c>
      <c r="AM619" s="55"/>
    </row>
    <row r="620" spans="1:39" ht="15.75" x14ac:dyDescent="0.25">
      <c r="A620" s="18">
        <v>45903</v>
      </c>
      <c r="B620" s="12">
        <v>32173.583499999997</v>
      </c>
      <c r="C620" s="12">
        <v>33856.973999999995</v>
      </c>
      <c r="D620" s="12">
        <v>32647.395999999997</v>
      </c>
      <c r="E620" s="12">
        <v>36150.929499999998</v>
      </c>
      <c r="F620" s="12">
        <v>41146.789499999999</v>
      </c>
      <c r="G620" s="12">
        <v>46311.502499999995</v>
      </c>
      <c r="H620" s="12">
        <v>54128.833999999995</v>
      </c>
      <c r="I620" s="12">
        <v>62747.861000000004</v>
      </c>
      <c r="J620" s="12">
        <v>47945.93</v>
      </c>
      <c r="K620" s="12">
        <v>34922.227999999996</v>
      </c>
      <c r="L620" s="12">
        <v>27795.67</v>
      </c>
      <c r="M620" s="12">
        <v>25305.539499999999</v>
      </c>
      <c r="N620" s="12">
        <v>29391.042999999998</v>
      </c>
      <c r="O620" s="12">
        <v>26383.248</v>
      </c>
      <c r="P620" s="12">
        <v>25861.232499999998</v>
      </c>
      <c r="Q620" s="12">
        <v>28748.652999999998</v>
      </c>
      <c r="R620" s="12">
        <v>39196.43</v>
      </c>
      <c r="S620" s="12">
        <v>62338.201999999997</v>
      </c>
      <c r="T620" s="12">
        <v>82980.53349999999</v>
      </c>
      <c r="U620" s="12">
        <v>89531.201499999996</v>
      </c>
      <c r="V620" s="12">
        <v>88083.439499999993</v>
      </c>
      <c r="W620" s="12">
        <v>78823.08649999999</v>
      </c>
      <c r="X620" s="12">
        <v>67496.645000000004</v>
      </c>
      <c r="Y620" s="12">
        <v>58028.859499999999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817550.94299999997</v>
      </c>
      <c r="AD620" s="5">
        <f t="shared" si="74"/>
        <v>334444.8685000001</v>
      </c>
      <c r="AE620" s="5">
        <f t="shared" si="75"/>
        <v>1151995.8115000001</v>
      </c>
      <c r="AG620" s="2">
        <f t="shared" si="76"/>
        <v>9</v>
      </c>
      <c r="AH620" s="2">
        <f t="shared" si="77"/>
        <v>2025</v>
      </c>
      <c r="AJ620" s="5">
        <f t="shared" si="78"/>
        <v>89531.201499999996</v>
      </c>
      <c r="AK620" s="2">
        <f t="shared" si="79"/>
        <v>20</v>
      </c>
      <c r="AM620" s="55"/>
    </row>
    <row r="621" spans="1:39" ht="15.75" x14ac:dyDescent="0.25">
      <c r="A621" s="18">
        <v>45904</v>
      </c>
      <c r="B621" s="12">
        <v>49937.377</v>
      </c>
      <c r="C621" s="12">
        <v>45072.806999999993</v>
      </c>
      <c r="D621" s="12">
        <v>43326.336499999998</v>
      </c>
      <c r="E621" s="12">
        <v>41957.490999999995</v>
      </c>
      <c r="F621" s="12">
        <v>43394.955000000002</v>
      </c>
      <c r="G621" s="12">
        <v>48196.597000000002</v>
      </c>
      <c r="H621" s="12">
        <v>56683.5645</v>
      </c>
      <c r="I621" s="12">
        <v>66899.636499999993</v>
      </c>
      <c r="J621" s="12">
        <v>61204.956499999993</v>
      </c>
      <c r="K621" s="12">
        <v>41472.373499999994</v>
      </c>
      <c r="L621" s="12">
        <v>32281.674499999997</v>
      </c>
      <c r="M621" s="12">
        <v>26857.430999999997</v>
      </c>
      <c r="N621" s="12">
        <v>26118.872499999998</v>
      </c>
      <c r="O621" s="12">
        <v>24811.957499999997</v>
      </c>
      <c r="P621" s="12">
        <v>25802.845499999999</v>
      </c>
      <c r="Q621" s="12">
        <v>29042.088999999996</v>
      </c>
      <c r="R621" s="12">
        <v>38468.986499999999</v>
      </c>
      <c r="S621" s="12">
        <v>59769.8675</v>
      </c>
      <c r="T621" s="12">
        <v>80640.673999999999</v>
      </c>
      <c r="U621" s="12">
        <v>90000.520499999999</v>
      </c>
      <c r="V621" s="12">
        <v>87179.077499999999</v>
      </c>
      <c r="W621" s="12">
        <v>78776.032999999996</v>
      </c>
      <c r="X621" s="12">
        <v>67520.936499999996</v>
      </c>
      <c r="Y621" s="12">
        <v>59151.673999999999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836847.93199999991</v>
      </c>
      <c r="AD621" s="5">
        <f t="shared" si="74"/>
        <v>387720.80200000026</v>
      </c>
      <c r="AE621" s="5">
        <f t="shared" si="75"/>
        <v>1224568.7340000002</v>
      </c>
      <c r="AG621" s="2">
        <f t="shared" si="76"/>
        <v>9</v>
      </c>
      <c r="AH621" s="2">
        <f t="shared" si="77"/>
        <v>2025</v>
      </c>
      <c r="AJ621" s="5">
        <f t="shared" si="78"/>
        <v>90000.520499999999</v>
      </c>
      <c r="AK621" s="2">
        <f t="shared" si="79"/>
        <v>20</v>
      </c>
      <c r="AM621" s="55"/>
    </row>
    <row r="622" spans="1:39" ht="15.75" x14ac:dyDescent="0.25">
      <c r="A622" s="18">
        <v>45905</v>
      </c>
      <c r="B622" s="12">
        <v>50166.830499999996</v>
      </c>
      <c r="C622" s="12">
        <v>46141.813499999997</v>
      </c>
      <c r="D622" s="12">
        <v>42946.136999999995</v>
      </c>
      <c r="E622" s="12">
        <v>42491.533499999998</v>
      </c>
      <c r="F622" s="12">
        <v>43966.123499999994</v>
      </c>
      <c r="G622" s="12">
        <v>48441.659</v>
      </c>
      <c r="H622" s="12">
        <v>55225.837</v>
      </c>
      <c r="I622" s="12">
        <v>68980.839500000002</v>
      </c>
      <c r="J622" s="12">
        <v>67277.014500000005</v>
      </c>
      <c r="K622" s="12">
        <v>58722.559000000001</v>
      </c>
      <c r="L622" s="12">
        <v>51619.294999999998</v>
      </c>
      <c r="M622" s="12">
        <v>40881.768000000004</v>
      </c>
      <c r="N622" s="12">
        <v>43679.527499999997</v>
      </c>
      <c r="O622" s="12">
        <v>45907.752499999995</v>
      </c>
      <c r="P622" s="12">
        <v>47098.159500000002</v>
      </c>
      <c r="Q622" s="12">
        <v>50456.095999999998</v>
      </c>
      <c r="R622" s="12">
        <v>56488.805</v>
      </c>
      <c r="S622" s="12">
        <v>69168.027499999997</v>
      </c>
      <c r="T622" s="12">
        <v>79675.606999999989</v>
      </c>
      <c r="U622" s="12">
        <v>84527.475499999986</v>
      </c>
      <c r="V622" s="12">
        <v>83003.257500000007</v>
      </c>
      <c r="W622" s="12">
        <v>76743.77399999999</v>
      </c>
      <c r="X622" s="12">
        <v>67929.902000000002</v>
      </c>
      <c r="Y622" s="12">
        <v>59366.943999999996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992159.85999999987</v>
      </c>
      <c r="AD622" s="5">
        <f t="shared" si="74"/>
        <v>388746.87800000003</v>
      </c>
      <c r="AE622" s="5">
        <f t="shared" si="75"/>
        <v>1380906.7379999999</v>
      </c>
      <c r="AG622" s="2">
        <f t="shared" si="76"/>
        <v>9</v>
      </c>
      <c r="AH622" s="2">
        <f t="shared" si="77"/>
        <v>2025</v>
      </c>
      <c r="AJ622" s="5">
        <f t="shared" si="78"/>
        <v>84527.475499999986</v>
      </c>
      <c r="AK622" s="2">
        <f t="shared" si="79"/>
        <v>20</v>
      </c>
      <c r="AM622" s="55"/>
    </row>
    <row r="623" spans="1:39" ht="15.75" x14ac:dyDescent="0.25">
      <c r="A623" s="18">
        <v>45906</v>
      </c>
      <c r="B623" s="12">
        <v>51161.756000000001</v>
      </c>
      <c r="C623" s="12">
        <v>46950.586499999998</v>
      </c>
      <c r="D623" s="12">
        <v>44674.538500000002</v>
      </c>
      <c r="E623" s="12">
        <v>43431.900499999996</v>
      </c>
      <c r="F623" s="12">
        <v>43844.770499999999</v>
      </c>
      <c r="G623" s="12">
        <v>45463.3995</v>
      </c>
      <c r="H623" s="12">
        <v>49809.164999999994</v>
      </c>
      <c r="I623" s="12">
        <v>62233.749499999998</v>
      </c>
      <c r="J623" s="12">
        <v>63457.814999999995</v>
      </c>
      <c r="K623" s="12">
        <v>57226.394499999995</v>
      </c>
      <c r="L623" s="12">
        <v>54646.678999999996</v>
      </c>
      <c r="M623" s="12">
        <v>50433.143999999993</v>
      </c>
      <c r="N623" s="12">
        <v>41241.4</v>
      </c>
      <c r="O623" s="12">
        <v>39836.777499999997</v>
      </c>
      <c r="P623" s="12">
        <v>44857.166499999999</v>
      </c>
      <c r="Q623" s="12">
        <v>51787.834499999997</v>
      </c>
      <c r="R623" s="12">
        <v>61632.000499999995</v>
      </c>
      <c r="S623" s="12">
        <v>76137.712</v>
      </c>
      <c r="T623" s="12">
        <v>83275.536999999997</v>
      </c>
      <c r="U623" s="12">
        <v>84760.006999999998</v>
      </c>
      <c r="V623" s="12">
        <v>82121.001999999993</v>
      </c>
      <c r="W623" s="12">
        <v>75539.515999999989</v>
      </c>
      <c r="X623" s="12">
        <v>65613.554999999993</v>
      </c>
      <c r="Y623" s="12">
        <v>58271.432499999995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1378407.8390000002</v>
      </c>
      <c r="AE623" s="5">
        <f t="shared" si="75"/>
        <v>1378407.8390000002</v>
      </c>
      <c r="AG623" s="2">
        <f t="shared" si="76"/>
        <v>9</v>
      </c>
      <c r="AH623" s="2">
        <f t="shared" si="77"/>
        <v>2025</v>
      </c>
      <c r="AJ623" s="5">
        <f t="shared" si="78"/>
        <v>84760.006999999998</v>
      </c>
      <c r="AK623" s="2">
        <f t="shared" si="79"/>
        <v>20</v>
      </c>
      <c r="AM623" s="55"/>
    </row>
    <row r="624" spans="1:39" ht="15.75" x14ac:dyDescent="0.25">
      <c r="A624" s="18">
        <v>45907</v>
      </c>
      <c r="B624" s="12">
        <v>49449.438000000002</v>
      </c>
      <c r="C624" s="12">
        <v>45447.743500000004</v>
      </c>
      <c r="D624" s="12">
        <v>42723.599499999997</v>
      </c>
      <c r="E624" s="12">
        <v>41192.142500000002</v>
      </c>
      <c r="F624" s="12">
        <v>41711.887499999997</v>
      </c>
      <c r="G624" s="12">
        <v>43232.295999999995</v>
      </c>
      <c r="H624" s="12">
        <v>47105.198999999993</v>
      </c>
      <c r="I624" s="12">
        <v>57243.380499999999</v>
      </c>
      <c r="J624" s="12">
        <v>63024.291999999994</v>
      </c>
      <c r="K624" s="12">
        <v>62566.610499999995</v>
      </c>
      <c r="L624" s="12">
        <v>63338.504499999995</v>
      </c>
      <c r="M624" s="12">
        <v>60437.033499999998</v>
      </c>
      <c r="N624" s="12">
        <v>57807.585499999994</v>
      </c>
      <c r="O624" s="12">
        <v>52162.115499999993</v>
      </c>
      <c r="P624" s="12">
        <v>48665.517</v>
      </c>
      <c r="Q624" s="12">
        <v>53110.747499999998</v>
      </c>
      <c r="R624" s="12">
        <v>58355.364999999998</v>
      </c>
      <c r="S624" s="12">
        <v>70249.488499999992</v>
      </c>
      <c r="T624" s="12">
        <v>79360.206999999995</v>
      </c>
      <c r="U624" s="12">
        <v>87445.751999999993</v>
      </c>
      <c r="V624" s="12">
        <v>84877.7405</v>
      </c>
      <c r="W624" s="12">
        <v>75463.715500000006</v>
      </c>
      <c r="X624" s="12">
        <v>64304.207999999999</v>
      </c>
      <c r="Y624" s="12">
        <v>56249.101000000002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1405523.6700000002</v>
      </c>
      <c r="AE624" s="5">
        <f t="shared" si="75"/>
        <v>1405523.6700000002</v>
      </c>
      <c r="AG624" s="2">
        <f t="shared" si="76"/>
        <v>9</v>
      </c>
      <c r="AH624" s="2">
        <f t="shared" si="77"/>
        <v>2025</v>
      </c>
      <c r="AJ624" s="5">
        <f t="shared" si="78"/>
        <v>87445.751999999993</v>
      </c>
      <c r="AK624" s="2">
        <f t="shared" si="79"/>
        <v>20</v>
      </c>
      <c r="AM624" s="55"/>
    </row>
    <row r="625" spans="1:39" ht="15.75" x14ac:dyDescent="0.25">
      <c r="A625" s="18">
        <v>45908</v>
      </c>
      <c r="B625" s="12">
        <v>47833.07</v>
      </c>
      <c r="C625" s="12">
        <v>43139.974999999999</v>
      </c>
      <c r="D625" s="12">
        <v>41256.447999999997</v>
      </c>
      <c r="E625" s="12">
        <v>40614.143499999998</v>
      </c>
      <c r="F625" s="12">
        <v>41351.125</v>
      </c>
      <c r="G625" s="12">
        <v>45438.993999999992</v>
      </c>
      <c r="H625" s="12">
        <v>53693.885999999999</v>
      </c>
      <c r="I625" s="12">
        <v>56295.736499999999</v>
      </c>
      <c r="J625" s="12">
        <v>38197.210499999994</v>
      </c>
      <c r="K625" s="12">
        <v>26731.375499999998</v>
      </c>
      <c r="L625" s="12">
        <v>23386.425500000001</v>
      </c>
      <c r="M625" s="12">
        <v>25264.053</v>
      </c>
      <c r="N625" s="12">
        <v>26363.022499999999</v>
      </c>
      <c r="O625" s="12">
        <v>26284.134499999996</v>
      </c>
      <c r="P625" s="12">
        <v>28873.264499999997</v>
      </c>
      <c r="Q625" s="12">
        <v>30540.125</v>
      </c>
      <c r="R625" s="12">
        <v>41825.146500000003</v>
      </c>
      <c r="S625" s="12">
        <v>57774.858</v>
      </c>
      <c r="T625" s="12">
        <v>74400.085999999996</v>
      </c>
      <c r="U625" s="12">
        <v>83631.482999999993</v>
      </c>
      <c r="V625" s="12">
        <v>81515.642999999996</v>
      </c>
      <c r="W625" s="12">
        <v>72613.62999999999</v>
      </c>
      <c r="X625" s="12">
        <v>62022.593000000001</v>
      </c>
      <c r="Y625" s="12">
        <v>55001.304499999998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755718.78700000001</v>
      </c>
      <c r="AD625" s="5">
        <f t="shared" si="74"/>
        <v>368328.94600000023</v>
      </c>
      <c r="AE625" s="5">
        <f t="shared" si="75"/>
        <v>1124047.7330000002</v>
      </c>
      <c r="AG625" s="2">
        <f t="shared" si="76"/>
        <v>9</v>
      </c>
      <c r="AH625" s="2">
        <f t="shared" si="77"/>
        <v>2025</v>
      </c>
      <c r="AJ625" s="5">
        <f t="shared" si="78"/>
        <v>83631.482999999993</v>
      </c>
      <c r="AK625" s="2">
        <f t="shared" si="79"/>
        <v>20</v>
      </c>
      <c r="AM625" s="55"/>
    </row>
    <row r="626" spans="1:39" ht="15.75" x14ac:dyDescent="0.25">
      <c r="A626" s="18">
        <v>45909</v>
      </c>
      <c r="B626" s="12">
        <v>46596.9015</v>
      </c>
      <c r="C626" s="12">
        <v>42285.868000000002</v>
      </c>
      <c r="D626" s="12">
        <v>40360.740499999993</v>
      </c>
      <c r="E626" s="12">
        <v>39819.905500000001</v>
      </c>
      <c r="F626" s="12">
        <v>41235.044499999996</v>
      </c>
      <c r="G626" s="12">
        <v>46419.118500000004</v>
      </c>
      <c r="H626" s="12">
        <v>53903.332499999997</v>
      </c>
      <c r="I626" s="12">
        <v>56119.539999999994</v>
      </c>
      <c r="J626" s="12">
        <v>38008.188999999998</v>
      </c>
      <c r="K626" s="12">
        <v>25772.9395</v>
      </c>
      <c r="L626" s="12">
        <v>21295.266499999998</v>
      </c>
      <c r="M626" s="12">
        <v>20027.4535</v>
      </c>
      <c r="N626" s="12">
        <v>19474.325499999999</v>
      </c>
      <c r="O626" s="12">
        <v>20604.759000000002</v>
      </c>
      <c r="P626" s="12">
        <v>21365.842000000001</v>
      </c>
      <c r="Q626" s="12">
        <v>24225.19</v>
      </c>
      <c r="R626" s="12">
        <v>35781.731</v>
      </c>
      <c r="S626" s="12">
        <v>56632.767999999996</v>
      </c>
      <c r="T626" s="12">
        <v>75411.664999999994</v>
      </c>
      <c r="U626" s="12">
        <v>83869.96149999999</v>
      </c>
      <c r="V626" s="12">
        <v>81069.665500000003</v>
      </c>
      <c r="W626" s="12">
        <v>72424.123999999996</v>
      </c>
      <c r="X626" s="12">
        <v>61658.315499999997</v>
      </c>
      <c r="Y626" s="12">
        <v>54167.764999999992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713741.73549999995</v>
      </c>
      <c r="AD626" s="5">
        <f t="shared" si="74"/>
        <v>364788.67599999998</v>
      </c>
      <c r="AE626" s="5">
        <f t="shared" si="75"/>
        <v>1078530.4114999999</v>
      </c>
      <c r="AG626" s="2">
        <f t="shared" si="76"/>
        <v>9</v>
      </c>
      <c r="AH626" s="2">
        <f t="shared" si="77"/>
        <v>2025</v>
      </c>
      <c r="AJ626" s="5">
        <f t="shared" si="78"/>
        <v>83869.96149999999</v>
      </c>
      <c r="AK626" s="2">
        <f t="shared" si="79"/>
        <v>20</v>
      </c>
      <c r="AM626" s="55"/>
    </row>
    <row r="627" spans="1:39" ht="15.75" x14ac:dyDescent="0.25">
      <c r="A627" s="18">
        <v>45910</v>
      </c>
      <c r="B627" s="12">
        <v>46232.652499999997</v>
      </c>
      <c r="C627" s="12">
        <v>42624.419499999996</v>
      </c>
      <c r="D627" s="12">
        <v>40256.116999999998</v>
      </c>
      <c r="E627" s="12">
        <v>39768.33</v>
      </c>
      <c r="F627" s="12">
        <v>41477.978499999997</v>
      </c>
      <c r="G627" s="12">
        <v>46704.460499999994</v>
      </c>
      <c r="H627" s="12">
        <v>55170.917499999996</v>
      </c>
      <c r="I627" s="12">
        <v>59830.800499999998</v>
      </c>
      <c r="J627" s="12">
        <v>44869.772999999994</v>
      </c>
      <c r="K627" s="12">
        <v>29262.6695</v>
      </c>
      <c r="L627" s="12">
        <v>24896.915999999997</v>
      </c>
      <c r="M627" s="12">
        <v>23032.255999999998</v>
      </c>
      <c r="N627" s="12">
        <v>23030.641</v>
      </c>
      <c r="O627" s="12">
        <v>21694.513500000001</v>
      </c>
      <c r="P627" s="12">
        <v>20294.66</v>
      </c>
      <c r="Q627" s="12">
        <v>22920.2035</v>
      </c>
      <c r="R627" s="12">
        <v>33025.486499999999</v>
      </c>
      <c r="S627" s="12">
        <v>55096.807999999997</v>
      </c>
      <c r="T627" s="12">
        <v>75410.126000000004</v>
      </c>
      <c r="U627" s="12">
        <v>84120.048999999999</v>
      </c>
      <c r="V627" s="12">
        <v>82205.171999999991</v>
      </c>
      <c r="W627" s="12">
        <v>73203.370999999985</v>
      </c>
      <c r="X627" s="12">
        <v>62342.287000000004</v>
      </c>
      <c r="Y627" s="12">
        <v>54462.768499999998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735235.73249999993</v>
      </c>
      <c r="AD627" s="5">
        <f t="shared" si="74"/>
        <v>366697.64400000009</v>
      </c>
      <c r="AE627" s="5">
        <f t="shared" si="75"/>
        <v>1101933.3765</v>
      </c>
      <c r="AG627" s="2">
        <f t="shared" si="76"/>
        <v>9</v>
      </c>
      <c r="AH627" s="2">
        <f t="shared" si="77"/>
        <v>2025</v>
      </c>
      <c r="AJ627" s="5">
        <f t="shared" si="78"/>
        <v>84120.048999999999</v>
      </c>
      <c r="AK627" s="2">
        <f t="shared" si="79"/>
        <v>20</v>
      </c>
      <c r="AM627" s="55"/>
    </row>
    <row r="628" spans="1:39" ht="15.75" x14ac:dyDescent="0.25">
      <c r="A628" s="18">
        <v>45911</v>
      </c>
      <c r="B628" s="12">
        <v>46397.752999999997</v>
      </c>
      <c r="C628" s="12">
        <v>42022.508999999998</v>
      </c>
      <c r="D628" s="12">
        <v>39579.983</v>
      </c>
      <c r="E628" s="12">
        <v>39845.945</v>
      </c>
      <c r="F628" s="12">
        <v>41405.844999999994</v>
      </c>
      <c r="G628" s="12">
        <v>46244.784</v>
      </c>
      <c r="H628" s="12">
        <v>54542.397499999999</v>
      </c>
      <c r="I628" s="12">
        <v>56926.337</v>
      </c>
      <c r="J628" s="12">
        <v>38849.917500000003</v>
      </c>
      <c r="K628" s="12">
        <v>25982.4715</v>
      </c>
      <c r="L628" s="12">
        <v>22034.6895</v>
      </c>
      <c r="M628" s="12">
        <v>21234.571</v>
      </c>
      <c r="N628" s="12">
        <v>27439.999499999998</v>
      </c>
      <c r="O628" s="12">
        <v>32646.806999999997</v>
      </c>
      <c r="P628" s="12">
        <v>29901.344999999998</v>
      </c>
      <c r="Q628" s="12">
        <v>29909.172999999999</v>
      </c>
      <c r="R628" s="12">
        <v>35976.319499999998</v>
      </c>
      <c r="S628" s="12">
        <v>58009.194499999998</v>
      </c>
      <c r="T628" s="12">
        <v>76629.298999999999</v>
      </c>
      <c r="U628" s="12">
        <v>85812.863499999992</v>
      </c>
      <c r="V628" s="12">
        <v>82165.965500000006</v>
      </c>
      <c r="W628" s="12">
        <v>73953.272500000006</v>
      </c>
      <c r="X628" s="12">
        <v>62752.620499999997</v>
      </c>
      <c r="Y628" s="12">
        <v>53944.866499999996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760224.8459999999</v>
      </c>
      <c r="AD628" s="5">
        <f t="shared" si="74"/>
        <v>363984.08299999987</v>
      </c>
      <c r="AE628" s="5">
        <f t="shared" si="75"/>
        <v>1124208.9289999998</v>
      </c>
      <c r="AG628" s="2">
        <f t="shared" si="76"/>
        <v>9</v>
      </c>
      <c r="AH628" s="2">
        <f t="shared" si="77"/>
        <v>2025</v>
      </c>
      <c r="AJ628" s="5">
        <f t="shared" si="78"/>
        <v>85812.863499999992</v>
      </c>
      <c r="AK628" s="2">
        <f t="shared" si="79"/>
        <v>20</v>
      </c>
      <c r="AM628" s="55"/>
    </row>
    <row r="629" spans="1:39" ht="15.75" x14ac:dyDescent="0.25">
      <c r="A629" s="18">
        <v>45912</v>
      </c>
      <c r="B629" s="12">
        <v>46854.931000000004</v>
      </c>
      <c r="C629" s="12">
        <v>42560.132999999994</v>
      </c>
      <c r="D629" s="12">
        <v>39914.468500000003</v>
      </c>
      <c r="E629" s="12">
        <v>39347.042999999998</v>
      </c>
      <c r="F629" s="12">
        <v>41085.599999999999</v>
      </c>
      <c r="G629" s="12">
        <v>45992.140999999996</v>
      </c>
      <c r="H629" s="12">
        <v>53702.787499999999</v>
      </c>
      <c r="I629" s="12">
        <v>54890.629499999995</v>
      </c>
      <c r="J629" s="12">
        <v>37068.724499999997</v>
      </c>
      <c r="K629" s="12">
        <v>24117.982499999998</v>
      </c>
      <c r="L629" s="12">
        <v>20056.428499999998</v>
      </c>
      <c r="M629" s="12">
        <v>18590.911</v>
      </c>
      <c r="N629" s="12">
        <v>17766.957000000002</v>
      </c>
      <c r="O629" s="12">
        <v>16848.2215</v>
      </c>
      <c r="P629" s="12">
        <v>16791.724999999999</v>
      </c>
      <c r="Q629" s="12">
        <v>20467.930499999999</v>
      </c>
      <c r="R629" s="12">
        <v>31276.213500000002</v>
      </c>
      <c r="S629" s="12">
        <v>53591.580499999996</v>
      </c>
      <c r="T629" s="12">
        <v>73412.83649999999</v>
      </c>
      <c r="U629" s="12">
        <v>80134.855999999985</v>
      </c>
      <c r="V629" s="12">
        <v>77781.031499999997</v>
      </c>
      <c r="W629" s="12">
        <v>71135.335000000006</v>
      </c>
      <c r="X629" s="12">
        <v>61773.816499999994</v>
      </c>
      <c r="Y629" s="12">
        <v>54638.508999999998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675705.17949999985</v>
      </c>
      <c r="AD629" s="5">
        <f t="shared" si="74"/>
        <v>364095.61300000001</v>
      </c>
      <c r="AE629" s="5">
        <f t="shared" si="75"/>
        <v>1039800.7924999999</v>
      </c>
      <c r="AG629" s="2">
        <f t="shared" si="76"/>
        <v>9</v>
      </c>
      <c r="AH629" s="2">
        <f t="shared" si="77"/>
        <v>2025</v>
      </c>
      <c r="AJ629" s="5">
        <f t="shared" si="78"/>
        <v>80134.855999999985</v>
      </c>
      <c r="AK629" s="2">
        <f t="shared" si="79"/>
        <v>20</v>
      </c>
      <c r="AM629" s="55"/>
    </row>
    <row r="630" spans="1:39" ht="15.75" x14ac:dyDescent="0.25">
      <c r="A630" s="18">
        <v>45913</v>
      </c>
      <c r="B630" s="12">
        <v>46465.431000000004</v>
      </c>
      <c r="C630" s="12">
        <v>42463.460999999996</v>
      </c>
      <c r="D630" s="12">
        <v>40016.906999999999</v>
      </c>
      <c r="E630" s="12">
        <v>39380.729999999996</v>
      </c>
      <c r="F630" s="12">
        <v>40061.072500000002</v>
      </c>
      <c r="G630" s="12">
        <v>42843.137999999999</v>
      </c>
      <c r="H630" s="12">
        <v>46960.618500000004</v>
      </c>
      <c r="I630" s="12">
        <v>50933.147999999994</v>
      </c>
      <c r="J630" s="12">
        <v>40182.302000000003</v>
      </c>
      <c r="K630" s="12">
        <v>26337.42</v>
      </c>
      <c r="L630" s="12">
        <v>26291.126499999998</v>
      </c>
      <c r="M630" s="12">
        <v>25665.988499999999</v>
      </c>
      <c r="N630" s="12">
        <v>24081.188999999998</v>
      </c>
      <c r="O630" s="12">
        <v>22607.026499999996</v>
      </c>
      <c r="P630" s="12">
        <v>25015.770499999999</v>
      </c>
      <c r="Q630" s="12">
        <v>35430.288</v>
      </c>
      <c r="R630" s="12">
        <v>44065.075499999999</v>
      </c>
      <c r="S630" s="12">
        <v>58591.610999999997</v>
      </c>
      <c r="T630" s="12">
        <v>71501.445999999996</v>
      </c>
      <c r="U630" s="12">
        <v>78680.852499999994</v>
      </c>
      <c r="V630" s="12">
        <v>77061.853000000003</v>
      </c>
      <c r="W630" s="12">
        <v>70237.100499999986</v>
      </c>
      <c r="X630" s="12">
        <v>62224.325499999999</v>
      </c>
      <c r="Y630" s="12">
        <v>55193.498999999996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1092291.3800000001</v>
      </c>
      <c r="AE630" s="5">
        <f t="shared" si="75"/>
        <v>1092291.3800000001</v>
      </c>
      <c r="AG630" s="2">
        <f t="shared" si="76"/>
        <v>9</v>
      </c>
      <c r="AH630" s="2">
        <f t="shared" si="77"/>
        <v>2025</v>
      </c>
      <c r="AJ630" s="5">
        <f t="shared" si="78"/>
        <v>78680.852499999994</v>
      </c>
      <c r="AK630" s="2">
        <f t="shared" si="79"/>
        <v>20</v>
      </c>
      <c r="AM630" s="55"/>
    </row>
    <row r="631" spans="1:39" ht="15.75" x14ac:dyDescent="0.25">
      <c r="A631" s="18">
        <v>45914</v>
      </c>
      <c r="B631" s="12">
        <v>46929.040499999996</v>
      </c>
      <c r="C631" s="12">
        <v>42796.141499999998</v>
      </c>
      <c r="D631" s="12">
        <v>40394.209000000003</v>
      </c>
      <c r="E631" s="12">
        <v>39363.781999999999</v>
      </c>
      <c r="F631" s="12">
        <v>39847.712</v>
      </c>
      <c r="G631" s="12">
        <v>41460.622000000003</v>
      </c>
      <c r="H631" s="12">
        <v>45530.611999999994</v>
      </c>
      <c r="I631" s="12">
        <v>51802.3505</v>
      </c>
      <c r="J631" s="12">
        <v>45061.758499999996</v>
      </c>
      <c r="K631" s="12">
        <v>31101.717499999999</v>
      </c>
      <c r="L631" s="12">
        <v>25208.487499999999</v>
      </c>
      <c r="M631" s="12">
        <v>23035.998999999996</v>
      </c>
      <c r="N631" s="12">
        <v>24148.239999999998</v>
      </c>
      <c r="O631" s="12">
        <v>25198.540999999997</v>
      </c>
      <c r="P631" s="12">
        <v>33368.379499999995</v>
      </c>
      <c r="Q631" s="12">
        <v>40963.525000000001</v>
      </c>
      <c r="R631" s="12">
        <v>47105.797500000001</v>
      </c>
      <c r="S631" s="12">
        <v>65040.467499999992</v>
      </c>
      <c r="T631" s="12">
        <v>81078.291500000007</v>
      </c>
      <c r="U631" s="12">
        <v>88416.09150000001</v>
      </c>
      <c r="V631" s="12">
        <v>85111.725499999986</v>
      </c>
      <c r="W631" s="12">
        <v>76164.188500000004</v>
      </c>
      <c r="X631" s="12">
        <v>64717.36299999999</v>
      </c>
      <c r="Y631" s="12">
        <v>56261.925999999999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1160106.9685</v>
      </c>
      <c r="AE631" s="5">
        <f t="shared" si="75"/>
        <v>1160106.9685</v>
      </c>
      <c r="AG631" s="2">
        <f t="shared" si="76"/>
        <v>9</v>
      </c>
      <c r="AH631" s="2">
        <f t="shared" si="77"/>
        <v>2025</v>
      </c>
      <c r="AJ631" s="5">
        <f t="shared" si="78"/>
        <v>88416.09150000001</v>
      </c>
      <c r="AK631" s="2">
        <f t="shared" si="79"/>
        <v>20</v>
      </c>
      <c r="AM631" s="55"/>
    </row>
    <row r="632" spans="1:39" ht="15.75" x14ac:dyDescent="0.25">
      <c r="A632" s="18">
        <v>45915</v>
      </c>
      <c r="B632" s="12">
        <v>47155.073999999993</v>
      </c>
      <c r="C632" s="12">
        <v>42529.1535</v>
      </c>
      <c r="D632" s="12">
        <v>40166.360999999997</v>
      </c>
      <c r="E632" s="12">
        <v>39055.601999999999</v>
      </c>
      <c r="F632" s="12">
        <v>41338.727499999994</v>
      </c>
      <c r="G632" s="12">
        <v>46229.127999999997</v>
      </c>
      <c r="H632" s="12">
        <v>53648.466499999995</v>
      </c>
      <c r="I632" s="12">
        <v>57111.681999999993</v>
      </c>
      <c r="J632" s="12">
        <v>39646.027000000002</v>
      </c>
      <c r="K632" s="12">
        <v>26925.821499999998</v>
      </c>
      <c r="L632" s="12">
        <v>23179.952499999999</v>
      </c>
      <c r="M632" s="12">
        <v>22187.126499999998</v>
      </c>
      <c r="N632" s="12">
        <v>22063.731</v>
      </c>
      <c r="O632" s="12">
        <v>21187.194500000001</v>
      </c>
      <c r="P632" s="12">
        <v>21343.896999999997</v>
      </c>
      <c r="Q632" s="12">
        <v>25232.038</v>
      </c>
      <c r="R632" s="12">
        <v>37255.161999999997</v>
      </c>
      <c r="S632" s="12">
        <v>60047.0965</v>
      </c>
      <c r="T632" s="12">
        <v>79268.550999999992</v>
      </c>
      <c r="U632" s="12">
        <v>85778.397499999992</v>
      </c>
      <c r="V632" s="12">
        <v>82233.709999999992</v>
      </c>
      <c r="W632" s="12">
        <v>73584.026499999993</v>
      </c>
      <c r="X632" s="12">
        <v>62838.272499999999</v>
      </c>
      <c r="Y632" s="12">
        <v>55176.0095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739882.68599999999</v>
      </c>
      <c r="AD632" s="5">
        <f t="shared" si="74"/>
        <v>365298.52199999988</v>
      </c>
      <c r="AE632" s="5">
        <f t="shared" si="75"/>
        <v>1105181.2079999999</v>
      </c>
      <c r="AG632" s="2">
        <f t="shared" si="76"/>
        <v>9</v>
      </c>
      <c r="AH632" s="2">
        <f t="shared" si="77"/>
        <v>2025</v>
      </c>
      <c r="AJ632" s="5">
        <f t="shared" si="78"/>
        <v>85778.397499999992</v>
      </c>
      <c r="AK632" s="2">
        <f t="shared" si="79"/>
        <v>20</v>
      </c>
      <c r="AM632" s="55"/>
    </row>
    <row r="633" spans="1:39" ht="15.75" x14ac:dyDescent="0.25">
      <c r="A633" s="18">
        <v>45916</v>
      </c>
      <c r="B633" s="12">
        <v>47278.896999999997</v>
      </c>
      <c r="C633" s="12">
        <v>42933.720499999996</v>
      </c>
      <c r="D633" s="12">
        <v>40114.215499999998</v>
      </c>
      <c r="E633" s="12">
        <v>39622.875500000002</v>
      </c>
      <c r="F633" s="12">
        <v>41802.298999999999</v>
      </c>
      <c r="G633" s="12">
        <v>46305.451000000001</v>
      </c>
      <c r="H633" s="12">
        <v>54377.724499999997</v>
      </c>
      <c r="I633" s="12">
        <v>58335.9185</v>
      </c>
      <c r="J633" s="12">
        <v>40384.623499999994</v>
      </c>
      <c r="K633" s="12">
        <v>27475.159</v>
      </c>
      <c r="L633" s="12">
        <v>23675.653000000002</v>
      </c>
      <c r="M633" s="12">
        <v>22769.913500000002</v>
      </c>
      <c r="N633" s="12">
        <v>22692.773499999999</v>
      </c>
      <c r="O633" s="12">
        <v>22168.003000000001</v>
      </c>
      <c r="P633" s="12">
        <v>22960.863499999999</v>
      </c>
      <c r="Q633" s="12">
        <v>27554.493499999997</v>
      </c>
      <c r="R633" s="12">
        <v>40072.1875</v>
      </c>
      <c r="S633" s="12">
        <v>61538.777000000002</v>
      </c>
      <c r="T633" s="12">
        <v>80182.650499999989</v>
      </c>
      <c r="U633" s="12">
        <v>86502.212</v>
      </c>
      <c r="V633" s="12">
        <v>83006.582500000004</v>
      </c>
      <c r="W633" s="12">
        <v>73810.231</v>
      </c>
      <c r="X633" s="12">
        <v>63355.822999999997</v>
      </c>
      <c r="Y633" s="12">
        <v>55227.632499999992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756485.86450000003</v>
      </c>
      <c r="AD633" s="5">
        <f t="shared" si="74"/>
        <v>367662.81549999991</v>
      </c>
      <c r="AE633" s="5">
        <f t="shared" si="75"/>
        <v>1124148.68</v>
      </c>
      <c r="AG633" s="2">
        <f t="shared" si="76"/>
        <v>9</v>
      </c>
      <c r="AH633" s="2">
        <f t="shared" si="77"/>
        <v>2025</v>
      </c>
      <c r="AJ633" s="5">
        <f t="shared" si="78"/>
        <v>86502.212</v>
      </c>
      <c r="AK633" s="2">
        <f t="shared" si="79"/>
        <v>20</v>
      </c>
      <c r="AM633" s="55"/>
    </row>
    <row r="634" spans="1:39" ht="15.75" x14ac:dyDescent="0.25">
      <c r="A634" s="18">
        <v>45917</v>
      </c>
      <c r="B634" s="12">
        <v>47633.940499999997</v>
      </c>
      <c r="C634" s="12">
        <v>42703.716</v>
      </c>
      <c r="D634" s="12">
        <v>41155.767</v>
      </c>
      <c r="E634" s="12">
        <v>39680.027499999997</v>
      </c>
      <c r="F634" s="12">
        <v>41628.677000000003</v>
      </c>
      <c r="G634" s="12">
        <v>46675.381000000001</v>
      </c>
      <c r="H634" s="12">
        <v>54068.860499999995</v>
      </c>
      <c r="I634" s="12">
        <v>59336.040499999996</v>
      </c>
      <c r="J634" s="12">
        <v>44202.863499999999</v>
      </c>
      <c r="K634" s="12">
        <v>36272.292000000001</v>
      </c>
      <c r="L634" s="12">
        <v>28333.835499999997</v>
      </c>
      <c r="M634" s="12">
        <v>28755.3125</v>
      </c>
      <c r="N634" s="12">
        <v>27523.922499999997</v>
      </c>
      <c r="O634" s="12">
        <v>31512.943999999996</v>
      </c>
      <c r="P634" s="12">
        <v>33043.821499999998</v>
      </c>
      <c r="Q634" s="12">
        <v>37030.885999999999</v>
      </c>
      <c r="R634" s="12">
        <v>48549.236999999994</v>
      </c>
      <c r="S634" s="12">
        <v>62100.758999999998</v>
      </c>
      <c r="T634" s="12">
        <v>78165.16399999999</v>
      </c>
      <c r="U634" s="12">
        <v>85394.303</v>
      </c>
      <c r="V634" s="12">
        <v>81851.9715</v>
      </c>
      <c r="W634" s="12">
        <v>72733.937999999995</v>
      </c>
      <c r="X634" s="12">
        <v>63268.926499999994</v>
      </c>
      <c r="Y634" s="12">
        <v>55356.680500000002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818076.21699999983</v>
      </c>
      <c r="AD634" s="5">
        <f t="shared" si="74"/>
        <v>368903.04999999993</v>
      </c>
      <c r="AE634" s="5">
        <f t="shared" si="75"/>
        <v>1186979.2669999998</v>
      </c>
      <c r="AG634" s="2">
        <f t="shared" si="76"/>
        <v>9</v>
      </c>
      <c r="AH634" s="2">
        <f t="shared" si="77"/>
        <v>2025</v>
      </c>
      <c r="AJ634" s="5">
        <f t="shared" si="78"/>
        <v>85394.303</v>
      </c>
      <c r="AK634" s="2">
        <f t="shared" si="79"/>
        <v>20</v>
      </c>
      <c r="AM634" s="55"/>
    </row>
    <row r="635" spans="1:39" ht="15.75" x14ac:dyDescent="0.25">
      <c r="A635" s="18">
        <v>45918</v>
      </c>
      <c r="B635" s="12">
        <v>46921.497499999998</v>
      </c>
      <c r="C635" s="12">
        <v>42951.418999999994</v>
      </c>
      <c r="D635" s="12">
        <v>41009.723499999993</v>
      </c>
      <c r="E635" s="12">
        <v>40336.667499999996</v>
      </c>
      <c r="F635" s="12">
        <v>41948.209499999997</v>
      </c>
      <c r="G635" s="12">
        <v>46653.236499999999</v>
      </c>
      <c r="H635" s="12">
        <v>55705.957499999997</v>
      </c>
      <c r="I635" s="12">
        <v>67290.105500000005</v>
      </c>
      <c r="J635" s="12">
        <v>57714.2955</v>
      </c>
      <c r="K635" s="12">
        <v>41815.921999999999</v>
      </c>
      <c r="L635" s="12">
        <v>34217.888500000001</v>
      </c>
      <c r="M635" s="12">
        <v>30965.876999999997</v>
      </c>
      <c r="N635" s="12">
        <v>29199.551499999998</v>
      </c>
      <c r="O635" s="12">
        <v>28361.784499999998</v>
      </c>
      <c r="P635" s="12">
        <v>26918.44</v>
      </c>
      <c r="Q635" s="12">
        <v>30848.684999999998</v>
      </c>
      <c r="R635" s="12">
        <v>42442.693999999996</v>
      </c>
      <c r="S635" s="12">
        <v>63639.245999999992</v>
      </c>
      <c r="T635" s="12">
        <v>81085.236000000004</v>
      </c>
      <c r="U635" s="12">
        <v>88121.524999999994</v>
      </c>
      <c r="V635" s="12">
        <v>84620.746499999994</v>
      </c>
      <c r="W635" s="12">
        <v>75652.0815</v>
      </c>
      <c r="X635" s="12">
        <v>65076.529499999997</v>
      </c>
      <c r="Y635" s="12">
        <v>57389.395499999999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847970.60800000001</v>
      </c>
      <c r="AD635" s="5">
        <f t="shared" si="74"/>
        <v>372916.10649999999</v>
      </c>
      <c r="AE635" s="5">
        <f t="shared" si="75"/>
        <v>1220886.7145</v>
      </c>
      <c r="AG635" s="2">
        <f t="shared" si="76"/>
        <v>9</v>
      </c>
      <c r="AH635" s="2">
        <f t="shared" si="77"/>
        <v>2025</v>
      </c>
      <c r="AJ635" s="5">
        <f t="shared" si="78"/>
        <v>88121.524999999994</v>
      </c>
      <c r="AK635" s="2">
        <f t="shared" si="79"/>
        <v>20</v>
      </c>
      <c r="AM635" s="55"/>
    </row>
    <row r="636" spans="1:39" ht="15.75" x14ac:dyDescent="0.25">
      <c r="A636" s="18">
        <v>45919</v>
      </c>
      <c r="B636" s="12">
        <v>48815.75</v>
      </c>
      <c r="C636" s="12">
        <v>48397.7595</v>
      </c>
      <c r="D636" s="12">
        <v>46632.174999999996</v>
      </c>
      <c r="E636" s="12">
        <v>45569.913500000002</v>
      </c>
      <c r="F636" s="12">
        <v>46764.604999999996</v>
      </c>
      <c r="G636" s="12">
        <v>51762.250999999997</v>
      </c>
      <c r="H636" s="12">
        <v>60210.962</v>
      </c>
      <c r="I636" s="12">
        <v>69398.782500000001</v>
      </c>
      <c r="J636" s="12">
        <v>51195.101000000002</v>
      </c>
      <c r="K636" s="12">
        <v>34806.223499999993</v>
      </c>
      <c r="L636" s="12">
        <v>27463.483499999998</v>
      </c>
      <c r="M636" s="12">
        <v>26965.664499999999</v>
      </c>
      <c r="N636" s="12">
        <v>23291.0645</v>
      </c>
      <c r="O636" s="12">
        <v>22944.837</v>
      </c>
      <c r="P636" s="12">
        <v>23270.202499999999</v>
      </c>
      <c r="Q636" s="12">
        <v>27212.578999999998</v>
      </c>
      <c r="R636" s="12">
        <v>40004.946499999998</v>
      </c>
      <c r="S636" s="12">
        <v>62853.215999999993</v>
      </c>
      <c r="T636" s="12">
        <v>80711.562999999995</v>
      </c>
      <c r="U636" s="12">
        <v>86030.821999999986</v>
      </c>
      <c r="V636" s="12">
        <v>83710.409</v>
      </c>
      <c r="W636" s="12">
        <v>76752.837</v>
      </c>
      <c r="X636" s="12">
        <v>67300.099499999997</v>
      </c>
      <c r="Y636" s="12">
        <v>59774.189999999995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803911.83100000001</v>
      </c>
      <c r="AD636" s="5">
        <f t="shared" si="74"/>
        <v>407927.60599999968</v>
      </c>
      <c r="AE636" s="5">
        <f t="shared" si="75"/>
        <v>1211839.4369999997</v>
      </c>
      <c r="AG636" s="2">
        <f t="shared" si="76"/>
        <v>9</v>
      </c>
      <c r="AH636" s="2">
        <f t="shared" si="77"/>
        <v>2025</v>
      </c>
      <c r="AJ636" s="5">
        <f t="shared" si="78"/>
        <v>86030.821999999986</v>
      </c>
      <c r="AK636" s="2">
        <f t="shared" si="79"/>
        <v>20</v>
      </c>
      <c r="AM636" s="55"/>
    </row>
    <row r="637" spans="1:39" ht="15.75" x14ac:dyDescent="0.25">
      <c r="A637" s="18">
        <v>45920</v>
      </c>
      <c r="B637" s="12">
        <v>50949.089</v>
      </c>
      <c r="C637" s="12">
        <v>46676.464</v>
      </c>
      <c r="D637" s="12">
        <v>43926.717499999999</v>
      </c>
      <c r="E637" s="12">
        <v>43232.239000000001</v>
      </c>
      <c r="F637" s="12">
        <v>44383.525000000001</v>
      </c>
      <c r="G637" s="12">
        <v>47296.224999999999</v>
      </c>
      <c r="H637" s="12">
        <v>52338.321499999998</v>
      </c>
      <c r="I637" s="12">
        <v>54756.365999999995</v>
      </c>
      <c r="J637" s="12">
        <v>36451.927499999998</v>
      </c>
      <c r="K637" s="12">
        <v>22685.021499999999</v>
      </c>
      <c r="L637" s="12">
        <v>17275.512500000001</v>
      </c>
      <c r="M637" s="12">
        <v>15438.440499999999</v>
      </c>
      <c r="N637" s="12">
        <v>13786.941499999999</v>
      </c>
      <c r="O637" s="12">
        <v>13272.050999999999</v>
      </c>
      <c r="P637" s="12">
        <v>14083.037499999999</v>
      </c>
      <c r="Q637" s="12">
        <v>18839.050999999999</v>
      </c>
      <c r="R637" s="12">
        <v>33829.043999999994</v>
      </c>
      <c r="S637" s="12">
        <v>58630.085999999996</v>
      </c>
      <c r="T637" s="12">
        <v>76539.695000000007</v>
      </c>
      <c r="U637" s="12">
        <v>83761.233999999997</v>
      </c>
      <c r="V637" s="12">
        <v>81518.436000000002</v>
      </c>
      <c r="W637" s="12">
        <v>75778.032500000001</v>
      </c>
      <c r="X637" s="12">
        <v>65610.876000000004</v>
      </c>
      <c r="Y637" s="12">
        <v>59402.682999999997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1070461.0164999999</v>
      </c>
      <c r="AE637" s="5">
        <f t="shared" si="75"/>
        <v>1070461.0164999999</v>
      </c>
      <c r="AG637" s="2">
        <f t="shared" si="76"/>
        <v>9</v>
      </c>
      <c r="AH637" s="2">
        <f t="shared" si="77"/>
        <v>2025</v>
      </c>
      <c r="AJ637" s="5">
        <f t="shared" si="78"/>
        <v>83761.233999999997</v>
      </c>
      <c r="AK637" s="2">
        <f t="shared" si="79"/>
        <v>20</v>
      </c>
      <c r="AM637" s="55"/>
    </row>
    <row r="638" spans="1:39" ht="15.75" x14ac:dyDescent="0.25">
      <c r="A638" s="18">
        <v>45921</v>
      </c>
      <c r="B638" s="12">
        <v>51382.412499999999</v>
      </c>
      <c r="C638" s="12">
        <v>47676.186999999998</v>
      </c>
      <c r="D638" s="12">
        <v>45490.322500000002</v>
      </c>
      <c r="E638" s="12">
        <v>44575.073499999999</v>
      </c>
      <c r="F638" s="12">
        <v>45177.477999999996</v>
      </c>
      <c r="G638" s="12">
        <v>47774.226999999999</v>
      </c>
      <c r="H638" s="12">
        <v>52899.676500000001</v>
      </c>
      <c r="I638" s="12">
        <v>55086.243999999992</v>
      </c>
      <c r="J638" s="12">
        <v>39154.506499999996</v>
      </c>
      <c r="K638" s="12">
        <v>25533.8815</v>
      </c>
      <c r="L638" s="12">
        <v>19580.801499999998</v>
      </c>
      <c r="M638" s="12">
        <v>18251.181499999999</v>
      </c>
      <c r="N638" s="12">
        <v>17879.113999999998</v>
      </c>
      <c r="O638" s="12">
        <v>17681.380999999998</v>
      </c>
      <c r="P638" s="12">
        <v>18438.5785</v>
      </c>
      <c r="Q638" s="12">
        <v>24069.257000000001</v>
      </c>
      <c r="R638" s="12">
        <v>41101.521999999997</v>
      </c>
      <c r="S638" s="12">
        <v>66410.453000000009</v>
      </c>
      <c r="T638" s="12">
        <v>84171.491500000004</v>
      </c>
      <c r="U638" s="12">
        <v>91919.311499999996</v>
      </c>
      <c r="V638" s="12">
        <v>88511.110499999995</v>
      </c>
      <c r="W638" s="12">
        <v>78471.405999999988</v>
      </c>
      <c r="X638" s="12">
        <v>67320.115999999995</v>
      </c>
      <c r="Y638" s="12">
        <v>57959.452499999992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1146515.1854999997</v>
      </c>
      <c r="AE638" s="5">
        <f t="shared" si="75"/>
        <v>1146515.1854999997</v>
      </c>
      <c r="AG638" s="2">
        <f t="shared" si="76"/>
        <v>9</v>
      </c>
      <c r="AH638" s="2">
        <f t="shared" si="77"/>
        <v>2025</v>
      </c>
      <c r="AJ638" s="5">
        <f t="shared" si="78"/>
        <v>91919.311499999996</v>
      </c>
      <c r="AK638" s="2">
        <f t="shared" si="79"/>
        <v>20</v>
      </c>
      <c r="AM638" s="55"/>
    </row>
    <row r="639" spans="1:39" ht="15.75" x14ac:dyDescent="0.25">
      <c r="A639" s="18">
        <v>45922</v>
      </c>
      <c r="B639" s="12">
        <v>50759.953499999996</v>
      </c>
      <c r="C639" s="12">
        <v>46268.248999999996</v>
      </c>
      <c r="D639" s="12">
        <v>44635.322500000002</v>
      </c>
      <c r="E639" s="12">
        <v>44011.400499999996</v>
      </c>
      <c r="F639" s="12">
        <v>45973.302499999998</v>
      </c>
      <c r="G639" s="12">
        <v>51621.441999999995</v>
      </c>
      <c r="H639" s="12">
        <v>61253.055</v>
      </c>
      <c r="I639" s="12">
        <v>67799.52399999999</v>
      </c>
      <c r="J639" s="12">
        <v>50062.558499999999</v>
      </c>
      <c r="K639" s="12">
        <v>30486.050999999999</v>
      </c>
      <c r="L639" s="12">
        <v>24433.534499999998</v>
      </c>
      <c r="M639" s="12">
        <v>22279.884499999996</v>
      </c>
      <c r="N639" s="12">
        <v>20194.036</v>
      </c>
      <c r="O639" s="12">
        <v>19067.0985</v>
      </c>
      <c r="P639" s="12">
        <v>19842.583500000001</v>
      </c>
      <c r="Q639" s="12">
        <v>26133.6355</v>
      </c>
      <c r="R639" s="12">
        <v>43778.080500000004</v>
      </c>
      <c r="S639" s="12">
        <v>67722.327000000005</v>
      </c>
      <c r="T639" s="12">
        <v>82956.830999999991</v>
      </c>
      <c r="U639" s="12">
        <v>89774.81</v>
      </c>
      <c r="V639" s="12">
        <v>85913.582500000004</v>
      </c>
      <c r="W639" s="12">
        <v>77465.650499999989</v>
      </c>
      <c r="X639" s="12">
        <v>66425.130499999999</v>
      </c>
      <c r="Y639" s="12">
        <v>57723.538999999997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794335.31799999997</v>
      </c>
      <c r="AD639" s="5">
        <f t="shared" si="74"/>
        <v>402246.26399999997</v>
      </c>
      <c r="AE639" s="5">
        <f t="shared" si="75"/>
        <v>1196581.5819999999</v>
      </c>
      <c r="AG639" s="2">
        <f t="shared" si="76"/>
        <v>9</v>
      </c>
      <c r="AH639" s="2">
        <f t="shared" si="77"/>
        <v>2025</v>
      </c>
      <c r="AJ639" s="5">
        <f t="shared" si="78"/>
        <v>89774.81</v>
      </c>
      <c r="AK639" s="2">
        <f t="shared" si="79"/>
        <v>20</v>
      </c>
      <c r="AM639" s="55"/>
    </row>
    <row r="640" spans="1:39" ht="15.75" x14ac:dyDescent="0.25">
      <c r="A640" s="18">
        <v>45923</v>
      </c>
      <c r="B640" s="12">
        <v>50299.706999999995</v>
      </c>
      <c r="C640" s="12">
        <v>46257.010499999997</v>
      </c>
      <c r="D640" s="12">
        <v>44137.218500000003</v>
      </c>
      <c r="E640" s="12">
        <v>43267.702499999992</v>
      </c>
      <c r="F640" s="12">
        <v>45248.319499999998</v>
      </c>
      <c r="G640" s="12">
        <v>50263.473999999995</v>
      </c>
      <c r="H640" s="12">
        <v>60347.828499999996</v>
      </c>
      <c r="I640" s="12">
        <v>71121.085000000006</v>
      </c>
      <c r="J640" s="12">
        <v>65093.145000000004</v>
      </c>
      <c r="K640" s="12">
        <v>48619.745999999999</v>
      </c>
      <c r="L640" s="12">
        <v>40598.392500000002</v>
      </c>
      <c r="M640" s="12">
        <v>42737.782999999996</v>
      </c>
      <c r="N640" s="12">
        <v>42570.554499999998</v>
      </c>
      <c r="O640" s="12">
        <v>49646.116499999996</v>
      </c>
      <c r="P640" s="12">
        <v>50085.254000000001</v>
      </c>
      <c r="Q640" s="12">
        <v>52989.1</v>
      </c>
      <c r="R640" s="12">
        <v>59446.2215</v>
      </c>
      <c r="S640" s="12">
        <v>72914.608999999997</v>
      </c>
      <c r="T640" s="12">
        <v>85497.6155</v>
      </c>
      <c r="U640" s="12">
        <v>90503.022999999986</v>
      </c>
      <c r="V640" s="12">
        <v>86519.54</v>
      </c>
      <c r="W640" s="12">
        <v>78809.929000000004</v>
      </c>
      <c r="X640" s="12">
        <v>67027.705999999991</v>
      </c>
      <c r="Y640" s="12">
        <v>59262.272999999994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1004179.8204999999</v>
      </c>
      <c r="AD640" s="5">
        <f t="shared" si="74"/>
        <v>399083.5334999999</v>
      </c>
      <c r="AE640" s="5">
        <f t="shared" si="75"/>
        <v>1403263.3539999998</v>
      </c>
      <c r="AG640" s="2">
        <f t="shared" si="76"/>
        <v>9</v>
      </c>
      <c r="AH640" s="2">
        <f t="shared" si="77"/>
        <v>2025</v>
      </c>
      <c r="AJ640" s="5">
        <f t="shared" si="78"/>
        <v>90503.022999999986</v>
      </c>
      <c r="AK640" s="2">
        <f t="shared" si="79"/>
        <v>20</v>
      </c>
      <c r="AM640" s="55"/>
    </row>
    <row r="641" spans="1:39" ht="15.75" x14ac:dyDescent="0.25">
      <c r="A641" s="18">
        <v>45924</v>
      </c>
      <c r="B641" s="12">
        <v>52773.934500000003</v>
      </c>
      <c r="C641" s="12">
        <v>48670.000999999997</v>
      </c>
      <c r="D641" s="12">
        <v>46164.756000000001</v>
      </c>
      <c r="E641" s="12">
        <v>45425.447</v>
      </c>
      <c r="F641" s="12">
        <v>47505.053999999996</v>
      </c>
      <c r="G641" s="12">
        <v>52474.693999999996</v>
      </c>
      <c r="H641" s="12">
        <v>62236.133999999998</v>
      </c>
      <c r="I641" s="12">
        <v>73756.175999999992</v>
      </c>
      <c r="J641" s="12">
        <v>73001.989999999991</v>
      </c>
      <c r="K641" s="12">
        <v>67560.513500000001</v>
      </c>
      <c r="L641" s="12">
        <v>65150.962</v>
      </c>
      <c r="M641" s="12">
        <v>59066.183499999999</v>
      </c>
      <c r="N641" s="12">
        <v>56001.093999999997</v>
      </c>
      <c r="O641" s="12">
        <v>51774.762499999997</v>
      </c>
      <c r="P641" s="12">
        <v>48647.305500000002</v>
      </c>
      <c r="Q641" s="12">
        <v>51192.431499999992</v>
      </c>
      <c r="R641" s="12">
        <v>58597.443999999996</v>
      </c>
      <c r="S641" s="12">
        <v>71408.194000000003</v>
      </c>
      <c r="T641" s="12">
        <v>83743.782500000001</v>
      </c>
      <c r="U641" s="12">
        <v>87893.087999999989</v>
      </c>
      <c r="V641" s="12">
        <v>85785.835999999996</v>
      </c>
      <c r="W641" s="12">
        <v>76844.996499999994</v>
      </c>
      <c r="X641" s="12">
        <v>66990.84599999999</v>
      </c>
      <c r="Y641" s="12">
        <v>57908.380499999999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1077415.6054999998</v>
      </c>
      <c r="AD641" s="5">
        <f t="shared" si="74"/>
        <v>413158.40099999984</v>
      </c>
      <c r="AE641" s="5">
        <f t="shared" si="75"/>
        <v>1490574.0064999997</v>
      </c>
      <c r="AG641" s="2">
        <f t="shared" si="76"/>
        <v>9</v>
      </c>
      <c r="AH641" s="2">
        <f t="shared" si="77"/>
        <v>2025</v>
      </c>
      <c r="AJ641" s="5">
        <f t="shared" si="78"/>
        <v>87893.087999999989</v>
      </c>
      <c r="AK641" s="2">
        <f t="shared" si="79"/>
        <v>20</v>
      </c>
      <c r="AM641" s="55"/>
    </row>
    <row r="642" spans="1:39" ht="15.75" x14ac:dyDescent="0.25">
      <c r="A642" s="18">
        <v>45925</v>
      </c>
      <c r="B642" s="12">
        <v>50992.589500000002</v>
      </c>
      <c r="C642" s="12">
        <v>46554.75</v>
      </c>
      <c r="D642" s="12">
        <v>44106.799499999994</v>
      </c>
      <c r="E642" s="12">
        <v>43197.820499999994</v>
      </c>
      <c r="F642" s="12">
        <v>45193.4</v>
      </c>
      <c r="G642" s="12">
        <v>50363.290499999996</v>
      </c>
      <c r="H642" s="12">
        <v>59773.116499999996</v>
      </c>
      <c r="I642" s="12">
        <v>69570.979500000001</v>
      </c>
      <c r="J642" s="12">
        <v>68612.296499999997</v>
      </c>
      <c r="K642" s="12">
        <v>61771.014000000003</v>
      </c>
      <c r="L642" s="12">
        <v>56102.896000000001</v>
      </c>
      <c r="M642" s="12">
        <v>55930.394999999997</v>
      </c>
      <c r="N642" s="12">
        <v>57665.417999999998</v>
      </c>
      <c r="O642" s="12">
        <v>58104.137499999997</v>
      </c>
      <c r="P642" s="12">
        <v>57273.172500000001</v>
      </c>
      <c r="Q642" s="12">
        <v>59790.5965</v>
      </c>
      <c r="R642" s="12">
        <v>65741.710000000006</v>
      </c>
      <c r="S642" s="12">
        <v>76917.985000000001</v>
      </c>
      <c r="T642" s="12">
        <v>87026.991999999998</v>
      </c>
      <c r="U642" s="12">
        <v>90244.822499999995</v>
      </c>
      <c r="V642" s="12">
        <v>87418.22099999999</v>
      </c>
      <c r="W642" s="12">
        <v>78971.210499999986</v>
      </c>
      <c r="X642" s="12">
        <v>68755.47099999999</v>
      </c>
      <c r="Y642" s="12">
        <v>60534.589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1099897.3174999999</v>
      </c>
      <c r="AD642" s="5">
        <f t="shared" si="74"/>
        <v>400716.3554999996</v>
      </c>
      <c r="AE642" s="5">
        <f t="shared" si="75"/>
        <v>1500613.6729999995</v>
      </c>
      <c r="AG642" s="2">
        <f t="shared" si="76"/>
        <v>9</v>
      </c>
      <c r="AH642" s="2">
        <f t="shared" si="77"/>
        <v>2025</v>
      </c>
      <c r="AJ642" s="5">
        <f t="shared" si="78"/>
        <v>90244.822499999995</v>
      </c>
      <c r="AK642" s="2">
        <f t="shared" si="79"/>
        <v>20</v>
      </c>
      <c r="AM642" s="55"/>
    </row>
    <row r="643" spans="1:39" ht="15.75" x14ac:dyDescent="0.25">
      <c r="A643" s="18">
        <v>45926</v>
      </c>
      <c r="B643" s="12">
        <v>52059.885999999999</v>
      </c>
      <c r="C643" s="12">
        <v>46628.222999999998</v>
      </c>
      <c r="D643" s="12">
        <v>45039.395499999999</v>
      </c>
      <c r="E643" s="12">
        <v>44703.427999999993</v>
      </c>
      <c r="F643" s="12">
        <v>44822.33</v>
      </c>
      <c r="G643" s="12">
        <v>50627.456999999995</v>
      </c>
      <c r="H643" s="12">
        <v>59717.778999999995</v>
      </c>
      <c r="I643" s="12">
        <v>69689.738999999987</v>
      </c>
      <c r="J643" s="12">
        <v>56863.874499999998</v>
      </c>
      <c r="K643" s="12">
        <v>46841.127499999995</v>
      </c>
      <c r="L643" s="12">
        <v>40470.921499999997</v>
      </c>
      <c r="M643" s="12">
        <v>29958.069500000001</v>
      </c>
      <c r="N643" s="12">
        <v>27157.403000000002</v>
      </c>
      <c r="O643" s="12">
        <v>25396.957999999999</v>
      </c>
      <c r="P643" s="12">
        <v>27324.6315</v>
      </c>
      <c r="Q643" s="12">
        <v>37383.792000000001</v>
      </c>
      <c r="R643" s="12">
        <v>52974.014000000003</v>
      </c>
      <c r="S643" s="12">
        <v>72371.40849999999</v>
      </c>
      <c r="T643" s="12">
        <v>84632.612000000008</v>
      </c>
      <c r="U643" s="12">
        <v>89240.482499999998</v>
      </c>
      <c r="V643" s="12">
        <v>87245.824500000002</v>
      </c>
      <c r="W643" s="12">
        <v>80378.065499999997</v>
      </c>
      <c r="X643" s="12">
        <v>69995.439499999993</v>
      </c>
      <c r="Y643" s="12">
        <v>59888.38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897924.36300000001</v>
      </c>
      <c r="AD643" s="5">
        <f t="shared" si="74"/>
        <v>403486.87849999999</v>
      </c>
      <c r="AE643" s="5">
        <f t="shared" si="75"/>
        <v>1301411.2415</v>
      </c>
      <c r="AG643" s="2">
        <f t="shared" si="76"/>
        <v>9</v>
      </c>
      <c r="AH643" s="2">
        <f t="shared" si="77"/>
        <v>2025</v>
      </c>
      <c r="AJ643" s="5">
        <f t="shared" si="78"/>
        <v>89240.482499999998</v>
      </c>
      <c r="AK643" s="2">
        <f t="shared" si="79"/>
        <v>20</v>
      </c>
      <c r="AM643" s="55"/>
    </row>
    <row r="644" spans="1:39" ht="15.75" x14ac:dyDescent="0.25">
      <c r="A644" s="18">
        <v>45927</v>
      </c>
      <c r="B644" s="12">
        <v>54110.707999999999</v>
      </c>
      <c r="C644" s="12">
        <v>47587.808499999999</v>
      </c>
      <c r="D644" s="12">
        <v>44632.994999999995</v>
      </c>
      <c r="E644" s="12">
        <v>43777.538999999997</v>
      </c>
      <c r="F644" s="12">
        <v>44041.192499999997</v>
      </c>
      <c r="G644" s="12">
        <v>45425.96</v>
      </c>
      <c r="H644" s="12">
        <v>51462.041499999999</v>
      </c>
      <c r="I644" s="12">
        <v>54674.969999999994</v>
      </c>
      <c r="J644" s="12">
        <v>36411.980000000003</v>
      </c>
      <c r="K644" s="12">
        <v>21418.415000000001</v>
      </c>
      <c r="L644" s="12">
        <v>16537.590500000002</v>
      </c>
      <c r="M644" s="12">
        <v>14912.377999999999</v>
      </c>
      <c r="N644" s="12">
        <v>14374.905999999999</v>
      </c>
      <c r="O644" s="12">
        <v>14309.356</v>
      </c>
      <c r="P644" s="12">
        <v>15552.573499999999</v>
      </c>
      <c r="Q644" s="12">
        <v>21758.876</v>
      </c>
      <c r="R644" s="12">
        <v>39084.871500000001</v>
      </c>
      <c r="S644" s="12">
        <v>62175.314999999995</v>
      </c>
      <c r="T644" s="12">
        <v>78914.486000000004</v>
      </c>
      <c r="U644" s="12">
        <v>84179.557000000001</v>
      </c>
      <c r="V644" s="12">
        <v>81928.750499999995</v>
      </c>
      <c r="W644" s="12">
        <v>75270.523499999996</v>
      </c>
      <c r="X644" s="12">
        <v>65805.55</v>
      </c>
      <c r="Y644" s="12">
        <v>57496.593500000003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1085844.9365000001</v>
      </c>
      <c r="AE644" s="5">
        <f t="shared" si="75"/>
        <v>1085844.9365000001</v>
      </c>
      <c r="AG644" s="2">
        <f t="shared" si="76"/>
        <v>9</v>
      </c>
      <c r="AH644" s="2">
        <f t="shared" si="77"/>
        <v>2025</v>
      </c>
      <c r="AJ644" s="5">
        <f t="shared" si="78"/>
        <v>84179.557000000001</v>
      </c>
      <c r="AK644" s="2">
        <f t="shared" si="79"/>
        <v>20</v>
      </c>
      <c r="AM644" s="55"/>
    </row>
    <row r="645" spans="1:39" ht="15.75" x14ac:dyDescent="0.25">
      <c r="A645" s="18">
        <v>45928</v>
      </c>
      <c r="B645" s="12">
        <v>50438.530500000001</v>
      </c>
      <c r="C645" s="12">
        <v>46924.081499999993</v>
      </c>
      <c r="D645" s="12">
        <v>44271.244499999993</v>
      </c>
      <c r="E645" s="12">
        <v>43294.264500000005</v>
      </c>
      <c r="F645" s="12">
        <v>43479.932499999995</v>
      </c>
      <c r="G645" s="12">
        <v>46080.9755</v>
      </c>
      <c r="H645" s="12">
        <v>50272.261499999993</v>
      </c>
      <c r="I645" s="12">
        <v>60709.588499999998</v>
      </c>
      <c r="J645" s="12">
        <v>55039.228499999997</v>
      </c>
      <c r="K645" s="12">
        <v>36796.653999999995</v>
      </c>
      <c r="L645" s="12">
        <v>25699.675500000001</v>
      </c>
      <c r="M645" s="12">
        <v>21884.7225</v>
      </c>
      <c r="N645" s="12">
        <v>24137.941999999999</v>
      </c>
      <c r="O645" s="12">
        <v>28404.657999999999</v>
      </c>
      <c r="P645" s="12">
        <v>34523.370499999997</v>
      </c>
      <c r="Q645" s="12">
        <v>43433.601000000002</v>
      </c>
      <c r="R645" s="12">
        <v>55192.463499999998</v>
      </c>
      <c r="S645" s="12">
        <v>76075.543999999994</v>
      </c>
      <c r="T645" s="12">
        <v>89251.626000000004</v>
      </c>
      <c r="U645" s="12">
        <v>94932.597500000003</v>
      </c>
      <c r="V645" s="12">
        <v>90613.954499999993</v>
      </c>
      <c r="W645" s="12">
        <v>80695.289499999999</v>
      </c>
      <c r="X645" s="12">
        <v>68116.577000000005</v>
      </c>
      <c r="Y645" s="12">
        <v>58524.1515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1268792.9345000002</v>
      </c>
      <c r="AE645" s="5">
        <f t="shared" si="75"/>
        <v>1268792.9345000002</v>
      </c>
      <c r="AG645" s="2">
        <f t="shared" si="76"/>
        <v>9</v>
      </c>
      <c r="AH645" s="2">
        <f t="shared" si="77"/>
        <v>2025</v>
      </c>
      <c r="AJ645" s="5">
        <f t="shared" si="78"/>
        <v>94932.597500000003</v>
      </c>
      <c r="AK645" s="2">
        <f t="shared" si="79"/>
        <v>20</v>
      </c>
      <c r="AM645" s="55"/>
    </row>
    <row r="646" spans="1:39" ht="15.75" x14ac:dyDescent="0.25">
      <c r="A646" s="18">
        <v>45929</v>
      </c>
      <c r="B646" s="12">
        <v>50272.574999999997</v>
      </c>
      <c r="C646" s="12">
        <v>45823.164499999999</v>
      </c>
      <c r="D646" s="12">
        <v>44053.789499999999</v>
      </c>
      <c r="E646" s="12">
        <v>43063.594999999994</v>
      </c>
      <c r="F646" s="12">
        <v>44543.001499999998</v>
      </c>
      <c r="G646" s="12">
        <v>49295.490499999993</v>
      </c>
      <c r="H646" s="12">
        <v>59102.226499999997</v>
      </c>
      <c r="I646" s="12">
        <v>64105.876499999991</v>
      </c>
      <c r="J646" s="12">
        <v>43826.710999999996</v>
      </c>
      <c r="K646" s="12">
        <v>29454.702499999999</v>
      </c>
      <c r="L646" s="12">
        <v>23452.393499999998</v>
      </c>
      <c r="M646" s="12">
        <v>22758.276000000002</v>
      </c>
      <c r="N646" s="12">
        <v>23454.122499999998</v>
      </c>
      <c r="O646" s="12">
        <v>24771.088500000002</v>
      </c>
      <c r="P646" s="12">
        <v>25151.715500000002</v>
      </c>
      <c r="Q646" s="12">
        <v>32224.322999999997</v>
      </c>
      <c r="R646" s="12">
        <v>47375.777999999998</v>
      </c>
      <c r="S646" s="12">
        <v>70405.259999999995</v>
      </c>
      <c r="T646" s="12">
        <v>87263.827000000005</v>
      </c>
      <c r="U646" s="12">
        <v>90836.007500000007</v>
      </c>
      <c r="V646" s="12">
        <v>86411.249500000005</v>
      </c>
      <c r="W646" s="12">
        <v>77793.761499999993</v>
      </c>
      <c r="X646" s="12">
        <v>66779.3</v>
      </c>
      <c r="Y646" s="12">
        <v>58010.875999999997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816064.39250000007</v>
      </c>
      <c r="AD646" s="5">
        <f t="shared" si="74"/>
        <v>394164.71849999996</v>
      </c>
      <c r="AE646" s="5">
        <f t="shared" si="75"/>
        <v>1210229.111</v>
      </c>
      <c r="AG646" s="2">
        <f t="shared" si="76"/>
        <v>9</v>
      </c>
      <c r="AH646" s="2">
        <f t="shared" si="77"/>
        <v>2025</v>
      </c>
      <c r="AJ646" s="5">
        <f t="shared" si="78"/>
        <v>90836.007500000007</v>
      </c>
      <c r="AK646" s="2">
        <f t="shared" si="79"/>
        <v>20</v>
      </c>
      <c r="AM646" s="55"/>
    </row>
    <row r="647" spans="1:39" ht="15.75" x14ac:dyDescent="0.25">
      <c r="A647" s="18">
        <v>45930</v>
      </c>
      <c r="B647" s="12">
        <v>49853.995499999997</v>
      </c>
      <c r="C647" s="12">
        <v>45631.957999999999</v>
      </c>
      <c r="D647" s="12">
        <v>45421.285999999993</v>
      </c>
      <c r="E647" s="12">
        <v>42923.973499999993</v>
      </c>
      <c r="F647" s="12">
        <v>45133.464500000002</v>
      </c>
      <c r="G647" s="12">
        <v>49194.135000000002</v>
      </c>
      <c r="H647" s="12">
        <v>58293.500999999997</v>
      </c>
      <c r="I647" s="12">
        <v>64534.0985</v>
      </c>
      <c r="J647" s="12">
        <v>46089.231</v>
      </c>
      <c r="K647" s="12">
        <v>28426.469999999998</v>
      </c>
      <c r="L647" s="12">
        <v>25672.571999999996</v>
      </c>
      <c r="M647" s="12">
        <v>23446.076000000001</v>
      </c>
      <c r="N647" s="12">
        <v>25074.594499999999</v>
      </c>
      <c r="O647" s="12">
        <v>23910.217499999999</v>
      </c>
      <c r="P647" s="12">
        <v>23529.913499999999</v>
      </c>
      <c r="Q647" s="12">
        <v>28177.607999999997</v>
      </c>
      <c r="R647" s="12">
        <v>44059.784</v>
      </c>
      <c r="S647" s="12">
        <v>67296.337499999994</v>
      </c>
      <c r="T647" s="12">
        <v>82994.432000000001</v>
      </c>
      <c r="U647" s="12">
        <v>85492.03899999999</v>
      </c>
      <c r="V647" s="12">
        <v>83524.085499999986</v>
      </c>
      <c r="W647" s="12">
        <v>74700.646999999997</v>
      </c>
      <c r="X647" s="12">
        <v>65290.241500000004</v>
      </c>
      <c r="Y647" s="12">
        <v>56426.874499999998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792218.34750000003</v>
      </c>
      <c r="AD647" s="5">
        <f t="shared" si="74"/>
        <v>392879.18799999973</v>
      </c>
      <c r="AE647" s="5">
        <f t="shared" si="75"/>
        <v>1185097.5354999998</v>
      </c>
      <c r="AG647" s="2">
        <f t="shared" si="76"/>
        <v>9</v>
      </c>
      <c r="AH647" s="2">
        <f t="shared" si="77"/>
        <v>2025</v>
      </c>
      <c r="AJ647" s="5">
        <f t="shared" si="78"/>
        <v>85492.03899999999</v>
      </c>
      <c r="AK647" s="2">
        <f t="shared" si="79"/>
        <v>20</v>
      </c>
      <c r="AM647" s="55"/>
    </row>
    <row r="648" spans="1:39" ht="15.75" x14ac:dyDescent="0.25">
      <c r="A648" s="18"/>
      <c r="Z648" s="5"/>
      <c r="AB648" s="2"/>
      <c r="AD648" s="5"/>
      <c r="AE648" s="5"/>
      <c r="AJ648" s="5"/>
      <c r="AM648" s="55"/>
    </row>
    <row r="649" spans="1:39" ht="15.75" x14ac:dyDescent="0.25">
      <c r="A649" s="18"/>
      <c r="Z649" s="5"/>
      <c r="AB649" s="2"/>
      <c r="AD649" s="5"/>
      <c r="AE649" s="5"/>
      <c r="AJ649" s="5"/>
      <c r="AM649" s="55"/>
    </row>
    <row r="650" spans="1:39" ht="15.75" x14ac:dyDescent="0.25">
      <c r="A650" s="18"/>
      <c r="Z650" s="5"/>
      <c r="AB650" s="2"/>
      <c r="AD650" s="5"/>
      <c r="AE650" s="5"/>
      <c r="AJ650" s="5"/>
      <c r="AM650" s="55"/>
    </row>
    <row r="651" spans="1:39" ht="15.75" x14ac:dyDescent="0.25">
      <c r="A651" s="18"/>
      <c r="Z651" s="5"/>
      <c r="AB651" s="2"/>
      <c r="AD651" s="5"/>
      <c r="AE651" s="5"/>
      <c r="AJ651" s="5"/>
      <c r="AM651" s="55"/>
    </row>
    <row r="652" spans="1:39" ht="15.75" x14ac:dyDescent="0.25">
      <c r="A652" s="18"/>
      <c r="Z652" s="5"/>
      <c r="AB652" s="2"/>
      <c r="AD652" s="5"/>
      <c r="AE652" s="5"/>
      <c r="AJ652" s="5"/>
      <c r="AM652" s="55"/>
    </row>
    <row r="653" spans="1:39" ht="15.75" x14ac:dyDescent="0.25">
      <c r="A653" s="18"/>
      <c r="Z653" s="5"/>
      <c r="AB653" s="2"/>
      <c r="AD653" s="5"/>
      <c r="AE653" s="5"/>
      <c r="AJ653" s="5"/>
      <c r="AM653" s="55"/>
    </row>
    <row r="654" spans="1:39" ht="15.75" x14ac:dyDescent="0.25">
      <c r="A654" s="18"/>
      <c r="Z654" s="5"/>
      <c r="AB654" s="2"/>
      <c r="AD654" s="5"/>
      <c r="AE654" s="5"/>
      <c r="AJ654" s="5"/>
      <c r="AM654" s="55"/>
    </row>
    <row r="655" spans="1:39" ht="15.75" x14ac:dyDescent="0.25">
      <c r="A655" s="18"/>
      <c r="Z655" s="5"/>
      <c r="AB655" s="2"/>
      <c r="AD655" s="5"/>
      <c r="AE655" s="5"/>
      <c r="AJ655" s="5"/>
      <c r="AM655" s="55"/>
    </row>
    <row r="656" spans="1:39" ht="15.75" x14ac:dyDescent="0.25">
      <c r="A656" s="18"/>
      <c r="Z656" s="5"/>
      <c r="AB656" s="2"/>
      <c r="AD656" s="5"/>
      <c r="AE656" s="5"/>
      <c r="AJ656" s="5"/>
      <c r="AM656" s="55"/>
    </row>
    <row r="657" spans="1:39" ht="15.75" x14ac:dyDescent="0.25">
      <c r="A657" s="18"/>
      <c r="Z657" s="5"/>
      <c r="AB657" s="2"/>
      <c r="AD657" s="5"/>
      <c r="AE657" s="5"/>
      <c r="AJ657" s="5"/>
      <c r="AM657" s="55"/>
    </row>
    <row r="658" spans="1:39" ht="15.75" x14ac:dyDescent="0.25">
      <c r="A658" s="18"/>
      <c r="Z658" s="5"/>
      <c r="AB658" s="2"/>
      <c r="AD658" s="5"/>
      <c r="AE658" s="5"/>
      <c r="AJ658" s="5"/>
      <c r="AM658" s="55"/>
    </row>
    <row r="659" spans="1:39" ht="15.75" x14ac:dyDescent="0.25">
      <c r="A659" s="18"/>
      <c r="Z659" s="5"/>
      <c r="AB659" s="2"/>
      <c r="AD659" s="5"/>
      <c r="AE659" s="5"/>
      <c r="AJ659" s="5"/>
      <c r="AM659" s="55"/>
    </row>
    <row r="660" spans="1:39" ht="15.75" x14ac:dyDescent="0.25">
      <c r="A660" s="18"/>
      <c r="Z660" s="5"/>
      <c r="AB660" s="2"/>
      <c r="AD660" s="5"/>
      <c r="AE660" s="5"/>
      <c r="AJ660" s="5"/>
      <c r="AM660" s="55"/>
    </row>
    <row r="661" spans="1:39" ht="15.75" x14ac:dyDescent="0.25">
      <c r="A661" s="18"/>
      <c r="Z661" s="5"/>
      <c r="AB661" s="2"/>
      <c r="AD661" s="5"/>
      <c r="AE661" s="5"/>
      <c r="AJ661" s="5"/>
      <c r="AM661" s="55"/>
    </row>
    <row r="662" spans="1:39" ht="15.75" x14ac:dyDescent="0.25">
      <c r="A662" s="18"/>
      <c r="Z662" s="5"/>
      <c r="AB662" s="2"/>
      <c r="AD662" s="5"/>
      <c r="AE662" s="5"/>
      <c r="AJ662" s="5"/>
      <c r="AM662" s="55"/>
    </row>
    <row r="663" spans="1:39" ht="15.75" x14ac:dyDescent="0.25">
      <c r="A663" s="18"/>
      <c r="Z663" s="5"/>
      <c r="AB663" s="2"/>
      <c r="AD663" s="5"/>
      <c r="AE663" s="5"/>
      <c r="AJ663" s="5"/>
      <c r="AM663" s="55"/>
    </row>
    <row r="664" spans="1:39" ht="15.75" x14ac:dyDescent="0.25">
      <c r="A664" s="18"/>
      <c r="Z664" s="5"/>
      <c r="AB664" s="2"/>
      <c r="AD664" s="5"/>
      <c r="AE664" s="5"/>
      <c r="AJ664" s="5"/>
      <c r="AM664" s="55"/>
    </row>
    <row r="665" spans="1:39" ht="15.75" x14ac:dyDescent="0.25">
      <c r="A665" s="18"/>
      <c r="Z665" s="5"/>
      <c r="AB665" s="2"/>
      <c r="AD665" s="5"/>
      <c r="AE665" s="5"/>
      <c r="AJ665" s="5"/>
      <c r="AM665" s="55"/>
    </row>
    <row r="666" spans="1:39" ht="15.75" x14ac:dyDescent="0.25">
      <c r="A666" s="18"/>
      <c r="Z666" s="5"/>
      <c r="AB666" s="2"/>
      <c r="AD666" s="5"/>
      <c r="AE666" s="5"/>
      <c r="AJ666" s="5"/>
      <c r="AM666" s="55"/>
    </row>
    <row r="667" spans="1:39" ht="15.75" x14ac:dyDescent="0.25">
      <c r="A667" s="18"/>
      <c r="Z667" s="5"/>
      <c r="AB667" s="2"/>
      <c r="AD667" s="5"/>
      <c r="AE667" s="5"/>
      <c r="AJ667" s="5"/>
      <c r="AM667" s="55"/>
    </row>
    <row r="668" spans="1:39" ht="15.75" x14ac:dyDescent="0.25">
      <c r="A668" s="18"/>
      <c r="Z668" s="5"/>
      <c r="AB668" s="2"/>
      <c r="AD668" s="5"/>
      <c r="AE668" s="5"/>
      <c r="AJ668" s="5"/>
      <c r="AM668" s="55"/>
    </row>
    <row r="669" spans="1:39" ht="15.75" x14ac:dyDescent="0.25">
      <c r="A669" s="18"/>
      <c r="Z669" s="5"/>
      <c r="AB669" s="2"/>
      <c r="AD669" s="5"/>
      <c r="AE669" s="5"/>
      <c r="AJ669" s="5"/>
      <c r="AM669" s="55"/>
    </row>
    <row r="670" spans="1:39" ht="15.75" x14ac:dyDescent="0.25">
      <c r="A670" s="18"/>
      <c r="Z670" s="5"/>
      <c r="AB670" s="2"/>
      <c r="AD670" s="5"/>
      <c r="AE670" s="5"/>
      <c r="AJ670" s="5"/>
      <c r="AM670" s="55"/>
    </row>
    <row r="671" spans="1:39" ht="15.75" x14ac:dyDescent="0.25">
      <c r="A671" s="18"/>
      <c r="Z671" s="5"/>
      <c r="AB671" s="2"/>
      <c r="AD671" s="5"/>
      <c r="AE671" s="5"/>
      <c r="AJ671" s="5"/>
      <c r="AM671" s="55"/>
    </row>
    <row r="672" spans="1:39" ht="15.75" x14ac:dyDescent="0.25">
      <c r="A672" s="18"/>
      <c r="Z672" s="5"/>
      <c r="AB672" s="2"/>
      <c r="AD672" s="5"/>
      <c r="AE672" s="5"/>
      <c r="AJ672" s="5"/>
      <c r="AM672" s="55"/>
    </row>
    <row r="673" spans="1:39" ht="15.75" x14ac:dyDescent="0.25">
      <c r="A673" s="18"/>
      <c r="Z673" s="5"/>
      <c r="AB673" s="2"/>
      <c r="AD673" s="5"/>
      <c r="AE673" s="5"/>
      <c r="AJ673" s="5"/>
      <c r="AM673" s="55"/>
    </row>
    <row r="674" spans="1:39" ht="15.75" x14ac:dyDescent="0.25">
      <c r="A674" s="18"/>
      <c r="Z674" s="5"/>
      <c r="AB674" s="2"/>
      <c r="AD674" s="5"/>
      <c r="AE674" s="5"/>
      <c r="AJ674" s="5"/>
      <c r="AM674" s="55"/>
    </row>
    <row r="675" spans="1:39" ht="15.75" x14ac:dyDescent="0.25">
      <c r="A675" s="18"/>
      <c r="Z675" s="5"/>
      <c r="AB675" s="2"/>
      <c r="AD675" s="5"/>
      <c r="AE675" s="5"/>
      <c r="AJ675" s="5"/>
      <c r="AM675" s="55"/>
    </row>
    <row r="676" spans="1:39" ht="15.75" x14ac:dyDescent="0.25">
      <c r="A676" s="18"/>
      <c r="Z676" s="5"/>
      <c r="AB676" s="2"/>
      <c r="AD676" s="5"/>
      <c r="AE676" s="5"/>
      <c r="AJ676" s="5"/>
      <c r="AM676" s="55"/>
    </row>
    <row r="677" spans="1:39" ht="15.75" x14ac:dyDescent="0.25">
      <c r="A677" s="18"/>
      <c r="Z677" s="5"/>
      <c r="AB677" s="2"/>
      <c r="AD677" s="5"/>
      <c r="AE677" s="5"/>
      <c r="AJ677" s="5"/>
      <c r="AM677" s="55"/>
    </row>
    <row r="678" spans="1:39" ht="15.75" x14ac:dyDescent="0.25">
      <c r="A678" s="18"/>
      <c r="Z678" s="5"/>
      <c r="AB678" s="2"/>
      <c r="AD678" s="5"/>
      <c r="AE678" s="5"/>
      <c r="AJ678" s="5"/>
      <c r="AM678" s="55"/>
    </row>
    <row r="679" spans="1:39" ht="15.75" x14ac:dyDescent="0.25">
      <c r="A679" s="18"/>
      <c r="Z679" s="5"/>
      <c r="AB679" s="2"/>
      <c r="AD679" s="5"/>
      <c r="AE679" s="5"/>
      <c r="AJ679" s="5"/>
      <c r="AM679" s="55"/>
    </row>
    <row r="680" spans="1:39" ht="15.75" x14ac:dyDescent="0.25">
      <c r="A680" s="18"/>
      <c r="Z680" s="5"/>
      <c r="AB680" s="2"/>
      <c r="AD680" s="5"/>
      <c r="AE680" s="5"/>
      <c r="AJ680" s="5"/>
      <c r="AM680" s="55"/>
    </row>
    <row r="681" spans="1:39" ht="15.75" x14ac:dyDescent="0.25">
      <c r="A681" s="18"/>
      <c r="Z681" s="5"/>
      <c r="AB681" s="2"/>
      <c r="AD681" s="5"/>
      <c r="AE681" s="5"/>
      <c r="AJ681" s="5"/>
      <c r="AM681" s="55"/>
    </row>
    <row r="682" spans="1:39" ht="15.75" x14ac:dyDescent="0.25">
      <c r="A682" s="18"/>
      <c r="Z682" s="5"/>
      <c r="AB682" s="2"/>
      <c r="AD682" s="5"/>
      <c r="AE682" s="5"/>
      <c r="AJ682" s="5"/>
      <c r="AM682" s="55"/>
    </row>
    <row r="683" spans="1:39" ht="15.75" x14ac:dyDescent="0.25">
      <c r="A683" s="18"/>
      <c r="Z683" s="5"/>
      <c r="AB683" s="2"/>
      <c r="AD683" s="5"/>
      <c r="AE683" s="5"/>
      <c r="AJ683" s="5"/>
      <c r="AM683" s="55"/>
    </row>
    <row r="684" spans="1:39" ht="15.75" x14ac:dyDescent="0.25">
      <c r="A684" s="18"/>
      <c r="Z684" s="5"/>
      <c r="AB684" s="2"/>
      <c r="AD684" s="5"/>
      <c r="AE684" s="5"/>
      <c r="AJ684" s="5"/>
      <c r="AM684" s="55"/>
    </row>
    <row r="685" spans="1:39" ht="15.75" x14ac:dyDescent="0.25">
      <c r="A685" s="18"/>
      <c r="Z685" s="5"/>
      <c r="AB685" s="2"/>
      <c r="AD685" s="5"/>
      <c r="AE685" s="5"/>
      <c r="AJ685" s="5"/>
      <c r="AM685" s="55"/>
    </row>
    <row r="686" spans="1:39" ht="15.75" x14ac:dyDescent="0.25">
      <c r="A686" s="18"/>
      <c r="Z686" s="5"/>
      <c r="AB686" s="2"/>
      <c r="AD686" s="5"/>
      <c r="AE686" s="5"/>
      <c r="AJ686" s="5"/>
      <c r="AM686" s="55"/>
    </row>
    <row r="687" spans="1:39" ht="15.75" x14ac:dyDescent="0.25">
      <c r="A687" s="18"/>
      <c r="Z687" s="5"/>
      <c r="AB687" s="2"/>
      <c r="AD687" s="5"/>
      <c r="AE687" s="5"/>
      <c r="AJ687" s="5"/>
      <c r="AM687" s="55"/>
    </row>
    <row r="688" spans="1:39" ht="15.75" x14ac:dyDescent="0.25">
      <c r="A688" s="18"/>
      <c r="Z688" s="5"/>
      <c r="AB688" s="2"/>
      <c r="AD688" s="5"/>
      <c r="AE688" s="5"/>
      <c r="AJ688" s="5"/>
      <c r="AM688" s="55"/>
    </row>
    <row r="689" spans="1:39" ht="15.75" x14ac:dyDescent="0.25">
      <c r="A689" s="18"/>
      <c r="Z689" s="5"/>
      <c r="AB689" s="2"/>
      <c r="AD689" s="5"/>
      <c r="AE689" s="5"/>
      <c r="AJ689" s="5"/>
      <c r="AM689" s="55"/>
    </row>
    <row r="690" spans="1:39" ht="15.75" x14ac:dyDescent="0.25">
      <c r="A690" s="18"/>
      <c r="Z690" s="5"/>
      <c r="AB690" s="2"/>
      <c r="AD690" s="5"/>
      <c r="AE690" s="5"/>
      <c r="AJ690" s="5"/>
      <c r="AM690" s="55"/>
    </row>
    <row r="691" spans="1:39" ht="15.75" x14ac:dyDescent="0.25">
      <c r="A691" s="18"/>
      <c r="Z691" s="5"/>
      <c r="AB691" s="2"/>
      <c r="AD691" s="5"/>
      <c r="AE691" s="5"/>
      <c r="AJ691" s="5"/>
      <c r="AM691" s="55"/>
    </row>
    <row r="692" spans="1:39" ht="15.75" x14ac:dyDescent="0.25">
      <c r="A692" s="18"/>
      <c r="Z692" s="5"/>
      <c r="AB692" s="2"/>
      <c r="AD692" s="5"/>
      <c r="AE692" s="5"/>
      <c r="AJ692" s="5"/>
      <c r="AM692" s="55"/>
    </row>
    <row r="693" spans="1:39" ht="15.75" x14ac:dyDescent="0.25">
      <c r="A693" s="18"/>
      <c r="Z693" s="5"/>
      <c r="AB693" s="2"/>
      <c r="AD693" s="5"/>
      <c r="AE693" s="5"/>
      <c r="AJ693" s="5"/>
      <c r="AM693" s="55"/>
    </row>
    <row r="694" spans="1:39" ht="15.75" x14ac:dyDescent="0.25">
      <c r="A694" s="18"/>
      <c r="Z694" s="5"/>
      <c r="AB694" s="2"/>
      <c r="AD694" s="5"/>
      <c r="AE694" s="5"/>
      <c r="AJ694" s="5"/>
      <c r="AM694" s="55"/>
    </row>
    <row r="695" spans="1:39" ht="15.75" x14ac:dyDescent="0.25">
      <c r="A695" s="18"/>
      <c r="Z695" s="5"/>
      <c r="AB695" s="2"/>
      <c r="AD695" s="5"/>
      <c r="AE695" s="5"/>
      <c r="AJ695" s="5"/>
      <c r="AM695" s="55"/>
    </row>
    <row r="696" spans="1:39" ht="15.75" x14ac:dyDescent="0.25">
      <c r="A696" s="18"/>
      <c r="Z696" s="5"/>
      <c r="AB696" s="2"/>
      <c r="AD696" s="5"/>
      <c r="AE696" s="5"/>
      <c r="AJ696" s="5"/>
      <c r="AM696" s="55"/>
    </row>
    <row r="697" spans="1:39" ht="15.75" x14ac:dyDescent="0.25">
      <c r="A697" s="18"/>
      <c r="Z697" s="5"/>
      <c r="AB697" s="2"/>
      <c r="AD697" s="5"/>
      <c r="AE697" s="5"/>
      <c r="AJ697" s="5"/>
      <c r="AM697" s="55"/>
    </row>
    <row r="698" spans="1:39" ht="15.75" x14ac:dyDescent="0.25">
      <c r="A698" s="18"/>
      <c r="Z698" s="5"/>
      <c r="AB698" s="2"/>
      <c r="AD698" s="5"/>
      <c r="AE698" s="5"/>
      <c r="AJ698" s="5"/>
      <c r="AM698" s="55"/>
    </row>
    <row r="699" spans="1:39" ht="15.75" x14ac:dyDescent="0.25">
      <c r="A699" s="18"/>
      <c r="Z699" s="5"/>
      <c r="AB699" s="2"/>
      <c r="AD699" s="5"/>
      <c r="AE699" s="5"/>
      <c r="AJ699" s="5"/>
      <c r="AM699" s="55"/>
    </row>
    <row r="700" spans="1:39" x14ac:dyDescent="0.25">
      <c r="A700" s="18"/>
      <c r="Z700" s="5"/>
      <c r="AB700" s="2"/>
      <c r="AD700" s="5"/>
      <c r="AE700" s="5"/>
      <c r="AJ700" s="5"/>
    </row>
    <row r="701" spans="1:39" x14ac:dyDescent="0.25">
      <c r="A701" s="18"/>
      <c r="Z701" s="5"/>
      <c r="AB701" s="2"/>
      <c r="AD701" s="5"/>
      <c r="AE701" s="5"/>
      <c r="AJ701" s="5"/>
    </row>
    <row r="702" spans="1:39" x14ac:dyDescent="0.25">
      <c r="A702" s="18"/>
      <c r="Z702" s="5"/>
      <c r="AB702" s="2"/>
      <c r="AD702" s="5"/>
      <c r="AE702" s="5"/>
      <c r="AJ702" s="5"/>
    </row>
    <row r="703" spans="1:39" x14ac:dyDescent="0.25">
      <c r="A703" s="18"/>
      <c r="Z703" s="5"/>
      <c r="AB703" s="2"/>
      <c r="AD703" s="5"/>
      <c r="AE703" s="5"/>
      <c r="AJ703" s="5"/>
    </row>
    <row r="704" spans="1:39" x14ac:dyDescent="0.25">
      <c r="A704" s="18"/>
      <c r="Z704" s="5"/>
      <c r="AB704" s="2"/>
      <c r="AD704" s="5"/>
      <c r="AE704" s="5"/>
      <c r="AJ704" s="5"/>
    </row>
    <row r="705" spans="1:36" x14ac:dyDescent="0.25">
      <c r="A705" s="18"/>
      <c r="Z705" s="5"/>
      <c r="AB705" s="2"/>
      <c r="AD705" s="5"/>
      <c r="AE705" s="5"/>
      <c r="AJ705" s="5"/>
    </row>
    <row r="706" spans="1:36" x14ac:dyDescent="0.25">
      <c r="A706" s="18"/>
      <c r="Z706" s="5"/>
      <c r="AB706" s="2"/>
      <c r="AD706" s="5"/>
      <c r="AE706" s="5"/>
      <c r="AJ706" s="5"/>
    </row>
    <row r="707" spans="1:36" x14ac:dyDescent="0.25">
      <c r="A707" s="18"/>
      <c r="Z707" s="5"/>
      <c r="AB707" s="2"/>
      <c r="AD707" s="5"/>
      <c r="AE707" s="5"/>
      <c r="AJ707" s="5"/>
    </row>
    <row r="708" spans="1:36" x14ac:dyDescent="0.25">
      <c r="A708" s="18"/>
      <c r="Z708" s="5"/>
      <c r="AB708" s="2"/>
      <c r="AD708" s="5"/>
      <c r="AE708" s="5"/>
      <c r="AJ708" s="5"/>
    </row>
    <row r="709" spans="1:36" x14ac:dyDescent="0.25">
      <c r="A709" s="18"/>
      <c r="Z709" s="5"/>
      <c r="AB709" s="2"/>
      <c r="AD709" s="5"/>
      <c r="AE709" s="5"/>
      <c r="AJ709" s="5"/>
    </row>
    <row r="710" spans="1:36" x14ac:dyDescent="0.25">
      <c r="A710" s="18"/>
      <c r="Z710" s="5"/>
      <c r="AB710" s="2"/>
      <c r="AD710" s="5"/>
      <c r="AE710" s="5"/>
      <c r="AJ710" s="5"/>
    </row>
    <row r="711" spans="1:36" x14ac:dyDescent="0.25">
      <c r="A711" s="18"/>
      <c r="Z711" s="5"/>
      <c r="AB711" s="2"/>
      <c r="AD711" s="5"/>
      <c r="AE711" s="5"/>
      <c r="AJ711" s="5"/>
    </row>
    <row r="712" spans="1:36" x14ac:dyDescent="0.25">
      <c r="A712" s="18"/>
      <c r="Z712" s="5"/>
      <c r="AB712" s="2"/>
      <c r="AD712" s="5"/>
      <c r="AE712" s="5"/>
      <c r="AJ712" s="5"/>
    </row>
    <row r="713" spans="1:36" x14ac:dyDescent="0.25">
      <c r="A713" s="18"/>
      <c r="Z713" s="5"/>
      <c r="AB713" s="2"/>
      <c r="AD713" s="5"/>
      <c r="AE713" s="5"/>
      <c r="AJ713" s="5"/>
    </row>
    <row r="714" spans="1:36" x14ac:dyDescent="0.25">
      <c r="A714" s="18"/>
      <c r="Z714" s="5"/>
      <c r="AB714" s="2"/>
      <c r="AD714" s="5"/>
      <c r="AE714" s="5"/>
      <c r="AJ714" s="5"/>
    </row>
    <row r="715" spans="1:36" x14ac:dyDescent="0.25">
      <c r="A715" s="18"/>
      <c r="Z715" s="5"/>
      <c r="AB715" s="2"/>
      <c r="AD715" s="5"/>
      <c r="AE715" s="5"/>
      <c r="AJ715" s="5"/>
    </row>
    <row r="716" spans="1:36" x14ac:dyDescent="0.25">
      <c r="A716" s="18"/>
      <c r="Z716" s="5"/>
      <c r="AB716" s="2"/>
      <c r="AD716" s="5"/>
      <c r="AE716" s="5"/>
      <c r="AJ716" s="5"/>
    </row>
    <row r="717" spans="1:36" x14ac:dyDescent="0.25">
      <c r="A717" s="18"/>
      <c r="Z717" s="5"/>
      <c r="AB717" s="2"/>
      <c r="AD717" s="5"/>
      <c r="AE717" s="5"/>
      <c r="AJ717" s="5"/>
    </row>
    <row r="718" spans="1:36" x14ac:dyDescent="0.25">
      <c r="A718" s="18"/>
      <c r="Z718" s="5"/>
      <c r="AB718" s="2"/>
      <c r="AD718" s="5"/>
      <c r="AE718" s="5"/>
      <c r="AJ718" s="5"/>
    </row>
    <row r="719" spans="1:36" x14ac:dyDescent="0.25">
      <c r="A719" s="18"/>
      <c r="Z719" s="5"/>
      <c r="AB719" s="2"/>
      <c r="AD719" s="5"/>
      <c r="AE719" s="5"/>
      <c r="AJ719" s="5"/>
    </row>
    <row r="720" spans="1:36" x14ac:dyDescent="0.25">
      <c r="A720" s="18"/>
      <c r="Z720" s="5"/>
      <c r="AB720" s="2"/>
      <c r="AD720" s="5"/>
      <c r="AE720" s="5"/>
      <c r="AJ720" s="5"/>
    </row>
    <row r="721" spans="1:36" x14ac:dyDescent="0.25">
      <c r="A721" s="18"/>
      <c r="Z721" s="5"/>
      <c r="AB721" s="2"/>
      <c r="AD721" s="5"/>
      <c r="AE721" s="5"/>
      <c r="AJ721" s="5"/>
    </row>
    <row r="722" spans="1:36" x14ac:dyDescent="0.25">
      <c r="A722" s="18"/>
      <c r="Z722" s="5"/>
      <c r="AB722" s="2"/>
      <c r="AD722" s="5"/>
      <c r="AE722" s="5"/>
      <c r="AJ722" s="5"/>
    </row>
    <row r="723" spans="1:36" x14ac:dyDescent="0.25">
      <c r="A723" s="18"/>
      <c r="Z723" s="5"/>
      <c r="AB723" s="2"/>
      <c r="AD723" s="5"/>
      <c r="AE723" s="5"/>
      <c r="AJ723" s="5"/>
    </row>
    <row r="724" spans="1:36" x14ac:dyDescent="0.25">
      <c r="A724" s="18"/>
      <c r="Z724" s="5"/>
      <c r="AB724" s="2"/>
      <c r="AD724" s="5"/>
      <c r="AE724" s="5"/>
      <c r="AJ724" s="5"/>
    </row>
    <row r="725" spans="1:36" x14ac:dyDescent="0.25">
      <c r="A725" s="18"/>
      <c r="Z725" s="5"/>
      <c r="AB725" s="2"/>
      <c r="AD725" s="5"/>
      <c r="AE725" s="5"/>
      <c r="AJ725" s="5"/>
    </row>
    <row r="726" spans="1:36" x14ac:dyDescent="0.25">
      <c r="A726" s="18"/>
      <c r="Z726" s="5"/>
      <c r="AB726" s="2"/>
      <c r="AD726" s="5"/>
      <c r="AE726" s="5"/>
      <c r="AJ726" s="5"/>
    </row>
    <row r="727" spans="1:36" x14ac:dyDescent="0.25">
      <c r="A727" s="18"/>
      <c r="Z727" s="5"/>
      <c r="AB727" s="2"/>
      <c r="AD727" s="5"/>
      <c r="AE727" s="5"/>
      <c r="AJ727" s="5"/>
    </row>
    <row r="728" spans="1:36" x14ac:dyDescent="0.25">
      <c r="A728" s="18"/>
      <c r="Z728" s="5"/>
      <c r="AB728" s="2"/>
      <c r="AD728" s="5"/>
      <c r="AE728" s="5"/>
      <c r="AJ728" s="5"/>
    </row>
    <row r="729" spans="1:36" x14ac:dyDescent="0.25">
      <c r="A729" s="18"/>
      <c r="Z729" s="5"/>
      <c r="AB729" s="2"/>
      <c r="AD729" s="5"/>
      <c r="AE729" s="5"/>
      <c r="AJ729" s="5"/>
    </row>
    <row r="730" spans="1:36" x14ac:dyDescent="0.25">
      <c r="A730" s="18"/>
      <c r="Z730" s="5"/>
      <c r="AB730" s="2"/>
      <c r="AD730" s="5"/>
      <c r="AE730" s="5"/>
      <c r="AJ730" s="5"/>
    </row>
    <row r="731" spans="1:36" x14ac:dyDescent="0.25">
      <c r="A731" s="18"/>
      <c r="Z731" s="5"/>
      <c r="AB731" s="2"/>
      <c r="AD731" s="5"/>
      <c r="AE731" s="5"/>
      <c r="AJ731" s="5"/>
    </row>
    <row r="732" spans="1:36" x14ac:dyDescent="0.25">
      <c r="A732" s="18"/>
      <c r="Z732" s="5"/>
      <c r="AB732" s="2"/>
      <c r="AD732" s="5"/>
      <c r="AE732" s="5"/>
      <c r="AJ732" s="5"/>
    </row>
    <row r="733" spans="1:36" x14ac:dyDescent="0.25">
      <c r="A733" s="18"/>
      <c r="Z733" s="5"/>
      <c r="AB733" s="2"/>
      <c r="AD733" s="5"/>
      <c r="AE733" s="5"/>
      <c r="AJ733" s="5"/>
    </row>
    <row r="734" spans="1:36" x14ac:dyDescent="0.25">
      <c r="A734" s="18"/>
      <c r="Z734" s="5"/>
      <c r="AB734" s="2"/>
      <c r="AD734" s="5"/>
      <c r="AE734" s="5"/>
      <c r="AJ734" s="5"/>
    </row>
    <row r="735" spans="1:36" x14ac:dyDescent="0.25">
      <c r="A735" s="18"/>
      <c r="Z735" s="5"/>
      <c r="AB735" s="2"/>
      <c r="AD735" s="5"/>
      <c r="AE735" s="5"/>
      <c r="AJ735" s="5"/>
    </row>
    <row r="736" spans="1:36" x14ac:dyDescent="0.25">
      <c r="A736" s="18"/>
      <c r="Z736" s="5"/>
      <c r="AB736" s="2"/>
      <c r="AD736" s="5"/>
      <c r="AE736" s="5"/>
      <c r="AJ736" s="5"/>
    </row>
    <row r="737" spans="1:36" x14ac:dyDescent="0.25">
      <c r="A737" s="18"/>
      <c r="Z737" s="5"/>
      <c r="AB737" s="2"/>
      <c r="AD737" s="5"/>
      <c r="AE737" s="5"/>
      <c r="AJ737" s="5"/>
    </row>
    <row r="738" spans="1:36" x14ac:dyDescent="0.25">
      <c r="A738" s="18"/>
      <c r="Z738" s="5"/>
      <c r="AB738" s="2"/>
      <c r="AD738" s="5"/>
      <c r="AE738" s="5"/>
      <c r="AJ738" s="5"/>
    </row>
    <row r="739" spans="1:36" x14ac:dyDescent="0.25">
      <c r="A739" s="18"/>
      <c r="Z739" s="5"/>
      <c r="AB739" s="2"/>
      <c r="AD739" s="5"/>
      <c r="AE739" s="5"/>
      <c r="AJ739" s="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Y745"/>
  <sheetViews>
    <sheetView zoomScale="60" zoomScaleNormal="60" workbookViewId="0">
      <pane xSplit="1" ySplit="8" topLeftCell="B250" activePane="bottomRight" state="frozen"/>
      <selection pane="topRight" activeCell="B1" sqref="B1"/>
      <selection pane="bottomLeft" activeCell="A9" sqref="A9"/>
      <selection pane="bottomRight" activeCell="AN281" sqref="AN281"/>
    </sheetView>
  </sheetViews>
  <sheetFormatPr defaultColWidth="9.28515625" defaultRowHeight="15" x14ac:dyDescent="0.25"/>
  <cols>
    <col min="1" max="1" width="16.28515625" customWidth="1"/>
    <col min="2" max="25" width="9.140625" customWidth="1"/>
    <col min="26" max="26" width="9.140625" style="2" bestFit="1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28515625" style="2" hidden="1" customWidth="1"/>
    <col min="33" max="33" width="6.5703125" style="2" hidden="1" customWidth="1"/>
    <col min="34" max="34" width="5.7109375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51" x14ac:dyDescent="0.25">
      <c r="A1" s="14" t="s">
        <v>45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5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51" x14ac:dyDescent="0.25">
      <c r="A3" s="14" t="s">
        <v>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5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51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51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5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51" ht="15.75" thickBot="1" x14ac:dyDescent="0.3">
      <c r="A8" s="17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51" ht="16.5" thickTop="1" x14ac:dyDescent="0.25">
      <c r="A9" s="18">
        <v>45292</v>
      </c>
      <c r="B9" s="19">
        <v>13738</v>
      </c>
      <c r="C9" s="19">
        <v>13607</v>
      </c>
      <c r="D9" s="19">
        <v>13576</v>
      </c>
      <c r="E9" s="19">
        <v>13725</v>
      </c>
      <c r="F9" s="19">
        <v>14226</v>
      </c>
      <c r="G9" s="19">
        <v>14910</v>
      </c>
      <c r="H9" s="19">
        <v>15613</v>
      </c>
      <c r="I9" s="19">
        <v>18701</v>
      </c>
      <c r="J9" s="19">
        <v>19785</v>
      </c>
      <c r="K9" s="19">
        <v>21064</v>
      </c>
      <c r="L9" s="19">
        <v>22095</v>
      </c>
      <c r="M9" s="19">
        <v>21698</v>
      </c>
      <c r="N9" s="19">
        <v>21255</v>
      </c>
      <c r="O9" s="19">
        <v>21016</v>
      </c>
      <c r="P9" s="19">
        <v>20673</v>
      </c>
      <c r="Q9" s="19">
        <v>20631</v>
      </c>
      <c r="R9" s="19">
        <v>20433</v>
      </c>
      <c r="S9" s="19">
        <v>18855</v>
      </c>
      <c r="T9" s="19">
        <v>17912</v>
      </c>
      <c r="U9" s="19">
        <v>17328</v>
      </c>
      <c r="V9" s="19">
        <v>16567</v>
      </c>
      <c r="W9" s="19">
        <v>16216</v>
      </c>
      <c r="X9" s="19">
        <v>14740</v>
      </c>
      <c r="Y9" s="19">
        <v>14116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422480</v>
      </c>
      <c r="AE9" s="5">
        <f>SUM(B9:Y9)</f>
        <v>422480</v>
      </c>
      <c r="AG9" s="2">
        <f>MONTH(A9)</f>
        <v>1</v>
      </c>
      <c r="AH9" s="2">
        <f>YEAR(A9)</f>
        <v>2024</v>
      </c>
      <c r="AJ9" s="5">
        <f>MAX(B9:Y9)</f>
        <v>22095</v>
      </c>
      <c r="AK9" s="2">
        <f>IF(AE9&gt;0,INDEX(B$8:Y$8,MATCH(AJ9,B9:Y9,0)),"")</f>
        <v>11</v>
      </c>
      <c r="AL9" s="9"/>
      <c r="AM9" s="55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ht="15.75" x14ac:dyDescent="0.25">
      <c r="A10" s="18">
        <v>45293</v>
      </c>
      <c r="B10" s="19">
        <v>13760</v>
      </c>
      <c r="C10" s="19">
        <v>13624</v>
      </c>
      <c r="D10" s="19">
        <v>13514</v>
      </c>
      <c r="E10" s="19">
        <v>13846</v>
      </c>
      <c r="F10" s="19">
        <v>14346</v>
      </c>
      <c r="G10" s="19">
        <v>15115</v>
      </c>
      <c r="H10" s="19">
        <v>15768</v>
      </c>
      <c r="I10" s="19">
        <v>19559</v>
      </c>
      <c r="J10" s="19">
        <v>20721</v>
      </c>
      <c r="K10" s="19">
        <v>21788</v>
      </c>
      <c r="L10" s="19">
        <v>22867</v>
      </c>
      <c r="M10" s="19">
        <v>22514</v>
      </c>
      <c r="N10" s="19">
        <v>22166</v>
      </c>
      <c r="O10" s="19">
        <v>21947</v>
      </c>
      <c r="P10" s="19">
        <v>21530</v>
      </c>
      <c r="Q10" s="19">
        <v>21674</v>
      </c>
      <c r="R10" s="19">
        <v>21271</v>
      </c>
      <c r="S10" s="19">
        <v>19206</v>
      </c>
      <c r="T10" s="19">
        <v>18108</v>
      </c>
      <c r="U10" s="19">
        <v>17535</v>
      </c>
      <c r="V10" s="19">
        <v>16800</v>
      </c>
      <c r="W10" s="19">
        <v>16418</v>
      </c>
      <c r="X10" s="19">
        <v>14761</v>
      </c>
      <c r="Y10" s="19">
        <v>14137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318865</v>
      </c>
      <c r="AD10" s="5">
        <f t="shared" ref="AD10:AD73" si="2">AE10-AC10</f>
        <v>114110</v>
      </c>
      <c r="AE10" s="5">
        <f t="shared" ref="AE10:AE73" si="3">SUM(B10:Y10)</f>
        <v>432975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22867</v>
      </c>
      <c r="AK10" s="2">
        <f t="shared" ref="AK10:AK73" si="7">IF(AE10&gt;0,INDEX(B$8:Y$8,MATCH(AJ10,B10:Y10,0)),"")</f>
        <v>11</v>
      </c>
      <c r="AL10" s="9"/>
      <c r="AM10" s="55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ht="15.75" x14ac:dyDescent="0.25">
      <c r="A11" s="18">
        <v>45294</v>
      </c>
      <c r="B11" s="19">
        <v>13722</v>
      </c>
      <c r="C11" s="19">
        <v>13586</v>
      </c>
      <c r="D11" s="19">
        <v>13477</v>
      </c>
      <c r="E11" s="19">
        <v>13807</v>
      </c>
      <c r="F11" s="19">
        <v>14325</v>
      </c>
      <c r="G11" s="19">
        <v>15101</v>
      </c>
      <c r="H11" s="19">
        <v>15753</v>
      </c>
      <c r="I11" s="19">
        <v>19534</v>
      </c>
      <c r="J11" s="19">
        <v>20686</v>
      </c>
      <c r="K11" s="19">
        <v>21727</v>
      </c>
      <c r="L11" s="19">
        <v>22815</v>
      </c>
      <c r="M11" s="19">
        <v>22450</v>
      </c>
      <c r="N11" s="19">
        <v>22104</v>
      </c>
      <c r="O11" s="19">
        <v>21884</v>
      </c>
      <c r="P11" s="19">
        <v>21470</v>
      </c>
      <c r="Q11" s="19">
        <v>21617</v>
      </c>
      <c r="R11" s="19">
        <v>21211</v>
      </c>
      <c r="S11" s="19">
        <v>19152</v>
      </c>
      <c r="T11" s="19">
        <v>18056</v>
      </c>
      <c r="U11" s="19">
        <v>17486</v>
      </c>
      <c r="V11" s="19">
        <v>16752</v>
      </c>
      <c r="W11" s="19">
        <v>16371</v>
      </c>
      <c r="X11" s="19">
        <v>14719</v>
      </c>
      <c r="Y11" s="19">
        <v>14096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318034</v>
      </c>
      <c r="AD11" s="5">
        <f t="shared" si="2"/>
        <v>113867</v>
      </c>
      <c r="AE11" s="5">
        <f t="shared" si="3"/>
        <v>431901</v>
      </c>
      <c r="AG11" s="2">
        <f t="shared" si="4"/>
        <v>1</v>
      </c>
      <c r="AH11" s="2">
        <f t="shared" si="5"/>
        <v>2024</v>
      </c>
      <c r="AJ11" s="5">
        <f t="shared" si="6"/>
        <v>22815</v>
      </c>
      <c r="AK11" s="2">
        <f t="shared" si="7"/>
        <v>11</v>
      </c>
      <c r="AL11" s="9"/>
      <c r="AM11" s="55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5.75" x14ac:dyDescent="0.25">
      <c r="A12" s="18">
        <v>45295</v>
      </c>
      <c r="B12" s="19">
        <v>13678</v>
      </c>
      <c r="C12" s="19">
        <v>13543</v>
      </c>
      <c r="D12" s="19">
        <v>13433</v>
      </c>
      <c r="E12" s="19">
        <v>13764</v>
      </c>
      <c r="F12" s="19">
        <v>14260</v>
      </c>
      <c r="G12" s="19">
        <v>15025</v>
      </c>
      <c r="H12" s="19">
        <v>15675</v>
      </c>
      <c r="I12" s="19">
        <v>19446</v>
      </c>
      <c r="J12" s="19">
        <v>20598</v>
      </c>
      <c r="K12" s="19">
        <v>21659</v>
      </c>
      <c r="L12" s="19">
        <v>22730</v>
      </c>
      <c r="M12" s="19">
        <v>22379</v>
      </c>
      <c r="N12" s="19">
        <v>22035</v>
      </c>
      <c r="O12" s="19">
        <v>21816</v>
      </c>
      <c r="P12" s="19">
        <v>21405</v>
      </c>
      <c r="Q12" s="19">
        <v>21548</v>
      </c>
      <c r="R12" s="19">
        <v>21146</v>
      </c>
      <c r="S12" s="19">
        <v>19093</v>
      </c>
      <c r="T12" s="19">
        <v>18001</v>
      </c>
      <c r="U12" s="19">
        <v>17431</v>
      </c>
      <c r="V12" s="19">
        <v>16700</v>
      </c>
      <c r="W12" s="19">
        <v>16321</v>
      </c>
      <c r="X12" s="19">
        <v>14673</v>
      </c>
      <c r="Y12" s="19">
        <v>14053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316981</v>
      </c>
      <c r="AD12" s="5">
        <f t="shared" si="2"/>
        <v>113431</v>
      </c>
      <c r="AE12" s="5">
        <f t="shared" si="3"/>
        <v>430412</v>
      </c>
      <c r="AG12" s="2">
        <f t="shared" si="4"/>
        <v>1</v>
      </c>
      <c r="AH12" s="2">
        <f t="shared" si="5"/>
        <v>2024</v>
      </c>
      <c r="AJ12" s="5">
        <f t="shared" si="6"/>
        <v>22730</v>
      </c>
      <c r="AK12" s="2">
        <f t="shared" si="7"/>
        <v>11</v>
      </c>
      <c r="AL12" s="9"/>
      <c r="AM12" s="55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 ht="15.75" x14ac:dyDescent="0.25">
      <c r="A13" s="18">
        <v>45296</v>
      </c>
      <c r="B13" s="19">
        <v>13627</v>
      </c>
      <c r="C13" s="19">
        <v>13524</v>
      </c>
      <c r="D13" s="19">
        <v>13424</v>
      </c>
      <c r="E13" s="19">
        <v>13753</v>
      </c>
      <c r="F13" s="19">
        <v>14248</v>
      </c>
      <c r="G13" s="19">
        <v>15010</v>
      </c>
      <c r="H13" s="19">
        <v>15660</v>
      </c>
      <c r="I13" s="19">
        <v>19415</v>
      </c>
      <c r="J13" s="19">
        <v>20561</v>
      </c>
      <c r="K13" s="19">
        <v>21619</v>
      </c>
      <c r="L13" s="19">
        <v>22670</v>
      </c>
      <c r="M13" s="19">
        <v>22311</v>
      </c>
      <c r="N13" s="19">
        <v>21949</v>
      </c>
      <c r="O13" s="19">
        <v>21731</v>
      </c>
      <c r="P13" s="19">
        <v>21319</v>
      </c>
      <c r="Q13" s="19">
        <v>21461</v>
      </c>
      <c r="R13" s="19">
        <v>21062</v>
      </c>
      <c r="S13" s="19">
        <v>19018</v>
      </c>
      <c r="T13" s="19">
        <v>17930</v>
      </c>
      <c r="U13" s="19">
        <v>17362</v>
      </c>
      <c r="V13" s="19">
        <v>16634</v>
      </c>
      <c r="W13" s="19">
        <v>16256</v>
      </c>
      <c r="X13" s="19">
        <v>14615</v>
      </c>
      <c r="Y13" s="19">
        <v>13997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315913</v>
      </c>
      <c r="AD13" s="5">
        <f t="shared" si="2"/>
        <v>113243</v>
      </c>
      <c r="AE13" s="5">
        <f t="shared" si="3"/>
        <v>429156</v>
      </c>
      <c r="AG13" s="2">
        <f t="shared" si="4"/>
        <v>1</v>
      </c>
      <c r="AH13" s="2">
        <f t="shared" si="5"/>
        <v>2024</v>
      </c>
      <c r="AJ13" s="5">
        <f t="shared" si="6"/>
        <v>22670</v>
      </c>
      <c r="AK13" s="2">
        <f t="shared" si="7"/>
        <v>11</v>
      </c>
      <c r="AL13" s="9"/>
      <c r="AM13" s="55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 ht="15.75" x14ac:dyDescent="0.25">
      <c r="A14" s="18">
        <v>45297</v>
      </c>
      <c r="B14" s="19">
        <v>13606</v>
      </c>
      <c r="C14" s="19">
        <v>13476</v>
      </c>
      <c r="D14" s="19">
        <v>13445</v>
      </c>
      <c r="E14" s="19">
        <v>13593</v>
      </c>
      <c r="F14" s="19">
        <v>14089</v>
      </c>
      <c r="G14" s="19">
        <v>14766</v>
      </c>
      <c r="H14" s="19">
        <v>15470</v>
      </c>
      <c r="I14" s="19">
        <v>18532</v>
      </c>
      <c r="J14" s="19">
        <v>19617</v>
      </c>
      <c r="K14" s="19">
        <v>20881</v>
      </c>
      <c r="L14" s="19">
        <v>21882</v>
      </c>
      <c r="M14" s="19">
        <v>21487</v>
      </c>
      <c r="N14" s="19">
        <v>21050</v>
      </c>
      <c r="O14" s="19">
        <v>20813</v>
      </c>
      <c r="P14" s="19">
        <v>20474</v>
      </c>
      <c r="Q14" s="19">
        <v>20430</v>
      </c>
      <c r="R14" s="19">
        <v>20236</v>
      </c>
      <c r="S14" s="19">
        <v>18673</v>
      </c>
      <c r="T14" s="19">
        <v>17739</v>
      </c>
      <c r="U14" s="19">
        <v>17161</v>
      </c>
      <c r="V14" s="19">
        <v>16407</v>
      </c>
      <c r="W14" s="19">
        <v>16060</v>
      </c>
      <c r="X14" s="19">
        <v>14598</v>
      </c>
      <c r="Y14" s="19">
        <v>13979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418464</v>
      </c>
      <c r="AE14" s="5">
        <f t="shared" si="3"/>
        <v>418464</v>
      </c>
      <c r="AG14" s="2">
        <f t="shared" si="4"/>
        <v>1</v>
      </c>
      <c r="AH14" s="2">
        <f t="shared" si="5"/>
        <v>2024</v>
      </c>
      <c r="AJ14" s="5">
        <f t="shared" si="6"/>
        <v>21882</v>
      </c>
      <c r="AK14" s="2">
        <f t="shared" si="7"/>
        <v>11</v>
      </c>
      <c r="AL14" s="9"/>
      <c r="AM14" s="55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 ht="15.75" x14ac:dyDescent="0.25">
      <c r="A15" s="18">
        <v>45298</v>
      </c>
      <c r="B15" s="19">
        <v>13604</v>
      </c>
      <c r="C15" s="19">
        <v>13474</v>
      </c>
      <c r="D15" s="19">
        <v>13443</v>
      </c>
      <c r="E15" s="19">
        <v>13601</v>
      </c>
      <c r="F15" s="19">
        <v>14100</v>
      </c>
      <c r="G15" s="19">
        <v>14778</v>
      </c>
      <c r="H15" s="19">
        <v>15473</v>
      </c>
      <c r="I15" s="19">
        <v>18534</v>
      </c>
      <c r="J15" s="19">
        <v>19687</v>
      </c>
      <c r="K15" s="19">
        <v>20894</v>
      </c>
      <c r="L15" s="19">
        <v>21884</v>
      </c>
      <c r="M15" s="19">
        <v>21484</v>
      </c>
      <c r="N15" s="19">
        <v>21048</v>
      </c>
      <c r="O15" s="19">
        <v>20810</v>
      </c>
      <c r="P15" s="19">
        <v>20473</v>
      </c>
      <c r="Q15" s="19">
        <v>20433</v>
      </c>
      <c r="R15" s="19">
        <v>20234</v>
      </c>
      <c r="S15" s="19">
        <v>18670</v>
      </c>
      <c r="T15" s="19">
        <v>17737</v>
      </c>
      <c r="U15" s="19">
        <v>17158</v>
      </c>
      <c r="V15" s="19">
        <v>16405</v>
      </c>
      <c r="W15" s="19">
        <v>16057</v>
      </c>
      <c r="X15" s="19">
        <v>14596</v>
      </c>
      <c r="Y15" s="19">
        <v>13977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418554</v>
      </c>
      <c r="AE15" s="5">
        <f t="shared" si="3"/>
        <v>418554</v>
      </c>
      <c r="AG15" s="2">
        <f t="shared" si="4"/>
        <v>1</v>
      </c>
      <c r="AH15" s="2">
        <f t="shared" si="5"/>
        <v>2024</v>
      </c>
      <c r="AJ15" s="5">
        <f t="shared" si="6"/>
        <v>21884</v>
      </c>
      <c r="AK15" s="2">
        <f t="shared" si="7"/>
        <v>11</v>
      </c>
      <c r="AL15" s="9"/>
      <c r="AM15" s="55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 ht="15.75" x14ac:dyDescent="0.25">
      <c r="A16" s="18">
        <v>45299</v>
      </c>
      <c r="B16" s="19">
        <v>13617</v>
      </c>
      <c r="C16" s="19">
        <v>13482</v>
      </c>
      <c r="D16" s="19">
        <v>13373</v>
      </c>
      <c r="E16" s="19">
        <v>13702</v>
      </c>
      <c r="F16" s="19">
        <v>14196</v>
      </c>
      <c r="G16" s="19">
        <v>14958</v>
      </c>
      <c r="H16" s="19">
        <v>15604</v>
      </c>
      <c r="I16" s="19">
        <v>19357</v>
      </c>
      <c r="J16" s="19">
        <v>20506</v>
      </c>
      <c r="K16" s="19">
        <v>21561</v>
      </c>
      <c r="L16" s="19">
        <v>22628</v>
      </c>
      <c r="M16" s="19">
        <v>22286</v>
      </c>
      <c r="N16" s="19">
        <v>21949</v>
      </c>
      <c r="O16" s="19">
        <v>21731</v>
      </c>
      <c r="P16" s="19">
        <v>21307</v>
      </c>
      <c r="Q16" s="19">
        <v>21449</v>
      </c>
      <c r="R16" s="19">
        <v>21049</v>
      </c>
      <c r="S16" s="19">
        <v>19007</v>
      </c>
      <c r="T16" s="19">
        <v>17919</v>
      </c>
      <c r="U16" s="19">
        <v>17352</v>
      </c>
      <c r="V16" s="19">
        <v>16624</v>
      </c>
      <c r="W16" s="19">
        <v>16246</v>
      </c>
      <c r="X16" s="19">
        <v>14607</v>
      </c>
      <c r="Y16" s="19">
        <v>13989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315578</v>
      </c>
      <c r="AD16" s="5">
        <f t="shared" si="2"/>
        <v>112921</v>
      </c>
      <c r="AE16" s="5">
        <f t="shared" si="3"/>
        <v>428499</v>
      </c>
      <c r="AG16" s="2">
        <f t="shared" si="4"/>
        <v>1</v>
      </c>
      <c r="AH16" s="2">
        <f t="shared" si="5"/>
        <v>2024</v>
      </c>
      <c r="AJ16" s="5">
        <f t="shared" si="6"/>
        <v>22628</v>
      </c>
      <c r="AK16" s="2">
        <f t="shared" si="7"/>
        <v>11</v>
      </c>
      <c r="AL16" s="9"/>
      <c r="AM16" s="55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51" ht="15.75" x14ac:dyDescent="0.25">
      <c r="A17" s="18">
        <v>45300</v>
      </c>
      <c r="B17" s="19">
        <v>13590</v>
      </c>
      <c r="C17" s="19">
        <v>13455</v>
      </c>
      <c r="D17" s="19">
        <v>13347</v>
      </c>
      <c r="E17" s="19">
        <v>13675</v>
      </c>
      <c r="F17" s="19">
        <v>14169</v>
      </c>
      <c r="G17" s="19">
        <v>14928</v>
      </c>
      <c r="H17" s="19">
        <v>15573</v>
      </c>
      <c r="I17" s="19">
        <v>19317</v>
      </c>
      <c r="J17" s="19">
        <v>20465</v>
      </c>
      <c r="K17" s="19">
        <v>21519</v>
      </c>
      <c r="L17" s="19">
        <v>22583</v>
      </c>
      <c r="M17" s="19">
        <v>22235</v>
      </c>
      <c r="N17" s="19">
        <v>21893</v>
      </c>
      <c r="O17" s="19">
        <v>21675</v>
      </c>
      <c r="P17" s="19">
        <v>21265</v>
      </c>
      <c r="Q17" s="19">
        <v>21408</v>
      </c>
      <c r="R17" s="19">
        <v>21010</v>
      </c>
      <c r="S17" s="19">
        <v>18967</v>
      </c>
      <c r="T17" s="19">
        <v>17884</v>
      </c>
      <c r="U17" s="19">
        <v>17318</v>
      </c>
      <c r="V17" s="19">
        <v>16592</v>
      </c>
      <c r="W17" s="19">
        <v>16215</v>
      </c>
      <c r="X17" s="19">
        <v>14578</v>
      </c>
      <c r="Y17" s="19">
        <v>13962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314924</v>
      </c>
      <c r="AD17" s="5">
        <f t="shared" si="2"/>
        <v>112699</v>
      </c>
      <c r="AE17" s="5">
        <f t="shared" si="3"/>
        <v>427623</v>
      </c>
      <c r="AG17" s="2">
        <f t="shared" si="4"/>
        <v>1</v>
      </c>
      <c r="AH17" s="2">
        <f t="shared" si="5"/>
        <v>2024</v>
      </c>
      <c r="AJ17" s="5">
        <f t="shared" si="6"/>
        <v>22583</v>
      </c>
      <c r="AK17" s="2">
        <f t="shared" si="7"/>
        <v>11</v>
      </c>
      <c r="AL17" s="9"/>
      <c r="AM17" s="55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 ht="15.75" x14ac:dyDescent="0.25">
      <c r="A18" s="18">
        <v>45301</v>
      </c>
      <c r="B18" s="19">
        <v>13590</v>
      </c>
      <c r="C18" s="19">
        <v>13455</v>
      </c>
      <c r="D18" s="19">
        <v>13346</v>
      </c>
      <c r="E18" s="19">
        <v>13675</v>
      </c>
      <c r="F18" s="19">
        <v>14169</v>
      </c>
      <c r="G18" s="19">
        <v>14927</v>
      </c>
      <c r="H18" s="19">
        <v>15572</v>
      </c>
      <c r="I18" s="19">
        <v>19321</v>
      </c>
      <c r="J18" s="19">
        <v>20476</v>
      </c>
      <c r="K18" s="19">
        <v>21535</v>
      </c>
      <c r="L18" s="19">
        <v>22597</v>
      </c>
      <c r="M18" s="19">
        <v>22236</v>
      </c>
      <c r="N18" s="19">
        <v>21894</v>
      </c>
      <c r="O18" s="19">
        <v>21688</v>
      </c>
      <c r="P18" s="19">
        <v>21264</v>
      </c>
      <c r="Q18" s="19">
        <v>21407</v>
      </c>
      <c r="R18" s="19">
        <v>21006</v>
      </c>
      <c r="S18" s="19">
        <v>18967</v>
      </c>
      <c r="T18" s="19">
        <v>17883</v>
      </c>
      <c r="U18" s="19">
        <v>17317</v>
      </c>
      <c r="V18" s="19">
        <v>16591</v>
      </c>
      <c r="W18" s="19">
        <v>16215</v>
      </c>
      <c r="X18" s="19">
        <v>14577</v>
      </c>
      <c r="Y18" s="19">
        <v>13962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314974</v>
      </c>
      <c r="AD18" s="5">
        <f t="shared" si="2"/>
        <v>112696</v>
      </c>
      <c r="AE18" s="5">
        <f t="shared" si="3"/>
        <v>427670</v>
      </c>
      <c r="AG18" s="2">
        <f t="shared" si="4"/>
        <v>1</v>
      </c>
      <c r="AH18" s="2">
        <f t="shared" si="5"/>
        <v>2024</v>
      </c>
      <c r="AJ18" s="5">
        <f t="shared" si="6"/>
        <v>22597</v>
      </c>
      <c r="AK18" s="2">
        <f t="shared" si="7"/>
        <v>11</v>
      </c>
      <c r="AL18" s="9"/>
      <c r="AM18" s="55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51" ht="15.75" x14ac:dyDescent="0.25">
      <c r="A19" s="18">
        <v>45302</v>
      </c>
      <c r="B19" s="19">
        <v>13556</v>
      </c>
      <c r="C19" s="19">
        <v>13422</v>
      </c>
      <c r="D19" s="19">
        <v>13313</v>
      </c>
      <c r="E19" s="19">
        <v>13640</v>
      </c>
      <c r="F19" s="19">
        <v>14134</v>
      </c>
      <c r="G19" s="19">
        <v>14890</v>
      </c>
      <c r="H19" s="19">
        <v>15534</v>
      </c>
      <c r="I19" s="19">
        <v>19270</v>
      </c>
      <c r="J19" s="19">
        <v>20414</v>
      </c>
      <c r="K19" s="19">
        <v>21466</v>
      </c>
      <c r="L19" s="19">
        <v>22528</v>
      </c>
      <c r="M19" s="19">
        <v>22179</v>
      </c>
      <c r="N19" s="19">
        <v>21839</v>
      </c>
      <c r="O19" s="19">
        <v>21629</v>
      </c>
      <c r="P19" s="19">
        <v>21213</v>
      </c>
      <c r="Q19" s="19">
        <v>21354</v>
      </c>
      <c r="R19" s="19">
        <v>20956</v>
      </c>
      <c r="S19" s="19">
        <v>18923</v>
      </c>
      <c r="T19" s="19">
        <v>17839</v>
      </c>
      <c r="U19" s="19">
        <v>17275</v>
      </c>
      <c r="V19" s="19">
        <v>16551</v>
      </c>
      <c r="W19" s="19">
        <v>16174</v>
      </c>
      <c r="X19" s="19">
        <v>14542</v>
      </c>
      <c r="Y19" s="19">
        <v>13926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314152</v>
      </c>
      <c r="AD19" s="5">
        <f t="shared" si="2"/>
        <v>112415</v>
      </c>
      <c r="AE19" s="5">
        <f t="shared" si="3"/>
        <v>426567</v>
      </c>
      <c r="AG19" s="2">
        <f t="shared" si="4"/>
        <v>1</v>
      </c>
      <c r="AH19" s="2">
        <f t="shared" si="5"/>
        <v>2024</v>
      </c>
      <c r="AJ19" s="5">
        <f t="shared" si="6"/>
        <v>22528</v>
      </c>
      <c r="AK19" s="2">
        <f t="shared" si="7"/>
        <v>11</v>
      </c>
      <c r="AL19" s="9"/>
      <c r="AM19" s="55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51" ht="15.75" x14ac:dyDescent="0.25">
      <c r="A20" s="18">
        <v>45303</v>
      </c>
      <c r="B20" s="19">
        <v>13550</v>
      </c>
      <c r="C20" s="19">
        <v>13417</v>
      </c>
      <c r="D20" s="19">
        <v>13309</v>
      </c>
      <c r="E20" s="19">
        <v>13635</v>
      </c>
      <c r="F20" s="19">
        <v>14128</v>
      </c>
      <c r="G20" s="19">
        <v>14885</v>
      </c>
      <c r="H20" s="19">
        <v>15528</v>
      </c>
      <c r="I20" s="19">
        <v>19262</v>
      </c>
      <c r="J20" s="19">
        <v>20405</v>
      </c>
      <c r="K20" s="19">
        <v>21460</v>
      </c>
      <c r="L20" s="19">
        <v>22524</v>
      </c>
      <c r="M20" s="19">
        <v>22176</v>
      </c>
      <c r="N20" s="19">
        <v>21830</v>
      </c>
      <c r="O20" s="19">
        <v>21612</v>
      </c>
      <c r="P20" s="19">
        <v>21204</v>
      </c>
      <c r="Q20" s="19">
        <v>21344</v>
      </c>
      <c r="R20" s="19">
        <v>20947</v>
      </c>
      <c r="S20" s="19">
        <v>18915</v>
      </c>
      <c r="T20" s="19">
        <v>17833</v>
      </c>
      <c r="U20" s="19">
        <v>17268</v>
      </c>
      <c r="V20" s="19">
        <v>16544</v>
      </c>
      <c r="W20" s="19">
        <v>16168</v>
      </c>
      <c r="X20" s="19">
        <v>14536</v>
      </c>
      <c r="Y20" s="19">
        <v>13922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314028</v>
      </c>
      <c r="AD20" s="5">
        <f t="shared" si="2"/>
        <v>112374</v>
      </c>
      <c r="AE20" s="5">
        <f t="shared" si="3"/>
        <v>426402</v>
      </c>
      <c r="AG20" s="2">
        <f t="shared" si="4"/>
        <v>1</v>
      </c>
      <c r="AH20" s="2">
        <f t="shared" si="5"/>
        <v>2024</v>
      </c>
      <c r="AJ20" s="5">
        <f t="shared" si="6"/>
        <v>22524</v>
      </c>
      <c r="AK20" s="2">
        <f t="shared" si="7"/>
        <v>11</v>
      </c>
      <c r="AL20" s="9"/>
      <c r="AM20" s="55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51" ht="15.75" x14ac:dyDescent="0.25">
      <c r="A21" s="18">
        <v>45304</v>
      </c>
      <c r="B21" s="19">
        <v>13529</v>
      </c>
      <c r="C21" s="19">
        <v>13400</v>
      </c>
      <c r="D21" s="19">
        <v>13369</v>
      </c>
      <c r="E21" s="19">
        <v>13516</v>
      </c>
      <c r="F21" s="19">
        <v>14010</v>
      </c>
      <c r="G21" s="19">
        <v>14683</v>
      </c>
      <c r="H21" s="19">
        <v>15375</v>
      </c>
      <c r="I21" s="19">
        <v>18416</v>
      </c>
      <c r="J21" s="19">
        <v>19481</v>
      </c>
      <c r="K21" s="19">
        <v>20741</v>
      </c>
      <c r="L21" s="19">
        <v>21761</v>
      </c>
      <c r="M21" s="19">
        <v>21366</v>
      </c>
      <c r="N21" s="19">
        <v>20931</v>
      </c>
      <c r="O21" s="19">
        <v>20696</v>
      </c>
      <c r="P21" s="19">
        <v>20359</v>
      </c>
      <c r="Q21" s="19">
        <v>20317</v>
      </c>
      <c r="R21" s="19">
        <v>20122</v>
      </c>
      <c r="S21" s="19">
        <v>18568</v>
      </c>
      <c r="T21" s="19">
        <v>17637</v>
      </c>
      <c r="U21" s="19">
        <v>17064</v>
      </c>
      <c r="V21" s="19">
        <v>16313</v>
      </c>
      <c r="W21" s="19">
        <v>15968</v>
      </c>
      <c r="X21" s="19">
        <v>14514</v>
      </c>
      <c r="Y21" s="19">
        <v>13900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416036</v>
      </c>
      <c r="AE21" s="5">
        <f t="shared" si="3"/>
        <v>416036</v>
      </c>
      <c r="AG21" s="2">
        <f t="shared" si="4"/>
        <v>1</v>
      </c>
      <c r="AH21" s="2">
        <f t="shared" si="5"/>
        <v>2024</v>
      </c>
      <c r="AJ21" s="5">
        <f t="shared" si="6"/>
        <v>21761</v>
      </c>
      <c r="AK21" s="2">
        <f t="shared" si="7"/>
        <v>11</v>
      </c>
      <c r="AL21" s="9"/>
      <c r="AM21" s="55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51" ht="15.75" x14ac:dyDescent="0.25">
      <c r="A22" s="18">
        <v>45305</v>
      </c>
      <c r="B22" s="19">
        <v>13530</v>
      </c>
      <c r="C22" s="19">
        <v>13400</v>
      </c>
      <c r="D22" s="19">
        <v>13370</v>
      </c>
      <c r="E22" s="19">
        <v>13516</v>
      </c>
      <c r="F22" s="19">
        <v>14010</v>
      </c>
      <c r="G22" s="19">
        <v>14683</v>
      </c>
      <c r="H22" s="19">
        <v>15375</v>
      </c>
      <c r="I22" s="19">
        <v>18415</v>
      </c>
      <c r="J22" s="19">
        <v>19481</v>
      </c>
      <c r="K22" s="19">
        <v>20743</v>
      </c>
      <c r="L22" s="19">
        <v>21757</v>
      </c>
      <c r="M22" s="19">
        <v>21367</v>
      </c>
      <c r="N22" s="19">
        <v>20932</v>
      </c>
      <c r="O22" s="19">
        <v>20696</v>
      </c>
      <c r="P22" s="19">
        <v>20359</v>
      </c>
      <c r="Q22" s="19">
        <v>20314</v>
      </c>
      <c r="R22" s="19">
        <v>20119</v>
      </c>
      <c r="S22" s="19">
        <v>18567</v>
      </c>
      <c r="T22" s="19">
        <v>17640</v>
      </c>
      <c r="U22" s="19">
        <v>17064</v>
      </c>
      <c r="V22" s="19">
        <v>16316</v>
      </c>
      <c r="W22" s="19">
        <v>15969</v>
      </c>
      <c r="X22" s="19">
        <v>14516</v>
      </c>
      <c r="Y22" s="19">
        <v>13901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416040</v>
      </c>
      <c r="AE22" s="5">
        <f t="shared" si="3"/>
        <v>416040</v>
      </c>
      <c r="AG22" s="2">
        <f t="shared" si="4"/>
        <v>1</v>
      </c>
      <c r="AH22" s="2">
        <f t="shared" si="5"/>
        <v>2024</v>
      </c>
      <c r="AJ22" s="5">
        <f t="shared" si="6"/>
        <v>21757</v>
      </c>
      <c r="AK22" s="2">
        <f t="shared" si="7"/>
        <v>11</v>
      </c>
      <c r="AL22" s="9"/>
      <c r="AM22" s="55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51" ht="15.75" x14ac:dyDescent="0.25">
      <c r="A23" s="18">
        <v>45306</v>
      </c>
      <c r="B23" s="19">
        <v>13514</v>
      </c>
      <c r="C23" s="19">
        <v>13385</v>
      </c>
      <c r="D23" s="19">
        <v>13354</v>
      </c>
      <c r="E23" s="19">
        <v>13501</v>
      </c>
      <c r="F23" s="19">
        <v>13994</v>
      </c>
      <c r="G23" s="19">
        <v>14666</v>
      </c>
      <c r="H23" s="19">
        <v>15358</v>
      </c>
      <c r="I23" s="19">
        <v>18394</v>
      </c>
      <c r="J23" s="19">
        <v>19459</v>
      </c>
      <c r="K23" s="19">
        <v>20718</v>
      </c>
      <c r="L23" s="19">
        <v>21733</v>
      </c>
      <c r="M23" s="19">
        <v>21342</v>
      </c>
      <c r="N23" s="19">
        <v>20908</v>
      </c>
      <c r="O23" s="19">
        <v>20673</v>
      </c>
      <c r="P23" s="19">
        <v>20335</v>
      </c>
      <c r="Q23" s="19">
        <v>20290</v>
      </c>
      <c r="R23" s="19">
        <v>20097</v>
      </c>
      <c r="S23" s="19">
        <v>18545</v>
      </c>
      <c r="T23" s="19">
        <v>17619</v>
      </c>
      <c r="U23" s="19">
        <v>17045</v>
      </c>
      <c r="V23" s="19">
        <v>16296</v>
      </c>
      <c r="W23" s="19">
        <v>15951</v>
      </c>
      <c r="X23" s="19">
        <v>14499</v>
      </c>
      <c r="Y23" s="19">
        <v>13885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303904</v>
      </c>
      <c r="AD23" s="5">
        <f t="shared" si="2"/>
        <v>111657</v>
      </c>
      <c r="AE23" s="5">
        <f t="shared" si="3"/>
        <v>415561</v>
      </c>
      <c r="AG23" s="2">
        <f t="shared" si="4"/>
        <v>1</v>
      </c>
      <c r="AH23" s="2">
        <f t="shared" si="5"/>
        <v>2024</v>
      </c>
      <c r="AJ23" s="5">
        <f t="shared" si="6"/>
        <v>21733</v>
      </c>
      <c r="AK23" s="2">
        <f t="shared" si="7"/>
        <v>11</v>
      </c>
      <c r="AL23" s="9"/>
      <c r="AM23" s="55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51" ht="15.75" x14ac:dyDescent="0.25">
      <c r="A24" s="18">
        <v>45307</v>
      </c>
      <c r="B24" s="19">
        <v>13378</v>
      </c>
      <c r="C24" s="19">
        <v>13245</v>
      </c>
      <c r="D24" s="19">
        <v>13139</v>
      </c>
      <c r="E24" s="19">
        <v>13462</v>
      </c>
      <c r="F24" s="19">
        <v>13949</v>
      </c>
      <c r="G24" s="19">
        <v>14695</v>
      </c>
      <c r="H24" s="19">
        <v>15330</v>
      </c>
      <c r="I24" s="19">
        <v>19016</v>
      </c>
      <c r="J24" s="19">
        <v>20145</v>
      </c>
      <c r="K24" s="19">
        <v>21183</v>
      </c>
      <c r="L24" s="19">
        <v>22231</v>
      </c>
      <c r="M24" s="19">
        <v>21888</v>
      </c>
      <c r="N24" s="19">
        <v>21551</v>
      </c>
      <c r="O24" s="19">
        <v>21337</v>
      </c>
      <c r="P24" s="19">
        <v>20937</v>
      </c>
      <c r="Q24" s="19">
        <v>21079</v>
      </c>
      <c r="R24" s="19">
        <v>20681</v>
      </c>
      <c r="S24" s="19">
        <v>18673</v>
      </c>
      <c r="T24" s="19">
        <v>17605</v>
      </c>
      <c r="U24" s="19">
        <v>17048</v>
      </c>
      <c r="V24" s="19">
        <v>16333</v>
      </c>
      <c r="W24" s="19">
        <v>15962</v>
      </c>
      <c r="X24" s="19">
        <v>14351</v>
      </c>
      <c r="Y24" s="19">
        <v>13744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310020</v>
      </c>
      <c r="AD24" s="5">
        <f t="shared" si="2"/>
        <v>110942</v>
      </c>
      <c r="AE24" s="5">
        <f t="shared" si="3"/>
        <v>420962</v>
      </c>
      <c r="AG24" s="2">
        <f t="shared" si="4"/>
        <v>1</v>
      </c>
      <c r="AH24" s="2">
        <f t="shared" si="5"/>
        <v>2024</v>
      </c>
      <c r="AJ24" s="5">
        <f t="shared" si="6"/>
        <v>22231</v>
      </c>
      <c r="AK24" s="2">
        <f t="shared" si="7"/>
        <v>11</v>
      </c>
      <c r="AL24" s="9"/>
      <c r="AM24" s="55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5.75" x14ac:dyDescent="0.25">
      <c r="A25" s="18">
        <v>45308</v>
      </c>
      <c r="B25" s="19">
        <v>13378</v>
      </c>
      <c r="C25" s="19">
        <v>13245</v>
      </c>
      <c r="D25" s="19">
        <v>13139</v>
      </c>
      <c r="E25" s="19">
        <v>13467</v>
      </c>
      <c r="F25" s="19">
        <v>13963</v>
      </c>
      <c r="G25" s="19">
        <v>14711</v>
      </c>
      <c r="H25" s="19">
        <v>15346</v>
      </c>
      <c r="I25" s="19">
        <v>19035</v>
      </c>
      <c r="J25" s="19">
        <v>20164</v>
      </c>
      <c r="K25" s="19">
        <v>21202</v>
      </c>
      <c r="L25" s="19">
        <v>22245</v>
      </c>
      <c r="M25" s="19">
        <v>21888</v>
      </c>
      <c r="N25" s="19">
        <v>21551</v>
      </c>
      <c r="O25" s="19">
        <v>21336</v>
      </c>
      <c r="P25" s="19">
        <v>20933</v>
      </c>
      <c r="Q25" s="19">
        <v>21074</v>
      </c>
      <c r="R25" s="19">
        <v>20681</v>
      </c>
      <c r="S25" s="19">
        <v>18673</v>
      </c>
      <c r="T25" s="19">
        <v>17604</v>
      </c>
      <c r="U25" s="19">
        <v>17047</v>
      </c>
      <c r="V25" s="19">
        <v>16333</v>
      </c>
      <c r="W25" s="19">
        <v>15961</v>
      </c>
      <c r="X25" s="19">
        <v>14350</v>
      </c>
      <c r="Y25" s="19">
        <v>13755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310077</v>
      </c>
      <c r="AD25" s="5">
        <f t="shared" si="2"/>
        <v>111004</v>
      </c>
      <c r="AE25" s="5">
        <f t="shared" si="3"/>
        <v>421081</v>
      </c>
      <c r="AG25" s="2">
        <f t="shared" si="4"/>
        <v>1</v>
      </c>
      <c r="AH25" s="2">
        <f t="shared" si="5"/>
        <v>2024</v>
      </c>
      <c r="AJ25" s="5">
        <f t="shared" si="6"/>
        <v>22245</v>
      </c>
      <c r="AK25" s="2">
        <f t="shared" si="7"/>
        <v>11</v>
      </c>
      <c r="AL25" s="9"/>
      <c r="AM25" s="55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ht="15.75" x14ac:dyDescent="0.25">
      <c r="A26" s="18">
        <v>45309</v>
      </c>
      <c r="B26" s="19">
        <v>13312</v>
      </c>
      <c r="C26" s="19">
        <v>13180</v>
      </c>
      <c r="D26" s="19">
        <v>13074</v>
      </c>
      <c r="E26" s="19">
        <v>13403</v>
      </c>
      <c r="F26" s="19">
        <v>13891</v>
      </c>
      <c r="G26" s="19">
        <v>14635</v>
      </c>
      <c r="H26" s="19">
        <v>15265</v>
      </c>
      <c r="I26" s="19">
        <v>18930</v>
      </c>
      <c r="J26" s="19">
        <v>20051</v>
      </c>
      <c r="K26" s="19">
        <v>21081</v>
      </c>
      <c r="L26" s="19">
        <v>22103</v>
      </c>
      <c r="M26" s="19">
        <v>21752</v>
      </c>
      <c r="N26" s="19">
        <v>21418</v>
      </c>
      <c r="O26" s="19">
        <v>21204</v>
      </c>
      <c r="P26" s="19">
        <v>20804</v>
      </c>
      <c r="Q26" s="19">
        <v>20943</v>
      </c>
      <c r="R26" s="19">
        <v>20553</v>
      </c>
      <c r="S26" s="19">
        <v>18558</v>
      </c>
      <c r="T26" s="19">
        <v>17496</v>
      </c>
      <c r="U26" s="19">
        <v>16942</v>
      </c>
      <c r="V26" s="19">
        <v>16233</v>
      </c>
      <c r="W26" s="19">
        <v>15863</v>
      </c>
      <c r="X26" s="19">
        <v>14263</v>
      </c>
      <c r="Y26" s="19">
        <v>13660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308194</v>
      </c>
      <c r="AD26" s="5">
        <f t="shared" si="2"/>
        <v>110420</v>
      </c>
      <c r="AE26" s="5">
        <f t="shared" si="3"/>
        <v>418614</v>
      </c>
      <c r="AG26" s="2">
        <f t="shared" si="4"/>
        <v>1</v>
      </c>
      <c r="AH26" s="2">
        <f t="shared" si="5"/>
        <v>2024</v>
      </c>
      <c r="AJ26" s="5">
        <f t="shared" si="6"/>
        <v>22103</v>
      </c>
      <c r="AK26" s="2">
        <f t="shared" si="7"/>
        <v>11</v>
      </c>
      <c r="AL26" s="9"/>
      <c r="AM26" s="55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15.75" x14ac:dyDescent="0.25">
      <c r="A27" s="18">
        <v>45310</v>
      </c>
      <c r="B27" s="19">
        <v>13290</v>
      </c>
      <c r="C27" s="19">
        <v>13160</v>
      </c>
      <c r="D27" s="19">
        <v>13071</v>
      </c>
      <c r="E27" s="19">
        <v>13391</v>
      </c>
      <c r="F27" s="19">
        <v>13878</v>
      </c>
      <c r="G27" s="19">
        <v>14629</v>
      </c>
      <c r="H27" s="19">
        <v>15259</v>
      </c>
      <c r="I27" s="19">
        <v>18922</v>
      </c>
      <c r="J27" s="19">
        <v>20044</v>
      </c>
      <c r="K27" s="19">
        <v>21070</v>
      </c>
      <c r="L27" s="19">
        <v>22105</v>
      </c>
      <c r="M27" s="19">
        <v>21756</v>
      </c>
      <c r="N27" s="19">
        <v>21410</v>
      </c>
      <c r="O27" s="19">
        <v>21196</v>
      </c>
      <c r="P27" s="19">
        <v>20796</v>
      </c>
      <c r="Q27" s="19">
        <v>20935</v>
      </c>
      <c r="R27" s="19">
        <v>20545</v>
      </c>
      <c r="S27" s="19">
        <v>18551</v>
      </c>
      <c r="T27" s="19">
        <v>17489</v>
      </c>
      <c r="U27" s="19">
        <v>16935</v>
      </c>
      <c r="V27" s="19">
        <v>16226</v>
      </c>
      <c r="W27" s="19">
        <v>15857</v>
      </c>
      <c r="X27" s="19">
        <v>14268</v>
      </c>
      <c r="Y27" s="19">
        <v>13670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308105</v>
      </c>
      <c r="AD27" s="5">
        <f t="shared" si="2"/>
        <v>110348</v>
      </c>
      <c r="AE27" s="5">
        <f t="shared" si="3"/>
        <v>418453</v>
      </c>
      <c r="AG27" s="2">
        <f t="shared" si="4"/>
        <v>1</v>
      </c>
      <c r="AH27" s="2">
        <f t="shared" si="5"/>
        <v>2024</v>
      </c>
      <c r="AJ27" s="5">
        <f t="shared" si="6"/>
        <v>22105</v>
      </c>
      <c r="AK27" s="2">
        <f t="shared" si="7"/>
        <v>11</v>
      </c>
      <c r="AL27" s="9"/>
      <c r="AM27" s="55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ht="15.75" x14ac:dyDescent="0.25">
      <c r="A28" s="18">
        <v>45311</v>
      </c>
      <c r="B28" s="19">
        <v>13287</v>
      </c>
      <c r="C28" s="19">
        <v>13161</v>
      </c>
      <c r="D28" s="19">
        <v>13131</v>
      </c>
      <c r="E28" s="19">
        <v>13275</v>
      </c>
      <c r="F28" s="19">
        <v>13768</v>
      </c>
      <c r="G28" s="19">
        <v>14432</v>
      </c>
      <c r="H28" s="19">
        <v>15111</v>
      </c>
      <c r="I28" s="19">
        <v>18094</v>
      </c>
      <c r="J28" s="19">
        <v>19139</v>
      </c>
      <c r="K28" s="19">
        <v>20375</v>
      </c>
      <c r="L28" s="19">
        <v>21372</v>
      </c>
      <c r="M28" s="19">
        <v>20981</v>
      </c>
      <c r="N28" s="19">
        <v>20534</v>
      </c>
      <c r="O28" s="19">
        <v>20301</v>
      </c>
      <c r="P28" s="19">
        <v>19970</v>
      </c>
      <c r="Q28" s="19">
        <v>19926</v>
      </c>
      <c r="R28" s="19">
        <v>19737</v>
      </c>
      <c r="S28" s="19">
        <v>18213</v>
      </c>
      <c r="T28" s="19">
        <v>17302</v>
      </c>
      <c r="U28" s="19">
        <v>16738</v>
      </c>
      <c r="V28" s="19">
        <v>16003</v>
      </c>
      <c r="W28" s="19">
        <v>15664</v>
      </c>
      <c r="X28" s="19">
        <v>14238</v>
      </c>
      <c r="Y28" s="19">
        <v>13635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408387</v>
      </c>
      <c r="AE28" s="5">
        <f t="shared" si="3"/>
        <v>408387</v>
      </c>
      <c r="AG28" s="2">
        <f t="shared" si="4"/>
        <v>1</v>
      </c>
      <c r="AH28" s="2">
        <f t="shared" si="5"/>
        <v>2024</v>
      </c>
      <c r="AJ28" s="5">
        <f t="shared" si="6"/>
        <v>21372</v>
      </c>
      <c r="AK28" s="2">
        <f t="shared" si="7"/>
        <v>11</v>
      </c>
      <c r="AL28" s="9"/>
      <c r="AM28" s="55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ht="15.75" x14ac:dyDescent="0.25">
      <c r="A29" s="18">
        <v>45312</v>
      </c>
      <c r="B29" s="19">
        <v>13264</v>
      </c>
      <c r="C29" s="19">
        <v>13138</v>
      </c>
      <c r="D29" s="19">
        <v>13108</v>
      </c>
      <c r="E29" s="19">
        <v>13252</v>
      </c>
      <c r="F29" s="19">
        <v>13739</v>
      </c>
      <c r="G29" s="19">
        <v>14412</v>
      </c>
      <c r="H29" s="19">
        <v>15091</v>
      </c>
      <c r="I29" s="19">
        <v>18074</v>
      </c>
      <c r="J29" s="19">
        <v>19117</v>
      </c>
      <c r="K29" s="19">
        <v>20353</v>
      </c>
      <c r="L29" s="19">
        <v>21334</v>
      </c>
      <c r="M29" s="19">
        <v>20947</v>
      </c>
      <c r="N29" s="19">
        <v>20522</v>
      </c>
      <c r="O29" s="19">
        <v>20290</v>
      </c>
      <c r="P29" s="19">
        <v>19960</v>
      </c>
      <c r="Q29" s="19">
        <v>19915</v>
      </c>
      <c r="R29" s="19">
        <v>19727</v>
      </c>
      <c r="S29" s="19">
        <v>18204</v>
      </c>
      <c r="T29" s="19">
        <v>17294</v>
      </c>
      <c r="U29" s="19">
        <v>16730</v>
      </c>
      <c r="V29" s="19">
        <v>15995</v>
      </c>
      <c r="W29" s="19">
        <v>15657</v>
      </c>
      <c r="X29" s="19">
        <v>14231</v>
      </c>
      <c r="Y29" s="19">
        <v>13629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407983</v>
      </c>
      <c r="AE29" s="5">
        <f t="shared" si="3"/>
        <v>407983</v>
      </c>
      <c r="AG29" s="2">
        <f t="shared" si="4"/>
        <v>1</v>
      </c>
      <c r="AH29" s="2">
        <f t="shared" si="5"/>
        <v>2024</v>
      </c>
      <c r="AJ29" s="5">
        <f t="shared" si="6"/>
        <v>21334</v>
      </c>
      <c r="AK29" s="2">
        <f t="shared" si="7"/>
        <v>11</v>
      </c>
      <c r="AL29" s="9"/>
      <c r="AM29" s="55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ht="15.75" x14ac:dyDescent="0.25">
      <c r="A30" s="18">
        <v>45313</v>
      </c>
      <c r="B30" s="19">
        <v>13218</v>
      </c>
      <c r="C30" s="19">
        <v>13088</v>
      </c>
      <c r="D30" s="19">
        <v>12983</v>
      </c>
      <c r="E30" s="19">
        <v>13314</v>
      </c>
      <c r="F30" s="19">
        <v>13805</v>
      </c>
      <c r="G30" s="19">
        <v>14543</v>
      </c>
      <c r="H30" s="19">
        <v>15170</v>
      </c>
      <c r="I30" s="19">
        <v>18808</v>
      </c>
      <c r="J30" s="19">
        <v>19924</v>
      </c>
      <c r="K30" s="19">
        <v>20928</v>
      </c>
      <c r="L30" s="19">
        <v>21938</v>
      </c>
      <c r="M30" s="19">
        <v>21603</v>
      </c>
      <c r="N30" s="19">
        <v>21268</v>
      </c>
      <c r="O30" s="19">
        <v>21056</v>
      </c>
      <c r="P30" s="19">
        <v>20657</v>
      </c>
      <c r="Q30" s="19">
        <v>20796</v>
      </c>
      <c r="R30" s="19">
        <v>20409</v>
      </c>
      <c r="S30" s="19">
        <v>18427</v>
      </c>
      <c r="T30" s="19">
        <v>17372</v>
      </c>
      <c r="U30" s="19">
        <v>16823</v>
      </c>
      <c r="V30" s="19">
        <v>16117</v>
      </c>
      <c r="W30" s="19">
        <v>15751</v>
      </c>
      <c r="X30" s="19">
        <v>14161</v>
      </c>
      <c r="Y30" s="19">
        <v>13563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306038</v>
      </c>
      <c r="AD30" s="5">
        <f t="shared" si="2"/>
        <v>109684</v>
      </c>
      <c r="AE30" s="5">
        <f t="shared" si="3"/>
        <v>415722</v>
      </c>
      <c r="AG30" s="2">
        <f t="shared" si="4"/>
        <v>1</v>
      </c>
      <c r="AH30" s="2">
        <f t="shared" si="5"/>
        <v>2024</v>
      </c>
      <c r="AJ30" s="5">
        <f t="shared" si="6"/>
        <v>21938</v>
      </c>
      <c r="AK30" s="2">
        <f t="shared" si="7"/>
        <v>11</v>
      </c>
      <c r="AL30" s="9"/>
      <c r="AM30" s="55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ht="15.75" x14ac:dyDescent="0.25">
      <c r="A31" s="18">
        <v>45314</v>
      </c>
      <c r="B31" s="19">
        <v>13128</v>
      </c>
      <c r="C31" s="19">
        <v>12998</v>
      </c>
      <c r="D31" s="19">
        <v>12893</v>
      </c>
      <c r="E31" s="19">
        <v>13211</v>
      </c>
      <c r="F31" s="19">
        <v>13687</v>
      </c>
      <c r="G31" s="19">
        <v>14421</v>
      </c>
      <c r="H31" s="19">
        <v>15043</v>
      </c>
      <c r="I31" s="19">
        <v>18666</v>
      </c>
      <c r="J31" s="19">
        <v>19790</v>
      </c>
      <c r="K31" s="19">
        <v>20789</v>
      </c>
      <c r="L31" s="19">
        <v>21816</v>
      </c>
      <c r="M31" s="19">
        <v>21480</v>
      </c>
      <c r="N31" s="19">
        <v>21149</v>
      </c>
      <c r="O31" s="19">
        <v>20939</v>
      </c>
      <c r="P31" s="19">
        <v>20542</v>
      </c>
      <c r="Q31" s="19">
        <v>20680</v>
      </c>
      <c r="R31" s="19">
        <v>20302</v>
      </c>
      <c r="S31" s="19">
        <v>18324</v>
      </c>
      <c r="T31" s="19">
        <v>17276</v>
      </c>
      <c r="U31" s="19">
        <v>16730</v>
      </c>
      <c r="V31" s="19">
        <v>16029</v>
      </c>
      <c r="W31" s="19">
        <v>15664</v>
      </c>
      <c r="X31" s="19">
        <v>14083</v>
      </c>
      <c r="Y31" s="19">
        <v>13488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304259</v>
      </c>
      <c r="AD31" s="5">
        <f t="shared" si="2"/>
        <v>108869</v>
      </c>
      <c r="AE31" s="5">
        <f t="shared" si="3"/>
        <v>413128</v>
      </c>
      <c r="AG31" s="2">
        <f t="shared" si="4"/>
        <v>1</v>
      </c>
      <c r="AH31" s="2">
        <f t="shared" si="5"/>
        <v>2024</v>
      </c>
      <c r="AJ31" s="5">
        <f t="shared" si="6"/>
        <v>21816</v>
      </c>
      <c r="AK31" s="2">
        <f t="shared" si="7"/>
        <v>11</v>
      </c>
      <c r="AL31" s="9"/>
      <c r="AM31" s="55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</row>
    <row r="32" spans="1:51" ht="15.75" x14ac:dyDescent="0.25">
      <c r="A32" s="18">
        <v>45315</v>
      </c>
      <c r="B32" s="19">
        <v>13147</v>
      </c>
      <c r="C32" s="19">
        <v>13017</v>
      </c>
      <c r="D32" s="19">
        <v>12913</v>
      </c>
      <c r="E32" s="19">
        <v>13230</v>
      </c>
      <c r="F32" s="19">
        <v>13704</v>
      </c>
      <c r="G32" s="19">
        <v>14435</v>
      </c>
      <c r="H32" s="19">
        <v>15056</v>
      </c>
      <c r="I32" s="19">
        <v>18622</v>
      </c>
      <c r="J32" s="19">
        <v>19720</v>
      </c>
      <c r="K32" s="19">
        <v>20735</v>
      </c>
      <c r="L32" s="19">
        <v>21760</v>
      </c>
      <c r="M32" s="19">
        <v>21424</v>
      </c>
      <c r="N32" s="19">
        <v>21093</v>
      </c>
      <c r="O32" s="19">
        <v>20886</v>
      </c>
      <c r="P32" s="19">
        <v>20490</v>
      </c>
      <c r="Q32" s="19">
        <v>20631</v>
      </c>
      <c r="R32" s="19">
        <v>20290</v>
      </c>
      <c r="S32" s="19">
        <v>18328</v>
      </c>
      <c r="T32" s="19">
        <v>17284</v>
      </c>
      <c r="U32" s="19">
        <v>16739</v>
      </c>
      <c r="V32" s="19">
        <v>16040</v>
      </c>
      <c r="W32" s="19">
        <v>15677</v>
      </c>
      <c r="X32" s="19">
        <v>14100</v>
      </c>
      <c r="Y32" s="19">
        <v>13507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303819</v>
      </c>
      <c r="AD32" s="5">
        <f t="shared" si="2"/>
        <v>109009</v>
      </c>
      <c r="AE32" s="5">
        <f t="shared" si="3"/>
        <v>412828</v>
      </c>
      <c r="AG32" s="2">
        <f t="shared" si="4"/>
        <v>1</v>
      </c>
      <c r="AH32" s="2">
        <f t="shared" si="5"/>
        <v>2024</v>
      </c>
      <c r="AJ32" s="5">
        <f t="shared" si="6"/>
        <v>21760</v>
      </c>
      <c r="AK32" s="2">
        <f t="shared" si="7"/>
        <v>11</v>
      </c>
      <c r="AL32" s="9"/>
      <c r="AM32" s="55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</row>
    <row r="33" spans="1:51" ht="15.75" x14ac:dyDescent="0.25">
      <c r="A33" s="18">
        <v>45316</v>
      </c>
      <c r="B33" s="19">
        <v>13088</v>
      </c>
      <c r="C33" s="19">
        <v>12958</v>
      </c>
      <c r="D33" s="19">
        <v>12855</v>
      </c>
      <c r="E33" s="19">
        <v>13168</v>
      </c>
      <c r="F33" s="19">
        <v>13641</v>
      </c>
      <c r="G33" s="19">
        <v>14369</v>
      </c>
      <c r="H33" s="19">
        <v>14988</v>
      </c>
      <c r="I33" s="19">
        <v>18554</v>
      </c>
      <c r="J33" s="19">
        <v>19632</v>
      </c>
      <c r="K33" s="19">
        <v>20638</v>
      </c>
      <c r="L33" s="19">
        <v>21659</v>
      </c>
      <c r="M33" s="19">
        <v>21324</v>
      </c>
      <c r="N33" s="19">
        <v>20996</v>
      </c>
      <c r="O33" s="19">
        <v>20787</v>
      </c>
      <c r="P33" s="19">
        <v>20393</v>
      </c>
      <c r="Q33" s="19">
        <v>20532</v>
      </c>
      <c r="R33" s="19">
        <v>20180</v>
      </c>
      <c r="S33" s="19">
        <v>18241</v>
      </c>
      <c r="T33" s="19">
        <v>17202</v>
      </c>
      <c r="U33" s="19">
        <v>16660</v>
      </c>
      <c r="V33" s="19">
        <v>15964</v>
      </c>
      <c r="W33" s="19">
        <v>15603</v>
      </c>
      <c r="X33" s="19">
        <v>14034</v>
      </c>
      <c r="Y33" s="19">
        <v>13442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302399</v>
      </c>
      <c r="AD33" s="5">
        <f t="shared" si="2"/>
        <v>108509</v>
      </c>
      <c r="AE33" s="5">
        <f t="shared" si="3"/>
        <v>410908</v>
      </c>
      <c r="AG33" s="2">
        <f t="shared" si="4"/>
        <v>1</v>
      </c>
      <c r="AH33" s="2">
        <f t="shared" si="5"/>
        <v>2024</v>
      </c>
      <c r="AJ33" s="5">
        <f t="shared" si="6"/>
        <v>21659</v>
      </c>
      <c r="AK33" s="2">
        <f t="shared" si="7"/>
        <v>11</v>
      </c>
      <c r="AL33" s="9"/>
      <c r="AM33" s="55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</row>
    <row r="34" spans="1:51" ht="15.75" x14ac:dyDescent="0.25">
      <c r="A34" s="18">
        <v>45317</v>
      </c>
      <c r="B34" s="19">
        <v>13086</v>
      </c>
      <c r="C34" s="19">
        <v>12956</v>
      </c>
      <c r="D34" s="19">
        <v>12852</v>
      </c>
      <c r="E34" s="19">
        <v>13166</v>
      </c>
      <c r="F34" s="19">
        <v>13640</v>
      </c>
      <c r="G34" s="19">
        <v>14368</v>
      </c>
      <c r="H34" s="19">
        <v>14984</v>
      </c>
      <c r="I34" s="19">
        <v>18553</v>
      </c>
      <c r="J34" s="19">
        <v>19629</v>
      </c>
      <c r="K34" s="19">
        <v>20637</v>
      </c>
      <c r="L34" s="19">
        <v>21658</v>
      </c>
      <c r="M34" s="19">
        <v>21324</v>
      </c>
      <c r="N34" s="19">
        <v>20997</v>
      </c>
      <c r="O34" s="19">
        <v>20790</v>
      </c>
      <c r="P34" s="19">
        <v>20397</v>
      </c>
      <c r="Q34" s="19">
        <v>20532</v>
      </c>
      <c r="R34" s="19">
        <v>20191</v>
      </c>
      <c r="S34" s="19">
        <v>18241</v>
      </c>
      <c r="T34" s="19">
        <v>17201</v>
      </c>
      <c r="U34" s="19">
        <v>16659</v>
      </c>
      <c r="V34" s="19">
        <v>15964</v>
      </c>
      <c r="W34" s="19">
        <v>15603</v>
      </c>
      <c r="X34" s="19">
        <v>14032</v>
      </c>
      <c r="Y34" s="19">
        <v>13442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302408</v>
      </c>
      <c r="AD34" s="5">
        <f t="shared" si="2"/>
        <v>108494</v>
      </c>
      <c r="AE34" s="5">
        <f t="shared" si="3"/>
        <v>410902</v>
      </c>
      <c r="AG34" s="2">
        <f t="shared" si="4"/>
        <v>1</v>
      </c>
      <c r="AH34" s="2">
        <f t="shared" si="5"/>
        <v>2024</v>
      </c>
      <c r="AJ34" s="5">
        <f t="shared" si="6"/>
        <v>21658</v>
      </c>
      <c r="AK34" s="2">
        <f t="shared" si="7"/>
        <v>11</v>
      </c>
      <c r="AL34" s="9"/>
      <c r="AM34" s="55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</row>
    <row r="35" spans="1:51" ht="15.75" x14ac:dyDescent="0.25">
      <c r="A35" s="18">
        <v>45318</v>
      </c>
      <c r="B35" s="19">
        <v>13065</v>
      </c>
      <c r="C35" s="19">
        <v>12941</v>
      </c>
      <c r="D35" s="19">
        <v>12912</v>
      </c>
      <c r="E35" s="19">
        <v>13053</v>
      </c>
      <c r="F35" s="19">
        <v>13527</v>
      </c>
      <c r="G35" s="19">
        <v>14175</v>
      </c>
      <c r="H35" s="19">
        <v>14840</v>
      </c>
      <c r="I35" s="19">
        <v>17731</v>
      </c>
      <c r="J35" s="19">
        <v>18738</v>
      </c>
      <c r="K35" s="19">
        <v>19954</v>
      </c>
      <c r="L35" s="19">
        <v>20928</v>
      </c>
      <c r="M35" s="19">
        <v>20549</v>
      </c>
      <c r="N35" s="19">
        <v>20133</v>
      </c>
      <c r="O35" s="19">
        <v>19906</v>
      </c>
      <c r="P35" s="19">
        <v>19582</v>
      </c>
      <c r="Q35" s="19">
        <v>19539</v>
      </c>
      <c r="R35" s="19">
        <v>19380</v>
      </c>
      <c r="S35" s="19">
        <v>17911</v>
      </c>
      <c r="T35" s="19">
        <v>17016</v>
      </c>
      <c r="U35" s="19">
        <v>16464</v>
      </c>
      <c r="V35" s="19">
        <v>15742</v>
      </c>
      <c r="W35" s="19">
        <v>15411</v>
      </c>
      <c r="X35" s="19">
        <v>14014</v>
      </c>
      <c r="Y35" s="19">
        <v>13423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400934</v>
      </c>
      <c r="AE35" s="5">
        <f t="shared" si="3"/>
        <v>400934</v>
      </c>
      <c r="AG35" s="2">
        <f t="shared" si="4"/>
        <v>1</v>
      </c>
      <c r="AH35" s="2">
        <f t="shared" si="5"/>
        <v>2024</v>
      </c>
      <c r="AJ35" s="5">
        <f t="shared" si="6"/>
        <v>20928</v>
      </c>
      <c r="AK35" s="2">
        <f t="shared" si="7"/>
        <v>11</v>
      </c>
      <c r="AL35" s="9"/>
      <c r="AM35" s="55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 ht="15.75" x14ac:dyDescent="0.25">
      <c r="A36" s="18">
        <v>45319</v>
      </c>
      <c r="B36" s="19">
        <v>13060</v>
      </c>
      <c r="C36" s="19">
        <v>12938</v>
      </c>
      <c r="D36" s="19">
        <v>12906</v>
      </c>
      <c r="E36" s="19">
        <v>13047</v>
      </c>
      <c r="F36" s="19">
        <v>13523</v>
      </c>
      <c r="G36" s="19">
        <v>14168</v>
      </c>
      <c r="H36" s="19">
        <v>14834</v>
      </c>
      <c r="I36" s="19">
        <v>17724</v>
      </c>
      <c r="J36" s="19">
        <v>18732</v>
      </c>
      <c r="K36" s="19">
        <v>19945</v>
      </c>
      <c r="L36" s="19">
        <v>20921</v>
      </c>
      <c r="M36" s="19">
        <v>20545</v>
      </c>
      <c r="N36" s="19">
        <v>20128</v>
      </c>
      <c r="O36" s="19">
        <v>19901</v>
      </c>
      <c r="P36" s="19">
        <v>19577</v>
      </c>
      <c r="Q36" s="19">
        <v>19534</v>
      </c>
      <c r="R36" s="19">
        <v>19378</v>
      </c>
      <c r="S36" s="19">
        <v>17904</v>
      </c>
      <c r="T36" s="19">
        <v>17010</v>
      </c>
      <c r="U36" s="19">
        <v>16458</v>
      </c>
      <c r="V36" s="19">
        <v>15737</v>
      </c>
      <c r="W36" s="19">
        <v>15405</v>
      </c>
      <c r="X36" s="19">
        <v>14009</v>
      </c>
      <c r="Y36" s="19">
        <v>13417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400801</v>
      </c>
      <c r="AE36" s="5">
        <f t="shared" si="3"/>
        <v>400801</v>
      </c>
      <c r="AG36" s="2">
        <f t="shared" si="4"/>
        <v>1</v>
      </c>
      <c r="AH36" s="2">
        <f t="shared" si="5"/>
        <v>2024</v>
      </c>
      <c r="AJ36" s="5">
        <f t="shared" si="6"/>
        <v>20921</v>
      </c>
      <c r="AK36" s="2">
        <f t="shared" si="7"/>
        <v>11</v>
      </c>
      <c r="AL36" s="9"/>
      <c r="AM36" s="55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 ht="15.75" x14ac:dyDescent="0.25">
      <c r="A37" s="18">
        <v>45320</v>
      </c>
      <c r="B37" s="19">
        <v>13104</v>
      </c>
      <c r="C37" s="19">
        <v>12975</v>
      </c>
      <c r="D37" s="19">
        <v>12871</v>
      </c>
      <c r="E37" s="19">
        <v>13184</v>
      </c>
      <c r="F37" s="19">
        <v>13658</v>
      </c>
      <c r="G37" s="19">
        <v>14388</v>
      </c>
      <c r="H37" s="19">
        <v>15007</v>
      </c>
      <c r="I37" s="19">
        <v>18594</v>
      </c>
      <c r="J37" s="19">
        <v>19661</v>
      </c>
      <c r="K37" s="19">
        <v>20668</v>
      </c>
      <c r="L37" s="19">
        <v>21690</v>
      </c>
      <c r="M37" s="19">
        <v>21356</v>
      </c>
      <c r="N37" s="19">
        <v>21027</v>
      </c>
      <c r="O37" s="19">
        <v>20817</v>
      </c>
      <c r="P37" s="19">
        <v>20423</v>
      </c>
      <c r="Q37" s="19">
        <v>20561</v>
      </c>
      <c r="R37" s="19">
        <v>20195</v>
      </c>
      <c r="S37" s="19">
        <v>18269</v>
      </c>
      <c r="T37" s="19">
        <v>17227</v>
      </c>
      <c r="U37" s="19">
        <v>16682</v>
      </c>
      <c r="V37" s="19">
        <v>15987</v>
      </c>
      <c r="W37" s="19">
        <v>15624</v>
      </c>
      <c r="X37" s="19">
        <v>14053</v>
      </c>
      <c r="Y37" s="19">
        <v>13461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302834</v>
      </c>
      <c r="AD37" s="5">
        <f t="shared" si="2"/>
        <v>108648</v>
      </c>
      <c r="AE37" s="5">
        <f t="shared" si="3"/>
        <v>411482</v>
      </c>
      <c r="AG37" s="2">
        <f t="shared" si="4"/>
        <v>1</v>
      </c>
      <c r="AH37" s="2">
        <f t="shared" si="5"/>
        <v>2024</v>
      </c>
      <c r="AJ37" s="5">
        <f t="shared" si="6"/>
        <v>21690</v>
      </c>
      <c r="AK37" s="2">
        <f t="shared" si="7"/>
        <v>11</v>
      </c>
      <c r="AL37" s="9"/>
      <c r="AM37" s="55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 ht="15.75" x14ac:dyDescent="0.25">
      <c r="A38" s="18">
        <v>45321</v>
      </c>
      <c r="B38" s="19">
        <v>13110</v>
      </c>
      <c r="C38" s="19">
        <v>12980</v>
      </c>
      <c r="D38" s="19">
        <v>12877</v>
      </c>
      <c r="E38" s="19">
        <v>13191</v>
      </c>
      <c r="F38" s="19">
        <v>13664</v>
      </c>
      <c r="G38" s="19">
        <v>14394</v>
      </c>
      <c r="H38" s="19">
        <v>15008</v>
      </c>
      <c r="I38" s="19">
        <v>18565</v>
      </c>
      <c r="J38" s="19">
        <v>19665</v>
      </c>
      <c r="K38" s="19">
        <v>20675</v>
      </c>
      <c r="L38" s="19">
        <v>21699</v>
      </c>
      <c r="M38" s="19">
        <v>21363</v>
      </c>
      <c r="N38" s="19">
        <v>21036</v>
      </c>
      <c r="O38" s="19">
        <v>20828</v>
      </c>
      <c r="P38" s="19">
        <v>20432</v>
      </c>
      <c r="Q38" s="19">
        <v>20571</v>
      </c>
      <c r="R38" s="19">
        <v>20204</v>
      </c>
      <c r="S38" s="19">
        <v>18278</v>
      </c>
      <c r="T38" s="19">
        <v>17234</v>
      </c>
      <c r="U38" s="19">
        <v>16691</v>
      </c>
      <c r="V38" s="19">
        <v>15994</v>
      </c>
      <c r="W38" s="19">
        <v>15633</v>
      </c>
      <c r="X38" s="19">
        <v>14060</v>
      </c>
      <c r="Y38" s="19">
        <v>13469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302928</v>
      </c>
      <c r="AD38" s="5">
        <f t="shared" si="2"/>
        <v>108693</v>
      </c>
      <c r="AE38" s="5">
        <f t="shared" si="3"/>
        <v>411621</v>
      </c>
      <c r="AG38" s="2">
        <f t="shared" si="4"/>
        <v>1</v>
      </c>
      <c r="AH38" s="2">
        <f t="shared" si="5"/>
        <v>2024</v>
      </c>
      <c r="AJ38" s="5">
        <f t="shared" si="6"/>
        <v>21699</v>
      </c>
      <c r="AK38" s="2">
        <f t="shared" si="7"/>
        <v>11</v>
      </c>
      <c r="AL38" s="9"/>
      <c r="AM38" s="55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 ht="15.75" x14ac:dyDescent="0.25">
      <c r="A39" s="18">
        <v>45322</v>
      </c>
      <c r="B39" s="19">
        <v>13138</v>
      </c>
      <c r="C39" s="19">
        <v>13008</v>
      </c>
      <c r="D39" s="19">
        <v>12905</v>
      </c>
      <c r="E39" s="19">
        <v>13219</v>
      </c>
      <c r="F39" s="19">
        <v>13694</v>
      </c>
      <c r="G39" s="19">
        <v>14424</v>
      </c>
      <c r="H39" s="19">
        <v>15037</v>
      </c>
      <c r="I39" s="19">
        <v>18569</v>
      </c>
      <c r="J39" s="19">
        <v>19673</v>
      </c>
      <c r="K39" s="19">
        <v>20688</v>
      </c>
      <c r="L39" s="19">
        <v>21711</v>
      </c>
      <c r="M39" s="19">
        <v>21376</v>
      </c>
      <c r="N39" s="19">
        <v>21046</v>
      </c>
      <c r="O39" s="19">
        <v>20833</v>
      </c>
      <c r="P39" s="19">
        <v>20439</v>
      </c>
      <c r="Q39" s="19">
        <v>20575</v>
      </c>
      <c r="R39" s="19">
        <v>20211</v>
      </c>
      <c r="S39" s="19">
        <v>18306</v>
      </c>
      <c r="T39" s="19">
        <v>17261</v>
      </c>
      <c r="U39" s="19">
        <v>16718</v>
      </c>
      <c r="V39" s="19">
        <v>16021</v>
      </c>
      <c r="W39" s="19">
        <v>15658</v>
      </c>
      <c r="X39" s="19">
        <v>14085</v>
      </c>
      <c r="Y39" s="19">
        <v>13494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303170</v>
      </c>
      <c r="AD39" s="5">
        <f t="shared" si="2"/>
        <v>108919</v>
      </c>
      <c r="AE39" s="5">
        <f t="shared" si="3"/>
        <v>412089</v>
      </c>
      <c r="AG39" s="2">
        <f t="shared" si="4"/>
        <v>1</v>
      </c>
      <c r="AH39" s="2">
        <f t="shared" si="5"/>
        <v>2024</v>
      </c>
      <c r="AJ39" s="5">
        <f t="shared" si="6"/>
        <v>21711</v>
      </c>
      <c r="AK39" s="2">
        <f t="shared" si="7"/>
        <v>11</v>
      </c>
      <c r="AL39" s="9"/>
      <c r="AM39" s="55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 ht="15.75" x14ac:dyDescent="0.25">
      <c r="A40" s="18">
        <v>45323</v>
      </c>
      <c r="B40" s="19">
        <v>11858</v>
      </c>
      <c r="C40" s="19">
        <v>11953</v>
      </c>
      <c r="D40" s="19">
        <v>12162</v>
      </c>
      <c r="E40" s="19">
        <v>12134</v>
      </c>
      <c r="F40" s="19">
        <v>12690</v>
      </c>
      <c r="G40" s="19">
        <v>13331</v>
      </c>
      <c r="H40" s="19">
        <v>14309</v>
      </c>
      <c r="I40" s="19">
        <v>16949</v>
      </c>
      <c r="J40" s="19">
        <v>18432</v>
      </c>
      <c r="K40" s="19">
        <v>19272</v>
      </c>
      <c r="L40" s="19">
        <v>19799</v>
      </c>
      <c r="M40" s="19">
        <v>19688</v>
      </c>
      <c r="N40" s="19">
        <v>19065</v>
      </c>
      <c r="O40" s="19">
        <v>19290</v>
      </c>
      <c r="P40" s="19">
        <v>18859</v>
      </c>
      <c r="Q40" s="19">
        <v>18647</v>
      </c>
      <c r="R40" s="19">
        <v>18074</v>
      </c>
      <c r="S40" s="19">
        <v>16722</v>
      </c>
      <c r="T40" s="19">
        <v>15979</v>
      </c>
      <c r="U40" s="19">
        <v>15483</v>
      </c>
      <c r="V40" s="19">
        <v>14900</v>
      </c>
      <c r="W40" s="19">
        <v>13999</v>
      </c>
      <c r="X40" s="19">
        <v>12898</v>
      </c>
      <c r="Y40" s="19">
        <v>12435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278056</v>
      </c>
      <c r="AD40" s="5">
        <f t="shared" si="2"/>
        <v>100872</v>
      </c>
      <c r="AE40" s="5">
        <f t="shared" si="3"/>
        <v>378928</v>
      </c>
      <c r="AG40" s="2">
        <f t="shared" si="4"/>
        <v>2</v>
      </c>
      <c r="AH40" s="2">
        <f t="shared" si="5"/>
        <v>2024</v>
      </c>
      <c r="AJ40" s="5">
        <f t="shared" si="6"/>
        <v>19799</v>
      </c>
      <c r="AK40" s="2">
        <f t="shared" si="7"/>
        <v>11</v>
      </c>
      <c r="AL40" s="9"/>
      <c r="AM40" s="55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 ht="15.75" x14ac:dyDescent="0.25">
      <c r="A41" s="18">
        <v>45324</v>
      </c>
      <c r="B41" s="19">
        <v>11875</v>
      </c>
      <c r="C41" s="19">
        <v>11969</v>
      </c>
      <c r="D41" s="19">
        <v>12180</v>
      </c>
      <c r="E41" s="19">
        <v>12151</v>
      </c>
      <c r="F41" s="19">
        <v>12710</v>
      </c>
      <c r="G41" s="19">
        <v>13349</v>
      </c>
      <c r="H41" s="19">
        <v>14336</v>
      </c>
      <c r="I41" s="19">
        <v>16980</v>
      </c>
      <c r="J41" s="19">
        <v>18459</v>
      </c>
      <c r="K41" s="19">
        <v>19300</v>
      </c>
      <c r="L41" s="19">
        <v>19827</v>
      </c>
      <c r="M41" s="19">
        <v>19716</v>
      </c>
      <c r="N41" s="19">
        <v>19092</v>
      </c>
      <c r="O41" s="19">
        <v>19316</v>
      </c>
      <c r="P41" s="19">
        <v>18885</v>
      </c>
      <c r="Q41" s="19">
        <v>18672</v>
      </c>
      <c r="R41" s="19">
        <v>18089</v>
      </c>
      <c r="S41" s="19">
        <v>16745</v>
      </c>
      <c r="T41" s="19">
        <v>16003</v>
      </c>
      <c r="U41" s="19">
        <v>15506</v>
      </c>
      <c r="V41" s="19">
        <v>14921</v>
      </c>
      <c r="W41" s="19">
        <v>14018</v>
      </c>
      <c r="X41" s="19">
        <v>12918</v>
      </c>
      <c r="Y41" s="19">
        <v>12451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278447</v>
      </c>
      <c r="AD41" s="5">
        <f t="shared" si="2"/>
        <v>101021</v>
      </c>
      <c r="AE41" s="5">
        <f t="shared" si="3"/>
        <v>379468</v>
      </c>
      <c r="AG41" s="2">
        <f t="shared" si="4"/>
        <v>2</v>
      </c>
      <c r="AH41" s="2">
        <f t="shared" si="5"/>
        <v>2024</v>
      </c>
      <c r="AJ41" s="5">
        <f t="shared" si="6"/>
        <v>19827</v>
      </c>
      <c r="AK41" s="2">
        <f t="shared" si="7"/>
        <v>11</v>
      </c>
      <c r="AL41" s="9"/>
      <c r="AM41" s="55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 ht="15.75" x14ac:dyDescent="0.25">
      <c r="A42" s="18">
        <v>45325</v>
      </c>
      <c r="B42" s="19">
        <v>11882</v>
      </c>
      <c r="C42" s="19">
        <v>11891</v>
      </c>
      <c r="D42" s="19">
        <v>12141</v>
      </c>
      <c r="E42" s="19">
        <v>11942</v>
      </c>
      <c r="F42" s="19">
        <v>12542</v>
      </c>
      <c r="G42" s="19">
        <v>13149</v>
      </c>
      <c r="H42" s="19">
        <v>13965</v>
      </c>
      <c r="I42" s="19">
        <v>16121</v>
      </c>
      <c r="J42" s="19">
        <v>17552</v>
      </c>
      <c r="K42" s="19">
        <v>18493</v>
      </c>
      <c r="L42" s="19">
        <v>18964</v>
      </c>
      <c r="M42" s="19">
        <v>19017</v>
      </c>
      <c r="N42" s="19">
        <v>18242</v>
      </c>
      <c r="O42" s="19">
        <v>18333</v>
      </c>
      <c r="P42" s="19">
        <v>17963</v>
      </c>
      <c r="Q42" s="19">
        <v>17662</v>
      </c>
      <c r="R42" s="19">
        <v>17195</v>
      </c>
      <c r="S42" s="19">
        <v>16408</v>
      </c>
      <c r="T42" s="19">
        <v>15683</v>
      </c>
      <c r="U42" s="19">
        <v>15222</v>
      </c>
      <c r="V42" s="19">
        <v>14611</v>
      </c>
      <c r="W42" s="19">
        <v>13891</v>
      </c>
      <c r="X42" s="19">
        <v>12754</v>
      </c>
      <c r="Y42" s="19">
        <v>12395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368018</v>
      </c>
      <c r="AE42" s="5">
        <f t="shared" si="3"/>
        <v>368018</v>
      </c>
      <c r="AG42" s="2">
        <f t="shared" si="4"/>
        <v>2</v>
      </c>
      <c r="AH42" s="2">
        <f t="shared" si="5"/>
        <v>2024</v>
      </c>
      <c r="AJ42" s="5">
        <f t="shared" si="6"/>
        <v>19017</v>
      </c>
      <c r="AK42" s="2">
        <f t="shared" si="7"/>
        <v>12</v>
      </c>
      <c r="AL42" s="9"/>
      <c r="AM42" s="55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 ht="15.75" x14ac:dyDescent="0.25">
      <c r="A43" s="18">
        <v>45326</v>
      </c>
      <c r="B43" s="19">
        <v>11883</v>
      </c>
      <c r="C43" s="19">
        <v>11897</v>
      </c>
      <c r="D43" s="19">
        <v>12142</v>
      </c>
      <c r="E43" s="19">
        <v>11945</v>
      </c>
      <c r="F43" s="19">
        <v>12543</v>
      </c>
      <c r="G43" s="19">
        <v>13150</v>
      </c>
      <c r="H43" s="19">
        <v>13959</v>
      </c>
      <c r="I43" s="19">
        <v>16121</v>
      </c>
      <c r="J43" s="19">
        <v>17554</v>
      </c>
      <c r="K43" s="19">
        <v>18493</v>
      </c>
      <c r="L43" s="19">
        <v>18964</v>
      </c>
      <c r="M43" s="19">
        <v>19017</v>
      </c>
      <c r="N43" s="19">
        <v>18242</v>
      </c>
      <c r="O43" s="19">
        <v>18333</v>
      </c>
      <c r="P43" s="19">
        <v>17962</v>
      </c>
      <c r="Q43" s="19">
        <v>17662</v>
      </c>
      <c r="R43" s="19">
        <v>17189</v>
      </c>
      <c r="S43" s="19">
        <v>16409</v>
      </c>
      <c r="T43" s="19">
        <v>15682</v>
      </c>
      <c r="U43" s="19">
        <v>15220</v>
      </c>
      <c r="V43" s="19">
        <v>14611</v>
      </c>
      <c r="W43" s="19">
        <v>13891</v>
      </c>
      <c r="X43" s="19">
        <v>12755</v>
      </c>
      <c r="Y43" s="19">
        <v>12395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368019</v>
      </c>
      <c r="AE43" s="5">
        <f t="shared" si="3"/>
        <v>368019</v>
      </c>
      <c r="AG43" s="2">
        <f t="shared" si="4"/>
        <v>2</v>
      </c>
      <c r="AH43" s="2">
        <f t="shared" si="5"/>
        <v>2024</v>
      </c>
      <c r="AJ43" s="5">
        <f t="shared" si="6"/>
        <v>19017</v>
      </c>
      <c r="AK43" s="2">
        <f t="shared" si="7"/>
        <v>12</v>
      </c>
      <c r="AL43" s="9"/>
      <c r="AM43" s="55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 ht="15.75" x14ac:dyDescent="0.25">
      <c r="A44" s="18">
        <v>45327</v>
      </c>
      <c r="B44" s="19">
        <v>11901</v>
      </c>
      <c r="C44" s="19">
        <v>11994</v>
      </c>
      <c r="D44" s="19">
        <v>12205</v>
      </c>
      <c r="E44" s="19">
        <v>12179</v>
      </c>
      <c r="F44" s="19">
        <v>12738</v>
      </c>
      <c r="G44" s="19">
        <v>13381</v>
      </c>
      <c r="H44" s="19">
        <v>14366</v>
      </c>
      <c r="I44" s="19">
        <v>17012</v>
      </c>
      <c r="J44" s="19">
        <v>18499</v>
      </c>
      <c r="K44" s="19">
        <v>19343</v>
      </c>
      <c r="L44" s="19">
        <v>19872</v>
      </c>
      <c r="M44" s="19">
        <v>19764</v>
      </c>
      <c r="N44" s="19">
        <v>19143</v>
      </c>
      <c r="O44" s="19">
        <v>19361</v>
      </c>
      <c r="P44" s="19">
        <v>18927</v>
      </c>
      <c r="Q44" s="19">
        <v>18713</v>
      </c>
      <c r="R44" s="19">
        <v>18123</v>
      </c>
      <c r="S44" s="19">
        <v>16780</v>
      </c>
      <c r="T44" s="19">
        <v>16038</v>
      </c>
      <c r="U44" s="19">
        <v>15539</v>
      </c>
      <c r="V44" s="19">
        <v>14956</v>
      </c>
      <c r="W44" s="19">
        <v>14049</v>
      </c>
      <c r="X44" s="19">
        <v>12948</v>
      </c>
      <c r="Y44" s="19">
        <v>12480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279067</v>
      </c>
      <c r="AD44" s="5">
        <f t="shared" si="2"/>
        <v>101244</v>
      </c>
      <c r="AE44" s="5">
        <f t="shared" si="3"/>
        <v>380311</v>
      </c>
      <c r="AG44" s="2">
        <f t="shared" si="4"/>
        <v>2</v>
      </c>
      <c r="AH44" s="2">
        <f t="shared" si="5"/>
        <v>2024</v>
      </c>
      <c r="AJ44" s="5">
        <f t="shared" si="6"/>
        <v>19872</v>
      </c>
      <c r="AK44" s="2">
        <f t="shared" si="7"/>
        <v>11</v>
      </c>
      <c r="AL44" s="9"/>
      <c r="AM44" s="55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 ht="15.75" x14ac:dyDescent="0.25">
      <c r="A45" s="18">
        <v>45328</v>
      </c>
      <c r="B45" s="19">
        <v>11899</v>
      </c>
      <c r="C45" s="19">
        <v>11994</v>
      </c>
      <c r="D45" s="19">
        <v>12205</v>
      </c>
      <c r="E45" s="19">
        <v>12178</v>
      </c>
      <c r="F45" s="19">
        <v>12737</v>
      </c>
      <c r="G45" s="19">
        <v>13380</v>
      </c>
      <c r="H45" s="19">
        <v>14360</v>
      </c>
      <c r="I45" s="19">
        <v>17011</v>
      </c>
      <c r="J45" s="19">
        <v>18512</v>
      </c>
      <c r="K45" s="19">
        <v>19356</v>
      </c>
      <c r="L45" s="19">
        <v>19885</v>
      </c>
      <c r="M45" s="19">
        <v>19774</v>
      </c>
      <c r="N45" s="19">
        <v>19147</v>
      </c>
      <c r="O45" s="19">
        <v>19361</v>
      </c>
      <c r="P45" s="19">
        <v>18927</v>
      </c>
      <c r="Q45" s="19">
        <v>18712</v>
      </c>
      <c r="R45" s="19">
        <v>18111</v>
      </c>
      <c r="S45" s="19">
        <v>16771</v>
      </c>
      <c r="T45" s="19">
        <v>16025</v>
      </c>
      <c r="U45" s="19">
        <v>15527</v>
      </c>
      <c r="V45" s="19">
        <v>14941</v>
      </c>
      <c r="W45" s="19">
        <v>14038</v>
      </c>
      <c r="X45" s="19">
        <v>12934</v>
      </c>
      <c r="Y45" s="19">
        <v>12470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279032</v>
      </c>
      <c r="AD45" s="5">
        <f t="shared" si="2"/>
        <v>101223</v>
      </c>
      <c r="AE45" s="5">
        <f t="shared" si="3"/>
        <v>380255</v>
      </c>
      <c r="AG45" s="2">
        <f t="shared" si="4"/>
        <v>2</v>
      </c>
      <c r="AH45" s="2">
        <f t="shared" si="5"/>
        <v>2024</v>
      </c>
      <c r="AJ45" s="5">
        <f t="shared" si="6"/>
        <v>19885</v>
      </c>
      <c r="AK45" s="2">
        <f t="shared" si="7"/>
        <v>11</v>
      </c>
      <c r="AL45" s="9"/>
      <c r="AM45" s="55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 ht="15.75" x14ac:dyDescent="0.25">
      <c r="A46" s="18">
        <v>45329</v>
      </c>
      <c r="B46" s="19">
        <v>11924</v>
      </c>
      <c r="C46" s="19">
        <v>12021</v>
      </c>
      <c r="D46" s="19">
        <v>12232</v>
      </c>
      <c r="E46" s="19">
        <v>12203</v>
      </c>
      <c r="F46" s="19">
        <v>12766</v>
      </c>
      <c r="G46" s="19">
        <v>13409</v>
      </c>
      <c r="H46" s="19">
        <v>14396</v>
      </c>
      <c r="I46" s="19">
        <v>17064</v>
      </c>
      <c r="J46" s="19">
        <v>18556</v>
      </c>
      <c r="K46" s="19">
        <v>19403</v>
      </c>
      <c r="L46" s="19">
        <v>19933</v>
      </c>
      <c r="M46" s="19">
        <v>19821</v>
      </c>
      <c r="N46" s="19">
        <v>19194</v>
      </c>
      <c r="O46" s="19">
        <v>19419</v>
      </c>
      <c r="P46" s="19">
        <v>18986</v>
      </c>
      <c r="Q46" s="19">
        <v>18770</v>
      </c>
      <c r="R46" s="19">
        <v>18169</v>
      </c>
      <c r="S46" s="19">
        <v>16821</v>
      </c>
      <c r="T46" s="19">
        <v>16074</v>
      </c>
      <c r="U46" s="19">
        <v>15575</v>
      </c>
      <c r="V46" s="19">
        <v>14988</v>
      </c>
      <c r="W46" s="19">
        <v>14080</v>
      </c>
      <c r="X46" s="19">
        <v>12976</v>
      </c>
      <c r="Y46" s="19">
        <v>12508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279829</v>
      </c>
      <c r="AD46" s="5">
        <f t="shared" si="2"/>
        <v>101459</v>
      </c>
      <c r="AE46" s="5">
        <f t="shared" si="3"/>
        <v>381288</v>
      </c>
      <c r="AG46" s="2">
        <f t="shared" si="4"/>
        <v>2</v>
      </c>
      <c r="AH46" s="2">
        <f t="shared" si="5"/>
        <v>2024</v>
      </c>
      <c r="AJ46" s="5">
        <f t="shared" si="6"/>
        <v>19933</v>
      </c>
      <c r="AK46" s="2">
        <f t="shared" si="7"/>
        <v>11</v>
      </c>
      <c r="AL46" s="9"/>
      <c r="AM46" s="55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 ht="15.75" x14ac:dyDescent="0.25">
      <c r="A47" s="18">
        <v>45330</v>
      </c>
      <c r="B47" s="19">
        <v>12031</v>
      </c>
      <c r="C47" s="19">
        <v>12127</v>
      </c>
      <c r="D47" s="19">
        <v>12340</v>
      </c>
      <c r="E47" s="19">
        <v>12311</v>
      </c>
      <c r="F47" s="19">
        <v>12878</v>
      </c>
      <c r="G47" s="19">
        <v>13528</v>
      </c>
      <c r="H47" s="19">
        <v>14516</v>
      </c>
      <c r="I47" s="19">
        <v>17215</v>
      </c>
      <c r="J47" s="19">
        <v>18721</v>
      </c>
      <c r="K47" s="19">
        <v>19575</v>
      </c>
      <c r="L47" s="19">
        <v>20109</v>
      </c>
      <c r="M47" s="19">
        <v>20005</v>
      </c>
      <c r="N47" s="19">
        <v>19364</v>
      </c>
      <c r="O47" s="19">
        <v>19592</v>
      </c>
      <c r="P47" s="19">
        <v>19155</v>
      </c>
      <c r="Q47" s="19">
        <v>18937</v>
      </c>
      <c r="R47" s="19">
        <v>18326</v>
      </c>
      <c r="S47" s="19">
        <v>16970</v>
      </c>
      <c r="T47" s="19">
        <v>16218</v>
      </c>
      <c r="U47" s="19">
        <v>15712</v>
      </c>
      <c r="V47" s="19">
        <v>15122</v>
      </c>
      <c r="W47" s="19">
        <v>14206</v>
      </c>
      <c r="X47" s="19">
        <v>13088</v>
      </c>
      <c r="Y47" s="19">
        <v>12620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282315</v>
      </c>
      <c r="AD47" s="5">
        <f t="shared" si="2"/>
        <v>102351</v>
      </c>
      <c r="AE47" s="5">
        <f t="shared" si="3"/>
        <v>384666</v>
      </c>
      <c r="AG47" s="2">
        <f t="shared" si="4"/>
        <v>2</v>
      </c>
      <c r="AH47" s="2">
        <f t="shared" si="5"/>
        <v>2024</v>
      </c>
      <c r="AJ47" s="5">
        <f t="shared" si="6"/>
        <v>20109</v>
      </c>
      <c r="AK47" s="2">
        <f t="shared" si="7"/>
        <v>11</v>
      </c>
      <c r="AL47" s="9"/>
      <c r="AM47" s="55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 ht="15.75" x14ac:dyDescent="0.25">
      <c r="A48" s="18">
        <v>45331</v>
      </c>
      <c r="B48" s="19">
        <v>12029</v>
      </c>
      <c r="C48" s="19">
        <v>12126</v>
      </c>
      <c r="D48" s="19">
        <v>12340</v>
      </c>
      <c r="E48" s="19">
        <v>12312</v>
      </c>
      <c r="F48" s="19">
        <v>12877</v>
      </c>
      <c r="G48" s="19">
        <v>13529</v>
      </c>
      <c r="H48" s="19">
        <v>14514</v>
      </c>
      <c r="I48" s="19">
        <v>17215</v>
      </c>
      <c r="J48" s="19">
        <v>18721</v>
      </c>
      <c r="K48" s="19">
        <v>19575</v>
      </c>
      <c r="L48" s="19">
        <v>20110</v>
      </c>
      <c r="M48" s="19">
        <v>19997</v>
      </c>
      <c r="N48" s="19">
        <v>19365</v>
      </c>
      <c r="O48" s="19">
        <v>19592</v>
      </c>
      <c r="P48" s="19">
        <v>19154</v>
      </c>
      <c r="Q48" s="19">
        <v>18937</v>
      </c>
      <c r="R48" s="19">
        <v>18324</v>
      </c>
      <c r="S48" s="19">
        <v>16970</v>
      </c>
      <c r="T48" s="19">
        <v>16218</v>
      </c>
      <c r="U48" s="19">
        <v>15713</v>
      </c>
      <c r="V48" s="19">
        <v>15120</v>
      </c>
      <c r="W48" s="19">
        <v>14205</v>
      </c>
      <c r="X48" s="19">
        <v>13088</v>
      </c>
      <c r="Y48" s="19">
        <v>12617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282304</v>
      </c>
      <c r="AD48" s="5">
        <f t="shared" si="2"/>
        <v>102344</v>
      </c>
      <c r="AE48" s="5">
        <f t="shared" si="3"/>
        <v>384648</v>
      </c>
      <c r="AG48" s="2">
        <f t="shared" si="4"/>
        <v>2</v>
      </c>
      <c r="AH48" s="2">
        <f t="shared" si="5"/>
        <v>2024</v>
      </c>
      <c r="AJ48" s="5">
        <f t="shared" si="6"/>
        <v>20110</v>
      </c>
      <c r="AK48" s="2">
        <f t="shared" si="7"/>
        <v>11</v>
      </c>
      <c r="AL48" s="9"/>
      <c r="AM48" s="55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 ht="15.75" x14ac:dyDescent="0.25">
      <c r="A49" s="18">
        <v>45332</v>
      </c>
      <c r="B49" s="19">
        <v>12039</v>
      </c>
      <c r="C49" s="19">
        <v>12049</v>
      </c>
      <c r="D49" s="19">
        <v>12302</v>
      </c>
      <c r="E49" s="19">
        <v>12103</v>
      </c>
      <c r="F49" s="19">
        <v>12711</v>
      </c>
      <c r="G49" s="19">
        <v>13324</v>
      </c>
      <c r="H49" s="19">
        <v>14153</v>
      </c>
      <c r="I49" s="19">
        <v>16355</v>
      </c>
      <c r="J49" s="19">
        <v>17806</v>
      </c>
      <c r="K49" s="19">
        <v>18760</v>
      </c>
      <c r="L49" s="19">
        <v>19238</v>
      </c>
      <c r="M49" s="19">
        <v>19292</v>
      </c>
      <c r="N49" s="19">
        <v>18505</v>
      </c>
      <c r="O49" s="19">
        <v>18599</v>
      </c>
      <c r="P49" s="19">
        <v>18222</v>
      </c>
      <c r="Q49" s="19">
        <v>17918</v>
      </c>
      <c r="R49" s="19">
        <v>17450</v>
      </c>
      <c r="S49" s="19">
        <v>16633</v>
      </c>
      <c r="T49" s="19">
        <v>15896</v>
      </c>
      <c r="U49" s="19">
        <v>15428</v>
      </c>
      <c r="V49" s="19">
        <v>14808</v>
      </c>
      <c r="W49" s="19">
        <v>14078</v>
      </c>
      <c r="X49" s="19">
        <v>12925</v>
      </c>
      <c r="Y49" s="19">
        <v>12559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373153</v>
      </c>
      <c r="AE49" s="5">
        <f t="shared" si="3"/>
        <v>373153</v>
      </c>
      <c r="AG49" s="2">
        <f t="shared" si="4"/>
        <v>2</v>
      </c>
      <c r="AH49" s="2">
        <f t="shared" si="5"/>
        <v>2024</v>
      </c>
      <c r="AJ49" s="5">
        <f t="shared" si="6"/>
        <v>19292</v>
      </c>
      <c r="AK49" s="2">
        <f t="shared" si="7"/>
        <v>12</v>
      </c>
      <c r="AL49" s="9"/>
      <c r="AM49" s="55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 ht="15.75" x14ac:dyDescent="0.25">
      <c r="A50" s="18">
        <v>45333</v>
      </c>
      <c r="B50" s="19">
        <v>12040</v>
      </c>
      <c r="C50" s="19">
        <v>12049</v>
      </c>
      <c r="D50" s="19">
        <v>12304</v>
      </c>
      <c r="E50" s="19">
        <v>12104</v>
      </c>
      <c r="F50" s="19">
        <v>12711</v>
      </c>
      <c r="G50" s="19">
        <v>13326</v>
      </c>
      <c r="H50" s="19">
        <v>14147</v>
      </c>
      <c r="I50" s="19">
        <v>16355</v>
      </c>
      <c r="J50" s="19">
        <v>17808</v>
      </c>
      <c r="K50" s="19">
        <v>18762</v>
      </c>
      <c r="L50" s="19">
        <v>19240</v>
      </c>
      <c r="M50" s="19">
        <v>19294</v>
      </c>
      <c r="N50" s="19">
        <v>18507</v>
      </c>
      <c r="O50" s="19">
        <v>18601</v>
      </c>
      <c r="P50" s="19">
        <v>18224</v>
      </c>
      <c r="Q50" s="19">
        <v>17920</v>
      </c>
      <c r="R50" s="19">
        <v>17436</v>
      </c>
      <c r="S50" s="19">
        <v>16635</v>
      </c>
      <c r="T50" s="19">
        <v>15898</v>
      </c>
      <c r="U50" s="19">
        <v>15429</v>
      </c>
      <c r="V50" s="19">
        <v>14809</v>
      </c>
      <c r="W50" s="19">
        <v>14080</v>
      </c>
      <c r="X50" s="19">
        <v>12926</v>
      </c>
      <c r="Y50" s="19">
        <v>12560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373165</v>
      </c>
      <c r="AE50" s="5">
        <f t="shared" si="3"/>
        <v>373165</v>
      </c>
      <c r="AG50" s="2">
        <f t="shared" si="4"/>
        <v>2</v>
      </c>
      <c r="AH50" s="2">
        <f t="shared" si="5"/>
        <v>2024</v>
      </c>
      <c r="AJ50" s="5">
        <f t="shared" si="6"/>
        <v>19294</v>
      </c>
      <c r="AK50" s="2">
        <f t="shared" si="7"/>
        <v>12</v>
      </c>
      <c r="AL50" s="9"/>
      <c r="AM50" s="55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 ht="15.75" x14ac:dyDescent="0.25">
      <c r="A51" s="18">
        <v>45334</v>
      </c>
      <c r="B51" s="19">
        <v>12030</v>
      </c>
      <c r="C51" s="19">
        <v>12125</v>
      </c>
      <c r="D51" s="19">
        <v>12339</v>
      </c>
      <c r="E51" s="19">
        <v>12310</v>
      </c>
      <c r="F51" s="19">
        <v>12877</v>
      </c>
      <c r="G51" s="19">
        <v>13527</v>
      </c>
      <c r="H51" s="19">
        <v>14515</v>
      </c>
      <c r="I51" s="19">
        <v>17215</v>
      </c>
      <c r="J51" s="19">
        <v>18721</v>
      </c>
      <c r="K51" s="19">
        <v>19575</v>
      </c>
      <c r="L51" s="19">
        <v>20110</v>
      </c>
      <c r="M51" s="19">
        <v>19998</v>
      </c>
      <c r="N51" s="19">
        <v>19364</v>
      </c>
      <c r="O51" s="19">
        <v>19592</v>
      </c>
      <c r="P51" s="19">
        <v>19155</v>
      </c>
      <c r="Q51" s="19">
        <v>18938</v>
      </c>
      <c r="R51" s="19">
        <v>18327</v>
      </c>
      <c r="S51" s="19">
        <v>16969</v>
      </c>
      <c r="T51" s="19">
        <v>16218</v>
      </c>
      <c r="U51" s="19">
        <v>15714</v>
      </c>
      <c r="V51" s="19">
        <v>15121</v>
      </c>
      <c r="W51" s="19">
        <v>14206</v>
      </c>
      <c r="X51" s="19">
        <v>13089</v>
      </c>
      <c r="Y51" s="19">
        <v>12617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282312</v>
      </c>
      <c r="AD51" s="5">
        <f t="shared" si="2"/>
        <v>102340</v>
      </c>
      <c r="AE51" s="5">
        <f t="shared" si="3"/>
        <v>384652</v>
      </c>
      <c r="AG51" s="2">
        <f t="shared" si="4"/>
        <v>2</v>
      </c>
      <c r="AH51" s="2">
        <f t="shared" si="5"/>
        <v>2024</v>
      </c>
      <c r="AJ51" s="5">
        <f t="shared" si="6"/>
        <v>20110</v>
      </c>
      <c r="AK51" s="2">
        <f t="shared" si="7"/>
        <v>11</v>
      </c>
      <c r="AL51" s="9"/>
      <c r="AM51" s="55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 ht="15.75" x14ac:dyDescent="0.25">
      <c r="A52" s="18">
        <v>45335</v>
      </c>
      <c r="B52" s="19">
        <v>12080</v>
      </c>
      <c r="C52" s="19">
        <v>12176</v>
      </c>
      <c r="D52" s="19">
        <v>12390</v>
      </c>
      <c r="E52" s="19">
        <v>12362</v>
      </c>
      <c r="F52" s="19">
        <v>12931</v>
      </c>
      <c r="G52" s="19">
        <v>13584</v>
      </c>
      <c r="H52" s="19">
        <v>14579</v>
      </c>
      <c r="I52" s="19">
        <v>17287</v>
      </c>
      <c r="J52" s="19">
        <v>18800</v>
      </c>
      <c r="K52" s="19">
        <v>19657</v>
      </c>
      <c r="L52" s="19">
        <v>20196</v>
      </c>
      <c r="M52" s="19">
        <v>20082</v>
      </c>
      <c r="N52" s="19">
        <v>19446</v>
      </c>
      <c r="O52" s="19">
        <v>19675</v>
      </c>
      <c r="P52" s="19">
        <v>19236</v>
      </c>
      <c r="Q52" s="19">
        <v>19018</v>
      </c>
      <c r="R52" s="19">
        <v>18405</v>
      </c>
      <c r="S52" s="19">
        <v>17040</v>
      </c>
      <c r="T52" s="19">
        <v>16286</v>
      </c>
      <c r="U52" s="19">
        <v>15780</v>
      </c>
      <c r="V52" s="19">
        <v>15184</v>
      </c>
      <c r="W52" s="19">
        <v>14266</v>
      </c>
      <c r="X52" s="19">
        <v>13144</v>
      </c>
      <c r="Y52" s="19">
        <v>12673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283502</v>
      </c>
      <c r="AD52" s="5">
        <f t="shared" si="2"/>
        <v>102775</v>
      </c>
      <c r="AE52" s="5">
        <f t="shared" si="3"/>
        <v>386277</v>
      </c>
      <c r="AG52" s="2">
        <f t="shared" si="4"/>
        <v>2</v>
      </c>
      <c r="AH52" s="2">
        <f t="shared" si="5"/>
        <v>2024</v>
      </c>
      <c r="AJ52" s="5">
        <f t="shared" si="6"/>
        <v>20196</v>
      </c>
      <c r="AK52" s="2">
        <f t="shared" si="7"/>
        <v>11</v>
      </c>
      <c r="AL52" s="9"/>
      <c r="AM52" s="55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 ht="15.75" x14ac:dyDescent="0.25">
      <c r="A53" s="18">
        <v>45336</v>
      </c>
      <c r="B53" s="19">
        <v>12208</v>
      </c>
      <c r="C53" s="19">
        <v>12305</v>
      </c>
      <c r="D53" s="19">
        <v>12520</v>
      </c>
      <c r="E53" s="19">
        <v>12493</v>
      </c>
      <c r="F53" s="19">
        <v>13066</v>
      </c>
      <c r="G53" s="19">
        <v>13727</v>
      </c>
      <c r="H53" s="19">
        <v>14730</v>
      </c>
      <c r="I53" s="19">
        <v>17469</v>
      </c>
      <c r="J53" s="19">
        <v>18997</v>
      </c>
      <c r="K53" s="19">
        <v>19864</v>
      </c>
      <c r="L53" s="19">
        <v>20407</v>
      </c>
      <c r="M53" s="19">
        <v>20294</v>
      </c>
      <c r="N53" s="19">
        <v>19651</v>
      </c>
      <c r="O53" s="19">
        <v>19882</v>
      </c>
      <c r="P53" s="19">
        <v>19438</v>
      </c>
      <c r="Q53" s="19">
        <v>19218</v>
      </c>
      <c r="R53" s="19">
        <v>18597</v>
      </c>
      <c r="S53" s="19">
        <v>17220</v>
      </c>
      <c r="T53" s="19">
        <v>16458</v>
      </c>
      <c r="U53" s="19">
        <v>15946</v>
      </c>
      <c r="V53" s="19">
        <v>15346</v>
      </c>
      <c r="W53" s="19">
        <v>14416</v>
      </c>
      <c r="X53" s="19">
        <v>13283</v>
      </c>
      <c r="Y53" s="19">
        <v>12806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286486</v>
      </c>
      <c r="AD53" s="5">
        <f t="shared" si="2"/>
        <v>103855</v>
      </c>
      <c r="AE53" s="5">
        <f t="shared" si="3"/>
        <v>390341</v>
      </c>
      <c r="AG53" s="2">
        <f t="shared" si="4"/>
        <v>2</v>
      </c>
      <c r="AH53" s="2">
        <f t="shared" si="5"/>
        <v>2024</v>
      </c>
      <c r="AJ53" s="5">
        <f t="shared" si="6"/>
        <v>20407</v>
      </c>
      <c r="AK53" s="2">
        <f t="shared" si="7"/>
        <v>11</v>
      </c>
      <c r="AL53" s="9"/>
      <c r="AM53" s="55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 ht="15.75" x14ac:dyDescent="0.25">
      <c r="A54" s="18">
        <v>45337</v>
      </c>
      <c r="B54" s="19">
        <v>12247</v>
      </c>
      <c r="C54" s="19">
        <v>12345</v>
      </c>
      <c r="D54" s="19">
        <v>12562</v>
      </c>
      <c r="E54" s="19">
        <v>12533</v>
      </c>
      <c r="F54" s="19">
        <v>13110</v>
      </c>
      <c r="G54" s="19">
        <v>13772</v>
      </c>
      <c r="H54" s="19">
        <v>14772</v>
      </c>
      <c r="I54" s="19">
        <v>17525</v>
      </c>
      <c r="J54" s="19">
        <v>19058</v>
      </c>
      <c r="K54" s="19">
        <v>19928</v>
      </c>
      <c r="L54" s="19">
        <v>20473</v>
      </c>
      <c r="M54" s="19">
        <v>20359</v>
      </c>
      <c r="N54" s="19">
        <v>19714</v>
      </c>
      <c r="O54" s="19">
        <v>19946</v>
      </c>
      <c r="P54" s="19">
        <v>19501</v>
      </c>
      <c r="Q54" s="19">
        <v>19278</v>
      </c>
      <c r="R54" s="19">
        <v>18656</v>
      </c>
      <c r="S54" s="19">
        <v>17271</v>
      </c>
      <c r="T54" s="19">
        <v>16510</v>
      </c>
      <c r="U54" s="19">
        <v>15996</v>
      </c>
      <c r="V54" s="19">
        <v>15393</v>
      </c>
      <c r="W54" s="19">
        <v>14460</v>
      </c>
      <c r="X54" s="19">
        <v>13324</v>
      </c>
      <c r="Y54" s="19">
        <v>12846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287392</v>
      </c>
      <c r="AD54" s="5">
        <f t="shared" si="2"/>
        <v>104187</v>
      </c>
      <c r="AE54" s="5">
        <f t="shared" si="3"/>
        <v>391579</v>
      </c>
      <c r="AG54" s="2">
        <f t="shared" si="4"/>
        <v>2</v>
      </c>
      <c r="AH54" s="2">
        <f t="shared" si="5"/>
        <v>2024</v>
      </c>
      <c r="AJ54" s="5">
        <f t="shared" si="6"/>
        <v>20473</v>
      </c>
      <c r="AK54" s="2">
        <f t="shared" si="7"/>
        <v>11</v>
      </c>
      <c r="AL54" s="9"/>
      <c r="AM54" s="55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 ht="15.75" x14ac:dyDescent="0.25">
      <c r="A55" s="18">
        <v>45338</v>
      </c>
      <c r="B55" s="19">
        <v>12286</v>
      </c>
      <c r="C55" s="19">
        <v>12385</v>
      </c>
      <c r="D55" s="19">
        <v>12602</v>
      </c>
      <c r="E55" s="19">
        <v>12573</v>
      </c>
      <c r="F55" s="19">
        <v>13149</v>
      </c>
      <c r="G55" s="19">
        <v>13812</v>
      </c>
      <c r="H55" s="19">
        <v>14828</v>
      </c>
      <c r="I55" s="19">
        <v>17544</v>
      </c>
      <c r="J55" s="19">
        <v>19075</v>
      </c>
      <c r="K55" s="19">
        <v>19944</v>
      </c>
      <c r="L55" s="19">
        <v>20489</v>
      </c>
      <c r="M55" s="19">
        <v>20375</v>
      </c>
      <c r="N55" s="19">
        <v>19729</v>
      </c>
      <c r="O55" s="19">
        <v>19962</v>
      </c>
      <c r="P55" s="19">
        <v>19516</v>
      </c>
      <c r="Q55" s="19">
        <v>19295</v>
      </c>
      <c r="R55" s="19">
        <v>18673</v>
      </c>
      <c r="S55" s="19">
        <v>17316</v>
      </c>
      <c r="T55" s="19">
        <v>16553</v>
      </c>
      <c r="U55" s="19">
        <v>16042</v>
      </c>
      <c r="V55" s="19">
        <v>15438</v>
      </c>
      <c r="W55" s="19">
        <v>14503</v>
      </c>
      <c r="X55" s="19">
        <v>13368</v>
      </c>
      <c r="Y55" s="19">
        <v>12888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287822</v>
      </c>
      <c r="AD55" s="5">
        <f t="shared" si="2"/>
        <v>104523</v>
      </c>
      <c r="AE55" s="5">
        <f t="shared" si="3"/>
        <v>392345</v>
      </c>
      <c r="AG55" s="2">
        <f t="shared" si="4"/>
        <v>2</v>
      </c>
      <c r="AH55" s="2">
        <f t="shared" si="5"/>
        <v>2024</v>
      </c>
      <c r="AJ55" s="5">
        <f t="shared" si="6"/>
        <v>20489</v>
      </c>
      <c r="AK55" s="2">
        <f t="shared" si="7"/>
        <v>11</v>
      </c>
      <c r="AL55" s="9"/>
      <c r="AM55" s="55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 ht="15.75" x14ac:dyDescent="0.25">
      <c r="A56" s="18">
        <v>45339</v>
      </c>
      <c r="B56" s="19">
        <v>12296</v>
      </c>
      <c r="C56" s="19">
        <v>12306</v>
      </c>
      <c r="D56" s="19">
        <v>12565</v>
      </c>
      <c r="E56" s="19">
        <v>12362</v>
      </c>
      <c r="F56" s="19">
        <v>12981</v>
      </c>
      <c r="G56" s="19">
        <v>13606</v>
      </c>
      <c r="H56" s="19">
        <v>14429</v>
      </c>
      <c r="I56" s="19">
        <v>16660</v>
      </c>
      <c r="J56" s="19">
        <v>18140</v>
      </c>
      <c r="K56" s="19">
        <v>19111</v>
      </c>
      <c r="L56" s="19">
        <v>19599</v>
      </c>
      <c r="M56" s="19">
        <v>19653</v>
      </c>
      <c r="N56" s="19">
        <v>18852</v>
      </c>
      <c r="O56" s="19">
        <v>18952</v>
      </c>
      <c r="P56" s="19">
        <v>18566</v>
      </c>
      <c r="Q56" s="19">
        <v>18254</v>
      </c>
      <c r="R56" s="19">
        <v>17761</v>
      </c>
      <c r="S56" s="19">
        <v>16977</v>
      </c>
      <c r="T56" s="19">
        <v>16225</v>
      </c>
      <c r="U56" s="19">
        <v>15748</v>
      </c>
      <c r="V56" s="19">
        <v>15117</v>
      </c>
      <c r="W56" s="19">
        <v>14373</v>
      </c>
      <c r="X56" s="19">
        <v>13199</v>
      </c>
      <c r="Y56" s="19">
        <v>12827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380559</v>
      </c>
      <c r="AE56" s="5">
        <f t="shared" si="3"/>
        <v>380559</v>
      </c>
      <c r="AG56" s="2">
        <f t="shared" si="4"/>
        <v>2</v>
      </c>
      <c r="AH56" s="2">
        <f t="shared" si="5"/>
        <v>2024</v>
      </c>
      <c r="AJ56" s="5">
        <f t="shared" si="6"/>
        <v>19653</v>
      </c>
      <c r="AK56" s="2">
        <f t="shared" si="7"/>
        <v>12</v>
      </c>
      <c r="AL56" s="9"/>
      <c r="AM56" s="55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 ht="15.75" x14ac:dyDescent="0.25">
      <c r="A57" s="18">
        <v>45340</v>
      </c>
      <c r="B57" s="19">
        <v>12294</v>
      </c>
      <c r="C57" s="19">
        <v>12305</v>
      </c>
      <c r="D57" s="19">
        <v>12563</v>
      </c>
      <c r="E57" s="19">
        <v>12360</v>
      </c>
      <c r="F57" s="19">
        <v>12979</v>
      </c>
      <c r="G57" s="19">
        <v>13602</v>
      </c>
      <c r="H57" s="19">
        <v>14416</v>
      </c>
      <c r="I57" s="19">
        <v>16658</v>
      </c>
      <c r="J57" s="19">
        <v>18137</v>
      </c>
      <c r="K57" s="19">
        <v>19110</v>
      </c>
      <c r="L57" s="19">
        <v>19596</v>
      </c>
      <c r="M57" s="19">
        <v>19651</v>
      </c>
      <c r="N57" s="19">
        <v>18850</v>
      </c>
      <c r="O57" s="19">
        <v>18945</v>
      </c>
      <c r="P57" s="19">
        <v>18561</v>
      </c>
      <c r="Q57" s="19">
        <v>18251</v>
      </c>
      <c r="R57" s="19">
        <v>17755</v>
      </c>
      <c r="S57" s="19">
        <v>16968</v>
      </c>
      <c r="T57" s="19">
        <v>16221</v>
      </c>
      <c r="U57" s="19">
        <v>15745</v>
      </c>
      <c r="V57" s="19">
        <v>15114</v>
      </c>
      <c r="W57" s="19">
        <v>14372</v>
      </c>
      <c r="X57" s="19">
        <v>13196</v>
      </c>
      <c r="Y57" s="19">
        <v>12825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380474</v>
      </c>
      <c r="AE57" s="5">
        <f t="shared" si="3"/>
        <v>380474</v>
      </c>
      <c r="AG57" s="2">
        <f t="shared" si="4"/>
        <v>2</v>
      </c>
      <c r="AH57" s="2">
        <f t="shared" si="5"/>
        <v>2024</v>
      </c>
      <c r="AJ57" s="5">
        <f t="shared" si="6"/>
        <v>19651</v>
      </c>
      <c r="AK57" s="2">
        <f t="shared" si="7"/>
        <v>12</v>
      </c>
      <c r="AL57" s="9"/>
      <c r="AM57" s="55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</row>
    <row r="58" spans="1:51" ht="15.75" x14ac:dyDescent="0.25">
      <c r="A58" s="18">
        <v>45341</v>
      </c>
      <c r="B58" s="19">
        <v>12292</v>
      </c>
      <c r="C58" s="19">
        <v>12302</v>
      </c>
      <c r="D58" s="19">
        <v>12561</v>
      </c>
      <c r="E58" s="19">
        <v>12357</v>
      </c>
      <c r="F58" s="19">
        <v>12975</v>
      </c>
      <c r="G58" s="19">
        <v>13599</v>
      </c>
      <c r="H58" s="19">
        <v>14406</v>
      </c>
      <c r="I58" s="19">
        <v>16655</v>
      </c>
      <c r="J58" s="19">
        <v>18134</v>
      </c>
      <c r="K58" s="19">
        <v>19105</v>
      </c>
      <c r="L58" s="19">
        <v>19592</v>
      </c>
      <c r="M58" s="19">
        <v>19647</v>
      </c>
      <c r="N58" s="19">
        <v>18846</v>
      </c>
      <c r="O58" s="19">
        <v>18941</v>
      </c>
      <c r="P58" s="19">
        <v>18558</v>
      </c>
      <c r="Q58" s="19">
        <v>18248</v>
      </c>
      <c r="R58" s="19">
        <v>17753</v>
      </c>
      <c r="S58" s="19">
        <v>16952</v>
      </c>
      <c r="T58" s="19">
        <v>16220</v>
      </c>
      <c r="U58" s="19">
        <v>15743</v>
      </c>
      <c r="V58" s="19">
        <v>15112</v>
      </c>
      <c r="W58" s="19">
        <v>14369</v>
      </c>
      <c r="X58" s="19">
        <v>13194</v>
      </c>
      <c r="Y58" s="19">
        <v>12822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380383</v>
      </c>
      <c r="AE58" s="5">
        <f t="shared" si="3"/>
        <v>380383</v>
      </c>
      <c r="AG58" s="2">
        <f t="shared" si="4"/>
        <v>2</v>
      </c>
      <c r="AH58" s="2">
        <f t="shared" si="5"/>
        <v>2024</v>
      </c>
      <c r="AJ58" s="5">
        <f t="shared" si="6"/>
        <v>19647</v>
      </c>
      <c r="AK58" s="2">
        <f t="shared" si="7"/>
        <v>12</v>
      </c>
      <c r="AL58" s="9"/>
      <c r="AM58" s="55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</row>
    <row r="59" spans="1:51" ht="15.75" x14ac:dyDescent="0.25">
      <c r="A59" s="18">
        <v>45342</v>
      </c>
      <c r="B59" s="19">
        <v>12368</v>
      </c>
      <c r="C59" s="19">
        <v>12466</v>
      </c>
      <c r="D59" s="19">
        <v>12683</v>
      </c>
      <c r="E59" s="19">
        <v>12655</v>
      </c>
      <c r="F59" s="19">
        <v>13235</v>
      </c>
      <c r="G59" s="19">
        <v>13901</v>
      </c>
      <c r="H59" s="19">
        <v>14883</v>
      </c>
      <c r="I59" s="19">
        <v>17654</v>
      </c>
      <c r="J59" s="19">
        <v>19198</v>
      </c>
      <c r="K59" s="19">
        <v>20073</v>
      </c>
      <c r="L59" s="19">
        <v>20621</v>
      </c>
      <c r="M59" s="19">
        <v>20506</v>
      </c>
      <c r="N59" s="19">
        <v>19857</v>
      </c>
      <c r="O59" s="19">
        <v>20090</v>
      </c>
      <c r="P59" s="19">
        <v>19642</v>
      </c>
      <c r="Q59" s="19">
        <v>19419</v>
      </c>
      <c r="R59" s="19">
        <v>18791</v>
      </c>
      <c r="S59" s="19">
        <v>17414</v>
      </c>
      <c r="T59" s="19">
        <v>16657</v>
      </c>
      <c r="U59" s="19">
        <v>16144</v>
      </c>
      <c r="V59" s="19">
        <v>15537</v>
      </c>
      <c r="W59" s="19">
        <v>14597</v>
      </c>
      <c r="X59" s="19">
        <v>13454</v>
      </c>
      <c r="Y59" s="19">
        <v>12969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289654</v>
      </c>
      <c r="AD59" s="5">
        <f t="shared" si="2"/>
        <v>105160</v>
      </c>
      <c r="AE59" s="5">
        <f t="shared" si="3"/>
        <v>394814</v>
      </c>
      <c r="AG59" s="2">
        <f t="shared" si="4"/>
        <v>2</v>
      </c>
      <c r="AH59" s="2">
        <f t="shared" si="5"/>
        <v>2024</v>
      </c>
      <c r="AJ59" s="5">
        <f t="shared" si="6"/>
        <v>20621</v>
      </c>
      <c r="AK59" s="2">
        <f t="shared" si="7"/>
        <v>11</v>
      </c>
      <c r="AL59" s="9"/>
      <c r="AM59" s="55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</row>
    <row r="60" spans="1:51" ht="15.75" x14ac:dyDescent="0.25">
      <c r="A60" s="18">
        <v>45343</v>
      </c>
      <c r="B60" s="19">
        <v>12368</v>
      </c>
      <c r="C60" s="19">
        <v>12466</v>
      </c>
      <c r="D60" s="19">
        <v>12685</v>
      </c>
      <c r="E60" s="19">
        <v>12655</v>
      </c>
      <c r="F60" s="19">
        <v>13235</v>
      </c>
      <c r="G60" s="19">
        <v>13901</v>
      </c>
      <c r="H60" s="19">
        <v>14885</v>
      </c>
      <c r="I60" s="19">
        <v>17652</v>
      </c>
      <c r="J60" s="19">
        <v>19196</v>
      </c>
      <c r="K60" s="19">
        <v>20073</v>
      </c>
      <c r="L60" s="19">
        <v>20622</v>
      </c>
      <c r="M60" s="19">
        <v>20506</v>
      </c>
      <c r="N60" s="19">
        <v>19856</v>
      </c>
      <c r="O60" s="19">
        <v>20090</v>
      </c>
      <c r="P60" s="19">
        <v>19641</v>
      </c>
      <c r="Q60" s="19">
        <v>19418</v>
      </c>
      <c r="R60" s="19">
        <v>18789</v>
      </c>
      <c r="S60" s="19">
        <v>17415</v>
      </c>
      <c r="T60" s="19">
        <v>16659</v>
      </c>
      <c r="U60" s="19">
        <v>16143</v>
      </c>
      <c r="V60" s="19">
        <v>15534</v>
      </c>
      <c r="W60" s="19">
        <v>14596</v>
      </c>
      <c r="X60" s="19">
        <v>13452</v>
      </c>
      <c r="Y60" s="19">
        <v>12969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289642</v>
      </c>
      <c r="AD60" s="5">
        <f t="shared" si="2"/>
        <v>105164</v>
      </c>
      <c r="AE60" s="5">
        <f t="shared" si="3"/>
        <v>394806</v>
      </c>
      <c r="AG60" s="2">
        <f t="shared" si="4"/>
        <v>2</v>
      </c>
      <c r="AH60" s="2">
        <f t="shared" si="5"/>
        <v>2024</v>
      </c>
      <c r="AJ60" s="5">
        <f t="shared" si="6"/>
        <v>20622</v>
      </c>
      <c r="AK60" s="2">
        <f t="shared" si="7"/>
        <v>11</v>
      </c>
      <c r="AL60" s="9"/>
      <c r="AM60" s="55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</row>
    <row r="61" spans="1:51" ht="15.75" x14ac:dyDescent="0.25">
      <c r="A61" s="18">
        <v>45344</v>
      </c>
      <c r="B61" s="19">
        <v>12485</v>
      </c>
      <c r="C61" s="19">
        <v>12585</v>
      </c>
      <c r="D61" s="19">
        <v>12805</v>
      </c>
      <c r="E61" s="19">
        <v>12776</v>
      </c>
      <c r="F61" s="19">
        <v>13362</v>
      </c>
      <c r="G61" s="19">
        <v>14035</v>
      </c>
      <c r="H61" s="19">
        <v>15043</v>
      </c>
      <c r="I61" s="19">
        <v>17825</v>
      </c>
      <c r="J61" s="19">
        <v>19384</v>
      </c>
      <c r="K61" s="19">
        <v>20268</v>
      </c>
      <c r="L61" s="19">
        <v>20822</v>
      </c>
      <c r="M61" s="19">
        <v>20706</v>
      </c>
      <c r="N61" s="19">
        <v>20051</v>
      </c>
      <c r="O61" s="19">
        <v>20286</v>
      </c>
      <c r="P61" s="19">
        <v>19833</v>
      </c>
      <c r="Q61" s="19">
        <v>19608</v>
      </c>
      <c r="R61" s="19">
        <v>18974</v>
      </c>
      <c r="S61" s="19">
        <v>17590</v>
      </c>
      <c r="T61" s="19">
        <v>16821</v>
      </c>
      <c r="U61" s="19">
        <v>16299</v>
      </c>
      <c r="V61" s="19">
        <v>15686</v>
      </c>
      <c r="W61" s="19">
        <v>14738</v>
      </c>
      <c r="X61" s="19">
        <v>13583</v>
      </c>
      <c r="Y61" s="19">
        <v>13094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292474</v>
      </c>
      <c r="AD61" s="5">
        <f t="shared" si="2"/>
        <v>106185</v>
      </c>
      <c r="AE61" s="5">
        <f t="shared" si="3"/>
        <v>398659</v>
      </c>
      <c r="AG61" s="2">
        <f t="shared" si="4"/>
        <v>2</v>
      </c>
      <c r="AH61" s="2">
        <f t="shared" si="5"/>
        <v>2024</v>
      </c>
      <c r="AJ61" s="5">
        <f t="shared" si="6"/>
        <v>20822</v>
      </c>
      <c r="AK61" s="2">
        <f t="shared" si="7"/>
        <v>11</v>
      </c>
      <c r="AL61" s="9"/>
      <c r="AM61" s="55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</row>
    <row r="62" spans="1:51" ht="15.75" x14ac:dyDescent="0.25">
      <c r="A62" s="18">
        <v>45345</v>
      </c>
      <c r="B62" s="19">
        <v>12483</v>
      </c>
      <c r="C62" s="19">
        <v>12583</v>
      </c>
      <c r="D62" s="19">
        <v>12803</v>
      </c>
      <c r="E62" s="19">
        <v>12774</v>
      </c>
      <c r="F62" s="19">
        <v>13360</v>
      </c>
      <c r="G62" s="19">
        <v>14034</v>
      </c>
      <c r="H62" s="19">
        <v>15064</v>
      </c>
      <c r="I62" s="19">
        <v>17827</v>
      </c>
      <c r="J62" s="19">
        <v>19381</v>
      </c>
      <c r="K62" s="19">
        <v>20267</v>
      </c>
      <c r="L62" s="19">
        <v>20820</v>
      </c>
      <c r="M62" s="19">
        <v>20704</v>
      </c>
      <c r="N62" s="19">
        <v>20048</v>
      </c>
      <c r="O62" s="19">
        <v>20284</v>
      </c>
      <c r="P62" s="19">
        <v>19831</v>
      </c>
      <c r="Q62" s="19">
        <v>19606</v>
      </c>
      <c r="R62" s="19">
        <v>18973</v>
      </c>
      <c r="S62" s="19">
        <v>17593</v>
      </c>
      <c r="T62" s="19">
        <v>16820</v>
      </c>
      <c r="U62" s="19">
        <v>16299</v>
      </c>
      <c r="V62" s="19">
        <v>15684</v>
      </c>
      <c r="W62" s="19">
        <v>14736</v>
      </c>
      <c r="X62" s="19">
        <v>13581</v>
      </c>
      <c r="Y62" s="19">
        <v>13093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292454</v>
      </c>
      <c r="AD62" s="5">
        <f t="shared" si="2"/>
        <v>106194</v>
      </c>
      <c r="AE62" s="5">
        <f t="shared" si="3"/>
        <v>398648</v>
      </c>
      <c r="AG62" s="2">
        <f t="shared" si="4"/>
        <v>2</v>
      </c>
      <c r="AH62" s="2">
        <f t="shared" si="5"/>
        <v>2024</v>
      </c>
      <c r="AJ62" s="5">
        <f t="shared" si="6"/>
        <v>20820</v>
      </c>
      <c r="AK62" s="2">
        <f t="shared" si="7"/>
        <v>11</v>
      </c>
      <c r="AL62" s="9"/>
      <c r="AM62" s="55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1:51" ht="15.75" x14ac:dyDescent="0.25">
      <c r="A63" s="18">
        <v>45346</v>
      </c>
      <c r="B63" s="19">
        <v>12490</v>
      </c>
      <c r="C63" s="19">
        <v>12501</v>
      </c>
      <c r="D63" s="19">
        <v>12762</v>
      </c>
      <c r="E63" s="19">
        <v>12557</v>
      </c>
      <c r="F63" s="19">
        <v>13183</v>
      </c>
      <c r="G63" s="19">
        <v>13820</v>
      </c>
      <c r="H63" s="19">
        <v>14641</v>
      </c>
      <c r="I63" s="19">
        <v>16927</v>
      </c>
      <c r="J63" s="19">
        <v>18430</v>
      </c>
      <c r="K63" s="19">
        <v>19416</v>
      </c>
      <c r="L63" s="19">
        <v>19911</v>
      </c>
      <c r="M63" s="19">
        <v>19968</v>
      </c>
      <c r="N63" s="19">
        <v>19154</v>
      </c>
      <c r="O63" s="19">
        <v>19250</v>
      </c>
      <c r="P63" s="19">
        <v>18860</v>
      </c>
      <c r="Q63" s="19">
        <v>18546</v>
      </c>
      <c r="R63" s="19">
        <v>18043</v>
      </c>
      <c r="S63" s="19">
        <v>17216</v>
      </c>
      <c r="T63" s="19">
        <v>16484</v>
      </c>
      <c r="U63" s="19">
        <v>15999</v>
      </c>
      <c r="V63" s="19">
        <v>15357</v>
      </c>
      <c r="W63" s="19">
        <v>14603</v>
      </c>
      <c r="X63" s="19">
        <v>13409</v>
      </c>
      <c r="Y63" s="19">
        <v>13032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386559</v>
      </c>
      <c r="AE63" s="5">
        <f t="shared" si="3"/>
        <v>386559</v>
      </c>
      <c r="AG63" s="2">
        <f t="shared" si="4"/>
        <v>2</v>
      </c>
      <c r="AH63" s="2">
        <f t="shared" si="5"/>
        <v>2024</v>
      </c>
      <c r="AJ63" s="5">
        <f t="shared" si="6"/>
        <v>19968</v>
      </c>
      <c r="AK63" s="2">
        <f t="shared" si="7"/>
        <v>12</v>
      </c>
      <c r="AL63" s="9"/>
      <c r="AM63" s="55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1:51" ht="15.75" x14ac:dyDescent="0.25">
      <c r="A64" s="18">
        <v>45347</v>
      </c>
      <c r="B64" s="19">
        <v>12488</v>
      </c>
      <c r="C64" s="19">
        <v>12499</v>
      </c>
      <c r="D64" s="19">
        <v>12761</v>
      </c>
      <c r="E64" s="19">
        <v>12556</v>
      </c>
      <c r="F64" s="19">
        <v>13183</v>
      </c>
      <c r="G64" s="19">
        <v>13818</v>
      </c>
      <c r="H64" s="19">
        <v>14624</v>
      </c>
      <c r="I64" s="19">
        <v>16922</v>
      </c>
      <c r="J64" s="19">
        <v>18425</v>
      </c>
      <c r="K64" s="19">
        <v>19412</v>
      </c>
      <c r="L64" s="19">
        <v>19907</v>
      </c>
      <c r="M64" s="19">
        <v>19962</v>
      </c>
      <c r="N64" s="19">
        <v>19149</v>
      </c>
      <c r="O64" s="19">
        <v>19245</v>
      </c>
      <c r="P64" s="19">
        <v>18856</v>
      </c>
      <c r="Q64" s="19">
        <v>18540</v>
      </c>
      <c r="R64" s="19">
        <v>18038</v>
      </c>
      <c r="S64" s="19">
        <v>17217</v>
      </c>
      <c r="T64" s="19">
        <v>16478</v>
      </c>
      <c r="U64" s="19">
        <v>15994</v>
      </c>
      <c r="V64" s="19">
        <v>15353</v>
      </c>
      <c r="W64" s="19">
        <v>14598</v>
      </c>
      <c r="X64" s="19">
        <v>13406</v>
      </c>
      <c r="Y64" s="19">
        <v>13027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386458</v>
      </c>
      <c r="AE64" s="5">
        <f t="shared" si="3"/>
        <v>386458</v>
      </c>
      <c r="AG64" s="2">
        <f t="shared" si="4"/>
        <v>2</v>
      </c>
      <c r="AH64" s="2">
        <f t="shared" si="5"/>
        <v>2024</v>
      </c>
      <c r="AJ64" s="5">
        <f t="shared" si="6"/>
        <v>19962</v>
      </c>
      <c r="AK64" s="2">
        <f t="shared" si="7"/>
        <v>12</v>
      </c>
      <c r="AL64" s="9"/>
      <c r="AM64" s="55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1:51" ht="15.75" x14ac:dyDescent="0.25">
      <c r="A65" s="18">
        <v>45348</v>
      </c>
      <c r="B65" s="19">
        <v>12550</v>
      </c>
      <c r="C65" s="19">
        <v>12649</v>
      </c>
      <c r="D65" s="19">
        <v>12870</v>
      </c>
      <c r="E65" s="19">
        <v>12840</v>
      </c>
      <c r="F65" s="19">
        <v>13431</v>
      </c>
      <c r="G65" s="19">
        <v>14105</v>
      </c>
      <c r="H65" s="19">
        <v>15108</v>
      </c>
      <c r="I65" s="19">
        <v>17915</v>
      </c>
      <c r="J65" s="19">
        <v>19482</v>
      </c>
      <c r="K65" s="19">
        <v>20371</v>
      </c>
      <c r="L65" s="19">
        <v>20927</v>
      </c>
      <c r="M65" s="19">
        <v>20810</v>
      </c>
      <c r="N65" s="19">
        <v>20152</v>
      </c>
      <c r="O65" s="19">
        <v>20388</v>
      </c>
      <c r="P65" s="19">
        <v>19934</v>
      </c>
      <c r="Q65" s="19">
        <v>19707</v>
      </c>
      <c r="R65" s="19">
        <v>19070</v>
      </c>
      <c r="S65" s="19">
        <v>17673</v>
      </c>
      <c r="T65" s="19">
        <v>16907</v>
      </c>
      <c r="U65" s="19">
        <v>16381</v>
      </c>
      <c r="V65" s="19">
        <v>15765</v>
      </c>
      <c r="W65" s="19">
        <v>14811</v>
      </c>
      <c r="X65" s="19">
        <v>13651</v>
      </c>
      <c r="Y65" s="19">
        <v>13160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293944</v>
      </c>
      <c r="AD65" s="5">
        <f t="shared" si="2"/>
        <v>106713</v>
      </c>
      <c r="AE65" s="5">
        <f t="shared" si="3"/>
        <v>400657</v>
      </c>
      <c r="AG65" s="2">
        <f t="shared" si="4"/>
        <v>2</v>
      </c>
      <c r="AH65" s="2">
        <f t="shared" si="5"/>
        <v>2024</v>
      </c>
      <c r="AJ65" s="5">
        <f t="shared" si="6"/>
        <v>20927</v>
      </c>
      <c r="AK65" s="2">
        <f t="shared" si="7"/>
        <v>11</v>
      </c>
      <c r="AL65" s="9"/>
      <c r="AM65" s="55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1:51" ht="15.75" x14ac:dyDescent="0.25">
      <c r="A66" s="18">
        <v>45349</v>
      </c>
      <c r="B66" s="19">
        <v>12549</v>
      </c>
      <c r="C66" s="19">
        <v>12647</v>
      </c>
      <c r="D66" s="19">
        <v>12868</v>
      </c>
      <c r="E66" s="19">
        <v>12839</v>
      </c>
      <c r="F66" s="19">
        <v>13429</v>
      </c>
      <c r="G66" s="19">
        <v>14104</v>
      </c>
      <c r="H66" s="19">
        <v>15086</v>
      </c>
      <c r="I66" s="19">
        <v>17914</v>
      </c>
      <c r="J66" s="19">
        <v>19481</v>
      </c>
      <c r="K66" s="19">
        <v>20370</v>
      </c>
      <c r="L66" s="19">
        <v>20926</v>
      </c>
      <c r="M66" s="19">
        <v>20810</v>
      </c>
      <c r="N66" s="19">
        <v>20150</v>
      </c>
      <c r="O66" s="19">
        <v>20387</v>
      </c>
      <c r="P66" s="19">
        <v>19932</v>
      </c>
      <c r="Q66" s="19">
        <v>19706</v>
      </c>
      <c r="R66" s="19">
        <v>19068</v>
      </c>
      <c r="S66" s="19">
        <v>17669</v>
      </c>
      <c r="T66" s="19">
        <v>16904</v>
      </c>
      <c r="U66" s="19">
        <v>16380</v>
      </c>
      <c r="V66" s="19">
        <v>15762</v>
      </c>
      <c r="W66" s="19">
        <v>14810</v>
      </c>
      <c r="X66" s="19">
        <v>13648</v>
      </c>
      <c r="Y66" s="19">
        <v>13158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293917</v>
      </c>
      <c r="AD66" s="5">
        <f t="shared" si="2"/>
        <v>106680</v>
      </c>
      <c r="AE66" s="5">
        <f t="shared" si="3"/>
        <v>400597</v>
      </c>
      <c r="AG66" s="2">
        <f t="shared" si="4"/>
        <v>2</v>
      </c>
      <c r="AH66" s="2">
        <f t="shared" si="5"/>
        <v>2024</v>
      </c>
      <c r="AJ66" s="5">
        <f t="shared" si="6"/>
        <v>20926</v>
      </c>
      <c r="AK66" s="2">
        <f t="shared" si="7"/>
        <v>11</v>
      </c>
      <c r="AL66" s="9"/>
      <c r="AM66" s="55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1:51" ht="15.75" x14ac:dyDescent="0.25">
      <c r="A67" s="18">
        <v>45350</v>
      </c>
      <c r="B67" s="19">
        <v>12563</v>
      </c>
      <c r="C67" s="19">
        <v>12665</v>
      </c>
      <c r="D67" s="19">
        <v>12886</v>
      </c>
      <c r="E67" s="19">
        <v>12856</v>
      </c>
      <c r="F67" s="19">
        <v>13447</v>
      </c>
      <c r="G67" s="19">
        <v>14124</v>
      </c>
      <c r="H67" s="19">
        <v>15154</v>
      </c>
      <c r="I67" s="19">
        <v>17942</v>
      </c>
      <c r="J67" s="19">
        <v>19509</v>
      </c>
      <c r="K67" s="19">
        <v>20399</v>
      </c>
      <c r="L67" s="19">
        <v>20957</v>
      </c>
      <c r="M67" s="19">
        <v>20840</v>
      </c>
      <c r="N67" s="19">
        <v>20180</v>
      </c>
      <c r="O67" s="19">
        <v>20417</v>
      </c>
      <c r="P67" s="19">
        <v>19962</v>
      </c>
      <c r="Q67" s="19">
        <v>19736</v>
      </c>
      <c r="R67" s="19">
        <v>19132</v>
      </c>
      <c r="S67" s="19">
        <v>17717</v>
      </c>
      <c r="T67" s="19">
        <v>16930</v>
      </c>
      <c r="U67" s="19">
        <v>16402</v>
      </c>
      <c r="V67" s="19">
        <v>15785</v>
      </c>
      <c r="W67" s="19">
        <v>14832</v>
      </c>
      <c r="X67" s="19">
        <v>13667</v>
      </c>
      <c r="Y67" s="19">
        <v>13176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294407</v>
      </c>
      <c r="AD67" s="5">
        <f t="shared" si="2"/>
        <v>106871</v>
      </c>
      <c r="AE67" s="5">
        <f t="shared" si="3"/>
        <v>401278</v>
      </c>
      <c r="AG67" s="2">
        <f t="shared" si="4"/>
        <v>2</v>
      </c>
      <c r="AH67" s="2">
        <f t="shared" si="5"/>
        <v>2024</v>
      </c>
      <c r="AJ67" s="5">
        <f t="shared" si="6"/>
        <v>20957</v>
      </c>
      <c r="AK67" s="2">
        <f t="shared" si="7"/>
        <v>11</v>
      </c>
      <c r="AL67" s="9"/>
      <c r="AM67" s="55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1:51" ht="15.75" x14ac:dyDescent="0.25">
      <c r="A68" s="18">
        <v>45351</v>
      </c>
      <c r="B68" s="19">
        <v>12635</v>
      </c>
      <c r="C68" s="19">
        <v>12735</v>
      </c>
      <c r="D68" s="19">
        <v>12959</v>
      </c>
      <c r="E68" s="19">
        <v>12929</v>
      </c>
      <c r="F68" s="19">
        <v>13522</v>
      </c>
      <c r="G68" s="19">
        <v>14212</v>
      </c>
      <c r="H68" s="19">
        <v>15218</v>
      </c>
      <c r="I68" s="19">
        <v>18048</v>
      </c>
      <c r="J68" s="19">
        <v>19625</v>
      </c>
      <c r="K68" s="19">
        <v>20521</v>
      </c>
      <c r="L68" s="19">
        <v>21077</v>
      </c>
      <c r="M68" s="19">
        <v>20960</v>
      </c>
      <c r="N68" s="19">
        <v>20296</v>
      </c>
      <c r="O68" s="19">
        <v>20535</v>
      </c>
      <c r="P68" s="19">
        <v>20077</v>
      </c>
      <c r="Q68" s="19">
        <v>19849</v>
      </c>
      <c r="R68" s="19">
        <v>19207</v>
      </c>
      <c r="S68" s="19">
        <v>17785</v>
      </c>
      <c r="T68" s="19">
        <v>17023</v>
      </c>
      <c r="U68" s="19">
        <v>16498</v>
      </c>
      <c r="V68" s="19">
        <v>15878</v>
      </c>
      <c r="W68" s="19">
        <v>14918</v>
      </c>
      <c r="X68" s="19">
        <v>13749</v>
      </c>
      <c r="Y68" s="19">
        <v>13255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296046</v>
      </c>
      <c r="AD68" s="5">
        <f t="shared" si="2"/>
        <v>107465</v>
      </c>
      <c r="AE68" s="5">
        <f t="shared" si="3"/>
        <v>403511</v>
      </c>
      <c r="AG68" s="2">
        <f t="shared" si="4"/>
        <v>2</v>
      </c>
      <c r="AH68" s="2">
        <f t="shared" si="5"/>
        <v>2024</v>
      </c>
      <c r="AJ68" s="5">
        <f t="shared" si="6"/>
        <v>21077</v>
      </c>
      <c r="AK68" s="2">
        <f t="shared" si="7"/>
        <v>11</v>
      </c>
      <c r="AL68" s="9"/>
      <c r="AM68" s="55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1:51" ht="15.75" x14ac:dyDescent="0.25">
      <c r="A69" s="18">
        <v>45352</v>
      </c>
      <c r="B69" s="19">
        <v>12459</v>
      </c>
      <c r="C69" s="19">
        <v>12199</v>
      </c>
      <c r="D69" s="19">
        <v>12292</v>
      </c>
      <c r="E69" s="19">
        <v>12464</v>
      </c>
      <c r="F69" s="19">
        <v>12622</v>
      </c>
      <c r="G69" s="19">
        <v>13596</v>
      </c>
      <c r="H69" s="19">
        <v>14519</v>
      </c>
      <c r="I69" s="19">
        <v>17246</v>
      </c>
      <c r="J69" s="19">
        <v>19228</v>
      </c>
      <c r="K69" s="19">
        <v>20364</v>
      </c>
      <c r="L69" s="19">
        <v>20781</v>
      </c>
      <c r="M69" s="19">
        <v>20689</v>
      </c>
      <c r="N69" s="19">
        <v>20114</v>
      </c>
      <c r="O69" s="19">
        <v>19922</v>
      </c>
      <c r="P69" s="19">
        <v>19731</v>
      </c>
      <c r="Q69" s="19">
        <v>19486</v>
      </c>
      <c r="R69" s="19">
        <v>18622</v>
      </c>
      <c r="S69" s="19">
        <v>16580</v>
      </c>
      <c r="T69" s="19">
        <v>15969</v>
      </c>
      <c r="U69" s="19">
        <v>15757</v>
      </c>
      <c r="V69" s="19">
        <v>15238</v>
      </c>
      <c r="W69" s="19">
        <v>14250</v>
      </c>
      <c r="X69" s="19">
        <v>13196</v>
      </c>
      <c r="Y69" s="19">
        <v>12921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287173</v>
      </c>
      <c r="AD69" s="5">
        <f t="shared" si="2"/>
        <v>103072</v>
      </c>
      <c r="AE69" s="5">
        <f t="shared" si="3"/>
        <v>390245</v>
      </c>
      <c r="AG69" s="2">
        <f t="shared" si="4"/>
        <v>3</v>
      </c>
      <c r="AH69" s="2">
        <f t="shared" si="5"/>
        <v>2024</v>
      </c>
      <c r="AJ69" s="5">
        <f t="shared" si="6"/>
        <v>20781</v>
      </c>
      <c r="AK69" s="2">
        <f t="shared" si="7"/>
        <v>11</v>
      </c>
      <c r="AL69" s="9"/>
      <c r="AM69" s="55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1:51" ht="15.75" x14ac:dyDescent="0.25">
      <c r="A70" s="18">
        <v>45353</v>
      </c>
      <c r="B70" s="19">
        <v>12360</v>
      </c>
      <c r="C70" s="19">
        <v>12125</v>
      </c>
      <c r="D70" s="19">
        <v>12121</v>
      </c>
      <c r="E70" s="19">
        <v>12203</v>
      </c>
      <c r="F70" s="19">
        <v>12421</v>
      </c>
      <c r="G70" s="19">
        <v>13288</v>
      </c>
      <c r="H70" s="19">
        <v>13959</v>
      </c>
      <c r="I70" s="19">
        <v>15835</v>
      </c>
      <c r="J70" s="19">
        <v>17737</v>
      </c>
      <c r="K70" s="19">
        <v>19012</v>
      </c>
      <c r="L70" s="19">
        <v>19383</v>
      </c>
      <c r="M70" s="19">
        <v>19487</v>
      </c>
      <c r="N70" s="19">
        <v>18641</v>
      </c>
      <c r="O70" s="19">
        <v>18428</v>
      </c>
      <c r="P70" s="19">
        <v>18207</v>
      </c>
      <c r="Q70" s="19">
        <v>17955</v>
      </c>
      <c r="R70" s="19">
        <v>17225</v>
      </c>
      <c r="S70" s="19">
        <v>15915</v>
      </c>
      <c r="T70" s="19">
        <v>15290</v>
      </c>
      <c r="U70" s="19">
        <v>15301</v>
      </c>
      <c r="V70" s="19">
        <v>14728</v>
      </c>
      <c r="W70" s="19">
        <v>13953</v>
      </c>
      <c r="X70" s="19">
        <v>12917</v>
      </c>
      <c r="Y70" s="19">
        <v>12697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371188</v>
      </c>
      <c r="AE70" s="5">
        <f t="shared" si="3"/>
        <v>371188</v>
      </c>
      <c r="AG70" s="2">
        <f t="shared" si="4"/>
        <v>3</v>
      </c>
      <c r="AH70" s="2">
        <f t="shared" si="5"/>
        <v>2024</v>
      </c>
      <c r="AJ70" s="5">
        <f t="shared" si="6"/>
        <v>19487</v>
      </c>
      <c r="AK70" s="2">
        <f t="shared" si="7"/>
        <v>12</v>
      </c>
      <c r="AL70" s="9"/>
      <c r="AM70" s="55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1:51" ht="15.75" x14ac:dyDescent="0.25">
      <c r="A71" s="18">
        <v>45354</v>
      </c>
      <c r="B71" s="19">
        <v>12359</v>
      </c>
      <c r="C71" s="19">
        <v>12126</v>
      </c>
      <c r="D71" s="19">
        <v>12122</v>
      </c>
      <c r="E71" s="19">
        <v>12209</v>
      </c>
      <c r="F71" s="19">
        <v>12425</v>
      </c>
      <c r="G71" s="19">
        <v>13288</v>
      </c>
      <c r="H71" s="19">
        <v>13989</v>
      </c>
      <c r="I71" s="19">
        <v>15839</v>
      </c>
      <c r="J71" s="19">
        <v>17740</v>
      </c>
      <c r="K71" s="19">
        <v>19013</v>
      </c>
      <c r="L71" s="19">
        <v>19384</v>
      </c>
      <c r="M71" s="19">
        <v>19489</v>
      </c>
      <c r="N71" s="19">
        <v>18643</v>
      </c>
      <c r="O71" s="19">
        <v>18430</v>
      </c>
      <c r="P71" s="19">
        <v>18219</v>
      </c>
      <c r="Q71" s="19">
        <v>17971</v>
      </c>
      <c r="R71" s="19">
        <v>17225</v>
      </c>
      <c r="S71" s="19">
        <v>15914</v>
      </c>
      <c r="T71" s="19">
        <v>15319</v>
      </c>
      <c r="U71" s="19">
        <v>15332</v>
      </c>
      <c r="V71" s="19">
        <v>14761</v>
      </c>
      <c r="W71" s="19">
        <v>13986</v>
      </c>
      <c r="X71" s="19">
        <v>12951</v>
      </c>
      <c r="Y71" s="19">
        <v>12729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371463</v>
      </c>
      <c r="AE71" s="5">
        <f t="shared" si="3"/>
        <v>371463</v>
      </c>
      <c r="AG71" s="2">
        <f t="shared" si="4"/>
        <v>3</v>
      </c>
      <c r="AH71" s="2">
        <f t="shared" si="5"/>
        <v>2024</v>
      </c>
      <c r="AJ71" s="5">
        <f t="shared" si="6"/>
        <v>19489</v>
      </c>
      <c r="AK71" s="2">
        <f t="shared" si="7"/>
        <v>12</v>
      </c>
      <c r="AL71" s="9"/>
      <c r="AM71" s="55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1:51" ht="15.75" x14ac:dyDescent="0.25">
      <c r="A72" s="18">
        <v>45355</v>
      </c>
      <c r="B72" s="19">
        <v>12508</v>
      </c>
      <c r="C72" s="19">
        <v>12248</v>
      </c>
      <c r="D72" s="19">
        <v>12338</v>
      </c>
      <c r="E72" s="19">
        <v>12510</v>
      </c>
      <c r="F72" s="19">
        <v>12669</v>
      </c>
      <c r="G72" s="19">
        <v>13644</v>
      </c>
      <c r="H72" s="19">
        <v>14533</v>
      </c>
      <c r="I72" s="19">
        <v>17275</v>
      </c>
      <c r="J72" s="19">
        <v>19263</v>
      </c>
      <c r="K72" s="19">
        <v>20397</v>
      </c>
      <c r="L72" s="19">
        <v>20826</v>
      </c>
      <c r="M72" s="19">
        <v>20728</v>
      </c>
      <c r="N72" s="19">
        <v>20159</v>
      </c>
      <c r="O72" s="19">
        <v>19961</v>
      </c>
      <c r="P72" s="19">
        <v>19770</v>
      </c>
      <c r="Q72" s="19">
        <v>19519</v>
      </c>
      <c r="R72" s="19">
        <v>18654</v>
      </c>
      <c r="S72" s="19">
        <v>16623</v>
      </c>
      <c r="T72" s="19">
        <v>16024</v>
      </c>
      <c r="U72" s="19">
        <v>15816</v>
      </c>
      <c r="V72" s="19">
        <v>15292</v>
      </c>
      <c r="W72" s="19">
        <v>14306</v>
      </c>
      <c r="X72" s="19">
        <v>13247</v>
      </c>
      <c r="Y72" s="19">
        <v>12974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287860</v>
      </c>
      <c r="AD72" s="5">
        <f t="shared" si="2"/>
        <v>103424</v>
      </c>
      <c r="AE72" s="5">
        <f t="shared" si="3"/>
        <v>391284</v>
      </c>
      <c r="AG72" s="2">
        <f t="shared" si="4"/>
        <v>3</v>
      </c>
      <c r="AH72" s="2">
        <f t="shared" si="5"/>
        <v>2024</v>
      </c>
      <c r="AJ72" s="5">
        <f t="shared" si="6"/>
        <v>20826</v>
      </c>
      <c r="AK72" s="2">
        <f t="shared" si="7"/>
        <v>11</v>
      </c>
      <c r="AL72" s="9"/>
      <c r="AM72" s="55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1:51" ht="15.75" x14ac:dyDescent="0.25">
      <c r="A73" s="18">
        <v>45356</v>
      </c>
      <c r="B73" s="19">
        <v>12505</v>
      </c>
      <c r="C73" s="19">
        <v>12245</v>
      </c>
      <c r="D73" s="19">
        <v>12338</v>
      </c>
      <c r="E73" s="19">
        <v>12509</v>
      </c>
      <c r="F73" s="19">
        <v>12668</v>
      </c>
      <c r="G73" s="19">
        <v>13645</v>
      </c>
      <c r="H73" s="19">
        <v>14545</v>
      </c>
      <c r="I73" s="19">
        <v>17274</v>
      </c>
      <c r="J73" s="19">
        <v>19265</v>
      </c>
      <c r="K73" s="19">
        <v>20409</v>
      </c>
      <c r="L73" s="19">
        <v>20814</v>
      </c>
      <c r="M73" s="19">
        <v>20722</v>
      </c>
      <c r="N73" s="19">
        <v>20148</v>
      </c>
      <c r="O73" s="19">
        <v>19958</v>
      </c>
      <c r="P73" s="19">
        <v>19764</v>
      </c>
      <c r="Q73" s="19">
        <v>19518</v>
      </c>
      <c r="R73" s="19">
        <v>18654</v>
      </c>
      <c r="S73" s="19">
        <v>16656</v>
      </c>
      <c r="T73" s="19">
        <v>16025</v>
      </c>
      <c r="U73" s="19">
        <v>15816</v>
      </c>
      <c r="V73" s="19">
        <v>15293</v>
      </c>
      <c r="W73" s="19">
        <v>14303</v>
      </c>
      <c r="X73" s="19">
        <v>13245</v>
      </c>
      <c r="Y73" s="19">
        <v>12972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287864</v>
      </c>
      <c r="AD73" s="5">
        <f t="shared" si="2"/>
        <v>103427</v>
      </c>
      <c r="AE73" s="5">
        <f t="shared" si="3"/>
        <v>391291</v>
      </c>
      <c r="AG73" s="2">
        <f t="shared" si="4"/>
        <v>3</v>
      </c>
      <c r="AH73" s="2">
        <f t="shared" si="5"/>
        <v>2024</v>
      </c>
      <c r="AJ73" s="5">
        <f t="shared" si="6"/>
        <v>20814</v>
      </c>
      <c r="AK73" s="2">
        <f t="shared" si="7"/>
        <v>11</v>
      </c>
      <c r="AL73" s="9"/>
      <c r="AM73" s="55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1:51" ht="15.75" x14ac:dyDescent="0.25">
      <c r="A74" s="18">
        <v>45357</v>
      </c>
      <c r="B74" s="19">
        <v>12514</v>
      </c>
      <c r="C74" s="19">
        <v>12253</v>
      </c>
      <c r="D74" s="19">
        <v>12347</v>
      </c>
      <c r="E74" s="19">
        <v>12518</v>
      </c>
      <c r="F74" s="19">
        <v>12677</v>
      </c>
      <c r="G74" s="19">
        <v>13652</v>
      </c>
      <c r="H74" s="19">
        <v>14574</v>
      </c>
      <c r="I74" s="19">
        <v>17283</v>
      </c>
      <c r="J74" s="19">
        <v>19274</v>
      </c>
      <c r="K74" s="19">
        <v>20418</v>
      </c>
      <c r="L74" s="19">
        <v>20823</v>
      </c>
      <c r="M74" s="19">
        <v>20733</v>
      </c>
      <c r="N74" s="19">
        <v>20167</v>
      </c>
      <c r="O74" s="19">
        <v>19966</v>
      </c>
      <c r="P74" s="19">
        <v>19784</v>
      </c>
      <c r="Q74" s="19">
        <v>19529</v>
      </c>
      <c r="R74" s="19">
        <v>18666</v>
      </c>
      <c r="S74" s="19">
        <v>16658</v>
      </c>
      <c r="T74" s="19">
        <v>16043</v>
      </c>
      <c r="U74" s="19">
        <v>15833</v>
      </c>
      <c r="V74" s="19">
        <v>15313</v>
      </c>
      <c r="W74" s="19">
        <v>14325</v>
      </c>
      <c r="X74" s="19">
        <v>13267</v>
      </c>
      <c r="Y74" s="19">
        <v>12991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288082</v>
      </c>
      <c r="AD74" s="5">
        <f t="shared" ref="AD74:AD137" si="10">AE74-AC74</f>
        <v>103526</v>
      </c>
      <c r="AE74" s="5">
        <f t="shared" ref="AE74:AE137" si="11">SUM(B74:Y74)</f>
        <v>391608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20823</v>
      </c>
      <c r="AK74" s="2">
        <f t="shared" ref="AK74:AK137" si="15">IF(AE74&gt;0,INDEX(B$8:Y$8,MATCH(AJ74,B74:Y74,0)),"")</f>
        <v>11</v>
      </c>
      <c r="AL74" s="9"/>
      <c r="AM74" s="55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1:51" ht="15.75" x14ac:dyDescent="0.25">
      <c r="A75" s="18">
        <v>45358</v>
      </c>
      <c r="B75" s="19">
        <v>12537</v>
      </c>
      <c r="C75" s="19">
        <v>12275</v>
      </c>
      <c r="D75" s="19">
        <v>12368</v>
      </c>
      <c r="E75" s="19">
        <v>12540</v>
      </c>
      <c r="F75" s="19">
        <v>12698</v>
      </c>
      <c r="G75" s="19">
        <v>13678</v>
      </c>
      <c r="H75" s="19">
        <v>14642</v>
      </c>
      <c r="I75" s="19">
        <v>17301</v>
      </c>
      <c r="J75" s="19">
        <v>19292</v>
      </c>
      <c r="K75" s="19">
        <v>20464</v>
      </c>
      <c r="L75" s="19">
        <v>20859</v>
      </c>
      <c r="M75" s="19">
        <v>20753</v>
      </c>
      <c r="N75" s="19">
        <v>20185</v>
      </c>
      <c r="O75" s="19">
        <v>19988</v>
      </c>
      <c r="P75" s="19">
        <v>19792</v>
      </c>
      <c r="Q75" s="19">
        <v>19546</v>
      </c>
      <c r="R75" s="19">
        <v>18680</v>
      </c>
      <c r="S75" s="19">
        <v>16646</v>
      </c>
      <c r="T75" s="19">
        <v>16063</v>
      </c>
      <c r="U75" s="19">
        <v>15849</v>
      </c>
      <c r="V75" s="19">
        <v>15329</v>
      </c>
      <c r="W75" s="19">
        <v>14337</v>
      </c>
      <c r="X75" s="19">
        <v>13278</v>
      </c>
      <c r="Y75" s="19">
        <v>13002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288362</v>
      </c>
      <c r="AD75" s="5">
        <f t="shared" si="10"/>
        <v>103740</v>
      </c>
      <c r="AE75" s="5">
        <f t="shared" si="11"/>
        <v>392102</v>
      </c>
      <c r="AG75" s="2">
        <f t="shared" si="12"/>
        <v>3</v>
      </c>
      <c r="AH75" s="2">
        <f t="shared" si="13"/>
        <v>2024</v>
      </c>
      <c r="AJ75" s="5">
        <f t="shared" si="14"/>
        <v>20859</v>
      </c>
      <c r="AK75" s="2">
        <f t="shared" si="15"/>
        <v>11</v>
      </c>
      <c r="AL75" s="9"/>
      <c r="AM75" s="55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1:51" ht="15.75" x14ac:dyDescent="0.25">
      <c r="A76" s="18">
        <v>45359</v>
      </c>
      <c r="B76" s="19">
        <v>12541</v>
      </c>
      <c r="C76" s="19">
        <v>12278</v>
      </c>
      <c r="D76" s="19">
        <v>12373</v>
      </c>
      <c r="E76" s="19">
        <v>12546</v>
      </c>
      <c r="F76" s="19">
        <v>12704</v>
      </c>
      <c r="G76" s="19">
        <v>13683</v>
      </c>
      <c r="H76" s="19">
        <v>14553</v>
      </c>
      <c r="I76" s="19">
        <v>17304</v>
      </c>
      <c r="J76" s="19">
        <v>19293</v>
      </c>
      <c r="K76" s="19">
        <v>20456</v>
      </c>
      <c r="L76" s="19">
        <v>20871</v>
      </c>
      <c r="M76" s="19">
        <v>20769</v>
      </c>
      <c r="N76" s="19">
        <v>20190</v>
      </c>
      <c r="O76" s="19">
        <v>19996</v>
      </c>
      <c r="P76" s="19">
        <v>19797</v>
      </c>
      <c r="Q76" s="19">
        <v>19551</v>
      </c>
      <c r="R76" s="19">
        <v>18685</v>
      </c>
      <c r="S76" s="19">
        <v>16644</v>
      </c>
      <c r="T76" s="19">
        <v>16066</v>
      </c>
      <c r="U76" s="19">
        <v>15851</v>
      </c>
      <c r="V76" s="19">
        <v>15331</v>
      </c>
      <c r="W76" s="19">
        <v>14342</v>
      </c>
      <c r="X76" s="19">
        <v>13280</v>
      </c>
      <c r="Y76" s="19">
        <v>13016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288426</v>
      </c>
      <c r="AD76" s="5">
        <f t="shared" si="10"/>
        <v>103694</v>
      </c>
      <c r="AE76" s="5">
        <f t="shared" si="11"/>
        <v>392120</v>
      </c>
      <c r="AG76" s="2">
        <f t="shared" si="12"/>
        <v>3</v>
      </c>
      <c r="AH76" s="2">
        <f t="shared" si="13"/>
        <v>2024</v>
      </c>
      <c r="AJ76" s="5">
        <f t="shared" si="14"/>
        <v>20871</v>
      </c>
      <c r="AK76" s="2">
        <f t="shared" si="15"/>
        <v>11</v>
      </c>
      <c r="AL76" s="9"/>
      <c r="AM76" s="55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 ht="15.75" x14ac:dyDescent="0.25">
      <c r="A77" s="18">
        <v>45360</v>
      </c>
      <c r="B77" s="19">
        <v>12456</v>
      </c>
      <c r="C77" s="19">
        <v>12223</v>
      </c>
      <c r="D77" s="19">
        <v>12218</v>
      </c>
      <c r="E77" s="19">
        <v>12300</v>
      </c>
      <c r="F77" s="19">
        <v>12519</v>
      </c>
      <c r="G77" s="19">
        <v>13366</v>
      </c>
      <c r="H77" s="19">
        <v>14021</v>
      </c>
      <c r="I77" s="19">
        <v>15914</v>
      </c>
      <c r="J77" s="19">
        <v>17822</v>
      </c>
      <c r="K77" s="19">
        <v>19102</v>
      </c>
      <c r="L77" s="19">
        <v>19460</v>
      </c>
      <c r="M77" s="19">
        <v>19575</v>
      </c>
      <c r="N77" s="19">
        <v>18709</v>
      </c>
      <c r="O77" s="19">
        <v>18495</v>
      </c>
      <c r="P77" s="19">
        <v>18267</v>
      </c>
      <c r="Q77" s="19">
        <v>18014</v>
      </c>
      <c r="R77" s="19">
        <v>17280</v>
      </c>
      <c r="S77" s="19">
        <v>15969</v>
      </c>
      <c r="T77" s="19">
        <v>15384</v>
      </c>
      <c r="U77" s="19">
        <v>15393</v>
      </c>
      <c r="V77" s="19">
        <v>14822</v>
      </c>
      <c r="W77" s="19">
        <v>14042</v>
      </c>
      <c r="X77" s="19">
        <v>13005</v>
      </c>
      <c r="Y77" s="19">
        <v>12783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373139</v>
      </c>
      <c r="AE77" s="5">
        <f t="shared" si="11"/>
        <v>373139</v>
      </c>
      <c r="AG77" s="2">
        <f t="shared" si="12"/>
        <v>3</v>
      </c>
      <c r="AH77" s="2">
        <f t="shared" si="13"/>
        <v>2024</v>
      </c>
      <c r="AJ77" s="5">
        <f t="shared" si="14"/>
        <v>19575</v>
      </c>
      <c r="AK77" s="2">
        <f t="shared" si="15"/>
        <v>12</v>
      </c>
      <c r="AL77" s="9"/>
      <c r="AM77" s="55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 ht="15.75" x14ac:dyDescent="0.25">
      <c r="A78" s="18">
        <v>45361</v>
      </c>
      <c r="B78" s="19">
        <v>12444</v>
      </c>
      <c r="C78" s="19">
        <v>0</v>
      </c>
      <c r="D78" s="19">
        <v>12081</v>
      </c>
      <c r="E78" s="19">
        <v>12287</v>
      </c>
      <c r="F78" s="19">
        <v>12506</v>
      </c>
      <c r="G78" s="19">
        <v>13388</v>
      </c>
      <c r="H78" s="19">
        <v>14133</v>
      </c>
      <c r="I78" s="19">
        <v>16001</v>
      </c>
      <c r="J78" s="19">
        <v>17829</v>
      </c>
      <c r="K78" s="19">
        <v>19091</v>
      </c>
      <c r="L78" s="19">
        <v>19462</v>
      </c>
      <c r="M78" s="19">
        <v>19562</v>
      </c>
      <c r="N78" s="19">
        <v>18704</v>
      </c>
      <c r="O78" s="19">
        <v>18491</v>
      </c>
      <c r="P78" s="19">
        <v>18270</v>
      </c>
      <c r="Q78" s="19">
        <v>18016</v>
      </c>
      <c r="R78" s="19">
        <v>17282</v>
      </c>
      <c r="S78" s="19">
        <v>15895</v>
      </c>
      <c r="T78" s="19">
        <v>15329</v>
      </c>
      <c r="U78" s="19">
        <v>15365</v>
      </c>
      <c r="V78" s="19">
        <v>14793</v>
      </c>
      <c r="W78" s="19">
        <v>14012</v>
      </c>
      <c r="X78" s="19">
        <v>12975</v>
      </c>
      <c r="Y78" s="19">
        <v>12754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360670</v>
      </c>
      <c r="AE78" s="5">
        <f t="shared" si="11"/>
        <v>360670</v>
      </c>
      <c r="AG78" s="2">
        <f t="shared" si="12"/>
        <v>3</v>
      </c>
      <c r="AH78" s="2">
        <f t="shared" si="13"/>
        <v>2024</v>
      </c>
      <c r="AJ78" s="5">
        <f t="shared" si="14"/>
        <v>19562</v>
      </c>
      <c r="AK78" s="2">
        <f t="shared" si="15"/>
        <v>12</v>
      </c>
      <c r="AL78" s="9"/>
      <c r="AM78" s="55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 ht="15.75" x14ac:dyDescent="0.25">
      <c r="A79" s="18">
        <v>45362</v>
      </c>
      <c r="B79" s="19">
        <v>12508</v>
      </c>
      <c r="C79" s="19">
        <v>12246</v>
      </c>
      <c r="D79" s="19">
        <v>12341</v>
      </c>
      <c r="E79" s="19">
        <v>12512</v>
      </c>
      <c r="F79" s="19">
        <v>12671</v>
      </c>
      <c r="G79" s="19">
        <v>13649</v>
      </c>
      <c r="H79" s="19">
        <v>14640</v>
      </c>
      <c r="I79" s="19">
        <v>17311</v>
      </c>
      <c r="J79" s="19">
        <v>19287</v>
      </c>
      <c r="K79" s="19">
        <v>20428</v>
      </c>
      <c r="L79" s="19">
        <v>20871</v>
      </c>
      <c r="M79" s="19">
        <v>20756</v>
      </c>
      <c r="N79" s="19">
        <v>20176</v>
      </c>
      <c r="O79" s="19">
        <v>19983</v>
      </c>
      <c r="P79" s="19">
        <v>19792</v>
      </c>
      <c r="Q79" s="19">
        <v>19545</v>
      </c>
      <c r="R79" s="19">
        <v>18679</v>
      </c>
      <c r="S79" s="19">
        <v>16588</v>
      </c>
      <c r="T79" s="19">
        <v>15996</v>
      </c>
      <c r="U79" s="19">
        <v>15847</v>
      </c>
      <c r="V79" s="19">
        <v>15325</v>
      </c>
      <c r="W79" s="19">
        <v>14337</v>
      </c>
      <c r="X79" s="19">
        <v>13276</v>
      </c>
      <c r="Y79" s="19">
        <v>13002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288197</v>
      </c>
      <c r="AD79" s="5">
        <f t="shared" si="10"/>
        <v>103569</v>
      </c>
      <c r="AE79" s="5">
        <f t="shared" si="11"/>
        <v>391766</v>
      </c>
      <c r="AG79" s="2">
        <f t="shared" si="12"/>
        <v>3</v>
      </c>
      <c r="AH79" s="2">
        <f t="shared" si="13"/>
        <v>2024</v>
      </c>
      <c r="AJ79" s="5">
        <f t="shared" si="14"/>
        <v>20871</v>
      </c>
      <c r="AK79" s="2">
        <f t="shared" si="15"/>
        <v>11</v>
      </c>
      <c r="AL79" s="9"/>
      <c r="AM79" s="55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1:51" ht="15.75" x14ac:dyDescent="0.25">
      <c r="A80" s="18">
        <v>45363</v>
      </c>
      <c r="B80" s="19">
        <v>12542</v>
      </c>
      <c r="C80" s="19">
        <v>12281</v>
      </c>
      <c r="D80" s="19">
        <v>12376</v>
      </c>
      <c r="E80" s="19">
        <v>12548</v>
      </c>
      <c r="F80" s="19">
        <v>12704</v>
      </c>
      <c r="G80" s="19">
        <v>13686</v>
      </c>
      <c r="H80" s="19">
        <v>14663</v>
      </c>
      <c r="I80" s="19">
        <v>17307</v>
      </c>
      <c r="J80" s="19">
        <v>19295</v>
      </c>
      <c r="K80" s="19">
        <v>20433</v>
      </c>
      <c r="L80" s="19">
        <v>20859</v>
      </c>
      <c r="M80" s="19">
        <v>20759</v>
      </c>
      <c r="N80" s="19">
        <v>20183</v>
      </c>
      <c r="O80" s="19">
        <v>19991</v>
      </c>
      <c r="P80" s="19">
        <v>19799</v>
      </c>
      <c r="Q80" s="19">
        <v>19553</v>
      </c>
      <c r="R80" s="19">
        <v>18686</v>
      </c>
      <c r="S80" s="19">
        <v>16591</v>
      </c>
      <c r="T80" s="19">
        <v>15989</v>
      </c>
      <c r="U80" s="19">
        <v>15852</v>
      </c>
      <c r="V80" s="19">
        <v>15332</v>
      </c>
      <c r="W80" s="19">
        <v>14343</v>
      </c>
      <c r="X80" s="19">
        <v>13283</v>
      </c>
      <c r="Y80" s="19">
        <v>13006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288255</v>
      </c>
      <c r="AD80" s="5">
        <f t="shared" si="10"/>
        <v>103806</v>
      </c>
      <c r="AE80" s="5">
        <f t="shared" si="11"/>
        <v>392061</v>
      </c>
      <c r="AG80" s="2">
        <f t="shared" si="12"/>
        <v>3</v>
      </c>
      <c r="AH80" s="2">
        <f t="shared" si="13"/>
        <v>2024</v>
      </c>
      <c r="AJ80" s="5">
        <f t="shared" si="14"/>
        <v>20859</v>
      </c>
      <c r="AK80" s="2">
        <f t="shared" si="15"/>
        <v>11</v>
      </c>
      <c r="AL80" s="9"/>
      <c r="AM80" s="55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1" ht="15.75" x14ac:dyDescent="0.25">
      <c r="A81" s="18">
        <v>45364</v>
      </c>
      <c r="B81" s="19">
        <v>12530</v>
      </c>
      <c r="C81" s="19">
        <v>12267</v>
      </c>
      <c r="D81" s="19">
        <v>12362</v>
      </c>
      <c r="E81" s="19">
        <v>12533</v>
      </c>
      <c r="F81" s="19">
        <v>12689</v>
      </c>
      <c r="G81" s="19">
        <v>13670</v>
      </c>
      <c r="H81" s="19">
        <v>14628</v>
      </c>
      <c r="I81" s="19">
        <v>17285</v>
      </c>
      <c r="J81" s="19">
        <v>19280</v>
      </c>
      <c r="K81" s="19">
        <v>20428</v>
      </c>
      <c r="L81" s="19">
        <v>20844</v>
      </c>
      <c r="M81" s="19">
        <v>20737</v>
      </c>
      <c r="N81" s="19">
        <v>20161</v>
      </c>
      <c r="O81" s="19">
        <v>19968</v>
      </c>
      <c r="P81" s="19">
        <v>19777</v>
      </c>
      <c r="Q81" s="19">
        <v>19531</v>
      </c>
      <c r="R81" s="19">
        <v>18664</v>
      </c>
      <c r="S81" s="19">
        <v>16572</v>
      </c>
      <c r="T81" s="19">
        <v>15968</v>
      </c>
      <c r="U81" s="19">
        <v>15830</v>
      </c>
      <c r="V81" s="19">
        <v>15313</v>
      </c>
      <c r="W81" s="19">
        <v>14327</v>
      </c>
      <c r="X81" s="19">
        <v>13267</v>
      </c>
      <c r="Y81" s="19">
        <v>12992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287952</v>
      </c>
      <c r="AD81" s="5">
        <f t="shared" si="10"/>
        <v>103671</v>
      </c>
      <c r="AE81" s="5">
        <f t="shared" si="11"/>
        <v>391623</v>
      </c>
      <c r="AG81" s="2">
        <f t="shared" si="12"/>
        <v>3</v>
      </c>
      <c r="AH81" s="2">
        <f t="shared" si="13"/>
        <v>2024</v>
      </c>
      <c r="AJ81" s="5">
        <f t="shared" si="14"/>
        <v>20844</v>
      </c>
      <c r="AK81" s="2">
        <f t="shared" si="15"/>
        <v>11</v>
      </c>
      <c r="AL81" s="9"/>
      <c r="AM81" s="55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1:51" ht="15.75" x14ac:dyDescent="0.25">
      <c r="A82" s="18">
        <v>45365</v>
      </c>
      <c r="B82" s="19">
        <v>12518</v>
      </c>
      <c r="C82" s="19">
        <v>12259</v>
      </c>
      <c r="D82" s="19">
        <v>12354</v>
      </c>
      <c r="E82" s="19">
        <v>12524</v>
      </c>
      <c r="F82" s="19">
        <v>12682</v>
      </c>
      <c r="G82" s="19">
        <v>13656</v>
      </c>
      <c r="H82" s="19">
        <v>14642</v>
      </c>
      <c r="I82" s="19">
        <v>17274</v>
      </c>
      <c r="J82" s="19">
        <v>19257</v>
      </c>
      <c r="K82" s="19">
        <v>20391</v>
      </c>
      <c r="L82" s="19">
        <v>20806</v>
      </c>
      <c r="M82" s="19">
        <v>20717</v>
      </c>
      <c r="N82" s="19">
        <v>20143</v>
      </c>
      <c r="O82" s="19">
        <v>19951</v>
      </c>
      <c r="P82" s="19">
        <v>19759</v>
      </c>
      <c r="Q82" s="19">
        <v>19513</v>
      </c>
      <c r="R82" s="19">
        <v>18649</v>
      </c>
      <c r="S82" s="19">
        <v>16557</v>
      </c>
      <c r="T82" s="19">
        <v>15958</v>
      </c>
      <c r="U82" s="19">
        <v>15821</v>
      </c>
      <c r="V82" s="19">
        <v>15301</v>
      </c>
      <c r="W82" s="19">
        <v>14311</v>
      </c>
      <c r="X82" s="19">
        <v>13254</v>
      </c>
      <c r="Y82" s="19">
        <v>12981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287662</v>
      </c>
      <c r="AD82" s="5">
        <f t="shared" si="10"/>
        <v>103616</v>
      </c>
      <c r="AE82" s="5">
        <f t="shared" si="11"/>
        <v>391278</v>
      </c>
      <c r="AG82" s="2">
        <f t="shared" si="12"/>
        <v>3</v>
      </c>
      <c r="AH82" s="2">
        <f t="shared" si="13"/>
        <v>2024</v>
      </c>
      <c r="AJ82" s="5">
        <f t="shared" si="14"/>
        <v>20806</v>
      </c>
      <c r="AK82" s="2">
        <f t="shared" si="15"/>
        <v>11</v>
      </c>
      <c r="AL82" s="9"/>
      <c r="AM82" s="55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1:51" ht="15.75" x14ac:dyDescent="0.25">
      <c r="A83" s="18">
        <v>45366</v>
      </c>
      <c r="B83" s="19">
        <v>12452</v>
      </c>
      <c r="C83" s="19">
        <v>12193</v>
      </c>
      <c r="D83" s="19">
        <v>12286</v>
      </c>
      <c r="E83" s="19">
        <v>12456</v>
      </c>
      <c r="F83" s="19">
        <v>12612</v>
      </c>
      <c r="G83" s="19">
        <v>13585</v>
      </c>
      <c r="H83" s="19">
        <v>14570</v>
      </c>
      <c r="I83" s="19">
        <v>17219</v>
      </c>
      <c r="J83" s="19">
        <v>19153</v>
      </c>
      <c r="K83" s="19">
        <v>20282</v>
      </c>
      <c r="L83" s="19">
        <v>20714</v>
      </c>
      <c r="M83" s="19">
        <v>20626</v>
      </c>
      <c r="N83" s="19">
        <v>20056</v>
      </c>
      <c r="O83" s="19">
        <v>19858</v>
      </c>
      <c r="P83" s="19">
        <v>19654</v>
      </c>
      <c r="Q83" s="19">
        <v>19409</v>
      </c>
      <c r="R83" s="19">
        <v>18552</v>
      </c>
      <c r="S83" s="19">
        <v>16469</v>
      </c>
      <c r="T83" s="19">
        <v>15894</v>
      </c>
      <c r="U83" s="19">
        <v>15738</v>
      </c>
      <c r="V83" s="19">
        <v>15219</v>
      </c>
      <c r="W83" s="19">
        <v>14238</v>
      </c>
      <c r="X83" s="19">
        <v>13185</v>
      </c>
      <c r="Y83" s="19">
        <v>12913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286266</v>
      </c>
      <c r="AD83" s="5">
        <f t="shared" si="10"/>
        <v>103067</v>
      </c>
      <c r="AE83" s="5">
        <f t="shared" si="11"/>
        <v>389333</v>
      </c>
      <c r="AG83" s="2">
        <f t="shared" si="12"/>
        <v>3</v>
      </c>
      <c r="AH83" s="2">
        <f t="shared" si="13"/>
        <v>2024</v>
      </c>
      <c r="AJ83" s="5">
        <f t="shared" si="14"/>
        <v>20714</v>
      </c>
      <c r="AK83" s="2">
        <f t="shared" si="15"/>
        <v>11</v>
      </c>
      <c r="AL83" s="9"/>
      <c r="AM83" s="55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1:51" ht="15.75" x14ac:dyDescent="0.25">
      <c r="A84" s="18">
        <v>45367</v>
      </c>
      <c r="B84" s="19">
        <v>12353</v>
      </c>
      <c r="C84" s="19">
        <v>12119</v>
      </c>
      <c r="D84" s="19">
        <v>12117</v>
      </c>
      <c r="E84" s="19">
        <v>12197</v>
      </c>
      <c r="F84" s="19">
        <v>12415</v>
      </c>
      <c r="G84" s="19">
        <v>13277</v>
      </c>
      <c r="H84" s="19">
        <v>13978</v>
      </c>
      <c r="I84" s="19">
        <v>15771</v>
      </c>
      <c r="J84" s="19">
        <v>17664</v>
      </c>
      <c r="K84" s="19">
        <v>18937</v>
      </c>
      <c r="L84" s="19">
        <v>19305</v>
      </c>
      <c r="M84" s="19">
        <v>19410</v>
      </c>
      <c r="N84" s="19">
        <v>18567</v>
      </c>
      <c r="O84" s="19">
        <v>18355</v>
      </c>
      <c r="P84" s="19">
        <v>18135</v>
      </c>
      <c r="Q84" s="19">
        <v>17883</v>
      </c>
      <c r="R84" s="19">
        <v>17155</v>
      </c>
      <c r="S84" s="19">
        <v>15777</v>
      </c>
      <c r="T84" s="19">
        <v>15208</v>
      </c>
      <c r="U84" s="19">
        <v>15283</v>
      </c>
      <c r="V84" s="19">
        <v>14714</v>
      </c>
      <c r="W84" s="19">
        <v>13941</v>
      </c>
      <c r="X84" s="19">
        <v>12911</v>
      </c>
      <c r="Y84" s="19">
        <v>12690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370162</v>
      </c>
      <c r="AE84" s="5">
        <f t="shared" si="11"/>
        <v>370162</v>
      </c>
      <c r="AG84" s="2">
        <f t="shared" si="12"/>
        <v>3</v>
      </c>
      <c r="AH84" s="2">
        <f t="shared" si="13"/>
        <v>2024</v>
      </c>
      <c r="AJ84" s="5">
        <f t="shared" si="14"/>
        <v>19410</v>
      </c>
      <c r="AK84" s="2">
        <f t="shared" si="15"/>
        <v>12</v>
      </c>
      <c r="AL84" s="9"/>
      <c r="AM84" s="55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1:51" ht="15.75" x14ac:dyDescent="0.25">
      <c r="A85" s="18">
        <v>45368</v>
      </c>
      <c r="B85" s="19">
        <v>12355</v>
      </c>
      <c r="C85" s="19">
        <v>12119</v>
      </c>
      <c r="D85" s="19">
        <v>12113</v>
      </c>
      <c r="E85" s="19">
        <v>12197</v>
      </c>
      <c r="F85" s="19">
        <v>12415</v>
      </c>
      <c r="G85" s="19">
        <v>13279</v>
      </c>
      <c r="H85" s="19">
        <v>14017</v>
      </c>
      <c r="I85" s="19">
        <v>15795</v>
      </c>
      <c r="J85" s="19">
        <v>17666</v>
      </c>
      <c r="K85" s="19">
        <v>18938</v>
      </c>
      <c r="L85" s="19">
        <v>19308</v>
      </c>
      <c r="M85" s="19">
        <v>19413</v>
      </c>
      <c r="N85" s="19">
        <v>18569</v>
      </c>
      <c r="O85" s="19">
        <v>18357</v>
      </c>
      <c r="P85" s="19">
        <v>18138</v>
      </c>
      <c r="Q85" s="19">
        <v>17886</v>
      </c>
      <c r="R85" s="19">
        <v>17158</v>
      </c>
      <c r="S85" s="19">
        <v>15782</v>
      </c>
      <c r="T85" s="19">
        <v>15182</v>
      </c>
      <c r="U85" s="19">
        <v>15288</v>
      </c>
      <c r="V85" s="19">
        <v>14716</v>
      </c>
      <c r="W85" s="19">
        <v>13941</v>
      </c>
      <c r="X85" s="19">
        <v>12912</v>
      </c>
      <c r="Y85" s="19">
        <v>12693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370237</v>
      </c>
      <c r="AE85" s="5">
        <f t="shared" si="11"/>
        <v>370237</v>
      </c>
      <c r="AG85" s="2">
        <f t="shared" si="12"/>
        <v>3</v>
      </c>
      <c r="AH85" s="2">
        <f t="shared" si="13"/>
        <v>2024</v>
      </c>
      <c r="AJ85" s="5">
        <f t="shared" si="14"/>
        <v>19413</v>
      </c>
      <c r="AK85" s="2">
        <f t="shared" si="15"/>
        <v>12</v>
      </c>
      <c r="AL85" s="9"/>
      <c r="AM85" s="55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1:51" ht="15.75" x14ac:dyDescent="0.25">
      <c r="A86" s="18">
        <v>45369</v>
      </c>
      <c r="B86" s="19">
        <v>12422</v>
      </c>
      <c r="C86" s="19">
        <v>12163</v>
      </c>
      <c r="D86" s="19">
        <v>12256</v>
      </c>
      <c r="E86" s="19">
        <v>12426</v>
      </c>
      <c r="F86" s="19">
        <v>12582</v>
      </c>
      <c r="G86" s="19">
        <v>13553</v>
      </c>
      <c r="H86" s="19">
        <v>14491</v>
      </c>
      <c r="I86" s="19">
        <v>17136</v>
      </c>
      <c r="J86" s="19">
        <v>19108</v>
      </c>
      <c r="K86" s="19">
        <v>20234</v>
      </c>
      <c r="L86" s="19">
        <v>20646</v>
      </c>
      <c r="M86" s="19">
        <v>20557</v>
      </c>
      <c r="N86" s="19">
        <v>19988</v>
      </c>
      <c r="O86" s="19">
        <v>19797</v>
      </c>
      <c r="P86" s="19">
        <v>19609</v>
      </c>
      <c r="Q86" s="19">
        <v>19364</v>
      </c>
      <c r="R86" s="19">
        <v>18505</v>
      </c>
      <c r="S86" s="19">
        <v>16430</v>
      </c>
      <c r="T86" s="19">
        <v>15830</v>
      </c>
      <c r="U86" s="19">
        <v>15702</v>
      </c>
      <c r="V86" s="19">
        <v>15185</v>
      </c>
      <c r="W86" s="19">
        <v>14202</v>
      </c>
      <c r="X86" s="19">
        <v>13156</v>
      </c>
      <c r="Y86" s="19">
        <v>12883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285449</v>
      </c>
      <c r="AD86" s="5">
        <f t="shared" si="10"/>
        <v>102776</v>
      </c>
      <c r="AE86" s="5">
        <f t="shared" si="11"/>
        <v>388225</v>
      </c>
      <c r="AG86" s="2">
        <f t="shared" si="12"/>
        <v>3</v>
      </c>
      <c r="AH86" s="2">
        <f t="shared" si="13"/>
        <v>2024</v>
      </c>
      <c r="AJ86" s="5">
        <f t="shared" si="14"/>
        <v>20646</v>
      </c>
      <c r="AK86" s="2">
        <f t="shared" si="15"/>
        <v>11</v>
      </c>
      <c r="AL86" s="9"/>
      <c r="AM86" s="55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</row>
    <row r="87" spans="1:51" ht="15.75" x14ac:dyDescent="0.25">
      <c r="A87" s="18">
        <v>45370</v>
      </c>
      <c r="B87" s="19">
        <v>12424</v>
      </c>
      <c r="C87" s="19">
        <v>12164</v>
      </c>
      <c r="D87" s="19">
        <v>12259</v>
      </c>
      <c r="E87" s="19">
        <v>12430</v>
      </c>
      <c r="F87" s="19">
        <v>12585</v>
      </c>
      <c r="G87" s="19">
        <v>13554</v>
      </c>
      <c r="H87" s="19">
        <v>14497</v>
      </c>
      <c r="I87" s="19">
        <v>17138</v>
      </c>
      <c r="J87" s="19">
        <v>19110</v>
      </c>
      <c r="K87" s="19">
        <v>20236</v>
      </c>
      <c r="L87" s="19">
        <v>20648</v>
      </c>
      <c r="M87" s="19">
        <v>20559</v>
      </c>
      <c r="N87" s="19">
        <v>19995</v>
      </c>
      <c r="O87" s="19">
        <v>19805</v>
      </c>
      <c r="P87" s="19">
        <v>19612</v>
      </c>
      <c r="Q87" s="19">
        <v>19365</v>
      </c>
      <c r="R87" s="19">
        <v>18507</v>
      </c>
      <c r="S87" s="19">
        <v>16432</v>
      </c>
      <c r="T87" s="19">
        <v>15817</v>
      </c>
      <c r="U87" s="19">
        <v>15707</v>
      </c>
      <c r="V87" s="19">
        <v>15186</v>
      </c>
      <c r="W87" s="19">
        <v>14202</v>
      </c>
      <c r="X87" s="19">
        <v>13156</v>
      </c>
      <c r="Y87" s="19">
        <v>12884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285475</v>
      </c>
      <c r="AD87" s="5">
        <f t="shared" si="10"/>
        <v>102797</v>
      </c>
      <c r="AE87" s="5">
        <f t="shared" si="11"/>
        <v>388272</v>
      </c>
      <c r="AG87" s="2">
        <f t="shared" si="12"/>
        <v>3</v>
      </c>
      <c r="AH87" s="2">
        <f t="shared" si="13"/>
        <v>2024</v>
      </c>
      <c r="AJ87" s="5">
        <f t="shared" si="14"/>
        <v>20648</v>
      </c>
      <c r="AK87" s="2">
        <f t="shared" si="15"/>
        <v>11</v>
      </c>
      <c r="AL87" s="9"/>
      <c r="AM87" s="55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1:51" ht="15.75" x14ac:dyDescent="0.25">
      <c r="A88" s="18">
        <v>45371</v>
      </c>
      <c r="B88" s="19">
        <v>12400</v>
      </c>
      <c r="C88" s="19">
        <v>12141</v>
      </c>
      <c r="D88" s="19">
        <v>12236</v>
      </c>
      <c r="E88" s="19">
        <v>12406</v>
      </c>
      <c r="F88" s="19">
        <v>12560</v>
      </c>
      <c r="G88" s="19">
        <v>13530</v>
      </c>
      <c r="H88" s="19">
        <v>14460</v>
      </c>
      <c r="I88" s="19">
        <v>17105</v>
      </c>
      <c r="J88" s="19">
        <v>19072</v>
      </c>
      <c r="K88" s="19">
        <v>20196</v>
      </c>
      <c r="L88" s="19">
        <v>20611</v>
      </c>
      <c r="M88" s="19">
        <v>20519</v>
      </c>
      <c r="N88" s="19">
        <v>19951</v>
      </c>
      <c r="O88" s="19">
        <v>19760</v>
      </c>
      <c r="P88" s="19">
        <v>19570</v>
      </c>
      <c r="Q88" s="19">
        <v>19327</v>
      </c>
      <c r="R88" s="19">
        <v>18471</v>
      </c>
      <c r="S88" s="19">
        <v>16399</v>
      </c>
      <c r="T88" s="19">
        <v>15812</v>
      </c>
      <c r="U88" s="19">
        <v>15672</v>
      </c>
      <c r="V88" s="19">
        <v>15158</v>
      </c>
      <c r="W88" s="19">
        <v>14176</v>
      </c>
      <c r="X88" s="19">
        <v>13128</v>
      </c>
      <c r="Y88" s="19">
        <v>12857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284927</v>
      </c>
      <c r="AD88" s="5">
        <f t="shared" si="10"/>
        <v>102590</v>
      </c>
      <c r="AE88" s="5">
        <f t="shared" si="11"/>
        <v>387517</v>
      </c>
      <c r="AG88" s="2">
        <f t="shared" si="12"/>
        <v>3</v>
      </c>
      <c r="AH88" s="2">
        <f t="shared" si="13"/>
        <v>2024</v>
      </c>
      <c r="AJ88" s="5">
        <f t="shared" si="14"/>
        <v>20611</v>
      </c>
      <c r="AK88" s="2">
        <f t="shared" si="15"/>
        <v>11</v>
      </c>
      <c r="AL88" s="9"/>
      <c r="AM88" s="55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1:51" ht="15.75" x14ac:dyDescent="0.25">
      <c r="A89" s="18">
        <v>45372</v>
      </c>
      <c r="B89" s="19">
        <v>12370</v>
      </c>
      <c r="C89" s="19">
        <v>12114</v>
      </c>
      <c r="D89" s="19">
        <v>12204</v>
      </c>
      <c r="E89" s="19">
        <v>12376</v>
      </c>
      <c r="F89" s="19">
        <v>12532</v>
      </c>
      <c r="G89" s="19">
        <v>13494</v>
      </c>
      <c r="H89" s="19">
        <v>14460</v>
      </c>
      <c r="I89" s="19">
        <v>17077</v>
      </c>
      <c r="J89" s="19">
        <v>19032</v>
      </c>
      <c r="K89" s="19">
        <v>20153</v>
      </c>
      <c r="L89" s="19">
        <v>20562</v>
      </c>
      <c r="M89" s="19">
        <v>20473</v>
      </c>
      <c r="N89" s="19">
        <v>19905</v>
      </c>
      <c r="O89" s="19">
        <v>19715</v>
      </c>
      <c r="P89" s="19">
        <v>19526</v>
      </c>
      <c r="Q89" s="19">
        <v>19283</v>
      </c>
      <c r="R89" s="19">
        <v>18429</v>
      </c>
      <c r="S89" s="19">
        <v>16362</v>
      </c>
      <c r="T89" s="19">
        <v>15740</v>
      </c>
      <c r="U89" s="19">
        <v>15640</v>
      </c>
      <c r="V89" s="19">
        <v>15119</v>
      </c>
      <c r="W89" s="19">
        <v>14145</v>
      </c>
      <c r="X89" s="19">
        <v>13100</v>
      </c>
      <c r="Y89" s="19">
        <v>12831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284261</v>
      </c>
      <c r="AD89" s="5">
        <f t="shared" si="10"/>
        <v>102381</v>
      </c>
      <c r="AE89" s="5">
        <f t="shared" si="11"/>
        <v>386642</v>
      </c>
      <c r="AG89" s="2">
        <f t="shared" si="12"/>
        <v>3</v>
      </c>
      <c r="AH89" s="2">
        <f t="shared" si="13"/>
        <v>2024</v>
      </c>
      <c r="AJ89" s="5">
        <f t="shared" si="14"/>
        <v>20562</v>
      </c>
      <c r="AK89" s="2">
        <f t="shared" si="15"/>
        <v>11</v>
      </c>
      <c r="AL89" s="9"/>
      <c r="AM89" s="55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1:51" ht="15.75" x14ac:dyDescent="0.25">
      <c r="A90" s="18">
        <v>45373</v>
      </c>
      <c r="B90" s="19">
        <v>12377</v>
      </c>
      <c r="C90" s="19">
        <v>12116</v>
      </c>
      <c r="D90" s="19">
        <v>12208</v>
      </c>
      <c r="E90" s="19">
        <v>12379</v>
      </c>
      <c r="F90" s="19">
        <v>12534</v>
      </c>
      <c r="G90" s="19">
        <v>13500</v>
      </c>
      <c r="H90" s="19">
        <v>14418</v>
      </c>
      <c r="I90" s="19">
        <v>17067</v>
      </c>
      <c r="J90" s="19">
        <v>19036</v>
      </c>
      <c r="K90" s="19">
        <v>20165</v>
      </c>
      <c r="L90" s="19">
        <v>20562</v>
      </c>
      <c r="M90" s="19">
        <v>20474</v>
      </c>
      <c r="N90" s="19">
        <v>19907</v>
      </c>
      <c r="O90" s="19">
        <v>19717</v>
      </c>
      <c r="P90" s="19">
        <v>19528</v>
      </c>
      <c r="Q90" s="19">
        <v>19285</v>
      </c>
      <c r="R90" s="19">
        <v>18430</v>
      </c>
      <c r="S90" s="19">
        <v>16364</v>
      </c>
      <c r="T90" s="19">
        <v>15739</v>
      </c>
      <c r="U90" s="19">
        <v>15646</v>
      </c>
      <c r="V90" s="19">
        <v>15126</v>
      </c>
      <c r="W90" s="19">
        <v>14146</v>
      </c>
      <c r="X90" s="19">
        <v>13106</v>
      </c>
      <c r="Y90" s="19">
        <v>12833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284298</v>
      </c>
      <c r="AD90" s="5">
        <f t="shared" si="10"/>
        <v>102365</v>
      </c>
      <c r="AE90" s="5">
        <f t="shared" si="11"/>
        <v>386663</v>
      </c>
      <c r="AG90" s="2">
        <f t="shared" si="12"/>
        <v>3</v>
      </c>
      <c r="AH90" s="2">
        <f t="shared" si="13"/>
        <v>2024</v>
      </c>
      <c r="AJ90" s="5">
        <f t="shared" si="14"/>
        <v>20562</v>
      </c>
      <c r="AK90" s="2">
        <f t="shared" si="15"/>
        <v>11</v>
      </c>
      <c r="AL90" s="9"/>
      <c r="AM90" s="55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1:51" ht="15.75" x14ac:dyDescent="0.25">
      <c r="A91" s="18">
        <v>45374</v>
      </c>
      <c r="B91" s="19">
        <v>12277</v>
      </c>
      <c r="C91" s="19">
        <v>12047</v>
      </c>
      <c r="D91" s="19">
        <v>12041</v>
      </c>
      <c r="E91" s="19">
        <v>12122</v>
      </c>
      <c r="F91" s="19">
        <v>12337</v>
      </c>
      <c r="G91" s="19">
        <v>13195</v>
      </c>
      <c r="H91" s="19">
        <v>13905</v>
      </c>
      <c r="I91" s="19">
        <v>15676</v>
      </c>
      <c r="J91" s="19">
        <v>17551</v>
      </c>
      <c r="K91" s="19">
        <v>18815</v>
      </c>
      <c r="L91" s="19">
        <v>19184</v>
      </c>
      <c r="M91" s="19">
        <v>19288</v>
      </c>
      <c r="N91" s="19">
        <v>18451</v>
      </c>
      <c r="O91" s="19">
        <v>18241</v>
      </c>
      <c r="P91" s="19">
        <v>18029</v>
      </c>
      <c r="Q91" s="19">
        <v>17784</v>
      </c>
      <c r="R91" s="19">
        <v>17063</v>
      </c>
      <c r="S91" s="19">
        <v>15724</v>
      </c>
      <c r="T91" s="19">
        <v>15177</v>
      </c>
      <c r="U91" s="19">
        <v>15189</v>
      </c>
      <c r="V91" s="19">
        <v>14624</v>
      </c>
      <c r="W91" s="19">
        <v>13862</v>
      </c>
      <c r="X91" s="19">
        <v>12835</v>
      </c>
      <c r="Y91" s="19">
        <v>12617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368034</v>
      </c>
      <c r="AE91" s="5">
        <f t="shared" si="11"/>
        <v>368034</v>
      </c>
      <c r="AG91" s="2">
        <f t="shared" si="12"/>
        <v>3</v>
      </c>
      <c r="AH91" s="2">
        <f t="shared" si="13"/>
        <v>2024</v>
      </c>
      <c r="AJ91" s="5">
        <f t="shared" si="14"/>
        <v>19288</v>
      </c>
      <c r="AK91" s="2">
        <f t="shared" si="15"/>
        <v>12</v>
      </c>
      <c r="AL91" s="9"/>
      <c r="AM91" s="55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1:51" ht="15.75" x14ac:dyDescent="0.25">
      <c r="A92" s="18">
        <v>45375</v>
      </c>
      <c r="B92" s="19">
        <v>12285</v>
      </c>
      <c r="C92" s="19">
        <v>12045</v>
      </c>
      <c r="D92" s="19">
        <v>12004</v>
      </c>
      <c r="E92" s="19">
        <v>12082</v>
      </c>
      <c r="F92" s="19">
        <v>12300</v>
      </c>
      <c r="G92" s="19">
        <v>13157</v>
      </c>
      <c r="H92" s="19">
        <v>13877</v>
      </c>
      <c r="I92" s="19">
        <v>15694</v>
      </c>
      <c r="J92" s="19">
        <v>17564</v>
      </c>
      <c r="K92" s="19">
        <v>18825</v>
      </c>
      <c r="L92" s="19">
        <v>19187</v>
      </c>
      <c r="M92" s="19">
        <v>19290</v>
      </c>
      <c r="N92" s="19">
        <v>18453</v>
      </c>
      <c r="O92" s="19">
        <v>18241</v>
      </c>
      <c r="P92" s="19">
        <v>18024</v>
      </c>
      <c r="Q92" s="19">
        <v>17773</v>
      </c>
      <c r="R92" s="19">
        <v>17048</v>
      </c>
      <c r="S92" s="19">
        <v>15698</v>
      </c>
      <c r="T92" s="19">
        <v>15072</v>
      </c>
      <c r="U92" s="19">
        <v>15205</v>
      </c>
      <c r="V92" s="19">
        <v>14638</v>
      </c>
      <c r="W92" s="19">
        <v>13871</v>
      </c>
      <c r="X92" s="19">
        <v>12849</v>
      </c>
      <c r="Y92" s="19">
        <v>12630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367812</v>
      </c>
      <c r="AE92" s="5">
        <f t="shared" si="11"/>
        <v>367812</v>
      </c>
      <c r="AG92" s="2">
        <f t="shared" si="12"/>
        <v>3</v>
      </c>
      <c r="AH92" s="2">
        <f t="shared" si="13"/>
        <v>2024</v>
      </c>
      <c r="AJ92" s="5">
        <f t="shared" si="14"/>
        <v>19290</v>
      </c>
      <c r="AK92" s="2">
        <f t="shared" si="15"/>
        <v>12</v>
      </c>
      <c r="AL92" s="9"/>
      <c r="AM92" s="55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1:51" ht="15.75" x14ac:dyDescent="0.25">
      <c r="A93" s="18">
        <v>45376</v>
      </c>
      <c r="B93" s="19">
        <v>12358</v>
      </c>
      <c r="C93" s="19">
        <v>12101</v>
      </c>
      <c r="D93" s="19">
        <v>12192</v>
      </c>
      <c r="E93" s="19">
        <v>12369</v>
      </c>
      <c r="F93" s="19">
        <v>12532</v>
      </c>
      <c r="G93" s="19">
        <v>13494</v>
      </c>
      <c r="H93" s="19">
        <v>14410</v>
      </c>
      <c r="I93" s="19">
        <v>17054</v>
      </c>
      <c r="J93" s="19">
        <v>19012</v>
      </c>
      <c r="K93" s="19">
        <v>20124</v>
      </c>
      <c r="L93" s="19">
        <v>20519</v>
      </c>
      <c r="M93" s="19">
        <v>20420</v>
      </c>
      <c r="N93" s="19">
        <v>19855</v>
      </c>
      <c r="O93" s="19">
        <v>19665</v>
      </c>
      <c r="P93" s="19">
        <v>19476</v>
      </c>
      <c r="Q93" s="19">
        <v>19234</v>
      </c>
      <c r="R93" s="19">
        <v>18382</v>
      </c>
      <c r="S93" s="19">
        <v>16321</v>
      </c>
      <c r="T93" s="19">
        <v>15685</v>
      </c>
      <c r="U93" s="19">
        <v>15595</v>
      </c>
      <c r="V93" s="19">
        <v>15081</v>
      </c>
      <c r="W93" s="19">
        <v>14108</v>
      </c>
      <c r="X93" s="19">
        <v>13069</v>
      </c>
      <c r="Y93" s="19">
        <v>12798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283600</v>
      </c>
      <c r="AD93" s="5">
        <f t="shared" si="10"/>
        <v>102254</v>
      </c>
      <c r="AE93" s="5">
        <f t="shared" si="11"/>
        <v>385854</v>
      </c>
      <c r="AG93" s="2">
        <f t="shared" si="12"/>
        <v>3</v>
      </c>
      <c r="AH93" s="2">
        <f t="shared" si="13"/>
        <v>2024</v>
      </c>
      <c r="AJ93" s="5">
        <f t="shared" si="14"/>
        <v>20519</v>
      </c>
      <c r="AK93" s="2">
        <f t="shared" si="15"/>
        <v>11</v>
      </c>
      <c r="AL93" s="9"/>
      <c r="AM93" s="55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1" ht="15.75" x14ac:dyDescent="0.25">
      <c r="A94" s="18">
        <v>45377</v>
      </c>
      <c r="B94" s="19">
        <v>12279</v>
      </c>
      <c r="C94" s="19">
        <v>12025</v>
      </c>
      <c r="D94" s="19">
        <v>12113</v>
      </c>
      <c r="E94" s="19">
        <v>12280</v>
      </c>
      <c r="F94" s="19">
        <v>12434</v>
      </c>
      <c r="G94" s="19">
        <v>13392</v>
      </c>
      <c r="H94" s="19">
        <v>14316</v>
      </c>
      <c r="I94" s="19">
        <v>16935</v>
      </c>
      <c r="J94" s="19">
        <v>18881</v>
      </c>
      <c r="K94" s="19">
        <v>19996</v>
      </c>
      <c r="L94" s="19">
        <v>20402</v>
      </c>
      <c r="M94" s="19">
        <v>20315</v>
      </c>
      <c r="N94" s="19">
        <v>19751</v>
      </c>
      <c r="O94" s="19">
        <v>19563</v>
      </c>
      <c r="P94" s="19">
        <v>19375</v>
      </c>
      <c r="Q94" s="19">
        <v>19134</v>
      </c>
      <c r="R94" s="19">
        <v>18287</v>
      </c>
      <c r="S94" s="19">
        <v>16236</v>
      </c>
      <c r="T94" s="19">
        <v>15639</v>
      </c>
      <c r="U94" s="19">
        <v>15518</v>
      </c>
      <c r="V94" s="19">
        <v>15004</v>
      </c>
      <c r="W94" s="19">
        <v>14036</v>
      </c>
      <c r="X94" s="19">
        <v>13000</v>
      </c>
      <c r="Y94" s="19">
        <v>12732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282072</v>
      </c>
      <c r="AD94" s="5">
        <f t="shared" si="10"/>
        <v>101571</v>
      </c>
      <c r="AE94" s="5">
        <f t="shared" si="11"/>
        <v>383643</v>
      </c>
      <c r="AG94" s="2">
        <f t="shared" si="12"/>
        <v>3</v>
      </c>
      <c r="AH94" s="2">
        <f t="shared" si="13"/>
        <v>2024</v>
      </c>
      <c r="AJ94" s="5">
        <f t="shared" si="14"/>
        <v>20402</v>
      </c>
      <c r="AK94" s="2">
        <f t="shared" si="15"/>
        <v>11</v>
      </c>
      <c r="AL94" s="9"/>
      <c r="AM94" s="55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1" ht="15.75" x14ac:dyDescent="0.25">
      <c r="A95" s="18">
        <v>45378</v>
      </c>
      <c r="B95" s="19">
        <v>12230</v>
      </c>
      <c r="C95" s="19">
        <v>11958</v>
      </c>
      <c r="D95" s="19">
        <v>12066</v>
      </c>
      <c r="E95" s="19">
        <v>12237</v>
      </c>
      <c r="F95" s="19">
        <v>12392</v>
      </c>
      <c r="G95" s="19">
        <v>13344</v>
      </c>
      <c r="H95" s="19">
        <v>14260</v>
      </c>
      <c r="I95" s="19">
        <v>16888</v>
      </c>
      <c r="J95" s="19">
        <v>18833</v>
      </c>
      <c r="K95" s="19">
        <v>19941</v>
      </c>
      <c r="L95" s="19">
        <v>20347</v>
      </c>
      <c r="M95" s="19">
        <v>20259</v>
      </c>
      <c r="N95" s="19">
        <v>19698</v>
      </c>
      <c r="O95" s="19">
        <v>19510</v>
      </c>
      <c r="P95" s="19">
        <v>19323</v>
      </c>
      <c r="Q95" s="19">
        <v>19083</v>
      </c>
      <c r="R95" s="19">
        <v>18237</v>
      </c>
      <c r="S95" s="19">
        <v>16192</v>
      </c>
      <c r="T95" s="19">
        <v>15587</v>
      </c>
      <c r="U95" s="19">
        <v>15478</v>
      </c>
      <c r="V95" s="19">
        <v>14966</v>
      </c>
      <c r="W95" s="19">
        <v>14000</v>
      </c>
      <c r="X95" s="19">
        <v>12965</v>
      </c>
      <c r="Y95" s="19">
        <v>12698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281307</v>
      </c>
      <c r="AD95" s="5">
        <f t="shared" si="10"/>
        <v>101185</v>
      </c>
      <c r="AE95" s="5">
        <f t="shared" si="11"/>
        <v>382492</v>
      </c>
      <c r="AG95" s="2">
        <f t="shared" si="12"/>
        <v>3</v>
      </c>
      <c r="AH95" s="2">
        <f t="shared" si="13"/>
        <v>2024</v>
      </c>
      <c r="AJ95" s="5">
        <f t="shared" si="14"/>
        <v>20347</v>
      </c>
      <c r="AK95" s="2">
        <f t="shared" si="15"/>
        <v>11</v>
      </c>
      <c r="AL95" s="9"/>
      <c r="AM95" s="55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1:51" ht="15.75" x14ac:dyDescent="0.25">
      <c r="A96" s="18">
        <v>45379</v>
      </c>
      <c r="B96" s="19">
        <v>12224</v>
      </c>
      <c r="C96" s="19">
        <v>11970</v>
      </c>
      <c r="D96" s="19">
        <v>12060</v>
      </c>
      <c r="E96" s="19">
        <v>12229</v>
      </c>
      <c r="F96" s="19">
        <v>12383</v>
      </c>
      <c r="G96" s="19">
        <v>13337</v>
      </c>
      <c r="H96" s="19">
        <v>14296</v>
      </c>
      <c r="I96" s="19">
        <v>16884</v>
      </c>
      <c r="J96" s="19">
        <v>18800</v>
      </c>
      <c r="K96" s="19">
        <v>19908</v>
      </c>
      <c r="L96" s="19">
        <v>20314</v>
      </c>
      <c r="M96" s="19">
        <v>20226</v>
      </c>
      <c r="N96" s="19">
        <v>19666</v>
      </c>
      <c r="O96" s="19">
        <v>19478</v>
      </c>
      <c r="P96" s="19">
        <v>19291</v>
      </c>
      <c r="Q96" s="19">
        <v>19052</v>
      </c>
      <c r="R96" s="19">
        <v>18207</v>
      </c>
      <c r="S96" s="19">
        <v>16165</v>
      </c>
      <c r="T96" s="19">
        <v>15607</v>
      </c>
      <c r="U96" s="19">
        <v>15454</v>
      </c>
      <c r="V96" s="19">
        <v>14941</v>
      </c>
      <c r="W96" s="19">
        <v>13976</v>
      </c>
      <c r="X96" s="19">
        <v>12945</v>
      </c>
      <c r="Y96" s="19">
        <v>12674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280914</v>
      </c>
      <c r="AD96" s="5">
        <f t="shared" si="10"/>
        <v>101173</v>
      </c>
      <c r="AE96" s="5">
        <f t="shared" si="11"/>
        <v>382087</v>
      </c>
      <c r="AG96" s="2">
        <f t="shared" si="12"/>
        <v>3</v>
      </c>
      <c r="AH96" s="2">
        <f t="shared" si="13"/>
        <v>2024</v>
      </c>
      <c r="AJ96" s="5">
        <f t="shared" si="14"/>
        <v>20314</v>
      </c>
      <c r="AK96" s="2">
        <f t="shared" si="15"/>
        <v>11</v>
      </c>
      <c r="AL96" s="9"/>
      <c r="AM96" s="55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1:51" ht="15.75" x14ac:dyDescent="0.25">
      <c r="A97" s="18">
        <v>45380</v>
      </c>
      <c r="B97" s="19">
        <v>12171</v>
      </c>
      <c r="C97" s="19">
        <v>11917</v>
      </c>
      <c r="D97" s="19">
        <v>12009</v>
      </c>
      <c r="E97" s="19">
        <v>12177</v>
      </c>
      <c r="F97" s="19">
        <v>12329</v>
      </c>
      <c r="G97" s="19">
        <v>13280</v>
      </c>
      <c r="H97" s="19">
        <v>14212</v>
      </c>
      <c r="I97" s="19">
        <v>16790</v>
      </c>
      <c r="J97" s="19">
        <v>18720</v>
      </c>
      <c r="K97" s="19">
        <v>19824</v>
      </c>
      <c r="L97" s="19">
        <v>20227</v>
      </c>
      <c r="M97" s="19">
        <v>20140</v>
      </c>
      <c r="N97" s="19">
        <v>19582</v>
      </c>
      <c r="O97" s="19">
        <v>19395</v>
      </c>
      <c r="P97" s="19">
        <v>19209</v>
      </c>
      <c r="Q97" s="19">
        <v>18970</v>
      </c>
      <c r="R97" s="19">
        <v>18130</v>
      </c>
      <c r="S97" s="19">
        <v>16098</v>
      </c>
      <c r="T97" s="19">
        <v>15534</v>
      </c>
      <c r="U97" s="19">
        <v>15391</v>
      </c>
      <c r="V97" s="19">
        <v>14880</v>
      </c>
      <c r="W97" s="19">
        <v>13920</v>
      </c>
      <c r="X97" s="19">
        <v>12891</v>
      </c>
      <c r="Y97" s="19">
        <v>12623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279701</v>
      </c>
      <c r="AD97" s="5">
        <f t="shared" si="10"/>
        <v>100718</v>
      </c>
      <c r="AE97" s="5">
        <f t="shared" si="11"/>
        <v>380419</v>
      </c>
      <c r="AG97" s="2">
        <f t="shared" si="12"/>
        <v>3</v>
      </c>
      <c r="AH97" s="2">
        <f t="shared" si="13"/>
        <v>2024</v>
      </c>
      <c r="AJ97" s="5">
        <f t="shared" si="14"/>
        <v>20227</v>
      </c>
      <c r="AK97" s="2">
        <f t="shared" si="15"/>
        <v>11</v>
      </c>
      <c r="AL97" s="9"/>
      <c r="AM97" s="55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1:51" ht="15.75" x14ac:dyDescent="0.25">
      <c r="A98" s="18">
        <v>45381</v>
      </c>
      <c r="B98" s="19">
        <v>12073</v>
      </c>
      <c r="C98" s="19">
        <v>11846</v>
      </c>
      <c r="D98" s="19">
        <v>11841</v>
      </c>
      <c r="E98" s="19">
        <v>11922</v>
      </c>
      <c r="F98" s="19">
        <v>12133</v>
      </c>
      <c r="G98" s="19">
        <v>12977</v>
      </c>
      <c r="H98" s="19">
        <v>13635</v>
      </c>
      <c r="I98" s="19">
        <v>15426</v>
      </c>
      <c r="J98" s="19">
        <v>17286</v>
      </c>
      <c r="K98" s="19">
        <v>18521</v>
      </c>
      <c r="L98" s="19">
        <v>18881</v>
      </c>
      <c r="M98" s="19">
        <v>18971</v>
      </c>
      <c r="N98" s="19">
        <v>18146</v>
      </c>
      <c r="O98" s="19">
        <v>17939</v>
      </c>
      <c r="P98" s="19">
        <v>17724</v>
      </c>
      <c r="Q98" s="19">
        <v>17478</v>
      </c>
      <c r="R98" s="19">
        <v>16765</v>
      </c>
      <c r="S98" s="19">
        <v>15429</v>
      </c>
      <c r="T98" s="19">
        <v>14809</v>
      </c>
      <c r="U98" s="19">
        <v>14940</v>
      </c>
      <c r="V98" s="19">
        <v>14385</v>
      </c>
      <c r="W98" s="19">
        <v>13629</v>
      </c>
      <c r="X98" s="19">
        <v>12623</v>
      </c>
      <c r="Y98" s="19">
        <v>12405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361784</v>
      </c>
      <c r="AE98" s="5">
        <f t="shared" si="11"/>
        <v>361784</v>
      </c>
      <c r="AG98" s="2">
        <f t="shared" si="12"/>
        <v>3</v>
      </c>
      <c r="AH98" s="2">
        <f t="shared" si="13"/>
        <v>2024</v>
      </c>
      <c r="AJ98" s="5">
        <f t="shared" si="14"/>
        <v>18971</v>
      </c>
      <c r="AK98" s="2">
        <f t="shared" si="15"/>
        <v>12</v>
      </c>
      <c r="AL98" s="9"/>
      <c r="AM98" s="55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1:51" ht="15.75" x14ac:dyDescent="0.25">
      <c r="A99" s="18">
        <v>45382</v>
      </c>
      <c r="B99" s="19">
        <v>12078</v>
      </c>
      <c r="C99" s="19">
        <v>11851</v>
      </c>
      <c r="D99" s="19">
        <v>11844</v>
      </c>
      <c r="E99" s="19">
        <v>11923</v>
      </c>
      <c r="F99" s="19">
        <v>12135</v>
      </c>
      <c r="G99" s="19">
        <v>12979</v>
      </c>
      <c r="H99" s="19">
        <v>13625</v>
      </c>
      <c r="I99" s="19">
        <v>15414</v>
      </c>
      <c r="J99" s="19">
        <v>17264</v>
      </c>
      <c r="K99" s="19">
        <v>18520</v>
      </c>
      <c r="L99" s="19">
        <v>18879</v>
      </c>
      <c r="M99" s="19">
        <v>18971</v>
      </c>
      <c r="N99" s="19">
        <v>18147</v>
      </c>
      <c r="O99" s="19">
        <v>17941</v>
      </c>
      <c r="P99" s="19">
        <v>17729</v>
      </c>
      <c r="Q99" s="19">
        <v>17481</v>
      </c>
      <c r="R99" s="19">
        <v>16767</v>
      </c>
      <c r="S99" s="19">
        <v>15421</v>
      </c>
      <c r="T99" s="19">
        <v>14808</v>
      </c>
      <c r="U99" s="19">
        <v>14932</v>
      </c>
      <c r="V99" s="19">
        <v>14381</v>
      </c>
      <c r="W99" s="19">
        <v>13627</v>
      </c>
      <c r="X99" s="19">
        <v>12621</v>
      </c>
      <c r="Y99" s="19">
        <v>12408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361746</v>
      </c>
      <c r="AE99" s="5">
        <f t="shared" si="11"/>
        <v>361746</v>
      </c>
      <c r="AG99" s="2">
        <f t="shared" si="12"/>
        <v>3</v>
      </c>
      <c r="AH99" s="2">
        <f t="shared" si="13"/>
        <v>2024</v>
      </c>
      <c r="AJ99" s="5">
        <f t="shared" si="14"/>
        <v>18971</v>
      </c>
      <c r="AK99" s="2">
        <f t="shared" si="15"/>
        <v>12</v>
      </c>
      <c r="AL99" s="9"/>
      <c r="AM99" s="55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1:51" ht="15.75" x14ac:dyDescent="0.25">
      <c r="A100" s="18">
        <v>45383</v>
      </c>
      <c r="B100" s="19">
        <v>12921.58</v>
      </c>
      <c r="C100" s="19">
        <v>13262.450999999999</v>
      </c>
      <c r="D100" s="19">
        <v>13940.619000000001</v>
      </c>
      <c r="E100" s="19">
        <v>13646.276</v>
      </c>
      <c r="F100" s="19">
        <v>14114.589</v>
      </c>
      <c r="G100" s="19">
        <v>15033.286</v>
      </c>
      <c r="H100" s="19">
        <v>14255.878000000001</v>
      </c>
      <c r="I100" s="19">
        <v>15422.406000000001</v>
      </c>
      <c r="J100" s="19">
        <v>17771.273000000001</v>
      </c>
      <c r="K100" s="19">
        <v>18638.046999999999</v>
      </c>
      <c r="L100" s="19">
        <v>19536.817999999999</v>
      </c>
      <c r="M100" s="19">
        <v>19409.213</v>
      </c>
      <c r="N100" s="19">
        <v>18850.653999999999</v>
      </c>
      <c r="O100" s="19">
        <v>18962.896000000001</v>
      </c>
      <c r="P100" s="19">
        <v>18620.883000000002</v>
      </c>
      <c r="Q100" s="19">
        <v>18201.373</v>
      </c>
      <c r="R100" s="19">
        <v>17133.455999999998</v>
      </c>
      <c r="S100" s="19">
        <v>14651.284</v>
      </c>
      <c r="T100" s="19">
        <v>13371.808999999999</v>
      </c>
      <c r="U100" s="19">
        <v>13846.388999999999</v>
      </c>
      <c r="V100" s="19">
        <v>13234.352999999999</v>
      </c>
      <c r="W100" s="19">
        <v>12736.537</v>
      </c>
      <c r="X100" s="19">
        <v>12488.915000000001</v>
      </c>
      <c r="Y100" s="19">
        <v>12680.509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262876.30600000004</v>
      </c>
      <c r="AD100" s="5">
        <f t="shared" si="10"/>
        <v>109855.18800000002</v>
      </c>
      <c r="AE100" s="5">
        <f t="shared" si="11"/>
        <v>372731.49400000006</v>
      </c>
      <c r="AG100" s="2">
        <f t="shared" si="12"/>
        <v>4</v>
      </c>
      <c r="AH100" s="2">
        <f t="shared" si="13"/>
        <v>2024</v>
      </c>
      <c r="AJ100" s="5">
        <f t="shared" si="14"/>
        <v>19536.817999999999</v>
      </c>
      <c r="AK100" s="2">
        <f t="shared" si="15"/>
        <v>11</v>
      </c>
      <c r="AL100" s="9"/>
      <c r="AM100" s="55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1:51" ht="15.75" x14ac:dyDescent="0.25">
      <c r="A101" s="18">
        <v>45384</v>
      </c>
      <c r="B101" s="19">
        <v>12422.876</v>
      </c>
      <c r="C101" s="19">
        <v>12605.298000000001</v>
      </c>
      <c r="D101" s="19">
        <v>13117.394</v>
      </c>
      <c r="E101" s="19">
        <v>12754.877</v>
      </c>
      <c r="F101" s="19">
        <v>13208.494000000001</v>
      </c>
      <c r="G101" s="19">
        <v>13946.319</v>
      </c>
      <c r="H101" s="19">
        <v>13310.031000000001</v>
      </c>
      <c r="I101" s="19">
        <v>15394.671</v>
      </c>
      <c r="J101" s="19">
        <v>17732.848999999998</v>
      </c>
      <c r="K101" s="19">
        <v>18592.887999999999</v>
      </c>
      <c r="L101" s="19">
        <v>19501.723999999998</v>
      </c>
      <c r="M101" s="19">
        <v>19371.601999999999</v>
      </c>
      <c r="N101" s="19">
        <v>18825.094000000001</v>
      </c>
      <c r="O101" s="19">
        <v>18938.272000000001</v>
      </c>
      <c r="P101" s="19">
        <v>18588.099999999999</v>
      </c>
      <c r="Q101" s="19">
        <v>18169.231</v>
      </c>
      <c r="R101" s="19">
        <v>17103.286</v>
      </c>
      <c r="S101" s="19">
        <v>14625.692999999999</v>
      </c>
      <c r="T101" s="19">
        <v>13346.766</v>
      </c>
      <c r="U101" s="19">
        <v>13810.412</v>
      </c>
      <c r="V101" s="19">
        <v>13208.998</v>
      </c>
      <c r="W101" s="19">
        <v>12422.596</v>
      </c>
      <c r="X101" s="19">
        <v>12235.657999999999</v>
      </c>
      <c r="Y101" s="19">
        <v>12713.039000000001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261867.83999999997</v>
      </c>
      <c r="AD101" s="5">
        <f t="shared" si="10"/>
        <v>104078.3280000001</v>
      </c>
      <c r="AE101" s="5">
        <f t="shared" si="11"/>
        <v>365946.16800000006</v>
      </c>
      <c r="AG101" s="2">
        <f t="shared" si="12"/>
        <v>4</v>
      </c>
      <c r="AH101" s="2">
        <f t="shared" si="13"/>
        <v>2024</v>
      </c>
      <c r="AJ101" s="5">
        <f t="shared" si="14"/>
        <v>19501.723999999998</v>
      </c>
      <c r="AK101" s="2">
        <f t="shared" si="15"/>
        <v>11</v>
      </c>
      <c r="AL101" s="9"/>
      <c r="AM101" s="55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1:51" ht="15.75" x14ac:dyDescent="0.25">
      <c r="A102" s="18">
        <v>45385</v>
      </c>
      <c r="B102" s="19">
        <v>12530.235000000001</v>
      </c>
      <c r="C102" s="19">
        <v>12879.038</v>
      </c>
      <c r="D102" s="19">
        <v>13331.868</v>
      </c>
      <c r="E102" s="19">
        <v>13070.995000000001</v>
      </c>
      <c r="F102" s="19">
        <v>13470.862999999999</v>
      </c>
      <c r="G102" s="19">
        <v>14290.861999999999</v>
      </c>
      <c r="H102" s="19">
        <v>13651.272000000001</v>
      </c>
      <c r="I102" s="19">
        <v>15353.346</v>
      </c>
      <c r="J102" s="19">
        <v>17685.585999999999</v>
      </c>
      <c r="K102" s="19">
        <v>18540.678</v>
      </c>
      <c r="L102" s="19">
        <v>19442.896000000001</v>
      </c>
      <c r="M102" s="19">
        <v>19319.734</v>
      </c>
      <c r="N102" s="19">
        <v>18767.099999999999</v>
      </c>
      <c r="O102" s="19">
        <v>18878.475999999999</v>
      </c>
      <c r="P102" s="19">
        <v>18538.377</v>
      </c>
      <c r="Q102" s="19">
        <v>18121.572</v>
      </c>
      <c r="R102" s="19">
        <v>17058.131000000001</v>
      </c>
      <c r="S102" s="19">
        <v>14626.842000000001</v>
      </c>
      <c r="T102" s="19">
        <v>13977.065000000001</v>
      </c>
      <c r="U102" s="19">
        <v>13789.493</v>
      </c>
      <c r="V102" s="19">
        <v>13176.807000000001</v>
      </c>
      <c r="W102" s="19">
        <v>13099.624</v>
      </c>
      <c r="X102" s="19">
        <v>12905.951999999999</v>
      </c>
      <c r="Y102" s="19">
        <v>13203.981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263281.679</v>
      </c>
      <c r="AD102" s="5">
        <f t="shared" si="10"/>
        <v>106429.11400000006</v>
      </c>
      <c r="AE102" s="5">
        <f t="shared" si="11"/>
        <v>369710.79300000006</v>
      </c>
      <c r="AG102" s="2">
        <f t="shared" si="12"/>
        <v>4</v>
      </c>
      <c r="AH102" s="2">
        <f t="shared" si="13"/>
        <v>2024</v>
      </c>
      <c r="AJ102" s="5">
        <f t="shared" si="14"/>
        <v>19442.896000000001</v>
      </c>
      <c r="AK102" s="2">
        <f t="shared" si="15"/>
        <v>11</v>
      </c>
      <c r="AL102" s="9"/>
      <c r="AM102" s="55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1:51" ht="15.75" x14ac:dyDescent="0.25">
      <c r="A103" s="18">
        <v>45386</v>
      </c>
      <c r="B103" s="19">
        <v>12874.816000000001</v>
      </c>
      <c r="C103" s="19">
        <v>13247.865</v>
      </c>
      <c r="D103" s="19">
        <v>13751.328</v>
      </c>
      <c r="E103" s="19">
        <v>13339.607</v>
      </c>
      <c r="F103" s="19">
        <v>13726.2</v>
      </c>
      <c r="G103" s="19">
        <v>13984.222</v>
      </c>
      <c r="H103" s="19">
        <v>12907.041999999999</v>
      </c>
      <c r="I103" s="19">
        <v>15317.112999999999</v>
      </c>
      <c r="J103" s="19">
        <v>17614.41</v>
      </c>
      <c r="K103" s="19">
        <v>18460.197</v>
      </c>
      <c r="L103" s="19">
        <v>19950.796999999999</v>
      </c>
      <c r="M103" s="19">
        <v>20749.965</v>
      </c>
      <c r="N103" s="19">
        <v>19632.79</v>
      </c>
      <c r="O103" s="19">
        <v>19818.931</v>
      </c>
      <c r="P103" s="19">
        <v>20251.210999999999</v>
      </c>
      <c r="Q103" s="19">
        <v>19582.496999999999</v>
      </c>
      <c r="R103" s="19">
        <v>18689.901000000002</v>
      </c>
      <c r="S103" s="19">
        <v>15714.39</v>
      </c>
      <c r="T103" s="19">
        <v>14634.950999999999</v>
      </c>
      <c r="U103" s="19">
        <v>13932.494000000001</v>
      </c>
      <c r="V103" s="19">
        <v>13392.008</v>
      </c>
      <c r="W103" s="19">
        <v>13336.434999999999</v>
      </c>
      <c r="X103" s="19">
        <v>13145.856</v>
      </c>
      <c r="Y103" s="19">
        <v>13324.237999999999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274223.94600000005</v>
      </c>
      <c r="AD103" s="5">
        <f t="shared" si="10"/>
        <v>107155.31799999991</v>
      </c>
      <c r="AE103" s="5">
        <f t="shared" si="11"/>
        <v>381379.26399999997</v>
      </c>
      <c r="AG103" s="2">
        <f t="shared" si="12"/>
        <v>4</v>
      </c>
      <c r="AH103" s="2">
        <f t="shared" si="13"/>
        <v>2024</v>
      </c>
      <c r="AJ103" s="5">
        <f t="shared" si="14"/>
        <v>20749.965</v>
      </c>
      <c r="AK103" s="2">
        <f t="shared" si="15"/>
        <v>12</v>
      </c>
      <c r="AL103" s="9"/>
      <c r="AM103" s="55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1:51" ht="15.75" x14ac:dyDescent="0.25">
      <c r="A104" s="18">
        <v>45387</v>
      </c>
      <c r="B104" s="19">
        <v>12792.267</v>
      </c>
      <c r="C104" s="19">
        <v>12900.07</v>
      </c>
      <c r="D104" s="19">
        <v>13408.355</v>
      </c>
      <c r="E104" s="19">
        <v>12887.686</v>
      </c>
      <c r="F104" s="19">
        <v>13222.33</v>
      </c>
      <c r="G104" s="19">
        <v>13703.800999999999</v>
      </c>
      <c r="H104" s="19">
        <v>13154.18</v>
      </c>
      <c r="I104" s="19">
        <v>15226.450999999999</v>
      </c>
      <c r="J104" s="19">
        <v>17540.023000000001</v>
      </c>
      <c r="K104" s="19">
        <v>18523.103999999999</v>
      </c>
      <c r="L104" s="19">
        <v>19358.282999999999</v>
      </c>
      <c r="M104" s="19">
        <v>19603.732</v>
      </c>
      <c r="N104" s="19">
        <v>18912.661</v>
      </c>
      <c r="O104" s="19">
        <v>19508.294000000002</v>
      </c>
      <c r="P104" s="19">
        <v>19613.453000000001</v>
      </c>
      <c r="Q104" s="19">
        <v>19114.733</v>
      </c>
      <c r="R104" s="19">
        <v>17986.109</v>
      </c>
      <c r="S104" s="19">
        <v>15290.7</v>
      </c>
      <c r="T104" s="19">
        <v>14236.388000000001</v>
      </c>
      <c r="U104" s="19">
        <v>13692.894</v>
      </c>
      <c r="V104" s="19">
        <v>13234.608</v>
      </c>
      <c r="W104" s="19">
        <v>13337.573</v>
      </c>
      <c r="X104" s="19">
        <v>13352.692999999999</v>
      </c>
      <c r="Y104" s="19">
        <v>13625.036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268531.69900000002</v>
      </c>
      <c r="AD104" s="5">
        <f t="shared" si="10"/>
        <v>105693.72499999992</v>
      </c>
      <c r="AE104" s="5">
        <f t="shared" si="11"/>
        <v>374225.42399999994</v>
      </c>
      <c r="AG104" s="2">
        <f t="shared" si="12"/>
        <v>4</v>
      </c>
      <c r="AH104" s="2">
        <f t="shared" si="13"/>
        <v>2024</v>
      </c>
      <c r="AJ104" s="5">
        <f t="shared" si="14"/>
        <v>19613.453000000001</v>
      </c>
      <c r="AK104" s="2">
        <f t="shared" si="15"/>
        <v>15</v>
      </c>
      <c r="AL104" s="9"/>
      <c r="AM104" s="55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1:51" ht="15.75" x14ac:dyDescent="0.25">
      <c r="A105" s="18">
        <v>45388</v>
      </c>
      <c r="B105" s="19">
        <v>13313.429</v>
      </c>
      <c r="C105" s="19">
        <v>13478.448</v>
      </c>
      <c r="D105" s="19">
        <v>13071.895</v>
      </c>
      <c r="E105" s="19">
        <v>13295.821</v>
      </c>
      <c r="F105" s="19">
        <v>13403.761</v>
      </c>
      <c r="G105" s="19">
        <v>13371.954</v>
      </c>
      <c r="H105" s="19">
        <v>12263.999</v>
      </c>
      <c r="I105" s="19">
        <v>14377.540999999999</v>
      </c>
      <c r="J105" s="19">
        <v>16536.170999999998</v>
      </c>
      <c r="K105" s="19">
        <v>17516.367999999999</v>
      </c>
      <c r="L105" s="19">
        <v>18243.477999999999</v>
      </c>
      <c r="M105" s="19">
        <v>18259.691999999999</v>
      </c>
      <c r="N105" s="19">
        <v>17575.257000000001</v>
      </c>
      <c r="O105" s="19">
        <v>17603.843000000001</v>
      </c>
      <c r="P105" s="19">
        <v>17670.763999999999</v>
      </c>
      <c r="Q105" s="19">
        <v>17640.539000000001</v>
      </c>
      <c r="R105" s="19">
        <v>16843.357</v>
      </c>
      <c r="S105" s="19">
        <v>15002.819</v>
      </c>
      <c r="T105" s="19">
        <v>13987.087</v>
      </c>
      <c r="U105" s="19">
        <v>13487.183999999999</v>
      </c>
      <c r="V105" s="19">
        <v>13121.133</v>
      </c>
      <c r="W105" s="19">
        <v>13415.009</v>
      </c>
      <c r="X105" s="19">
        <v>13369.397000000001</v>
      </c>
      <c r="Y105" s="19">
        <v>13682.646000000001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360531.592</v>
      </c>
      <c r="AE105" s="5">
        <f t="shared" si="11"/>
        <v>360531.592</v>
      </c>
      <c r="AG105" s="2">
        <f t="shared" si="12"/>
        <v>4</v>
      </c>
      <c r="AH105" s="2">
        <f t="shared" si="13"/>
        <v>2024</v>
      </c>
      <c r="AJ105" s="5">
        <f t="shared" si="14"/>
        <v>18259.691999999999</v>
      </c>
      <c r="AK105" s="2">
        <f t="shared" si="15"/>
        <v>12</v>
      </c>
      <c r="AL105" s="9"/>
      <c r="AM105" s="55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</row>
    <row r="106" spans="1:51" ht="15.75" x14ac:dyDescent="0.25">
      <c r="A106" s="18">
        <v>45389</v>
      </c>
      <c r="B106" s="19">
        <v>13378.365</v>
      </c>
      <c r="C106" s="19">
        <v>13583.599</v>
      </c>
      <c r="D106" s="19">
        <v>13268.138000000001</v>
      </c>
      <c r="E106" s="19">
        <v>13472.915999999999</v>
      </c>
      <c r="F106" s="19">
        <v>13432.911</v>
      </c>
      <c r="G106" s="19">
        <v>13282.44</v>
      </c>
      <c r="H106" s="19">
        <v>12071.704</v>
      </c>
      <c r="I106" s="19">
        <v>14374.914000000001</v>
      </c>
      <c r="J106" s="19">
        <v>16535.2</v>
      </c>
      <c r="K106" s="19">
        <v>17517.402999999998</v>
      </c>
      <c r="L106" s="19">
        <v>18243.88</v>
      </c>
      <c r="M106" s="19">
        <v>18260.409</v>
      </c>
      <c r="N106" s="19">
        <v>17575.749</v>
      </c>
      <c r="O106" s="19">
        <v>17603.996999999999</v>
      </c>
      <c r="P106" s="19">
        <v>17296.935000000001</v>
      </c>
      <c r="Q106" s="19">
        <v>16914.057000000001</v>
      </c>
      <c r="R106" s="19">
        <v>15948.1</v>
      </c>
      <c r="S106" s="19">
        <v>14074.47</v>
      </c>
      <c r="T106" s="19">
        <v>13197.031000000001</v>
      </c>
      <c r="U106" s="19">
        <v>13384.422</v>
      </c>
      <c r="V106" s="19">
        <v>12925.123</v>
      </c>
      <c r="W106" s="19">
        <v>13058.019</v>
      </c>
      <c r="X106" s="19">
        <v>12900.084000000001</v>
      </c>
      <c r="Y106" s="19">
        <v>13316.434999999999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355616.30099999998</v>
      </c>
      <c r="AE106" s="5">
        <f t="shared" si="11"/>
        <v>355616.30099999998</v>
      </c>
      <c r="AG106" s="2">
        <f t="shared" si="12"/>
        <v>4</v>
      </c>
      <c r="AH106" s="2">
        <f t="shared" si="13"/>
        <v>2024</v>
      </c>
      <c r="AJ106" s="5">
        <f t="shared" si="14"/>
        <v>18260.409</v>
      </c>
      <c r="AK106" s="2">
        <f t="shared" si="15"/>
        <v>12</v>
      </c>
      <c r="AL106" s="9"/>
      <c r="AM106" s="55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</row>
    <row r="107" spans="1:51" ht="15.75" x14ac:dyDescent="0.25">
      <c r="A107" s="18">
        <v>45390</v>
      </c>
      <c r="B107" s="19">
        <v>13002.486999999999</v>
      </c>
      <c r="C107" s="19">
        <v>13372.282999999999</v>
      </c>
      <c r="D107" s="19">
        <v>13788.2</v>
      </c>
      <c r="E107" s="19">
        <v>13603.343999999999</v>
      </c>
      <c r="F107" s="19">
        <v>13919.897000000001</v>
      </c>
      <c r="G107" s="19">
        <v>14639.214</v>
      </c>
      <c r="H107" s="19">
        <v>13806.522000000001</v>
      </c>
      <c r="I107" s="19">
        <v>15221.127</v>
      </c>
      <c r="J107" s="19">
        <v>17529.702000000001</v>
      </c>
      <c r="K107" s="19">
        <v>18375.684000000001</v>
      </c>
      <c r="L107" s="19">
        <v>19267.775000000001</v>
      </c>
      <c r="M107" s="19">
        <v>19145.386999999999</v>
      </c>
      <c r="N107" s="19">
        <v>18597.788</v>
      </c>
      <c r="O107" s="19">
        <v>18707.266</v>
      </c>
      <c r="P107" s="19">
        <v>18370.131000000001</v>
      </c>
      <c r="Q107" s="19">
        <v>17959.608</v>
      </c>
      <c r="R107" s="19">
        <v>16903.940999999999</v>
      </c>
      <c r="S107" s="19">
        <v>14457.687</v>
      </c>
      <c r="T107" s="19">
        <v>13195.855</v>
      </c>
      <c r="U107" s="19">
        <v>13641.004000000001</v>
      </c>
      <c r="V107" s="19">
        <v>13053.026</v>
      </c>
      <c r="W107" s="19">
        <v>12236.638999999999</v>
      </c>
      <c r="X107" s="19">
        <v>11663.616</v>
      </c>
      <c r="Y107" s="19">
        <v>11818.739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258326.23600000003</v>
      </c>
      <c r="AD107" s="5">
        <f t="shared" si="10"/>
        <v>107950.68599999993</v>
      </c>
      <c r="AE107" s="5">
        <f t="shared" si="11"/>
        <v>366276.92199999996</v>
      </c>
      <c r="AG107" s="2">
        <f t="shared" si="12"/>
        <v>4</v>
      </c>
      <c r="AH107" s="2">
        <f t="shared" si="13"/>
        <v>2024</v>
      </c>
      <c r="AJ107" s="5">
        <f t="shared" si="14"/>
        <v>19267.775000000001</v>
      </c>
      <c r="AK107" s="2">
        <f t="shared" si="15"/>
        <v>11</v>
      </c>
      <c r="AL107" s="9"/>
      <c r="AM107" s="55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</row>
    <row r="108" spans="1:51" ht="15.75" x14ac:dyDescent="0.25">
      <c r="A108" s="18">
        <v>45391</v>
      </c>
      <c r="B108" s="19">
        <v>11582.942999999999</v>
      </c>
      <c r="C108" s="19">
        <v>11925.987999999999</v>
      </c>
      <c r="D108" s="19">
        <v>12455.93</v>
      </c>
      <c r="E108" s="19">
        <v>12290.305</v>
      </c>
      <c r="F108" s="19">
        <v>12684.861000000001</v>
      </c>
      <c r="G108" s="19">
        <v>13666.91</v>
      </c>
      <c r="H108" s="19">
        <v>12993.312</v>
      </c>
      <c r="I108" s="19">
        <v>13866.556</v>
      </c>
      <c r="J108" s="19">
        <v>14420.741</v>
      </c>
      <c r="K108" s="19">
        <v>13908.201999999999</v>
      </c>
      <c r="L108" s="19">
        <v>13905.914000000001</v>
      </c>
      <c r="M108" s="19">
        <v>13973.659</v>
      </c>
      <c r="N108" s="19">
        <v>13445.276</v>
      </c>
      <c r="O108" s="19">
        <v>13527.897999999999</v>
      </c>
      <c r="P108" s="19">
        <v>13615.147999999999</v>
      </c>
      <c r="Q108" s="19">
        <v>13390.153</v>
      </c>
      <c r="R108" s="19">
        <v>13380.37</v>
      </c>
      <c r="S108" s="19">
        <v>12649.405000000001</v>
      </c>
      <c r="T108" s="19">
        <v>12485.861999999999</v>
      </c>
      <c r="U108" s="19">
        <v>12438.977000000001</v>
      </c>
      <c r="V108" s="19">
        <v>12225.885</v>
      </c>
      <c r="W108" s="19">
        <v>12298.07</v>
      </c>
      <c r="X108" s="19">
        <v>11973.305</v>
      </c>
      <c r="Y108" s="19">
        <v>12304.72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211505.42100000003</v>
      </c>
      <c r="AD108" s="5">
        <f t="shared" si="10"/>
        <v>99904.968999999925</v>
      </c>
      <c r="AE108" s="5">
        <f t="shared" si="11"/>
        <v>311410.38999999996</v>
      </c>
      <c r="AG108" s="2">
        <f t="shared" si="12"/>
        <v>4</v>
      </c>
      <c r="AH108" s="2">
        <f t="shared" si="13"/>
        <v>2024</v>
      </c>
      <c r="AJ108" s="5">
        <f t="shared" si="14"/>
        <v>14420.741</v>
      </c>
      <c r="AK108" s="2">
        <f t="shared" si="15"/>
        <v>9</v>
      </c>
      <c r="AL108" s="9"/>
      <c r="AM108" s="55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1:51" ht="15.75" x14ac:dyDescent="0.25">
      <c r="A109" s="18">
        <v>45392</v>
      </c>
      <c r="B109" s="19">
        <v>12016.766</v>
      </c>
      <c r="C109" s="19">
        <v>12326.541999999999</v>
      </c>
      <c r="D109" s="19">
        <v>12944.233</v>
      </c>
      <c r="E109" s="19">
        <v>12649.406000000001</v>
      </c>
      <c r="F109" s="19">
        <v>13228.322</v>
      </c>
      <c r="G109" s="19">
        <v>13943.462</v>
      </c>
      <c r="H109" s="19">
        <v>13375.371999999999</v>
      </c>
      <c r="I109" s="19">
        <v>14197.612999999999</v>
      </c>
      <c r="J109" s="19">
        <v>15320.593000000001</v>
      </c>
      <c r="K109" s="19">
        <v>16250.27</v>
      </c>
      <c r="L109" s="19">
        <v>17854.562999999998</v>
      </c>
      <c r="M109" s="19">
        <v>17775.185000000001</v>
      </c>
      <c r="N109" s="19">
        <v>16809.021000000001</v>
      </c>
      <c r="O109" s="19">
        <v>17780.332999999999</v>
      </c>
      <c r="P109" s="19">
        <v>18667.850999999999</v>
      </c>
      <c r="Q109" s="19">
        <v>18604.567999999999</v>
      </c>
      <c r="R109" s="19">
        <v>17687.031999999999</v>
      </c>
      <c r="S109" s="19">
        <v>15210.184999999999</v>
      </c>
      <c r="T109" s="19">
        <v>14141.021000000001</v>
      </c>
      <c r="U109" s="19">
        <v>13429.245000000001</v>
      </c>
      <c r="V109" s="19">
        <v>12751.156000000001</v>
      </c>
      <c r="W109" s="19">
        <v>12574.079</v>
      </c>
      <c r="X109" s="19">
        <v>12172.334999999999</v>
      </c>
      <c r="Y109" s="19">
        <v>12370.424999999999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251225.05</v>
      </c>
      <c r="AD109" s="5">
        <f t="shared" si="10"/>
        <v>102854.52800000005</v>
      </c>
      <c r="AE109" s="5">
        <f t="shared" si="11"/>
        <v>354079.57800000004</v>
      </c>
      <c r="AG109" s="2">
        <f t="shared" si="12"/>
        <v>4</v>
      </c>
      <c r="AH109" s="2">
        <f t="shared" si="13"/>
        <v>2024</v>
      </c>
      <c r="AJ109" s="5">
        <f t="shared" si="14"/>
        <v>18667.850999999999</v>
      </c>
      <c r="AK109" s="2">
        <f t="shared" si="15"/>
        <v>15</v>
      </c>
      <c r="AL109" s="9"/>
      <c r="AM109" s="55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</row>
    <row r="110" spans="1:51" ht="15.75" x14ac:dyDescent="0.25">
      <c r="A110" s="18">
        <v>45393</v>
      </c>
      <c r="B110" s="19">
        <v>12152.51</v>
      </c>
      <c r="C110" s="19">
        <v>12405.412</v>
      </c>
      <c r="D110" s="19">
        <v>12522.147999999999</v>
      </c>
      <c r="E110" s="19">
        <v>12069.596</v>
      </c>
      <c r="F110" s="19">
        <v>12606.606</v>
      </c>
      <c r="G110" s="19">
        <v>13204.406999999999</v>
      </c>
      <c r="H110" s="19">
        <v>12836.897999999999</v>
      </c>
      <c r="I110" s="19">
        <v>14715.906000000001</v>
      </c>
      <c r="J110" s="19">
        <v>17018.111000000001</v>
      </c>
      <c r="K110" s="19">
        <v>17879.807000000001</v>
      </c>
      <c r="L110" s="19">
        <v>19049.089</v>
      </c>
      <c r="M110" s="19">
        <v>19362.183000000001</v>
      </c>
      <c r="N110" s="19">
        <v>19270.912</v>
      </c>
      <c r="O110" s="19">
        <v>19674.496999999999</v>
      </c>
      <c r="P110" s="19">
        <v>20008.028999999999</v>
      </c>
      <c r="Q110" s="19">
        <v>19270.699000000001</v>
      </c>
      <c r="R110" s="19">
        <v>18379.075000000001</v>
      </c>
      <c r="S110" s="19">
        <v>15515.808000000001</v>
      </c>
      <c r="T110" s="19">
        <v>14308.284</v>
      </c>
      <c r="U110" s="19">
        <v>13421.151</v>
      </c>
      <c r="V110" s="19">
        <v>12855.186</v>
      </c>
      <c r="W110" s="19">
        <v>12586.438</v>
      </c>
      <c r="X110" s="19">
        <v>12233.992</v>
      </c>
      <c r="Y110" s="19">
        <v>12425.763000000001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265549.16700000002</v>
      </c>
      <c r="AD110" s="5">
        <f t="shared" si="10"/>
        <v>100223.34000000003</v>
      </c>
      <c r="AE110" s="5">
        <f t="shared" si="11"/>
        <v>365772.50700000004</v>
      </c>
      <c r="AG110" s="2">
        <f t="shared" si="12"/>
        <v>4</v>
      </c>
      <c r="AH110" s="2">
        <f t="shared" si="13"/>
        <v>2024</v>
      </c>
      <c r="AJ110" s="5">
        <f t="shared" si="14"/>
        <v>20008.028999999999</v>
      </c>
      <c r="AK110" s="2">
        <f t="shared" si="15"/>
        <v>15</v>
      </c>
      <c r="AL110" s="9"/>
      <c r="AM110" s="55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</row>
    <row r="111" spans="1:51" ht="15.75" x14ac:dyDescent="0.25">
      <c r="A111" s="18">
        <v>45394</v>
      </c>
      <c r="B111" s="19">
        <v>11834.578</v>
      </c>
      <c r="C111" s="19">
        <v>12036.701999999999</v>
      </c>
      <c r="D111" s="19">
        <v>12433.755999999999</v>
      </c>
      <c r="E111" s="19">
        <v>11770.151</v>
      </c>
      <c r="F111" s="19">
        <v>12168.746999999999</v>
      </c>
      <c r="G111" s="19">
        <v>12506.817999999999</v>
      </c>
      <c r="H111" s="19">
        <v>12082.298000000001</v>
      </c>
      <c r="I111" s="19">
        <v>14153.575999999999</v>
      </c>
      <c r="J111" s="19">
        <v>16288.914000000001</v>
      </c>
      <c r="K111" s="19">
        <v>17002.436000000002</v>
      </c>
      <c r="L111" s="19">
        <v>18205.492999999999</v>
      </c>
      <c r="M111" s="19">
        <v>18872.425999999999</v>
      </c>
      <c r="N111" s="19">
        <v>18638.523000000001</v>
      </c>
      <c r="O111" s="19">
        <v>19287.814999999999</v>
      </c>
      <c r="P111" s="19">
        <v>19355.668000000001</v>
      </c>
      <c r="Q111" s="19">
        <v>18525.932000000001</v>
      </c>
      <c r="R111" s="19">
        <v>17195.842000000001</v>
      </c>
      <c r="S111" s="19">
        <v>14376.263000000001</v>
      </c>
      <c r="T111" s="19">
        <v>13081.471</v>
      </c>
      <c r="U111" s="19">
        <v>12162.656000000001</v>
      </c>
      <c r="V111" s="19">
        <v>11807.950999999999</v>
      </c>
      <c r="W111" s="19">
        <v>11732.61</v>
      </c>
      <c r="X111" s="19">
        <v>11659.939</v>
      </c>
      <c r="Y111" s="19">
        <v>11958.853999999999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252347.51500000001</v>
      </c>
      <c r="AD111" s="5">
        <f t="shared" si="10"/>
        <v>96791.90399999998</v>
      </c>
      <c r="AE111" s="5">
        <f t="shared" si="11"/>
        <v>349139.41899999999</v>
      </c>
      <c r="AG111" s="2">
        <f t="shared" si="12"/>
        <v>4</v>
      </c>
      <c r="AH111" s="2">
        <f t="shared" si="13"/>
        <v>2024</v>
      </c>
      <c r="AJ111" s="5">
        <f t="shared" si="14"/>
        <v>19355.668000000001</v>
      </c>
      <c r="AK111" s="2">
        <f t="shared" si="15"/>
        <v>15</v>
      </c>
      <c r="AL111" s="9"/>
      <c r="AM111" s="55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</row>
    <row r="112" spans="1:51" ht="15.75" x14ac:dyDescent="0.25">
      <c r="A112" s="18">
        <v>45395</v>
      </c>
      <c r="B112" s="19">
        <v>11423.103999999999</v>
      </c>
      <c r="C112" s="19">
        <v>11657.353999999999</v>
      </c>
      <c r="D112" s="19">
        <v>11342.007</v>
      </c>
      <c r="E112" s="19">
        <v>11435.716</v>
      </c>
      <c r="F112" s="19">
        <v>11535.669</v>
      </c>
      <c r="G112" s="19">
        <v>11704.308000000001</v>
      </c>
      <c r="H112" s="19">
        <v>10691.18</v>
      </c>
      <c r="I112" s="19">
        <v>11933.64</v>
      </c>
      <c r="J112" s="19">
        <v>13037.688</v>
      </c>
      <c r="K112" s="19">
        <v>12731.924000000001</v>
      </c>
      <c r="L112" s="19">
        <v>13310.668</v>
      </c>
      <c r="M112" s="19">
        <v>13543.822</v>
      </c>
      <c r="N112" s="19">
        <v>12741.376</v>
      </c>
      <c r="O112" s="19">
        <v>12464.647000000001</v>
      </c>
      <c r="P112" s="19">
        <v>12898.95</v>
      </c>
      <c r="Q112" s="19">
        <v>12578.931</v>
      </c>
      <c r="R112" s="19">
        <v>12891.629000000001</v>
      </c>
      <c r="S112" s="19">
        <v>12191.266</v>
      </c>
      <c r="T112" s="19">
        <v>11842.749</v>
      </c>
      <c r="U112" s="19">
        <v>11534.785</v>
      </c>
      <c r="V112" s="19">
        <v>11229.066000000001</v>
      </c>
      <c r="W112" s="19">
        <v>11367.800999999999</v>
      </c>
      <c r="X112" s="19">
        <v>11190.433000000001</v>
      </c>
      <c r="Y112" s="19">
        <v>11626.396000000001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288905.10900000005</v>
      </c>
      <c r="AE112" s="5">
        <f t="shared" si="11"/>
        <v>288905.10900000005</v>
      </c>
      <c r="AG112" s="2">
        <f t="shared" si="12"/>
        <v>4</v>
      </c>
      <c r="AH112" s="2">
        <f t="shared" si="13"/>
        <v>2024</v>
      </c>
      <c r="AJ112" s="5">
        <f t="shared" si="14"/>
        <v>13543.822</v>
      </c>
      <c r="AK112" s="2">
        <f t="shared" si="15"/>
        <v>12</v>
      </c>
      <c r="AL112" s="9"/>
      <c r="AM112" s="55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</row>
    <row r="113" spans="1:51" ht="15.75" x14ac:dyDescent="0.25">
      <c r="A113" s="18">
        <v>45396</v>
      </c>
      <c r="B113" s="19">
        <v>11139.880999999999</v>
      </c>
      <c r="C113" s="19">
        <v>11398.268</v>
      </c>
      <c r="D113" s="19">
        <v>11079.578</v>
      </c>
      <c r="E113" s="19">
        <v>11265.137000000001</v>
      </c>
      <c r="F113" s="19">
        <v>11443.816000000001</v>
      </c>
      <c r="G113" s="19">
        <v>11434.069</v>
      </c>
      <c r="H113" s="19">
        <v>10355.266</v>
      </c>
      <c r="I113" s="19">
        <v>11313.544</v>
      </c>
      <c r="J113" s="19">
        <v>12154.522000000001</v>
      </c>
      <c r="K113" s="19">
        <v>12164.668</v>
      </c>
      <c r="L113" s="19">
        <v>12290.511</v>
      </c>
      <c r="M113" s="19">
        <v>12441.527</v>
      </c>
      <c r="N113" s="19">
        <v>12014.136</v>
      </c>
      <c r="O113" s="19">
        <v>11990.101000000001</v>
      </c>
      <c r="P113" s="19">
        <v>12186.985000000001</v>
      </c>
      <c r="Q113" s="19">
        <v>12500.147999999999</v>
      </c>
      <c r="R113" s="19">
        <v>13057.028</v>
      </c>
      <c r="S113" s="19">
        <v>12514.665000000001</v>
      </c>
      <c r="T113" s="19">
        <v>12090.726000000001</v>
      </c>
      <c r="U113" s="19">
        <v>11718.56</v>
      </c>
      <c r="V113" s="19">
        <v>11284.937</v>
      </c>
      <c r="W113" s="19">
        <v>11296.656999999999</v>
      </c>
      <c r="X113" s="19">
        <v>10995.206</v>
      </c>
      <c r="Y113" s="19">
        <v>11154.851000000001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281284.78699999995</v>
      </c>
      <c r="AE113" s="5">
        <f t="shared" si="11"/>
        <v>281284.78699999995</v>
      </c>
      <c r="AG113" s="2">
        <f t="shared" si="12"/>
        <v>4</v>
      </c>
      <c r="AH113" s="2">
        <f t="shared" si="13"/>
        <v>2024</v>
      </c>
      <c r="AJ113" s="5">
        <f t="shared" si="14"/>
        <v>13057.028</v>
      </c>
      <c r="AK113" s="2">
        <f t="shared" si="15"/>
        <v>17</v>
      </c>
      <c r="AL113" s="9"/>
      <c r="AM113" s="55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</row>
    <row r="114" spans="1:51" ht="15.75" x14ac:dyDescent="0.25">
      <c r="A114" s="18">
        <v>45397</v>
      </c>
      <c r="B114" s="19">
        <v>10766.351000000001</v>
      </c>
      <c r="C114" s="19">
        <v>11101.915000000001</v>
      </c>
      <c r="D114" s="19">
        <v>10792.038</v>
      </c>
      <c r="E114" s="19">
        <v>11202.94</v>
      </c>
      <c r="F114" s="19">
        <v>11547.665000000001</v>
      </c>
      <c r="G114" s="19">
        <v>12298.335999999999</v>
      </c>
      <c r="H114" s="19">
        <v>11352.192999999999</v>
      </c>
      <c r="I114" s="19">
        <v>12973.654</v>
      </c>
      <c r="J114" s="19">
        <v>13333.37</v>
      </c>
      <c r="K114" s="19">
        <v>13154.401</v>
      </c>
      <c r="L114" s="19">
        <v>13232.712</v>
      </c>
      <c r="M114" s="19">
        <v>14085.684999999999</v>
      </c>
      <c r="N114" s="19">
        <v>14023.707</v>
      </c>
      <c r="O114" s="19">
        <v>14405.133</v>
      </c>
      <c r="P114" s="19">
        <v>14562.550999999999</v>
      </c>
      <c r="Q114" s="19">
        <v>14620.32</v>
      </c>
      <c r="R114" s="19">
        <v>13619.617</v>
      </c>
      <c r="S114" s="19">
        <v>12362.277</v>
      </c>
      <c r="T114" s="19">
        <v>12032.897999999999</v>
      </c>
      <c r="U114" s="19">
        <v>11610.612999999999</v>
      </c>
      <c r="V114" s="19">
        <v>11368.742</v>
      </c>
      <c r="W114" s="19">
        <v>11285.931</v>
      </c>
      <c r="X114" s="19">
        <v>11040.798000000001</v>
      </c>
      <c r="Y114" s="19">
        <v>11214.502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297988.34899999999</v>
      </c>
      <c r="AE114" s="5">
        <f t="shared" si="11"/>
        <v>297988.34899999999</v>
      </c>
      <c r="AG114" s="2">
        <f t="shared" si="12"/>
        <v>4</v>
      </c>
      <c r="AH114" s="2">
        <f t="shared" si="13"/>
        <v>2024</v>
      </c>
      <c r="AJ114" s="5">
        <f t="shared" si="14"/>
        <v>14620.32</v>
      </c>
      <c r="AK114" s="2">
        <f t="shared" si="15"/>
        <v>16</v>
      </c>
      <c r="AL114" s="9"/>
      <c r="AM114" s="55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</row>
    <row r="115" spans="1:51" ht="15.75" x14ac:dyDescent="0.25">
      <c r="A115" s="18">
        <v>45398</v>
      </c>
      <c r="B115" s="19">
        <v>11011.182000000001</v>
      </c>
      <c r="C115" s="19">
        <v>11170.114</v>
      </c>
      <c r="D115" s="19">
        <v>11744.669</v>
      </c>
      <c r="E115" s="19">
        <v>11437.218999999999</v>
      </c>
      <c r="F115" s="19">
        <v>11925.127</v>
      </c>
      <c r="G115" s="19">
        <v>12510.572</v>
      </c>
      <c r="H115" s="19">
        <v>11728.213</v>
      </c>
      <c r="I115" s="19">
        <v>12671.023999999999</v>
      </c>
      <c r="J115" s="19">
        <v>13580.297</v>
      </c>
      <c r="K115" s="19">
        <v>13708.124</v>
      </c>
      <c r="L115" s="19">
        <v>14282.4</v>
      </c>
      <c r="M115" s="19">
        <v>14272.388999999999</v>
      </c>
      <c r="N115" s="19">
        <v>13928.242</v>
      </c>
      <c r="O115" s="19">
        <v>14215.861999999999</v>
      </c>
      <c r="P115" s="19">
        <v>14305.26</v>
      </c>
      <c r="Q115" s="19">
        <v>13951.588</v>
      </c>
      <c r="R115" s="19">
        <v>13651.316000000001</v>
      </c>
      <c r="S115" s="19">
        <v>12575.751</v>
      </c>
      <c r="T115" s="19">
        <v>12192.981</v>
      </c>
      <c r="U115" s="19">
        <v>11836.897000000001</v>
      </c>
      <c r="V115" s="19">
        <v>11639.447</v>
      </c>
      <c r="W115" s="19">
        <v>11578.022000000001</v>
      </c>
      <c r="X115" s="19">
        <v>11461.757</v>
      </c>
      <c r="Y115" s="19">
        <v>11567.028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209851.35699999999</v>
      </c>
      <c r="AD115" s="5">
        <f t="shared" si="10"/>
        <v>93094.123999999982</v>
      </c>
      <c r="AE115" s="5">
        <f t="shared" si="11"/>
        <v>302945.48099999997</v>
      </c>
      <c r="AG115" s="2">
        <f t="shared" si="12"/>
        <v>4</v>
      </c>
      <c r="AH115" s="2">
        <f t="shared" si="13"/>
        <v>2024</v>
      </c>
      <c r="AJ115" s="5">
        <f t="shared" si="14"/>
        <v>14305.26</v>
      </c>
      <c r="AK115" s="2">
        <f t="shared" si="15"/>
        <v>15</v>
      </c>
      <c r="AL115" s="9"/>
      <c r="AM115" s="55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</row>
    <row r="116" spans="1:51" ht="15.75" x14ac:dyDescent="0.25">
      <c r="A116" s="18">
        <v>45399</v>
      </c>
      <c r="B116" s="19">
        <v>11360.847</v>
      </c>
      <c r="C116" s="19">
        <v>11417.084000000001</v>
      </c>
      <c r="D116" s="19">
        <v>12028.949000000001</v>
      </c>
      <c r="E116" s="19">
        <v>11704.460999999999</v>
      </c>
      <c r="F116" s="19">
        <v>12119.651</v>
      </c>
      <c r="G116" s="19">
        <v>12781.978999999999</v>
      </c>
      <c r="H116" s="19">
        <v>11843.897000000001</v>
      </c>
      <c r="I116" s="19">
        <v>12907.563</v>
      </c>
      <c r="J116" s="19">
        <v>13825.46</v>
      </c>
      <c r="K116" s="19">
        <v>13675.862999999999</v>
      </c>
      <c r="L116" s="19">
        <v>13694.179</v>
      </c>
      <c r="M116" s="19">
        <v>13813.264999999999</v>
      </c>
      <c r="N116" s="19">
        <v>13280.152</v>
      </c>
      <c r="O116" s="19">
        <v>13454.594999999999</v>
      </c>
      <c r="P116" s="19">
        <v>13685.771000000001</v>
      </c>
      <c r="Q116" s="19">
        <v>13279.341</v>
      </c>
      <c r="R116" s="19">
        <v>13155.2</v>
      </c>
      <c r="S116" s="19">
        <v>12033.821</v>
      </c>
      <c r="T116" s="19">
        <v>11834.535</v>
      </c>
      <c r="U116" s="19">
        <v>11818.108</v>
      </c>
      <c r="V116" s="19">
        <v>11633.136</v>
      </c>
      <c r="W116" s="19">
        <v>11632.093999999999</v>
      </c>
      <c r="X116" s="19">
        <v>11417.897000000001</v>
      </c>
      <c r="Y116" s="19">
        <v>11711.959000000001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205140.98</v>
      </c>
      <c r="AD116" s="5">
        <f t="shared" si="10"/>
        <v>94968.826999999961</v>
      </c>
      <c r="AE116" s="5">
        <f t="shared" si="11"/>
        <v>300109.80699999997</v>
      </c>
      <c r="AG116" s="2">
        <f t="shared" si="12"/>
        <v>4</v>
      </c>
      <c r="AH116" s="2">
        <f t="shared" si="13"/>
        <v>2024</v>
      </c>
      <c r="AJ116" s="5">
        <f t="shared" si="14"/>
        <v>13825.46</v>
      </c>
      <c r="AK116" s="2">
        <f t="shared" si="15"/>
        <v>9</v>
      </c>
      <c r="AL116" s="9"/>
      <c r="AM116" s="55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</row>
    <row r="117" spans="1:51" ht="15.75" x14ac:dyDescent="0.25">
      <c r="A117" s="18">
        <v>45400</v>
      </c>
      <c r="B117" s="19">
        <v>11419.183000000001</v>
      </c>
      <c r="C117" s="19">
        <v>11669.025</v>
      </c>
      <c r="D117" s="19">
        <v>12172.73</v>
      </c>
      <c r="E117" s="19">
        <v>11864.612999999999</v>
      </c>
      <c r="F117" s="19">
        <v>12505.815000000001</v>
      </c>
      <c r="G117" s="19">
        <v>12921.081</v>
      </c>
      <c r="H117" s="19">
        <v>12031.012000000001</v>
      </c>
      <c r="I117" s="19">
        <v>12840.388999999999</v>
      </c>
      <c r="J117" s="19">
        <v>13736.725</v>
      </c>
      <c r="K117" s="19">
        <v>13386.784</v>
      </c>
      <c r="L117" s="19">
        <v>13650.395</v>
      </c>
      <c r="M117" s="19">
        <v>13563.69</v>
      </c>
      <c r="N117" s="19">
        <v>13267.307000000001</v>
      </c>
      <c r="O117" s="19">
        <v>13228.941999999999</v>
      </c>
      <c r="P117" s="19">
        <v>13411.922</v>
      </c>
      <c r="Q117" s="19">
        <v>12918.615</v>
      </c>
      <c r="R117" s="19">
        <v>12674.808000000001</v>
      </c>
      <c r="S117" s="19">
        <v>11669.619000000001</v>
      </c>
      <c r="T117" s="19">
        <v>11537.516</v>
      </c>
      <c r="U117" s="19">
        <v>11418.703</v>
      </c>
      <c r="V117" s="19">
        <v>11411.276</v>
      </c>
      <c r="W117" s="19">
        <v>11496.79</v>
      </c>
      <c r="X117" s="19">
        <v>11134.806</v>
      </c>
      <c r="Y117" s="19">
        <v>11543.089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201348.28700000007</v>
      </c>
      <c r="AD117" s="5">
        <f t="shared" si="10"/>
        <v>96126.547999999893</v>
      </c>
      <c r="AE117" s="5">
        <f t="shared" si="11"/>
        <v>297474.83499999996</v>
      </c>
      <c r="AG117" s="2">
        <f t="shared" si="12"/>
        <v>4</v>
      </c>
      <c r="AH117" s="2">
        <f t="shared" si="13"/>
        <v>2024</v>
      </c>
      <c r="AJ117" s="5">
        <f t="shared" si="14"/>
        <v>13736.725</v>
      </c>
      <c r="AK117" s="2">
        <f t="shared" si="15"/>
        <v>9</v>
      </c>
      <c r="AL117" s="9"/>
      <c r="AM117" s="55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1" ht="15.75" x14ac:dyDescent="0.25">
      <c r="A118" s="18">
        <v>45401</v>
      </c>
      <c r="B118" s="19">
        <v>11177.962</v>
      </c>
      <c r="C118" s="19">
        <v>11420.875</v>
      </c>
      <c r="D118" s="19">
        <v>11966.954</v>
      </c>
      <c r="E118" s="19">
        <v>11664.786</v>
      </c>
      <c r="F118" s="19">
        <v>12119.433999999999</v>
      </c>
      <c r="G118" s="19">
        <v>12622.391</v>
      </c>
      <c r="H118" s="19">
        <v>11713.897000000001</v>
      </c>
      <c r="I118" s="19">
        <v>12696.983</v>
      </c>
      <c r="J118" s="19">
        <v>13456.888000000001</v>
      </c>
      <c r="K118" s="19">
        <v>13207.873</v>
      </c>
      <c r="L118" s="19">
        <v>13191.7</v>
      </c>
      <c r="M118" s="19">
        <v>13090.668</v>
      </c>
      <c r="N118" s="19">
        <v>12816.683000000001</v>
      </c>
      <c r="O118" s="19">
        <v>12829.511</v>
      </c>
      <c r="P118" s="19">
        <v>13061.016</v>
      </c>
      <c r="Q118" s="19">
        <v>12939.672</v>
      </c>
      <c r="R118" s="19">
        <v>13092.371999999999</v>
      </c>
      <c r="S118" s="19">
        <v>12161.558999999999</v>
      </c>
      <c r="T118" s="19">
        <v>11744.623</v>
      </c>
      <c r="U118" s="19">
        <v>11453.134</v>
      </c>
      <c r="V118" s="19">
        <v>11276.566999999999</v>
      </c>
      <c r="W118" s="19">
        <v>11385.905000000001</v>
      </c>
      <c r="X118" s="19">
        <v>11262.804</v>
      </c>
      <c r="Y118" s="19">
        <v>11430.928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199667.95800000001</v>
      </c>
      <c r="AD118" s="5">
        <f t="shared" si="10"/>
        <v>94117.227000000043</v>
      </c>
      <c r="AE118" s="5">
        <f t="shared" si="11"/>
        <v>293785.18500000006</v>
      </c>
      <c r="AG118" s="2">
        <f t="shared" si="12"/>
        <v>4</v>
      </c>
      <c r="AH118" s="2">
        <f t="shared" si="13"/>
        <v>2024</v>
      </c>
      <c r="AJ118" s="5">
        <f t="shared" si="14"/>
        <v>13456.888000000001</v>
      </c>
      <c r="AK118" s="2">
        <f t="shared" si="15"/>
        <v>9</v>
      </c>
      <c r="AL118" s="9"/>
      <c r="AM118" s="55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</row>
    <row r="119" spans="1:51" ht="15.75" x14ac:dyDescent="0.25">
      <c r="A119" s="18">
        <v>45402</v>
      </c>
      <c r="B119" s="19">
        <v>11014.472</v>
      </c>
      <c r="C119" s="19">
        <v>11149.98</v>
      </c>
      <c r="D119" s="19">
        <v>10793.632</v>
      </c>
      <c r="E119" s="19">
        <v>10957.05</v>
      </c>
      <c r="F119" s="19">
        <v>11034.921</v>
      </c>
      <c r="G119" s="19">
        <v>11149.959000000001</v>
      </c>
      <c r="H119" s="19">
        <v>10315.128000000001</v>
      </c>
      <c r="I119" s="19">
        <v>11838.174000000001</v>
      </c>
      <c r="J119" s="19">
        <v>14112.096</v>
      </c>
      <c r="K119" s="19">
        <v>15138.253000000001</v>
      </c>
      <c r="L119" s="19">
        <v>16588.608</v>
      </c>
      <c r="M119" s="19">
        <v>17483.762999999999</v>
      </c>
      <c r="N119" s="19">
        <v>17126.965</v>
      </c>
      <c r="O119" s="19">
        <v>17191.552</v>
      </c>
      <c r="P119" s="19">
        <v>17514.120999999999</v>
      </c>
      <c r="Q119" s="19">
        <v>16696.861000000001</v>
      </c>
      <c r="R119" s="19">
        <v>14727.704</v>
      </c>
      <c r="S119" s="19">
        <v>12890.858</v>
      </c>
      <c r="T119" s="19">
        <v>11929.439</v>
      </c>
      <c r="U119" s="19">
        <v>11647.569</v>
      </c>
      <c r="V119" s="19">
        <v>11404.620999999999</v>
      </c>
      <c r="W119" s="19">
        <v>11734.343000000001</v>
      </c>
      <c r="X119" s="19">
        <v>11509.858</v>
      </c>
      <c r="Y119" s="19">
        <v>11771.442999999999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317721.37</v>
      </c>
      <c r="AE119" s="5">
        <f t="shared" si="11"/>
        <v>317721.37</v>
      </c>
      <c r="AG119" s="2">
        <f t="shared" si="12"/>
        <v>4</v>
      </c>
      <c r="AH119" s="2">
        <f t="shared" si="13"/>
        <v>2024</v>
      </c>
      <c r="AJ119" s="5">
        <f t="shared" si="14"/>
        <v>17514.120999999999</v>
      </c>
      <c r="AK119" s="2">
        <f t="shared" si="15"/>
        <v>15</v>
      </c>
      <c r="AL119" s="9"/>
      <c r="AM119" s="55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</row>
    <row r="120" spans="1:51" ht="15.75" x14ac:dyDescent="0.25">
      <c r="A120" s="18">
        <v>45403</v>
      </c>
      <c r="B120" s="19">
        <v>11571.337</v>
      </c>
      <c r="C120" s="19">
        <v>11639.703</v>
      </c>
      <c r="D120" s="19">
        <v>11340.672</v>
      </c>
      <c r="E120" s="19">
        <v>11654.249</v>
      </c>
      <c r="F120" s="19">
        <v>11784.492</v>
      </c>
      <c r="G120" s="19">
        <v>11650.791999999999</v>
      </c>
      <c r="H120" s="19">
        <v>10562.739</v>
      </c>
      <c r="I120" s="19">
        <v>11080.088</v>
      </c>
      <c r="J120" s="19">
        <v>11937.999</v>
      </c>
      <c r="K120" s="19">
        <v>11788.976000000001</v>
      </c>
      <c r="L120" s="19">
        <v>12182.518</v>
      </c>
      <c r="M120" s="19">
        <v>12920.200999999999</v>
      </c>
      <c r="N120" s="19">
        <v>13074.09</v>
      </c>
      <c r="O120" s="19">
        <v>13919.52</v>
      </c>
      <c r="P120" s="19">
        <v>14258.543</v>
      </c>
      <c r="Q120" s="19">
        <v>14301.294</v>
      </c>
      <c r="R120" s="19">
        <v>14479.922</v>
      </c>
      <c r="S120" s="19">
        <v>13341.413</v>
      </c>
      <c r="T120" s="19">
        <v>12570.700999999999</v>
      </c>
      <c r="U120" s="19">
        <v>12263.472</v>
      </c>
      <c r="V120" s="19">
        <v>11726.825999999999</v>
      </c>
      <c r="W120" s="19">
        <v>11768.785</v>
      </c>
      <c r="X120" s="19">
        <v>11371.237999999999</v>
      </c>
      <c r="Y120" s="19">
        <v>11573.101000000001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294762.67099999997</v>
      </c>
      <c r="AE120" s="5">
        <f t="shared" si="11"/>
        <v>294762.67099999997</v>
      </c>
      <c r="AG120" s="2">
        <f t="shared" si="12"/>
        <v>4</v>
      </c>
      <c r="AH120" s="2">
        <f t="shared" si="13"/>
        <v>2024</v>
      </c>
      <c r="AJ120" s="5">
        <f t="shared" si="14"/>
        <v>14479.922</v>
      </c>
      <c r="AK120" s="2">
        <f t="shared" si="15"/>
        <v>17</v>
      </c>
      <c r="AL120" s="9"/>
      <c r="AM120" s="55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</row>
    <row r="121" spans="1:51" ht="15.75" x14ac:dyDescent="0.25">
      <c r="A121" s="18">
        <v>45404</v>
      </c>
      <c r="B121" s="19">
        <v>11251.266</v>
      </c>
      <c r="C121" s="19">
        <v>11552.999</v>
      </c>
      <c r="D121" s="19">
        <v>11917.736999999999</v>
      </c>
      <c r="E121" s="19">
        <v>11730.326999999999</v>
      </c>
      <c r="F121" s="19">
        <v>12307.852000000001</v>
      </c>
      <c r="G121" s="19">
        <v>12902.271000000001</v>
      </c>
      <c r="H121" s="19">
        <v>12290.601000000001</v>
      </c>
      <c r="I121" s="19">
        <v>13299.704</v>
      </c>
      <c r="J121" s="19">
        <v>13919.853999999999</v>
      </c>
      <c r="K121" s="19">
        <v>13729.966</v>
      </c>
      <c r="L121" s="19">
        <v>14108.207</v>
      </c>
      <c r="M121" s="19">
        <v>14143.594999999999</v>
      </c>
      <c r="N121" s="19">
        <v>13675.092000000001</v>
      </c>
      <c r="O121" s="19">
        <v>13955.933999999999</v>
      </c>
      <c r="P121" s="19">
        <v>13780.058999999999</v>
      </c>
      <c r="Q121" s="19">
        <v>13333.194</v>
      </c>
      <c r="R121" s="19">
        <v>13291.465</v>
      </c>
      <c r="S121" s="19">
        <v>12419.74</v>
      </c>
      <c r="T121" s="19">
        <v>12452.477999999999</v>
      </c>
      <c r="U121" s="19">
        <v>12122.708000000001</v>
      </c>
      <c r="V121" s="19">
        <v>12191.94</v>
      </c>
      <c r="W121" s="19">
        <v>12274.620999999999</v>
      </c>
      <c r="X121" s="19">
        <v>12020.973</v>
      </c>
      <c r="Y121" s="19">
        <v>12505.950999999999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210719.53000000003</v>
      </c>
      <c r="AD121" s="5">
        <f t="shared" si="10"/>
        <v>96459.003999999957</v>
      </c>
      <c r="AE121" s="5">
        <f t="shared" si="11"/>
        <v>307178.53399999999</v>
      </c>
      <c r="AG121" s="2">
        <f t="shared" si="12"/>
        <v>4</v>
      </c>
      <c r="AH121" s="2">
        <f t="shared" si="13"/>
        <v>2024</v>
      </c>
      <c r="AJ121" s="5">
        <f t="shared" si="14"/>
        <v>14143.594999999999</v>
      </c>
      <c r="AK121" s="2">
        <f t="shared" si="15"/>
        <v>12</v>
      </c>
      <c r="AL121" s="9"/>
      <c r="AM121" s="55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</row>
    <row r="122" spans="1:51" ht="15.75" x14ac:dyDescent="0.25">
      <c r="A122" s="18">
        <v>45405</v>
      </c>
      <c r="B122" s="19">
        <v>12160.717000000001</v>
      </c>
      <c r="C122" s="19">
        <v>12349.48</v>
      </c>
      <c r="D122" s="19">
        <v>13000.861000000001</v>
      </c>
      <c r="E122" s="19">
        <v>12645.351000000001</v>
      </c>
      <c r="F122" s="19">
        <v>13170.504999999999</v>
      </c>
      <c r="G122" s="19">
        <v>13788.519</v>
      </c>
      <c r="H122" s="19">
        <v>12867.843000000001</v>
      </c>
      <c r="I122" s="19">
        <v>13505.489</v>
      </c>
      <c r="J122" s="19">
        <v>13942.401</v>
      </c>
      <c r="K122" s="19">
        <v>13679.904</v>
      </c>
      <c r="L122" s="19">
        <v>13560.752</v>
      </c>
      <c r="M122" s="19">
        <v>13484.349</v>
      </c>
      <c r="N122" s="19">
        <v>13019.203</v>
      </c>
      <c r="O122" s="19">
        <v>13213.59</v>
      </c>
      <c r="P122" s="19">
        <v>13242.022000000001</v>
      </c>
      <c r="Q122" s="19">
        <v>13169.084999999999</v>
      </c>
      <c r="R122" s="19">
        <v>13042.44</v>
      </c>
      <c r="S122" s="19">
        <v>12236.514999999999</v>
      </c>
      <c r="T122" s="19">
        <v>12196.603999999999</v>
      </c>
      <c r="U122" s="19">
        <v>12104.031999999999</v>
      </c>
      <c r="V122" s="19">
        <v>12102.232</v>
      </c>
      <c r="W122" s="19">
        <v>12077.671</v>
      </c>
      <c r="X122" s="19">
        <v>11659.166999999999</v>
      </c>
      <c r="Y122" s="19">
        <v>11912.44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206235.45599999998</v>
      </c>
      <c r="AD122" s="5">
        <f t="shared" si="10"/>
        <v>101895.71600000004</v>
      </c>
      <c r="AE122" s="5">
        <f t="shared" si="11"/>
        <v>308131.17200000002</v>
      </c>
      <c r="AG122" s="2">
        <f t="shared" si="12"/>
        <v>4</v>
      </c>
      <c r="AH122" s="2">
        <f t="shared" si="13"/>
        <v>2024</v>
      </c>
      <c r="AJ122" s="5">
        <f t="shared" si="14"/>
        <v>13942.401</v>
      </c>
      <c r="AK122" s="2">
        <f t="shared" si="15"/>
        <v>9</v>
      </c>
      <c r="AL122" s="9"/>
      <c r="AM122" s="55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</row>
    <row r="123" spans="1:51" ht="15.75" x14ac:dyDescent="0.25">
      <c r="A123" s="18">
        <v>45406</v>
      </c>
      <c r="B123" s="19">
        <v>11521.383</v>
      </c>
      <c r="C123" s="19">
        <v>11873.468000000001</v>
      </c>
      <c r="D123" s="19">
        <v>12341.308000000001</v>
      </c>
      <c r="E123" s="19">
        <v>11998.397000000001</v>
      </c>
      <c r="F123" s="19">
        <v>12487.886</v>
      </c>
      <c r="G123" s="19">
        <v>13030.236999999999</v>
      </c>
      <c r="H123" s="19">
        <v>12403.683000000001</v>
      </c>
      <c r="I123" s="19">
        <v>13830.62</v>
      </c>
      <c r="J123" s="19">
        <v>15955.383</v>
      </c>
      <c r="K123" s="19">
        <v>16498.043000000001</v>
      </c>
      <c r="L123" s="19">
        <v>17016.417000000001</v>
      </c>
      <c r="M123" s="19">
        <v>16904.538</v>
      </c>
      <c r="N123" s="19">
        <v>17036.445</v>
      </c>
      <c r="O123" s="19">
        <v>17532.335999999999</v>
      </c>
      <c r="P123" s="19">
        <v>18252.986000000001</v>
      </c>
      <c r="Q123" s="19">
        <v>17731.375</v>
      </c>
      <c r="R123" s="19">
        <v>16427.473000000002</v>
      </c>
      <c r="S123" s="19">
        <v>14327.028</v>
      </c>
      <c r="T123" s="19">
        <v>13505.796</v>
      </c>
      <c r="U123" s="19">
        <v>12826.198</v>
      </c>
      <c r="V123" s="19">
        <v>12744.019</v>
      </c>
      <c r="W123" s="19">
        <v>12868.775</v>
      </c>
      <c r="X123" s="19">
        <v>12762.379000000001</v>
      </c>
      <c r="Y123" s="19">
        <v>13156.466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246219.81099999999</v>
      </c>
      <c r="AD123" s="5">
        <f t="shared" si="10"/>
        <v>98812.828000000038</v>
      </c>
      <c r="AE123" s="5">
        <f t="shared" si="11"/>
        <v>345032.63900000002</v>
      </c>
      <c r="AG123" s="2">
        <f t="shared" si="12"/>
        <v>4</v>
      </c>
      <c r="AH123" s="2">
        <f t="shared" si="13"/>
        <v>2024</v>
      </c>
      <c r="AJ123" s="5">
        <f t="shared" si="14"/>
        <v>18252.986000000001</v>
      </c>
      <c r="AK123" s="2">
        <f t="shared" si="15"/>
        <v>15</v>
      </c>
      <c r="AL123" s="9"/>
      <c r="AM123" s="55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</row>
    <row r="124" spans="1:51" ht="15.75" x14ac:dyDescent="0.25">
      <c r="A124" s="18">
        <v>45407</v>
      </c>
      <c r="B124" s="19">
        <v>12870.92</v>
      </c>
      <c r="C124" s="19">
        <v>13204.781999999999</v>
      </c>
      <c r="D124" s="19">
        <v>13784.614</v>
      </c>
      <c r="E124" s="19">
        <v>13451.44</v>
      </c>
      <c r="F124" s="19">
        <v>13880.383</v>
      </c>
      <c r="G124" s="19">
        <v>14468.003000000001</v>
      </c>
      <c r="H124" s="19">
        <v>13545.249</v>
      </c>
      <c r="I124" s="19">
        <v>14380.601000000001</v>
      </c>
      <c r="J124" s="19">
        <v>15083.047</v>
      </c>
      <c r="K124" s="19">
        <v>14712.397000000001</v>
      </c>
      <c r="L124" s="19">
        <v>14944.380999999999</v>
      </c>
      <c r="M124" s="19">
        <v>14922.019</v>
      </c>
      <c r="N124" s="19">
        <v>14344.793</v>
      </c>
      <c r="O124" s="19">
        <v>14335.83</v>
      </c>
      <c r="P124" s="19">
        <v>14200.486000000001</v>
      </c>
      <c r="Q124" s="19">
        <v>13686.817999999999</v>
      </c>
      <c r="R124" s="19">
        <v>13561.353999999999</v>
      </c>
      <c r="S124" s="19">
        <v>12450.117</v>
      </c>
      <c r="T124" s="19">
        <v>12495.721</v>
      </c>
      <c r="U124" s="19">
        <v>12301.458000000001</v>
      </c>
      <c r="V124" s="19">
        <v>12512.65</v>
      </c>
      <c r="W124" s="19">
        <v>12680.267</v>
      </c>
      <c r="X124" s="19">
        <v>12457.281000000001</v>
      </c>
      <c r="Y124" s="19">
        <v>12701.558000000001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219069.22</v>
      </c>
      <c r="AD124" s="5">
        <f t="shared" si="10"/>
        <v>107906.94899999999</v>
      </c>
      <c r="AE124" s="5">
        <f t="shared" si="11"/>
        <v>326976.16899999999</v>
      </c>
      <c r="AG124" s="2">
        <f t="shared" si="12"/>
        <v>4</v>
      </c>
      <c r="AH124" s="2">
        <f t="shared" si="13"/>
        <v>2024</v>
      </c>
      <c r="AJ124" s="5">
        <f t="shared" si="14"/>
        <v>15083.047</v>
      </c>
      <c r="AK124" s="2">
        <f t="shared" si="15"/>
        <v>9</v>
      </c>
      <c r="AL124" s="9"/>
      <c r="AM124" s="55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</row>
    <row r="125" spans="1:51" ht="15.75" x14ac:dyDescent="0.25">
      <c r="A125" s="18">
        <v>45408</v>
      </c>
      <c r="B125" s="19">
        <v>12451.905000000001</v>
      </c>
      <c r="C125" s="19">
        <v>12817.521000000001</v>
      </c>
      <c r="D125" s="19">
        <v>13259.232</v>
      </c>
      <c r="E125" s="19">
        <v>13082.647000000001</v>
      </c>
      <c r="F125" s="19">
        <v>13503.828</v>
      </c>
      <c r="G125" s="19">
        <v>14052.203</v>
      </c>
      <c r="H125" s="19">
        <v>13096.587</v>
      </c>
      <c r="I125" s="19">
        <v>13798.288</v>
      </c>
      <c r="J125" s="19">
        <v>14137.877</v>
      </c>
      <c r="K125" s="19">
        <v>13642.444</v>
      </c>
      <c r="L125" s="19">
        <v>13987.888000000001</v>
      </c>
      <c r="M125" s="19">
        <v>13731.18</v>
      </c>
      <c r="N125" s="19">
        <v>13270.076999999999</v>
      </c>
      <c r="O125" s="19">
        <v>13132.41</v>
      </c>
      <c r="P125" s="19">
        <v>13285.659</v>
      </c>
      <c r="Q125" s="19">
        <v>12851.269</v>
      </c>
      <c r="R125" s="19">
        <v>12726.164000000001</v>
      </c>
      <c r="S125" s="19">
        <v>11682.130999999999</v>
      </c>
      <c r="T125" s="19">
        <v>11615.058999999999</v>
      </c>
      <c r="U125" s="19">
        <v>11293.279</v>
      </c>
      <c r="V125" s="19">
        <v>11631.16</v>
      </c>
      <c r="W125" s="19">
        <v>11856.710999999999</v>
      </c>
      <c r="X125" s="19">
        <v>11833.616</v>
      </c>
      <c r="Y125" s="19">
        <v>12166.029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204475.21200000003</v>
      </c>
      <c r="AD125" s="5">
        <f t="shared" si="10"/>
        <v>104429.9519999999</v>
      </c>
      <c r="AE125" s="5">
        <f t="shared" si="11"/>
        <v>308905.16399999993</v>
      </c>
      <c r="AG125" s="2">
        <f t="shared" si="12"/>
        <v>4</v>
      </c>
      <c r="AH125" s="2">
        <f t="shared" si="13"/>
        <v>2024</v>
      </c>
      <c r="AJ125" s="5">
        <f t="shared" si="14"/>
        <v>14137.877</v>
      </c>
      <c r="AK125" s="2">
        <f t="shared" si="15"/>
        <v>9</v>
      </c>
      <c r="AL125" s="9"/>
      <c r="AM125" s="55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</row>
    <row r="126" spans="1:51" ht="15.75" x14ac:dyDescent="0.25">
      <c r="A126" s="18">
        <v>45409</v>
      </c>
      <c r="B126" s="19">
        <v>11823.95</v>
      </c>
      <c r="C126" s="19">
        <v>12117.597</v>
      </c>
      <c r="D126" s="19">
        <v>11919.342000000001</v>
      </c>
      <c r="E126" s="19">
        <v>12335.768</v>
      </c>
      <c r="F126" s="19">
        <v>12495.661</v>
      </c>
      <c r="G126" s="19">
        <v>12459.085999999999</v>
      </c>
      <c r="H126" s="19">
        <v>11177.344999999999</v>
      </c>
      <c r="I126" s="19">
        <v>11850.306</v>
      </c>
      <c r="J126" s="19">
        <v>12185.009</v>
      </c>
      <c r="K126" s="19">
        <v>11810.208000000001</v>
      </c>
      <c r="L126" s="19">
        <v>11783.913</v>
      </c>
      <c r="M126" s="19">
        <v>11843.332</v>
      </c>
      <c r="N126" s="19">
        <v>11327.155000000001</v>
      </c>
      <c r="O126" s="19">
        <v>11184.429</v>
      </c>
      <c r="P126" s="19">
        <v>11446.985000000001</v>
      </c>
      <c r="Q126" s="19">
        <v>11473.829</v>
      </c>
      <c r="R126" s="19">
        <v>11705.09</v>
      </c>
      <c r="S126" s="19">
        <v>10986.040999999999</v>
      </c>
      <c r="T126" s="19">
        <v>10943.161</v>
      </c>
      <c r="U126" s="19">
        <v>10823.958000000001</v>
      </c>
      <c r="V126" s="19">
        <v>10935.697</v>
      </c>
      <c r="W126" s="19">
        <v>11143.967000000001</v>
      </c>
      <c r="X126" s="19">
        <v>11015.016</v>
      </c>
      <c r="Y126" s="19">
        <v>11355.828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278142.67300000001</v>
      </c>
      <c r="AE126" s="5">
        <f t="shared" si="11"/>
        <v>278142.67300000001</v>
      </c>
      <c r="AG126" s="2">
        <f t="shared" si="12"/>
        <v>4</v>
      </c>
      <c r="AH126" s="2">
        <f t="shared" si="13"/>
        <v>2024</v>
      </c>
      <c r="AJ126" s="5">
        <f t="shared" si="14"/>
        <v>12495.661</v>
      </c>
      <c r="AK126" s="2">
        <f t="shared" si="15"/>
        <v>5</v>
      </c>
      <c r="AL126" s="9"/>
      <c r="AM126" s="55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</row>
    <row r="127" spans="1:51" ht="15.75" x14ac:dyDescent="0.25">
      <c r="A127" s="18">
        <v>45410</v>
      </c>
      <c r="B127" s="19">
        <v>10895.316999999999</v>
      </c>
      <c r="C127" s="19">
        <v>11105.848</v>
      </c>
      <c r="D127" s="19">
        <v>10972.33</v>
      </c>
      <c r="E127" s="19">
        <v>11060.746999999999</v>
      </c>
      <c r="F127" s="19">
        <v>11238.538</v>
      </c>
      <c r="G127" s="19">
        <v>11060.643</v>
      </c>
      <c r="H127" s="19">
        <v>9909.8439999999991</v>
      </c>
      <c r="I127" s="19">
        <v>10788.983</v>
      </c>
      <c r="J127" s="19">
        <v>11690.714</v>
      </c>
      <c r="K127" s="19">
        <v>11803.731</v>
      </c>
      <c r="L127" s="19">
        <v>13010.811</v>
      </c>
      <c r="M127" s="19">
        <v>14177.451999999999</v>
      </c>
      <c r="N127" s="19">
        <v>14223.120999999999</v>
      </c>
      <c r="O127" s="19">
        <v>14068.414000000001</v>
      </c>
      <c r="P127" s="19">
        <v>14153.619000000001</v>
      </c>
      <c r="Q127" s="19">
        <v>14144.727000000001</v>
      </c>
      <c r="R127" s="19">
        <v>14373.011</v>
      </c>
      <c r="S127" s="19">
        <v>13019.379000000001</v>
      </c>
      <c r="T127" s="19">
        <v>12476.387000000001</v>
      </c>
      <c r="U127" s="19">
        <v>11859.242</v>
      </c>
      <c r="V127" s="19">
        <v>11486.04</v>
      </c>
      <c r="W127" s="19">
        <v>11280.286</v>
      </c>
      <c r="X127" s="19">
        <v>10852.888999999999</v>
      </c>
      <c r="Y127" s="19">
        <v>10978.278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290630.35100000008</v>
      </c>
      <c r="AE127" s="5">
        <f t="shared" si="11"/>
        <v>290630.35100000008</v>
      </c>
      <c r="AG127" s="2">
        <f t="shared" si="12"/>
        <v>4</v>
      </c>
      <c r="AH127" s="2">
        <f t="shared" si="13"/>
        <v>2024</v>
      </c>
      <c r="AJ127" s="5">
        <f t="shared" si="14"/>
        <v>14373.011</v>
      </c>
      <c r="AK127" s="2">
        <f t="shared" si="15"/>
        <v>17</v>
      </c>
      <c r="AL127" s="9"/>
      <c r="AM127" s="55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</row>
    <row r="128" spans="1:51" ht="15.75" x14ac:dyDescent="0.25">
      <c r="A128" s="18">
        <v>45411</v>
      </c>
      <c r="B128" s="19">
        <v>10707.513000000001</v>
      </c>
      <c r="C128" s="19">
        <v>10869.611000000001</v>
      </c>
      <c r="D128" s="19">
        <v>11225.296</v>
      </c>
      <c r="E128" s="19">
        <v>10988.67</v>
      </c>
      <c r="F128" s="19">
        <v>11361.897999999999</v>
      </c>
      <c r="G128" s="19">
        <v>12043.138000000001</v>
      </c>
      <c r="H128" s="19">
        <v>11556.028</v>
      </c>
      <c r="I128" s="19">
        <v>12375.615</v>
      </c>
      <c r="J128" s="19">
        <v>13277.001</v>
      </c>
      <c r="K128" s="19">
        <v>12784.709000000001</v>
      </c>
      <c r="L128" s="19">
        <v>13009.951999999999</v>
      </c>
      <c r="M128" s="19">
        <v>12981.754000000001</v>
      </c>
      <c r="N128" s="19">
        <v>12618.037</v>
      </c>
      <c r="O128" s="19">
        <v>12970.642</v>
      </c>
      <c r="P128" s="19">
        <v>12942.752</v>
      </c>
      <c r="Q128" s="19">
        <v>12770.38</v>
      </c>
      <c r="R128" s="19">
        <v>12838.171</v>
      </c>
      <c r="S128" s="19">
        <v>11625.352000000001</v>
      </c>
      <c r="T128" s="19">
        <v>11444.89</v>
      </c>
      <c r="U128" s="19">
        <v>11531.976000000001</v>
      </c>
      <c r="V128" s="19">
        <v>11381.153</v>
      </c>
      <c r="W128" s="19">
        <v>11118.579</v>
      </c>
      <c r="X128" s="19">
        <v>10857.188</v>
      </c>
      <c r="Y128" s="19">
        <v>10734.505999999999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196528.15099999998</v>
      </c>
      <c r="AD128" s="5">
        <f t="shared" si="10"/>
        <v>89486.660000000062</v>
      </c>
      <c r="AE128" s="5">
        <f t="shared" si="11"/>
        <v>286014.81100000005</v>
      </c>
      <c r="AG128" s="2">
        <f t="shared" si="12"/>
        <v>4</v>
      </c>
      <c r="AH128" s="2">
        <f t="shared" si="13"/>
        <v>2024</v>
      </c>
      <c r="AJ128" s="5">
        <f t="shared" si="14"/>
        <v>13277.001</v>
      </c>
      <c r="AK128" s="2">
        <f t="shared" si="15"/>
        <v>9</v>
      </c>
      <c r="AL128" s="9"/>
      <c r="AM128" s="55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</row>
    <row r="129" spans="1:51" ht="15.75" x14ac:dyDescent="0.25">
      <c r="A129" s="18">
        <v>45412</v>
      </c>
      <c r="B129" s="19">
        <v>10515.054</v>
      </c>
      <c r="C129" s="19">
        <v>10661.531000000001</v>
      </c>
      <c r="D129" s="19">
        <v>11130.978999999999</v>
      </c>
      <c r="E129" s="19">
        <v>10812.973</v>
      </c>
      <c r="F129" s="19">
        <v>11500.9</v>
      </c>
      <c r="G129" s="19">
        <v>11952.91</v>
      </c>
      <c r="H129" s="19">
        <v>11557.995000000001</v>
      </c>
      <c r="I129" s="19">
        <v>12393.348</v>
      </c>
      <c r="J129" s="19">
        <v>13096.525</v>
      </c>
      <c r="K129" s="19">
        <v>12750.187</v>
      </c>
      <c r="L129" s="19">
        <v>12999.436</v>
      </c>
      <c r="M129" s="19">
        <v>13213.39</v>
      </c>
      <c r="N129" s="19">
        <v>13412.082</v>
      </c>
      <c r="O129" s="19">
        <v>13740.352999999999</v>
      </c>
      <c r="P129" s="19">
        <v>13818.641</v>
      </c>
      <c r="Q129" s="19">
        <v>13951.687</v>
      </c>
      <c r="R129" s="19">
        <v>14047.54</v>
      </c>
      <c r="S129" s="19">
        <v>12562.411</v>
      </c>
      <c r="T129" s="19">
        <v>12287.012000000001</v>
      </c>
      <c r="U129" s="19">
        <v>11694.954</v>
      </c>
      <c r="V129" s="19">
        <v>11333.654</v>
      </c>
      <c r="W129" s="19">
        <v>11237.77</v>
      </c>
      <c r="X129" s="19">
        <v>10635.927</v>
      </c>
      <c r="Y129" s="19">
        <v>10792.183999999999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203174.91699999999</v>
      </c>
      <c r="AD129" s="5">
        <f t="shared" si="10"/>
        <v>88924.526000000042</v>
      </c>
      <c r="AE129" s="5">
        <f t="shared" si="11"/>
        <v>292099.44300000003</v>
      </c>
      <c r="AG129" s="2">
        <f t="shared" si="12"/>
        <v>4</v>
      </c>
      <c r="AH129" s="2">
        <f t="shared" si="13"/>
        <v>2024</v>
      </c>
      <c r="AJ129" s="5">
        <f t="shared" si="14"/>
        <v>14047.54</v>
      </c>
      <c r="AK129" s="2">
        <f t="shared" si="15"/>
        <v>17</v>
      </c>
      <c r="AL129" s="9"/>
      <c r="AM129" s="55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</row>
    <row r="130" spans="1:51" ht="15.75" x14ac:dyDescent="0.25">
      <c r="A130" s="18">
        <v>45413</v>
      </c>
      <c r="B130" s="19">
        <v>10291.011</v>
      </c>
      <c r="C130" s="19">
        <v>10414.538</v>
      </c>
      <c r="D130" s="19">
        <v>10630.012000000001</v>
      </c>
      <c r="E130" s="19">
        <v>10646.302</v>
      </c>
      <c r="F130" s="19">
        <v>11046.528</v>
      </c>
      <c r="G130" s="19">
        <v>11165.453</v>
      </c>
      <c r="H130" s="19">
        <v>10970.776</v>
      </c>
      <c r="I130" s="19">
        <v>12592.790999999999</v>
      </c>
      <c r="J130" s="19">
        <v>14921.907999999999</v>
      </c>
      <c r="K130" s="19">
        <v>15463.069</v>
      </c>
      <c r="L130" s="19">
        <v>15145.297</v>
      </c>
      <c r="M130" s="19">
        <v>14381.11</v>
      </c>
      <c r="N130" s="19">
        <v>14576.97</v>
      </c>
      <c r="O130" s="19">
        <v>14593.763000000001</v>
      </c>
      <c r="P130" s="19">
        <v>14398.45</v>
      </c>
      <c r="Q130" s="19">
        <v>14402.375</v>
      </c>
      <c r="R130" s="19">
        <v>14075.995000000001</v>
      </c>
      <c r="S130" s="19">
        <v>12870.788</v>
      </c>
      <c r="T130" s="19">
        <v>12201.034</v>
      </c>
      <c r="U130" s="19">
        <v>11449.28</v>
      </c>
      <c r="V130" s="19">
        <v>11702.105</v>
      </c>
      <c r="W130" s="19">
        <v>11520.883</v>
      </c>
      <c r="X130" s="19">
        <v>11058.819</v>
      </c>
      <c r="Y130" s="19">
        <v>10619.432000000001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215354.63699999999</v>
      </c>
      <c r="AD130" s="5">
        <f t="shared" si="10"/>
        <v>85784.052000000025</v>
      </c>
      <c r="AE130" s="5">
        <f t="shared" si="11"/>
        <v>301138.68900000001</v>
      </c>
      <c r="AG130" s="2">
        <f t="shared" si="12"/>
        <v>5</v>
      </c>
      <c r="AH130" s="2">
        <f t="shared" si="13"/>
        <v>2024</v>
      </c>
      <c r="AJ130" s="5">
        <f t="shared" si="14"/>
        <v>15463.069</v>
      </c>
      <c r="AK130" s="2">
        <f t="shared" si="15"/>
        <v>10</v>
      </c>
      <c r="AL130" s="9"/>
      <c r="AM130" s="55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</row>
    <row r="131" spans="1:51" ht="15.75" x14ac:dyDescent="0.25">
      <c r="A131" s="18">
        <v>45414</v>
      </c>
      <c r="B131" s="19">
        <v>10612.502</v>
      </c>
      <c r="C131" s="19">
        <v>10885.651</v>
      </c>
      <c r="D131" s="19">
        <v>10833.259</v>
      </c>
      <c r="E131" s="19">
        <v>11117.945</v>
      </c>
      <c r="F131" s="19">
        <v>11264.699000000001</v>
      </c>
      <c r="G131" s="19">
        <v>11375.566000000001</v>
      </c>
      <c r="H131" s="19">
        <v>10972.683999999999</v>
      </c>
      <c r="I131" s="19">
        <v>12459.444</v>
      </c>
      <c r="J131" s="19">
        <v>15364.246999999999</v>
      </c>
      <c r="K131" s="19">
        <v>16386.823</v>
      </c>
      <c r="L131" s="19">
        <v>17539.315999999999</v>
      </c>
      <c r="M131" s="19">
        <v>17121.03</v>
      </c>
      <c r="N131" s="19">
        <v>16753.419000000002</v>
      </c>
      <c r="O131" s="19">
        <v>18279.851999999999</v>
      </c>
      <c r="P131" s="19">
        <v>18592.511999999999</v>
      </c>
      <c r="Q131" s="19">
        <v>17874.91</v>
      </c>
      <c r="R131" s="19">
        <v>16523.748</v>
      </c>
      <c r="S131" s="19">
        <v>14941.897999999999</v>
      </c>
      <c r="T131" s="19">
        <v>13413.422</v>
      </c>
      <c r="U131" s="19">
        <v>12168.596</v>
      </c>
      <c r="V131" s="19">
        <v>12038.927</v>
      </c>
      <c r="W131" s="19">
        <v>11896.041999999999</v>
      </c>
      <c r="X131" s="19">
        <v>11308.977000000001</v>
      </c>
      <c r="Y131" s="19">
        <v>10997.225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242663.16299999994</v>
      </c>
      <c r="AD131" s="5">
        <f t="shared" si="10"/>
        <v>88059.531000000075</v>
      </c>
      <c r="AE131" s="5">
        <f t="shared" si="11"/>
        <v>330722.69400000002</v>
      </c>
      <c r="AG131" s="2">
        <f t="shared" si="12"/>
        <v>5</v>
      </c>
      <c r="AH131" s="2">
        <f t="shared" si="13"/>
        <v>2024</v>
      </c>
      <c r="AJ131" s="5">
        <f t="shared" si="14"/>
        <v>18592.511999999999</v>
      </c>
      <c r="AK131" s="2">
        <f t="shared" si="15"/>
        <v>15</v>
      </c>
      <c r="AL131" s="9"/>
      <c r="AM131" s="55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</row>
    <row r="132" spans="1:51" ht="15.75" x14ac:dyDescent="0.25">
      <c r="A132" s="18">
        <v>45415</v>
      </c>
      <c r="B132" s="19">
        <v>10730.71</v>
      </c>
      <c r="C132" s="19">
        <v>10866.361000000001</v>
      </c>
      <c r="D132" s="19">
        <v>11081.302</v>
      </c>
      <c r="E132" s="19">
        <v>11187.341</v>
      </c>
      <c r="F132" s="19">
        <v>11355.751</v>
      </c>
      <c r="G132" s="19">
        <v>11470.291999999999</v>
      </c>
      <c r="H132" s="19">
        <v>10971.25</v>
      </c>
      <c r="I132" s="19">
        <v>11847.465</v>
      </c>
      <c r="J132" s="19">
        <v>13363.476000000001</v>
      </c>
      <c r="K132" s="19">
        <v>13387.986999999999</v>
      </c>
      <c r="L132" s="19">
        <v>13426.815000000001</v>
      </c>
      <c r="M132" s="19">
        <v>14089.119000000001</v>
      </c>
      <c r="N132" s="19">
        <v>13731.462</v>
      </c>
      <c r="O132" s="19">
        <v>13924.946</v>
      </c>
      <c r="P132" s="19">
        <v>13788.594999999999</v>
      </c>
      <c r="Q132" s="19">
        <v>13795.105</v>
      </c>
      <c r="R132" s="19">
        <v>13159.134</v>
      </c>
      <c r="S132" s="19">
        <v>12468.169</v>
      </c>
      <c r="T132" s="19">
        <v>11668.71</v>
      </c>
      <c r="U132" s="19">
        <v>10929.078</v>
      </c>
      <c r="V132" s="19">
        <v>11212.126</v>
      </c>
      <c r="W132" s="19">
        <v>11282.302</v>
      </c>
      <c r="X132" s="19">
        <v>10863.841</v>
      </c>
      <c r="Y132" s="19">
        <v>10590.8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202938.32999999996</v>
      </c>
      <c r="AD132" s="5">
        <f t="shared" si="10"/>
        <v>88253.80700000003</v>
      </c>
      <c r="AE132" s="5">
        <f t="shared" si="11"/>
        <v>291192.13699999999</v>
      </c>
      <c r="AG132" s="2">
        <f t="shared" si="12"/>
        <v>5</v>
      </c>
      <c r="AH132" s="2">
        <f t="shared" si="13"/>
        <v>2024</v>
      </c>
      <c r="AJ132" s="5">
        <f t="shared" si="14"/>
        <v>14089.119000000001</v>
      </c>
      <c r="AK132" s="2">
        <f t="shared" si="15"/>
        <v>12</v>
      </c>
      <c r="AL132" s="9"/>
      <c r="AM132" s="55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</row>
    <row r="133" spans="1:51" ht="15.75" x14ac:dyDescent="0.25">
      <c r="A133" s="18">
        <v>45416</v>
      </c>
      <c r="B133" s="19">
        <v>10532.86</v>
      </c>
      <c r="C133" s="19">
        <v>10616.540999999999</v>
      </c>
      <c r="D133" s="19">
        <v>10615.705</v>
      </c>
      <c r="E133" s="19">
        <v>10823.94</v>
      </c>
      <c r="F133" s="19">
        <v>10737.974</v>
      </c>
      <c r="G133" s="19">
        <v>10455.489</v>
      </c>
      <c r="H133" s="19">
        <v>9671.4130000000005</v>
      </c>
      <c r="I133" s="19">
        <v>10553.563</v>
      </c>
      <c r="J133" s="19">
        <v>12111.271000000001</v>
      </c>
      <c r="K133" s="19">
        <v>12120.992</v>
      </c>
      <c r="L133" s="19">
        <v>12048.65</v>
      </c>
      <c r="M133" s="19">
        <v>12178.534</v>
      </c>
      <c r="N133" s="19">
        <v>12419.306</v>
      </c>
      <c r="O133" s="19">
        <v>12736.887000000001</v>
      </c>
      <c r="P133" s="19">
        <v>13541.419</v>
      </c>
      <c r="Q133" s="19">
        <v>13480.056</v>
      </c>
      <c r="R133" s="19">
        <v>13168.981</v>
      </c>
      <c r="S133" s="19">
        <v>12529.191999999999</v>
      </c>
      <c r="T133" s="19">
        <v>11553.282999999999</v>
      </c>
      <c r="U133" s="19">
        <v>10681.672</v>
      </c>
      <c r="V133" s="19">
        <v>10951.32</v>
      </c>
      <c r="W133" s="19">
        <v>11015.366</v>
      </c>
      <c r="X133" s="19">
        <v>10830.294</v>
      </c>
      <c r="Y133" s="19">
        <v>10452.519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275827.22699999996</v>
      </c>
      <c r="AE133" s="5">
        <f t="shared" si="11"/>
        <v>275827.22699999996</v>
      </c>
      <c r="AG133" s="2">
        <f t="shared" si="12"/>
        <v>5</v>
      </c>
      <c r="AH133" s="2">
        <f t="shared" si="13"/>
        <v>2024</v>
      </c>
      <c r="AJ133" s="5">
        <f t="shared" si="14"/>
        <v>13541.419</v>
      </c>
      <c r="AK133" s="2">
        <f t="shared" si="15"/>
        <v>15</v>
      </c>
      <c r="AL133" s="9"/>
      <c r="AM133" s="55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</row>
    <row r="134" spans="1:51" ht="15.75" x14ac:dyDescent="0.25">
      <c r="A134" s="18">
        <v>45417</v>
      </c>
      <c r="B134" s="19">
        <v>10333.699000000001</v>
      </c>
      <c r="C134" s="19">
        <v>10338.218999999999</v>
      </c>
      <c r="D134" s="19">
        <v>10381.316999999999</v>
      </c>
      <c r="E134" s="19">
        <v>10421.412</v>
      </c>
      <c r="F134" s="19">
        <v>10406.324000000001</v>
      </c>
      <c r="G134" s="19">
        <v>9910.2909999999993</v>
      </c>
      <c r="H134" s="19">
        <v>9179.9249999999993</v>
      </c>
      <c r="I134" s="19">
        <v>10238.518</v>
      </c>
      <c r="J134" s="19">
        <v>11852.637000000001</v>
      </c>
      <c r="K134" s="19">
        <v>12817.55</v>
      </c>
      <c r="L134" s="19">
        <v>12908.075999999999</v>
      </c>
      <c r="M134" s="19">
        <v>13939.152</v>
      </c>
      <c r="N134" s="19">
        <v>13500.832</v>
      </c>
      <c r="O134" s="19">
        <v>14029.175999999999</v>
      </c>
      <c r="P134" s="19">
        <v>14705.861999999999</v>
      </c>
      <c r="Q134" s="19">
        <v>15483.799000000001</v>
      </c>
      <c r="R134" s="19">
        <v>14866.371999999999</v>
      </c>
      <c r="S134" s="19">
        <v>14291.045</v>
      </c>
      <c r="T134" s="19">
        <v>12841.962</v>
      </c>
      <c r="U134" s="19">
        <v>11938.953</v>
      </c>
      <c r="V134" s="19">
        <v>12016.064</v>
      </c>
      <c r="W134" s="19">
        <v>11643.648999999999</v>
      </c>
      <c r="X134" s="19">
        <v>11198.575000000001</v>
      </c>
      <c r="Y134" s="19">
        <v>10620.266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289863.67500000005</v>
      </c>
      <c r="AE134" s="5">
        <f t="shared" si="11"/>
        <v>289863.67500000005</v>
      </c>
      <c r="AG134" s="2">
        <f t="shared" si="12"/>
        <v>5</v>
      </c>
      <c r="AH134" s="2">
        <f t="shared" si="13"/>
        <v>2024</v>
      </c>
      <c r="AJ134" s="5">
        <f t="shared" si="14"/>
        <v>15483.799000000001</v>
      </c>
      <c r="AK134" s="2">
        <f t="shared" si="15"/>
        <v>16</v>
      </c>
      <c r="AL134" s="9"/>
      <c r="AM134" s="55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</row>
    <row r="135" spans="1:51" ht="15.75" x14ac:dyDescent="0.25">
      <c r="A135" s="18">
        <v>45418</v>
      </c>
      <c r="B135" s="19">
        <v>10615.272000000001</v>
      </c>
      <c r="C135" s="19">
        <v>10790.9</v>
      </c>
      <c r="D135" s="19">
        <v>10878.362999999999</v>
      </c>
      <c r="E135" s="19">
        <v>10874.994000000001</v>
      </c>
      <c r="F135" s="19">
        <v>11245.826999999999</v>
      </c>
      <c r="G135" s="19">
        <v>11278.252</v>
      </c>
      <c r="H135" s="19">
        <v>11035.119000000001</v>
      </c>
      <c r="I135" s="19">
        <v>12572.307000000001</v>
      </c>
      <c r="J135" s="19">
        <v>15221.762000000001</v>
      </c>
      <c r="K135" s="19">
        <v>16026.031999999999</v>
      </c>
      <c r="L135" s="19">
        <v>15746.789000000001</v>
      </c>
      <c r="M135" s="19">
        <v>16185.288</v>
      </c>
      <c r="N135" s="19">
        <v>15349.853999999999</v>
      </c>
      <c r="O135" s="19">
        <v>16147.811</v>
      </c>
      <c r="P135" s="19">
        <v>15912.084000000001</v>
      </c>
      <c r="Q135" s="19">
        <v>14628.162</v>
      </c>
      <c r="R135" s="19">
        <v>13234.25</v>
      </c>
      <c r="S135" s="19">
        <v>12681.120999999999</v>
      </c>
      <c r="T135" s="19">
        <v>12168.008</v>
      </c>
      <c r="U135" s="19">
        <v>11520.937</v>
      </c>
      <c r="V135" s="19">
        <v>11587.11</v>
      </c>
      <c r="W135" s="19">
        <v>11384.111999999999</v>
      </c>
      <c r="X135" s="19">
        <v>10874.323</v>
      </c>
      <c r="Y135" s="19">
        <v>10494.474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221239.95</v>
      </c>
      <c r="AD135" s="5">
        <f t="shared" si="10"/>
        <v>87213.200999999943</v>
      </c>
      <c r="AE135" s="5">
        <f t="shared" si="11"/>
        <v>308453.15099999995</v>
      </c>
      <c r="AG135" s="2">
        <f t="shared" si="12"/>
        <v>5</v>
      </c>
      <c r="AH135" s="2">
        <f t="shared" si="13"/>
        <v>2024</v>
      </c>
      <c r="AJ135" s="5">
        <f t="shared" si="14"/>
        <v>16185.288</v>
      </c>
      <c r="AK135" s="2">
        <f t="shared" si="15"/>
        <v>12</v>
      </c>
      <c r="AL135" s="9"/>
      <c r="AM135" s="55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</row>
    <row r="136" spans="1:51" ht="15.75" x14ac:dyDescent="0.25">
      <c r="A136" s="18">
        <v>45419</v>
      </c>
      <c r="B136" s="19">
        <v>10238.32</v>
      </c>
      <c r="C136" s="19">
        <v>10497.947</v>
      </c>
      <c r="D136" s="19">
        <v>10543.71</v>
      </c>
      <c r="E136" s="19">
        <v>10606.588</v>
      </c>
      <c r="F136" s="19">
        <v>10885.642</v>
      </c>
      <c r="G136" s="19">
        <v>10895.772999999999</v>
      </c>
      <c r="H136" s="19">
        <v>10449.152</v>
      </c>
      <c r="I136" s="19">
        <v>11406.666999999999</v>
      </c>
      <c r="J136" s="19">
        <v>12703.078</v>
      </c>
      <c r="K136" s="19">
        <v>12644.359</v>
      </c>
      <c r="L136" s="19">
        <v>12882.281000000001</v>
      </c>
      <c r="M136" s="19">
        <v>13309.630999999999</v>
      </c>
      <c r="N136" s="19">
        <v>12883.967000000001</v>
      </c>
      <c r="O136" s="19">
        <v>13508.843999999999</v>
      </c>
      <c r="P136" s="19">
        <v>13585.089</v>
      </c>
      <c r="Q136" s="19">
        <v>13236.281000000001</v>
      </c>
      <c r="R136" s="19">
        <v>12832.332</v>
      </c>
      <c r="S136" s="19">
        <v>12355.654</v>
      </c>
      <c r="T136" s="19">
        <v>11922.609</v>
      </c>
      <c r="U136" s="19">
        <v>10993.123</v>
      </c>
      <c r="V136" s="19">
        <v>11361.995999999999</v>
      </c>
      <c r="W136" s="19">
        <v>11009.697</v>
      </c>
      <c r="X136" s="19">
        <v>10481.546</v>
      </c>
      <c r="Y136" s="19">
        <v>10077.916999999999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197117.15399999995</v>
      </c>
      <c r="AD136" s="5">
        <f t="shared" si="10"/>
        <v>84195.049000000028</v>
      </c>
      <c r="AE136" s="5">
        <f t="shared" si="11"/>
        <v>281312.20299999998</v>
      </c>
      <c r="AG136" s="2">
        <f t="shared" si="12"/>
        <v>5</v>
      </c>
      <c r="AH136" s="2">
        <f t="shared" si="13"/>
        <v>2024</v>
      </c>
      <c r="AJ136" s="5">
        <f t="shared" si="14"/>
        <v>13585.089</v>
      </c>
      <c r="AK136" s="2">
        <f t="shared" si="15"/>
        <v>15</v>
      </c>
      <c r="AL136" s="9"/>
      <c r="AM136" s="55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</row>
    <row r="137" spans="1:51" ht="15.75" x14ac:dyDescent="0.25">
      <c r="A137" s="18">
        <v>45420</v>
      </c>
      <c r="B137" s="19">
        <v>9849.0580000000009</v>
      </c>
      <c r="C137" s="19">
        <v>10031.684999999999</v>
      </c>
      <c r="D137" s="19">
        <v>10224.995999999999</v>
      </c>
      <c r="E137" s="19">
        <v>10410.218000000001</v>
      </c>
      <c r="F137" s="19">
        <v>10574.776</v>
      </c>
      <c r="G137" s="19">
        <v>10619.217000000001</v>
      </c>
      <c r="H137" s="19">
        <v>10386.614</v>
      </c>
      <c r="I137" s="19">
        <v>11222.132</v>
      </c>
      <c r="J137" s="19">
        <v>12902.948</v>
      </c>
      <c r="K137" s="19">
        <v>13342.115</v>
      </c>
      <c r="L137" s="19">
        <v>13922.18</v>
      </c>
      <c r="M137" s="19">
        <v>14501.753000000001</v>
      </c>
      <c r="N137" s="19">
        <v>15196.272999999999</v>
      </c>
      <c r="O137" s="19">
        <v>16659.248</v>
      </c>
      <c r="P137" s="19">
        <v>17528.687000000002</v>
      </c>
      <c r="Q137" s="19">
        <v>17242.669999999998</v>
      </c>
      <c r="R137" s="19">
        <v>16238.045</v>
      </c>
      <c r="S137" s="19">
        <v>14689.689</v>
      </c>
      <c r="T137" s="19">
        <v>12936.620999999999</v>
      </c>
      <c r="U137" s="19">
        <v>11797.188</v>
      </c>
      <c r="V137" s="19">
        <v>11588.9</v>
      </c>
      <c r="W137" s="19">
        <v>11368.37</v>
      </c>
      <c r="X137" s="19">
        <v>10961.216</v>
      </c>
      <c r="Y137" s="19">
        <v>10587.977999999999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222098.03500000003</v>
      </c>
      <c r="AD137" s="5">
        <f t="shared" si="10"/>
        <v>82684.542000000016</v>
      </c>
      <c r="AE137" s="5">
        <f t="shared" si="11"/>
        <v>304782.57700000005</v>
      </c>
      <c r="AG137" s="2">
        <f t="shared" si="12"/>
        <v>5</v>
      </c>
      <c r="AH137" s="2">
        <f t="shared" si="13"/>
        <v>2024</v>
      </c>
      <c r="AJ137" s="5">
        <f t="shared" si="14"/>
        <v>17528.687000000002</v>
      </c>
      <c r="AK137" s="2">
        <f t="shared" si="15"/>
        <v>15</v>
      </c>
      <c r="AL137" s="9"/>
      <c r="AM137" s="55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</row>
    <row r="138" spans="1:51" ht="15.75" x14ac:dyDescent="0.25">
      <c r="A138" s="18">
        <v>45421</v>
      </c>
      <c r="B138" s="19">
        <v>10485.002</v>
      </c>
      <c r="C138" s="19">
        <v>10483.781999999999</v>
      </c>
      <c r="D138" s="19">
        <v>10764.105</v>
      </c>
      <c r="E138" s="19">
        <v>10806.978999999999</v>
      </c>
      <c r="F138" s="19">
        <v>11141.27</v>
      </c>
      <c r="G138" s="19">
        <v>10992.223</v>
      </c>
      <c r="H138" s="19">
        <v>11046.227000000001</v>
      </c>
      <c r="I138" s="19">
        <v>12638.358</v>
      </c>
      <c r="J138" s="19">
        <v>15506.894</v>
      </c>
      <c r="K138" s="19">
        <v>16468.554</v>
      </c>
      <c r="L138" s="19">
        <v>17184.222000000002</v>
      </c>
      <c r="M138" s="19">
        <v>17829.815999999999</v>
      </c>
      <c r="N138" s="19">
        <v>17558.493999999999</v>
      </c>
      <c r="O138" s="19">
        <v>17719.018</v>
      </c>
      <c r="P138" s="19">
        <v>17802.263999999999</v>
      </c>
      <c r="Q138" s="19">
        <v>16786.941999999999</v>
      </c>
      <c r="R138" s="19">
        <v>15821.654</v>
      </c>
      <c r="S138" s="19">
        <v>14476.495000000001</v>
      </c>
      <c r="T138" s="19">
        <v>13217.7</v>
      </c>
      <c r="U138" s="19">
        <v>12016.37</v>
      </c>
      <c r="V138" s="19">
        <v>12109.735000000001</v>
      </c>
      <c r="W138" s="19">
        <v>12067.92</v>
      </c>
      <c r="X138" s="19">
        <v>11471.128000000001</v>
      </c>
      <c r="Y138" s="19">
        <v>11344.999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240675.56400000001</v>
      </c>
      <c r="AD138" s="5">
        <f t="shared" ref="AD138:AD201" si="18">AE138-AC138</f>
        <v>87064.587</v>
      </c>
      <c r="AE138" s="5">
        <f t="shared" ref="AE138:AE201" si="19">SUM(B138:Y138)</f>
        <v>327740.15100000001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17829.815999999999</v>
      </c>
      <c r="AK138" s="2">
        <f t="shared" ref="AK138:AK201" si="23">IF(AE138&gt;0,INDEX(B$8:Y$8,MATCH(AJ138,B138:Y138,0)),"")</f>
        <v>12</v>
      </c>
      <c r="AL138" s="9"/>
      <c r="AM138" s="55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</row>
    <row r="139" spans="1:51" ht="15.75" x14ac:dyDescent="0.25">
      <c r="A139" s="18">
        <v>45422</v>
      </c>
      <c r="B139" s="19">
        <v>11163.841</v>
      </c>
      <c r="C139" s="19">
        <v>11532.522000000001</v>
      </c>
      <c r="D139" s="19">
        <v>11630.51</v>
      </c>
      <c r="E139" s="19">
        <v>11886.169</v>
      </c>
      <c r="F139" s="19">
        <v>12073.584000000001</v>
      </c>
      <c r="G139" s="19">
        <v>12024.344999999999</v>
      </c>
      <c r="H139" s="19">
        <v>11370.643</v>
      </c>
      <c r="I139" s="19">
        <v>12085.084999999999</v>
      </c>
      <c r="J139" s="19">
        <v>13500.651</v>
      </c>
      <c r="K139" s="19">
        <v>13635.423000000001</v>
      </c>
      <c r="L139" s="19">
        <v>13872.715</v>
      </c>
      <c r="M139" s="19">
        <v>14419.612999999999</v>
      </c>
      <c r="N139" s="19">
        <v>13816.772999999999</v>
      </c>
      <c r="O139" s="19">
        <v>14887.575000000001</v>
      </c>
      <c r="P139" s="19">
        <v>14959.841</v>
      </c>
      <c r="Q139" s="19">
        <v>14566.808000000001</v>
      </c>
      <c r="R139" s="19">
        <v>13878.487999999999</v>
      </c>
      <c r="S139" s="19">
        <v>12816.746999999999</v>
      </c>
      <c r="T139" s="19">
        <v>12115.45</v>
      </c>
      <c r="U139" s="19">
        <v>11116.742</v>
      </c>
      <c r="V139" s="19">
        <v>11529.874</v>
      </c>
      <c r="W139" s="19">
        <v>11476.960999999999</v>
      </c>
      <c r="X139" s="19">
        <v>11332.596</v>
      </c>
      <c r="Y139" s="19">
        <v>10898.093000000001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210011.34200000003</v>
      </c>
      <c r="AD139" s="5">
        <f t="shared" si="18"/>
        <v>92579.706999999966</v>
      </c>
      <c r="AE139" s="5">
        <f t="shared" si="19"/>
        <v>302591.049</v>
      </c>
      <c r="AG139" s="2">
        <f t="shared" si="20"/>
        <v>5</v>
      </c>
      <c r="AH139" s="2">
        <f t="shared" si="21"/>
        <v>2024</v>
      </c>
      <c r="AJ139" s="5">
        <f t="shared" si="22"/>
        <v>14959.841</v>
      </c>
      <c r="AK139" s="2">
        <f t="shared" si="23"/>
        <v>15</v>
      </c>
      <c r="AL139" s="9"/>
      <c r="AM139" s="55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</row>
    <row r="140" spans="1:51" ht="15.75" x14ac:dyDescent="0.25">
      <c r="A140" s="18">
        <v>45423</v>
      </c>
      <c r="B140" s="19">
        <v>10667.539000000001</v>
      </c>
      <c r="C140" s="19">
        <v>10719.656999999999</v>
      </c>
      <c r="D140" s="19">
        <v>10818.476000000001</v>
      </c>
      <c r="E140" s="19">
        <v>10856.136</v>
      </c>
      <c r="F140" s="19">
        <v>10955.419</v>
      </c>
      <c r="G140" s="19">
        <v>10389.558000000001</v>
      </c>
      <c r="H140" s="19">
        <v>9702.4619999999995</v>
      </c>
      <c r="I140" s="19">
        <v>10421.946</v>
      </c>
      <c r="J140" s="19">
        <v>11842.876</v>
      </c>
      <c r="K140" s="19">
        <v>12725.998</v>
      </c>
      <c r="L140" s="19">
        <v>12918.593999999999</v>
      </c>
      <c r="M140" s="19">
        <v>13162.521000000001</v>
      </c>
      <c r="N140" s="19">
        <v>13484.677</v>
      </c>
      <c r="O140" s="19">
        <v>13326.459000000001</v>
      </c>
      <c r="P140" s="19">
        <v>13484.715</v>
      </c>
      <c r="Q140" s="19">
        <v>13152.531000000001</v>
      </c>
      <c r="R140" s="19">
        <v>12729.308999999999</v>
      </c>
      <c r="S140" s="19">
        <v>12374.084999999999</v>
      </c>
      <c r="T140" s="19">
        <v>11606.941999999999</v>
      </c>
      <c r="U140" s="19">
        <v>10762.477000000001</v>
      </c>
      <c r="V140" s="19">
        <v>11167.921</v>
      </c>
      <c r="W140" s="19">
        <v>11276.325999999999</v>
      </c>
      <c r="X140" s="19">
        <v>11052.697</v>
      </c>
      <c r="Y140" s="19">
        <v>10941.262000000001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280540.58299999998</v>
      </c>
      <c r="AE140" s="5">
        <f t="shared" si="19"/>
        <v>280540.58299999998</v>
      </c>
      <c r="AG140" s="2">
        <f t="shared" si="20"/>
        <v>5</v>
      </c>
      <c r="AH140" s="2">
        <f t="shared" si="21"/>
        <v>2024</v>
      </c>
      <c r="AJ140" s="5">
        <f t="shared" si="22"/>
        <v>13484.715</v>
      </c>
      <c r="AK140" s="2">
        <f t="shared" si="23"/>
        <v>15</v>
      </c>
      <c r="AL140" s="9"/>
      <c r="AM140" s="55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</row>
    <row r="141" spans="1:51" ht="15.75" x14ac:dyDescent="0.25">
      <c r="A141" s="18">
        <v>45424</v>
      </c>
      <c r="B141" s="19">
        <v>10786.906999999999</v>
      </c>
      <c r="C141" s="19">
        <v>10969.221</v>
      </c>
      <c r="D141" s="19">
        <v>11123.429</v>
      </c>
      <c r="E141" s="19">
        <v>11060.393</v>
      </c>
      <c r="F141" s="19">
        <v>11296.816999999999</v>
      </c>
      <c r="G141" s="19">
        <v>10480.519</v>
      </c>
      <c r="H141" s="19">
        <v>9715.4750000000004</v>
      </c>
      <c r="I141" s="19">
        <v>10312.423000000001</v>
      </c>
      <c r="J141" s="19">
        <v>11556.324000000001</v>
      </c>
      <c r="K141" s="19">
        <v>12049.714</v>
      </c>
      <c r="L141" s="19">
        <v>12195.527</v>
      </c>
      <c r="M141" s="19">
        <v>12160.066999999999</v>
      </c>
      <c r="N141" s="19">
        <v>11833.050999999999</v>
      </c>
      <c r="O141" s="19">
        <v>11982.186</v>
      </c>
      <c r="P141" s="19">
        <v>12403.656000000001</v>
      </c>
      <c r="Q141" s="19">
        <v>12070.745000000001</v>
      </c>
      <c r="R141" s="19">
        <v>12207.906999999999</v>
      </c>
      <c r="S141" s="19">
        <v>11858.659</v>
      </c>
      <c r="T141" s="19">
        <v>11520.227999999999</v>
      </c>
      <c r="U141" s="19">
        <v>11031.628000000001</v>
      </c>
      <c r="V141" s="19">
        <v>11320.391</v>
      </c>
      <c r="W141" s="19">
        <v>11296.089</v>
      </c>
      <c r="X141" s="19">
        <v>10724.896000000001</v>
      </c>
      <c r="Y141" s="19">
        <v>10378.859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272335.11100000003</v>
      </c>
      <c r="AE141" s="5">
        <f t="shared" si="19"/>
        <v>272335.11100000003</v>
      </c>
      <c r="AG141" s="2">
        <f t="shared" si="20"/>
        <v>5</v>
      </c>
      <c r="AH141" s="2">
        <f t="shared" si="21"/>
        <v>2024</v>
      </c>
      <c r="AJ141" s="5">
        <f t="shared" si="22"/>
        <v>12403.656000000001</v>
      </c>
      <c r="AK141" s="2">
        <f t="shared" si="23"/>
        <v>15</v>
      </c>
      <c r="AL141" s="9"/>
      <c r="AM141" s="55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</row>
    <row r="142" spans="1:51" ht="15.75" x14ac:dyDescent="0.25">
      <c r="A142" s="18">
        <v>45425</v>
      </c>
      <c r="B142" s="19">
        <v>10128.826999999999</v>
      </c>
      <c r="C142" s="19">
        <v>10416.696</v>
      </c>
      <c r="D142" s="19">
        <v>10435.263000000001</v>
      </c>
      <c r="E142" s="19">
        <v>10637.207</v>
      </c>
      <c r="F142" s="19">
        <v>10951.632</v>
      </c>
      <c r="G142" s="19">
        <v>10868.079</v>
      </c>
      <c r="H142" s="19">
        <v>10696.657999999999</v>
      </c>
      <c r="I142" s="19">
        <v>11986.681</v>
      </c>
      <c r="J142" s="19">
        <v>13467.277</v>
      </c>
      <c r="K142" s="19">
        <v>13103.451999999999</v>
      </c>
      <c r="L142" s="19">
        <v>13250.487999999999</v>
      </c>
      <c r="M142" s="19">
        <v>13488.359</v>
      </c>
      <c r="N142" s="19">
        <v>13721.602000000001</v>
      </c>
      <c r="O142" s="19">
        <v>14421.859</v>
      </c>
      <c r="P142" s="19">
        <v>14318.189</v>
      </c>
      <c r="Q142" s="19">
        <v>13281.698</v>
      </c>
      <c r="R142" s="19">
        <v>12889.173000000001</v>
      </c>
      <c r="S142" s="19">
        <v>12614.647999999999</v>
      </c>
      <c r="T142" s="19">
        <v>11966.324000000001</v>
      </c>
      <c r="U142" s="19">
        <v>11097.718000000001</v>
      </c>
      <c r="V142" s="19">
        <v>11479.261</v>
      </c>
      <c r="W142" s="19">
        <v>11203.993</v>
      </c>
      <c r="X142" s="19">
        <v>10660.21</v>
      </c>
      <c r="Y142" s="19">
        <v>10238.859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202950.93199999994</v>
      </c>
      <c r="AD142" s="5">
        <f t="shared" si="18"/>
        <v>84373.221000000107</v>
      </c>
      <c r="AE142" s="5">
        <f t="shared" si="19"/>
        <v>287324.15300000005</v>
      </c>
      <c r="AG142" s="2">
        <f t="shared" si="20"/>
        <v>5</v>
      </c>
      <c r="AH142" s="2">
        <f t="shared" si="21"/>
        <v>2024</v>
      </c>
      <c r="AJ142" s="5">
        <f t="shared" si="22"/>
        <v>14421.859</v>
      </c>
      <c r="AK142" s="2">
        <f t="shared" si="23"/>
        <v>14</v>
      </c>
      <c r="AL142" s="9"/>
      <c r="AM142" s="55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</row>
    <row r="143" spans="1:51" ht="15.75" x14ac:dyDescent="0.25">
      <c r="A143" s="18">
        <v>45426</v>
      </c>
      <c r="B143" s="19">
        <v>10050.842000000001</v>
      </c>
      <c r="C143" s="19">
        <v>10208.371999999999</v>
      </c>
      <c r="D143" s="19">
        <v>10334.74</v>
      </c>
      <c r="E143" s="19">
        <v>10600.261</v>
      </c>
      <c r="F143" s="19">
        <v>10892.107</v>
      </c>
      <c r="G143" s="19">
        <v>10696.626</v>
      </c>
      <c r="H143" s="19">
        <v>10395.200999999999</v>
      </c>
      <c r="I143" s="19">
        <v>11688.955</v>
      </c>
      <c r="J143" s="19">
        <v>14268.392</v>
      </c>
      <c r="K143" s="19">
        <v>14600.052</v>
      </c>
      <c r="L143" s="19">
        <v>13800.813</v>
      </c>
      <c r="M143" s="19">
        <v>14324.351000000001</v>
      </c>
      <c r="N143" s="19">
        <v>14619.584999999999</v>
      </c>
      <c r="O143" s="19">
        <v>15568.535</v>
      </c>
      <c r="P143" s="19">
        <v>14643.681</v>
      </c>
      <c r="Q143" s="19">
        <v>14234.152</v>
      </c>
      <c r="R143" s="19">
        <v>13611.293</v>
      </c>
      <c r="S143" s="19">
        <v>12912.802</v>
      </c>
      <c r="T143" s="19">
        <v>11941.924000000001</v>
      </c>
      <c r="U143" s="19">
        <v>11317.267</v>
      </c>
      <c r="V143" s="19">
        <v>11387.485000000001</v>
      </c>
      <c r="W143" s="19">
        <v>11053.162</v>
      </c>
      <c r="X143" s="19">
        <v>10606.474</v>
      </c>
      <c r="Y143" s="19">
        <v>10072.905000000001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210578.92300000001</v>
      </c>
      <c r="AD143" s="5">
        <f t="shared" si="18"/>
        <v>83251.054000000004</v>
      </c>
      <c r="AE143" s="5">
        <f t="shared" si="19"/>
        <v>293829.97700000001</v>
      </c>
      <c r="AG143" s="2">
        <f t="shared" si="20"/>
        <v>5</v>
      </c>
      <c r="AH143" s="2">
        <f t="shared" si="21"/>
        <v>2024</v>
      </c>
      <c r="AJ143" s="5">
        <f t="shared" si="22"/>
        <v>15568.535</v>
      </c>
      <c r="AK143" s="2">
        <f t="shared" si="23"/>
        <v>14</v>
      </c>
      <c r="AL143" s="9"/>
      <c r="AM143" s="55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</row>
    <row r="144" spans="1:51" ht="15.75" x14ac:dyDescent="0.25">
      <c r="A144" s="18">
        <v>45427</v>
      </c>
      <c r="B144" s="19">
        <v>9962.3719999999994</v>
      </c>
      <c r="C144" s="19">
        <v>9964.2759999999998</v>
      </c>
      <c r="D144" s="19">
        <v>10144.291999999999</v>
      </c>
      <c r="E144" s="19">
        <v>10092.754999999999</v>
      </c>
      <c r="F144" s="19">
        <v>10507.339</v>
      </c>
      <c r="G144" s="19">
        <v>10282.022000000001</v>
      </c>
      <c r="H144" s="19">
        <v>10142.933000000001</v>
      </c>
      <c r="I144" s="19">
        <v>11103.626</v>
      </c>
      <c r="J144" s="19">
        <v>12724.44</v>
      </c>
      <c r="K144" s="19">
        <v>13082.021000000001</v>
      </c>
      <c r="L144" s="19">
        <v>13336.638000000001</v>
      </c>
      <c r="M144" s="19">
        <v>13320.816000000001</v>
      </c>
      <c r="N144" s="19">
        <v>13428.06</v>
      </c>
      <c r="O144" s="19">
        <v>14131.710999999999</v>
      </c>
      <c r="P144" s="19">
        <v>15005.931</v>
      </c>
      <c r="Q144" s="19">
        <v>14257.181</v>
      </c>
      <c r="R144" s="19">
        <v>13975.942999999999</v>
      </c>
      <c r="S144" s="19">
        <v>13239.891</v>
      </c>
      <c r="T144" s="19">
        <v>12340.144</v>
      </c>
      <c r="U144" s="19">
        <v>11561.067999999999</v>
      </c>
      <c r="V144" s="19">
        <v>11544.865</v>
      </c>
      <c r="W144" s="19">
        <v>11276.172</v>
      </c>
      <c r="X144" s="19">
        <v>10570.112999999999</v>
      </c>
      <c r="Y144" s="19">
        <v>10149.225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204898.61999999997</v>
      </c>
      <c r="AD144" s="5">
        <f t="shared" si="18"/>
        <v>81245.214000000065</v>
      </c>
      <c r="AE144" s="5">
        <f t="shared" si="19"/>
        <v>286143.83400000003</v>
      </c>
      <c r="AG144" s="2">
        <f t="shared" si="20"/>
        <v>5</v>
      </c>
      <c r="AH144" s="2">
        <f t="shared" si="21"/>
        <v>2024</v>
      </c>
      <c r="AJ144" s="5">
        <f t="shared" si="22"/>
        <v>15005.931</v>
      </c>
      <c r="AK144" s="2">
        <f t="shared" si="23"/>
        <v>15</v>
      </c>
      <c r="AL144" s="9"/>
      <c r="AM144" s="55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</row>
    <row r="145" spans="1:51" ht="15.75" x14ac:dyDescent="0.25">
      <c r="A145" s="18">
        <v>45428</v>
      </c>
      <c r="B145" s="19">
        <v>9905.9339999999993</v>
      </c>
      <c r="C145" s="19">
        <v>9954.8989999999994</v>
      </c>
      <c r="D145" s="19">
        <v>9952.982</v>
      </c>
      <c r="E145" s="19">
        <v>10023.114</v>
      </c>
      <c r="F145" s="19">
        <v>10318.184999999999</v>
      </c>
      <c r="G145" s="19">
        <v>10166.415000000001</v>
      </c>
      <c r="H145" s="19">
        <v>9829.4629999999997</v>
      </c>
      <c r="I145" s="19">
        <v>10991.16</v>
      </c>
      <c r="J145" s="19">
        <v>13341.855</v>
      </c>
      <c r="K145" s="19">
        <v>14018.824000000001</v>
      </c>
      <c r="L145" s="19">
        <v>14220.370999999999</v>
      </c>
      <c r="M145" s="19">
        <v>14450.433999999999</v>
      </c>
      <c r="N145" s="19">
        <v>14392.091</v>
      </c>
      <c r="O145" s="19">
        <v>14981.130999999999</v>
      </c>
      <c r="P145" s="19">
        <v>15350.492</v>
      </c>
      <c r="Q145" s="19">
        <v>15443.397000000001</v>
      </c>
      <c r="R145" s="19">
        <v>14750.893</v>
      </c>
      <c r="S145" s="19">
        <v>13732.132</v>
      </c>
      <c r="T145" s="19">
        <v>12442.282999999999</v>
      </c>
      <c r="U145" s="19">
        <v>11475.671</v>
      </c>
      <c r="V145" s="19">
        <v>11563.955</v>
      </c>
      <c r="W145" s="19">
        <v>11337.032999999999</v>
      </c>
      <c r="X145" s="19">
        <v>10724.782999999999</v>
      </c>
      <c r="Y145" s="19">
        <v>10200.873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213216.50499999998</v>
      </c>
      <c r="AD145" s="5">
        <f t="shared" si="18"/>
        <v>80351.865000000078</v>
      </c>
      <c r="AE145" s="5">
        <f t="shared" si="19"/>
        <v>293568.37000000005</v>
      </c>
      <c r="AG145" s="2">
        <f t="shared" si="20"/>
        <v>5</v>
      </c>
      <c r="AH145" s="2">
        <f t="shared" si="21"/>
        <v>2024</v>
      </c>
      <c r="AJ145" s="5">
        <f t="shared" si="22"/>
        <v>15443.397000000001</v>
      </c>
      <c r="AK145" s="2">
        <f t="shared" si="23"/>
        <v>16</v>
      </c>
      <c r="AL145" s="9"/>
      <c r="AM145" s="55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</row>
    <row r="146" spans="1:51" ht="15.75" x14ac:dyDescent="0.25">
      <c r="A146" s="18">
        <v>45429</v>
      </c>
      <c r="B146" s="19">
        <v>10027.634</v>
      </c>
      <c r="C146" s="19">
        <v>10003.056</v>
      </c>
      <c r="D146" s="19">
        <v>10043.133</v>
      </c>
      <c r="E146" s="19">
        <v>10068.9</v>
      </c>
      <c r="F146" s="19">
        <v>10301.198</v>
      </c>
      <c r="G146" s="19">
        <v>10086.011</v>
      </c>
      <c r="H146" s="19">
        <v>9821.259</v>
      </c>
      <c r="I146" s="19">
        <v>10851.026</v>
      </c>
      <c r="J146" s="19">
        <v>12886.026</v>
      </c>
      <c r="K146" s="19">
        <v>13263.141</v>
      </c>
      <c r="L146" s="19">
        <v>12980.126</v>
      </c>
      <c r="M146" s="19">
        <v>13464.621999999999</v>
      </c>
      <c r="N146" s="19">
        <v>13727.294</v>
      </c>
      <c r="O146" s="19">
        <v>14724.259</v>
      </c>
      <c r="P146" s="19">
        <v>15716.450999999999</v>
      </c>
      <c r="Q146" s="19">
        <v>15050.867</v>
      </c>
      <c r="R146" s="19">
        <v>14613.69</v>
      </c>
      <c r="S146" s="19">
        <v>13231.772999999999</v>
      </c>
      <c r="T146" s="19">
        <v>11874.984</v>
      </c>
      <c r="U146" s="19">
        <v>11000.888999999999</v>
      </c>
      <c r="V146" s="19">
        <v>11177.973</v>
      </c>
      <c r="W146" s="19">
        <v>11212.597</v>
      </c>
      <c r="X146" s="19">
        <v>10797.842000000001</v>
      </c>
      <c r="Y146" s="19">
        <v>10350.418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206573.56</v>
      </c>
      <c r="AD146" s="5">
        <f t="shared" si="18"/>
        <v>80701.608999999997</v>
      </c>
      <c r="AE146" s="5">
        <f t="shared" si="19"/>
        <v>287275.16899999999</v>
      </c>
      <c r="AG146" s="2">
        <f t="shared" si="20"/>
        <v>5</v>
      </c>
      <c r="AH146" s="2">
        <f t="shared" si="21"/>
        <v>2024</v>
      </c>
      <c r="AJ146" s="5">
        <f t="shared" si="22"/>
        <v>15716.450999999999</v>
      </c>
      <c r="AK146" s="2">
        <f t="shared" si="23"/>
        <v>15</v>
      </c>
      <c r="AL146" s="9"/>
      <c r="AM146" s="55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</row>
    <row r="147" spans="1:51" ht="15.75" x14ac:dyDescent="0.25">
      <c r="A147" s="18">
        <v>45430</v>
      </c>
      <c r="B147" s="19">
        <v>9956.4609999999993</v>
      </c>
      <c r="C147" s="19">
        <v>9967.0759999999991</v>
      </c>
      <c r="D147" s="19">
        <v>9934.1460000000006</v>
      </c>
      <c r="E147" s="19">
        <v>9941.1010000000006</v>
      </c>
      <c r="F147" s="19">
        <v>9896.2000000000007</v>
      </c>
      <c r="G147" s="19">
        <v>9444.48</v>
      </c>
      <c r="H147" s="19">
        <v>8723.1810000000005</v>
      </c>
      <c r="I147" s="19">
        <v>9981.4210000000003</v>
      </c>
      <c r="J147" s="19">
        <v>11763.12</v>
      </c>
      <c r="K147" s="19">
        <v>12377.12</v>
      </c>
      <c r="L147" s="19">
        <v>13065.641</v>
      </c>
      <c r="M147" s="19">
        <v>13386.455</v>
      </c>
      <c r="N147" s="19">
        <v>13371.116</v>
      </c>
      <c r="O147" s="19">
        <v>14004.902</v>
      </c>
      <c r="P147" s="19">
        <v>14948.619000000001</v>
      </c>
      <c r="Q147" s="19">
        <v>14841.290999999999</v>
      </c>
      <c r="R147" s="19">
        <v>13984.42</v>
      </c>
      <c r="S147" s="19">
        <v>12854.329</v>
      </c>
      <c r="T147" s="19">
        <v>11753.955</v>
      </c>
      <c r="U147" s="19">
        <v>10575.28</v>
      </c>
      <c r="V147" s="19">
        <v>10896.866</v>
      </c>
      <c r="W147" s="19">
        <v>10811.924999999999</v>
      </c>
      <c r="X147" s="19">
        <v>10420.957</v>
      </c>
      <c r="Y147" s="19">
        <v>10057.891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276957.95299999998</v>
      </c>
      <c r="AE147" s="5">
        <f t="shared" si="19"/>
        <v>276957.95299999998</v>
      </c>
      <c r="AG147" s="2">
        <f t="shared" si="20"/>
        <v>5</v>
      </c>
      <c r="AH147" s="2">
        <f t="shared" si="21"/>
        <v>2024</v>
      </c>
      <c r="AJ147" s="5">
        <f t="shared" si="22"/>
        <v>14948.619000000001</v>
      </c>
      <c r="AK147" s="2">
        <f t="shared" si="23"/>
        <v>15</v>
      </c>
      <c r="AL147" s="9"/>
      <c r="AM147" s="55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</row>
    <row r="148" spans="1:51" ht="15.75" x14ac:dyDescent="0.25">
      <c r="A148" s="18">
        <v>45431</v>
      </c>
      <c r="B148" s="19">
        <v>10091.597</v>
      </c>
      <c r="C148" s="19">
        <v>9839.17</v>
      </c>
      <c r="D148" s="19">
        <v>10020.718000000001</v>
      </c>
      <c r="E148" s="19">
        <v>9920.5689999999995</v>
      </c>
      <c r="F148" s="19">
        <v>9925.7639999999992</v>
      </c>
      <c r="G148" s="19">
        <v>9267.3490000000002</v>
      </c>
      <c r="H148" s="19">
        <v>8705.7440000000006</v>
      </c>
      <c r="I148" s="19">
        <v>9934.1769999999997</v>
      </c>
      <c r="J148" s="19">
        <v>12412.111000000001</v>
      </c>
      <c r="K148" s="19">
        <v>13394.657999999999</v>
      </c>
      <c r="L148" s="19">
        <v>13833.955</v>
      </c>
      <c r="M148" s="19">
        <v>14366.421</v>
      </c>
      <c r="N148" s="19">
        <v>14077.754000000001</v>
      </c>
      <c r="O148" s="19">
        <v>14477.587</v>
      </c>
      <c r="P148" s="19">
        <v>14831.214</v>
      </c>
      <c r="Q148" s="19">
        <v>14544.101000000001</v>
      </c>
      <c r="R148" s="19">
        <v>13766.407999999999</v>
      </c>
      <c r="S148" s="19">
        <v>13083.603999999999</v>
      </c>
      <c r="T148" s="19">
        <v>12152.407999999999</v>
      </c>
      <c r="U148" s="19">
        <v>11161.942999999999</v>
      </c>
      <c r="V148" s="19">
        <v>11529.800999999999</v>
      </c>
      <c r="W148" s="19">
        <v>11310.55</v>
      </c>
      <c r="X148" s="19">
        <v>10762.901</v>
      </c>
      <c r="Y148" s="19">
        <v>10159.314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283569.81800000003</v>
      </c>
      <c r="AE148" s="5">
        <f t="shared" si="19"/>
        <v>283569.81800000003</v>
      </c>
      <c r="AG148" s="2">
        <f t="shared" si="20"/>
        <v>5</v>
      </c>
      <c r="AH148" s="2">
        <f t="shared" si="21"/>
        <v>2024</v>
      </c>
      <c r="AJ148" s="5">
        <f t="shared" si="22"/>
        <v>14831.214</v>
      </c>
      <c r="AK148" s="2">
        <f t="shared" si="23"/>
        <v>15</v>
      </c>
      <c r="AL148" s="9"/>
      <c r="AM148" s="55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</row>
    <row r="149" spans="1:51" ht="15.75" x14ac:dyDescent="0.25">
      <c r="A149" s="18">
        <v>45432</v>
      </c>
      <c r="B149" s="19">
        <v>10074.971</v>
      </c>
      <c r="C149" s="19">
        <v>9998.1949999999997</v>
      </c>
      <c r="D149" s="19">
        <v>10029.672</v>
      </c>
      <c r="E149" s="19">
        <v>10078.199000000001</v>
      </c>
      <c r="F149" s="19">
        <v>10462.796</v>
      </c>
      <c r="G149" s="19">
        <v>10220.210999999999</v>
      </c>
      <c r="H149" s="19">
        <v>10127.079</v>
      </c>
      <c r="I149" s="19">
        <v>11420.450999999999</v>
      </c>
      <c r="J149" s="19">
        <v>13357.823</v>
      </c>
      <c r="K149" s="19">
        <v>13859.674000000001</v>
      </c>
      <c r="L149" s="19">
        <v>13784.299000000001</v>
      </c>
      <c r="M149" s="19">
        <v>13670.611000000001</v>
      </c>
      <c r="N149" s="19">
        <v>14165.466</v>
      </c>
      <c r="O149" s="19">
        <v>14487.901</v>
      </c>
      <c r="P149" s="19">
        <v>14210.638000000001</v>
      </c>
      <c r="Q149" s="19">
        <v>14012.42</v>
      </c>
      <c r="R149" s="19">
        <v>13525.065000000001</v>
      </c>
      <c r="S149" s="19">
        <v>13092.370999999999</v>
      </c>
      <c r="T149" s="19">
        <v>12355.968999999999</v>
      </c>
      <c r="U149" s="19">
        <v>11447.829</v>
      </c>
      <c r="V149" s="19">
        <v>11644.625</v>
      </c>
      <c r="W149" s="19">
        <v>11320.041999999999</v>
      </c>
      <c r="X149" s="19">
        <v>10631.638000000001</v>
      </c>
      <c r="Y149" s="19">
        <v>10247.828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206986.82199999999</v>
      </c>
      <c r="AD149" s="5">
        <f t="shared" si="18"/>
        <v>81238.951000000001</v>
      </c>
      <c r="AE149" s="5">
        <f t="shared" si="19"/>
        <v>288225.77299999999</v>
      </c>
      <c r="AG149" s="2">
        <f t="shared" si="20"/>
        <v>5</v>
      </c>
      <c r="AH149" s="2">
        <f t="shared" si="21"/>
        <v>2024</v>
      </c>
      <c r="AJ149" s="5">
        <f t="shared" si="22"/>
        <v>14487.901</v>
      </c>
      <c r="AK149" s="2">
        <f t="shared" si="23"/>
        <v>14</v>
      </c>
      <c r="AL149" s="9"/>
      <c r="AM149" s="55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</row>
    <row r="150" spans="1:51" ht="15.75" x14ac:dyDescent="0.25">
      <c r="A150" s="18">
        <v>45433</v>
      </c>
      <c r="B150" s="19">
        <v>9972.1859999999997</v>
      </c>
      <c r="C150" s="19">
        <v>10101.012000000001</v>
      </c>
      <c r="D150" s="19">
        <v>10121.248</v>
      </c>
      <c r="E150" s="19">
        <v>10257.111999999999</v>
      </c>
      <c r="F150" s="19">
        <v>10592.987999999999</v>
      </c>
      <c r="G150" s="19">
        <v>10246.099</v>
      </c>
      <c r="H150" s="19">
        <v>10193.838</v>
      </c>
      <c r="I150" s="19">
        <v>11343.368</v>
      </c>
      <c r="J150" s="19">
        <v>13291.147000000001</v>
      </c>
      <c r="K150" s="19">
        <v>13140.677</v>
      </c>
      <c r="L150" s="19">
        <v>13099.554</v>
      </c>
      <c r="M150" s="19">
        <v>13794.359</v>
      </c>
      <c r="N150" s="19">
        <v>13893.674000000001</v>
      </c>
      <c r="O150" s="19">
        <v>14658.991</v>
      </c>
      <c r="P150" s="19">
        <v>15125.102000000001</v>
      </c>
      <c r="Q150" s="19">
        <v>15070.297</v>
      </c>
      <c r="R150" s="19">
        <v>14820.338</v>
      </c>
      <c r="S150" s="19">
        <v>14070.474</v>
      </c>
      <c r="T150" s="19">
        <v>12920.914000000001</v>
      </c>
      <c r="U150" s="19">
        <v>11873.579</v>
      </c>
      <c r="V150" s="19">
        <v>11898.34</v>
      </c>
      <c r="W150" s="19">
        <v>11647.642</v>
      </c>
      <c r="X150" s="19">
        <v>10927.563</v>
      </c>
      <c r="Y150" s="19">
        <v>10473.385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211576.01899999994</v>
      </c>
      <c r="AD150" s="5">
        <f t="shared" si="18"/>
        <v>81957.868000000046</v>
      </c>
      <c r="AE150" s="5">
        <f t="shared" si="19"/>
        <v>293533.88699999999</v>
      </c>
      <c r="AG150" s="2">
        <f t="shared" si="20"/>
        <v>5</v>
      </c>
      <c r="AH150" s="2">
        <f t="shared" si="21"/>
        <v>2024</v>
      </c>
      <c r="AJ150" s="5">
        <f t="shared" si="22"/>
        <v>15125.102000000001</v>
      </c>
      <c r="AK150" s="2">
        <f t="shared" si="23"/>
        <v>15</v>
      </c>
      <c r="AL150" s="9"/>
      <c r="AM150" s="55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</row>
    <row r="151" spans="1:51" ht="15.75" x14ac:dyDescent="0.25">
      <c r="A151" s="18">
        <v>45434</v>
      </c>
      <c r="B151" s="19">
        <v>10327.882</v>
      </c>
      <c r="C151" s="19">
        <v>10031.459999999999</v>
      </c>
      <c r="D151" s="19">
        <v>10351.262000000001</v>
      </c>
      <c r="E151" s="19">
        <v>10256.014999999999</v>
      </c>
      <c r="F151" s="19">
        <v>10550.873</v>
      </c>
      <c r="G151" s="19">
        <v>10306.272000000001</v>
      </c>
      <c r="H151" s="19">
        <v>10253.178</v>
      </c>
      <c r="I151" s="19">
        <v>11853.708000000001</v>
      </c>
      <c r="J151" s="19">
        <v>14521.28</v>
      </c>
      <c r="K151" s="19">
        <v>15048.647000000001</v>
      </c>
      <c r="L151" s="19">
        <v>15209.192999999999</v>
      </c>
      <c r="M151" s="19">
        <v>15025.136</v>
      </c>
      <c r="N151" s="19">
        <v>15096.114</v>
      </c>
      <c r="O151" s="19">
        <v>16425.151999999998</v>
      </c>
      <c r="P151" s="19">
        <v>17789.05</v>
      </c>
      <c r="Q151" s="19">
        <v>16978.072</v>
      </c>
      <c r="R151" s="19">
        <v>16177.466</v>
      </c>
      <c r="S151" s="19">
        <v>14664.741</v>
      </c>
      <c r="T151" s="19">
        <v>13996.57</v>
      </c>
      <c r="U151" s="19">
        <v>12882.295</v>
      </c>
      <c r="V151" s="19">
        <v>13052.743</v>
      </c>
      <c r="W151" s="19">
        <v>12827.700999999999</v>
      </c>
      <c r="X151" s="19">
        <v>11963.388000000001</v>
      </c>
      <c r="Y151" s="19">
        <v>11353.19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233511.25600000005</v>
      </c>
      <c r="AD151" s="5">
        <f t="shared" si="18"/>
        <v>83430.131999999983</v>
      </c>
      <c r="AE151" s="5">
        <f t="shared" si="19"/>
        <v>316941.38800000004</v>
      </c>
      <c r="AG151" s="2">
        <f t="shared" si="20"/>
        <v>5</v>
      </c>
      <c r="AH151" s="2">
        <f t="shared" si="21"/>
        <v>2024</v>
      </c>
      <c r="AJ151" s="5">
        <f t="shared" si="22"/>
        <v>17789.05</v>
      </c>
      <c r="AK151" s="2">
        <f t="shared" si="23"/>
        <v>15</v>
      </c>
      <c r="AL151" s="9"/>
      <c r="AM151" s="55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</row>
    <row r="152" spans="1:51" ht="15.75" x14ac:dyDescent="0.25">
      <c r="A152" s="18">
        <v>45435</v>
      </c>
      <c r="B152" s="19">
        <v>10879.886</v>
      </c>
      <c r="C152" s="19">
        <v>10860.258</v>
      </c>
      <c r="D152" s="19">
        <v>10702.127</v>
      </c>
      <c r="E152" s="19">
        <v>10811.179</v>
      </c>
      <c r="F152" s="19">
        <v>10716.314</v>
      </c>
      <c r="G152" s="19">
        <v>10557.781999999999</v>
      </c>
      <c r="H152" s="19">
        <v>10219.589</v>
      </c>
      <c r="I152" s="19">
        <v>11527.519</v>
      </c>
      <c r="J152" s="19">
        <v>13890.082</v>
      </c>
      <c r="K152" s="19">
        <v>15121.494000000001</v>
      </c>
      <c r="L152" s="19">
        <v>15692.785</v>
      </c>
      <c r="M152" s="19">
        <v>15802.366</v>
      </c>
      <c r="N152" s="19">
        <v>16327.518</v>
      </c>
      <c r="O152" s="19">
        <v>17859.120999999999</v>
      </c>
      <c r="P152" s="19">
        <v>19491.831999999999</v>
      </c>
      <c r="Q152" s="19">
        <v>19127.452000000001</v>
      </c>
      <c r="R152" s="19">
        <v>17126.462</v>
      </c>
      <c r="S152" s="19">
        <v>14438.471</v>
      </c>
      <c r="T152" s="19">
        <v>13142.962</v>
      </c>
      <c r="U152" s="19">
        <v>12053.591</v>
      </c>
      <c r="V152" s="19">
        <v>12253.063</v>
      </c>
      <c r="W152" s="19">
        <v>12075.467000000001</v>
      </c>
      <c r="X152" s="19">
        <v>11522.758</v>
      </c>
      <c r="Y152" s="19">
        <v>10863.171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237452.94299999997</v>
      </c>
      <c r="AD152" s="5">
        <f t="shared" si="18"/>
        <v>85610.306000000041</v>
      </c>
      <c r="AE152" s="5">
        <f t="shared" si="19"/>
        <v>323063.24900000001</v>
      </c>
      <c r="AG152" s="2">
        <f t="shared" si="20"/>
        <v>5</v>
      </c>
      <c r="AH152" s="2">
        <f t="shared" si="21"/>
        <v>2024</v>
      </c>
      <c r="AJ152" s="5">
        <f t="shared" si="22"/>
        <v>19491.831999999999</v>
      </c>
      <c r="AK152" s="2">
        <f t="shared" si="23"/>
        <v>15</v>
      </c>
      <c r="AL152" s="9"/>
      <c r="AM152" s="55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</row>
    <row r="153" spans="1:51" ht="15.75" x14ac:dyDescent="0.25">
      <c r="A153" s="18">
        <v>45436</v>
      </c>
      <c r="B153" s="19">
        <v>10514.948</v>
      </c>
      <c r="C153" s="19">
        <v>10526.994000000001</v>
      </c>
      <c r="D153" s="19">
        <v>10571.727999999999</v>
      </c>
      <c r="E153" s="19">
        <v>10469.791999999999</v>
      </c>
      <c r="F153" s="19">
        <v>10695.596</v>
      </c>
      <c r="G153" s="19">
        <v>10130.643</v>
      </c>
      <c r="H153" s="19">
        <v>9929.1620000000003</v>
      </c>
      <c r="I153" s="19">
        <v>11208.584999999999</v>
      </c>
      <c r="J153" s="19">
        <v>13353.897999999999</v>
      </c>
      <c r="K153" s="19">
        <v>13805.37</v>
      </c>
      <c r="L153" s="19">
        <v>14137.550999999999</v>
      </c>
      <c r="M153" s="19">
        <v>15189.034</v>
      </c>
      <c r="N153" s="19">
        <v>15627.198</v>
      </c>
      <c r="O153" s="19">
        <v>17582.092000000001</v>
      </c>
      <c r="P153" s="19">
        <v>16992.815999999999</v>
      </c>
      <c r="Q153" s="19">
        <v>16342.058000000001</v>
      </c>
      <c r="R153" s="19">
        <v>15566.735000000001</v>
      </c>
      <c r="S153" s="19">
        <v>13839.929</v>
      </c>
      <c r="T153" s="19">
        <v>12555.691999999999</v>
      </c>
      <c r="U153" s="19">
        <v>11367.029</v>
      </c>
      <c r="V153" s="19">
        <v>11576.195</v>
      </c>
      <c r="W153" s="19">
        <v>11518.053</v>
      </c>
      <c r="X153" s="19">
        <v>10955.812</v>
      </c>
      <c r="Y153" s="19">
        <v>10606.548000000001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221618.04700000005</v>
      </c>
      <c r="AD153" s="5">
        <f t="shared" si="18"/>
        <v>83445.410999999935</v>
      </c>
      <c r="AE153" s="5">
        <f t="shared" si="19"/>
        <v>305063.45799999998</v>
      </c>
      <c r="AG153" s="2">
        <f t="shared" si="20"/>
        <v>5</v>
      </c>
      <c r="AH153" s="2">
        <f t="shared" si="21"/>
        <v>2024</v>
      </c>
      <c r="AJ153" s="5">
        <f t="shared" si="22"/>
        <v>17582.092000000001</v>
      </c>
      <c r="AK153" s="2">
        <f t="shared" si="23"/>
        <v>14</v>
      </c>
      <c r="AL153" s="9"/>
      <c r="AM153" s="55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</row>
    <row r="154" spans="1:51" ht="15.75" x14ac:dyDescent="0.25">
      <c r="A154" s="18">
        <v>45437</v>
      </c>
      <c r="B154" s="19">
        <v>10293.067999999999</v>
      </c>
      <c r="C154" s="19">
        <v>10018.147999999999</v>
      </c>
      <c r="D154" s="19">
        <v>10160.771000000001</v>
      </c>
      <c r="E154" s="19">
        <v>10090.656000000001</v>
      </c>
      <c r="F154" s="19">
        <v>10129.369000000001</v>
      </c>
      <c r="G154" s="19">
        <v>9433.4570000000003</v>
      </c>
      <c r="H154" s="19">
        <v>8810.2219999999998</v>
      </c>
      <c r="I154" s="19">
        <v>9550.6020000000008</v>
      </c>
      <c r="J154" s="19">
        <v>10934.365</v>
      </c>
      <c r="K154" s="19">
        <v>11109.004999999999</v>
      </c>
      <c r="L154" s="19">
        <v>11633.433999999999</v>
      </c>
      <c r="M154" s="19">
        <v>11970.799000000001</v>
      </c>
      <c r="N154" s="19">
        <v>12107.632</v>
      </c>
      <c r="O154" s="19">
        <v>12600.871999999999</v>
      </c>
      <c r="P154" s="19">
        <v>12950.205</v>
      </c>
      <c r="Q154" s="19">
        <v>12743.208000000001</v>
      </c>
      <c r="R154" s="19">
        <v>12747.561</v>
      </c>
      <c r="S154" s="19">
        <v>12245.138000000001</v>
      </c>
      <c r="T154" s="19">
        <v>11721.304</v>
      </c>
      <c r="U154" s="19">
        <v>10829.778</v>
      </c>
      <c r="V154" s="19">
        <v>11195.996999999999</v>
      </c>
      <c r="W154" s="19">
        <v>11449.936</v>
      </c>
      <c r="X154" s="19">
        <v>10964.092000000001</v>
      </c>
      <c r="Y154" s="19">
        <v>10613.939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266303.55800000002</v>
      </c>
      <c r="AE154" s="5">
        <f t="shared" si="19"/>
        <v>266303.55800000002</v>
      </c>
      <c r="AG154" s="2">
        <f t="shared" si="20"/>
        <v>5</v>
      </c>
      <c r="AH154" s="2">
        <f t="shared" si="21"/>
        <v>2024</v>
      </c>
      <c r="AJ154" s="5">
        <f t="shared" si="22"/>
        <v>12950.205</v>
      </c>
      <c r="AK154" s="2">
        <f t="shared" si="23"/>
        <v>15</v>
      </c>
      <c r="AL154" s="9"/>
      <c r="AM154" s="55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</row>
    <row r="155" spans="1:51" ht="15.75" x14ac:dyDescent="0.25">
      <c r="A155" s="18">
        <v>45438</v>
      </c>
      <c r="B155" s="19">
        <v>10173.111999999999</v>
      </c>
      <c r="C155" s="19">
        <v>10180.308999999999</v>
      </c>
      <c r="D155" s="19">
        <v>10080.593000000001</v>
      </c>
      <c r="E155" s="19">
        <v>10126.244000000001</v>
      </c>
      <c r="F155" s="19">
        <v>9912.7199999999993</v>
      </c>
      <c r="G155" s="19">
        <v>9326.4930000000004</v>
      </c>
      <c r="H155" s="19">
        <v>8588.9709999999995</v>
      </c>
      <c r="I155" s="19">
        <v>9754.2430000000004</v>
      </c>
      <c r="J155" s="19">
        <v>11545.304</v>
      </c>
      <c r="K155" s="19">
        <v>12284.402</v>
      </c>
      <c r="L155" s="19">
        <v>13108.067999999999</v>
      </c>
      <c r="M155" s="19">
        <v>13705.474</v>
      </c>
      <c r="N155" s="19">
        <v>12885.9</v>
      </c>
      <c r="O155" s="19">
        <v>13629.09</v>
      </c>
      <c r="P155" s="19">
        <v>14189.197</v>
      </c>
      <c r="Q155" s="19">
        <v>14034.474</v>
      </c>
      <c r="R155" s="19">
        <v>13055.462</v>
      </c>
      <c r="S155" s="19">
        <v>12487.82</v>
      </c>
      <c r="T155" s="19">
        <v>11950.782999999999</v>
      </c>
      <c r="U155" s="19">
        <v>10897.811</v>
      </c>
      <c r="V155" s="19">
        <v>11259.004999999999</v>
      </c>
      <c r="W155" s="19">
        <v>11511.314</v>
      </c>
      <c r="X155" s="19">
        <v>11063.281999999999</v>
      </c>
      <c r="Y155" s="19">
        <v>10571.2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276321.27100000001</v>
      </c>
      <c r="AE155" s="5">
        <f t="shared" si="19"/>
        <v>276321.27100000001</v>
      </c>
      <c r="AG155" s="2">
        <f t="shared" si="20"/>
        <v>5</v>
      </c>
      <c r="AH155" s="2">
        <f t="shared" si="21"/>
        <v>2024</v>
      </c>
      <c r="AJ155" s="5">
        <f t="shared" si="22"/>
        <v>14189.197</v>
      </c>
      <c r="AK155" s="2">
        <f t="shared" si="23"/>
        <v>15</v>
      </c>
      <c r="AL155" s="9"/>
      <c r="AM155" s="55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</row>
    <row r="156" spans="1:51" ht="15.75" x14ac:dyDescent="0.25">
      <c r="A156" s="18">
        <v>45439</v>
      </c>
      <c r="B156" s="19">
        <v>10295.174000000001</v>
      </c>
      <c r="C156" s="19">
        <v>10026.424999999999</v>
      </c>
      <c r="D156" s="19">
        <v>10131.040999999999</v>
      </c>
      <c r="E156" s="19">
        <v>10121.907999999999</v>
      </c>
      <c r="F156" s="19">
        <v>10167.763999999999</v>
      </c>
      <c r="G156" s="19">
        <v>9549.15</v>
      </c>
      <c r="H156" s="19">
        <v>8904.527</v>
      </c>
      <c r="I156" s="19">
        <v>10400.929</v>
      </c>
      <c r="J156" s="19">
        <v>12783.245000000001</v>
      </c>
      <c r="K156" s="19">
        <v>14071.32</v>
      </c>
      <c r="L156" s="19">
        <v>15572.502</v>
      </c>
      <c r="M156" s="19">
        <v>16314.375</v>
      </c>
      <c r="N156" s="19">
        <v>15737.587</v>
      </c>
      <c r="O156" s="19">
        <v>16631.663</v>
      </c>
      <c r="P156" s="19">
        <v>16724.883000000002</v>
      </c>
      <c r="Q156" s="19">
        <v>16447.118999999999</v>
      </c>
      <c r="R156" s="19">
        <v>15495.120999999999</v>
      </c>
      <c r="S156" s="19">
        <v>14326.349</v>
      </c>
      <c r="T156" s="19">
        <v>12665.314</v>
      </c>
      <c r="U156" s="19">
        <v>11518.642</v>
      </c>
      <c r="V156" s="19">
        <v>11809.288</v>
      </c>
      <c r="W156" s="19">
        <v>11413.778</v>
      </c>
      <c r="X156" s="19">
        <v>10843.485000000001</v>
      </c>
      <c r="Y156" s="19">
        <v>10448.534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302400.12299999996</v>
      </c>
      <c r="AE156" s="5">
        <f t="shared" si="19"/>
        <v>302400.12299999996</v>
      </c>
      <c r="AG156" s="2">
        <f t="shared" si="20"/>
        <v>5</v>
      </c>
      <c r="AH156" s="2">
        <f t="shared" si="21"/>
        <v>2024</v>
      </c>
      <c r="AJ156" s="5">
        <f t="shared" si="22"/>
        <v>16724.883000000002</v>
      </c>
      <c r="AK156" s="2">
        <f t="shared" si="23"/>
        <v>15</v>
      </c>
      <c r="AL156" s="9"/>
      <c r="AM156" s="55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</row>
    <row r="157" spans="1:51" ht="15.75" x14ac:dyDescent="0.25">
      <c r="A157" s="18">
        <v>45440</v>
      </c>
      <c r="B157" s="19">
        <v>10116.093000000001</v>
      </c>
      <c r="C157" s="19">
        <v>10151.691999999999</v>
      </c>
      <c r="D157" s="19">
        <v>10436.629999999999</v>
      </c>
      <c r="E157" s="19">
        <v>10421.870000000001</v>
      </c>
      <c r="F157" s="19">
        <v>10747.282999999999</v>
      </c>
      <c r="G157" s="19">
        <v>10674.175999999999</v>
      </c>
      <c r="H157" s="19">
        <v>10598.602000000001</v>
      </c>
      <c r="I157" s="19">
        <v>12433.909</v>
      </c>
      <c r="J157" s="19">
        <v>15176.121999999999</v>
      </c>
      <c r="K157" s="19">
        <v>16181.844999999999</v>
      </c>
      <c r="L157" s="19">
        <v>16796.294000000002</v>
      </c>
      <c r="M157" s="19">
        <v>17050.621999999999</v>
      </c>
      <c r="N157" s="19">
        <v>16863.128000000001</v>
      </c>
      <c r="O157" s="19">
        <v>17682.191999999999</v>
      </c>
      <c r="P157" s="19">
        <v>16883.381000000001</v>
      </c>
      <c r="Q157" s="19">
        <v>16669.471000000001</v>
      </c>
      <c r="R157" s="19">
        <v>15521.812</v>
      </c>
      <c r="S157" s="19">
        <v>14060.691000000001</v>
      </c>
      <c r="T157" s="19">
        <v>13050.958000000001</v>
      </c>
      <c r="U157" s="19">
        <v>12148.605</v>
      </c>
      <c r="V157" s="19">
        <v>12229.849</v>
      </c>
      <c r="W157" s="19">
        <v>11930.976000000001</v>
      </c>
      <c r="X157" s="19">
        <v>11333.15</v>
      </c>
      <c r="Y157" s="19">
        <v>10857.842000000001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236013.00499999998</v>
      </c>
      <c r="AD157" s="5">
        <f t="shared" si="18"/>
        <v>84004.188000000053</v>
      </c>
      <c r="AE157" s="5">
        <f t="shared" si="19"/>
        <v>320017.19300000003</v>
      </c>
      <c r="AG157" s="2">
        <f t="shared" si="20"/>
        <v>5</v>
      </c>
      <c r="AH157" s="2">
        <f t="shared" si="21"/>
        <v>2024</v>
      </c>
      <c r="AJ157" s="5">
        <f t="shared" si="22"/>
        <v>17682.191999999999</v>
      </c>
      <c r="AK157" s="2">
        <f t="shared" si="23"/>
        <v>14</v>
      </c>
      <c r="AL157" s="9"/>
      <c r="AM157" s="55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</row>
    <row r="158" spans="1:51" ht="15.75" x14ac:dyDescent="0.25">
      <c r="A158" s="18">
        <v>45441</v>
      </c>
      <c r="B158" s="19">
        <v>10328.271000000001</v>
      </c>
      <c r="C158" s="19">
        <v>10395.050999999999</v>
      </c>
      <c r="D158" s="19">
        <v>10494.074000000001</v>
      </c>
      <c r="E158" s="19">
        <v>10425.93</v>
      </c>
      <c r="F158" s="19">
        <v>10545.55</v>
      </c>
      <c r="G158" s="19">
        <v>10306.481</v>
      </c>
      <c r="H158" s="19">
        <v>10111.749</v>
      </c>
      <c r="I158" s="19">
        <v>11211.679</v>
      </c>
      <c r="J158" s="19">
        <v>13044.718000000001</v>
      </c>
      <c r="K158" s="19">
        <v>13361.093999999999</v>
      </c>
      <c r="L158" s="19">
        <v>14074.870999999999</v>
      </c>
      <c r="M158" s="19">
        <v>14733.771000000001</v>
      </c>
      <c r="N158" s="19">
        <v>14698.975</v>
      </c>
      <c r="O158" s="19">
        <v>15177.394</v>
      </c>
      <c r="P158" s="19">
        <v>15593.791999999999</v>
      </c>
      <c r="Q158" s="19">
        <v>14801.465</v>
      </c>
      <c r="R158" s="19">
        <v>14017.998</v>
      </c>
      <c r="S158" s="19">
        <v>13321.423000000001</v>
      </c>
      <c r="T158" s="19">
        <v>12719.342000000001</v>
      </c>
      <c r="U158" s="19">
        <v>11697.146000000001</v>
      </c>
      <c r="V158" s="19">
        <v>11906.948</v>
      </c>
      <c r="W158" s="19">
        <v>11733.204</v>
      </c>
      <c r="X158" s="19">
        <v>11011.174000000001</v>
      </c>
      <c r="Y158" s="19">
        <v>10493.625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213104.99400000004</v>
      </c>
      <c r="AD158" s="5">
        <f t="shared" si="18"/>
        <v>83100.731</v>
      </c>
      <c r="AE158" s="5">
        <f t="shared" si="19"/>
        <v>296205.72500000003</v>
      </c>
      <c r="AG158" s="2">
        <f t="shared" si="20"/>
        <v>5</v>
      </c>
      <c r="AH158" s="2">
        <f t="shared" si="21"/>
        <v>2024</v>
      </c>
      <c r="AJ158" s="5">
        <f t="shared" si="22"/>
        <v>15593.791999999999</v>
      </c>
      <c r="AK158" s="2">
        <f t="shared" si="23"/>
        <v>15</v>
      </c>
      <c r="AL158" s="9"/>
      <c r="AM158" s="55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</row>
    <row r="159" spans="1:51" ht="15.75" x14ac:dyDescent="0.25">
      <c r="A159" s="18">
        <v>45442</v>
      </c>
      <c r="B159" s="19">
        <v>9955.4560000000001</v>
      </c>
      <c r="C159" s="19">
        <v>10110.972</v>
      </c>
      <c r="D159" s="19">
        <v>10059.671</v>
      </c>
      <c r="E159" s="19">
        <v>10182.075000000001</v>
      </c>
      <c r="F159" s="19">
        <v>10212.433999999999</v>
      </c>
      <c r="G159" s="19">
        <v>10061.361000000001</v>
      </c>
      <c r="H159" s="19">
        <v>9837.7569999999996</v>
      </c>
      <c r="I159" s="19">
        <v>10956.865</v>
      </c>
      <c r="J159" s="19">
        <v>12571.043</v>
      </c>
      <c r="K159" s="19">
        <v>13519.43</v>
      </c>
      <c r="L159" s="19">
        <v>14031.912</v>
      </c>
      <c r="M159" s="19">
        <v>14267.769</v>
      </c>
      <c r="N159" s="19">
        <v>14582.344999999999</v>
      </c>
      <c r="O159" s="19">
        <v>15341.626</v>
      </c>
      <c r="P159" s="19">
        <v>15501.161</v>
      </c>
      <c r="Q159" s="19">
        <v>14837.437</v>
      </c>
      <c r="R159" s="19">
        <v>14424.781000000001</v>
      </c>
      <c r="S159" s="19">
        <v>13153.445</v>
      </c>
      <c r="T159" s="19">
        <v>12247.466</v>
      </c>
      <c r="U159" s="19">
        <v>11310.992</v>
      </c>
      <c r="V159" s="19">
        <v>11530.864</v>
      </c>
      <c r="W159" s="19">
        <v>11480.127</v>
      </c>
      <c r="X159" s="19">
        <v>10892.598</v>
      </c>
      <c r="Y159" s="19">
        <v>10334.118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210649.86100000003</v>
      </c>
      <c r="AD159" s="5">
        <f t="shared" si="18"/>
        <v>80753.843999999983</v>
      </c>
      <c r="AE159" s="5">
        <f t="shared" si="19"/>
        <v>291403.70500000002</v>
      </c>
      <c r="AG159" s="2">
        <f t="shared" si="20"/>
        <v>5</v>
      </c>
      <c r="AH159" s="2">
        <f t="shared" si="21"/>
        <v>2024</v>
      </c>
      <c r="AJ159" s="5">
        <f t="shared" si="22"/>
        <v>15501.161</v>
      </c>
      <c r="AK159" s="2">
        <f t="shared" si="23"/>
        <v>15</v>
      </c>
      <c r="AL159" s="9"/>
      <c r="AM159" s="55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</row>
    <row r="160" spans="1:51" ht="15.75" x14ac:dyDescent="0.25">
      <c r="A160" s="18">
        <v>45443</v>
      </c>
      <c r="B160" s="19">
        <v>9946.4140000000007</v>
      </c>
      <c r="C160" s="19">
        <v>10080.387000000001</v>
      </c>
      <c r="D160" s="19">
        <v>10100.727999999999</v>
      </c>
      <c r="E160" s="19">
        <v>10245.339</v>
      </c>
      <c r="F160" s="19">
        <v>10246.120999999999</v>
      </c>
      <c r="G160" s="19">
        <v>10050.923000000001</v>
      </c>
      <c r="H160" s="19">
        <v>9844.5049999999992</v>
      </c>
      <c r="I160" s="19">
        <v>10904.713</v>
      </c>
      <c r="J160" s="19">
        <v>12453.403</v>
      </c>
      <c r="K160" s="19">
        <v>12811.994000000001</v>
      </c>
      <c r="L160" s="19">
        <v>12932.317999999999</v>
      </c>
      <c r="M160" s="19">
        <v>13256.84</v>
      </c>
      <c r="N160" s="19">
        <v>13690.710999999999</v>
      </c>
      <c r="O160" s="19">
        <v>14721.058000000001</v>
      </c>
      <c r="P160" s="19">
        <v>15749.102000000001</v>
      </c>
      <c r="Q160" s="19">
        <v>15879.446</v>
      </c>
      <c r="R160" s="19">
        <v>14521.306</v>
      </c>
      <c r="S160" s="19">
        <v>13350.643</v>
      </c>
      <c r="T160" s="19">
        <v>12163.585999999999</v>
      </c>
      <c r="U160" s="19">
        <v>11046.071</v>
      </c>
      <c r="V160" s="19">
        <v>11195.328</v>
      </c>
      <c r="W160" s="19">
        <v>11199.598</v>
      </c>
      <c r="X160" s="19">
        <v>10766.870999999999</v>
      </c>
      <c r="Y160" s="19">
        <v>10296.581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206642.98800000001</v>
      </c>
      <c r="AD160" s="5">
        <f t="shared" si="18"/>
        <v>80810.99800000008</v>
      </c>
      <c r="AE160" s="5">
        <f t="shared" si="19"/>
        <v>287453.98600000009</v>
      </c>
      <c r="AG160" s="2">
        <f t="shared" si="20"/>
        <v>5</v>
      </c>
      <c r="AH160" s="2">
        <f t="shared" si="21"/>
        <v>2024</v>
      </c>
      <c r="AJ160" s="5">
        <f t="shared" si="22"/>
        <v>15879.446</v>
      </c>
      <c r="AK160" s="2">
        <f t="shared" si="23"/>
        <v>16</v>
      </c>
      <c r="AL160" s="9"/>
      <c r="AM160" s="55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</row>
    <row r="161" spans="1:51" ht="15.75" x14ac:dyDescent="0.25">
      <c r="A161" s="18">
        <v>45444</v>
      </c>
      <c r="B161" s="19">
        <v>10255.156000000001</v>
      </c>
      <c r="C161" s="19">
        <v>10235.249</v>
      </c>
      <c r="D161" s="19">
        <v>10099.742</v>
      </c>
      <c r="E161" s="19">
        <v>10189.644</v>
      </c>
      <c r="F161" s="19">
        <v>10201.578</v>
      </c>
      <c r="G161" s="19">
        <v>10021.085999999999</v>
      </c>
      <c r="H161" s="19">
        <v>10166.339</v>
      </c>
      <c r="I161" s="19">
        <v>10849.35</v>
      </c>
      <c r="J161" s="19">
        <v>11843.832</v>
      </c>
      <c r="K161" s="19">
        <v>11327.998</v>
      </c>
      <c r="L161" s="19">
        <v>12099.33</v>
      </c>
      <c r="M161" s="19">
        <v>12525.458000000001</v>
      </c>
      <c r="N161" s="19">
        <v>12617.254999999999</v>
      </c>
      <c r="O161" s="19">
        <v>13021.688</v>
      </c>
      <c r="P161" s="19">
        <v>13530.209000000001</v>
      </c>
      <c r="Q161" s="19">
        <v>13329.415999999999</v>
      </c>
      <c r="R161" s="19">
        <v>13485.290999999999</v>
      </c>
      <c r="S161" s="19">
        <v>13188.892</v>
      </c>
      <c r="T161" s="19">
        <v>13029.107</v>
      </c>
      <c r="U161" s="19">
        <v>12050.2</v>
      </c>
      <c r="V161" s="19">
        <v>11679.264999999999</v>
      </c>
      <c r="W161" s="19">
        <v>11678.141</v>
      </c>
      <c r="X161" s="19">
        <v>10646.286</v>
      </c>
      <c r="Y161" s="19">
        <v>10375.879999999999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278446.39199999999</v>
      </c>
      <c r="AE161" s="5">
        <f t="shared" si="19"/>
        <v>278446.39199999999</v>
      </c>
      <c r="AG161" s="2">
        <f t="shared" si="20"/>
        <v>6</v>
      </c>
      <c r="AH161" s="2">
        <f t="shared" si="21"/>
        <v>2024</v>
      </c>
      <c r="AJ161" s="5">
        <f t="shared" si="22"/>
        <v>13530.209000000001</v>
      </c>
      <c r="AK161" s="2">
        <f t="shared" si="23"/>
        <v>15</v>
      </c>
      <c r="AL161" s="9"/>
      <c r="AM161" s="55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</row>
    <row r="162" spans="1:51" ht="15.75" x14ac:dyDescent="0.25">
      <c r="A162" s="18">
        <v>45445</v>
      </c>
      <c r="B162" s="19">
        <v>10188.763999999999</v>
      </c>
      <c r="C162" s="19">
        <v>10348.129000000001</v>
      </c>
      <c r="D162" s="19">
        <v>10235.284</v>
      </c>
      <c r="E162" s="19">
        <v>10241.981</v>
      </c>
      <c r="F162" s="19">
        <v>10233.308000000001</v>
      </c>
      <c r="G162" s="19">
        <v>9797.2780000000002</v>
      </c>
      <c r="H162" s="19">
        <v>9816.7559999999994</v>
      </c>
      <c r="I162" s="19">
        <v>10366.173000000001</v>
      </c>
      <c r="J162" s="19">
        <v>11494.362999999999</v>
      </c>
      <c r="K162" s="19">
        <v>11137.204</v>
      </c>
      <c r="L162" s="19">
        <v>12372.645</v>
      </c>
      <c r="M162" s="19">
        <v>12949.268</v>
      </c>
      <c r="N162" s="19">
        <v>12964.403</v>
      </c>
      <c r="O162" s="19">
        <v>13506.745000000001</v>
      </c>
      <c r="P162" s="19">
        <v>14087.375</v>
      </c>
      <c r="Q162" s="19">
        <v>14305.937</v>
      </c>
      <c r="R162" s="19">
        <v>15050.630999999999</v>
      </c>
      <c r="S162" s="19">
        <v>14675.093000000001</v>
      </c>
      <c r="T162" s="19">
        <v>14718.691999999999</v>
      </c>
      <c r="U162" s="19">
        <v>13404.414000000001</v>
      </c>
      <c r="V162" s="19">
        <v>13096.775</v>
      </c>
      <c r="W162" s="19">
        <v>12659.77</v>
      </c>
      <c r="X162" s="19">
        <v>11297.888000000001</v>
      </c>
      <c r="Y162" s="19">
        <v>10594.398999999999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289543.27499999991</v>
      </c>
      <c r="AE162" s="5">
        <f t="shared" si="19"/>
        <v>289543.27499999991</v>
      </c>
      <c r="AG162" s="2">
        <f t="shared" si="20"/>
        <v>6</v>
      </c>
      <c r="AH162" s="2">
        <f t="shared" si="21"/>
        <v>2024</v>
      </c>
      <c r="AJ162" s="5">
        <f t="shared" si="22"/>
        <v>15050.630999999999</v>
      </c>
      <c r="AK162" s="2">
        <f t="shared" si="23"/>
        <v>17</v>
      </c>
      <c r="AL162" s="9"/>
      <c r="AM162" s="55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</row>
    <row r="163" spans="1:51" ht="15.75" x14ac:dyDescent="0.25">
      <c r="A163" s="18">
        <v>45446</v>
      </c>
      <c r="B163" s="19">
        <v>10482.227000000001</v>
      </c>
      <c r="C163" s="19">
        <v>10447.962</v>
      </c>
      <c r="D163" s="19">
        <v>10448.415999999999</v>
      </c>
      <c r="E163" s="19">
        <v>10258.851000000001</v>
      </c>
      <c r="F163" s="19">
        <v>10453.726000000001</v>
      </c>
      <c r="G163" s="19">
        <v>10722.279</v>
      </c>
      <c r="H163" s="19">
        <v>11632.341</v>
      </c>
      <c r="I163" s="19">
        <v>12263.385</v>
      </c>
      <c r="J163" s="19">
        <v>13872.108</v>
      </c>
      <c r="K163" s="19">
        <v>13717.405000000001</v>
      </c>
      <c r="L163" s="19">
        <v>15188.458000000001</v>
      </c>
      <c r="M163" s="19">
        <v>15590.123</v>
      </c>
      <c r="N163" s="19">
        <v>15770.611999999999</v>
      </c>
      <c r="O163" s="19">
        <v>17382.532999999999</v>
      </c>
      <c r="P163" s="19">
        <v>18222.377</v>
      </c>
      <c r="Q163" s="19">
        <v>17459.714</v>
      </c>
      <c r="R163" s="19">
        <v>17226.774000000001</v>
      </c>
      <c r="S163" s="19">
        <v>15669.828</v>
      </c>
      <c r="T163" s="19">
        <v>14895.371999999999</v>
      </c>
      <c r="U163" s="19">
        <v>13778.89</v>
      </c>
      <c r="V163" s="19">
        <v>13048.11</v>
      </c>
      <c r="W163" s="19">
        <v>12710.04</v>
      </c>
      <c r="X163" s="19">
        <v>11527.308999999999</v>
      </c>
      <c r="Y163" s="19">
        <v>10606.268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238323.03800000003</v>
      </c>
      <c r="AD163" s="5">
        <f t="shared" si="18"/>
        <v>85052.06999999992</v>
      </c>
      <c r="AE163" s="5">
        <f t="shared" si="19"/>
        <v>323375.10799999995</v>
      </c>
      <c r="AG163" s="2">
        <f t="shared" si="20"/>
        <v>6</v>
      </c>
      <c r="AH163" s="2">
        <f t="shared" si="21"/>
        <v>2024</v>
      </c>
      <c r="AJ163" s="5">
        <f t="shared" si="22"/>
        <v>18222.377</v>
      </c>
      <c r="AK163" s="2">
        <f t="shared" si="23"/>
        <v>15</v>
      </c>
      <c r="AL163" s="9"/>
      <c r="AM163" s="55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</row>
    <row r="164" spans="1:51" ht="15.75" x14ac:dyDescent="0.25">
      <c r="A164" s="18">
        <v>45447</v>
      </c>
      <c r="B164" s="19">
        <v>10532.853999999999</v>
      </c>
      <c r="C164" s="19">
        <v>10551.019</v>
      </c>
      <c r="D164" s="19">
        <v>10488.786</v>
      </c>
      <c r="E164" s="19">
        <v>10510.726000000001</v>
      </c>
      <c r="F164" s="19">
        <v>10523.847</v>
      </c>
      <c r="G164" s="19">
        <v>10961.9</v>
      </c>
      <c r="H164" s="19">
        <v>11747.459000000001</v>
      </c>
      <c r="I164" s="19">
        <v>12421.459000000001</v>
      </c>
      <c r="J164" s="19">
        <v>14106.174000000001</v>
      </c>
      <c r="K164" s="19">
        <v>13532.81</v>
      </c>
      <c r="L164" s="19">
        <v>15181.731</v>
      </c>
      <c r="M164" s="19">
        <v>15883.424000000001</v>
      </c>
      <c r="N164" s="19">
        <v>15543.146000000001</v>
      </c>
      <c r="O164" s="19">
        <v>16703.893</v>
      </c>
      <c r="P164" s="19">
        <v>17472.332999999999</v>
      </c>
      <c r="Q164" s="19">
        <v>17655.091</v>
      </c>
      <c r="R164" s="19">
        <v>16929.778999999999</v>
      </c>
      <c r="S164" s="19">
        <v>15921.905000000001</v>
      </c>
      <c r="T164" s="19">
        <v>15386.687</v>
      </c>
      <c r="U164" s="19">
        <v>14097.575000000001</v>
      </c>
      <c r="V164" s="19">
        <v>13356.76</v>
      </c>
      <c r="W164" s="19">
        <v>12906.626</v>
      </c>
      <c r="X164" s="19">
        <v>11929.531999999999</v>
      </c>
      <c r="Y164" s="19">
        <v>10968.271000000001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239028.92500000002</v>
      </c>
      <c r="AD164" s="5">
        <f t="shared" si="18"/>
        <v>86284.862000000052</v>
      </c>
      <c r="AE164" s="5">
        <f t="shared" si="19"/>
        <v>325313.78700000007</v>
      </c>
      <c r="AG164" s="2">
        <f t="shared" si="20"/>
        <v>6</v>
      </c>
      <c r="AH164" s="2">
        <f t="shared" si="21"/>
        <v>2024</v>
      </c>
      <c r="AJ164" s="5">
        <f t="shared" si="22"/>
        <v>17655.091</v>
      </c>
      <c r="AK164" s="2">
        <f t="shared" si="23"/>
        <v>16</v>
      </c>
      <c r="AL164" s="9"/>
      <c r="AM164" s="55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</row>
    <row r="165" spans="1:51" ht="15.75" x14ac:dyDescent="0.25">
      <c r="A165" s="18">
        <v>45448</v>
      </c>
      <c r="B165" s="19">
        <v>10956.236000000001</v>
      </c>
      <c r="C165" s="19">
        <v>10765.764999999999</v>
      </c>
      <c r="D165" s="19">
        <v>10837.276</v>
      </c>
      <c r="E165" s="19">
        <v>10621.616</v>
      </c>
      <c r="F165" s="19">
        <v>10771.421</v>
      </c>
      <c r="G165" s="19">
        <v>10773.142</v>
      </c>
      <c r="H165" s="19">
        <v>11894.742</v>
      </c>
      <c r="I165" s="19">
        <v>12473.111999999999</v>
      </c>
      <c r="J165" s="19">
        <v>14693.225</v>
      </c>
      <c r="K165" s="19">
        <v>14243.082</v>
      </c>
      <c r="L165" s="19">
        <v>15847.406000000001</v>
      </c>
      <c r="M165" s="19">
        <v>16716.32</v>
      </c>
      <c r="N165" s="19">
        <v>16976.422999999999</v>
      </c>
      <c r="O165" s="19">
        <v>17995.742999999999</v>
      </c>
      <c r="P165" s="19">
        <v>19766.217000000001</v>
      </c>
      <c r="Q165" s="19">
        <v>19441.649000000001</v>
      </c>
      <c r="R165" s="19">
        <v>19182.435000000001</v>
      </c>
      <c r="S165" s="19">
        <v>17305.8</v>
      </c>
      <c r="T165" s="19">
        <v>15984.759</v>
      </c>
      <c r="U165" s="19">
        <v>14283.948</v>
      </c>
      <c r="V165" s="19">
        <v>13384.989</v>
      </c>
      <c r="W165" s="19">
        <v>12895.717000000001</v>
      </c>
      <c r="X165" s="19">
        <v>11777.321</v>
      </c>
      <c r="Y165" s="19">
        <v>11134.159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252968.14599999998</v>
      </c>
      <c r="AD165" s="5">
        <f t="shared" si="18"/>
        <v>87754.356999999989</v>
      </c>
      <c r="AE165" s="5">
        <f t="shared" si="19"/>
        <v>340722.50299999997</v>
      </c>
      <c r="AG165" s="2">
        <f t="shared" si="20"/>
        <v>6</v>
      </c>
      <c r="AH165" s="2">
        <f t="shared" si="21"/>
        <v>2024</v>
      </c>
      <c r="AJ165" s="5">
        <f t="shared" si="22"/>
        <v>19766.217000000001</v>
      </c>
      <c r="AK165" s="2">
        <f t="shared" si="23"/>
        <v>15</v>
      </c>
      <c r="AL165" s="9"/>
      <c r="AM165" s="55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</row>
    <row r="166" spans="1:51" ht="15.75" x14ac:dyDescent="0.25">
      <c r="A166" s="18">
        <v>45449</v>
      </c>
      <c r="B166" s="19">
        <v>11000.329</v>
      </c>
      <c r="C166" s="19">
        <v>11210.513999999999</v>
      </c>
      <c r="D166" s="19">
        <v>11010.16</v>
      </c>
      <c r="E166" s="19">
        <v>10988.427</v>
      </c>
      <c r="F166" s="19">
        <v>10884.819</v>
      </c>
      <c r="G166" s="19">
        <v>11198.86</v>
      </c>
      <c r="H166" s="19">
        <v>12085.888999999999</v>
      </c>
      <c r="I166" s="19">
        <v>12999.800999999999</v>
      </c>
      <c r="J166" s="19">
        <v>14815.697</v>
      </c>
      <c r="K166" s="19">
        <v>15186.303</v>
      </c>
      <c r="L166" s="19">
        <v>16753.149000000001</v>
      </c>
      <c r="M166" s="19">
        <v>17312.025000000001</v>
      </c>
      <c r="N166" s="19">
        <v>17371.68</v>
      </c>
      <c r="O166" s="19">
        <v>18727.556</v>
      </c>
      <c r="P166" s="19">
        <v>19952.576000000001</v>
      </c>
      <c r="Q166" s="19">
        <v>18900.953000000001</v>
      </c>
      <c r="R166" s="19">
        <v>18375.039000000001</v>
      </c>
      <c r="S166" s="19">
        <v>16555.027999999998</v>
      </c>
      <c r="T166" s="19">
        <v>15799.894</v>
      </c>
      <c r="U166" s="19">
        <v>14160.592000000001</v>
      </c>
      <c r="V166" s="19">
        <v>13629.843000000001</v>
      </c>
      <c r="W166" s="19">
        <v>13023.118</v>
      </c>
      <c r="X166" s="19">
        <v>11984.893</v>
      </c>
      <c r="Y166" s="19">
        <v>11142.694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255548.147</v>
      </c>
      <c r="AD166" s="5">
        <f t="shared" si="18"/>
        <v>89521.692000000039</v>
      </c>
      <c r="AE166" s="5">
        <f t="shared" si="19"/>
        <v>345069.83900000004</v>
      </c>
      <c r="AG166" s="2">
        <f t="shared" si="20"/>
        <v>6</v>
      </c>
      <c r="AH166" s="2">
        <f t="shared" si="21"/>
        <v>2024</v>
      </c>
      <c r="AJ166" s="5">
        <f t="shared" si="22"/>
        <v>19952.576000000001</v>
      </c>
      <c r="AK166" s="2">
        <f t="shared" si="23"/>
        <v>15</v>
      </c>
      <c r="AL166" s="9"/>
      <c r="AM166" s="55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</row>
    <row r="167" spans="1:51" ht="15.75" x14ac:dyDescent="0.25">
      <c r="A167" s="18">
        <v>45450</v>
      </c>
      <c r="B167" s="19">
        <v>11109.904</v>
      </c>
      <c r="C167" s="19">
        <v>11050.75</v>
      </c>
      <c r="D167" s="19">
        <v>11027.15</v>
      </c>
      <c r="E167" s="19">
        <v>11019.764999999999</v>
      </c>
      <c r="F167" s="19">
        <v>11038.066000000001</v>
      </c>
      <c r="G167" s="19">
        <v>11375.441000000001</v>
      </c>
      <c r="H167" s="19">
        <v>12117.058000000001</v>
      </c>
      <c r="I167" s="19">
        <v>13556.645</v>
      </c>
      <c r="J167" s="19">
        <v>16117.143</v>
      </c>
      <c r="K167" s="19">
        <v>16355.37</v>
      </c>
      <c r="L167" s="19">
        <v>18236.868999999999</v>
      </c>
      <c r="M167" s="19">
        <v>18761.511999999999</v>
      </c>
      <c r="N167" s="19">
        <v>18268.303</v>
      </c>
      <c r="O167" s="19">
        <v>18959.285</v>
      </c>
      <c r="P167" s="19">
        <v>19655.562999999998</v>
      </c>
      <c r="Q167" s="19">
        <v>18651.759999999998</v>
      </c>
      <c r="R167" s="19">
        <v>17286.993999999999</v>
      </c>
      <c r="S167" s="19">
        <v>15532.745000000001</v>
      </c>
      <c r="T167" s="19">
        <v>14438.572</v>
      </c>
      <c r="U167" s="19">
        <v>12902.98</v>
      </c>
      <c r="V167" s="19">
        <v>12424.529</v>
      </c>
      <c r="W167" s="19">
        <v>12246.832</v>
      </c>
      <c r="X167" s="19">
        <v>11337.535</v>
      </c>
      <c r="Y167" s="19">
        <v>10604.581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254732.63700000002</v>
      </c>
      <c r="AD167" s="5">
        <f t="shared" si="18"/>
        <v>89342.71499999988</v>
      </c>
      <c r="AE167" s="5">
        <f t="shared" si="19"/>
        <v>344075.3519999999</v>
      </c>
      <c r="AG167" s="2">
        <f t="shared" si="20"/>
        <v>6</v>
      </c>
      <c r="AH167" s="2">
        <f t="shared" si="21"/>
        <v>2024</v>
      </c>
      <c r="AJ167" s="5">
        <f t="shared" si="22"/>
        <v>19655.562999999998</v>
      </c>
      <c r="AK167" s="2">
        <f t="shared" si="23"/>
        <v>15</v>
      </c>
      <c r="AL167" s="9"/>
      <c r="AM167" s="55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</row>
    <row r="168" spans="1:51" ht="15.75" x14ac:dyDescent="0.25">
      <c r="A168" s="18">
        <v>45451</v>
      </c>
      <c r="B168" s="19">
        <v>10679.511</v>
      </c>
      <c r="C168" s="19">
        <v>10619.861999999999</v>
      </c>
      <c r="D168" s="19">
        <v>10603.666999999999</v>
      </c>
      <c r="E168" s="19">
        <v>10519.902</v>
      </c>
      <c r="F168" s="19">
        <v>10507.713</v>
      </c>
      <c r="G168" s="19">
        <v>10264.796</v>
      </c>
      <c r="H168" s="19">
        <v>10501.816000000001</v>
      </c>
      <c r="I168" s="19">
        <v>11801.146000000001</v>
      </c>
      <c r="J168" s="19">
        <v>14016.295</v>
      </c>
      <c r="K168" s="19">
        <v>13867.134</v>
      </c>
      <c r="L168" s="19">
        <v>15093.29</v>
      </c>
      <c r="M168" s="19">
        <v>15753.647000000001</v>
      </c>
      <c r="N168" s="19">
        <v>15833.691999999999</v>
      </c>
      <c r="O168" s="19">
        <v>16486.370999999999</v>
      </c>
      <c r="P168" s="19">
        <v>16393.95</v>
      </c>
      <c r="Q168" s="19">
        <v>15996.281999999999</v>
      </c>
      <c r="R168" s="19">
        <v>15531.659</v>
      </c>
      <c r="S168" s="19">
        <v>13962.291999999999</v>
      </c>
      <c r="T168" s="19">
        <v>13499.009</v>
      </c>
      <c r="U168" s="19">
        <v>12262.282999999999</v>
      </c>
      <c r="V168" s="19">
        <v>12267.33</v>
      </c>
      <c r="W168" s="19">
        <v>12239.771000000001</v>
      </c>
      <c r="X168" s="19">
        <v>11338.742</v>
      </c>
      <c r="Y168" s="19">
        <v>10790.89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310831.05000000005</v>
      </c>
      <c r="AE168" s="5">
        <f t="shared" si="19"/>
        <v>310831.05000000005</v>
      </c>
      <c r="AG168" s="2">
        <f t="shared" si="20"/>
        <v>6</v>
      </c>
      <c r="AH168" s="2">
        <f t="shared" si="21"/>
        <v>2024</v>
      </c>
      <c r="AJ168" s="5">
        <f t="shared" si="22"/>
        <v>16486.370999999999</v>
      </c>
      <c r="AK168" s="2">
        <f t="shared" si="23"/>
        <v>14</v>
      </c>
      <c r="AL168" s="9"/>
      <c r="AM168" s="55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</row>
    <row r="169" spans="1:51" ht="15.75" x14ac:dyDescent="0.25">
      <c r="A169" s="18">
        <v>45452</v>
      </c>
      <c r="B169" s="19">
        <v>10639.804</v>
      </c>
      <c r="C169" s="19">
        <v>10723.116</v>
      </c>
      <c r="D169" s="19">
        <v>10504.361999999999</v>
      </c>
      <c r="E169" s="19">
        <v>10479.119000000001</v>
      </c>
      <c r="F169" s="19">
        <v>10284.365</v>
      </c>
      <c r="G169" s="19">
        <v>9957.1020000000008</v>
      </c>
      <c r="H169" s="19">
        <v>9942.7710000000006</v>
      </c>
      <c r="I169" s="19">
        <v>11149.396000000001</v>
      </c>
      <c r="J169" s="19">
        <v>13421.925999999999</v>
      </c>
      <c r="K169" s="19">
        <v>13766.938</v>
      </c>
      <c r="L169" s="19">
        <v>14776.091</v>
      </c>
      <c r="M169" s="19">
        <v>16114.865</v>
      </c>
      <c r="N169" s="19">
        <v>16543.988000000001</v>
      </c>
      <c r="O169" s="19">
        <v>16938.833999999999</v>
      </c>
      <c r="P169" s="19">
        <v>17174.922999999999</v>
      </c>
      <c r="Q169" s="19">
        <v>17424.883999999998</v>
      </c>
      <c r="R169" s="19">
        <v>16693.733</v>
      </c>
      <c r="S169" s="19">
        <v>15184.133</v>
      </c>
      <c r="T169" s="19">
        <v>13869.004999999999</v>
      </c>
      <c r="U169" s="19">
        <v>12647.394</v>
      </c>
      <c r="V169" s="19">
        <v>12578.364</v>
      </c>
      <c r="W169" s="19">
        <v>12168.896000000001</v>
      </c>
      <c r="X169" s="19">
        <v>11125.642</v>
      </c>
      <c r="Y169" s="19">
        <v>10577.433000000001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314687.08400000009</v>
      </c>
      <c r="AE169" s="5">
        <f t="shared" si="19"/>
        <v>314687.08400000009</v>
      </c>
      <c r="AG169" s="2">
        <f t="shared" si="20"/>
        <v>6</v>
      </c>
      <c r="AH169" s="2">
        <f t="shared" si="21"/>
        <v>2024</v>
      </c>
      <c r="AJ169" s="5">
        <f t="shared" si="22"/>
        <v>17424.883999999998</v>
      </c>
      <c r="AK169" s="2">
        <f t="shared" si="23"/>
        <v>16</v>
      </c>
      <c r="AL169" s="9"/>
      <c r="AM169" s="55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</row>
    <row r="170" spans="1:51" ht="15.75" x14ac:dyDescent="0.25">
      <c r="A170" s="18">
        <v>45453</v>
      </c>
      <c r="B170" s="19">
        <v>9985.1149999999998</v>
      </c>
      <c r="C170" s="19">
        <v>9962.6409999999996</v>
      </c>
      <c r="D170" s="19">
        <v>10036.169</v>
      </c>
      <c r="E170" s="19">
        <v>10022.766</v>
      </c>
      <c r="F170" s="19">
        <v>10151.344999999999</v>
      </c>
      <c r="G170" s="19">
        <v>10709.16</v>
      </c>
      <c r="H170" s="19">
        <v>11624.589</v>
      </c>
      <c r="I170" s="19">
        <v>12485.128000000001</v>
      </c>
      <c r="J170" s="19">
        <v>13906.366</v>
      </c>
      <c r="K170" s="19">
        <v>13723.338</v>
      </c>
      <c r="L170" s="19">
        <v>15105.764999999999</v>
      </c>
      <c r="M170" s="19">
        <v>15306.989</v>
      </c>
      <c r="N170" s="19">
        <v>15462.455</v>
      </c>
      <c r="O170" s="19">
        <v>16611.661</v>
      </c>
      <c r="P170" s="19">
        <v>17596.092000000001</v>
      </c>
      <c r="Q170" s="19">
        <v>16582.77</v>
      </c>
      <c r="R170" s="19">
        <v>15709.973</v>
      </c>
      <c r="S170" s="19">
        <v>14532.445</v>
      </c>
      <c r="T170" s="19">
        <v>13612.657999999999</v>
      </c>
      <c r="U170" s="19">
        <v>13196.226000000001</v>
      </c>
      <c r="V170" s="19">
        <v>12591.168</v>
      </c>
      <c r="W170" s="19">
        <v>12426.257</v>
      </c>
      <c r="X170" s="19">
        <v>11198.004999999999</v>
      </c>
      <c r="Y170" s="19">
        <v>10342.802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230047.296</v>
      </c>
      <c r="AD170" s="5">
        <f t="shared" si="18"/>
        <v>82834.58699999997</v>
      </c>
      <c r="AE170" s="5">
        <f t="shared" si="19"/>
        <v>312881.88299999997</v>
      </c>
      <c r="AG170" s="2">
        <f t="shared" si="20"/>
        <v>6</v>
      </c>
      <c r="AH170" s="2">
        <f t="shared" si="21"/>
        <v>2024</v>
      </c>
      <c r="AJ170" s="5">
        <f t="shared" si="22"/>
        <v>17596.092000000001</v>
      </c>
      <c r="AK170" s="2">
        <f t="shared" si="23"/>
        <v>15</v>
      </c>
      <c r="AL170" s="9"/>
      <c r="AM170" s="55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</row>
    <row r="171" spans="1:51" ht="15.75" x14ac:dyDescent="0.25">
      <c r="A171" s="18">
        <v>45454</v>
      </c>
      <c r="B171" s="19">
        <v>10395.118</v>
      </c>
      <c r="C171" s="19">
        <v>10452.84</v>
      </c>
      <c r="D171" s="19">
        <v>10438.174999999999</v>
      </c>
      <c r="E171" s="19">
        <v>10509.828</v>
      </c>
      <c r="F171" s="19">
        <v>10450.745000000001</v>
      </c>
      <c r="G171" s="19">
        <v>10799.002</v>
      </c>
      <c r="H171" s="19">
        <v>11662.279</v>
      </c>
      <c r="I171" s="19">
        <v>12255.789000000001</v>
      </c>
      <c r="J171" s="19">
        <v>14056.643</v>
      </c>
      <c r="K171" s="19">
        <v>14119.834999999999</v>
      </c>
      <c r="L171" s="19">
        <v>16086.960999999999</v>
      </c>
      <c r="M171" s="19">
        <v>16399.651999999998</v>
      </c>
      <c r="N171" s="19">
        <v>16354.849</v>
      </c>
      <c r="O171" s="19">
        <v>17104.275000000001</v>
      </c>
      <c r="P171" s="19">
        <v>18198.143</v>
      </c>
      <c r="Q171" s="19">
        <v>17702.649000000001</v>
      </c>
      <c r="R171" s="19">
        <v>16873.54</v>
      </c>
      <c r="S171" s="19">
        <v>15778.991</v>
      </c>
      <c r="T171" s="19">
        <v>15012.092000000001</v>
      </c>
      <c r="U171" s="19">
        <v>13838.651</v>
      </c>
      <c r="V171" s="19">
        <v>13201.87</v>
      </c>
      <c r="W171" s="19">
        <v>12966.218999999999</v>
      </c>
      <c r="X171" s="19">
        <v>11592.637000000001</v>
      </c>
      <c r="Y171" s="19">
        <v>10928.209000000001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241542.79600000003</v>
      </c>
      <c r="AD171" s="5">
        <f t="shared" si="18"/>
        <v>85636.195999999938</v>
      </c>
      <c r="AE171" s="5">
        <f t="shared" si="19"/>
        <v>327178.99199999997</v>
      </c>
      <c r="AG171" s="2">
        <f t="shared" si="20"/>
        <v>6</v>
      </c>
      <c r="AH171" s="2">
        <f t="shared" si="21"/>
        <v>2024</v>
      </c>
      <c r="AJ171" s="5">
        <f t="shared" si="22"/>
        <v>18198.143</v>
      </c>
      <c r="AK171" s="2">
        <f t="shared" si="23"/>
        <v>15</v>
      </c>
      <c r="AL171" s="9"/>
      <c r="AM171" s="55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</row>
    <row r="172" spans="1:51" ht="15.75" x14ac:dyDescent="0.25">
      <c r="A172" s="18">
        <v>45455</v>
      </c>
      <c r="B172" s="19">
        <v>10688.329</v>
      </c>
      <c r="C172" s="19">
        <v>10842.502</v>
      </c>
      <c r="D172" s="19">
        <v>10593.268</v>
      </c>
      <c r="E172" s="19">
        <v>10757.424999999999</v>
      </c>
      <c r="F172" s="19">
        <v>10602.368</v>
      </c>
      <c r="G172" s="19">
        <v>10967.513999999999</v>
      </c>
      <c r="H172" s="19">
        <v>11743.505999999999</v>
      </c>
      <c r="I172" s="19">
        <v>12853.776</v>
      </c>
      <c r="J172" s="19">
        <v>14917.415999999999</v>
      </c>
      <c r="K172" s="19">
        <v>14798.431</v>
      </c>
      <c r="L172" s="19">
        <v>15896.776</v>
      </c>
      <c r="M172" s="19">
        <v>16661.141</v>
      </c>
      <c r="N172" s="19">
        <v>16028.29</v>
      </c>
      <c r="O172" s="19">
        <v>17411.472000000002</v>
      </c>
      <c r="P172" s="19">
        <v>17439.091</v>
      </c>
      <c r="Q172" s="19">
        <v>17044.008000000002</v>
      </c>
      <c r="R172" s="19">
        <v>16634.871999999999</v>
      </c>
      <c r="S172" s="19">
        <v>15369.062</v>
      </c>
      <c r="T172" s="19">
        <v>14716.977000000001</v>
      </c>
      <c r="U172" s="19">
        <v>13390.047</v>
      </c>
      <c r="V172" s="19">
        <v>12964.138999999999</v>
      </c>
      <c r="W172" s="19">
        <v>12855.97</v>
      </c>
      <c r="X172" s="19">
        <v>11603.825000000001</v>
      </c>
      <c r="Y172" s="19">
        <v>10794.911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240585.29300000003</v>
      </c>
      <c r="AD172" s="5">
        <f t="shared" si="18"/>
        <v>86989.823000000004</v>
      </c>
      <c r="AE172" s="5">
        <f t="shared" si="19"/>
        <v>327575.11600000004</v>
      </c>
      <c r="AG172" s="2">
        <f t="shared" si="20"/>
        <v>6</v>
      </c>
      <c r="AH172" s="2">
        <f t="shared" si="21"/>
        <v>2024</v>
      </c>
      <c r="AJ172" s="5">
        <f t="shared" si="22"/>
        <v>17439.091</v>
      </c>
      <c r="AK172" s="2">
        <f t="shared" si="23"/>
        <v>15</v>
      </c>
      <c r="AL172" s="9"/>
      <c r="AM172" s="55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</row>
    <row r="173" spans="1:51" ht="15.75" x14ac:dyDescent="0.25">
      <c r="A173" s="18">
        <v>45456</v>
      </c>
      <c r="B173" s="19">
        <v>10656.055</v>
      </c>
      <c r="C173" s="19">
        <v>10788.214</v>
      </c>
      <c r="D173" s="19">
        <v>10654.218000000001</v>
      </c>
      <c r="E173" s="19">
        <v>10567.375</v>
      </c>
      <c r="F173" s="19">
        <v>10559.184999999999</v>
      </c>
      <c r="G173" s="19">
        <v>10782.061</v>
      </c>
      <c r="H173" s="19">
        <v>11681.063</v>
      </c>
      <c r="I173" s="19">
        <v>12315.713</v>
      </c>
      <c r="J173" s="19">
        <v>14253.98</v>
      </c>
      <c r="K173" s="19">
        <v>13912.853999999999</v>
      </c>
      <c r="L173" s="19">
        <v>15565.464</v>
      </c>
      <c r="M173" s="19">
        <v>16390.348000000002</v>
      </c>
      <c r="N173" s="19">
        <v>16488.834999999999</v>
      </c>
      <c r="O173" s="19">
        <v>17390.424999999999</v>
      </c>
      <c r="P173" s="19">
        <v>18258.133999999998</v>
      </c>
      <c r="Q173" s="19">
        <v>17826.022000000001</v>
      </c>
      <c r="R173" s="19">
        <v>17216.080999999998</v>
      </c>
      <c r="S173" s="19">
        <v>15835.628000000001</v>
      </c>
      <c r="T173" s="19">
        <v>15313.83</v>
      </c>
      <c r="U173" s="19">
        <v>14135.335999999999</v>
      </c>
      <c r="V173" s="19">
        <v>13598.906000000001</v>
      </c>
      <c r="W173" s="19">
        <v>13374.413</v>
      </c>
      <c r="X173" s="19">
        <v>12167.837</v>
      </c>
      <c r="Y173" s="19">
        <v>11274.397000000001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244043.80599999998</v>
      </c>
      <c r="AD173" s="5">
        <f t="shared" si="18"/>
        <v>86962.568000000028</v>
      </c>
      <c r="AE173" s="5">
        <f t="shared" si="19"/>
        <v>331006.37400000001</v>
      </c>
      <c r="AG173" s="2">
        <f t="shared" si="20"/>
        <v>6</v>
      </c>
      <c r="AH173" s="2">
        <f t="shared" si="21"/>
        <v>2024</v>
      </c>
      <c r="AJ173" s="5">
        <f t="shared" si="22"/>
        <v>18258.133999999998</v>
      </c>
      <c r="AK173" s="2">
        <f t="shared" si="23"/>
        <v>15</v>
      </c>
      <c r="AL173" s="9"/>
      <c r="AM173" s="55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</row>
    <row r="174" spans="1:51" ht="15.75" x14ac:dyDescent="0.25">
      <c r="A174" s="18">
        <v>45457</v>
      </c>
      <c r="B174" s="19">
        <v>11103.727999999999</v>
      </c>
      <c r="C174" s="19">
        <v>11171.203</v>
      </c>
      <c r="D174" s="19">
        <v>11208.823</v>
      </c>
      <c r="E174" s="19">
        <v>11084.335999999999</v>
      </c>
      <c r="F174" s="19">
        <v>11069.522000000001</v>
      </c>
      <c r="G174" s="19">
        <v>11158.458000000001</v>
      </c>
      <c r="H174" s="19">
        <v>11965.429</v>
      </c>
      <c r="I174" s="19">
        <v>12731.484</v>
      </c>
      <c r="J174" s="19">
        <v>14869.254999999999</v>
      </c>
      <c r="K174" s="19">
        <v>15869.159</v>
      </c>
      <c r="L174" s="19">
        <v>17518.703000000001</v>
      </c>
      <c r="M174" s="19">
        <v>18454.169000000002</v>
      </c>
      <c r="N174" s="19">
        <v>18112.011999999999</v>
      </c>
      <c r="O174" s="19">
        <v>18603.75</v>
      </c>
      <c r="P174" s="19">
        <v>20147.956999999999</v>
      </c>
      <c r="Q174" s="19">
        <v>19489.870999999999</v>
      </c>
      <c r="R174" s="19">
        <v>18237.564999999999</v>
      </c>
      <c r="S174" s="19">
        <v>15885.236000000001</v>
      </c>
      <c r="T174" s="19">
        <v>14993.89</v>
      </c>
      <c r="U174" s="19">
        <v>13508.174000000001</v>
      </c>
      <c r="V174" s="19">
        <v>13217.981</v>
      </c>
      <c r="W174" s="19">
        <v>12987.216</v>
      </c>
      <c r="X174" s="19">
        <v>12216.001</v>
      </c>
      <c r="Y174" s="19">
        <v>11480.177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256842.42299999995</v>
      </c>
      <c r="AD174" s="5">
        <f t="shared" si="18"/>
        <v>90241.676000000036</v>
      </c>
      <c r="AE174" s="5">
        <f t="shared" si="19"/>
        <v>347084.09899999999</v>
      </c>
      <c r="AG174" s="2">
        <f t="shared" si="20"/>
        <v>6</v>
      </c>
      <c r="AH174" s="2">
        <f t="shared" si="21"/>
        <v>2024</v>
      </c>
      <c r="AJ174" s="5">
        <f t="shared" si="22"/>
        <v>20147.956999999999</v>
      </c>
      <c r="AK174" s="2">
        <f t="shared" si="23"/>
        <v>15</v>
      </c>
      <c r="AL174" s="9"/>
      <c r="AM174" s="55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</row>
    <row r="175" spans="1:51" ht="15.75" x14ac:dyDescent="0.25">
      <c r="A175" s="18">
        <v>45458</v>
      </c>
      <c r="B175" s="19">
        <v>11506.427</v>
      </c>
      <c r="C175" s="19">
        <v>11390.598</v>
      </c>
      <c r="D175" s="19">
        <v>11136.261</v>
      </c>
      <c r="E175" s="19">
        <v>11161.777</v>
      </c>
      <c r="F175" s="19">
        <v>10969.583000000001</v>
      </c>
      <c r="G175" s="19">
        <v>10693.248</v>
      </c>
      <c r="H175" s="19">
        <v>10654.019</v>
      </c>
      <c r="I175" s="19">
        <v>11872.458000000001</v>
      </c>
      <c r="J175" s="19">
        <v>13679.790999999999</v>
      </c>
      <c r="K175" s="19">
        <v>13281.641</v>
      </c>
      <c r="L175" s="19">
        <v>13922.067999999999</v>
      </c>
      <c r="M175" s="19">
        <v>14378.950999999999</v>
      </c>
      <c r="N175" s="19">
        <v>14829.156999999999</v>
      </c>
      <c r="O175" s="19">
        <v>15015.99</v>
      </c>
      <c r="P175" s="19">
        <v>15316.308999999999</v>
      </c>
      <c r="Q175" s="19">
        <v>14993.326999999999</v>
      </c>
      <c r="R175" s="19">
        <v>14587.888999999999</v>
      </c>
      <c r="S175" s="19">
        <v>13763.481</v>
      </c>
      <c r="T175" s="19">
        <v>13568.754999999999</v>
      </c>
      <c r="U175" s="19">
        <v>12320.200999999999</v>
      </c>
      <c r="V175" s="19">
        <v>12089.754999999999</v>
      </c>
      <c r="W175" s="19">
        <v>12030.526</v>
      </c>
      <c r="X175" s="19">
        <v>11353.901</v>
      </c>
      <c r="Y175" s="19">
        <v>10732.851000000001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305248.96400000004</v>
      </c>
      <c r="AE175" s="5">
        <f t="shared" si="19"/>
        <v>305248.96400000004</v>
      </c>
      <c r="AG175" s="2">
        <f t="shared" si="20"/>
        <v>6</v>
      </c>
      <c r="AH175" s="2">
        <f t="shared" si="21"/>
        <v>2024</v>
      </c>
      <c r="AJ175" s="5">
        <f t="shared" si="22"/>
        <v>15316.308999999999</v>
      </c>
      <c r="AK175" s="2">
        <f t="shared" si="23"/>
        <v>15</v>
      </c>
      <c r="AL175" s="9"/>
      <c r="AM175" s="55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</row>
    <row r="176" spans="1:51" ht="15.75" x14ac:dyDescent="0.25">
      <c r="A176" s="18">
        <v>45459</v>
      </c>
      <c r="B176" s="19">
        <v>10474.016</v>
      </c>
      <c r="C176" s="19">
        <v>10481.557000000001</v>
      </c>
      <c r="D176" s="19">
        <v>10333.915999999999</v>
      </c>
      <c r="E176" s="19">
        <v>10321.503000000001</v>
      </c>
      <c r="F176" s="19">
        <v>10158.117</v>
      </c>
      <c r="G176" s="19">
        <v>9710.7520000000004</v>
      </c>
      <c r="H176" s="19">
        <v>9740.98</v>
      </c>
      <c r="I176" s="19">
        <v>10316.478999999999</v>
      </c>
      <c r="J176" s="19">
        <v>11385.787</v>
      </c>
      <c r="K176" s="19">
        <v>11222.257</v>
      </c>
      <c r="L176" s="19">
        <v>12104.921</v>
      </c>
      <c r="M176" s="19">
        <v>12663.691000000001</v>
      </c>
      <c r="N176" s="19">
        <v>12502.028</v>
      </c>
      <c r="O176" s="19">
        <v>13068.416999999999</v>
      </c>
      <c r="P176" s="19">
        <v>13411.329</v>
      </c>
      <c r="Q176" s="19">
        <v>13867.396000000001</v>
      </c>
      <c r="R176" s="19">
        <v>14329.416999999999</v>
      </c>
      <c r="S176" s="19">
        <v>14239.673000000001</v>
      </c>
      <c r="T176" s="19">
        <v>14021.213</v>
      </c>
      <c r="U176" s="19">
        <v>12938.953</v>
      </c>
      <c r="V176" s="19">
        <v>12835.703</v>
      </c>
      <c r="W176" s="19">
        <v>12645.960999999999</v>
      </c>
      <c r="X176" s="19">
        <v>11391.308999999999</v>
      </c>
      <c r="Y176" s="19">
        <v>10722.118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284887.49300000002</v>
      </c>
      <c r="AE176" s="5">
        <f t="shared" si="19"/>
        <v>284887.49300000002</v>
      </c>
      <c r="AG176" s="2">
        <f t="shared" si="20"/>
        <v>6</v>
      </c>
      <c r="AH176" s="2">
        <f t="shared" si="21"/>
        <v>2024</v>
      </c>
      <c r="AJ176" s="5">
        <f t="shared" si="22"/>
        <v>14329.416999999999</v>
      </c>
      <c r="AK176" s="2">
        <f t="shared" si="23"/>
        <v>17</v>
      </c>
      <c r="AL176" s="9"/>
      <c r="AM176" s="55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</row>
    <row r="177" spans="1:51" ht="15.75" x14ac:dyDescent="0.25">
      <c r="A177" s="18">
        <v>45460</v>
      </c>
      <c r="B177" s="19">
        <v>10616.727000000001</v>
      </c>
      <c r="C177" s="19">
        <v>10445.919</v>
      </c>
      <c r="D177" s="19">
        <v>10571.293</v>
      </c>
      <c r="E177" s="19">
        <v>10425.959999999999</v>
      </c>
      <c r="F177" s="19">
        <v>10478.757</v>
      </c>
      <c r="G177" s="19">
        <v>10627.871999999999</v>
      </c>
      <c r="H177" s="19">
        <v>11453.535</v>
      </c>
      <c r="I177" s="19">
        <v>12642.343999999999</v>
      </c>
      <c r="J177" s="19">
        <v>15241.933000000001</v>
      </c>
      <c r="K177" s="19">
        <v>14773.736999999999</v>
      </c>
      <c r="L177" s="19">
        <v>16638.281999999999</v>
      </c>
      <c r="M177" s="19">
        <v>17364.88</v>
      </c>
      <c r="N177" s="19">
        <v>17651.298999999999</v>
      </c>
      <c r="O177" s="19">
        <v>18645.002</v>
      </c>
      <c r="P177" s="19">
        <v>18577.571</v>
      </c>
      <c r="Q177" s="19">
        <v>18785.708999999999</v>
      </c>
      <c r="R177" s="19">
        <v>17338.928</v>
      </c>
      <c r="S177" s="19">
        <v>15676.013000000001</v>
      </c>
      <c r="T177" s="19">
        <v>14679.867</v>
      </c>
      <c r="U177" s="19">
        <v>13395.777</v>
      </c>
      <c r="V177" s="19">
        <v>12959.404</v>
      </c>
      <c r="W177" s="19">
        <v>12752.753000000001</v>
      </c>
      <c r="X177" s="19">
        <v>11602.619000000001</v>
      </c>
      <c r="Y177" s="19">
        <v>10667.683999999999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248726.11800000002</v>
      </c>
      <c r="AD177" s="5">
        <f t="shared" si="18"/>
        <v>85287.747000000032</v>
      </c>
      <c r="AE177" s="5">
        <f t="shared" si="19"/>
        <v>334013.86500000005</v>
      </c>
      <c r="AG177" s="2">
        <f t="shared" si="20"/>
        <v>6</v>
      </c>
      <c r="AH177" s="2">
        <f t="shared" si="21"/>
        <v>2024</v>
      </c>
      <c r="AJ177" s="5">
        <f t="shared" si="22"/>
        <v>18785.708999999999</v>
      </c>
      <c r="AK177" s="2">
        <f t="shared" si="23"/>
        <v>16</v>
      </c>
      <c r="AL177" s="9"/>
      <c r="AM177" s="55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</row>
    <row r="178" spans="1:51" ht="15.75" x14ac:dyDescent="0.25">
      <c r="A178" s="18">
        <v>45461</v>
      </c>
      <c r="B178" s="19">
        <v>10798.938</v>
      </c>
      <c r="C178" s="19">
        <v>10751.998</v>
      </c>
      <c r="D178" s="19">
        <v>10782.254999999999</v>
      </c>
      <c r="E178" s="19">
        <v>10664.897000000001</v>
      </c>
      <c r="F178" s="19">
        <v>10758.637000000001</v>
      </c>
      <c r="G178" s="19">
        <v>10895.383</v>
      </c>
      <c r="H178" s="19">
        <v>11541.59</v>
      </c>
      <c r="I178" s="19">
        <v>12701.99</v>
      </c>
      <c r="J178" s="19">
        <v>14889.825999999999</v>
      </c>
      <c r="K178" s="19">
        <v>15130.388999999999</v>
      </c>
      <c r="L178" s="19">
        <v>17223.485000000001</v>
      </c>
      <c r="M178" s="19">
        <v>18356.514999999999</v>
      </c>
      <c r="N178" s="19">
        <v>18735.837</v>
      </c>
      <c r="O178" s="19">
        <v>20357.314999999999</v>
      </c>
      <c r="P178" s="19">
        <v>22093.26</v>
      </c>
      <c r="Q178" s="19">
        <v>22316.196</v>
      </c>
      <c r="R178" s="19">
        <v>20686.492999999999</v>
      </c>
      <c r="S178" s="19">
        <v>18937.481</v>
      </c>
      <c r="T178" s="19">
        <v>18007.963</v>
      </c>
      <c r="U178" s="19">
        <v>16565.044000000002</v>
      </c>
      <c r="V178" s="19">
        <v>15775.630999999999</v>
      </c>
      <c r="W178" s="19">
        <v>15917.627</v>
      </c>
      <c r="X178" s="19">
        <v>14195.035</v>
      </c>
      <c r="Y178" s="19">
        <v>13033.459000000001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281890.08699999994</v>
      </c>
      <c r="AD178" s="5">
        <f t="shared" si="18"/>
        <v>89227.156999999948</v>
      </c>
      <c r="AE178" s="5">
        <f t="shared" si="19"/>
        <v>371117.24399999989</v>
      </c>
      <c r="AG178" s="2">
        <f t="shared" si="20"/>
        <v>6</v>
      </c>
      <c r="AH178" s="2">
        <f t="shared" si="21"/>
        <v>2024</v>
      </c>
      <c r="AJ178" s="5">
        <f t="shared" si="22"/>
        <v>22316.196</v>
      </c>
      <c r="AK178" s="2">
        <f t="shared" si="23"/>
        <v>16</v>
      </c>
      <c r="AL178" s="9"/>
      <c r="AM178" s="55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</row>
    <row r="179" spans="1:51" ht="15.75" x14ac:dyDescent="0.25">
      <c r="A179" s="18">
        <v>45462</v>
      </c>
      <c r="B179" s="19">
        <v>13046.92</v>
      </c>
      <c r="C179" s="19">
        <v>12904.269</v>
      </c>
      <c r="D179" s="19">
        <v>12812.513999999999</v>
      </c>
      <c r="E179" s="19">
        <v>12516.7</v>
      </c>
      <c r="F179" s="19">
        <v>12439.192999999999</v>
      </c>
      <c r="G179" s="19">
        <v>12383.18</v>
      </c>
      <c r="H179" s="19">
        <v>13159.463</v>
      </c>
      <c r="I179" s="19">
        <v>14359.948</v>
      </c>
      <c r="J179" s="19">
        <v>17413.373</v>
      </c>
      <c r="K179" s="19">
        <v>18069.226999999999</v>
      </c>
      <c r="L179" s="19">
        <v>20964.23</v>
      </c>
      <c r="M179" s="19">
        <v>22294.946</v>
      </c>
      <c r="N179" s="19">
        <v>23105.169000000002</v>
      </c>
      <c r="O179" s="19">
        <v>25212.751</v>
      </c>
      <c r="P179" s="19">
        <v>26825.208999999999</v>
      </c>
      <c r="Q179" s="19">
        <v>26467.365000000002</v>
      </c>
      <c r="R179" s="19">
        <v>25325.350999999999</v>
      </c>
      <c r="S179" s="19">
        <v>21940.626</v>
      </c>
      <c r="T179" s="19">
        <v>19887.026000000002</v>
      </c>
      <c r="U179" s="19">
        <v>18346.838</v>
      </c>
      <c r="V179" s="19">
        <v>17387.378000000001</v>
      </c>
      <c r="W179" s="19">
        <v>17471.137999999999</v>
      </c>
      <c r="X179" s="19">
        <v>15812.449000000001</v>
      </c>
      <c r="Y179" s="19">
        <v>14872.921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330883.02399999998</v>
      </c>
      <c r="AD179" s="5">
        <f t="shared" si="18"/>
        <v>104135.16000000003</v>
      </c>
      <c r="AE179" s="5">
        <f t="shared" si="19"/>
        <v>435018.18400000001</v>
      </c>
      <c r="AG179" s="2">
        <f t="shared" si="20"/>
        <v>6</v>
      </c>
      <c r="AH179" s="2">
        <f t="shared" si="21"/>
        <v>2024</v>
      </c>
      <c r="AJ179" s="5">
        <f t="shared" si="22"/>
        <v>26825.208999999999</v>
      </c>
      <c r="AK179" s="2">
        <f t="shared" si="23"/>
        <v>15</v>
      </c>
      <c r="AL179" s="9"/>
      <c r="AM179" s="55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</row>
    <row r="180" spans="1:51" ht="15.75" x14ac:dyDescent="0.25">
      <c r="A180" s="18">
        <v>45463</v>
      </c>
      <c r="B180" s="19">
        <v>14523.328</v>
      </c>
      <c r="C180" s="19">
        <v>14598.984</v>
      </c>
      <c r="D180" s="19">
        <v>14474.807000000001</v>
      </c>
      <c r="E180" s="19">
        <v>14302.66</v>
      </c>
      <c r="F180" s="19">
        <v>14085.248</v>
      </c>
      <c r="G180" s="19">
        <v>14028.079</v>
      </c>
      <c r="H180" s="19">
        <v>14796.31</v>
      </c>
      <c r="I180" s="19">
        <v>16422.762999999999</v>
      </c>
      <c r="J180" s="19">
        <v>20200.417000000001</v>
      </c>
      <c r="K180" s="19">
        <v>20599.714</v>
      </c>
      <c r="L180" s="19">
        <v>23612.351999999999</v>
      </c>
      <c r="M180" s="19">
        <v>24849.692999999999</v>
      </c>
      <c r="N180" s="19">
        <v>25610.429</v>
      </c>
      <c r="O180" s="19">
        <v>27315.751</v>
      </c>
      <c r="P180" s="19">
        <v>28876.633000000002</v>
      </c>
      <c r="Q180" s="19">
        <v>28676.758000000002</v>
      </c>
      <c r="R180" s="19">
        <v>25261.42</v>
      </c>
      <c r="S180" s="19">
        <v>20857.828000000001</v>
      </c>
      <c r="T180" s="19">
        <v>19851.085999999999</v>
      </c>
      <c r="U180" s="19">
        <v>18117.105</v>
      </c>
      <c r="V180" s="19">
        <v>17169.109</v>
      </c>
      <c r="W180" s="19">
        <v>17114.385999999999</v>
      </c>
      <c r="X180" s="19">
        <v>15772.894</v>
      </c>
      <c r="Y180" s="19">
        <v>14932.888999999999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350308.33799999999</v>
      </c>
      <c r="AD180" s="5">
        <f t="shared" si="18"/>
        <v>115742.30499999999</v>
      </c>
      <c r="AE180" s="5">
        <f t="shared" si="19"/>
        <v>466050.64299999998</v>
      </c>
      <c r="AG180" s="2">
        <f t="shared" si="20"/>
        <v>6</v>
      </c>
      <c r="AH180" s="2">
        <f t="shared" si="21"/>
        <v>2024</v>
      </c>
      <c r="AJ180" s="5">
        <f t="shared" si="22"/>
        <v>28876.633000000002</v>
      </c>
      <c r="AK180" s="2">
        <f t="shared" si="23"/>
        <v>15</v>
      </c>
      <c r="AL180" s="9"/>
      <c r="AM180" s="55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</row>
    <row r="181" spans="1:51" ht="15.75" x14ac:dyDescent="0.25">
      <c r="A181" s="18">
        <v>45464</v>
      </c>
      <c r="B181" s="19">
        <v>14905.718999999999</v>
      </c>
      <c r="C181" s="19">
        <v>14752.934999999999</v>
      </c>
      <c r="D181" s="19">
        <v>14565.615</v>
      </c>
      <c r="E181" s="19">
        <v>14204.653</v>
      </c>
      <c r="F181" s="19">
        <v>13810.023999999999</v>
      </c>
      <c r="G181" s="19">
        <v>13667.662</v>
      </c>
      <c r="H181" s="19">
        <v>13760.36</v>
      </c>
      <c r="I181" s="19">
        <v>15212.371999999999</v>
      </c>
      <c r="J181" s="19">
        <v>17728.841</v>
      </c>
      <c r="K181" s="19">
        <v>17323.973999999998</v>
      </c>
      <c r="L181" s="19">
        <v>18142.877</v>
      </c>
      <c r="M181" s="19">
        <v>18804.88</v>
      </c>
      <c r="N181" s="19">
        <v>19201.928</v>
      </c>
      <c r="O181" s="19">
        <v>20879.463</v>
      </c>
      <c r="P181" s="19">
        <v>22543.5</v>
      </c>
      <c r="Q181" s="19">
        <v>22158.478999999999</v>
      </c>
      <c r="R181" s="19">
        <v>20780.475999999999</v>
      </c>
      <c r="S181" s="19">
        <v>18734.2</v>
      </c>
      <c r="T181" s="19">
        <v>17450.976999999999</v>
      </c>
      <c r="U181" s="19">
        <v>15592.120999999999</v>
      </c>
      <c r="V181" s="19">
        <v>14971.924000000001</v>
      </c>
      <c r="W181" s="19">
        <v>14712.48</v>
      </c>
      <c r="X181" s="19">
        <v>13736.98</v>
      </c>
      <c r="Y181" s="19">
        <v>12768.955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287975.47199999995</v>
      </c>
      <c r="AD181" s="5">
        <f t="shared" si="18"/>
        <v>112435.92300000001</v>
      </c>
      <c r="AE181" s="5">
        <f t="shared" si="19"/>
        <v>400411.39499999996</v>
      </c>
      <c r="AG181" s="2">
        <f t="shared" si="20"/>
        <v>6</v>
      </c>
      <c r="AH181" s="2">
        <f t="shared" si="21"/>
        <v>2024</v>
      </c>
      <c r="AJ181" s="5">
        <f t="shared" si="22"/>
        <v>22543.5</v>
      </c>
      <c r="AK181" s="2">
        <f t="shared" si="23"/>
        <v>15</v>
      </c>
      <c r="AL181" s="9"/>
      <c r="AM181" s="55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</row>
    <row r="182" spans="1:51" ht="15.75" x14ac:dyDescent="0.25">
      <c r="A182" s="18">
        <v>45465</v>
      </c>
      <c r="B182" s="19">
        <v>12678.529</v>
      </c>
      <c r="C182" s="19">
        <v>12582.823</v>
      </c>
      <c r="D182" s="19">
        <v>12195.236000000001</v>
      </c>
      <c r="E182" s="19">
        <v>12159.459000000001</v>
      </c>
      <c r="F182" s="19">
        <v>12052.665999999999</v>
      </c>
      <c r="G182" s="19">
        <v>11359.661</v>
      </c>
      <c r="H182" s="19">
        <v>11559.413</v>
      </c>
      <c r="I182" s="19">
        <v>12738.326999999999</v>
      </c>
      <c r="J182" s="19">
        <v>14860.762000000001</v>
      </c>
      <c r="K182" s="19">
        <v>14741.81</v>
      </c>
      <c r="L182" s="19">
        <v>16239.165999999999</v>
      </c>
      <c r="M182" s="19">
        <v>16592.754000000001</v>
      </c>
      <c r="N182" s="19">
        <v>17014.79</v>
      </c>
      <c r="O182" s="19">
        <v>17243.218000000001</v>
      </c>
      <c r="P182" s="19">
        <v>17782.626</v>
      </c>
      <c r="Q182" s="19">
        <v>17425.314999999999</v>
      </c>
      <c r="R182" s="19">
        <v>16838.95</v>
      </c>
      <c r="S182" s="19">
        <v>15229.197</v>
      </c>
      <c r="T182" s="19">
        <v>14539.775</v>
      </c>
      <c r="U182" s="19">
        <v>13225.093999999999</v>
      </c>
      <c r="V182" s="19">
        <v>13155.578</v>
      </c>
      <c r="W182" s="19">
        <v>13095.046</v>
      </c>
      <c r="X182" s="19">
        <v>12239.647999999999</v>
      </c>
      <c r="Y182" s="19">
        <v>11786.573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339336.41599999997</v>
      </c>
      <c r="AE182" s="5">
        <f t="shared" si="19"/>
        <v>339336.41599999997</v>
      </c>
      <c r="AG182" s="2">
        <f t="shared" si="20"/>
        <v>6</v>
      </c>
      <c r="AH182" s="2">
        <f t="shared" si="21"/>
        <v>2024</v>
      </c>
      <c r="AJ182" s="5">
        <f t="shared" si="22"/>
        <v>17782.626</v>
      </c>
      <c r="AK182" s="2">
        <f t="shared" si="23"/>
        <v>15</v>
      </c>
      <c r="AL182" s="9"/>
      <c r="AM182" s="55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</row>
    <row r="183" spans="1:51" ht="15.75" x14ac:dyDescent="0.25">
      <c r="A183" s="18">
        <v>45466</v>
      </c>
      <c r="B183" s="19">
        <v>11404.553</v>
      </c>
      <c r="C183" s="19">
        <v>11609.938</v>
      </c>
      <c r="D183" s="19">
        <v>11139.021000000001</v>
      </c>
      <c r="E183" s="19">
        <v>11220.821</v>
      </c>
      <c r="F183" s="19">
        <v>10972.311</v>
      </c>
      <c r="G183" s="19">
        <v>10584.052</v>
      </c>
      <c r="H183" s="19">
        <v>10565.273999999999</v>
      </c>
      <c r="I183" s="19">
        <v>11881.39</v>
      </c>
      <c r="J183" s="19">
        <v>14101.627</v>
      </c>
      <c r="K183" s="19">
        <v>14825.234</v>
      </c>
      <c r="L183" s="19">
        <v>16899.224999999999</v>
      </c>
      <c r="M183" s="19">
        <v>17953.807000000001</v>
      </c>
      <c r="N183" s="19">
        <v>18117.621999999999</v>
      </c>
      <c r="O183" s="19">
        <v>18813.664000000001</v>
      </c>
      <c r="P183" s="19">
        <v>18686.058000000001</v>
      </c>
      <c r="Q183" s="19">
        <v>18094.062000000002</v>
      </c>
      <c r="R183" s="19">
        <v>17740.026000000002</v>
      </c>
      <c r="S183" s="19">
        <v>16133.847</v>
      </c>
      <c r="T183" s="19">
        <v>15171.675999999999</v>
      </c>
      <c r="U183" s="19">
        <v>13823</v>
      </c>
      <c r="V183" s="19">
        <v>13396.281999999999</v>
      </c>
      <c r="W183" s="19">
        <v>12739.047</v>
      </c>
      <c r="X183" s="19">
        <v>11806.513000000001</v>
      </c>
      <c r="Y183" s="19">
        <v>11402.744000000001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339081.79399999999</v>
      </c>
      <c r="AE183" s="5">
        <f t="shared" si="19"/>
        <v>339081.79399999999</v>
      </c>
      <c r="AG183" s="2">
        <f t="shared" si="20"/>
        <v>6</v>
      </c>
      <c r="AH183" s="2">
        <f t="shared" si="21"/>
        <v>2024</v>
      </c>
      <c r="AJ183" s="5">
        <f t="shared" si="22"/>
        <v>18813.664000000001</v>
      </c>
      <c r="AK183" s="2">
        <f t="shared" si="23"/>
        <v>14</v>
      </c>
      <c r="AL183" s="9"/>
      <c r="AM183" s="55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</row>
    <row r="184" spans="1:51" ht="15.75" x14ac:dyDescent="0.25">
      <c r="A184" s="18">
        <v>45467</v>
      </c>
      <c r="B184" s="19">
        <v>11346.165999999999</v>
      </c>
      <c r="C184" s="19">
        <v>11318.093999999999</v>
      </c>
      <c r="D184" s="19">
        <v>11366.744000000001</v>
      </c>
      <c r="E184" s="19">
        <v>11483.902</v>
      </c>
      <c r="F184" s="19">
        <v>11337.361000000001</v>
      </c>
      <c r="G184" s="19">
        <v>11597.77</v>
      </c>
      <c r="H184" s="19">
        <v>12441.383</v>
      </c>
      <c r="I184" s="19">
        <v>14039.873</v>
      </c>
      <c r="J184" s="19">
        <v>16603.487000000001</v>
      </c>
      <c r="K184" s="19">
        <v>17151.060000000001</v>
      </c>
      <c r="L184" s="19">
        <v>18885.392</v>
      </c>
      <c r="M184" s="19">
        <v>19004.405999999999</v>
      </c>
      <c r="N184" s="19">
        <v>18888.867999999999</v>
      </c>
      <c r="O184" s="19">
        <v>19824.419000000002</v>
      </c>
      <c r="P184" s="19">
        <v>20596.178</v>
      </c>
      <c r="Q184" s="19">
        <v>19925.168000000001</v>
      </c>
      <c r="R184" s="19">
        <v>18589.526000000002</v>
      </c>
      <c r="S184" s="19">
        <v>17174.157999999999</v>
      </c>
      <c r="T184" s="19">
        <v>16274.454</v>
      </c>
      <c r="U184" s="19">
        <v>14610.266</v>
      </c>
      <c r="V184" s="19">
        <v>13904.972</v>
      </c>
      <c r="W184" s="19">
        <v>13432.251</v>
      </c>
      <c r="X184" s="19">
        <v>12418.222</v>
      </c>
      <c r="Y184" s="19">
        <v>11482.108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271322.7</v>
      </c>
      <c r="AD184" s="5">
        <f t="shared" si="18"/>
        <v>92373.527999999991</v>
      </c>
      <c r="AE184" s="5">
        <f t="shared" si="19"/>
        <v>363696.228</v>
      </c>
      <c r="AG184" s="2">
        <f t="shared" si="20"/>
        <v>6</v>
      </c>
      <c r="AH184" s="2">
        <f t="shared" si="21"/>
        <v>2024</v>
      </c>
      <c r="AJ184" s="5">
        <f t="shared" si="22"/>
        <v>20596.178</v>
      </c>
      <c r="AK184" s="2">
        <f t="shared" si="23"/>
        <v>15</v>
      </c>
      <c r="AL184" s="9"/>
      <c r="AM184" s="55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</row>
    <row r="185" spans="1:51" ht="15.75" x14ac:dyDescent="0.25">
      <c r="A185" s="18">
        <v>45468</v>
      </c>
      <c r="B185" s="19">
        <v>11619.222</v>
      </c>
      <c r="C185" s="19">
        <v>11535.700999999999</v>
      </c>
      <c r="D185" s="19">
        <v>11408.630999999999</v>
      </c>
      <c r="E185" s="19">
        <v>11308.796</v>
      </c>
      <c r="F185" s="19">
        <v>11371.883</v>
      </c>
      <c r="G185" s="19">
        <v>11360.95</v>
      </c>
      <c r="H185" s="19">
        <v>12156.457</v>
      </c>
      <c r="I185" s="19">
        <v>13182.536</v>
      </c>
      <c r="J185" s="19">
        <v>15232.18</v>
      </c>
      <c r="K185" s="19">
        <v>15149.637000000001</v>
      </c>
      <c r="L185" s="19">
        <v>16784.034</v>
      </c>
      <c r="M185" s="19">
        <v>17796.431</v>
      </c>
      <c r="N185" s="19">
        <v>17913.937000000002</v>
      </c>
      <c r="O185" s="19">
        <v>19765.285</v>
      </c>
      <c r="P185" s="19">
        <v>21228.739000000001</v>
      </c>
      <c r="Q185" s="19">
        <v>21254.623</v>
      </c>
      <c r="R185" s="19">
        <v>20591.91</v>
      </c>
      <c r="S185" s="19">
        <v>19185.740000000002</v>
      </c>
      <c r="T185" s="19">
        <v>18577.631000000001</v>
      </c>
      <c r="U185" s="19">
        <v>16934.288</v>
      </c>
      <c r="V185" s="19">
        <v>15924.157999999999</v>
      </c>
      <c r="W185" s="19">
        <v>15597.391</v>
      </c>
      <c r="X185" s="19">
        <v>14220.724</v>
      </c>
      <c r="Y185" s="19">
        <v>13004.404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279339.24399999995</v>
      </c>
      <c r="AD185" s="5">
        <f t="shared" si="18"/>
        <v>93766.044000000053</v>
      </c>
      <c r="AE185" s="5">
        <f t="shared" si="19"/>
        <v>373105.288</v>
      </c>
      <c r="AG185" s="2">
        <f t="shared" si="20"/>
        <v>6</v>
      </c>
      <c r="AH185" s="2">
        <f t="shared" si="21"/>
        <v>2024</v>
      </c>
      <c r="AJ185" s="5">
        <f t="shared" si="22"/>
        <v>21254.623</v>
      </c>
      <c r="AK185" s="2">
        <f t="shared" si="23"/>
        <v>16</v>
      </c>
      <c r="AL185" s="9"/>
      <c r="AM185" s="55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</row>
    <row r="186" spans="1:51" ht="15.75" x14ac:dyDescent="0.25">
      <c r="A186" s="18">
        <v>45469</v>
      </c>
      <c r="B186" s="19">
        <v>12939.598</v>
      </c>
      <c r="C186" s="19">
        <v>12632.866</v>
      </c>
      <c r="D186" s="19">
        <v>12495.856</v>
      </c>
      <c r="E186" s="19">
        <v>12417.434999999999</v>
      </c>
      <c r="F186" s="19">
        <v>12406.065000000001</v>
      </c>
      <c r="G186" s="19">
        <v>12570.091</v>
      </c>
      <c r="H186" s="19">
        <v>13152.084999999999</v>
      </c>
      <c r="I186" s="19">
        <v>13979.392</v>
      </c>
      <c r="J186" s="19">
        <v>16461.976999999999</v>
      </c>
      <c r="K186" s="19">
        <v>16884.771000000001</v>
      </c>
      <c r="L186" s="19">
        <v>18973.54</v>
      </c>
      <c r="M186" s="19">
        <v>20836.548999999999</v>
      </c>
      <c r="N186" s="19">
        <v>21212.409</v>
      </c>
      <c r="O186" s="19">
        <v>22879.792000000001</v>
      </c>
      <c r="P186" s="19">
        <v>23580.928</v>
      </c>
      <c r="Q186" s="19">
        <v>21901.858</v>
      </c>
      <c r="R186" s="19">
        <v>20246.650000000001</v>
      </c>
      <c r="S186" s="19">
        <v>19091.701000000001</v>
      </c>
      <c r="T186" s="19">
        <v>18069.919000000002</v>
      </c>
      <c r="U186" s="19">
        <v>16739.391</v>
      </c>
      <c r="V186" s="19">
        <v>15613.189</v>
      </c>
      <c r="W186" s="19">
        <v>15457.299000000001</v>
      </c>
      <c r="X186" s="19">
        <v>13994.546</v>
      </c>
      <c r="Y186" s="19">
        <v>13006.919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295923.91099999996</v>
      </c>
      <c r="AD186" s="5">
        <f t="shared" si="18"/>
        <v>101620.91500000004</v>
      </c>
      <c r="AE186" s="5">
        <f t="shared" si="19"/>
        <v>397544.826</v>
      </c>
      <c r="AG186" s="2">
        <f t="shared" si="20"/>
        <v>6</v>
      </c>
      <c r="AH186" s="2">
        <f t="shared" si="21"/>
        <v>2024</v>
      </c>
      <c r="AJ186" s="5">
        <f t="shared" si="22"/>
        <v>23580.928</v>
      </c>
      <c r="AK186" s="2">
        <f t="shared" si="23"/>
        <v>15</v>
      </c>
      <c r="AL186" s="9"/>
      <c r="AM186" s="55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1" ht="15.75" x14ac:dyDescent="0.25">
      <c r="A187" s="18">
        <v>45470</v>
      </c>
      <c r="B187" s="19">
        <v>12855.976000000001</v>
      </c>
      <c r="C187" s="19">
        <v>12742.565000000001</v>
      </c>
      <c r="D187" s="19">
        <v>12748.353999999999</v>
      </c>
      <c r="E187" s="19">
        <v>12589.784</v>
      </c>
      <c r="F187" s="19">
        <v>12400.172</v>
      </c>
      <c r="G187" s="19">
        <v>12596.016</v>
      </c>
      <c r="H187" s="19">
        <v>13175.924999999999</v>
      </c>
      <c r="I187" s="19">
        <v>14437.921</v>
      </c>
      <c r="J187" s="19">
        <v>17168.07</v>
      </c>
      <c r="K187" s="19">
        <v>16862.878000000001</v>
      </c>
      <c r="L187" s="19">
        <v>17994.856</v>
      </c>
      <c r="M187" s="19">
        <v>18918.11</v>
      </c>
      <c r="N187" s="19">
        <v>18924.202000000001</v>
      </c>
      <c r="O187" s="19">
        <v>20405.727999999999</v>
      </c>
      <c r="P187" s="19">
        <v>20927.109</v>
      </c>
      <c r="Q187" s="19">
        <v>20460.383999999998</v>
      </c>
      <c r="R187" s="19">
        <v>19816.885999999999</v>
      </c>
      <c r="S187" s="19">
        <v>17446.736000000001</v>
      </c>
      <c r="T187" s="19">
        <v>16751.11</v>
      </c>
      <c r="U187" s="19">
        <v>15467.057000000001</v>
      </c>
      <c r="V187" s="19">
        <v>14684.308000000001</v>
      </c>
      <c r="W187" s="19">
        <v>14425.866</v>
      </c>
      <c r="X187" s="19">
        <v>13059.352000000001</v>
      </c>
      <c r="Y187" s="19">
        <v>11936.454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277750.57299999997</v>
      </c>
      <c r="AD187" s="5">
        <f t="shared" si="18"/>
        <v>101045.24599999998</v>
      </c>
      <c r="AE187" s="5">
        <f t="shared" si="19"/>
        <v>378795.81899999996</v>
      </c>
      <c r="AG187" s="2">
        <f t="shared" si="20"/>
        <v>6</v>
      </c>
      <c r="AH187" s="2">
        <f t="shared" si="21"/>
        <v>2024</v>
      </c>
      <c r="AJ187" s="5">
        <f t="shared" si="22"/>
        <v>20927.109</v>
      </c>
      <c r="AK187" s="2">
        <f t="shared" si="23"/>
        <v>15</v>
      </c>
      <c r="AL187" s="9"/>
      <c r="AM187" s="55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</row>
    <row r="188" spans="1:51" ht="15.75" x14ac:dyDescent="0.25">
      <c r="A188" s="18">
        <v>45471</v>
      </c>
      <c r="B188" s="19">
        <v>11655.155000000001</v>
      </c>
      <c r="C188" s="19">
        <v>11238.878000000001</v>
      </c>
      <c r="D188" s="19">
        <v>11369.04</v>
      </c>
      <c r="E188" s="19">
        <v>11007.112999999999</v>
      </c>
      <c r="F188" s="19">
        <v>11030.045</v>
      </c>
      <c r="G188" s="19">
        <v>10942.355</v>
      </c>
      <c r="H188" s="19">
        <v>11577.444</v>
      </c>
      <c r="I188" s="19">
        <v>12207.694</v>
      </c>
      <c r="J188" s="19">
        <v>14039.767</v>
      </c>
      <c r="K188" s="19">
        <v>13498.522999999999</v>
      </c>
      <c r="L188" s="19">
        <v>15066.304</v>
      </c>
      <c r="M188" s="19">
        <v>15645.903</v>
      </c>
      <c r="N188" s="19">
        <v>15380.288</v>
      </c>
      <c r="O188" s="19">
        <v>16120.744000000001</v>
      </c>
      <c r="P188" s="19">
        <v>16819.554</v>
      </c>
      <c r="Q188" s="19">
        <v>16240.290999999999</v>
      </c>
      <c r="R188" s="19">
        <v>16093.040999999999</v>
      </c>
      <c r="S188" s="19">
        <v>15364.161</v>
      </c>
      <c r="T188" s="19">
        <v>14845.675999999999</v>
      </c>
      <c r="U188" s="19">
        <v>13801.964</v>
      </c>
      <c r="V188" s="19">
        <v>13061.605</v>
      </c>
      <c r="W188" s="19">
        <v>13278.242</v>
      </c>
      <c r="X188" s="19">
        <v>12084.999</v>
      </c>
      <c r="Y188" s="19">
        <v>11507.683000000001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233548.75600000005</v>
      </c>
      <c r="AD188" s="5">
        <f t="shared" si="18"/>
        <v>90327.712999999989</v>
      </c>
      <c r="AE188" s="5">
        <f t="shared" si="19"/>
        <v>323876.46900000004</v>
      </c>
      <c r="AG188" s="2">
        <f t="shared" si="20"/>
        <v>6</v>
      </c>
      <c r="AH188" s="2">
        <f t="shared" si="21"/>
        <v>2024</v>
      </c>
      <c r="AJ188" s="5">
        <f t="shared" si="22"/>
        <v>16819.554</v>
      </c>
      <c r="AK188" s="2">
        <f t="shared" si="23"/>
        <v>15</v>
      </c>
      <c r="AL188" s="9"/>
      <c r="AM188" s="55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</row>
    <row r="189" spans="1:51" ht="15.75" x14ac:dyDescent="0.25">
      <c r="A189" s="18">
        <v>45472</v>
      </c>
      <c r="B189" s="19">
        <v>10914.911</v>
      </c>
      <c r="C189" s="19">
        <v>10979.290999999999</v>
      </c>
      <c r="D189" s="19">
        <v>10651.829</v>
      </c>
      <c r="E189" s="19">
        <v>10702.871999999999</v>
      </c>
      <c r="F189" s="19">
        <v>10792.135</v>
      </c>
      <c r="G189" s="19">
        <v>10082.242</v>
      </c>
      <c r="H189" s="19">
        <v>10530.67</v>
      </c>
      <c r="I189" s="19">
        <v>11323.442999999999</v>
      </c>
      <c r="J189" s="19">
        <v>13293.37</v>
      </c>
      <c r="K189" s="19">
        <v>13158.218000000001</v>
      </c>
      <c r="L189" s="19">
        <v>14842.022000000001</v>
      </c>
      <c r="M189" s="19">
        <v>15966.34</v>
      </c>
      <c r="N189" s="19">
        <v>16739.562999999998</v>
      </c>
      <c r="O189" s="19">
        <v>17276.213</v>
      </c>
      <c r="P189" s="19">
        <v>17591.046999999999</v>
      </c>
      <c r="Q189" s="19">
        <v>17043.111000000001</v>
      </c>
      <c r="R189" s="19">
        <v>16157.701999999999</v>
      </c>
      <c r="S189" s="19">
        <v>14913.768</v>
      </c>
      <c r="T189" s="19">
        <v>13952.5</v>
      </c>
      <c r="U189" s="19">
        <v>12454.013999999999</v>
      </c>
      <c r="V189" s="19">
        <v>12083.396000000001</v>
      </c>
      <c r="W189" s="19">
        <v>11879.59</v>
      </c>
      <c r="X189" s="19">
        <v>10934.040999999999</v>
      </c>
      <c r="Y189" s="19">
        <v>10619.911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314882.19900000008</v>
      </c>
      <c r="AE189" s="5">
        <f t="shared" si="19"/>
        <v>314882.19900000008</v>
      </c>
      <c r="AG189" s="2">
        <f t="shared" si="20"/>
        <v>6</v>
      </c>
      <c r="AH189" s="2">
        <f t="shared" si="21"/>
        <v>2024</v>
      </c>
      <c r="AJ189" s="5">
        <f t="shared" si="22"/>
        <v>17591.046999999999</v>
      </c>
      <c r="AK189" s="2">
        <f t="shared" si="23"/>
        <v>15</v>
      </c>
      <c r="AL189" s="9"/>
      <c r="AM189" s="55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</row>
    <row r="190" spans="1:51" ht="15.75" x14ac:dyDescent="0.25">
      <c r="A190" s="18">
        <v>45473</v>
      </c>
      <c r="B190" s="19">
        <v>10814.401</v>
      </c>
      <c r="C190" s="19">
        <v>10878.411</v>
      </c>
      <c r="D190" s="19">
        <v>10776.425999999999</v>
      </c>
      <c r="E190" s="19">
        <v>10747.243</v>
      </c>
      <c r="F190" s="19">
        <v>10591.817999999999</v>
      </c>
      <c r="G190" s="19">
        <v>10383.114</v>
      </c>
      <c r="H190" s="19">
        <v>10599.688</v>
      </c>
      <c r="I190" s="19">
        <v>11786.557000000001</v>
      </c>
      <c r="J190" s="19">
        <v>13985.796</v>
      </c>
      <c r="K190" s="19">
        <v>14401.574000000001</v>
      </c>
      <c r="L190" s="19">
        <v>16063.313</v>
      </c>
      <c r="M190" s="19">
        <v>17794.934000000001</v>
      </c>
      <c r="N190" s="19">
        <v>18230.541000000001</v>
      </c>
      <c r="O190" s="19">
        <v>18632.632000000001</v>
      </c>
      <c r="P190" s="19">
        <v>19786.492999999999</v>
      </c>
      <c r="Q190" s="19">
        <v>19551.061000000002</v>
      </c>
      <c r="R190" s="19">
        <v>19221.582999999999</v>
      </c>
      <c r="S190" s="19">
        <v>17913.712</v>
      </c>
      <c r="T190" s="19">
        <v>16778.396000000001</v>
      </c>
      <c r="U190" s="19">
        <v>14929.503000000001</v>
      </c>
      <c r="V190" s="19">
        <v>14700.707</v>
      </c>
      <c r="W190" s="19">
        <v>14436.422</v>
      </c>
      <c r="X190" s="19">
        <v>13084.793</v>
      </c>
      <c r="Y190" s="19">
        <v>12438.582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348527.7</v>
      </c>
      <c r="AE190" s="5">
        <f t="shared" si="19"/>
        <v>348527.7</v>
      </c>
      <c r="AG190" s="2">
        <f t="shared" si="20"/>
        <v>6</v>
      </c>
      <c r="AH190" s="2">
        <f t="shared" si="21"/>
        <v>2024</v>
      </c>
      <c r="AJ190" s="5">
        <f t="shared" si="22"/>
        <v>19786.492999999999</v>
      </c>
      <c r="AK190" s="2">
        <f t="shared" si="23"/>
        <v>15</v>
      </c>
      <c r="AL190" s="9"/>
      <c r="AM190" s="55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</row>
    <row r="191" spans="1:51" ht="15.75" x14ac:dyDescent="0.25">
      <c r="A191" s="18">
        <v>45474</v>
      </c>
      <c r="B191" s="19">
        <v>12002.37</v>
      </c>
      <c r="C191" s="19">
        <v>12040.768</v>
      </c>
      <c r="D191" s="19">
        <v>11848.162</v>
      </c>
      <c r="E191" s="19">
        <v>11771.499</v>
      </c>
      <c r="F191" s="19">
        <v>11666.757</v>
      </c>
      <c r="G191" s="19">
        <v>11772.487999999999</v>
      </c>
      <c r="H191" s="19">
        <v>12114.120999999999</v>
      </c>
      <c r="I191" s="19">
        <v>13707.933000000001</v>
      </c>
      <c r="J191" s="19">
        <v>17090.149000000001</v>
      </c>
      <c r="K191" s="19">
        <v>16402.546999999999</v>
      </c>
      <c r="L191" s="19">
        <v>17626.018</v>
      </c>
      <c r="M191" s="19">
        <v>18245.817999999999</v>
      </c>
      <c r="N191" s="19">
        <v>18756.562999999998</v>
      </c>
      <c r="O191" s="19">
        <v>20190.692999999999</v>
      </c>
      <c r="P191" s="19">
        <v>21104.852999999999</v>
      </c>
      <c r="Q191" s="19">
        <v>21190.967000000001</v>
      </c>
      <c r="R191" s="19">
        <v>19338.226999999999</v>
      </c>
      <c r="S191" s="19">
        <v>18021.905999999999</v>
      </c>
      <c r="T191" s="19">
        <v>17849.467000000001</v>
      </c>
      <c r="U191" s="19">
        <v>16627.187000000002</v>
      </c>
      <c r="V191" s="19">
        <v>15438.769</v>
      </c>
      <c r="W191" s="19">
        <v>14621.968999999999</v>
      </c>
      <c r="X191" s="19">
        <v>13440.334000000001</v>
      </c>
      <c r="Y191" s="19">
        <v>12484.27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279653.39999999997</v>
      </c>
      <c r="AD191" s="5">
        <f t="shared" si="18"/>
        <v>95700.434999999998</v>
      </c>
      <c r="AE191" s="5">
        <f t="shared" si="19"/>
        <v>375353.83499999996</v>
      </c>
      <c r="AG191" s="2">
        <f t="shared" si="20"/>
        <v>7</v>
      </c>
      <c r="AH191" s="2">
        <f t="shared" si="21"/>
        <v>2024</v>
      </c>
      <c r="AJ191" s="5">
        <f t="shared" si="22"/>
        <v>21190.967000000001</v>
      </c>
      <c r="AK191" s="2">
        <f t="shared" si="23"/>
        <v>16</v>
      </c>
      <c r="AL191" s="9"/>
      <c r="AM191" s="55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</row>
    <row r="192" spans="1:51" ht="15.75" x14ac:dyDescent="0.25">
      <c r="A192" s="18">
        <v>45475</v>
      </c>
      <c r="B192" s="19">
        <v>11727.094999999999</v>
      </c>
      <c r="C192" s="19">
        <v>11568.74</v>
      </c>
      <c r="D192" s="19">
        <v>11676.388999999999</v>
      </c>
      <c r="E192" s="19">
        <v>11360.169</v>
      </c>
      <c r="F192" s="19">
        <v>11266.781000000001</v>
      </c>
      <c r="G192" s="19">
        <v>11493.953</v>
      </c>
      <c r="H192" s="19">
        <v>11748.835999999999</v>
      </c>
      <c r="I192" s="19">
        <v>13467.569</v>
      </c>
      <c r="J192" s="19">
        <v>16356.2</v>
      </c>
      <c r="K192" s="19">
        <v>15722.878000000001</v>
      </c>
      <c r="L192" s="19">
        <v>17368.962</v>
      </c>
      <c r="M192" s="19">
        <v>18061.116999999998</v>
      </c>
      <c r="N192" s="19">
        <v>19180.105</v>
      </c>
      <c r="O192" s="19">
        <v>20546.091</v>
      </c>
      <c r="P192" s="19">
        <v>21813.327000000001</v>
      </c>
      <c r="Q192" s="19">
        <v>21936.260999999999</v>
      </c>
      <c r="R192" s="19">
        <v>21248.9</v>
      </c>
      <c r="S192" s="19">
        <v>19146.789000000001</v>
      </c>
      <c r="T192" s="19">
        <v>19039.949000000001</v>
      </c>
      <c r="U192" s="19">
        <v>17769.324000000001</v>
      </c>
      <c r="V192" s="19">
        <v>16514.123</v>
      </c>
      <c r="W192" s="19">
        <v>15560.576999999999</v>
      </c>
      <c r="X192" s="19">
        <v>14401.198</v>
      </c>
      <c r="Y192" s="19">
        <v>13403.675999999999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288133.36999999994</v>
      </c>
      <c r="AD192" s="5">
        <f t="shared" si="18"/>
        <v>94245.639000000083</v>
      </c>
      <c r="AE192" s="5">
        <f t="shared" si="19"/>
        <v>382379.00900000002</v>
      </c>
      <c r="AG192" s="2">
        <f t="shared" si="20"/>
        <v>7</v>
      </c>
      <c r="AH192" s="2">
        <f t="shared" si="21"/>
        <v>2024</v>
      </c>
      <c r="AJ192" s="5">
        <f t="shared" si="22"/>
        <v>21936.260999999999</v>
      </c>
      <c r="AK192" s="2">
        <f t="shared" si="23"/>
        <v>16</v>
      </c>
      <c r="AL192" s="9"/>
      <c r="AM192" s="55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</row>
    <row r="193" spans="1:51" ht="15.75" x14ac:dyDescent="0.25">
      <c r="A193" s="18">
        <v>45476</v>
      </c>
      <c r="B193" s="19">
        <v>12419.455</v>
      </c>
      <c r="C193" s="19">
        <v>12253.834999999999</v>
      </c>
      <c r="D193" s="19">
        <v>12188.378000000001</v>
      </c>
      <c r="E193" s="19">
        <v>12044.49</v>
      </c>
      <c r="F193" s="19">
        <v>11648.673000000001</v>
      </c>
      <c r="G193" s="19">
        <v>11807.347</v>
      </c>
      <c r="H193" s="19">
        <v>12135.813</v>
      </c>
      <c r="I193" s="19">
        <v>14180.227000000001</v>
      </c>
      <c r="J193" s="19">
        <v>17350.595000000001</v>
      </c>
      <c r="K193" s="19">
        <v>17033.201000000001</v>
      </c>
      <c r="L193" s="19">
        <v>18944.983</v>
      </c>
      <c r="M193" s="19">
        <v>19636.488000000001</v>
      </c>
      <c r="N193" s="19">
        <v>20925.804</v>
      </c>
      <c r="O193" s="19">
        <v>21641.361000000001</v>
      </c>
      <c r="P193" s="19">
        <v>22607.505000000001</v>
      </c>
      <c r="Q193" s="19">
        <v>22497.396000000001</v>
      </c>
      <c r="R193" s="19">
        <v>20919.951000000001</v>
      </c>
      <c r="S193" s="19">
        <v>19209.072</v>
      </c>
      <c r="T193" s="19">
        <v>18745.127</v>
      </c>
      <c r="U193" s="19">
        <v>17146.221000000001</v>
      </c>
      <c r="V193" s="19">
        <v>16119.687</v>
      </c>
      <c r="W193" s="19">
        <v>15193.602999999999</v>
      </c>
      <c r="X193" s="19">
        <v>14349.115</v>
      </c>
      <c r="Y193" s="19">
        <v>13367.018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296500.33599999995</v>
      </c>
      <c r="AD193" s="5">
        <f t="shared" si="18"/>
        <v>97865.00900000002</v>
      </c>
      <c r="AE193" s="5">
        <f t="shared" si="19"/>
        <v>394365.34499999997</v>
      </c>
      <c r="AG193" s="2">
        <f t="shared" si="20"/>
        <v>7</v>
      </c>
      <c r="AH193" s="2">
        <f t="shared" si="21"/>
        <v>2024</v>
      </c>
      <c r="AJ193" s="5">
        <f t="shared" si="22"/>
        <v>22607.505000000001</v>
      </c>
      <c r="AK193" s="2">
        <f t="shared" si="23"/>
        <v>15</v>
      </c>
      <c r="AL193" s="9"/>
      <c r="AM193" s="55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</row>
    <row r="194" spans="1:51" ht="15.75" x14ac:dyDescent="0.25">
      <c r="A194" s="18">
        <v>45477</v>
      </c>
      <c r="B194" s="19">
        <v>12388.811</v>
      </c>
      <c r="C194" s="19">
        <v>12242.799000000001</v>
      </c>
      <c r="D194" s="19">
        <v>12223.752</v>
      </c>
      <c r="E194" s="19">
        <v>12027.924999999999</v>
      </c>
      <c r="F194" s="19">
        <v>11830.993</v>
      </c>
      <c r="G194" s="19">
        <v>11573.96</v>
      </c>
      <c r="H194" s="19">
        <v>11233.111999999999</v>
      </c>
      <c r="I194" s="19">
        <v>13252.224</v>
      </c>
      <c r="J194" s="19">
        <v>15954.048000000001</v>
      </c>
      <c r="K194" s="19">
        <v>16174.349</v>
      </c>
      <c r="L194" s="19">
        <v>16726.991999999998</v>
      </c>
      <c r="M194" s="19">
        <v>17354.695</v>
      </c>
      <c r="N194" s="19">
        <v>16956.992999999999</v>
      </c>
      <c r="O194" s="19">
        <v>17576.48</v>
      </c>
      <c r="P194" s="19">
        <v>17486.179</v>
      </c>
      <c r="Q194" s="19">
        <v>17110.862000000001</v>
      </c>
      <c r="R194" s="19">
        <v>16702.925999999999</v>
      </c>
      <c r="S194" s="19">
        <v>16376.076999999999</v>
      </c>
      <c r="T194" s="19">
        <v>15911.623</v>
      </c>
      <c r="U194" s="19">
        <v>14824.795</v>
      </c>
      <c r="V194" s="19">
        <v>13987.385</v>
      </c>
      <c r="W194" s="19">
        <v>13475.805</v>
      </c>
      <c r="X194" s="19">
        <v>13363.088</v>
      </c>
      <c r="Y194" s="19">
        <v>12946.455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349702.32799999998</v>
      </c>
      <c r="AE194" s="5">
        <f t="shared" si="19"/>
        <v>349702.32799999998</v>
      </c>
      <c r="AG194" s="2">
        <f t="shared" si="20"/>
        <v>7</v>
      </c>
      <c r="AH194" s="2">
        <f t="shared" si="21"/>
        <v>2024</v>
      </c>
      <c r="AJ194" s="5">
        <f t="shared" si="22"/>
        <v>17576.48</v>
      </c>
      <c r="AK194" s="2">
        <f t="shared" si="23"/>
        <v>14</v>
      </c>
      <c r="AL194" s="9"/>
      <c r="AM194" s="55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</row>
    <row r="195" spans="1:51" ht="15.75" x14ac:dyDescent="0.25">
      <c r="A195" s="18">
        <v>45478</v>
      </c>
      <c r="B195" s="19">
        <v>12097.177</v>
      </c>
      <c r="C195" s="19">
        <v>11931.808000000001</v>
      </c>
      <c r="D195" s="19">
        <v>11995.695</v>
      </c>
      <c r="E195" s="19">
        <v>11779.171</v>
      </c>
      <c r="F195" s="19">
        <v>11675.022000000001</v>
      </c>
      <c r="G195" s="19">
        <v>11449.013999999999</v>
      </c>
      <c r="H195" s="19">
        <v>11605.072</v>
      </c>
      <c r="I195" s="19">
        <v>13340.567999999999</v>
      </c>
      <c r="J195" s="19">
        <v>16720.276000000002</v>
      </c>
      <c r="K195" s="19">
        <v>16653.491999999998</v>
      </c>
      <c r="L195" s="19">
        <v>18681.486000000001</v>
      </c>
      <c r="M195" s="19">
        <v>19781.312000000002</v>
      </c>
      <c r="N195" s="19">
        <v>20521.36</v>
      </c>
      <c r="O195" s="19">
        <v>21866.620999999999</v>
      </c>
      <c r="P195" s="19">
        <v>22562.538</v>
      </c>
      <c r="Q195" s="19">
        <v>22938.808000000001</v>
      </c>
      <c r="R195" s="19">
        <v>20778.898000000001</v>
      </c>
      <c r="S195" s="19">
        <v>19789.781999999999</v>
      </c>
      <c r="T195" s="19">
        <v>18889.670999999998</v>
      </c>
      <c r="U195" s="19">
        <v>17583.366000000002</v>
      </c>
      <c r="V195" s="19">
        <v>16334.19</v>
      </c>
      <c r="W195" s="19">
        <v>15357.781999999999</v>
      </c>
      <c r="X195" s="19">
        <v>14486.763000000001</v>
      </c>
      <c r="Y195" s="19">
        <v>13819.027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296286.913</v>
      </c>
      <c r="AD195" s="5">
        <f t="shared" si="18"/>
        <v>96351.985999999917</v>
      </c>
      <c r="AE195" s="5">
        <f t="shared" si="19"/>
        <v>392638.89899999992</v>
      </c>
      <c r="AG195" s="2">
        <f t="shared" si="20"/>
        <v>7</v>
      </c>
      <c r="AH195" s="2">
        <f t="shared" si="21"/>
        <v>2024</v>
      </c>
      <c r="AJ195" s="5">
        <f t="shared" si="22"/>
        <v>22938.808000000001</v>
      </c>
      <c r="AK195" s="2">
        <f t="shared" si="23"/>
        <v>16</v>
      </c>
      <c r="AL195" s="9"/>
      <c r="AM195" s="55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</row>
    <row r="196" spans="1:51" ht="15.75" x14ac:dyDescent="0.25">
      <c r="A196" s="18">
        <v>45479</v>
      </c>
      <c r="B196" s="19">
        <v>12991.275</v>
      </c>
      <c r="C196" s="19">
        <v>12707.775</v>
      </c>
      <c r="D196" s="19">
        <v>12949.383</v>
      </c>
      <c r="E196" s="19">
        <v>12411.129000000001</v>
      </c>
      <c r="F196" s="19">
        <v>12439.866</v>
      </c>
      <c r="G196" s="19">
        <v>11988.982</v>
      </c>
      <c r="H196" s="19">
        <v>11847.832</v>
      </c>
      <c r="I196" s="19">
        <v>13712.413</v>
      </c>
      <c r="J196" s="19">
        <v>17116.525000000001</v>
      </c>
      <c r="K196" s="19">
        <v>17377.722000000002</v>
      </c>
      <c r="L196" s="19">
        <v>19114.484</v>
      </c>
      <c r="M196" s="19">
        <v>20289.103999999999</v>
      </c>
      <c r="N196" s="19">
        <v>20682.984</v>
      </c>
      <c r="O196" s="19">
        <v>21161.57</v>
      </c>
      <c r="P196" s="19">
        <v>20983.278999999999</v>
      </c>
      <c r="Q196" s="19">
        <v>20868.083999999999</v>
      </c>
      <c r="R196" s="19">
        <v>19555.550999999999</v>
      </c>
      <c r="S196" s="19">
        <v>18674.182000000001</v>
      </c>
      <c r="T196" s="19">
        <v>18206.985000000001</v>
      </c>
      <c r="U196" s="19">
        <v>16433.535</v>
      </c>
      <c r="V196" s="19">
        <v>15673.834999999999</v>
      </c>
      <c r="W196" s="19">
        <v>15030.612999999999</v>
      </c>
      <c r="X196" s="19">
        <v>14112.521000000001</v>
      </c>
      <c r="Y196" s="19">
        <v>13568.753000000001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389898.38200000004</v>
      </c>
      <c r="AE196" s="5">
        <f t="shared" si="19"/>
        <v>389898.38200000004</v>
      </c>
      <c r="AG196" s="2">
        <f t="shared" si="20"/>
        <v>7</v>
      </c>
      <c r="AH196" s="2">
        <f t="shared" si="21"/>
        <v>2024</v>
      </c>
      <c r="AJ196" s="5">
        <f t="shared" si="22"/>
        <v>21161.57</v>
      </c>
      <c r="AK196" s="2">
        <f t="shared" si="23"/>
        <v>14</v>
      </c>
      <c r="AL196" s="9"/>
      <c r="AM196" s="55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</row>
    <row r="197" spans="1:51" ht="15.75" x14ac:dyDescent="0.25">
      <c r="A197" s="18">
        <v>45480</v>
      </c>
      <c r="B197" s="19">
        <v>12877.557000000001</v>
      </c>
      <c r="C197" s="19">
        <v>12844.075000000001</v>
      </c>
      <c r="D197" s="19">
        <v>12884.727999999999</v>
      </c>
      <c r="E197" s="19">
        <v>12486.201999999999</v>
      </c>
      <c r="F197" s="19">
        <v>12504.634</v>
      </c>
      <c r="G197" s="19">
        <v>11790.781999999999</v>
      </c>
      <c r="H197" s="19">
        <v>11711.406000000001</v>
      </c>
      <c r="I197" s="19">
        <v>13437.257</v>
      </c>
      <c r="J197" s="19">
        <v>16880.523000000001</v>
      </c>
      <c r="K197" s="19">
        <v>17062.647000000001</v>
      </c>
      <c r="L197" s="19">
        <v>19186.108</v>
      </c>
      <c r="M197" s="19">
        <v>20448.362000000001</v>
      </c>
      <c r="N197" s="19">
        <v>21250.141</v>
      </c>
      <c r="O197" s="19">
        <v>22441.585999999999</v>
      </c>
      <c r="P197" s="19">
        <v>23089.062999999998</v>
      </c>
      <c r="Q197" s="19">
        <v>23392.55</v>
      </c>
      <c r="R197" s="19">
        <v>22393.170999999998</v>
      </c>
      <c r="S197" s="19">
        <v>21122.342000000001</v>
      </c>
      <c r="T197" s="19">
        <v>20673.721000000001</v>
      </c>
      <c r="U197" s="19">
        <v>18849.055</v>
      </c>
      <c r="V197" s="19">
        <v>17825.327000000001</v>
      </c>
      <c r="W197" s="19">
        <v>16968.749</v>
      </c>
      <c r="X197" s="19">
        <v>15879.052</v>
      </c>
      <c r="Y197" s="19">
        <v>14617.723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412616.76100000006</v>
      </c>
      <c r="AE197" s="5">
        <f t="shared" si="19"/>
        <v>412616.76100000006</v>
      </c>
      <c r="AG197" s="2">
        <f t="shared" si="20"/>
        <v>7</v>
      </c>
      <c r="AH197" s="2">
        <f t="shared" si="21"/>
        <v>2024</v>
      </c>
      <c r="AJ197" s="5">
        <f t="shared" si="22"/>
        <v>23392.55</v>
      </c>
      <c r="AK197" s="2">
        <f t="shared" si="23"/>
        <v>16</v>
      </c>
      <c r="AL197" s="9"/>
      <c r="AM197" s="55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</row>
    <row r="198" spans="1:51" ht="15.75" x14ac:dyDescent="0.25">
      <c r="A198" s="18">
        <v>45481</v>
      </c>
      <c r="B198" s="19">
        <v>13609.040999999999</v>
      </c>
      <c r="C198" s="19">
        <v>13495.157999999999</v>
      </c>
      <c r="D198" s="19">
        <v>13545.282999999999</v>
      </c>
      <c r="E198" s="19">
        <v>13278.643</v>
      </c>
      <c r="F198" s="19">
        <v>12938.081</v>
      </c>
      <c r="G198" s="19">
        <v>13190.888999999999</v>
      </c>
      <c r="H198" s="19">
        <v>13481.025</v>
      </c>
      <c r="I198" s="19">
        <v>15710.197</v>
      </c>
      <c r="J198" s="19">
        <v>19374.576000000001</v>
      </c>
      <c r="K198" s="19">
        <v>19374.866000000002</v>
      </c>
      <c r="L198" s="19">
        <v>21807.475999999999</v>
      </c>
      <c r="M198" s="19">
        <v>22991.951000000001</v>
      </c>
      <c r="N198" s="19">
        <v>24028.422999999999</v>
      </c>
      <c r="O198" s="19">
        <v>25723.616999999998</v>
      </c>
      <c r="P198" s="19">
        <v>26449.100999999999</v>
      </c>
      <c r="Q198" s="19">
        <v>25785.057000000001</v>
      </c>
      <c r="R198" s="19">
        <v>24437.165000000001</v>
      </c>
      <c r="S198" s="19">
        <v>22615.914000000001</v>
      </c>
      <c r="T198" s="19">
        <v>21983.438999999998</v>
      </c>
      <c r="U198" s="19">
        <v>18409.569</v>
      </c>
      <c r="V198" s="19">
        <v>17816.240000000002</v>
      </c>
      <c r="W198" s="19">
        <v>17652.548999999999</v>
      </c>
      <c r="X198" s="19">
        <v>16322.182000000001</v>
      </c>
      <c r="Y198" s="19">
        <v>15042.125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340482.32200000004</v>
      </c>
      <c r="AD198" s="5">
        <f t="shared" si="18"/>
        <v>108580.24499999988</v>
      </c>
      <c r="AE198" s="5">
        <f t="shared" si="19"/>
        <v>449062.56699999992</v>
      </c>
      <c r="AG198" s="2">
        <f t="shared" si="20"/>
        <v>7</v>
      </c>
      <c r="AH198" s="2">
        <f t="shared" si="21"/>
        <v>2024</v>
      </c>
      <c r="AJ198" s="5">
        <f t="shared" si="22"/>
        <v>26449.100999999999</v>
      </c>
      <c r="AK198" s="2">
        <f t="shared" si="23"/>
        <v>15</v>
      </c>
      <c r="AL198" s="9"/>
      <c r="AM198" s="55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</row>
    <row r="199" spans="1:51" ht="15.75" x14ac:dyDescent="0.25">
      <c r="A199" s="18">
        <v>45482</v>
      </c>
      <c r="B199" s="19">
        <v>14171.982</v>
      </c>
      <c r="C199" s="19">
        <v>13993.165999999999</v>
      </c>
      <c r="D199" s="19">
        <v>14197.064</v>
      </c>
      <c r="E199" s="19">
        <v>13736.508</v>
      </c>
      <c r="F199" s="19">
        <v>13510.37</v>
      </c>
      <c r="G199" s="19">
        <v>13582.289000000001</v>
      </c>
      <c r="H199" s="19">
        <v>13720.791999999999</v>
      </c>
      <c r="I199" s="19">
        <v>15987.356</v>
      </c>
      <c r="J199" s="19">
        <v>19370.075000000001</v>
      </c>
      <c r="K199" s="19">
        <v>19413.289000000001</v>
      </c>
      <c r="L199" s="19">
        <v>21685.794999999998</v>
      </c>
      <c r="M199" s="19">
        <v>23104.760999999999</v>
      </c>
      <c r="N199" s="19">
        <v>24337.082999999999</v>
      </c>
      <c r="O199" s="19">
        <v>26029.741000000002</v>
      </c>
      <c r="P199" s="19">
        <v>27302.833999999999</v>
      </c>
      <c r="Q199" s="19">
        <v>26930.277999999998</v>
      </c>
      <c r="R199" s="19">
        <v>24710.972000000002</v>
      </c>
      <c r="S199" s="19">
        <v>21237.494999999999</v>
      </c>
      <c r="T199" s="19">
        <v>20773.835999999999</v>
      </c>
      <c r="U199" s="19">
        <v>18915.721000000001</v>
      </c>
      <c r="V199" s="19">
        <v>17736.601999999999</v>
      </c>
      <c r="W199" s="19">
        <v>16659.218000000001</v>
      </c>
      <c r="X199" s="19">
        <v>15544.896000000001</v>
      </c>
      <c r="Y199" s="19">
        <v>14585.446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339739.95200000005</v>
      </c>
      <c r="AD199" s="5">
        <f t="shared" si="18"/>
        <v>111497.61699999997</v>
      </c>
      <c r="AE199" s="5">
        <f t="shared" si="19"/>
        <v>451237.56900000002</v>
      </c>
      <c r="AG199" s="2">
        <f t="shared" si="20"/>
        <v>7</v>
      </c>
      <c r="AH199" s="2">
        <f t="shared" si="21"/>
        <v>2024</v>
      </c>
      <c r="AJ199" s="5">
        <f t="shared" si="22"/>
        <v>27302.833999999999</v>
      </c>
      <c r="AK199" s="2">
        <f t="shared" si="23"/>
        <v>15</v>
      </c>
      <c r="AL199" s="9"/>
      <c r="AM199" s="55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</row>
    <row r="200" spans="1:51" ht="15.75" x14ac:dyDescent="0.25">
      <c r="A200" s="18">
        <v>45483</v>
      </c>
      <c r="B200" s="19">
        <v>13901.746999999999</v>
      </c>
      <c r="C200" s="19">
        <v>13793.883</v>
      </c>
      <c r="D200" s="19">
        <v>13987.418</v>
      </c>
      <c r="E200" s="19">
        <v>13751.396000000001</v>
      </c>
      <c r="F200" s="19">
        <v>13624.462</v>
      </c>
      <c r="G200" s="19">
        <v>13639.245000000001</v>
      </c>
      <c r="H200" s="19">
        <v>14160.036</v>
      </c>
      <c r="I200" s="19">
        <v>16334.091</v>
      </c>
      <c r="J200" s="19">
        <v>20235.825000000001</v>
      </c>
      <c r="K200" s="19">
        <v>20250.52</v>
      </c>
      <c r="L200" s="19">
        <v>22207.748</v>
      </c>
      <c r="M200" s="19">
        <v>23290.697</v>
      </c>
      <c r="N200" s="19">
        <v>24989.074000000001</v>
      </c>
      <c r="O200" s="19">
        <v>27116.995999999999</v>
      </c>
      <c r="P200" s="19">
        <v>28508.371999999999</v>
      </c>
      <c r="Q200" s="19">
        <v>27224.707999999999</v>
      </c>
      <c r="R200" s="19">
        <v>25921.672999999999</v>
      </c>
      <c r="S200" s="19">
        <v>22843.011999999999</v>
      </c>
      <c r="T200" s="19">
        <v>21649.528999999999</v>
      </c>
      <c r="U200" s="19">
        <v>19937</v>
      </c>
      <c r="V200" s="19">
        <v>18296.699000000001</v>
      </c>
      <c r="W200" s="19">
        <v>17444.973999999998</v>
      </c>
      <c r="X200" s="19">
        <v>15926.187</v>
      </c>
      <c r="Y200" s="19">
        <v>15258.316000000001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352177.10499999998</v>
      </c>
      <c r="AD200" s="5">
        <f t="shared" si="18"/>
        <v>112116.50299999991</v>
      </c>
      <c r="AE200" s="5">
        <f t="shared" si="19"/>
        <v>464293.60799999989</v>
      </c>
      <c r="AG200" s="2">
        <f t="shared" si="20"/>
        <v>7</v>
      </c>
      <c r="AH200" s="2">
        <f t="shared" si="21"/>
        <v>2024</v>
      </c>
      <c r="AJ200" s="5">
        <f t="shared" si="22"/>
        <v>28508.371999999999</v>
      </c>
      <c r="AK200" s="2">
        <f t="shared" si="23"/>
        <v>15</v>
      </c>
      <c r="AL200" s="9"/>
      <c r="AM200" s="55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</row>
    <row r="201" spans="1:51" ht="15.75" x14ac:dyDescent="0.25">
      <c r="A201" s="18">
        <v>45484</v>
      </c>
      <c r="B201" s="19">
        <v>14414.466</v>
      </c>
      <c r="C201" s="19">
        <v>14380.637000000001</v>
      </c>
      <c r="D201" s="19">
        <v>14589.68</v>
      </c>
      <c r="E201" s="19">
        <v>14145.213</v>
      </c>
      <c r="F201" s="19">
        <v>14153.537</v>
      </c>
      <c r="G201" s="19">
        <v>14198.368</v>
      </c>
      <c r="H201" s="19">
        <v>14533.82</v>
      </c>
      <c r="I201" s="19">
        <v>16774.106</v>
      </c>
      <c r="J201" s="19">
        <v>21182.187000000002</v>
      </c>
      <c r="K201" s="19">
        <v>20617.035</v>
      </c>
      <c r="L201" s="19">
        <v>22588.94</v>
      </c>
      <c r="M201" s="19">
        <v>22998.151999999998</v>
      </c>
      <c r="N201" s="19">
        <v>23410.418000000001</v>
      </c>
      <c r="O201" s="19">
        <v>24877.056</v>
      </c>
      <c r="P201" s="19">
        <v>24537.498</v>
      </c>
      <c r="Q201" s="19">
        <v>25029.428</v>
      </c>
      <c r="R201" s="19">
        <v>22701.352999999999</v>
      </c>
      <c r="S201" s="19">
        <v>20735.141</v>
      </c>
      <c r="T201" s="19">
        <v>20000.062999999998</v>
      </c>
      <c r="U201" s="19">
        <v>18807.701000000001</v>
      </c>
      <c r="V201" s="19">
        <v>17272.150000000001</v>
      </c>
      <c r="W201" s="19">
        <v>16339.109</v>
      </c>
      <c r="X201" s="19">
        <v>15286.532999999999</v>
      </c>
      <c r="Y201" s="19">
        <v>14636.031000000001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333156.87000000005</v>
      </c>
      <c r="AD201" s="5">
        <f t="shared" si="18"/>
        <v>115051.75200000004</v>
      </c>
      <c r="AE201" s="5">
        <f t="shared" si="19"/>
        <v>448208.62200000009</v>
      </c>
      <c r="AG201" s="2">
        <f t="shared" si="20"/>
        <v>7</v>
      </c>
      <c r="AH201" s="2">
        <f t="shared" si="21"/>
        <v>2024</v>
      </c>
      <c r="AJ201" s="5">
        <f t="shared" si="22"/>
        <v>25029.428</v>
      </c>
      <c r="AK201" s="2">
        <f t="shared" si="23"/>
        <v>16</v>
      </c>
      <c r="AL201" s="9"/>
      <c r="AM201" s="55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</row>
    <row r="202" spans="1:51" ht="15.75" x14ac:dyDescent="0.25">
      <c r="A202" s="18">
        <v>45485</v>
      </c>
      <c r="B202" s="19">
        <v>13580.498</v>
      </c>
      <c r="C202" s="19">
        <v>13619.228999999999</v>
      </c>
      <c r="D202" s="19">
        <v>13781.495999999999</v>
      </c>
      <c r="E202" s="19">
        <v>13403.396000000001</v>
      </c>
      <c r="F202" s="19">
        <v>13529.108</v>
      </c>
      <c r="G202" s="19">
        <v>13463.511</v>
      </c>
      <c r="H202" s="19">
        <v>13900.656000000001</v>
      </c>
      <c r="I202" s="19">
        <v>15837.753000000001</v>
      </c>
      <c r="J202" s="19">
        <v>19602.846000000001</v>
      </c>
      <c r="K202" s="19">
        <v>19066.203000000001</v>
      </c>
      <c r="L202" s="19">
        <v>20823.142</v>
      </c>
      <c r="M202" s="19">
        <v>21728.12</v>
      </c>
      <c r="N202" s="19">
        <v>23350.944</v>
      </c>
      <c r="O202" s="19">
        <v>24281.07</v>
      </c>
      <c r="P202" s="19">
        <v>25818.571</v>
      </c>
      <c r="Q202" s="19">
        <v>25642.397000000001</v>
      </c>
      <c r="R202" s="19">
        <v>23903.053</v>
      </c>
      <c r="S202" s="19">
        <v>21508.056</v>
      </c>
      <c r="T202" s="19">
        <v>21000.45</v>
      </c>
      <c r="U202" s="19">
        <v>19766.266</v>
      </c>
      <c r="V202" s="19">
        <v>18163.781999999999</v>
      </c>
      <c r="W202" s="19">
        <v>17358.402999999998</v>
      </c>
      <c r="X202" s="19">
        <v>16192.566000000001</v>
      </c>
      <c r="Y202" s="19">
        <v>15532.05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334043.62199999997</v>
      </c>
      <c r="AD202" s="5">
        <f t="shared" ref="AD202:AD265" si="26">AE202-AC202</f>
        <v>110809.94400000002</v>
      </c>
      <c r="AE202" s="5">
        <f t="shared" ref="AE202:AE265" si="27">SUM(B202:Y202)</f>
        <v>444853.56599999999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25818.571</v>
      </c>
      <c r="AK202" s="2">
        <f t="shared" ref="AK202:AK265" si="31">IF(AE202&gt;0,INDEX(B$8:Y$8,MATCH(AJ202,B202:Y202,0)),"")</f>
        <v>15</v>
      </c>
      <c r="AL202" s="9"/>
      <c r="AM202" s="55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</row>
    <row r="203" spans="1:51" ht="15.75" x14ac:dyDescent="0.25">
      <c r="A203" s="18">
        <v>45486</v>
      </c>
      <c r="B203" s="19">
        <v>14518.406000000001</v>
      </c>
      <c r="C203" s="19">
        <v>14424.545</v>
      </c>
      <c r="D203" s="19">
        <v>14254.017</v>
      </c>
      <c r="E203" s="19">
        <v>13897.733</v>
      </c>
      <c r="F203" s="19">
        <v>13531.708000000001</v>
      </c>
      <c r="G203" s="19">
        <v>13180.88</v>
      </c>
      <c r="H203" s="19">
        <v>12916.009</v>
      </c>
      <c r="I203" s="19">
        <v>14838.641</v>
      </c>
      <c r="J203" s="19">
        <v>18021.447</v>
      </c>
      <c r="K203" s="19">
        <v>17910.991000000002</v>
      </c>
      <c r="L203" s="19">
        <v>18893.974999999999</v>
      </c>
      <c r="M203" s="19">
        <v>20330.517</v>
      </c>
      <c r="N203" s="19">
        <v>22271.771000000001</v>
      </c>
      <c r="O203" s="19">
        <v>23047.019</v>
      </c>
      <c r="P203" s="19">
        <v>24036.414000000001</v>
      </c>
      <c r="Q203" s="19">
        <v>24231.348000000002</v>
      </c>
      <c r="R203" s="19">
        <v>22645.985000000001</v>
      </c>
      <c r="S203" s="19">
        <v>20758.347000000002</v>
      </c>
      <c r="T203" s="19">
        <v>19727.966</v>
      </c>
      <c r="U203" s="19">
        <v>17386.949000000001</v>
      </c>
      <c r="V203" s="19">
        <v>16735.125</v>
      </c>
      <c r="W203" s="19">
        <v>15911.008</v>
      </c>
      <c r="X203" s="19">
        <v>14717.766</v>
      </c>
      <c r="Y203" s="19">
        <v>14102.298000000001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422290.86500000005</v>
      </c>
      <c r="AE203" s="5">
        <f t="shared" si="27"/>
        <v>422290.86500000005</v>
      </c>
      <c r="AG203" s="2">
        <f t="shared" si="28"/>
        <v>7</v>
      </c>
      <c r="AH203" s="2">
        <f t="shared" si="29"/>
        <v>2024</v>
      </c>
      <c r="AJ203" s="5">
        <f t="shared" si="30"/>
        <v>24231.348000000002</v>
      </c>
      <c r="AK203" s="2">
        <f t="shared" si="31"/>
        <v>16</v>
      </c>
      <c r="AL203" s="9"/>
      <c r="AM203" s="55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</row>
    <row r="204" spans="1:51" ht="15.75" x14ac:dyDescent="0.25">
      <c r="A204" s="18">
        <v>45487</v>
      </c>
      <c r="B204" s="19">
        <v>13512.955</v>
      </c>
      <c r="C204" s="19">
        <v>13366.763999999999</v>
      </c>
      <c r="D204" s="19">
        <v>13159.556</v>
      </c>
      <c r="E204" s="19">
        <v>12930.403</v>
      </c>
      <c r="F204" s="19">
        <v>12569.825999999999</v>
      </c>
      <c r="G204" s="19">
        <v>12126.349</v>
      </c>
      <c r="H204" s="19">
        <v>11884.958000000001</v>
      </c>
      <c r="I204" s="19">
        <v>13543.987999999999</v>
      </c>
      <c r="J204" s="19">
        <v>16622.343000000001</v>
      </c>
      <c r="K204" s="19">
        <v>16713.156999999999</v>
      </c>
      <c r="L204" s="19">
        <v>18532.649000000001</v>
      </c>
      <c r="M204" s="19">
        <v>19832.992999999999</v>
      </c>
      <c r="N204" s="19">
        <v>21245.955000000002</v>
      </c>
      <c r="O204" s="19">
        <v>23011.91</v>
      </c>
      <c r="P204" s="19">
        <v>23934.02</v>
      </c>
      <c r="Q204" s="19">
        <v>24540.433000000001</v>
      </c>
      <c r="R204" s="19">
        <v>23278.278999999999</v>
      </c>
      <c r="S204" s="19">
        <v>22180.906999999999</v>
      </c>
      <c r="T204" s="19">
        <v>21675.967000000001</v>
      </c>
      <c r="U204" s="19">
        <v>20238.614000000001</v>
      </c>
      <c r="V204" s="19">
        <v>18920.412</v>
      </c>
      <c r="W204" s="19">
        <v>17910.206999999999</v>
      </c>
      <c r="X204" s="19">
        <v>16530.186000000002</v>
      </c>
      <c r="Y204" s="19">
        <v>15601.116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423863.94699999999</v>
      </c>
      <c r="AE204" s="5">
        <f t="shared" si="27"/>
        <v>423863.94699999999</v>
      </c>
      <c r="AG204" s="2">
        <f t="shared" si="28"/>
        <v>7</v>
      </c>
      <c r="AH204" s="2">
        <f t="shared" si="29"/>
        <v>2024</v>
      </c>
      <c r="AJ204" s="5">
        <f t="shared" si="30"/>
        <v>24540.433000000001</v>
      </c>
      <c r="AK204" s="2">
        <f t="shared" si="31"/>
        <v>16</v>
      </c>
      <c r="AL204" s="9"/>
      <c r="AM204" s="55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</row>
    <row r="205" spans="1:51" ht="15.75" x14ac:dyDescent="0.25">
      <c r="A205" s="18">
        <v>45488</v>
      </c>
      <c r="B205" s="19">
        <v>14636.321</v>
      </c>
      <c r="C205" s="19">
        <v>14434.316000000001</v>
      </c>
      <c r="D205" s="19">
        <v>14421.843999999999</v>
      </c>
      <c r="E205" s="19">
        <v>14070.004000000001</v>
      </c>
      <c r="F205" s="19">
        <v>13725.094999999999</v>
      </c>
      <c r="G205" s="19">
        <v>13677.574000000001</v>
      </c>
      <c r="H205" s="19">
        <v>13987.023999999999</v>
      </c>
      <c r="I205" s="19">
        <v>16314.762000000001</v>
      </c>
      <c r="J205" s="19">
        <v>20418.455000000002</v>
      </c>
      <c r="K205" s="19">
        <v>20235.189999999999</v>
      </c>
      <c r="L205" s="19">
        <v>22801.696</v>
      </c>
      <c r="M205" s="19">
        <v>23878.251</v>
      </c>
      <c r="N205" s="19">
        <v>25507.089</v>
      </c>
      <c r="O205" s="19">
        <v>26800.100999999999</v>
      </c>
      <c r="P205" s="19">
        <v>27860.609</v>
      </c>
      <c r="Q205" s="19">
        <v>27521.126</v>
      </c>
      <c r="R205" s="19">
        <v>24404.396000000001</v>
      </c>
      <c r="S205" s="19">
        <v>22807.528999999999</v>
      </c>
      <c r="T205" s="19">
        <v>22243.129000000001</v>
      </c>
      <c r="U205" s="19">
        <v>20439.616000000002</v>
      </c>
      <c r="V205" s="19">
        <v>19118.936000000002</v>
      </c>
      <c r="W205" s="19">
        <v>17800.989000000001</v>
      </c>
      <c r="X205" s="19">
        <v>16912.981</v>
      </c>
      <c r="Y205" s="19">
        <v>15662.781000000001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355064.85499999998</v>
      </c>
      <c r="AD205" s="5">
        <f t="shared" si="26"/>
        <v>114614.95899999997</v>
      </c>
      <c r="AE205" s="5">
        <f t="shared" si="27"/>
        <v>469679.81399999995</v>
      </c>
      <c r="AG205" s="2">
        <f t="shared" si="28"/>
        <v>7</v>
      </c>
      <c r="AH205" s="2">
        <f t="shared" si="29"/>
        <v>2024</v>
      </c>
      <c r="AJ205" s="5">
        <f t="shared" si="30"/>
        <v>27860.609</v>
      </c>
      <c r="AK205" s="2">
        <f t="shared" si="31"/>
        <v>15</v>
      </c>
      <c r="AL205" s="9"/>
      <c r="AM205" s="55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</row>
    <row r="206" spans="1:51" ht="15.75" x14ac:dyDescent="0.25">
      <c r="A206" s="18">
        <v>45489</v>
      </c>
      <c r="B206" s="19">
        <v>14581.409</v>
      </c>
      <c r="C206" s="19">
        <v>14607.957</v>
      </c>
      <c r="D206" s="19">
        <v>14767.027</v>
      </c>
      <c r="E206" s="19">
        <v>14387.004999999999</v>
      </c>
      <c r="F206" s="19">
        <v>14123.878000000001</v>
      </c>
      <c r="G206" s="19">
        <v>14232.804</v>
      </c>
      <c r="H206" s="19">
        <v>14426.433999999999</v>
      </c>
      <c r="I206" s="19">
        <v>16871.558000000001</v>
      </c>
      <c r="J206" s="19">
        <v>20911.028999999999</v>
      </c>
      <c r="K206" s="19">
        <v>20089.041000000001</v>
      </c>
      <c r="L206" s="19">
        <v>21723.541000000001</v>
      </c>
      <c r="M206" s="19">
        <v>22331.219000000001</v>
      </c>
      <c r="N206" s="19">
        <v>22715.173999999999</v>
      </c>
      <c r="O206" s="19">
        <v>24804.463</v>
      </c>
      <c r="P206" s="19">
        <v>25468.956999999999</v>
      </c>
      <c r="Q206" s="19">
        <v>25908.582999999999</v>
      </c>
      <c r="R206" s="19">
        <v>23469.868999999999</v>
      </c>
      <c r="S206" s="19">
        <v>22247.324000000001</v>
      </c>
      <c r="T206" s="19">
        <v>21789.746999999999</v>
      </c>
      <c r="U206" s="19">
        <v>20354.863000000001</v>
      </c>
      <c r="V206" s="19">
        <v>19116.888999999999</v>
      </c>
      <c r="W206" s="19">
        <v>18250.448</v>
      </c>
      <c r="X206" s="19">
        <v>16688.95</v>
      </c>
      <c r="Y206" s="19">
        <v>15728.555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342741.65500000003</v>
      </c>
      <c r="AD206" s="5">
        <f t="shared" si="26"/>
        <v>116855.06899999996</v>
      </c>
      <c r="AE206" s="5">
        <f t="shared" si="27"/>
        <v>459596.72399999999</v>
      </c>
      <c r="AG206" s="2">
        <f t="shared" si="28"/>
        <v>7</v>
      </c>
      <c r="AH206" s="2">
        <f t="shared" si="29"/>
        <v>2024</v>
      </c>
      <c r="AJ206" s="5">
        <f t="shared" si="30"/>
        <v>25908.582999999999</v>
      </c>
      <c r="AK206" s="2">
        <f t="shared" si="31"/>
        <v>16</v>
      </c>
      <c r="AL206" s="9"/>
      <c r="AM206" s="55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</row>
    <row r="207" spans="1:51" ht="15.75" x14ac:dyDescent="0.25">
      <c r="A207" s="18">
        <v>45490</v>
      </c>
      <c r="B207" s="19">
        <v>14905.771000000001</v>
      </c>
      <c r="C207" s="19">
        <v>14682.249</v>
      </c>
      <c r="D207" s="19">
        <v>14929.269</v>
      </c>
      <c r="E207" s="19">
        <v>14499.078</v>
      </c>
      <c r="F207" s="19">
        <v>14400.942999999999</v>
      </c>
      <c r="G207" s="19">
        <v>14479.403</v>
      </c>
      <c r="H207" s="19">
        <v>14824.311</v>
      </c>
      <c r="I207" s="19">
        <v>16845.181</v>
      </c>
      <c r="J207" s="19">
        <v>20871.72</v>
      </c>
      <c r="K207" s="19">
        <v>20256.688999999998</v>
      </c>
      <c r="L207" s="19">
        <v>22362.958999999999</v>
      </c>
      <c r="M207" s="19">
        <v>23303.88</v>
      </c>
      <c r="N207" s="19">
        <v>24968.539000000001</v>
      </c>
      <c r="O207" s="19">
        <v>27010.002</v>
      </c>
      <c r="P207" s="19">
        <v>27949.216</v>
      </c>
      <c r="Q207" s="19">
        <v>28288.639999999999</v>
      </c>
      <c r="R207" s="19">
        <v>24789.119999999999</v>
      </c>
      <c r="S207" s="19">
        <v>23143.375</v>
      </c>
      <c r="T207" s="19">
        <v>22022.326000000001</v>
      </c>
      <c r="U207" s="19">
        <v>20376.919000000002</v>
      </c>
      <c r="V207" s="19">
        <v>18578.072</v>
      </c>
      <c r="W207" s="19">
        <v>17465.37</v>
      </c>
      <c r="X207" s="19">
        <v>16303.465</v>
      </c>
      <c r="Y207" s="19">
        <v>15484.066999999999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354535.473</v>
      </c>
      <c r="AD207" s="5">
        <f t="shared" si="26"/>
        <v>118205.09100000001</v>
      </c>
      <c r="AE207" s="5">
        <f t="shared" si="27"/>
        <v>472740.56400000001</v>
      </c>
      <c r="AG207" s="2">
        <f t="shared" si="28"/>
        <v>7</v>
      </c>
      <c r="AH207" s="2">
        <f t="shared" si="29"/>
        <v>2024</v>
      </c>
      <c r="AJ207" s="5">
        <f t="shared" si="30"/>
        <v>28288.639999999999</v>
      </c>
      <c r="AK207" s="2">
        <f t="shared" si="31"/>
        <v>16</v>
      </c>
      <c r="AL207" s="9"/>
      <c r="AM207" s="55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</row>
    <row r="208" spans="1:51" ht="15.75" x14ac:dyDescent="0.25">
      <c r="A208" s="18">
        <v>45491</v>
      </c>
      <c r="B208" s="19">
        <v>14568.994000000001</v>
      </c>
      <c r="C208" s="19">
        <v>14429.895</v>
      </c>
      <c r="D208" s="19">
        <v>14729.352999999999</v>
      </c>
      <c r="E208" s="19">
        <v>14342.709000000001</v>
      </c>
      <c r="F208" s="19">
        <v>14269.829</v>
      </c>
      <c r="G208" s="19">
        <v>14389.343000000001</v>
      </c>
      <c r="H208" s="19">
        <v>14572.8</v>
      </c>
      <c r="I208" s="19">
        <v>16767.623</v>
      </c>
      <c r="J208" s="19">
        <v>20493.814999999999</v>
      </c>
      <c r="K208" s="19">
        <v>19421.268</v>
      </c>
      <c r="L208" s="19">
        <v>21553.59</v>
      </c>
      <c r="M208" s="19">
        <v>22232.651000000002</v>
      </c>
      <c r="N208" s="19">
        <v>23211.423999999999</v>
      </c>
      <c r="O208" s="19">
        <v>24809.348000000002</v>
      </c>
      <c r="P208" s="19">
        <v>25893.357</v>
      </c>
      <c r="Q208" s="19">
        <v>25764.026000000002</v>
      </c>
      <c r="R208" s="19">
        <v>23186.564999999999</v>
      </c>
      <c r="S208" s="19">
        <v>21685.437999999998</v>
      </c>
      <c r="T208" s="19">
        <v>20717.348000000002</v>
      </c>
      <c r="U208" s="19">
        <v>19035.8</v>
      </c>
      <c r="V208" s="19">
        <v>17591.171999999999</v>
      </c>
      <c r="W208" s="19">
        <v>16653.897000000001</v>
      </c>
      <c r="X208" s="19">
        <v>15303.751</v>
      </c>
      <c r="Y208" s="19">
        <v>14256.66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334321.07299999997</v>
      </c>
      <c r="AD208" s="5">
        <f t="shared" si="26"/>
        <v>115559.58300000004</v>
      </c>
      <c r="AE208" s="5">
        <f t="shared" si="27"/>
        <v>449880.65600000002</v>
      </c>
      <c r="AG208" s="2">
        <f t="shared" si="28"/>
        <v>7</v>
      </c>
      <c r="AH208" s="2">
        <f t="shared" si="29"/>
        <v>2024</v>
      </c>
      <c r="AJ208" s="5">
        <f t="shared" si="30"/>
        <v>25893.357</v>
      </c>
      <c r="AK208" s="2">
        <f t="shared" si="31"/>
        <v>15</v>
      </c>
      <c r="AL208" s="9"/>
      <c r="AM208" s="55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</row>
    <row r="209" spans="1:51" ht="15.75" x14ac:dyDescent="0.25">
      <c r="A209" s="18">
        <v>45492</v>
      </c>
      <c r="B209" s="19">
        <v>13316.832</v>
      </c>
      <c r="C209" s="19">
        <v>13119.216</v>
      </c>
      <c r="D209" s="19">
        <v>13147.416999999999</v>
      </c>
      <c r="E209" s="19">
        <v>12690.973</v>
      </c>
      <c r="F209" s="19">
        <v>12515.343000000001</v>
      </c>
      <c r="G209" s="19">
        <v>12291.672</v>
      </c>
      <c r="H209" s="19">
        <v>12457.084000000001</v>
      </c>
      <c r="I209" s="19">
        <v>14247.17</v>
      </c>
      <c r="J209" s="19">
        <v>17219.705999999998</v>
      </c>
      <c r="K209" s="19">
        <v>16660.569</v>
      </c>
      <c r="L209" s="19">
        <v>18036.925999999999</v>
      </c>
      <c r="M209" s="19">
        <v>19020.117999999999</v>
      </c>
      <c r="N209" s="19">
        <v>20181.764999999999</v>
      </c>
      <c r="O209" s="19">
        <v>21608.473999999998</v>
      </c>
      <c r="P209" s="19">
        <v>22281.937999999998</v>
      </c>
      <c r="Q209" s="19">
        <v>22394.585999999999</v>
      </c>
      <c r="R209" s="19">
        <v>20711.234</v>
      </c>
      <c r="S209" s="19">
        <v>19141.113000000001</v>
      </c>
      <c r="T209" s="19">
        <v>18711.330999999998</v>
      </c>
      <c r="U209" s="19">
        <v>17334.355</v>
      </c>
      <c r="V209" s="19">
        <v>16190.02</v>
      </c>
      <c r="W209" s="19">
        <v>15345.626</v>
      </c>
      <c r="X209" s="19">
        <v>14482.415000000001</v>
      </c>
      <c r="Y209" s="19">
        <v>13642.79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293567.34600000002</v>
      </c>
      <c r="AD209" s="5">
        <f t="shared" si="26"/>
        <v>103181.32699999993</v>
      </c>
      <c r="AE209" s="5">
        <f t="shared" si="27"/>
        <v>396748.67299999995</v>
      </c>
      <c r="AG209" s="2">
        <f t="shared" si="28"/>
        <v>7</v>
      </c>
      <c r="AH209" s="2">
        <f t="shared" si="29"/>
        <v>2024</v>
      </c>
      <c r="AJ209" s="5">
        <f t="shared" si="30"/>
        <v>22394.585999999999</v>
      </c>
      <c r="AK209" s="2">
        <f t="shared" si="31"/>
        <v>16</v>
      </c>
      <c r="AL209" s="9"/>
      <c r="AM209" s="55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</row>
    <row r="210" spans="1:51" ht="15.75" x14ac:dyDescent="0.25">
      <c r="A210" s="18">
        <v>45493</v>
      </c>
      <c r="B210" s="19">
        <v>12914.197</v>
      </c>
      <c r="C210" s="19">
        <v>12580.808999999999</v>
      </c>
      <c r="D210" s="19">
        <v>12660.380999999999</v>
      </c>
      <c r="E210" s="19">
        <v>12227.584999999999</v>
      </c>
      <c r="F210" s="19">
        <v>11970.43</v>
      </c>
      <c r="G210" s="19">
        <v>11598.3</v>
      </c>
      <c r="H210" s="19">
        <v>11314.775</v>
      </c>
      <c r="I210" s="19">
        <v>12741.663</v>
      </c>
      <c r="J210" s="19">
        <v>15161.01</v>
      </c>
      <c r="K210" s="19">
        <v>15026.203</v>
      </c>
      <c r="L210" s="19">
        <v>16461.233</v>
      </c>
      <c r="M210" s="19">
        <v>17583.838</v>
      </c>
      <c r="N210" s="19">
        <v>18541.755000000001</v>
      </c>
      <c r="O210" s="19">
        <v>19524.494999999999</v>
      </c>
      <c r="P210" s="19">
        <v>20160.508000000002</v>
      </c>
      <c r="Q210" s="19">
        <v>20262.237000000001</v>
      </c>
      <c r="R210" s="19">
        <v>19069.034</v>
      </c>
      <c r="S210" s="19">
        <v>18159.768</v>
      </c>
      <c r="T210" s="19">
        <v>18063.939999999999</v>
      </c>
      <c r="U210" s="19">
        <v>16335.996999999999</v>
      </c>
      <c r="V210" s="19">
        <v>15713.550999999999</v>
      </c>
      <c r="W210" s="19">
        <v>15046.306</v>
      </c>
      <c r="X210" s="19">
        <v>14157.378000000001</v>
      </c>
      <c r="Y210" s="19">
        <v>13496.396000000001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370771.78899999993</v>
      </c>
      <c r="AE210" s="5">
        <f t="shared" si="27"/>
        <v>370771.78899999993</v>
      </c>
      <c r="AG210" s="2">
        <f t="shared" si="28"/>
        <v>7</v>
      </c>
      <c r="AH210" s="2">
        <f t="shared" si="29"/>
        <v>2024</v>
      </c>
      <c r="AJ210" s="5">
        <f t="shared" si="30"/>
        <v>20262.237000000001</v>
      </c>
      <c r="AK210" s="2">
        <f t="shared" si="31"/>
        <v>16</v>
      </c>
      <c r="AL210" s="9"/>
      <c r="AM210" s="55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</row>
    <row r="211" spans="1:51" ht="15.75" x14ac:dyDescent="0.25">
      <c r="A211" s="18">
        <v>45494</v>
      </c>
      <c r="B211" s="19">
        <v>12792.308999999999</v>
      </c>
      <c r="C211" s="19">
        <v>12624.671</v>
      </c>
      <c r="D211" s="19">
        <v>12748.816999999999</v>
      </c>
      <c r="E211" s="19">
        <v>12262.978999999999</v>
      </c>
      <c r="F211" s="19">
        <v>12159.512000000001</v>
      </c>
      <c r="G211" s="19">
        <v>11613.522000000001</v>
      </c>
      <c r="H211" s="19">
        <v>11315.88</v>
      </c>
      <c r="I211" s="19">
        <v>12608.924999999999</v>
      </c>
      <c r="J211" s="19">
        <v>15144.102000000001</v>
      </c>
      <c r="K211" s="19">
        <v>14862.361999999999</v>
      </c>
      <c r="L211" s="19">
        <v>15663.575000000001</v>
      </c>
      <c r="M211" s="19">
        <v>16729.504000000001</v>
      </c>
      <c r="N211" s="19">
        <v>16386.928</v>
      </c>
      <c r="O211" s="19">
        <v>16908.373</v>
      </c>
      <c r="P211" s="19">
        <v>17235.963</v>
      </c>
      <c r="Q211" s="19">
        <v>17594.199000000001</v>
      </c>
      <c r="R211" s="19">
        <v>17214.366999999998</v>
      </c>
      <c r="S211" s="19">
        <v>17009.323</v>
      </c>
      <c r="T211" s="19">
        <v>17015.923999999999</v>
      </c>
      <c r="U211" s="19">
        <v>15189.995999999999</v>
      </c>
      <c r="V211" s="19">
        <v>15057.314</v>
      </c>
      <c r="W211" s="19">
        <v>13754.684999999999</v>
      </c>
      <c r="X211" s="19">
        <v>12822.394</v>
      </c>
      <c r="Y211" s="19">
        <v>11983.296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348698.91999999993</v>
      </c>
      <c r="AE211" s="5">
        <f t="shared" si="27"/>
        <v>348698.91999999993</v>
      </c>
      <c r="AG211" s="2">
        <f t="shared" si="28"/>
        <v>7</v>
      </c>
      <c r="AH211" s="2">
        <f t="shared" si="29"/>
        <v>2024</v>
      </c>
      <c r="AJ211" s="5">
        <f t="shared" si="30"/>
        <v>17594.199000000001</v>
      </c>
      <c r="AK211" s="2">
        <f t="shared" si="31"/>
        <v>16</v>
      </c>
      <c r="AL211" s="9"/>
      <c r="AM211" s="55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</row>
    <row r="212" spans="1:51" ht="15.75" x14ac:dyDescent="0.25">
      <c r="A212" s="18">
        <v>45495</v>
      </c>
      <c r="B212" s="19">
        <v>11486.519</v>
      </c>
      <c r="C212" s="19">
        <v>11152.94</v>
      </c>
      <c r="D212" s="19">
        <v>11407.017</v>
      </c>
      <c r="E212" s="19">
        <v>11107.304</v>
      </c>
      <c r="F212" s="19">
        <v>11272.751</v>
      </c>
      <c r="G212" s="19">
        <v>11256.833000000001</v>
      </c>
      <c r="H212" s="19">
        <v>11501.434999999999</v>
      </c>
      <c r="I212" s="19">
        <v>12876.897999999999</v>
      </c>
      <c r="J212" s="19">
        <v>15816.101000000001</v>
      </c>
      <c r="K212" s="19">
        <v>14836.76</v>
      </c>
      <c r="L212" s="19">
        <v>16263.779</v>
      </c>
      <c r="M212" s="19">
        <v>16842.457999999999</v>
      </c>
      <c r="N212" s="19">
        <v>17740.026999999998</v>
      </c>
      <c r="O212" s="19">
        <v>18969.010999999999</v>
      </c>
      <c r="P212" s="19">
        <v>19805.019</v>
      </c>
      <c r="Q212" s="19">
        <v>20179.12</v>
      </c>
      <c r="R212" s="19">
        <v>18971.223000000002</v>
      </c>
      <c r="S212" s="19">
        <v>18057.061000000002</v>
      </c>
      <c r="T212" s="19">
        <v>17341.603999999999</v>
      </c>
      <c r="U212" s="19">
        <v>16349.361999999999</v>
      </c>
      <c r="V212" s="19">
        <v>15593.732</v>
      </c>
      <c r="W212" s="19">
        <v>14859.004000000001</v>
      </c>
      <c r="X212" s="19">
        <v>13408.587</v>
      </c>
      <c r="Y212" s="19">
        <v>12860.582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267909.74599999998</v>
      </c>
      <c r="AD212" s="5">
        <f t="shared" si="26"/>
        <v>92045.381000000052</v>
      </c>
      <c r="AE212" s="5">
        <f t="shared" si="27"/>
        <v>359955.12700000004</v>
      </c>
      <c r="AG212" s="2">
        <f t="shared" si="28"/>
        <v>7</v>
      </c>
      <c r="AH212" s="2">
        <f t="shared" si="29"/>
        <v>2024</v>
      </c>
      <c r="AJ212" s="5">
        <f t="shared" si="30"/>
        <v>20179.12</v>
      </c>
      <c r="AK212" s="2">
        <f t="shared" si="31"/>
        <v>16</v>
      </c>
      <c r="AL212" s="9"/>
      <c r="AM212" s="55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</row>
    <row r="213" spans="1:51" ht="15.75" x14ac:dyDescent="0.25">
      <c r="A213" s="18">
        <v>45496</v>
      </c>
      <c r="B213" s="19">
        <v>11955.33</v>
      </c>
      <c r="C213" s="19">
        <v>12003.143</v>
      </c>
      <c r="D213" s="19">
        <v>12076.727000000001</v>
      </c>
      <c r="E213" s="19">
        <v>12008.798000000001</v>
      </c>
      <c r="F213" s="19">
        <v>11867.398999999999</v>
      </c>
      <c r="G213" s="19">
        <v>12226.868</v>
      </c>
      <c r="H213" s="19">
        <v>12475.951999999999</v>
      </c>
      <c r="I213" s="19">
        <v>14564.434999999999</v>
      </c>
      <c r="J213" s="19">
        <v>18198.726999999999</v>
      </c>
      <c r="K213" s="19">
        <v>17663.946</v>
      </c>
      <c r="L213" s="19">
        <v>19058.696</v>
      </c>
      <c r="M213" s="19">
        <v>19230.399000000001</v>
      </c>
      <c r="N213" s="19">
        <v>19763.517</v>
      </c>
      <c r="O213" s="19">
        <v>20529.007000000001</v>
      </c>
      <c r="P213" s="19">
        <v>21207.562000000002</v>
      </c>
      <c r="Q213" s="19">
        <v>20504.317999999999</v>
      </c>
      <c r="R213" s="19">
        <v>18705.928</v>
      </c>
      <c r="S213" s="19">
        <v>16836.866999999998</v>
      </c>
      <c r="T213" s="19">
        <v>16427.096000000001</v>
      </c>
      <c r="U213" s="19">
        <v>15210.14</v>
      </c>
      <c r="V213" s="19">
        <v>14466.45</v>
      </c>
      <c r="W213" s="19">
        <v>13540.129000000001</v>
      </c>
      <c r="X213" s="19">
        <v>12649.823</v>
      </c>
      <c r="Y213" s="19">
        <v>11997.9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278557.03999999998</v>
      </c>
      <c r="AD213" s="5">
        <f t="shared" si="26"/>
        <v>96612.117000000144</v>
      </c>
      <c r="AE213" s="5">
        <f t="shared" si="27"/>
        <v>375169.15700000012</v>
      </c>
      <c r="AG213" s="2">
        <f t="shared" si="28"/>
        <v>7</v>
      </c>
      <c r="AH213" s="2">
        <f t="shared" si="29"/>
        <v>2024</v>
      </c>
      <c r="AJ213" s="5">
        <f t="shared" si="30"/>
        <v>21207.562000000002</v>
      </c>
      <c r="AK213" s="2">
        <f t="shared" si="31"/>
        <v>15</v>
      </c>
      <c r="AL213" s="9"/>
      <c r="AM213" s="55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</row>
    <row r="214" spans="1:51" ht="15.75" x14ac:dyDescent="0.25">
      <c r="A214" s="18">
        <v>45497</v>
      </c>
      <c r="B214" s="19">
        <v>11360.361000000001</v>
      </c>
      <c r="C214" s="19">
        <v>11476.49</v>
      </c>
      <c r="D214" s="19">
        <v>11639.565000000001</v>
      </c>
      <c r="E214" s="19">
        <v>11482.3</v>
      </c>
      <c r="F214" s="19">
        <v>11496.438</v>
      </c>
      <c r="G214" s="19">
        <v>11690.924000000001</v>
      </c>
      <c r="H214" s="19">
        <v>11871.183999999999</v>
      </c>
      <c r="I214" s="19">
        <v>13895.128000000001</v>
      </c>
      <c r="J214" s="19">
        <v>17292.984</v>
      </c>
      <c r="K214" s="19">
        <v>16847.946</v>
      </c>
      <c r="L214" s="19">
        <v>18081.282999999999</v>
      </c>
      <c r="M214" s="19">
        <v>18900.451000000001</v>
      </c>
      <c r="N214" s="19">
        <v>19853.96</v>
      </c>
      <c r="O214" s="19">
        <v>20842.135999999999</v>
      </c>
      <c r="P214" s="19">
        <v>20996.223999999998</v>
      </c>
      <c r="Q214" s="19">
        <v>20474.206999999999</v>
      </c>
      <c r="R214" s="19">
        <v>18537.016</v>
      </c>
      <c r="S214" s="19">
        <v>16665.349999999999</v>
      </c>
      <c r="T214" s="19">
        <v>15801.221</v>
      </c>
      <c r="U214" s="19">
        <v>14785.968999999999</v>
      </c>
      <c r="V214" s="19">
        <v>14174.339</v>
      </c>
      <c r="W214" s="19">
        <v>13247.322</v>
      </c>
      <c r="X214" s="19">
        <v>12550.898999999999</v>
      </c>
      <c r="Y214" s="19">
        <v>11901.933999999999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272946.435</v>
      </c>
      <c r="AD214" s="5">
        <f t="shared" si="26"/>
        <v>92919.19599999988</v>
      </c>
      <c r="AE214" s="5">
        <f t="shared" si="27"/>
        <v>365865.63099999988</v>
      </c>
      <c r="AG214" s="2">
        <f t="shared" si="28"/>
        <v>7</v>
      </c>
      <c r="AH214" s="2">
        <f t="shared" si="29"/>
        <v>2024</v>
      </c>
      <c r="AJ214" s="5">
        <f t="shared" si="30"/>
        <v>20996.223999999998</v>
      </c>
      <c r="AK214" s="2">
        <f t="shared" si="31"/>
        <v>15</v>
      </c>
      <c r="AL214" s="9"/>
      <c r="AM214" s="55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</row>
    <row r="215" spans="1:51" ht="15.75" x14ac:dyDescent="0.25">
      <c r="A215" s="18">
        <v>45498</v>
      </c>
      <c r="B215" s="19">
        <v>11338.138999999999</v>
      </c>
      <c r="C215" s="19">
        <v>11310.686</v>
      </c>
      <c r="D215" s="19">
        <v>11431.182000000001</v>
      </c>
      <c r="E215" s="19">
        <v>11338.663</v>
      </c>
      <c r="F215" s="19">
        <v>11236.724</v>
      </c>
      <c r="G215" s="19">
        <v>11659.842000000001</v>
      </c>
      <c r="H215" s="19">
        <v>11863.887000000001</v>
      </c>
      <c r="I215" s="19">
        <v>13850.187</v>
      </c>
      <c r="J215" s="19">
        <v>17421.382000000001</v>
      </c>
      <c r="K215" s="19">
        <v>17190.16</v>
      </c>
      <c r="L215" s="19">
        <v>18766.357</v>
      </c>
      <c r="M215" s="19">
        <v>19247.848000000002</v>
      </c>
      <c r="N215" s="19">
        <v>19863.736000000001</v>
      </c>
      <c r="O215" s="19">
        <v>20505.03</v>
      </c>
      <c r="P215" s="19">
        <v>20833.596000000001</v>
      </c>
      <c r="Q215" s="19">
        <v>20315.831999999999</v>
      </c>
      <c r="R215" s="19">
        <v>18250.251</v>
      </c>
      <c r="S215" s="19">
        <v>16677.114000000001</v>
      </c>
      <c r="T215" s="19">
        <v>16079.697</v>
      </c>
      <c r="U215" s="19">
        <v>14838.703</v>
      </c>
      <c r="V215" s="19">
        <v>14047.34</v>
      </c>
      <c r="W215" s="19">
        <v>13363.203</v>
      </c>
      <c r="X215" s="19">
        <v>12414.387000000001</v>
      </c>
      <c r="Y215" s="19">
        <v>11868.982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273664.82300000003</v>
      </c>
      <c r="AD215" s="5">
        <f t="shared" si="26"/>
        <v>92048.104999999923</v>
      </c>
      <c r="AE215" s="5">
        <f t="shared" si="27"/>
        <v>365712.92799999996</v>
      </c>
      <c r="AG215" s="2">
        <f t="shared" si="28"/>
        <v>7</v>
      </c>
      <c r="AH215" s="2">
        <f t="shared" si="29"/>
        <v>2024</v>
      </c>
      <c r="AJ215" s="5">
        <f t="shared" si="30"/>
        <v>20833.596000000001</v>
      </c>
      <c r="AK215" s="2">
        <f t="shared" si="31"/>
        <v>15</v>
      </c>
      <c r="AL215" s="9"/>
      <c r="AM215" s="55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</row>
    <row r="216" spans="1:51" ht="15.75" x14ac:dyDescent="0.25">
      <c r="A216" s="18">
        <v>45499</v>
      </c>
      <c r="B216" s="19">
        <v>11099.886</v>
      </c>
      <c r="C216" s="19">
        <v>11144.89</v>
      </c>
      <c r="D216" s="19">
        <v>11147.891</v>
      </c>
      <c r="E216" s="19">
        <v>11080.385</v>
      </c>
      <c r="F216" s="19">
        <v>10859.056</v>
      </c>
      <c r="G216" s="19">
        <v>11238.968000000001</v>
      </c>
      <c r="H216" s="19">
        <v>11228.064</v>
      </c>
      <c r="I216" s="19">
        <v>12981.136</v>
      </c>
      <c r="J216" s="19">
        <v>15436.749</v>
      </c>
      <c r="K216" s="19">
        <v>15390.347</v>
      </c>
      <c r="L216" s="19">
        <v>16476.558000000001</v>
      </c>
      <c r="M216" s="19">
        <v>16640.255000000001</v>
      </c>
      <c r="N216" s="19">
        <v>17282.798999999999</v>
      </c>
      <c r="O216" s="19">
        <v>18443.769</v>
      </c>
      <c r="P216" s="19">
        <v>19124.963</v>
      </c>
      <c r="Q216" s="19">
        <v>19974.004000000001</v>
      </c>
      <c r="R216" s="19">
        <v>18730.242999999999</v>
      </c>
      <c r="S216" s="19">
        <v>17477.303</v>
      </c>
      <c r="T216" s="19">
        <v>17100.362000000001</v>
      </c>
      <c r="U216" s="19">
        <v>15906.503000000001</v>
      </c>
      <c r="V216" s="19">
        <v>15151.291999999999</v>
      </c>
      <c r="W216" s="19">
        <v>14190.567999999999</v>
      </c>
      <c r="X216" s="19">
        <v>13555.222</v>
      </c>
      <c r="Y216" s="19">
        <v>12781.057000000001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263862.07299999997</v>
      </c>
      <c r="AD216" s="5">
        <f t="shared" si="26"/>
        <v>90580.197000000044</v>
      </c>
      <c r="AE216" s="5">
        <f t="shared" si="27"/>
        <v>354442.27</v>
      </c>
      <c r="AG216" s="2">
        <f t="shared" si="28"/>
        <v>7</v>
      </c>
      <c r="AH216" s="2">
        <f t="shared" si="29"/>
        <v>2024</v>
      </c>
      <c r="AJ216" s="5">
        <f t="shared" si="30"/>
        <v>19974.004000000001</v>
      </c>
      <c r="AK216" s="2">
        <f t="shared" si="31"/>
        <v>16</v>
      </c>
      <c r="AL216" s="9"/>
      <c r="AM216" s="55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</row>
    <row r="217" spans="1:51" ht="15.75" x14ac:dyDescent="0.25">
      <c r="A217" s="18">
        <v>45500</v>
      </c>
      <c r="B217" s="19">
        <v>12147.618</v>
      </c>
      <c r="C217" s="19">
        <v>11882.072</v>
      </c>
      <c r="D217" s="19">
        <v>11942.865</v>
      </c>
      <c r="E217" s="19">
        <v>11455.111999999999</v>
      </c>
      <c r="F217" s="19">
        <v>11317.187</v>
      </c>
      <c r="G217" s="19">
        <v>10994.948</v>
      </c>
      <c r="H217" s="19">
        <v>10540.66</v>
      </c>
      <c r="I217" s="19">
        <v>12025.513000000001</v>
      </c>
      <c r="J217" s="19">
        <v>14154.532999999999</v>
      </c>
      <c r="K217" s="19">
        <v>13927.541999999999</v>
      </c>
      <c r="L217" s="19">
        <v>15193.493</v>
      </c>
      <c r="M217" s="19">
        <v>16297.49</v>
      </c>
      <c r="N217" s="19">
        <v>17222.63</v>
      </c>
      <c r="O217" s="19">
        <v>18658.179</v>
      </c>
      <c r="P217" s="19">
        <v>19553.939999999999</v>
      </c>
      <c r="Q217" s="19">
        <v>19682.837</v>
      </c>
      <c r="R217" s="19">
        <v>18859.922999999999</v>
      </c>
      <c r="S217" s="19">
        <v>18205.267</v>
      </c>
      <c r="T217" s="19">
        <v>17503.481</v>
      </c>
      <c r="U217" s="19">
        <v>15943.882</v>
      </c>
      <c r="V217" s="19">
        <v>15213.031999999999</v>
      </c>
      <c r="W217" s="19">
        <v>14557.050999999999</v>
      </c>
      <c r="X217" s="19">
        <v>13557.370999999999</v>
      </c>
      <c r="Y217" s="19">
        <v>12930.757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353767.38299999997</v>
      </c>
      <c r="AE217" s="5">
        <f t="shared" si="27"/>
        <v>353767.38299999997</v>
      </c>
      <c r="AG217" s="2">
        <f t="shared" si="28"/>
        <v>7</v>
      </c>
      <c r="AH217" s="2">
        <f t="shared" si="29"/>
        <v>2024</v>
      </c>
      <c r="AJ217" s="5">
        <f t="shared" si="30"/>
        <v>19682.837</v>
      </c>
      <c r="AK217" s="2">
        <f t="shared" si="31"/>
        <v>16</v>
      </c>
      <c r="AL217" s="9"/>
      <c r="AM217" s="55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</row>
    <row r="218" spans="1:51" ht="15.75" x14ac:dyDescent="0.25">
      <c r="A218" s="18">
        <v>45501</v>
      </c>
      <c r="B218" s="19">
        <v>12298.843999999999</v>
      </c>
      <c r="C218" s="19">
        <v>12028.444</v>
      </c>
      <c r="D218" s="19">
        <v>12017.688</v>
      </c>
      <c r="E218" s="19">
        <v>11572.661</v>
      </c>
      <c r="F218" s="19">
        <v>11382.746999999999</v>
      </c>
      <c r="G218" s="19">
        <v>10921.368</v>
      </c>
      <c r="H218" s="19">
        <v>10416.846</v>
      </c>
      <c r="I218" s="19">
        <v>11814.138999999999</v>
      </c>
      <c r="J218" s="19">
        <v>14232.848</v>
      </c>
      <c r="K218" s="19">
        <v>14111.12</v>
      </c>
      <c r="L218" s="19">
        <v>15749.19</v>
      </c>
      <c r="M218" s="19">
        <v>16928.439999999999</v>
      </c>
      <c r="N218" s="19">
        <v>18374.232</v>
      </c>
      <c r="O218" s="19">
        <v>19354.032999999999</v>
      </c>
      <c r="P218" s="19">
        <v>20207.740000000002</v>
      </c>
      <c r="Q218" s="19">
        <v>20359.126</v>
      </c>
      <c r="R218" s="19">
        <v>19468.797999999999</v>
      </c>
      <c r="S218" s="19">
        <v>18717.095000000001</v>
      </c>
      <c r="T218" s="19">
        <v>18043.121999999999</v>
      </c>
      <c r="U218" s="19">
        <v>16431.603999999999</v>
      </c>
      <c r="V218" s="19">
        <v>15697.275</v>
      </c>
      <c r="W218" s="19">
        <v>14636.296</v>
      </c>
      <c r="X218" s="19">
        <v>13439.486000000001</v>
      </c>
      <c r="Y218" s="19">
        <v>12693.316999999999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360896.45899999986</v>
      </c>
      <c r="AE218" s="5">
        <f t="shared" si="27"/>
        <v>360896.45899999986</v>
      </c>
      <c r="AG218" s="2">
        <f t="shared" si="28"/>
        <v>7</v>
      </c>
      <c r="AH218" s="2">
        <f t="shared" si="29"/>
        <v>2024</v>
      </c>
      <c r="AJ218" s="5">
        <f t="shared" si="30"/>
        <v>20359.126</v>
      </c>
      <c r="AK218" s="2">
        <f t="shared" si="31"/>
        <v>16</v>
      </c>
      <c r="AL218" s="9"/>
      <c r="AM218" s="55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</row>
    <row r="219" spans="1:51" ht="15.75" x14ac:dyDescent="0.25">
      <c r="A219" s="18">
        <v>45502</v>
      </c>
      <c r="B219" s="19">
        <v>11975.875</v>
      </c>
      <c r="C219" s="19">
        <v>11947.101000000001</v>
      </c>
      <c r="D219" s="19">
        <v>12012.189</v>
      </c>
      <c r="E219" s="19">
        <v>11699.553</v>
      </c>
      <c r="F219" s="19">
        <v>11809.344999999999</v>
      </c>
      <c r="G219" s="19">
        <v>11982.075000000001</v>
      </c>
      <c r="H219" s="19">
        <v>12155.25</v>
      </c>
      <c r="I219" s="19">
        <v>14095.9</v>
      </c>
      <c r="J219" s="19">
        <v>17534.187999999998</v>
      </c>
      <c r="K219" s="19">
        <v>17157.82</v>
      </c>
      <c r="L219" s="19">
        <v>18611.886999999999</v>
      </c>
      <c r="M219" s="19">
        <v>18518.083999999999</v>
      </c>
      <c r="N219" s="19">
        <v>19767.968000000001</v>
      </c>
      <c r="O219" s="19">
        <v>20753.364000000001</v>
      </c>
      <c r="P219" s="19">
        <v>21313.748</v>
      </c>
      <c r="Q219" s="19">
        <v>20800.760999999999</v>
      </c>
      <c r="R219" s="19">
        <v>18554.052</v>
      </c>
      <c r="S219" s="19">
        <v>17196.991999999998</v>
      </c>
      <c r="T219" s="19">
        <v>16302.249</v>
      </c>
      <c r="U219" s="19">
        <v>15278.957</v>
      </c>
      <c r="V219" s="19">
        <v>14344.83</v>
      </c>
      <c r="W219" s="19">
        <v>13344.29</v>
      </c>
      <c r="X219" s="19">
        <v>12444.043</v>
      </c>
      <c r="Y219" s="19">
        <v>11937.405000000001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276019.13299999997</v>
      </c>
      <c r="AD219" s="5">
        <f t="shared" si="26"/>
        <v>95518.793000000063</v>
      </c>
      <c r="AE219" s="5">
        <f t="shared" si="27"/>
        <v>371537.92600000004</v>
      </c>
      <c r="AG219" s="2">
        <f t="shared" si="28"/>
        <v>7</v>
      </c>
      <c r="AH219" s="2">
        <f t="shared" si="29"/>
        <v>2024</v>
      </c>
      <c r="AJ219" s="5">
        <f t="shared" si="30"/>
        <v>21313.748</v>
      </c>
      <c r="AK219" s="2">
        <f t="shared" si="31"/>
        <v>15</v>
      </c>
      <c r="AL219" s="9"/>
      <c r="AM219" s="55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</row>
    <row r="220" spans="1:51" ht="15.75" x14ac:dyDescent="0.25">
      <c r="A220" s="18">
        <v>45503</v>
      </c>
      <c r="B220" s="19">
        <v>11355.377</v>
      </c>
      <c r="C220" s="19">
        <v>11350.712</v>
      </c>
      <c r="D220" s="19">
        <v>11692.373</v>
      </c>
      <c r="E220" s="19">
        <v>11446.576999999999</v>
      </c>
      <c r="F220" s="19">
        <v>11567.741</v>
      </c>
      <c r="G220" s="19">
        <v>11928.987999999999</v>
      </c>
      <c r="H220" s="19">
        <v>12155.710999999999</v>
      </c>
      <c r="I220" s="19">
        <v>14171.632</v>
      </c>
      <c r="J220" s="19">
        <v>17844.687999999998</v>
      </c>
      <c r="K220" s="19">
        <v>17265.383999999998</v>
      </c>
      <c r="L220" s="19">
        <v>19005.733</v>
      </c>
      <c r="M220" s="19">
        <v>18838.485000000001</v>
      </c>
      <c r="N220" s="19">
        <v>19773.797999999999</v>
      </c>
      <c r="O220" s="19">
        <v>20594.699000000001</v>
      </c>
      <c r="P220" s="19">
        <v>21287.474999999999</v>
      </c>
      <c r="Q220" s="19">
        <v>21095.955000000002</v>
      </c>
      <c r="R220" s="19">
        <v>19633.940999999999</v>
      </c>
      <c r="S220" s="19">
        <v>18101.521000000001</v>
      </c>
      <c r="T220" s="19">
        <v>17559.704000000002</v>
      </c>
      <c r="U220" s="19">
        <v>16551.004000000001</v>
      </c>
      <c r="V220" s="19">
        <v>15621.466</v>
      </c>
      <c r="W220" s="19">
        <v>14800.315000000001</v>
      </c>
      <c r="X220" s="19">
        <v>13600.887000000001</v>
      </c>
      <c r="Y220" s="19">
        <v>13014.373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285746.68699999998</v>
      </c>
      <c r="AD220" s="5">
        <f t="shared" si="26"/>
        <v>94511.85200000013</v>
      </c>
      <c r="AE220" s="5">
        <f t="shared" si="27"/>
        <v>380258.53900000011</v>
      </c>
      <c r="AG220" s="2">
        <f t="shared" si="28"/>
        <v>7</v>
      </c>
      <c r="AH220" s="2">
        <f t="shared" si="29"/>
        <v>2024</v>
      </c>
      <c r="AJ220" s="5">
        <f t="shared" si="30"/>
        <v>21287.474999999999</v>
      </c>
      <c r="AK220" s="2">
        <f t="shared" si="31"/>
        <v>15</v>
      </c>
      <c r="AL220" s="9"/>
      <c r="AM220" s="55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</row>
    <row r="221" spans="1:51" ht="15.75" x14ac:dyDescent="0.25">
      <c r="A221" s="18">
        <v>45504</v>
      </c>
      <c r="B221" s="19">
        <v>12332.641</v>
      </c>
      <c r="C221" s="19">
        <v>12424.828</v>
      </c>
      <c r="D221" s="19">
        <v>12514.736000000001</v>
      </c>
      <c r="E221" s="19">
        <v>12281.504999999999</v>
      </c>
      <c r="F221" s="19">
        <v>12280.689</v>
      </c>
      <c r="G221" s="19">
        <v>12676.57</v>
      </c>
      <c r="H221" s="19">
        <v>12691.954</v>
      </c>
      <c r="I221" s="19">
        <v>14766.333000000001</v>
      </c>
      <c r="J221" s="19">
        <v>18609.628000000001</v>
      </c>
      <c r="K221" s="19">
        <v>18196.374</v>
      </c>
      <c r="L221" s="19">
        <v>19998.061000000002</v>
      </c>
      <c r="M221" s="19">
        <v>20575.462</v>
      </c>
      <c r="N221" s="19">
        <v>21701.519</v>
      </c>
      <c r="O221" s="19">
        <v>23134.406999999999</v>
      </c>
      <c r="P221" s="19">
        <v>22812.35</v>
      </c>
      <c r="Q221" s="19">
        <v>22943.411</v>
      </c>
      <c r="R221" s="19">
        <v>21702.879000000001</v>
      </c>
      <c r="S221" s="19">
        <v>19569.423999999999</v>
      </c>
      <c r="T221" s="19">
        <v>18785.3</v>
      </c>
      <c r="U221" s="19">
        <v>17292.575000000001</v>
      </c>
      <c r="V221" s="19">
        <v>16357.66</v>
      </c>
      <c r="W221" s="19">
        <v>15621.346</v>
      </c>
      <c r="X221" s="19">
        <v>14335.913</v>
      </c>
      <c r="Y221" s="19">
        <v>13564.315000000001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306402.64199999999</v>
      </c>
      <c r="AD221" s="5">
        <f t="shared" si="26"/>
        <v>100767.23800000007</v>
      </c>
      <c r="AE221" s="5">
        <f t="shared" si="27"/>
        <v>407169.88000000006</v>
      </c>
      <c r="AG221" s="2">
        <f t="shared" si="28"/>
        <v>7</v>
      </c>
      <c r="AH221" s="2">
        <f t="shared" si="29"/>
        <v>2024</v>
      </c>
      <c r="AJ221" s="5">
        <f t="shared" si="30"/>
        <v>23134.406999999999</v>
      </c>
      <c r="AK221" s="2">
        <f t="shared" si="31"/>
        <v>14</v>
      </c>
      <c r="AL221" s="9"/>
      <c r="AM221" s="55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</row>
    <row r="222" spans="1:51" ht="15.75" x14ac:dyDescent="0.25">
      <c r="A222" s="18">
        <v>45505</v>
      </c>
      <c r="B222" s="19">
        <v>12465</v>
      </c>
      <c r="C222" s="19">
        <v>12345</v>
      </c>
      <c r="D222" s="19">
        <v>12243</v>
      </c>
      <c r="E222" s="19">
        <v>12219</v>
      </c>
      <c r="F222" s="19">
        <v>12214</v>
      </c>
      <c r="G222" s="19">
        <v>12777</v>
      </c>
      <c r="H222" s="19">
        <v>13208</v>
      </c>
      <c r="I222" s="19">
        <v>15081</v>
      </c>
      <c r="J222" s="19">
        <v>17533</v>
      </c>
      <c r="K222" s="19">
        <v>17513</v>
      </c>
      <c r="L222" s="19">
        <v>18466</v>
      </c>
      <c r="M222" s="19">
        <v>19699</v>
      </c>
      <c r="N222" s="19">
        <v>20834</v>
      </c>
      <c r="O222" s="19">
        <v>23279</v>
      </c>
      <c r="P222" s="19">
        <v>23601</v>
      </c>
      <c r="Q222" s="19">
        <v>23969</v>
      </c>
      <c r="R222" s="19">
        <v>22111</v>
      </c>
      <c r="S222" s="19">
        <v>20909</v>
      </c>
      <c r="T222" s="19">
        <v>20388</v>
      </c>
      <c r="U222" s="19">
        <v>18413</v>
      </c>
      <c r="V222" s="19">
        <v>17352</v>
      </c>
      <c r="W222" s="19">
        <v>16559</v>
      </c>
      <c r="X222" s="19">
        <v>14866</v>
      </c>
      <c r="Y222" s="19">
        <v>13822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310573</v>
      </c>
      <c r="AD222" s="5">
        <f t="shared" si="26"/>
        <v>101293</v>
      </c>
      <c r="AE222" s="5">
        <f t="shared" si="27"/>
        <v>411866</v>
      </c>
      <c r="AG222" s="2">
        <f t="shared" si="28"/>
        <v>8</v>
      </c>
      <c r="AH222" s="2">
        <f t="shared" si="29"/>
        <v>2024</v>
      </c>
      <c r="AJ222" s="5">
        <f t="shared" si="30"/>
        <v>23969</v>
      </c>
      <c r="AK222" s="2">
        <f t="shared" si="31"/>
        <v>16</v>
      </c>
      <c r="AL222" s="9"/>
      <c r="AM222" s="55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</row>
    <row r="223" spans="1:51" ht="15.75" x14ac:dyDescent="0.25">
      <c r="A223" s="18">
        <v>45506</v>
      </c>
      <c r="B223" s="19">
        <v>13738</v>
      </c>
      <c r="C223" s="19">
        <v>13361</v>
      </c>
      <c r="D223" s="19">
        <v>13232</v>
      </c>
      <c r="E223" s="19">
        <v>12899</v>
      </c>
      <c r="F223" s="19">
        <v>12816</v>
      </c>
      <c r="G223" s="19">
        <v>13112</v>
      </c>
      <c r="H223" s="19">
        <v>13627</v>
      </c>
      <c r="I223" s="19">
        <v>15303</v>
      </c>
      <c r="J223" s="19">
        <v>18483</v>
      </c>
      <c r="K223" s="19">
        <v>18944</v>
      </c>
      <c r="L223" s="19">
        <v>20743</v>
      </c>
      <c r="M223" s="19">
        <v>22321</v>
      </c>
      <c r="N223" s="19">
        <v>23697</v>
      </c>
      <c r="O223" s="19">
        <v>25496</v>
      </c>
      <c r="P223" s="19">
        <v>27217</v>
      </c>
      <c r="Q223" s="19">
        <v>26274</v>
      </c>
      <c r="R223" s="19">
        <v>25030</v>
      </c>
      <c r="S223" s="19">
        <v>22204</v>
      </c>
      <c r="T223" s="19">
        <v>21318</v>
      </c>
      <c r="U223" s="19">
        <v>18806</v>
      </c>
      <c r="V223" s="19">
        <v>17727</v>
      </c>
      <c r="W223" s="19">
        <v>16881</v>
      </c>
      <c r="X223" s="19">
        <v>14981</v>
      </c>
      <c r="Y223" s="19">
        <v>14367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335425</v>
      </c>
      <c r="AD223" s="5">
        <f t="shared" si="26"/>
        <v>107152</v>
      </c>
      <c r="AE223" s="5">
        <f t="shared" si="27"/>
        <v>442577</v>
      </c>
      <c r="AG223" s="2">
        <f t="shared" si="28"/>
        <v>8</v>
      </c>
      <c r="AH223" s="2">
        <f t="shared" si="29"/>
        <v>2024</v>
      </c>
      <c r="AJ223" s="5">
        <f t="shared" si="30"/>
        <v>27217</v>
      </c>
      <c r="AK223" s="2">
        <f t="shared" si="31"/>
        <v>15</v>
      </c>
      <c r="AL223" s="9"/>
      <c r="AM223" s="55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</row>
    <row r="224" spans="1:51" ht="15.75" x14ac:dyDescent="0.25">
      <c r="A224" s="18">
        <v>45507</v>
      </c>
      <c r="B224" s="19">
        <v>14118</v>
      </c>
      <c r="C224" s="19">
        <v>13843</v>
      </c>
      <c r="D224" s="19">
        <v>13818</v>
      </c>
      <c r="E224" s="19">
        <v>13589</v>
      </c>
      <c r="F224" s="19">
        <v>13173</v>
      </c>
      <c r="G224" s="19">
        <v>13475</v>
      </c>
      <c r="H224" s="19">
        <v>13415</v>
      </c>
      <c r="I224" s="19">
        <v>14771</v>
      </c>
      <c r="J224" s="19">
        <v>17141</v>
      </c>
      <c r="K224" s="19">
        <v>17198</v>
      </c>
      <c r="L224" s="19">
        <v>17903</v>
      </c>
      <c r="M224" s="19">
        <v>20167</v>
      </c>
      <c r="N224" s="19">
        <v>20108</v>
      </c>
      <c r="O224" s="19">
        <v>21623</v>
      </c>
      <c r="P224" s="19">
        <v>22477</v>
      </c>
      <c r="Q224" s="19">
        <v>21986</v>
      </c>
      <c r="R224" s="19">
        <v>21045</v>
      </c>
      <c r="S224" s="19">
        <v>19492</v>
      </c>
      <c r="T224" s="19">
        <v>18985</v>
      </c>
      <c r="U224" s="19">
        <v>17106</v>
      </c>
      <c r="V224" s="19">
        <v>16379</v>
      </c>
      <c r="W224" s="19">
        <v>15742</v>
      </c>
      <c r="X224" s="19">
        <v>14377</v>
      </c>
      <c r="Y224" s="19">
        <v>13744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405675</v>
      </c>
      <c r="AE224" s="5">
        <f t="shared" si="27"/>
        <v>405675</v>
      </c>
      <c r="AG224" s="2">
        <f t="shared" si="28"/>
        <v>8</v>
      </c>
      <c r="AH224" s="2">
        <f t="shared" si="29"/>
        <v>2024</v>
      </c>
      <c r="AJ224" s="5">
        <f t="shared" si="30"/>
        <v>22477</v>
      </c>
      <c r="AK224" s="2">
        <f t="shared" si="31"/>
        <v>15</v>
      </c>
      <c r="AL224" s="9"/>
      <c r="AM224" s="55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</row>
    <row r="225" spans="1:51" ht="15.75" x14ac:dyDescent="0.25">
      <c r="A225" s="18">
        <v>45508</v>
      </c>
      <c r="B225" s="19">
        <v>13636</v>
      </c>
      <c r="C225" s="19">
        <v>13416</v>
      </c>
      <c r="D225" s="19">
        <v>13589</v>
      </c>
      <c r="E225" s="19">
        <v>13075</v>
      </c>
      <c r="F225" s="19">
        <v>13051</v>
      </c>
      <c r="G225" s="19">
        <v>13036</v>
      </c>
      <c r="H225" s="19">
        <v>12993</v>
      </c>
      <c r="I225" s="19">
        <v>14083</v>
      </c>
      <c r="J225" s="19">
        <v>16725</v>
      </c>
      <c r="K225" s="19">
        <v>17326</v>
      </c>
      <c r="L225" s="19">
        <v>18930</v>
      </c>
      <c r="M225" s="19">
        <v>20505</v>
      </c>
      <c r="N225" s="19">
        <v>20068</v>
      </c>
      <c r="O225" s="19">
        <v>20546</v>
      </c>
      <c r="P225" s="19">
        <v>22166</v>
      </c>
      <c r="Q225" s="19">
        <v>23093</v>
      </c>
      <c r="R225" s="19">
        <v>22222</v>
      </c>
      <c r="S225" s="19">
        <v>20278</v>
      </c>
      <c r="T225" s="19">
        <v>18528</v>
      </c>
      <c r="U225" s="19">
        <v>16272</v>
      </c>
      <c r="V225" s="19">
        <v>15558</v>
      </c>
      <c r="W225" s="19">
        <v>15002</v>
      </c>
      <c r="X225" s="19">
        <v>13279</v>
      </c>
      <c r="Y225" s="19">
        <v>12766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400143</v>
      </c>
      <c r="AE225" s="5">
        <f t="shared" si="27"/>
        <v>400143</v>
      </c>
      <c r="AG225" s="2">
        <f t="shared" si="28"/>
        <v>8</v>
      </c>
      <c r="AH225" s="2">
        <f t="shared" si="29"/>
        <v>2024</v>
      </c>
      <c r="AJ225" s="5">
        <f t="shared" si="30"/>
        <v>23093</v>
      </c>
      <c r="AK225" s="2">
        <f t="shared" si="31"/>
        <v>16</v>
      </c>
      <c r="AL225" s="9"/>
      <c r="AM225" s="55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</row>
    <row r="226" spans="1:51" ht="15.75" x14ac:dyDescent="0.25">
      <c r="A226" s="18">
        <v>45509</v>
      </c>
      <c r="B226" s="19">
        <v>12681</v>
      </c>
      <c r="C226" s="19">
        <v>12465</v>
      </c>
      <c r="D226" s="19">
        <v>12315</v>
      </c>
      <c r="E226" s="19">
        <v>12180</v>
      </c>
      <c r="F226" s="19">
        <v>12277</v>
      </c>
      <c r="G226" s="19">
        <v>12495</v>
      </c>
      <c r="H226" s="19">
        <v>13153</v>
      </c>
      <c r="I226" s="19">
        <v>14515</v>
      </c>
      <c r="J226" s="19">
        <v>16966</v>
      </c>
      <c r="K226" s="19">
        <v>16897</v>
      </c>
      <c r="L226" s="19">
        <v>18669</v>
      </c>
      <c r="M226" s="19">
        <v>19849</v>
      </c>
      <c r="N226" s="19">
        <v>20574</v>
      </c>
      <c r="O226" s="19">
        <v>21389</v>
      </c>
      <c r="P226" s="19">
        <v>23027</v>
      </c>
      <c r="Q226" s="19">
        <v>23509</v>
      </c>
      <c r="R226" s="19">
        <v>22458</v>
      </c>
      <c r="S226" s="19">
        <v>19930</v>
      </c>
      <c r="T226" s="19">
        <v>18454</v>
      </c>
      <c r="U226" s="19">
        <v>16804</v>
      </c>
      <c r="V226" s="19">
        <v>15352</v>
      </c>
      <c r="W226" s="19">
        <v>14438</v>
      </c>
      <c r="X226" s="19">
        <v>12474</v>
      </c>
      <c r="Y226" s="19">
        <v>11939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295305</v>
      </c>
      <c r="AD226" s="5">
        <f t="shared" si="26"/>
        <v>99505</v>
      </c>
      <c r="AE226" s="5">
        <f t="shared" si="27"/>
        <v>394810</v>
      </c>
      <c r="AG226" s="2">
        <f t="shared" si="28"/>
        <v>8</v>
      </c>
      <c r="AH226" s="2">
        <f t="shared" si="29"/>
        <v>2024</v>
      </c>
      <c r="AJ226" s="5">
        <f t="shared" si="30"/>
        <v>23509</v>
      </c>
      <c r="AK226" s="2">
        <f t="shared" si="31"/>
        <v>16</v>
      </c>
      <c r="AL226" s="9"/>
      <c r="AM226" s="55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</row>
    <row r="227" spans="1:51" ht="15.75" x14ac:dyDescent="0.25">
      <c r="A227" s="18">
        <v>45510</v>
      </c>
      <c r="B227" s="19">
        <v>11759</v>
      </c>
      <c r="C227" s="19">
        <v>11765</v>
      </c>
      <c r="D227" s="19">
        <v>11299</v>
      </c>
      <c r="E227" s="19">
        <v>11463</v>
      </c>
      <c r="F227" s="19">
        <v>11249</v>
      </c>
      <c r="G227" s="19">
        <v>11875</v>
      </c>
      <c r="H227" s="19">
        <v>12288</v>
      </c>
      <c r="I227" s="19">
        <v>13603</v>
      </c>
      <c r="J227" s="19">
        <v>16157</v>
      </c>
      <c r="K227" s="19">
        <v>15612</v>
      </c>
      <c r="L227" s="19">
        <v>16705</v>
      </c>
      <c r="M227" s="19">
        <v>17587</v>
      </c>
      <c r="N227" s="19">
        <v>17071</v>
      </c>
      <c r="O227" s="19">
        <v>17669</v>
      </c>
      <c r="P227" s="19">
        <v>19428</v>
      </c>
      <c r="Q227" s="19">
        <v>18552</v>
      </c>
      <c r="R227" s="19">
        <v>17782</v>
      </c>
      <c r="S227" s="19">
        <v>16277</v>
      </c>
      <c r="T227" s="19">
        <v>15685</v>
      </c>
      <c r="U227" s="19">
        <v>14460</v>
      </c>
      <c r="V227" s="19">
        <v>13887</v>
      </c>
      <c r="W227" s="19">
        <v>13071</v>
      </c>
      <c r="X227" s="19">
        <v>11579</v>
      </c>
      <c r="Y227" s="19">
        <v>11056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255125</v>
      </c>
      <c r="AD227" s="5">
        <f t="shared" si="26"/>
        <v>92754</v>
      </c>
      <c r="AE227" s="5">
        <f t="shared" si="27"/>
        <v>347879</v>
      </c>
      <c r="AG227" s="2">
        <f t="shared" si="28"/>
        <v>8</v>
      </c>
      <c r="AH227" s="2">
        <f t="shared" si="29"/>
        <v>2024</v>
      </c>
      <c r="AJ227" s="5">
        <f t="shared" si="30"/>
        <v>19428</v>
      </c>
      <c r="AK227" s="2">
        <f t="shared" si="31"/>
        <v>15</v>
      </c>
      <c r="AL227" s="9"/>
      <c r="AM227" s="55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</row>
    <row r="228" spans="1:51" ht="15.75" x14ac:dyDescent="0.25">
      <c r="A228" s="18">
        <v>45511</v>
      </c>
      <c r="B228" s="19">
        <v>11062</v>
      </c>
      <c r="C228" s="19">
        <v>10754</v>
      </c>
      <c r="D228" s="19">
        <v>10595</v>
      </c>
      <c r="E228" s="19">
        <v>10754</v>
      </c>
      <c r="F228" s="19">
        <v>10715</v>
      </c>
      <c r="G228" s="19">
        <v>11343</v>
      </c>
      <c r="H228" s="19">
        <v>11673</v>
      </c>
      <c r="I228" s="19">
        <v>13020</v>
      </c>
      <c r="J228" s="19">
        <v>14677</v>
      </c>
      <c r="K228" s="19">
        <v>13877</v>
      </c>
      <c r="L228" s="19">
        <v>14654</v>
      </c>
      <c r="M228" s="19">
        <v>16224</v>
      </c>
      <c r="N228" s="19">
        <v>16602</v>
      </c>
      <c r="O228" s="19">
        <v>18000</v>
      </c>
      <c r="P228" s="19">
        <v>19151</v>
      </c>
      <c r="Q228" s="19">
        <v>19331</v>
      </c>
      <c r="R228" s="19">
        <v>18270</v>
      </c>
      <c r="S228" s="19">
        <v>16950</v>
      </c>
      <c r="T228" s="19">
        <v>16587</v>
      </c>
      <c r="U228" s="19">
        <v>15014</v>
      </c>
      <c r="V228" s="19">
        <v>14146</v>
      </c>
      <c r="W228" s="19">
        <v>13330</v>
      </c>
      <c r="X228" s="19">
        <v>11685</v>
      </c>
      <c r="Y228" s="19">
        <v>10685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251518</v>
      </c>
      <c r="AD228" s="5">
        <f t="shared" si="26"/>
        <v>87581</v>
      </c>
      <c r="AE228" s="5">
        <f t="shared" si="27"/>
        <v>339099</v>
      </c>
      <c r="AG228" s="2">
        <f t="shared" si="28"/>
        <v>8</v>
      </c>
      <c r="AH228" s="2">
        <f t="shared" si="29"/>
        <v>2024</v>
      </c>
      <c r="AJ228" s="5">
        <f t="shared" si="30"/>
        <v>19331</v>
      </c>
      <c r="AK228" s="2">
        <f t="shared" si="31"/>
        <v>16</v>
      </c>
      <c r="AL228" s="9"/>
      <c r="AM228" s="55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</row>
    <row r="229" spans="1:51" ht="15.75" x14ac:dyDescent="0.25">
      <c r="A229" s="18">
        <v>45512</v>
      </c>
      <c r="B229" s="19">
        <v>11464</v>
      </c>
      <c r="C229" s="19">
        <v>10786</v>
      </c>
      <c r="D229" s="19">
        <v>10656</v>
      </c>
      <c r="E229" s="19">
        <v>10479</v>
      </c>
      <c r="F229" s="19">
        <v>10565</v>
      </c>
      <c r="G229" s="19">
        <v>10947</v>
      </c>
      <c r="H229" s="19">
        <v>11260</v>
      </c>
      <c r="I229" s="19">
        <v>12406</v>
      </c>
      <c r="J229" s="19">
        <v>13874</v>
      </c>
      <c r="K229" s="19">
        <v>13366</v>
      </c>
      <c r="L229" s="19">
        <v>14146</v>
      </c>
      <c r="M229" s="19">
        <v>15389</v>
      </c>
      <c r="N229" s="19">
        <v>15825</v>
      </c>
      <c r="O229" s="19">
        <v>17154</v>
      </c>
      <c r="P229" s="19">
        <v>19009</v>
      </c>
      <c r="Q229" s="19">
        <v>18699</v>
      </c>
      <c r="R229" s="19">
        <v>17914</v>
      </c>
      <c r="S229" s="19">
        <v>16576</v>
      </c>
      <c r="T229" s="19">
        <v>16102</v>
      </c>
      <c r="U229" s="19">
        <v>14591</v>
      </c>
      <c r="V229" s="19">
        <v>13807</v>
      </c>
      <c r="W229" s="19">
        <v>13126</v>
      </c>
      <c r="X229" s="19">
        <v>11742</v>
      </c>
      <c r="Y229" s="19">
        <v>11081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243726</v>
      </c>
      <c r="AD229" s="5">
        <f t="shared" si="26"/>
        <v>87238</v>
      </c>
      <c r="AE229" s="5">
        <f t="shared" si="27"/>
        <v>330964</v>
      </c>
      <c r="AG229" s="2">
        <f t="shared" si="28"/>
        <v>8</v>
      </c>
      <c r="AH229" s="2">
        <f t="shared" si="29"/>
        <v>2024</v>
      </c>
      <c r="AJ229" s="5">
        <f t="shared" si="30"/>
        <v>19009</v>
      </c>
      <c r="AK229" s="2">
        <f t="shared" si="31"/>
        <v>15</v>
      </c>
      <c r="AL229" s="9"/>
      <c r="AM229" s="55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</row>
    <row r="230" spans="1:51" ht="15.75" x14ac:dyDescent="0.25">
      <c r="A230" s="18">
        <v>45513</v>
      </c>
      <c r="B230" s="19">
        <v>12981</v>
      </c>
      <c r="C230" s="19">
        <v>14642</v>
      </c>
      <c r="D230" s="19">
        <v>14353</v>
      </c>
      <c r="E230" s="19">
        <v>12675</v>
      </c>
      <c r="F230" s="19">
        <v>11080</v>
      </c>
      <c r="G230" s="19">
        <v>12259</v>
      </c>
      <c r="H230" s="19">
        <v>10909</v>
      </c>
      <c r="I230" s="19">
        <v>12816</v>
      </c>
      <c r="J230" s="19">
        <v>14765</v>
      </c>
      <c r="K230" s="19">
        <v>14290</v>
      </c>
      <c r="L230" s="19">
        <v>13928</v>
      </c>
      <c r="M230" s="19">
        <v>14728</v>
      </c>
      <c r="N230" s="19">
        <v>19150</v>
      </c>
      <c r="O230" s="19">
        <v>19362</v>
      </c>
      <c r="P230" s="19">
        <v>19941</v>
      </c>
      <c r="Q230" s="19">
        <v>19569</v>
      </c>
      <c r="R230" s="19">
        <v>18117</v>
      </c>
      <c r="S230" s="19">
        <v>16120</v>
      </c>
      <c r="T230" s="19">
        <v>15054</v>
      </c>
      <c r="U230" s="19">
        <v>13730</v>
      </c>
      <c r="V230" s="19">
        <v>12891</v>
      </c>
      <c r="W230" s="19">
        <v>12688</v>
      </c>
      <c r="X230" s="19">
        <v>11641</v>
      </c>
      <c r="Y230" s="19">
        <v>11478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248790</v>
      </c>
      <c r="AD230" s="5">
        <f t="shared" si="26"/>
        <v>100377</v>
      </c>
      <c r="AE230" s="5">
        <f t="shared" si="27"/>
        <v>349167</v>
      </c>
      <c r="AG230" s="2">
        <f t="shared" si="28"/>
        <v>8</v>
      </c>
      <c r="AH230" s="2">
        <f t="shared" si="29"/>
        <v>2024</v>
      </c>
      <c r="AJ230" s="5">
        <f t="shared" si="30"/>
        <v>19941</v>
      </c>
      <c r="AK230" s="2">
        <f t="shared" si="31"/>
        <v>15</v>
      </c>
      <c r="AL230" s="9"/>
      <c r="AM230" s="55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</row>
    <row r="231" spans="1:51" ht="15.75" x14ac:dyDescent="0.25">
      <c r="A231" s="18">
        <v>45514</v>
      </c>
      <c r="B231" s="19">
        <v>11363</v>
      </c>
      <c r="C231" s="19">
        <v>11438</v>
      </c>
      <c r="D231" s="19">
        <v>11377</v>
      </c>
      <c r="E231" s="19">
        <v>11393</v>
      </c>
      <c r="F231" s="19">
        <v>11322</v>
      </c>
      <c r="G231" s="19">
        <v>11795</v>
      </c>
      <c r="H231" s="19">
        <v>11862</v>
      </c>
      <c r="I231" s="19">
        <v>13096</v>
      </c>
      <c r="J231" s="19">
        <v>15414</v>
      </c>
      <c r="K231" s="19">
        <v>15525</v>
      </c>
      <c r="L231" s="19">
        <v>17284</v>
      </c>
      <c r="M231" s="19">
        <v>18874</v>
      </c>
      <c r="N231" s="19">
        <v>19214</v>
      </c>
      <c r="O231" s="19">
        <v>20519</v>
      </c>
      <c r="P231" s="19">
        <v>21995</v>
      </c>
      <c r="Q231" s="19">
        <v>21825</v>
      </c>
      <c r="R231" s="19">
        <v>21432</v>
      </c>
      <c r="S231" s="19">
        <v>19430</v>
      </c>
      <c r="T231" s="19">
        <v>18419</v>
      </c>
      <c r="U231" s="19">
        <v>16020</v>
      </c>
      <c r="V231" s="19">
        <v>15490</v>
      </c>
      <c r="W231" s="19">
        <v>14746</v>
      </c>
      <c r="X231" s="19">
        <v>13163</v>
      </c>
      <c r="Y231" s="19">
        <v>12501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375497</v>
      </c>
      <c r="AE231" s="5">
        <f t="shared" si="27"/>
        <v>375497</v>
      </c>
      <c r="AG231" s="2">
        <f t="shared" si="28"/>
        <v>8</v>
      </c>
      <c r="AH231" s="2">
        <f t="shared" si="29"/>
        <v>2024</v>
      </c>
      <c r="AJ231" s="5">
        <f t="shared" si="30"/>
        <v>21995</v>
      </c>
      <c r="AK231" s="2">
        <f t="shared" si="31"/>
        <v>15</v>
      </c>
      <c r="AL231" s="9"/>
      <c r="AM231" s="55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</row>
    <row r="232" spans="1:51" ht="15.75" x14ac:dyDescent="0.25">
      <c r="A232" s="18">
        <v>45515</v>
      </c>
      <c r="B232" s="19">
        <v>12234</v>
      </c>
      <c r="C232" s="19">
        <v>11897</v>
      </c>
      <c r="D232" s="19">
        <v>11590</v>
      </c>
      <c r="E232" s="19">
        <v>11353</v>
      </c>
      <c r="F232" s="19">
        <v>11089</v>
      </c>
      <c r="G232" s="19">
        <v>11139</v>
      </c>
      <c r="H232" s="19">
        <v>10952</v>
      </c>
      <c r="I232" s="19">
        <v>11761</v>
      </c>
      <c r="J232" s="19">
        <v>13324</v>
      </c>
      <c r="K232" s="19">
        <v>13449</v>
      </c>
      <c r="L232" s="19">
        <v>14526</v>
      </c>
      <c r="M232" s="19">
        <v>15922</v>
      </c>
      <c r="N232" s="19">
        <v>16650</v>
      </c>
      <c r="O232" s="19">
        <v>17924</v>
      </c>
      <c r="P232" s="19">
        <v>18854</v>
      </c>
      <c r="Q232" s="19">
        <v>19051</v>
      </c>
      <c r="R232" s="19">
        <v>18240</v>
      </c>
      <c r="S232" s="19">
        <v>17522</v>
      </c>
      <c r="T232" s="19">
        <v>16838</v>
      </c>
      <c r="U232" s="19">
        <v>14847</v>
      </c>
      <c r="V232" s="19">
        <v>14290</v>
      </c>
      <c r="W232" s="19">
        <v>13406</v>
      </c>
      <c r="X232" s="19">
        <v>12143</v>
      </c>
      <c r="Y232" s="19">
        <v>11532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340533</v>
      </c>
      <c r="AE232" s="5">
        <f t="shared" si="27"/>
        <v>340533</v>
      </c>
      <c r="AG232" s="2">
        <f t="shared" si="28"/>
        <v>8</v>
      </c>
      <c r="AH232" s="2">
        <f t="shared" si="29"/>
        <v>2024</v>
      </c>
      <c r="AJ232" s="5">
        <f t="shared" si="30"/>
        <v>19051</v>
      </c>
      <c r="AK232" s="2">
        <f t="shared" si="31"/>
        <v>16</v>
      </c>
      <c r="AL232" s="9"/>
      <c r="AM232" s="55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</row>
    <row r="233" spans="1:51" ht="15.75" x14ac:dyDescent="0.25">
      <c r="A233" s="18">
        <v>45516</v>
      </c>
      <c r="B233" s="19">
        <v>11410</v>
      </c>
      <c r="C233" s="19">
        <v>11228</v>
      </c>
      <c r="D233" s="19">
        <v>10992</v>
      </c>
      <c r="E233" s="19">
        <v>10886</v>
      </c>
      <c r="F233" s="19">
        <v>11015</v>
      </c>
      <c r="G233" s="19">
        <v>11525</v>
      </c>
      <c r="H233" s="19">
        <v>11776</v>
      </c>
      <c r="I233" s="19">
        <v>13217</v>
      </c>
      <c r="J233" s="19">
        <v>15080</v>
      </c>
      <c r="K233" s="19">
        <v>14692</v>
      </c>
      <c r="L233" s="19">
        <v>16199</v>
      </c>
      <c r="M233" s="19">
        <v>17684</v>
      </c>
      <c r="N233" s="19">
        <v>17932</v>
      </c>
      <c r="O233" s="19">
        <v>18698</v>
      </c>
      <c r="P233" s="19">
        <v>19789</v>
      </c>
      <c r="Q233" s="19">
        <v>19373</v>
      </c>
      <c r="R233" s="19">
        <v>18217</v>
      </c>
      <c r="S233" s="19">
        <v>16913</v>
      </c>
      <c r="T233" s="19">
        <v>16351</v>
      </c>
      <c r="U233" s="19">
        <v>14857</v>
      </c>
      <c r="V233" s="19">
        <v>13976</v>
      </c>
      <c r="W233" s="19">
        <v>13153</v>
      </c>
      <c r="X233" s="19">
        <v>11517</v>
      </c>
      <c r="Y233" s="19">
        <v>11000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257648</v>
      </c>
      <c r="AD233" s="5">
        <f t="shared" si="26"/>
        <v>89832</v>
      </c>
      <c r="AE233" s="5">
        <f t="shared" si="27"/>
        <v>347480</v>
      </c>
      <c r="AG233" s="2">
        <f t="shared" si="28"/>
        <v>8</v>
      </c>
      <c r="AH233" s="2">
        <f t="shared" si="29"/>
        <v>2024</v>
      </c>
      <c r="AJ233" s="5">
        <f t="shared" si="30"/>
        <v>19789</v>
      </c>
      <c r="AK233" s="2">
        <f t="shared" si="31"/>
        <v>15</v>
      </c>
      <c r="AL233" s="9"/>
      <c r="AM233" s="55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</row>
    <row r="234" spans="1:51" ht="15.75" x14ac:dyDescent="0.25">
      <c r="A234" s="18">
        <v>45517</v>
      </c>
      <c r="B234" s="19">
        <v>11143</v>
      </c>
      <c r="C234" s="19">
        <v>10996</v>
      </c>
      <c r="D234" s="19">
        <v>10667</v>
      </c>
      <c r="E234" s="19">
        <v>10910</v>
      </c>
      <c r="F234" s="19">
        <v>10859</v>
      </c>
      <c r="G234" s="19">
        <v>11382</v>
      </c>
      <c r="H234" s="19">
        <v>11770</v>
      </c>
      <c r="I234" s="19">
        <v>12984</v>
      </c>
      <c r="J234" s="19">
        <v>14714</v>
      </c>
      <c r="K234" s="19">
        <v>14420</v>
      </c>
      <c r="L234" s="19">
        <v>15545</v>
      </c>
      <c r="M234" s="19">
        <v>16191</v>
      </c>
      <c r="N234" s="19">
        <v>17045</v>
      </c>
      <c r="O234" s="19">
        <v>17982</v>
      </c>
      <c r="P234" s="19">
        <v>19411</v>
      </c>
      <c r="Q234" s="19">
        <v>19666</v>
      </c>
      <c r="R234" s="19">
        <v>19252</v>
      </c>
      <c r="S234" s="19">
        <v>17771</v>
      </c>
      <c r="T234" s="19">
        <v>17243</v>
      </c>
      <c r="U234" s="19">
        <v>15568</v>
      </c>
      <c r="V234" s="19">
        <v>14483</v>
      </c>
      <c r="W234" s="19">
        <v>13643</v>
      </c>
      <c r="X234" s="19">
        <v>12040</v>
      </c>
      <c r="Y234" s="19">
        <v>11412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257958</v>
      </c>
      <c r="AD234" s="5">
        <f t="shared" si="26"/>
        <v>89139</v>
      </c>
      <c r="AE234" s="5">
        <f t="shared" si="27"/>
        <v>347097</v>
      </c>
      <c r="AG234" s="2">
        <f t="shared" si="28"/>
        <v>8</v>
      </c>
      <c r="AH234" s="2">
        <f t="shared" si="29"/>
        <v>2024</v>
      </c>
      <c r="AJ234" s="5">
        <f t="shared" si="30"/>
        <v>19666</v>
      </c>
      <c r="AK234" s="2">
        <f t="shared" si="31"/>
        <v>16</v>
      </c>
      <c r="AL234" s="9"/>
      <c r="AM234" s="55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</row>
    <row r="235" spans="1:51" ht="15.75" x14ac:dyDescent="0.25">
      <c r="A235" s="18">
        <v>45518</v>
      </c>
      <c r="B235" s="19">
        <v>11538</v>
      </c>
      <c r="C235" s="19">
        <v>11195</v>
      </c>
      <c r="D235" s="19">
        <v>11167</v>
      </c>
      <c r="E235" s="19">
        <v>10977</v>
      </c>
      <c r="F235" s="19">
        <v>10936</v>
      </c>
      <c r="G235" s="19">
        <v>11434</v>
      </c>
      <c r="H235" s="19">
        <v>11718</v>
      </c>
      <c r="I235" s="19">
        <v>13200</v>
      </c>
      <c r="J235" s="19">
        <v>15104</v>
      </c>
      <c r="K235" s="19">
        <v>14735</v>
      </c>
      <c r="L235" s="19">
        <v>15577</v>
      </c>
      <c r="M235" s="19">
        <v>16738</v>
      </c>
      <c r="N235" s="19">
        <v>17563</v>
      </c>
      <c r="O235" s="19">
        <v>19401</v>
      </c>
      <c r="P235" s="19">
        <v>20479</v>
      </c>
      <c r="Q235" s="19">
        <v>21220</v>
      </c>
      <c r="R235" s="19">
        <v>19302</v>
      </c>
      <c r="S235" s="19">
        <v>17316</v>
      </c>
      <c r="T235" s="19">
        <v>16348</v>
      </c>
      <c r="U235" s="19">
        <v>15108</v>
      </c>
      <c r="V235" s="19">
        <v>14009</v>
      </c>
      <c r="W235" s="19">
        <v>13224</v>
      </c>
      <c r="X235" s="19">
        <v>11719</v>
      </c>
      <c r="Y235" s="19">
        <v>11185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261043</v>
      </c>
      <c r="AD235" s="5">
        <f t="shared" si="26"/>
        <v>90150</v>
      </c>
      <c r="AE235" s="5">
        <f t="shared" si="27"/>
        <v>351193</v>
      </c>
      <c r="AG235" s="2">
        <f t="shared" si="28"/>
        <v>8</v>
      </c>
      <c r="AH235" s="2">
        <f t="shared" si="29"/>
        <v>2024</v>
      </c>
      <c r="AJ235" s="5">
        <f t="shared" si="30"/>
        <v>21220</v>
      </c>
      <c r="AK235" s="2">
        <f t="shared" si="31"/>
        <v>16</v>
      </c>
      <c r="AL235" s="9"/>
      <c r="AM235" s="55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</row>
    <row r="236" spans="1:51" ht="15.75" x14ac:dyDescent="0.25">
      <c r="A236" s="18">
        <v>45519</v>
      </c>
      <c r="B236" s="19">
        <v>11139</v>
      </c>
      <c r="C236" s="19">
        <v>10929</v>
      </c>
      <c r="D236" s="19">
        <v>10841</v>
      </c>
      <c r="E236" s="19">
        <v>10716</v>
      </c>
      <c r="F236" s="19">
        <v>10912</v>
      </c>
      <c r="G236" s="19">
        <v>11215</v>
      </c>
      <c r="H236" s="19">
        <v>11716</v>
      </c>
      <c r="I236" s="19">
        <v>13232</v>
      </c>
      <c r="J236" s="19">
        <v>15412</v>
      </c>
      <c r="K236" s="19">
        <v>14757</v>
      </c>
      <c r="L236" s="19">
        <v>15861</v>
      </c>
      <c r="M236" s="19">
        <v>16097</v>
      </c>
      <c r="N236" s="19">
        <v>16577</v>
      </c>
      <c r="O236" s="19">
        <v>17706</v>
      </c>
      <c r="P236" s="19">
        <v>19247</v>
      </c>
      <c r="Q236" s="19">
        <v>19193</v>
      </c>
      <c r="R236" s="19">
        <v>18371</v>
      </c>
      <c r="S236" s="19">
        <v>16799</v>
      </c>
      <c r="T236" s="19">
        <v>15891</v>
      </c>
      <c r="U236" s="19">
        <v>14584</v>
      </c>
      <c r="V236" s="19">
        <v>13722</v>
      </c>
      <c r="W236" s="19">
        <v>12953</v>
      </c>
      <c r="X236" s="19">
        <v>11344</v>
      </c>
      <c r="Y236" s="19">
        <v>11057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251746</v>
      </c>
      <c r="AD236" s="5">
        <f t="shared" si="26"/>
        <v>88525</v>
      </c>
      <c r="AE236" s="5">
        <f t="shared" si="27"/>
        <v>340271</v>
      </c>
      <c r="AG236" s="2">
        <f t="shared" si="28"/>
        <v>8</v>
      </c>
      <c r="AH236" s="2">
        <f t="shared" si="29"/>
        <v>2024</v>
      </c>
      <c r="AJ236" s="5">
        <f t="shared" si="30"/>
        <v>19247</v>
      </c>
      <c r="AK236" s="2">
        <f t="shared" si="31"/>
        <v>15</v>
      </c>
      <c r="AL236" s="9"/>
      <c r="AM236" s="55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</row>
    <row r="237" spans="1:51" ht="15.75" x14ac:dyDescent="0.25">
      <c r="A237" s="18">
        <v>45520</v>
      </c>
      <c r="B237" s="19">
        <v>10916</v>
      </c>
      <c r="C237" s="19">
        <v>10793</v>
      </c>
      <c r="D237" s="19">
        <v>10578</v>
      </c>
      <c r="E237" s="19">
        <v>10682</v>
      </c>
      <c r="F237" s="19">
        <v>10666</v>
      </c>
      <c r="G237" s="19">
        <v>11199</v>
      </c>
      <c r="H237" s="19">
        <v>11712</v>
      </c>
      <c r="I237" s="19">
        <v>12887</v>
      </c>
      <c r="J237" s="19">
        <v>15020</v>
      </c>
      <c r="K237" s="19">
        <v>14680</v>
      </c>
      <c r="L237" s="19">
        <v>15389</v>
      </c>
      <c r="M237" s="19">
        <v>15870</v>
      </c>
      <c r="N237" s="19">
        <v>16572</v>
      </c>
      <c r="O237" s="19">
        <v>17727</v>
      </c>
      <c r="P237" s="19">
        <v>18713</v>
      </c>
      <c r="Q237" s="19">
        <v>18816</v>
      </c>
      <c r="R237" s="19">
        <v>18286</v>
      </c>
      <c r="S237" s="19">
        <v>16706</v>
      </c>
      <c r="T237" s="19">
        <v>15973</v>
      </c>
      <c r="U237" s="19">
        <v>14441</v>
      </c>
      <c r="V237" s="19">
        <v>13608</v>
      </c>
      <c r="W237" s="19">
        <v>12864</v>
      </c>
      <c r="X237" s="19">
        <v>11569</v>
      </c>
      <c r="Y237" s="19">
        <v>10996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249121</v>
      </c>
      <c r="AD237" s="5">
        <f t="shared" si="26"/>
        <v>87542</v>
      </c>
      <c r="AE237" s="5">
        <f t="shared" si="27"/>
        <v>336663</v>
      </c>
      <c r="AG237" s="2">
        <f t="shared" si="28"/>
        <v>8</v>
      </c>
      <c r="AH237" s="2">
        <f t="shared" si="29"/>
        <v>2024</v>
      </c>
      <c r="AJ237" s="5">
        <f t="shared" si="30"/>
        <v>18816</v>
      </c>
      <c r="AK237" s="2">
        <f t="shared" si="31"/>
        <v>16</v>
      </c>
      <c r="AL237" s="9"/>
      <c r="AM237" s="55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</row>
    <row r="238" spans="1:51" ht="15.75" x14ac:dyDescent="0.25">
      <c r="A238" s="18">
        <v>45521</v>
      </c>
      <c r="B238" s="19">
        <v>10776</v>
      </c>
      <c r="C238" s="19">
        <v>10650</v>
      </c>
      <c r="D238" s="19">
        <v>10512</v>
      </c>
      <c r="E238" s="19">
        <v>10496</v>
      </c>
      <c r="F238" s="19">
        <v>10230</v>
      </c>
      <c r="G238" s="19">
        <v>10605</v>
      </c>
      <c r="H238" s="19">
        <v>10603</v>
      </c>
      <c r="I238" s="19">
        <v>11555</v>
      </c>
      <c r="J238" s="19">
        <v>13040</v>
      </c>
      <c r="K238" s="19">
        <v>12776</v>
      </c>
      <c r="L238" s="19">
        <v>13353</v>
      </c>
      <c r="M238" s="19">
        <v>14295</v>
      </c>
      <c r="N238" s="19">
        <v>14237</v>
      </c>
      <c r="O238" s="19">
        <v>15070</v>
      </c>
      <c r="P238" s="19">
        <v>15837</v>
      </c>
      <c r="Q238" s="19">
        <v>16338</v>
      </c>
      <c r="R238" s="19">
        <v>16200</v>
      </c>
      <c r="S238" s="19">
        <v>15442</v>
      </c>
      <c r="T238" s="19">
        <v>14587</v>
      </c>
      <c r="U238" s="19">
        <v>13275</v>
      </c>
      <c r="V238" s="19">
        <v>12711</v>
      </c>
      <c r="W238" s="19">
        <v>12370</v>
      </c>
      <c r="X238" s="19">
        <v>11246</v>
      </c>
      <c r="Y238" s="19">
        <v>10781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306985</v>
      </c>
      <c r="AE238" s="5">
        <f t="shared" si="27"/>
        <v>306985</v>
      </c>
      <c r="AG238" s="2">
        <f t="shared" si="28"/>
        <v>8</v>
      </c>
      <c r="AH238" s="2">
        <f t="shared" si="29"/>
        <v>2024</v>
      </c>
      <c r="AJ238" s="5">
        <f t="shared" si="30"/>
        <v>16338</v>
      </c>
      <c r="AK238" s="2">
        <f t="shared" si="31"/>
        <v>16</v>
      </c>
      <c r="AL238" s="9"/>
      <c r="AM238" s="55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</row>
    <row r="239" spans="1:51" ht="15.75" x14ac:dyDescent="0.25">
      <c r="A239" s="18">
        <v>45522</v>
      </c>
      <c r="B239" s="19">
        <v>10749</v>
      </c>
      <c r="C239" s="19">
        <v>10494</v>
      </c>
      <c r="D239" s="19">
        <v>10567</v>
      </c>
      <c r="E239" s="19">
        <v>10464</v>
      </c>
      <c r="F239" s="19">
        <v>10321</v>
      </c>
      <c r="G239" s="19">
        <v>10567</v>
      </c>
      <c r="H239" s="19">
        <v>10626</v>
      </c>
      <c r="I239" s="19">
        <v>11518</v>
      </c>
      <c r="J239" s="19">
        <v>13665</v>
      </c>
      <c r="K239" s="19">
        <v>13999</v>
      </c>
      <c r="L239" s="19">
        <v>15171</v>
      </c>
      <c r="M239" s="19">
        <v>16668</v>
      </c>
      <c r="N239" s="19">
        <v>16728</v>
      </c>
      <c r="O239" s="19">
        <v>17590</v>
      </c>
      <c r="P239" s="19">
        <v>18525</v>
      </c>
      <c r="Q239" s="19">
        <v>18013</v>
      </c>
      <c r="R239" s="19">
        <v>16900</v>
      </c>
      <c r="S239" s="19">
        <v>16007</v>
      </c>
      <c r="T239" s="19">
        <v>14867</v>
      </c>
      <c r="U239" s="19">
        <v>13629</v>
      </c>
      <c r="V239" s="19">
        <v>12760</v>
      </c>
      <c r="W239" s="19">
        <v>12298</v>
      </c>
      <c r="X239" s="19">
        <v>10926</v>
      </c>
      <c r="Y239" s="19">
        <v>10635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323687</v>
      </c>
      <c r="AE239" s="5">
        <f t="shared" si="27"/>
        <v>323687</v>
      </c>
      <c r="AG239" s="2">
        <f t="shared" si="28"/>
        <v>8</v>
      </c>
      <c r="AH239" s="2">
        <f t="shared" si="29"/>
        <v>2024</v>
      </c>
      <c r="AJ239" s="5">
        <f t="shared" si="30"/>
        <v>18525</v>
      </c>
      <c r="AK239" s="2">
        <f t="shared" si="31"/>
        <v>15</v>
      </c>
      <c r="AL239" s="9"/>
      <c r="AM239" s="55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</row>
    <row r="240" spans="1:51" ht="15.75" x14ac:dyDescent="0.25">
      <c r="A240" s="18">
        <v>45523</v>
      </c>
      <c r="B240" s="19">
        <v>10706</v>
      </c>
      <c r="C240" s="19">
        <v>10654</v>
      </c>
      <c r="D240" s="19">
        <v>10485</v>
      </c>
      <c r="E240" s="19">
        <v>10706</v>
      </c>
      <c r="F240" s="19">
        <v>10711</v>
      </c>
      <c r="G240" s="19">
        <v>11382</v>
      </c>
      <c r="H240" s="19">
        <v>11970</v>
      </c>
      <c r="I240" s="19">
        <v>13507</v>
      </c>
      <c r="J240" s="19">
        <v>16145</v>
      </c>
      <c r="K240" s="19">
        <v>16031</v>
      </c>
      <c r="L240" s="19">
        <v>17409</v>
      </c>
      <c r="M240" s="19">
        <v>18729</v>
      </c>
      <c r="N240" s="19">
        <v>18838</v>
      </c>
      <c r="O240" s="19">
        <v>20218</v>
      </c>
      <c r="P240" s="19">
        <v>20618</v>
      </c>
      <c r="Q240" s="19">
        <v>19806</v>
      </c>
      <c r="R240" s="19">
        <v>19056</v>
      </c>
      <c r="S240" s="19">
        <v>17212</v>
      </c>
      <c r="T240" s="19">
        <v>16424</v>
      </c>
      <c r="U240" s="19">
        <v>14751</v>
      </c>
      <c r="V240" s="19">
        <v>13683</v>
      </c>
      <c r="W240" s="19">
        <v>12831</v>
      </c>
      <c r="X240" s="19">
        <v>11438</v>
      </c>
      <c r="Y240" s="19">
        <v>11230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266696</v>
      </c>
      <c r="AD240" s="5">
        <f t="shared" si="26"/>
        <v>87844</v>
      </c>
      <c r="AE240" s="5">
        <f t="shared" si="27"/>
        <v>354540</v>
      </c>
      <c r="AG240" s="2">
        <f t="shared" si="28"/>
        <v>8</v>
      </c>
      <c r="AH240" s="2">
        <f t="shared" si="29"/>
        <v>2024</v>
      </c>
      <c r="AJ240" s="5">
        <f t="shared" si="30"/>
        <v>20618</v>
      </c>
      <c r="AK240" s="2">
        <f t="shared" si="31"/>
        <v>15</v>
      </c>
      <c r="AL240" s="9"/>
      <c r="AM240" s="55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</row>
    <row r="241" spans="1:51" ht="15.75" x14ac:dyDescent="0.25">
      <c r="A241" s="18">
        <v>45524</v>
      </c>
      <c r="B241" s="19">
        <v>11236</v>
      </c>
      <c r="C241" s="19">
        <v>11207</v>
      </c>
      <c r="D241" s="19">
        <v>10876</v>
      </c>
      <c r="E241" s="19">
        <v>11095</v>
      </c>
      <c r="F241" s="19">
        <v>11069</v>
      </c>
      <c r="G241" s="19">
        <v>11705</v>
      </c>
      <c r="H241" s="19">
        <v>12043</v>
      </c>
      <c r="I241" s="19">
        <v>13628</v>
      </c>
      <c r="J241" s="19">
        <v>15827</v>
      </c>
      <c r="K241" s="19">
        <v>15843</v>
      </c>
      <c r="L241" s="19">
        <v>16929</v>
      </c>
      <c r="M241" s="19">
        <v>18002</v>
      </c>
      <c r="N241" s="19">
        <v>18224</v>
      </c>
      <c r="O241" s="19">
        <v>18795</v>
      </c>
      <c r="P241" s="19">
        <v>18800</v>
      </c>
      <c r="Q241" s="19">
        <v>18687</v>
      </c>
      <c r="R241" s="19">
        <v>17665</v>
      </c>
      <c r="S241" s="19">
        <v>15813</v>
      </c>
      <c r="T241" s="19">
        <v>15148</v>
      </c>
      <c r="U241" s="19">
        <v>13949</v>
      </c>
      <c r="V241" s="19">
        <v>13026</v>
      </c>
      <c r="W241" s="19">
        <v>12179</v>
      </c>
      <c r="X241" s="19">
        <v>10821</v>
      </c>
      <c r="Y241" s="19">
        <v>10358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253336</v>
      </c>
      <c r="AD241" s="5">
        <f t="shared" si="26"/>
        <v>89589</v>
      </c>
      <c r="AE241" s="5">
        <f t="shared" si="27"/>
        <v>342925</v>
      </c>
      <c r="AG241" s="2">
        <f t="shared" si="28"/>
        <v>8</v>
      </c>
      <c r="AH241" s="2">
        <f t="shared" si="29"/>
        <v>2024</v>
      </c>
      <c r="AJ241" s="5">
        <f t="shared" si="30"/>
        <v>18800</v>
      </c>
      <c r="AK241" s="2">
        <f t="shared" si="31"/>
        <v>15</v>
      </c>
      <c r="AL241" s="9"/>
      <c r="AM241" s="55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</row>
    <row r="242" spans="1:51" ht="15.75" x14ac:dyDescent="0.25">
      <c r="A242" s="18">
        <v>45525</v>
      </c>
      <c r="B242" s="19">
        <v>10464</v>
      </c>
      <c r="C242" s="19">
        <v>10267</v>
      </c>
      <c r="D242" s="19">
        <v>10208</v>
      </c>
      <c r="E242" s="19">
        <v>10218</v>
      </c>
      <c r="F242" s="19">
        <v>10268</v>
      </c>
      <c r="G242" s="19">
        <v>11024</v>
      </c>
      <c r="H242" s="19">
        <v>11426</v>
      </c>
      <c r="I242" s="19">
        <v>12648</v>
      </c>
      <c r="J242" s="19">
        <v>14605</v>
      </c>
      <c r="K242" s="19">
        <v>14145</v>
      </c>
      <c r="L242" s="19">
        <v>14740</v>
      </c>
      <c r="M242" s="19">
        <v>15194</v>
      </c>
      <c r="N242" s="19">
        <v>15816</v>
      </c>
      <c r="O242" s="19">
        <v>17219</v>
      </c>
      <c r="P242" s="19">
        <v>18306</v>
      </c>
      <c r="Q242" s="19">
        <v>18206</v>
      </c>
      <c r="R242" s="19">
        <v>16763</v>
      </c>
      <c r="S242" s="19">
        <v>15659</v>
      </c>
      <c r="T242" s="19">
        <v>15190</v>
      </c>
      <c r="U242" s="19">
        <v>13943</v>
      </c>
      <c r="V242" s="19">
        <v>13058</v>
      </c>
      <c r="W242" s="19">
        <v>12191</v>
      </c>
      <c r="X242" s="19">
        <v>10836</v>
      </c>
      <c r="Y242" s="19">
        <v>10348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238519</v>
      </c>
      <c r="AD242" s="5">
        <f t="shared" si="26"/>
        <v>84223</v>
      </c>
      <c r="AE242" s="5">
        <f t="shared" si="27"/>
        <v>322742</v>
      </c>
      <c r="AG242" s="2">
        <f t="shared" si="28"/>
        <v>8</v>
      </c>
      <c r="AH242" s="2">
        <f t="shared" si="29"/>
        <v>2024</v>
      </c>
      <c r="AJ242" s="5">
        <f t="shared" si="30"/>
        <v>18306</v>
      </c>
      <c r="AK242" s="2">
        <f t="shared" si="31"/>
        <v>15</v>
      </c>
      <c r="AL242" s="9"/>
      <c r="AM242" s="55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</row>
    <row r="243" spans="1:51" ht="15.75" x14ac:dyDescent="0.25">
      <c r="A243" s="18">
        <v>45526</v>
      </c>
      <c r="B243" s="19">
        <v>10395</v>
      </c>
      <c r="C243" s="19">
        <v>10243</v>
      </c>
      <c r="D243" s="19">
        <v>10064</v>
      </c>
      <c r="E243" s="19">
        <v>10086</v>
      </c>
      <c r="F243" s="19">
        <v>10155</v>
      </c>
      <c r="G243" s="19">
        <v>10886</v>
      </c>
      <c r="H243" s="19">
        <v>11241</v>
      </c>
      <c r="I243" s="19">
        <v>12442</v>
      </c>
      <c r="J243" s="19">
        <v>14028</v>
      </c>
      <c r="K243" s="19">
        <v>13046</v>
      </c>
      <c r="L243" s="19">
        <v>13779</v>
      </c>
      <c r="M243" s="19">
        <v>15494</v>
      </c>
      <c r="N243" s="19">
        <v>15775</v>
      </c>
      <c r="O243" s="19">
        <v>16468</v>
      </c>
      <c r="P243" s="19">
        <v>16908</v>
      </c>
      <c r="Q243" s="19">
        <v>17286</v>
      </c>
      <c r="R243" s="19">
        <v>16856</v>
      </c>
      <c r="S243" s="19">
        <v>15372</v>
      </c>
      <c r="T243" s="19">
        <v>14733</v>
      </c>
      <c r="U243" s="19">
        <v>13525</v>
      </c>
      <c r="V243" s="19">
        <v>12752</v>
      </c>
      <c r="W243" s="19">
        <v>12001</v>
      </c>
      <c r="X243" s="19">
        <v>10591</v>
      </c>
      <c r="Y243" s="19">
        <v>10266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231056</v>
      </c>
      <c r="AD243" s="5">
        <f t="shared" si="26"/>
        <v>83336</v>
      </c>
      <c r="AE243" s="5">
        <f t="shared" si="27"/>
        <v>314392</v>
      </c>
      <c r="AG243" s="2">
        <f t="shared" si="28"/>
        <v>8</v>
      </c>
      <c r="AH243" s="2">
        <f t="shared" si="29"/>
        <v>2024</v>
      </c>
      <c r="AJ243" s="5">
        <f t="shared" si="30"/>
        <v>17286</v>
      </c>
      <c r="AK243" s="2">
        <f t="shared" si="31"/>
        <v>16</v>
      </c>
      <c r="AL243" s="9"/>
      <c r="AM243" s="55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</row>
    <row r="244" spans="1:51" ht="15.75" x14ac:dyDescent="0.25">
      <c r="A244" s="18">
        <v>45527</v>
      </c>
      <c r="B244" s="19">
        <v>10326</v>
      </c>
      <c r="C244" s="19">
        <v>10061</v>
      </c>
      <c r="D244" s="19">
        <v>9981</v>
      </c>
      <c r="E244" s="19">
        <v>10142</v>
      </c>
      <c r="F244" s="19">
        <v>10076</v>
      </c>
      <c r="G244" s="19">
        <v>10472</v>
      </c>
      <c r="H244" s="19">
        <v>11134</v>
      </c>
      <c r="I244" s="19">
        <v>12009</v>
      </c>
      <c r="J244" s="19">
        <v>13516</v>
      </c>
      <c r="K244" s="19">
        <v>13301</v>
      </c>
      <c r="L244" s="19">
        <v>14311</v>
      </c>
      <c r="M244" s="19">
        <v>15461</v>
      </c>
      <c r="N244" s="19">
        <v>15840</v>
      </c>
      <c r="O244" s="19">
        <v>16309</v>
      </c>
      <c r="P244" s="19">
        <v>17124</v>
      </c>
      <c r="Q244" s="19">
        <v>16744</v>
      </c>
      <c r="R244" s="19">
        <v>16022</v>
      </c>
      <c r="S244" s="19">
        <v>15209</v>
      </c>
      <c r="T244" s="19">
        <v>14686</v>
      </c>
      <c r="U244" s="19">
        <v>13660</v>
      </c>
      <c r="V244" s="19">
        <v>12712</v>
      </c>
      <c r="W244" s="19">
        <v>12196</v>
      </c>
      <c r="X244" s="19">
        <v>10718</v>
      </c>
      <c r="Y244" s="19">
        <v>10297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229818</v>
      </c>
      <c r="AD244" s="5">
        <f t="shared" si="26"/>
        <v>82489</v>
      </c>
      <c r="AE244" s="5">
        <f t="shared" si="27"/>
        <v>312307</v>
      </c>
      <c r="AG244" s="2">
        <f t="shared" si="28"/>
        <v>8</v>
      </c>
      <c r="AH244" s="2">
        <f t="shared" si="29"/>
        <v>2024</v>
      </c>
      <c r="AJ244" s="5">
        <f t="shared" si="30"/>
        <v>17124</v>
      </c>
      <c r="AK244" s="2">
        <f t="shared" si="31"/>
        <v>15</v>
      </c>
      <c r="AL244" s="9"/>
      <c r="AM244" s="55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</row>
    <row r="245" spans="1:51" ht="15.75" x14ac:dyDescent="0.25">
      <c r="A245" s="18">
        <v>45528</v>
      </c>
      <c r="B245" s="19">
        <v>10148</v>
      </c>
      <c r="C245" s="19">
        <v>10086</v>
      </c>
      <c r="D245" s="19">
        <v>9888</v>
      </c>
      <c r="E245" s="19">
        <v>9895</v>
      </c>
      <c r="F245" s="19">
        <v>9785</v>
      </c>
      <c r="G245" s="19">
        <v>10132</v>
      </c>
      <c r="H245" s="19">
        <v>10181</v>
      </c>
      <c r="I245" s="19">
        <v>10928</v>
      </c>
      <c r="J245" s="19">
        <v>12123</v>
      </c>
      <c r="K245" s="19">
        <v>11670</v>
      </c>
      <c r="L245" s="19">
        <v>12548</v>
      </c>
      <c r="M245" s="19">
        <v>13794</v>
      </c>
      <c r="N245" s="19">
        <v>14188</v>
      </c>
      <c r="O245" s="19">
        <v>15217</v>
      </c>
      <c r="P245" s="19">
        <v>16580</v>
      </c>
      <c r="Q245" s="19">
        <v>16559</v>
      </c>
      <c r="R245" s="19">
        <v>16557</v>
      </c>
      <c r="S245" s="19">
        <v>16102</v>
      </c>
      <c r="T245" s="19">
        <v>15529</v>
      </c>
      <c r="U245" s="19">
        <v>13967</v>
      </c>
      <c r="V245" s="19">
        <v>13239</v>
      </c>
      <c r="W245" s="19">
        <v>12609</v>
      </c>
      <c r="X245" s="19">
        <v>11468</v>
      </c>
      <c r="Y245" s="19">
        <v>10839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304032</v>
      </c>
      <c r="AE245" s="5">
        <f t="shared" si="27"/>
        <v>304032</v>
      </c>
      <c r="AG245" s="2">
        <f t="shared" si="28"/>
        <v>8</v>
      </c>
      <c r="AH245" s="2">
        <f t="shared" si="29"/>
        <v>2024</v>
      </c>
      <c r="AJ245" s="5">
        <f t="shared" si="30"/>
        <v>16580</v>
      </c>
      <c r="AK245" s="2">
        <f t="shared" si="31"/>
        <v>15</v>
      </c>
      <c r="AL245" s="9"/>
      <c r="AM245" s="55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</row>
    <row r="246" spans="1:51" ht="15.75" x14ac:dyDescent="0.25">
      <c r="A246" s="18">
        <v>45529</v>
      </c>
      <c r="B246" s="19">
        <v>10710</v>
      </c>
      <c r="C246" s="19">
        <v>10608</v>
      </c>
      <c r="D246" s="19">
        <v>10529</v>
      </c>
      <c r="E246" s="19">
        <v>10405</v>
      </c>
      <c r="F246" s="19">
        <v>10124</v>
      </c>
      <c r="G246" s="19">
        <v>10278</v>
      </c>
      <c r="H246" s="19">
        <v>10167</v>
      </c>
      <c r="I246" s="19">
        <v>11096</v>
      </c>
      <c r="J246" s="19">
        <v>12318</v>
      </c>
      <c r="K246" s="19">
        <v>12139</v>
      </c>
      <c r="L246" s="19">
        <v>13106</v>
      </c>
      <c r="M246" s="19">
        <v>14520</v>
      </c>
      <c r="N246" s="19">
        <v>15288</v>
      </c>
      <c r="O246" s="19">
        <v>16607</v>
      </c>
      <c r="P246" s="19">
        <v>18209</v>
      </c>
      <c r="Q246" s="19">
        <v>18608</v>
      </c>
      <c r="R246" s="19">
        <v>17980</v>
      </c>
      <c r="S246" s="19">
        <v>16981</v>
      </c>
      <c r="T246" s="19">
        <v>16128</v>
      </c>
      <c r="U246" s="19">
        <v>14588</v>
      </c>
      <c r="V246" s="19">
        <v>13696</v>
      </c>
      <c r="W246" s="19">
        <v>12858</v>
      </c>
      <c r="X246" s="19">
        <v>11523</v>
      </c>
      <c r="Y246" s="19">
        <v>10949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319415</v>
      </c>
      <c r="AE246" s="5">
        <f t="shared" si="27"/>
        <v>319415</v>
      </c>
      <c r="AG246" s="2">
        <f t="shared" si="28"/>
        <v>8</v>
      </c>
      <c r="AH246" s="2">
        <f t="shared" si="29"/>
        <v>2024</v>
      </c>
      <c r="AJ246" s="5">
        <f t="shared" si="30"/>
        <v>18608</v>
      </c>
      <c r="AK246" s="2">
        <f t="shared" si="31"/>
        <v>16</v>
      </c>
      <c r="AL246" s="9"/>
      <c r="AM246" s="55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</row>
    <row r="247" spans="1:51" ht="15.75" x14ac:dyDescent="0.25">
      <c r="A247" s="18">
        <v>45530</v>
      </c>
      <c r="B247" s="19">
        <v>11059</v>
      </c>
      <c r="C247" s="19">
        <v>10897</v>
      </c>
      <c r="D247" s="19">
        <v>10783</v>
      </c>
      <c r="E247" s="19">
        <v>10835</v>
      </c>
      <c r="F247" s="19">
        <v>10842</v>
      </c>
      <c r="G247" s="19">
        <v>11468</v>
      </c>
      <c r="H247" s="19">
        <v>12000</v>
      </c>
      <c r="I247" s="19">
        <v>13566</v>
      </c>
      <c r="J247" s="19">
        <v>15896</v>
      </c>
      <c r="K247" s="19">
        <v>15848</v>
      </c>
      <c r="L247" s="19">
        <v>16455</v>
      </c>
      <c r="M247" s="19">
        <v>16302</v>
      </c>
      <c r="N247" s="19">
        <v>16668</v>
      </c>
      <c r="O247" s="19">
        <v>18677</v>
      </c>
      <c r="P247" s="19">
        <v>19359</v>
      </c>
      <c r="Q247" s="19">
        <v>19296</v>
      </c>
      <c r="R247" s="19">
        <v>18724</v>
      </c>
      <c r="S247" s="19">
        <v>17004</v>
      </c>
      <c r="T247" s="19">
        <v>16443</v>
      </c>
      <c r="U247" s="19">
        <v>14914</v>
      </c>
      <c r="V247" s="19">
        <v>13754</v>
      </c>
      <c r="W247" s="19">
        <v>12787</v>
      </c>
      <c r="X247" s="19">
        <v>11210</v>
      </c>
      <c r="Y247" s="19">
        <v>10677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256903</v>
      </c>
      <c r="AD247" s="5">
        <f t="shared" si="26"/>
        <v>88561</v>
      </c>
      <c r="AE247" s="5">
        <f t="shared" si="27"/>
        <v>345464</v>
      </c>
      <c r="AG247" s="2">
        <f t="shared" si="28"/>
        <v>8</v>
      </c>
      <c r="AH247" s="2">
        <f t="shared" si="29"/>
        <v>2024</v>
      </c>
      <c r="AJ247" s="5">
        <f t="shared" si="30"/>
        <v>19359</v>
      </c>
      <c r="AK247" s="2">
        <f t="shared" si="31"/>
        <v>15</v>
      </c>
      <c r="AL247" s="9"/>
      <c r="AM247" s="55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</row>
    <row r="248" spans="1:51" ht="15.75" x14ac:dyDescent="0.25">
      <c r="A248" s="18">
        <v>45531</v>
      </c>
      <c r="B248" s="19">
        <v>10839</v>
      </c>
      <c r="C248" s="19">
        <v>10601</v>
      </c>
      <c r="D248" s="19">
        <v>10422</v>
      </c>
      <c r="E248" s="19">
        <v>10453</v>
      </c>
      <c r="F248" s="19">
        <v>10453</v>
      </c>
      <c r="G248" s="19">
        <v>11152</v>
      </c>
      <c r="H248" s="19">
        <v>11559</v>
      </c>
      <c r="I248" s="19">
        <v>12870</v>
      </c>
      <c r="J248" s="19">
        <v>14586</v>
      </c>
      <c r="K248" s="19">
        <v>13886</v>
      </c>
      <c r="L248" s="19">
        <v>14482</v>
      </c>
      <c r="M248" s="19">
        <v>15731</v>
      </c>
      <c r="N248" s="19">
        <v>16350</v>
      </c>
      <c r="O248" s="19">
        <v>17916</v>
      </c>
      <c r="P248" s="19">
        <v>19015</v>
      </c>
      <c r="Q248" s="19">
        <v>19376</v>
      </c>
      <c r="R248" s="19">
        <v>18900</v>
      </c>
      <c r="S248" s="19">
        <v>17059</v>
      </c>
      <c r="T248" s="19">
        <v>16775</v>
      </c>
      <c r="U248" s="19">
        <v>15396</v>
      </c>
      <c r="V248" s="19">
        <v>14093</v>
      </c>
      <c r="W248" s="19">
        <v>13015</v>
      </c>
      <c r="X248" s="19">
        <v>11499</v>
      </c>
      <c r="Y248" s="19">
        <v>10969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250949</v>
      </c>
      <c r="AD248" s="5">
        <f t="shared" si="26"/>
        <v>86448</v>
      </c>
      <c r="AE248" s="5">
        <f t="shared" si="27"/>
        <v>337397</v>
      </c>
      <c r="AG248" s="2">
        <f t="shared" si="28"/>
        <v>8</v>
      </c>
      <c r="AH248" s="2">
        <f t="shared" si="29"/>
        <v>2024</v>
      </c>
      <c r="AJ248" s="5">
        <f t="shared" si="30"/>
        <v>19376</v>
      </c>
      <c r="AK248" s="2">
        <f t="shared" si="31"/>
        <v>16</v>
      </c>
      <c r="AL248" s="9"/>
      <c r="AM248" s="55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</row>
    <row r="249" spans="1:51" ht="15.75" x14ac:dyDescent="0.25">
      <c r="A249" s="18">
        <v>45532</v>
      </c>
      <c r="B249" s="19">
        <v>11230</v>
      </c>
      <c r="C249" s="19">
        <v>10973</v>
      </c>
      <c r="D249" s="19">
        <v>10963</v>
      </c>
      <c r="E249" s="19">
        <v>10865</v>
      </c>
      <c r="F249" s="19">
        <v>11038</v>
      </c>
      <c r="G249" s="19">
        <v>11758</v>
      </c>
      <c r="H249" s="19">
        <v>12611</v>
      </c>
      <c r="I249" s="19">
        <v>13875</v>
      </c>
      <c r="J249" s="19">
        <v>15975</v>
      </c>
      <c r="K249" s="19">
        <v>16037</v>
      </c>
      <c r="L249" s="19">
        <v>17268</v>
      </c>
      <c r="M249" s="19">
        <v>17929</v>
      </c>
      <c r="N249" s="19">
        <v>17970</v>
      </c>
      <c r="O249" s="19">
        <v>19327</v>
      </c>
      <c r="P249" s="19">
        <v>19192</v>
      </c>
      <c r="Q249" s="19">
        <v>18231</v>
      </c>
      <c r="R249" s="19">
        <v>16439</v>
      </c>
      <c r="S249" s="19">
        <v>15743</v>
      </c>
      <c r="T249" s="19">
        <v>15220</v>
      </c>
      <c r="U249" s="19">
        <v>14137</v>
      </c>
      <c r="V249" s="19">
        <v>13291</v>
      </c>
      <c r="W249" s="19">
        <v>12164</v>
      </c>
      <c r="X249" s="19">
        <v>10682</v>
      </c>
      <c r="Y249" s="19">
        <v>10091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253480</v>
      </c>
      <c r="AD249" s="5">
        <f t="shared" si="26"/>
        <v>89529</v>
      </c>
      <c r="AE249" s="5">
        <f t="shared" si="27"/>
        <v>343009</v>
      </c>
      <c r="AG249" s="2">
        <f t="shared" si="28"/>
        <v>8</v>
      </c>
      <c r="AH249" s="2">
        <f t="shared" si="29"/>
        <v>2024</v>
      </c>
      <c r="AJ249" s="5">
        <f t="shared" si="30"/>
        <v>19327</v>
      </c>
      <c r="AK249" s="2">
        <f t="shared" si="31"/>
        <v>14</v>
      </c>
      <c r="AL249" s="9"/>
      <c r="AM249" s="55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</row>
    <row r="250" spans="1:51" ht="15.75" x14ac:dyDescent="0.25">
      <c r="A250" s="18">
        <v>45533</v>
      </c>
      <c r="B250" s="19">
        <v>9778</v>
      </c>
      <c r="C250" s="19">
        <v>10167</v>
      </c>
      <c r="D250" s="19">
        <v>9899</v>
      </c>
      <c r="E250" s="19">
        <v>9819</v>
      </c>
      <c r="F250" s="19">
        <v>9989</v>
      </c>
      <c r="G250" s="19">
        <v>10608</v>
      </c>
      <c r="H250" s="19">
        <v>11419</v>
      </c>
      <c r="I250" s="19">
        <v>12188</v>
      </c>
      <c r="J250" s="19">
        <v>13622</v>
      </c>
      <c r="K250" s="19">
        <v>12806</v>
      </c>
      <c r="L250" s="19">
        <v>13698</v>
      </c>
      <c r="M250" s="19">
        <v>14542</v>
      </c>
      <c r="N250" s="19">
        <v>14926</v>
      </c>
      <c r="O250" s="19">
        <v>15646</v>
      </c>
      <c r="P250" s="19">
        <v>16836</v>
      </c>
      <c r="Q250" s="19">
        <v>16976</v>
      </c>
      <c r="R250" s="19">
        <v>16345</v>
      </c>
      <c r="S250" s="19">
        <v>15197</v>
      </c>
      <c r="T250" s="19">
        <v>14748</v>
      </c>
      <c r="U250" s="19">
        <v>13606</v>
      </c>
      <c r="V250" s="19">
        <v>12467</v>
      </c>
      <c r="W250" s="19">
        <v>11675</v>
      </c>
      <c r="X250" s="19">
        <v>10263</v>
      </c>
      <c r="Y250" s="19">
        <v>9697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225541</v>
      </c>
      <c r="AD250" s="5">
        <f t="shared" si="26"/>
        <v>81376</v>
      </c>
      <c r="AE250" s="5">
        <f t="shared" si="27"/>
        <v>306917</v>
      </c>
      <c r="AG250" s="2">
        <f t="shared" si="28"/>
        <v>8</v>
      </c>
      <c r="AH250" s="2">
        <f t="shared" si="29"/>
        <v>2024</v>
      </c>
      <c r="AJ250" s="5">
        <f t="shared" si="30"/>
        <v>16976</v>
      </c>
      <c r="AK250" s="2">
        <f t="shared" si="31"/>
        <v>16</v>
      </c>
      <c r="AL250" s="9"/>
      <c r="AM250" s="55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</row>
    <row r="251" spans="1:51" ht="15.75" x14ac:dyDescent="0.25">
      <c r="A251" s="18">
        <v>45534</v>
      </c>
      <c r="B251" s="19">
        <v>9825</v>
      </c>
      <c r="C251" s="19">
        <v>9685</v>
      </c>
      <c r="D251" s="19">
        <v>9586</v>
      </c>
      <c r="E251" s="19">
        <v>9669</v>
      </c>
      <c r="F251" s="19">
        <v>9825</v>
      </c>
      <c r="G251" s="19">
        <v>10402</v>
      </c>
      <c r="H251" s="19">
        <v>11016</v>
      </c>
      <c r="I251" s="19">
        <v>12137</v>
      </c>
      <c r="J251" s="19">
        <v>13683</v>
      </c>
      <c r="K251" s="19">
        <v>13161</v>
      </c>
      <c r="L251" s="19">
        <v>14019</v>
      </c>
      <c r="M251" s="19">
        <v>14762</v>
      </c>
      <c r="N251" s="19">
        <v>15186</v>
      </c>
      <c r="O251" s="19">
        <v>15601</v>
      </c>
      <c r="P251" s="19">
        <v>16817</v>
      </c>
      <c r="Q251" s="19">
        <v>16760</v>
      </c>
      <c r="R251" s="19">
        <v>16130</v>
      </c>
      <c r="S251" s="19">
        <v>14897</v>
      </c>
      <c r="T251" s="19">
        <v>14140</v>
      </c>
      <c r="U251" s="19">
        <v>12974</v>
      </c>
      <c r="V251" s="19">
        <v>12126</v>
      </c>
      <c r="W251" s="19">
        <v>11632</v>
      </c>
      <c r="X251" s="19">
        <v>10329</v>
      </c>
      <c r="Y251" s="19">
        <v>9855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224354</v>
      </c>
      <c r="AD251" s="5">
        <f t="shared" si="26"/>
        <v>79863</v>
      </c>
      <c r="AE251" s="5">
        <f t="shared" si="27"/>
        <v>304217</v>
      </c>
      <c r="AG251" s="2">
        <f t="shared" si="28"/>
        <v>8</v>
      </c>
      <c r="AH251" s="2">
        <f t="shared" si="29"/>
        <v>2024</v>
      </c>
      <c r="AJ251" s="5">
        <f t="shared" si="30"/>
        <v>16817</v>
      </c>
      <c r="AK251" s="2">
        <f t="shared" si="31"/>
        <v>15</v>
      </c>
      <c r="AL251" s="9"/>
      <c r="AM251" s="55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</row>
    <row r="252" spans="1:51" ht="15.75" x14ac:dyDescent="0.25">
      <c r="A252" s="18">
        <v>45535</v>
      </c>
      <c r="B252" s="19">
        <v>9871</v>
      </c>
      <c r="C252" s="19">
        <v>9854</v>
      </c>
      <c r="D252" s="19">
        <v>9849</v>
      </c>
      <c r="E252" s="19">
        <v>9722</v>
      </c>
      <c r="F252" s="19">
        <v>9636</v>
      </c>
      <c r="G252" s="19">
        <v>10033</v>
      </c>
      <c r="H252" s="19">
        <v>10101</v>
      </c>
      <c r="I252" s="19">
        <v>11167</v>
      </c>
      <c r="J252" s="19">
        <v>12981</v>
      </c>
      <c r="K252" s="19">
        <v>12987</v>
      </c>
      <c r="L252" s="19">
        <v>13712</v>
      </c>
      <c r="M252" s="19">
        <v>15054</v>
      </c>
      <c r="N252" s="19">
        <v>14993</v>
      </c>
      <c r="O252" s="19">
        <v>15559</v>
      </c>
      <c r="P252" s="19">
        <v>17005</v>
      </c>
      <c r="Q252" s="19">
        <v>16569</v>
      </c>
      <c r="R252" s="19">
        <v>15795</v>
      </c>
      <c r="S252" s="19">
        <v>14743</v>
      </c>
      <c r="T252" s="19">
        <v>13787</v>
      </c>
      <c r="U252" s="19">
        <v>12626</v>
      </c>
      <c r="V252" s="19">
        <v>12093</v>
      </c>
      <c r="W252" s="19">
        <v>11497</v>
      </c>
      <c r="X252" s="19">
        <v>10570</v>
      </c>
      <c r="Y252" s="19">
        <v>10217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300421</v>
      </c>
      <c r="AE252" s="5">
        <f t="shared" si="27"/>
        <v>300421</v>
      </c>
      <c r="AG252" s="2">
        <f t="shared" si="28"/>
        <v>8</v>
      </c>
      <c r="AH252" s="2">
        <f t="shared" si="29"/>
        <v>2024</v>
      </c>
      <c r="AJ252" s="5">
        <f t="shared" si="30"/>
        <v>17005</v>
      </c>
      <c r="AK252" s="2">
        <f t="shared" si="31"/>
        <v>15</v>
      </c>
      <c r="AL252" s="9"/>
      <c r="AM252" s="55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</row>
    <row r="253" spans="1:51" ht="15.75" x14ac:dyDescent="0.25">
      <c r="A253" s="18">
        <v>45536</v>
      </c>
      <c r="B253" s="19">
        <v>10612</v>
      </c>
      <c r="C253" s="19">
        <v>10572</v>
      </c>
      <c r="D253" s="19">
        <v>10669</v>
      </c>
      <c r="E253" s="19">
        <v>10406</v>
      </c>
      <c r="F253" s="19">
        <v>10186</v>
      </c>
      <c r="G253" s="19">
        <v>10323</v>
      </c>
      <c r="H253" s="19">
        <v>9371</v>
      </c>
      <c r="I253" s="19">
        <v>10708</v>
      </c>
      <c r="J253" s="19">
        <v>13200</v>
      </c>
      <c r="K253" s="19">
        <v>14503</v>
      </c>
      <c r="L253" s="19">
        <v>15784</v>
      </c>
      <c r="M253" s="19">
        <v>16310</v>
      </c>
      <c r="N253" s="19">
        <v>16151</v>
      </c>
      <c r="O253" s="19">
        <v>16616</v>
      </c>
      <c r="P253" s="19">
        <v>17175</v>
      </c>
      <c r="Q253" s="19">
        <v>17138</v>
      </c>
      <c r="R253" s="19">
        <v>16259</v>
      </c>
      <c r="S253" s="19">
        <v>15139</v>
      </c>
      <c r="T253" s="19">
        <v>14174</v>
      </c>
      <c r="U253" s="19">
        <v>13208</v>
      </c>
      <c r="V253" s="19">
        <v>12749</v>
      </c>
      <c r="W253" s="19">
        <v>12980</v>
      </c>
      <c r="X253" s="19">
        <v>12194</v>
      </c>
      <c r="Y253" s="19">
        <v>11792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318219</v>
      </c>
      <c r="AE253" s="5">
        <f t="shared" si="27"/>
        <v>318219</v>
      </c>
      <c r="AG253" s="2">
        <f t="shared" si="28"/>
        <v>9</v>
      </c>
      <c r="AH253" s="2">
        <f t="shared" si="29"/>
        <v>2024</v>
      </c>
      <c r="AJ253" s="5">
        <f t="shared" si="30"/>
        <v>17175</v>
      </c>
      <c r="AK253" s="2">
        <f t="shared" si="31"/>
        <v>15</v>
      </c>
      <c r="AL253" s="9"/>
      <c r="AM253" s="55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</row>
    <row r="254" spans="1:51" ht="15.75" x14ac:dyDescent="0.25">
      <c r="A254" s="18">
        <v>45537</v>
      </c>
      <c r="B254" s="19">
        <v>11415</v>
      </c>
      <c r="C254" s="19">
        <v>11201</v>
      </c>
      <c r="D254" s="19">
        <v>11100</v>
      </c>
      <c r="E254" s="19">
        <v>10680</v>
      </c>
      <c r="F254" s="19">
        <v>10708</v>
      </c>
      <c r="G254" s="19">
        <v>10456</v>
      </c>
      <c r="H254" s="19">
        <v>9403</v>
      </c>
      <c r="I254" s="19">
        <v>10102</v>
      </c>
      <c r="J254" s="19">
        <v>11919</v>
      </c>
      <c r="K254" s="19">
        <v>12516</v>
      </c>
      <c r="L254" s="19">
        <v>13512</v>
      </c>
      <c r="M254" s="19">
        <v>14148</v>
      </c>
      <c r="N254" s="19">
        <v>14191</v>
      </c>
      <c r="O254" s="19">
        <v>15228</v>
      </c>
      <c r="P254" s="19">
        <v>15348</v>
      </c>
      <c r="Q254" s="19">
        <v>16075</v>
      </c>
      <c r="R254" s="19">
        <v>15254</v>
      </c>
      <c r="S254" s="19">
        <v>14211</v>
      </c>
      <c r="T254" s="19">
        <v>13431</v>
      </c>
      <c r="U254" s="19">
        <v>12649</v>
      </c>
      <c r="V254" s="19">
        <v>12015</v>
      </c>
      <c r="W254" s="19">
        <v>11949</v>
      </c>
      <c r="X254" s="19">
        <v>10575</v>
      </c>
      <c r="Y254" s="19">
        <v>10215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298301</v>
      </c>
      <c r="AE254" s="5">
        <f t="shared" si="27"/>
        <v>298301</v>
      </c>
      <c r="AG254" s="2">
        <f t="shared" si="28"/>
        <v>9</v>
      </c>
      <c r="AH254" s="2">
        <f t="shared" si="29"/>
        <v>2024</v>
      </c>
      <c r="AJ254" s="5">
        <f t="shared" si="30"/>
        <v>16075</v>
      </c>
      <c r="AK254" s="2">
        <f t="shared" si="31"/>
        <v>16</v>
      </c>
      <c r="AL254" s="9"/>
      <c r="AM254" s="55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</row>
    <row r="255" spans="1:51" ht="15.75" x14ac:dyDescent="0.25">
      <c r="A255" s="18">
        <v>45538</v>
      </c>
      <c r="B255" s="19">
        <v>9990</v>
      </c>
      <c r="C255" s="19">
        <v>9964</v>
      </c>
      <c r="D255" s="19">
        <v>9920</v>
      </c>
      <c r="E255" s="19">
        <v>9731</v>
      </c>
      <c r="F255" s="19">
        <v>9859</v>
      </c>
      <c r="G255" s="19">
        <v>10593</v>
      </c>
      <c r="H255" s="19">
        <v>10159</v>
      </c>
      <c r="I255" s="19">
        <v>11021</v>
      </c>
      <c r="J255" s="19">
        <v>12954</v>
      </c>
      <c r="K255" s="19">
        <v>12858</v>
      </c>
      <c r="L255" s="19">
        <v>13503</v>
      </c>
      <c r="M255" s="19">
        <v>13868</v>
      </c>
      <c r="N255" s="19">
        <v>14321</v>
      </c>
      <c r="O255" s="19">
        <v>14599</v>
      </c>
      <c r="P255" s="19">
        <v>15351</v>
      </c>
      <c r="Q255" s="19">
        <v>15347</v>
      </c>
      <c r="R255" s="19">
        <v>14786</v>
      </c>
      <c r="S255" s="19">
        <v>13579</v>
      </c>
      <c r="T255" s="19">
        <v>13360</v>
      </c>
      <c r="U255" s="19">
        <v>12488</v>
      </c>
      <c r="V255" s="19">
        <v>12075</v>
      </c>
      <c r="W255" s="19">
        <v>11764</v>
      </c>
      <c r="X255" s="19">
        <v>10377</v>
      </c>
      <c r="Y255" s="19">
        <v>9997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212251</v>
      </c>
      <c r="AD255" s="5">
        <f t="shared" si="26"/>
        <v>80213</v>
      </c>
      <c r="AE255" s="5">
        <f t="shared" si="27"/>
        <v>292464</v>
      </c>
      <c r="AG255" s="2">
        <f t="shared" si="28"/>
        <v>9</v>
      </c>
      <c r="AH255" s="2">
        <f t="shared" si="29"/>
        <v>2024</v>
      </c>
      <c r="AJ255" s="5">
        <f t="shared" si="30"/>
        <v>15351</v>
      </c>
      <c r="AK255" s="2">
        <f t="shared" si="31"/>
        <v>15</v>
      </c>
      <c r="AL255" s="9"/>
      <c r="AM255" s="55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</row>
    <row r="256" spans="1:51" ht="15.75" x14ac:dyDescent="0.25">
      <c r="A256" s="18">
        <v>45539</v>
      </c>
      <c r="B256" s="19">
        <v>9759</v>
      </c>
      <c r="C256" s="19">
        <v>9818</v>
      </c>
      <c r="D256" s="19">
        <v>9791</v>
      </c>
      <c r="E256" s="19">
        <v>9609</v>
      </c>
      <c r="F256" s="19">
        <v>9785</v>
      </c>
      <c r="G256" s="19">
        <v>10591</v>
      </c>
      <c r="H256" s="19">
        <v>10112</v>
      </c>
      <c r="I256" s="19">
        <v>10903</v>
      </c>
      <c r="J256" s="19">
        <v>12961</v>
      </c>
      <c r="K256" s="19">
        <v>13194</v>
      </c>
      <c r="L256" s="19">
        <v>13967</v>
      </c>
      <c r="M256" s="19">
        <v>14552</v>
      </c>
      <c r="N256" s="19">
        <v>15173</v>
      </c>
      <c r="O256" s="19">
        <v>16046</v>
      </c>
      <c r="P256" s="19">
        <v>17024</v>
      </c>
      <c r="Q256" s="19">
        <v>17371</v>
      </c>
      <c r="R256" s="19">
        <v>16502</v>
      </c>
      <c r="S256" s="19">
        <v>14682</v>
      </c>
      <c r="T256" s="19">
        <v>14318</v>
      </c>
      <c r="U256" s="19">
        <v>13234</v>
      </c>
      <c r="V256" s="19">
        <v>12898</v>
      </c>
      <c r="W256" s="19">
        <v>12519</v>
      </c>
      <c r="X256" s="19">
        <v>11203</v>
      </c>
      <c r="Y256" s="19">
        <v>10649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226547</v>
      </c>
      <c r="AD256" s="5">
        <f t="shared" si="26"/>
        <v>80114</v>
      </c>
      <c r="AE256" s="5">
        <f t="shared" si="27"/>
        <v>306661</v>
      </c>
      <c r="AG256" s="2">
        <f t="shared" si="28"/>
        <v>9</v>
      </c>
      <c r="AH256" s="2">
        <f t="shared" si="29"/>
        <v>2024</v>
      </c>
      <c r="AJ256" s="5">
        <f t="shared" si="30"/>
        <v>17371</v>
      </c>
      <c r="AK256" s="2">
        <f t="shared" si="31"/>
        <v>16</v>
      </c>
      <c r="AL256" s="9"/>
      <c r="AM256" s="55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</row>
    <row r="257" spans="1:51" ht="15.75" x14ac:dyDescent="0.25">
      <c r="A257" s="18">
        <v>45540</v>
      </c>
      <c r="B257" s="19">
        <v>10417</v>
      </c>
      <c r="C257" s="19">
        <v>10391</v>
      </c>
      <c r="D257" s="19">
        <v>10299</v>
      </c>
      <c r="E257" s="19">
        <v>10066</v>
      </c>
      <c r="F257" s="19">
        <v>10055</v>
      </c>
      <c r="G257" s="19">
        <v>10759</v>
      </c>
      <c r="H257" s="19">
        <v>10191</v>
      </c>
      <c r="I257" s="19">
        <v>11130</v>
      </c>
      <c r="J257" s="19">
        <v>13410</v>
      </c>
      <c r="K257" s="19">
        <v>13700</v>
      </c>
      <c r="L257" s="19">
        <v>14656</v>
      </c>
      <c r="M257" s="19">
        <v>15511</v>
      </c>
      <c r="N257" s="19">
        <v>16174</v>
      </c>
      <c r="O257" s="19">
        <v>17141</v>
      </c>
      <c r="P257" s="19">
        <v>17798</v>
      </c>
      <c r="Q257" s="19">
        <v>17610</v>
      </c>
      <c r="R257" s="19">
        <v>16521</v>
      </c>
      <c r="S257" s="19">
        <v>14813</v>
      </c>
      <c r="T257" s="19">
        <v>14099</v>
      </c>
      <c r="U257" s="19">
        <v>13112</v>
      </c>
      <c r="V257" s="19">
        <v>12616</v>
      </c>
      <c r="W257" s="19">
        <v>12174</v>
      </c>
      <c r="X257" s="19">
        <v>11006</v>
      </c>
      <c r="Y257" s="19">
        <v>10496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231471</v>
      </c>
      <c r="AD257" s="5">
        <f t="shared" si="26"/>
        <v>82674</v>
      </c>
      <c r="AE257" s="5">
        <f t="shared" si="27"/>
        <v>314145</v>
      </c>
      <c r="AG257" s="2">
        <f t="shared" si="28"/>
        <v>9</v>
      </c>
      <c r="AH257" s="2">
        <f t="shared" si="29"/>
        <v>2024</v>
      </c>
      <c r="AJ257" s="5">
        <f t="shared" si="30"/>
        <v>17798</v>
      </c>
      <c r="AK257" s="2">
        <f t="shared" si="31"/>
        <v>15</v>
      </c>
      <c r="AL257" s="9"/>
      <c r="AM257" s="55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</row>
    <row r="258" spans="1:51" ht="15.75" x14ac:dyDescent="0.25">
      <c r="A258" s="18">
        <v>45541</v>
      </c>
      <c r="B258" s="19">
        <v>10182</v>
      </c>
      <c r="C258" s="19">
        <v>10266</v>
      </c>
      <c r="D258" s="19">
        <v>10193</v>
      </c>
      <c r="E258" s="19">
        <v>9971</v>
      </c>
      <c r="F258" s="19">
        <v>9875</v>
      </c>
      <c r="G258" s="19">
        <v>10647</v>
      </c>
      <c r="H258" s="19">
        <v>10105</v>
      </c>
      <c r="I258" s="19">
        <v>11179</v>
      </c>
      <c r="J258" s="19">
        <v>13498</v>
      </c>
      <c r="K258" s="19">
        <v>14079</v>
      </c>
      <c r="L258" s="19">
        <v>14924</v>
      </c>
      <c r="M258" s="19">
        <v>15394</v>
      </c>
      <c r="N258" s="19">
        <v>15622</v>
      </c>
      <c r="O258" s="19">
        <v>16805</v>
      </c>
      <c r="P258" s="19">
        <v>17132</v>
      </c>
      <c r="Q258" s="19">
        <v>17122</v>
      </c>
      <c r="R258" s="19">
        <v>15562</v>
      </c>
      <c r="S258" s="19">
        <v>13426</v>
      </c>
      <c r="T258" s="19">
        <v>13111</v>
      </c>
      <c r="U258" s="19">
        <v>12208</v>
      </c>
      <c r="V258" s="19">
        <v>12032</v>
      </c>
      <c r="W258" s="19">
        <v>11853</v>
      </c>
      <c r="X258" s="19">
        <v>10803</v>
      </c>
      <c r="Y258" s="19">
        <v>10488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224750</v>
      </c>
      <c r="AD258" s="5">
        <f t="shared" si="26"/>
        <v>81727</v>
      </c>
      <c r="AE258" s="5">
        <f t="shared" si="27"/>
        <v>306477</v>
      </c>
      <c r="AG258" s="2">
        <f t="shared" si="28"/>
        <v>9</v>
      </c>
      <c r="AH258" s="2">
        <f t="shared" si="29"/>
        <v>2024</v>
      </c>
      <c r="AJ258" s="5">
        <f t="shared" si="30"/>
        <v>17132</v>
      </c>
      <c r="AK258" s="2">
        <f t="shared" si="31"/>
        <v>15</v>
      </c>
      <c r="AL258" s="9"/>
      <c r="AM258" s="55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</row>
    <row r="259" spans="1:51" ht="15.75" x14ac:dyDescent="0.25">
      <c r="A259" s="18">
        <v>45542</v>
      </c>
      <c r="B259" s="19">
        <v>10205</v>
      </c>
      <c r="C259" s="19">
        <v>10187</v>
      </c>
      <c r="D259" s="19">
        <v>10108</v>
      </c>
      <c r="E259" s="19">
        <v>9786</v>
      </c>
      <c r="F259" s="19">
        <v>10010</v>
      </c>
      <c r="G259" s="19">
        <v>9838</v>
      </c>
      <c r="H259" s="19">
        <v>9240</v>
      </c>
      <c r="I259" s="19">
        <v>10151</v>
      </c>
      <c r="J259" s="19">
        <v>12691</v>
      </c>
      <c r="K259" s="19">
        <v>13646</v>
      </c>
      <c r="L259" s="19">
        <v>14776</v>
      </c>
      <c r="M259" s="19">
        <v>15525</v>
      </c>
      <c r="N259" s="19">
        <v>15304</v>
      </c>
      <c r="O259" s="19">
        <v>15965</v>
      </c>
      <c r="P259" s="19">
        <v>16537</v>
      </c>
      <c r="Q259" s="19">
        <v>16144</v>
      </c>
      <c r="R259" s="19">
        <v>14793</v>
      </c>
      <c r="S259" s="19">
        <v>13452</v>
      </c>
      <c r="T259" s="19">
        <v>12527</v>
      </c>
      <c r="U259" s="19">
        <v>11862</v>
      </c>
      <c r="V259" s="19">
        <v>11397</v>
      </c>
      <c r="W259" s="19">
        <v>11753</v>
      </c>
      <c r="X259" s="19">
        <v>10712</v>
      </c>
      <c r="Y259" s="19">
        <v>10757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297366</v>
      </c>
      <c r="AE259" s="5">
        <f t="shared" si="27"/>
        <v>297366</v>
      </c>
      <c r="AG259" s="2">
        <f t="shared" si="28"/>
        <v>9</v>
      </c>
      <c r="AH259" s="2">
        <f t="shared" si="29"/>
        <v>2024</v>
      </c>
      <c r="AJ259" s="5">
        <f t="shared" si="30"/>
        <v>16537</v>
      </c>
      <c r="AK259" s="2">
        <f t="shared" si="31"/>
        <v>15</v>
      </c>
      <c r="AL259" s="9"/>
      <c r="AM259" s="55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</row>
    <row r="260" spans="1:51" ht="15.75" x14ac:dyDescent="0.25">
      <c r="A260" s="18">
        <v>45543</v>
      </c>
      <c r="B260" s="19">
        <v>10172</v>
      </c>
      <c r="C260" s="19">
        <v>10390</v>
      </c>
      <c r="D260" s="19">
        <v>10257</v>
      </c>
      <c r="E260" s="19">
        <v>10076</v>
      </c>
      <c r="F260" s="19">
        <v>9894</v>
      </c>
      <c r="G260" s="19">
        <v>9800</v>
      </c>
      <c r="H260" s="19">
        <v>8890</v>
      </c>
      <c r="I260" s="19">
        <v>9775</v>
      </c>
      <c r="J260" s="19">
        <v>11460</v>
      </c>
      <c r="K260" s="19">
        <v>12242</v>
      </c>
      <c r="L260" s="19">
        <v>13107</v>
      </c>
      <c r="M260" s="19">
        <v>13895</v>
      </c>
      <c r="N260" s="19">
        <v>13671</v>
      </c>
      <c r="O260" s="19">
        <v>14262</v>
      </c>
      <c r="P260" s="19">
        <v>15045</v>
      </c>
      <c r="Q260" s="19">
        <v>14698</v>
      </c>
      <c r="R260" s="19">
        <v>14531</v>
      </c>
      <c r="S260" s="19">
        <v>13614</v>
      </c>
      <c r="T260" s="19">
        <v>12876</v>
      </c>
      <c r="U260" s="19">
        <v>12189</v>
      </c>
      <c r="V260" s="19">
        <v>11765</v>
      </c>
      <c r="W260" s="19">
        <v>11526</v>
      </c>
      <c r="X260" s="19">
        <v>10416</v>
      </c>
      <c r="Y260" s="19">
        <v>10002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284553</v>
      </c>
      <c r="AE260" s="5">
        <f t="shared" si="27"/>
        <v>284553</v>
      </c>
      <c r="AG260" s="2">
        <f t="shared" si="28"/>
        <v>9</v>
      </c>
      <c r="AH260" s="2">
        <f t="shared" si="29"/>
        <v>2024</v>
      </c>
      <c r="AJ260" s="5">
        <f t="shared" si="30"/>
        <v>15045</v>
      </c>
      <c r="AK260" s="2">
        <f t="shared" si="31"/>
        <v>15</v>
      </c>
      <c r="AL260" s="9"/>
      <c r="AM260" s="55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</row>
    <row r="261" spans="1:51" ht="15.75" x14ac:dyDescent="0.25">
      <c r="A261" s="18">
        <v>45544</v>
      </c>
      <c r="B261" s="19">
        <v>9714</v>
      </c>
      <c r="C261" s="19">
        <v>9658</v>
      </c>
      <c r="D261" s="19">
        <v>9795</v>
      </c>
      <c r="E261" s="19">
        <v>9579</v>
      </c>
      <c r="F261" s="19">
        <v>9753</v>
      </c>
      <c r="G261" s="19">
        <v>10718</v>
      </c>
      <c r="H261" s="19">
        <v>10186</v>
      </c>
      <c r="I261" s="19">
        <v>11198</v>
      </c>
      <c r="J261" s="19">
        <v>12824</v>
      </c>
      <c r="K261" s="19">
        <v>13014</v>
      </c>
      <c r="L261" s="19">
        <v>13636</v>
      </c>
      <c r="M261" s="19">
        <v>13881</v>
      </c>
      <c r="N261" s="19">
        <v>14083</v>
      </c>
      <c r="O261" s="19">
        <v>14568</v>
      </c>
      <c r="P261" s="19">
        <v>15030</v>
      </c>
      <c r="Q261" s="19">
        <v>15267</v>
      </c>
      <c r="R261" s="19">
        <v>14228</v>
      </c>
      <c r="S261" s="19">
        <v>13442</v>
      </c>
      <c r="T261" s="19">
        <v>13166</v>
      </c>
      <c r="U261" s="19">
        <v>12321</v>
      </c>
      <c r="V261" s="19">
        <v>11853</v>
      </c>
      <c r="W261" s="19">
        <v>11528</v>
      </c>
      <c r="X261" s="19">
        <v>10210</v>
      </c>
      <c r="Y261" s="19">
        <v>9891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210249</v>
      </c>
      <c r="AD261" s="5">
        <f t="shared" si="26"/>
        <v>79294</v>
      </c>
      <c r="AE261" s="5">
        <f t="shared" si="27"/>
        <v>289543</v>
      </c>
      <c r="AG261" s="2">
        <f t="shared" si="28"/>
        <v>9</v>
      </c>
      <c r="AH261" s="2">
        <f t="shared" si="29"/>
        <v>2024</v>
      </c>
      <c r="AJ261" s="5">
        <f t="shared" si="30"/>
        <v>15267</v>
      </c>
      <c r="AK261" s="2">
        <f t="shared" si="31"/>
        <v>16</v>
      </c>
      <c r="AL261" s="9"/>
      <c r="AM261" s="55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</row>
    <row r="262" spans="1:51" ht="15.75" x14ac:dyDescent="0.25">
      <c r="A262" s="18">
        <v>45545</v>
      </c>
      <c r="B262" s="19">
        <v>9663</v>
      </c>
      <c r="C262" s="19">
        <v>9701</v>
      </c>
      <c r="D262" s="19">
        <v>9740</v>
      </c>
      <c r="E262" s="19">
        <v>9703</v>
      </c>
      <c r="F262" s="19">
        <v>9723</v>
      </c>
      <c r="G262" s="19">
        <v>10555</v>
      </c>
      <c r="H262" s="19">
        <v>10142</v>
      </c>
      <c r="I262" s="19">
        <v>11203</v>
      </c>
      <c r="J262" s="19">
        <v>12757</v>
      </c>
      <c r="K262" s="19">
        <v>12732</v>
      </c>
      <c r="L262" s="19">
        <v>13485</v>
      </c>
      <c r="M262" s="19">
        <v>14017</v>
      </c>
      <c r="N262" s="19">
        <v>13899</v>
      </c>
      <c r="O262" s="19">
        <v>13976</v>
      </c>
      <c r="P262" s="19">
        <v>14136</v>
      </c>
      <c r="Q262" s="19">
        <v>14547</v>
      </c>
      <c r="R262" s="19">
        <v>13760</v>
      </c>
      <c r="S262" s="19">
        <v>13017</v>
      </c>
      <c r="T262" s="19">
        <v>13175</v>
      </c>
      <c r="U262" s="19">
        <v>12293</v>
      </c>
      <c r="V262" s="19">
        <v>11934</v>
      </c>
      <c r="W262" s="19">
        <v>11252</v>
      </c>
      <c r="X262" s="19">
        <v>10286</v>
      </c>
      <c r="Y262" s="19">
        <v>10079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206469</v>
      </c>
      <c r="AD262" s="5">
        <f t="shared" si="26"/>
        <v>79306</v>
      </c>
      <c r="AE262" s="5">
        <f t="shared" si="27"/>
        <v>285775</v>
      </c>
      <c r="AG262" s="2">
        <f t="shared" si="28"/>
        <v>9</v>
      </c>
      <c r="AH262" s="2">
        <f t="shared" si="29"/>
        <v>2024</v>
      </c>
      <c r="AJ262" s="5">
        <f t="shared" si="30"/>
        <v>14547</v>
      </c>
      <c r="AK262" s="2">
        <f t="shared" si="31"/>
        <v>16</v>
      </c>
      <c r="AL262" s="9"/>
      <c r="AM262" s="55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</row>
    <row r="263" spans="1:51" ht="15.75" x14ac:dyDescent="0.25">
      <c r="A263" s="18">
        <v>45546</v>
      </c>
      <c r="B263" s="19">
        <v>9722</v>
      </c>
      <c r="C263" s="19">
        <v>9780</v>
      </c>
      <c r="D263" s="19">
        <v>9833</v>
      </c>
      <c r="E263" s="19">
        <v>9589</v>
      </c>
      <c r="F263" s="19">
        <v>9823</v>
      </c>
      <c r="G263" s="19">
        <v>10668</v>
      </c>
      <c r="H263" s="19">
        <v>10309</v>
      </c>
      <c r="I263" s="19">
        <v>11092</v>
      </c>
      <c r="J263" s="19">
        <v>12358</v>
      </c>
      <c r="K263" s="19">
        <v>12379</v>
      </c>
      <c r="L263" s="19">
        <v>12667</v>
      </c>
      <c r="M263" s="19">
        <v>13090</v>
      </c>
      <c r="N263" s="19">
        <v>13053</v>
      </c>
      <c r="O263" s="19">
        <v>14146</v>
      </c>
      <c r="P263" s="19">
        <v>14894</v>
      </c>
      <c r="Q263" s="19">
        <v>15520</v>
      </c>
      <c r="R263" s="19">
        <v>14499</v>
      </c>
      <c r="S263" s="19">
        <v>13737</v>
      </c>
      <c r="T263" s="19">
        <v>13473</v>
      </c>
      <c r="U263" s="19">
        <v>12457</v>
      </c>
      <c r="V263" s="19">
        <v>12166</v>
      </c>
      <c r="W263" s="19">
        <v>11675</v>
      </c>
      <c r="X263" s="19">
        <v>10646</v>
      </c>
      <c r="Y263" s="19">
        <v>10024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207852</v>
      </c>
      <c r="AD263" s="5">
        <f t="shared" si="26"/>
        <v>79748</v>
      </c>
      <c r="AE263" s="5">
        <f t="shared" si="27"/>
        <v>287600</v>
      </c>
      <c r="AG263" s="2">
        <f t="shared" si="28"/>
        <v>9</v>
      </c>
      <c r="AH263" s="2">
        <f t="shared" si="29"/>
        <v>2024</v>
      </c>
      <c r="AJ263" s="5">
        <f t="shared" si="30"/>
        <v>15520</v>
      </c>
      <c r="AK263" s="2">
        <f t="shared" si="31"/>
        <v>16</v>
      </c>
      <c r="AL263" s="9"/>
      <c r="AM263" s="55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</row>
    <row r="264" spans="1:51" ht="15.75" x14ac:dyDescent="0.25">
      <c r="A264" s="18">
        <v>45547</v>
      </c>
      <c r="B264" s="19">
        <v>9997</v>
      </c>
      <c r="C264" s="19">
        <v>9870</v>
      </c>
      <c r="D264" s="19">
        <v>10026</v>
      </c>
      <c r="E264" s="19">
        <v>9630</v>
      </c>
      <c r="F264" s="19">
        <v>9884</v>
      </c>
      <c r="G264" s="19">
        <v>10454</v>
      </c>
      <c r="H264" s="19">
        <v>10312</v>
      </c>
      <c r="I264" s="19">
        <v>11066</v>
      </c>
      <c r="J264" s="19">
        <v>13239</v>
      </c>
      <c r="K264" s="19">
        <v>13520</v>
      </c>
      <c r="L264" s="19">
        <v>14453</v>
      </c>
      <c r="M264" s="19">
        <v>15346</v>
      </c>
      <c r="N264" s="19">
        <v>15476</v>
      </c>
      <c r="O264" s="19">
        <v>16364</v>
      </c>
      <c r="P264" s="19">
        <v>17254</v>
      </c>
      <c r="Q264" s="19">
        <v>17400</v>
      </c>
      <c r="R264" s="19">
        <v>15560</v>
      </c>
      <c r="S264" s="19">
        <v>13989</v>
      </c>
      <c r="T264" s="19">
        <v>13436</v>
      </c>
      <c r="U264" s="19">
        <v>12703</v>
      </c>
      <c r="V264" s="19">
        <v>12212</v>
      </c>
      <c r="W264" s="19">
        <v>12064</v>
      </c>
      <c r="X264" s="19">
        <v>10719</v>
      </c>
      <c r="Y264" s="19">
        <v>10335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224801</v>
      </c>
      <c r="AD264" s="5">
        <f t="shared" si="26"/>
        <v>80508</v>
      </c>
      <c r="AE264" s="5">
        <f t="shared" si="27"/>
        <v>305309</v>
      </c>
      <c r="AG264" s="2">
        <f t="shared" si="28"/>
        <v>9</v>
      </c>
      <c r="AH264" s="2">
        <f t="shared" si="29"/>
        <v>2024</v>
      </c>
      <c r="AJ264" s="5">
        <f t="shared" si="30"/>
        <v>17400</v>
      </c>
      <c r="AK264" s="2">
        <f t="shared" si="31"/>
        <v>16</v>
      </c>
      <c r="AL264" s="9"/>
      <c r="AM264" s="55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</row>
    <row r="265" spans="1:51" ht="15.75" x14ac:dyDescent="0.25">
      <c r="A265" s="18">
        <v>45548</v>
      </c>
      <c r="B265" s="19">
        <v>10176</v>
      </c>
      <c r="C265" s="19">
        <v>10111</v>
      </c>
      <c r="D265" s="19">
        <v>10035</v>
      </c>
      <c r="E265" s="19">
        <v>9837</v>
      </c>
      <c r="F265" s="19">
        <v>9863</v>
      </c>
      <c r="G265" s="19">
        <v>10482</v>
      </c>
      <c r="H265" s="19">
        <v>10111</v>
      </c>
      <c r="I265" s="19">
        <v>11095</v>
      </c>
      <c r="J265" s="19">
        <v>13557</v>
      </c>
      <c r="K265" s="19">
        <v>13659</v>
      </c>
      <c r="L265" s="19">
        <v>14262</v>
      </c>
      <c r="M265" s="19">
        <v>14821</v>
      </c>
      <c r="N265" s="19">
        <v>15212</v>
      </c>
      <c r="O265" s="19">
        <v>15913</v>
      </c>
      <c r="P265" s="19">
        <v>17079</v>
      </c>
      <c r="Q265" s="19">
        <v>17393</v>
      </c>
      <c r="R265" s="19">
        <v>16357</v>
      </c>
      <c r="S265" s="19">
        <v>14623</v>
      </c>
      <c r="T265" s="19">
        <v>13828</v>
      </c>
      <c r="U265" s="19">
        <v>12942</v>
      </c>
      <c r="V265" s="19">
        <v>12486</v>
      </c>
      <c r="W265" s="19">
        <v>12311</v>
      </c>
      <c r="X265" s="19">
        <v>11161</v>
      </c>
      <c r="Y265" s="19">
        <v>10818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226699</v>
      </c>
      <c r="AD265" s="5">
        <f t="shared" si="26"/>
        <v>81433</v>
      </c>
      <c r="AE265" s="5">
        <f t="shared" si="27"/>
        <v>308132</v>
      </c>
      <c r="AG265" s="2">
        <f t="shared" si="28"/>
        <v>9</v>
      </c>
      <c r="AH265" s="2">
        <f t="shared" si="29"/>
        <v>2024</v>
      </c>
      <c r="AJ265" s="5">
        <f t="shared" si="30"/>
        <v>17393</v>
      </c>
      <c r="AK265" s="2">
        <f t="shared" si="31"/>
        <v>16</v>
      </c>
      <c r="AL265" s="9"/>
      <c r="AM265" s="55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</row>
    <row r="266" spans="1:51" ht="15.75" x14ac:dyDescent="0.25">
      <c r="A266" s="18">
        <v>45549</v>
      </c>
      <c r="B266" s="19">
        <v>10500</v>
      </c>
      <c r="C266" s="19">
        <v>10480</v>
      </c>
      <c r="D266" s="19">
        <v>10374</v>
      </c>
      <c r="E266" s="19">
        <v>10172</v>
      </c>
      <c r="F266" s="19">
        <v>9974</v>
      </c>
      <c r="G266" s="19">
        <v>10068</v>
      </c>
      <c r="H266" s="19">
        <v>9172</v>
      </c>
      <c r="I266" s="19">
        <v>10178</v>
      </c>
      <c r="J266" s="19">
        <v>12008</v>
      </c>
      <c r="K266" s="19">
        <v>12341</v>
      </c>
      <c r="L266" s="19">
        <v>13113</v>
      </c>
      <c r="M266" s="19">
        <v>13460</v>
      </c>
      <c r="N266" s="19">
        <v>13530</v>
      </c>
      <c r="O266" s="19">
        <v>14060</v>
      </c>
      <c r="P266" s="19">
        <v>14021</v>
      </c>
      <c r="Q266" s="19">
        <v>15118</v>
      </c>
      <c r="R266" s="19">
        <v>14721</v>
      </c>
      <c r="S266" s="19">
        <v>13781</v>
      </c>
      <c r="T266" s="19">
        <v>13036</v>
      </c>
      <c r="U266" s="19">
        <v>12008</v>
      </c>
      <c r="V266" s="19">
        <v>11532</v>
      </c>
      <c r="W266" s="19">
        <v>11738</v>
      </c>
      <c r="X266" s="19">
        <v>10554</v>
      </c>
      <c r="Y266" s="19">
        <v>10421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286360</v>
      </c>
      <c r="AE266" s="5">
        <f t="shared" ref="AE266:AE329" si="35">SUM(B266:Y266)</f>
        <v>286360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15118</v>
      </c>
      <c r="AK266" s="2">
        <f t="shared" ref="AK266:AK329" si="39">IF(AE266&gt;0,INDEX(B$8:Y$8,MATCH(AJ266,B266:Y266,0)),"")</f>
        <v>16</v>
      </c>
      <c r="AL266" s="9"/>
      <c r="AM266" s="55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</row>
    <row r="267" spans="1:51" ht="15.75" x14ac:dyDescent="0.25">
      <c r="A267" s="18">
        <v>45550</v>
      </c>
      <c r="B267" s="19">
        <v>10086</v>
      </c>
      <c r="C267" s="19">
        <v>10040</v>
      </c>
      <c r="D267" s="19">
        <v>9919</v>
      </c>
      <c r="E267" s="19">
        <v>9763</v>
      </c>
      <c r="F267" s="19">
        <v>9556</v>
      </c>
      <c r="G267" s="19">
        <v>9704</v>
      </c>
      <c r="H267" s="19">
        <v>8857</v>
      </c>
      <c r="I267" s="19">
        <v>9670</v>
      </c>
      <c r="J267" s="19">
        <v>11350</v>
      </c>
      <c r="K267" s="19">
        <v>11606</v>
      </c>
      <c r="L267" s="19">
        <v>12403</v>
      </c>
      <c r="M267" s="19">
        <v>12920</v>
      </c>
      <c r="N267" s="19">
        <v>13489</v>
      </c>
      <c r="O267" s="19">
        <v>14220</v>
      </c>
      <c r="P267" s="19">
        <v>15205</v>
      </c>
      <c r="Q267" s="19">
        <v>15561</v>
      </c>
      <c r="R267" s="19">
        <v>15459</v>
      </c>
      <c r="S267" s="19">
        <v>14517</v>
      </c>
      <c r="T267" s="19">
        <v>13830</v>
      </c>
      <c r="U267" s="19">
        <v>12890</v>
      </c>
      <c r="V267" s="19">
        <v>12330</v>
      </c>
      <c r="W267" s="19">
        <v>12103</v>
      </c>
      <c r="X267" s="19">
        <v>10810</v>
      </c>
      <c r="Y267" s="19">
        <v>10439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286727</v>
      </c>
      <c r="AE267" s="5">
        <f t="shared" si="35"/>
        <v>286727</v>
      </c>
      <c r="AG267" s="2">
        <f t="shared" si="36"/>
        <v>9</v>
      </c>
      <c r="AH267" s="2">
        <f t="shared" si="37"/>
        <v>2024</v>
      </c>
      <c r="AJ267" s="5">
        <f t="shared" si="38"/>
        <v>15561</v>
      </c>
      <c r="AK267" s="2">
        <f t="shared" si="39"/>
        <v>16</v>
      </c>
      <c r="AL267" s="9"/>
      <c r="AM267" s="55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</row>
    <row r="268" spans="1:51" ht="15.75" x14ac:dyDescent="0.25">
      <c r="A268" s="18">
        <v>45551</v>
      </c>
      <c r="B268" s="19">
        <v>10169</v>
      </c>
      <c r="C268" s="19">
        <v>10193</v>
      </c>
      <c r="D268" s="19">
        <v>10024</v>
      </c>
      <c r="E268" s="19">
        <v>9962</v>
      </c>
      <c r="F268" s="19">
        <v>9934</v>
      </c>
      <c r="G268" s="19">
        <v>10670</v>
      </c>
      <c r="H268" s="19">
        <v>10253</v>
      </c>
      <c r="I268" s="19">
        <v>11332</v>
      </c>
      <c r="J268" s="19">
        <v>13233</v>
      </c>
      <c r="K268" s="19">
        <v>13544</v>
      </c>
      <c r="L268" s="19">
        <v>14472</v>
      </c>
      <c r="M268" s="19">
        <v>15242</v>
      </c>
      <c r="N268" s="19">
        <v>15885</v>
      </c>
      <c r="O268" s="19">
        <v>16993</v>
      </c>
      <c r="P268" s="19">
        <v>17957</v>
      </c>
      <c r="Q268" s="19">
        <v>18164</v>
      </c>
      <c r="R268" s="19">
        <v>16996</v>
      </c>
      <c r="S268" s="19">
        <v>15319</v>
      </c>
      <c r="T268" s="19">
        <v>14727</v>
      </c>
      <c r="U268" s="19">
        <v>13499</v>
      </c>
      <c r="V268" s="19">
        <v>12884</v>
      </c>
      <c r="W268" s="19">
        <v>12373</v>
      </c>
      <c r="X268" s="19">
        <v>11257</v>
      </c>
      <c r="Y268" s="19">
        <v>10736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233877</v>
      </c>
      <c r="AD268" s="5">
        <f t="shared" si="34"/>
        <v>81941</v>
      </c>
      <c r="AE268" s="5">
        <f t="shared" si="35"/>
        <v>315818</v>
      </c>
      <c r="AG268" s="2">
        <f t="shared" si="36"/>
        <v>9</v>
      </c>
      <c r="AH268" s="2">
        <f t="shared" si="37"/>
        <v>2024</v>
      </c>
      <c r="AJ268" s="5">
        <f t="shared" si="38"/>
        <v>18164</v>
      </c>
      <c r="AK268" s="2">
        <f t="shared" si="39"/>
        <v>16</v>
      </c>
      <c r="AL268" s="9"/>
      <c r="AM268" s="55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</row>
    <row r="269" spans="1:51" ht="15.75" x14ac:dyDescent="0.25">
      <c r="A269" s="18">
        <v>45552</v>
      </c>
      <c r="B269" s="19">
        <v>10527</v>
      </c>
      <c r="C269" s="19">
        <v>10475</v>
      </c>
      <c r="D269" s="19">
        <v>10330</v>
      </c>
      <c r="E269" s="19">
        <v>10127</v>
      </c>
      <c r="F269" s="19">
        <v>10271</v>
      </c>
      <c r="G269" s="19">
        <v>10741</v>
      </c>
      <c r="H269" s="19">
        <v>10395</v>
      </c>
      <c r="I269" s="19">
        <v>11189</v>
      </c>
      <c r="J269" s="19">
        <v>13255</v>
      </c>
      <c r="K269" s="19">
        <v>13585</v>
      </c>
      <c r="L269" s="19">
        <v>14604</v>
      </c>
      <c r="M269" s="19">
        <v>15746</v>
      </c>
      <c r="N269" s="19">
        <v>16472</v>
      </c>
      <c r="O269" s="19">
        <v>17705</v>
      </c>
      <c r="P269" s="19">
        <v>18634</v>
      </c>
      <c r="Q269" s="19">
        <v>19574</v>
      </c>
      <c r="R269" s="19">
        <v>17999</v>
      </c>
      <c r="S269" s="19">
        <v>16415</v>
      </c>
      <c r="T269" s="19">
        <v>15610</v>
      </c>
      <c r="U269" s="19">
        <v>14239</v>
      </c>
      <c r="V269" s="19">
        <v>13450</v>
      </c>
      <c r="W269" s="19">
        <v>13022</v>
      </c>
      <c r="X269" s="19">
        <v>11615</v>
      </c>
      <c r="Y269" s="19">
        <v>11172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243114</v>
      </c>
      <c r="AD269" s="5">
        <f t="shared" si="34"/>
        <v>84038</v>
      </c>
      <c r="AE269" s="5">
        <f t="shared" si="35"/>
        <v>327152</v>
      </c>
      <c r="AG269" s="2">
        <f t="shared" si="36"/>
        <v>9</v>
      </c>
      <c r="AH269" s="2">
        <f t="shared" si="37"/>
        <v>2024</v>
      </c>
      <c r="AJ269" s="5">
        <f t="shared" si="38"/>
        <v>19574</v>
      </c>
      <c r="AK269" s="2">
        <f t="shared" si="39"/>
        <v>16</v>
      </c>
      <c r="AL269" s="9"/>
      <c r="AM269" s="55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</row>
    <row r="270" spans="1:51" ht="15.75" x14ac:dyDescent="0.25">
      <c r="A270" s="18">
        <v>45553</v>
      </c>
      <c r="B270" s="19">
        <v>11013</v>
      </c>
      <c r="C270" s="19">
        <v>10900</v>
      </c>
      <c r="D270" s="19">
        <v>10789</v>
      </c>
      <c r="E270" s="19">
        <v>10456</v>
      </c>
      <c r="F270" s="19">
        <v>10574</v>
      </c>
      <c r="G270" s="19">
        <v>11162</v>
      </c>
      <c r="H270" s="19">
        <v>10566</v>
      </c>
      <c r="I270" s="19">
        <v>11471</v>
      </c>
      <c r="J270" s="19">
        <v>13623</v>
      </c>
      <c r="K270" s="19">
        <v>13795</v>
      </c>
      <c r="L270" s="19">
        <v>15094</v>
      </c>
      <c r="M270" s="19">
        <v>15974</v>
      </c>
      <c r="N270" s="19">
        <v>16778</v>
      </c>
      <c r="O270" s="19">
        <v>17543</v>
      </c>
      <c r="P270" s="19">
        <v>18858</v>
      </c>
      <c r="Q270" s="19">
        <v>19242</v>
      </c>
      <c r="R270" s="19">
        <v>18066</v>
      </c>
      <c r="S270" s="19">
        <v>16092</v>
      </c>
      <c r="T270" s="19">
        <v>15456</v>
      </c>
      <c r="U270" s="19">
        <v>14051</v>
      </c>
      <c r="V270" s="19">
        <v>13312</v>
      </c>
      <c r="W270" s="19">
        <v>12945</v>
      </c>
      <c r="X270" s="19">
        <v>11574</v>
      </c>
      <c r="Y270" s="19">
        <v>11071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243874</v>
      </c>
      <c r="AD270" s="5">
        <f t="shared" si="34"/>
        <v>86531</v>
      </c>
      <c r="AE270" s="5">
        <f t="shared" si="35"/>
        <v>330405</v>
      </c>
      <c r="AG270" s="2">
        <f t="shared" si="36"/>
        <v>9</v>
      </c>
      <c r="AH270" s="2">
        <f t="shared" si="37"/>
        <v>2024</v>
      </c>
      <c r="AJ270" s="5">
        <f t="shared" si="38"/>
        <v>19242</v>
      </c>
      <c r="AK270" s="2">
        <f t="shared" si="39"/>
        <v>16</v>
      </c>
      <c r="AL270" s="9"/>
      <c r="AM270" s="55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</row>
    <row r="271" spans="1:51" ht="15.75" x14ac:dyDescent="0.25">
      <c r="A271" s="18">
        <v>45554</v>
      </c>
      <c r="B271" s="19">
        <v>10877</v>
      </c>
      <c r="C271" s="19">
        <v>10859</v>
      </c>
      <c r="D271" s="19">
        <v>10643</v>
      </c>
      <c r="E271" s="19">
        <v>10446</v>
      </c>
      <c r="F271" s="19">
        <v>10498</v>
      </c>
      <c r="G271" s="19">
        <v>11083</v>
      </c>
      <c r="H271" s="19">
        <v>10690</v>
      </c>
      <c r="I271" s="19">
        <v>11684</v>
      </c>
      <c r="J271" s="19">
        <v>13882</v>
      </c>
      <c r="K271" s="19">
        <v>14681</v>
      </c>
      <c r="L271" s="19">
        <v>15214</v>
      </c>
      <c r="M271" s="19">
        <v>16030</v>
      </c>
      <c r="N271" s="19">
        <v>16296</v>
      </c>
      <c r="O271" s="19">
        <v>17175</v>
      </c>
      <c r="P271" s="19">
        <v>18177</v>
      </c>
      <c r="Q271" s="19">
        <v>18218</v>
      </c>
      <c r="R271" s="19">
        <v>17139</v>
      </c>
      <c r="S271" s="19">
        <v>15221</v>
      </c>
      <c r="T271" s="19">
        <v>14684</v>
      </c>
      <c r="U271" s="19">
        <v>13641</v>
      </c>
      <c r="V271" s="19">
        <v>13040</v>
      </c>
      <c r="W271" s="19">
        <v>12878</v>
      </c>
      <c r="X271" s="19">
        <v>11374</v>
      </c>
      <c r="Y271" s="19">
        <v>11053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239334</v>
      </c>
      <c r="AD271" s="5">
        <f t="shared" si="34"/>
        <v>86149</v>
      </c>
      <c r="AE271" s="5">
        <f t="shared" si="35"/>
        <v>325483</v>
      </c>
      <c r="AG271" s="2">
        <f t="shared" si="36"/>
        <v>9</v>
      </c>
      <c r="AH271" s="2">
        <f t="shared" si="37"/>
        <v>2024</v>
      </c>
      <c r="AJ271" s="5">
        <f t="shared" si="38"/>
        <v>18218</v>
      </c>
      <c r="AK271" s="2">
        <f t="shared" si="39"/>
        <v>16</v>
      </c>
      <c r="AL271" s="9"/>
      <c r="AM271" s="55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</row>
    <row r="272" spans="1:51" ht="15.75" x14ac:dyDescent="0.25">
      <c r="A272" s="18">
        <v>45555</v>
      </c>
      <c r="B272" s="19">
        <v>11217</v>
      </c>
      <c r="C272" s="19">
        <v>11627</v>
      </c>
      <c r="D272" s="19">
        <v>11287</v>
      </c>
      <c r="E272" s="19">
        <v>10901</v>
      </c>
      <c r="F272" s="19">
        <v>10968</v>
      </c>
      <c r="G272" s="19">
        <v>11514</v>
      </c>
      <c r="H272" s="19">
        <v>11055</v>
      </c>
      <c r="I272" s="19">
        <v>11946</v>
      </c>
      <c r="J272" s="19">
        <v>14044</v>
      </c>
      <c r="K272" s="19">
        <v>14211</v>
      </c>
      <c r="L272" s="19">
        <v>15130</v>
      </c>
      <c r="M272" s="19">
        <v>15262</v>
      </c>
      <c r="N272" s="19">
        <v>15074</v>
      </c>
      <c r="O272" s="19">
        <v>15525</v>
      </c>
      <c r="P272" s="19">
        <v>16402</v>
      </c>
      <c r="Q272" s="19">
        <v>16327</v>
      </c>
      <c r="R272" s="19">
        <v>15313</v>
      </c>
      <c r="S272" s="19">
        <v>13440</v>
      </c>
      <c r="T272" s="19">
        <v>13336</v>
      </c>
      <c r="U272" s="19">
        <v>12161</v>
      </c>
      <c r="V272" s="19">
        <v>11949</v>
      </c>
      <c r="W272" s="19">
        <v>11792</v>
      </c>
      <c r="X272" s="19">
        <v>10757</v>
      </c>
      <c r="Y272" s="19">
        <v>10416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222669</v>
      </c>
      <c r="AD272" s="5">
        <f t="shared" si="34"/>
        <v>88985</v>
      </c>
      <c r="AE272" s="5">
        <f t="shared" si="35"/>
        <v>311654</v>
      </c>
      <c r="AG272" s="2">
        <f t="shared" si="36"/>
        <v>9</v>
      </c>
      <c r="AH272" s="2">
        <f t="shared" si="37"/>
        <v>2024</v>
      </c>
      <c r="AJ272" s="5">
        <f t="shared" si="38"/>
        <v>16402</v>
      </c>
      <c r="AK272" s="2">
        <f t="shared" si="39"/>
        <v>15</v>
      </c>
      <c r="AL272" s="9"/>
      <c r="AM272" s="55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</row>
    <row r="273" spans="1:51" ht="15.75" x14ac:dyDescent="0.25">
      <c r="A273" s="18">
        <v>45556</v>
      </c>
      <c r="B273" s="19">
        <v>9941</v>
      </c>
      <c r="C273" s="19">
        <v>9993</v>
      </c>
      <c r="D273" s="19">
        <v>9865</v>
      </c>
      <c r="E273" s="19">
        <v>9657</v>
      </c>
      <c r="F273" s="19">
        <v>9625</v>
      </c>
      <c r="G273" s="19">
        <v>9894</v>
      </c>
      <c r="H273" s="19">
        <v>9034</v>
      </c>
      <c r="I273" s="19">
        <v>10010</v>
      </c>
      <c r="J273" s="19">
        <v>11303</v>
      </c>
      <c r="K273" s="19">
        <v>11517</v>
      </c>
      <c r="L273" s="19">
        <v>12194</v>
      </c>
      <c r="M273" s="19">
        <v>12737</v>
      </c>
      <c r="N273" s="19">
        <v>12513</v>
      </c>
      <c r="O273" s="19">
        <v>12794</v>
      </c>
      <c r="P273" s="19">
        <v>13755</v>
      </c>
      <c r="Q273" s="19">
        <v>13661</v>
      </c>
      <c r="R273" s="19">
        <v>13597</v>
      </c>
      <c r="S273" s="19">
        <v>12618</v>
      </c>
      <c r="T273" s="19">
        <v>12445</v>
      </c>
      <c r="U273" s="19">
        <v>11397</v>
      </c>
      <c r="V273" s="19">
        <v>11134</v>
      </c>
      <c r="W273" s="19">
        <v>11218</v>
      </c>
      <c r="X273" s="19">
        <v>10385</v>
      </c>
      <c r="Y273" s="19">
        <v>10064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271351</v>
      </c>
      <c r="AE273" s="5">
        <f t="shared" si="35"/>
        <v>271351</v>
      </c>
      <c r="AG273" s="2">
        <f t="shared" si="36"/>
        <v>9</v>
      </c>
      <c r="AH273" s="2">
        <f t="shared" si="37"/>
        <v>2024</v>
      </c>
      <c r="AJ273" s="5">
        <f t="shared" si="38"/>
        <v>13755</v>
      </c>
      <c r="AK273" s="2">
        <f t="shared" si="39"/>
        <v>15</v>
      </c>
      <c r="AL273" s="9"/>
      <c r="AM273" s="55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</row>
    <row r="274" spans="1:51" ht="15.75" x14ac:dyDescent="0.25">
      <c r="A274" s="18">
        <v>45557</v>
      </c>
      <c r="B274" s="19">
        <v>9769</v>
      </c>
      <c r="C274" s="19">
        <v>9756</v>
      </c>
      <c r="D274" s="19">
        <v>9744</v>
      </c>
      <c r="E274" s="19">
        <v>9666</v>
      </c>
      <c r="F274" s="19">
        <v>9341</v>
      </c>
      <c r="G274" s="19">
        <v>9598</v>
      </c>
      <c r="H274" s="19">
        <v>8734</v>
      </c>
      <c r="I274" s="19">
        <v>9612</v>
      </c>
      <c r="J274" s="19">
        <v>11249</v>
      </c>
      <c r="K274" s="19">
        <v>11535</v>
      </c>
      <c r="L274" s="19">
        <v>11839</v>
      </c>
      <c r="M274" s="19">
        <v>12142</v>
      </c>
      <c r="N274" s="19">
        <v>12148</v>
      </c>
      <c r="O274" s="19">
        <v>12533</v>
      </c>
      <c r="P274" s="19">
        <v>12958</v>
      </c>
      <c r="Q274" s="19">
        <v>13437</v>
      </c>
      <c r="R274" s="19">
        <v>13693</v>
      </c>
      <c r="S274" s="19">
        <v>13217</v>
      </c>
      <c r="T274" s="19">
        <v>12952</v>
      </c>
      <c r="U274" s="19">
        <v>12159</v>
      </c>
      <c r="V274" s="19">
        <v>11605</v>
      </c>
      <c r="W274" s="19">
        <v>11278</v>
      </c>
      <c r="X274" s="19">
        <v>10299</v>
      </c>
      <c r="Y274" s="19">
        <v>9819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269083</v>
      </c>
      <c r="AE274" s="5">
        <f t="shared" si="35"/>
        <v>269083</v>
      </c>
      <c r="AG274" s="2">
        <f t="shared" si="36"/>
        <v>9</v>
      </c>
      <c r="AH274" s="2">
        <f t="shared" si="37"/>
        <v>2024</v>
      </c>
      <c r="AJ274" s="5">
        <f t="shared" si="38"/>
        <v>13693</v>
      </c>
      <c r="AK274" s="2">
        <f t="shared" si="39"/>
        <v>17</v>
      </c>
      <c r="AL274" s="9"/>
      <c r="AM274" s="55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</row>
    <row r="275" spans="1:51" ht="15.75" x14ac:dyDescent="0.25">
      <c r="A275" s="18">
        <v>45558</v>
      </c>
      <c r="B275" s="19">
        <v>9630</v>
      </c>
      <c r="C275" s="19">
        <v>9600</v>
      </c>
      <c r="D275" s="19">
        <v>9710</v>
      </c>
      <c r="E275" s="19">
        <v>9475</v>
      </c>
      <c r="F275" s="19">
        <v>9893</v>
      </c>
      <c r="G275" s="19">
        <v>10569</v>
      </c>
      <c r="H275" s="19">
        <v>10424</v>
      </c>
      <c r="I275" s="19">
        <v>11445</v>
      </c>
      <c r="J275" s="19">
        <v>13804</v>
      </c>
      <c r="K275" s="19">
        <v>14400</v>
      </c>
      <c r="L275" s="19">
        <v>15306</v>
      </c>
      <c r="M275" s="19">
        <v>15099</v>
      </c>
      <c r="N275" s="19">
        <v>14780</v>
      </c>
      <c r="O275" s="19">
        <v>15662</v>
      </c>
      <c r="P275" s="19">
        <v>15796</v>
      </c>
      <c r="Q275" s="19">
        <v>16122</v>
      </c>
      <c r="R275" s="19">
        <v>15251</v>
      </c>
      <c r="S275" s="19">
        <v>13492</v>
      </c>
      <c r="T275" s="19">
        <v>13715</v>
      </c>
      <c r="U275" s="19">
        <v>12397</v>
      </c>
      <c r="V275" s="19">
        <v>11804</v>
      </c>
      <c r="W275" s="19">
        <v>11438</v>
      </c>
      <c r="X275" s="19">
        <v>10127</v>
      </c>
      <c r="Y275" s="19">
        <v>9950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220638</v>
      </c>
      <c r="AD275" s="5">
        <f t="shared" si="34"/>
        <v>79251</v>
      </c>
      <c r="AE275" s="5">
        <f t="shared" si="35"/>
        <v>299889</v>
      </c>
      <c r="AG275" s="2">
        <f t="shared" si="36"/>
        <v>9</v>
      </c>
      <c r="AH275" s="2">
        <f t="shared" si="37"/>
        <v>2024</v>
      </c>
      <c r="AJ275" s="5">
        <f t="shared" si="38"/>
        <v>16122</v>
      </c>
      <c r="AK275" s="2">
        <f t="shared" si="39"/>
        <v>16</v>
      </c>
      <c r="AL275" s="9"/>
      <c r="AM275" s="55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</row>
    <row r="276" spans="1:51" ht="15.75" x14ac:dyDescent="0.25">
      <c r="A276" s="18">
        <v>45559</v>
      </c>
      <c r="B276" s="19">
        <v>9764</v>
      </c>
      <c r="C276" s="19">
        <v>9859</v>
      </c>
      <c r="D276" s="19">
        <v>9866</v>
      </c>
      <c r="E276" s="19">
        <v>9767</v>
      </c>
      <c r="F276" s="19">
        <v>9972</v>
      </c>
      <c r="G276" s="19">
        <v>10787</v>
      </c>
      <c r="H276" s="19">
        <v>10503</v>
      </c>
      <c r="I276" s="19">
        <v>11320</v>
      </c>
      <c r="J276" s="19">
        <v>12078</v>
      </c>
      <c r="K276" s="19">
        <v>11481</v>
      </c>
      <c r="L276" s="19">
        <v>13118</v>
      </c>
      <c r="M276" s="19">
        <v>13503</v>
      </c>
      <c r="N276" s="19">
        <v>13524</v>
      </c>
      <c r="O276" s="19">
        <v>12932</v>
      </c>
      <c r="P276" s="19">
        <v>13100</v>
      </c>
      <c r="Q276" s="19">
        <v>12959</v>
      </c>
      <c r="R276" s="19">
        <v>13487</v>
      </c>
      <c r="S276" s="19">
        <v>13441</v>
      </c>
      <c r="T276" s="19">
        <v>13484</v>
      </c>
      <c r="U276" s="19">
        <v>12494</v>
      </c>
      <c r="V276" s="19">
        <v>11817</v>
      </c>
      <c r="W276" s="19">
        <v>11531</v>
      </c>
      <c r="X276" s="19">
        <v>10287</v>
      </c>
      <c r="Y276" s="19">
        <v>9926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200556</v>
      </c>
      <c r="AD276" s="5">
        <f t="shared" si="34"/>
        <v>80444</v>
      </c>
      <c r="AE276" s="5">
        <f t="shared" si="35"/>
        <v>281000</v>
      </c>
      <c r="AG276" s="2">
        <f t="shared" si="36"/>
        <v>9</v>
      </c>
      <c r="AH276" s="2">
        <f t="shared" si="37"/>
        <v>2024</v>
      </c>
      <c r="AJ276" s="5">
        <f t="shared" si="38"/>
        <v>13524</v>
      </c>
      <c r="AK276" s="2">
        <f t="shared" si="39"/>
        <v>13</v>
      </c>
      <c r="AL276" s="9"/>
      <c r="AM276" s="55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</row>
    <row r="277" spans="1:51" ht="15.75" x14ac:dyDescent="0.25">
      <c r="A277" s="18">
        <v>45560</v>
      </c>
      <c r="B277" s="19">
        <v>9709</v>
      </c>
      <c r="C277" s="19">
        <v>9829</v>
      </c>
      <c r="D277" s="19">
        <v>9912</v>
      </c>
      <c r="E277" s="19">
        <v>9757</v>
      </c>
      <c r="F277" s="19">
        <v>10031</v>
      </c>
      <c r="G277" s="19">
        <v>10726</v>
      </c>
      <c r="H277" s="19">
        <v>10617</v>
      </c>
      <c r="I277" s="19">
        <v>11566</v>
      </c>
      <c r="J277" s="19">
        <v>14097</v>
      </c>
      <c r="K277" s="19">
        <v>14529</v>
      </c>
      <c r="L277" s="19">
        <v>14978</v>
      </c>
      <c r="M277" s="19">
        <v>15352</v>
      </c>
      <c r="N277" s="19">
        <v>15221</v>
      </c>
      <c r="O277" s="19">
        <v>15773</v>
      </c>
      <c r="P277" s="19">
        <v>16706</v>
      </c>
      <c r="Q277" s="19">
        <v>16609</v>
      </c>
      <c r="R277" s="19">
        <v>15516</v>
      </c>
      <c r="S277" s="19">
        <v>13952</v>
      </c>
      <c r="T277" s="19">
        <v>13742</v>
      </c>
      <c r="U277" s="19">
        <v>12494</v>
      </c>
      <c r="V277" s="19">
        <v>11883</v>
      </c>
      <c r="W277" s="19">
        <v>11452</v>
      </c>
      <c r="X277" s="19">
        <v>10315</v>
      </c>
      <c r="Y277" s="19">
        <v>9882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224185</v>
      </c>
      <c r="AD277" s="5">
        <f t="shared" si="34"/>
        <v>80463</v>
      </c>
      <c r="AE277" s="5">
        <f t="shared" si="35"/>
        <v>304648</v>
      </c>
      <c r="AG277" s="2">
        <f t="shared" si="36"/>
        <v>9</v>
      </c>
      <c r="AH277" s="2">
        <f t="shared" si="37"/>
        <v>2024</v>
      </c>
      <c r="AJ277" s="5">
        <f t="shared" si="38"/>
        <v>16706</v>
      </c>
      <c r="AK277" s="2">
        <f t="shared" si="39"/>
        <v>15</v>
      </c>
      <c r="AL277" s="9"/>
      <c r="AM277" s="55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</row>
    <row r="278" spans="1:51" ht="15.75" x14ac:dyDescent="0.25">
      <c r="A278" s="18">
        <v>45561</v>
      </c>
      <c r="B278" s="19">
        <v>9820</v>
      </c>
      <c r="C278" s="19">
        <v>9842</v>
      </c>
      <c r="D278" s="19">
        <v>9935</v>
      </c>
      <c r="E278" s="19">
        <v>9672</v>
      </c>
      <c r="F278" s="19">
        <v>9816</v>
      </c>
      <c r="G278" s="19">
        <v>10822</v>
      </c>
      <c r="H278" s="19">
        <v>10662</v>
      </c>
      <c r="I278" s="19">
        <v>11997</v>
      </c>
      <c r="J278" s="19">
        <v>14511</v>
      </c>
      <c r="K278" s="19">
        <v>15515</v>
      </c>
      <c r="L278" s="19">
        <v>16505</v>
      </c>
      <c r="M278" s="19">
        <v>16821</v>
      </c>
      <c r="N278" s="19">
        <v>17346</v>
      </c>
      <c r="O278" s="19">
        <v>17785</v>
      </c>
      <c r="P278" s="19">
        <v>18103</v>
      </c>
      <c r="Q278" s="19">
        <v>18331</v>
      </c>
      <c r="R278" s="19">
        <v>16770</v>
      </c>
      <c r="S278" s="19">
        <v>14925</v>
      </c>
      <c r="T278" s="19">
        <v>14521</v>
      </c>
      <c r="U278" s="19">
        <v>12969</v>
      </c>
      <c r="V278" s="19">
        <v>12256</v>
      </c>
      <c r="W278" s="19">
        <v>11750</v>
      </c>
      <c r="X278" s="19">
        <v>10616</v>
      </c>
      <c r="Y278" s="19">
        <v>10113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240721</v>
      </c>
      <c r="AD278" s="5">
        <f t="shared" si="34"/>
        <v>80682</v>
      </c>
      <c r="AE278" s="5">
        <f t="shared" si="35"/>
        <v>321403</v>
      </c>
      <c r="AG278" s="2">
        <f t="shared" si="36"/>
        <v>9</v>
      </c>
      <c r="AH278" s="2">
        <f t="shared" si="37"/>
        <v>2024</v>
      </c>
      <c r="AJ278" s="5">
        <f t="shared" si="38"/>
        <v>18331</v>
      </c>
      <c r="AK278" s="2">
        <f t="shared" si="39"/>
        <v>16</v>
      </c>
      <c r="AL278" s="9"/>
      <c r="AM278" s="55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</row>
    <row r="279" spans="1:51" ht="15.75" x14ac:dyDescent="0.25">
      <c r="A279" s="18">
        <v>45562</v>
      </c>
      <c r="B279" s="19">
        <v>10137</v>
      </c>
      <c r="C279" s="19">
        <v>10055</v>
      </c>
      <c r="D279" s="19">
        <v>10089</v>
      </c>
      <c r="E279" s="19">
        <v>9773</v>
      </c>
      <c r="F279" s="19">
        <v>10107</v>
      </c>
      <c r="G279" s="19">
        <v>10714</v>
      </c>
      <c r="H279" s="19">
        <v>10617</v>
      </c>
      <c r="I279" s="19">
        <v>11317</v>
      </c>
      <c r="J279" s="19">
        <v>13447</v>
      </c>
      <c r="K279" s="19">
        <v>13419</v>
      </c>
      <c r="L279" s="19">
        <v>13316</v>
      </c>
      <c r="M279" s="19">
        <v>14548</v>
      </c>
      <c r="N279" s="19">
        <v>14838</v>
      </c>
      <c r="O279" s="19">
        <v>15220</v>
      </c>
      <c r="P279" s="19">
        <v>15772</v>
      </c>
      <c r="Q279" s="19">
        <v>15664</v>
      </c>
      <c r="R279" s="19">
        <v>14546</v>
      </c>
      <c r="S279" s="19">
        <v>13238</v>
      </c>
      <c r="T279" s="19">
        <v>13027</v>
      </c>
      <c r="U279" s="19">
        <v>12079</v>
      </c>
      <c r="V279" s="19">
        <v>11752</v>
      </c>
      <c r="W279" s="19">
        <v>11582</v>
      </c>
      <c r="X279" s="19">
        <v>10526</v>
      </c>
      <c r="Y279" s="19">
        <v>10144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214291</v>
      </c>
      <c r="AD279" s="5">
        <f t="shared" si="34"/>
        <v>81636</v>
      </c>
      <c r="AE279" s="5">
        <f t="shared" si="35"/>
        <v>295927</v>
      </c>
      <c r="AG279" s="2">
        <f t="shared" si="36"/>
        <v>9</v>
      </c>
      <c r="AH279" s="2">
        <f t="shared" si="37"/>
        <v>2024</v>
      </c>
      <c r="AJ279" s="5">
        <f t="shared" si="38"/>
        <v>15772</v>
      </c>
      <c r="AK279" s="2">
        <f t="shared" si="39"/>
        <v>15</v>
      </c>
      <c r="AL279" s="9"/>
      <c r="AM279" s="55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</row>
    <row r="280" spans="1:51" ht="15.75" x14ac:dyDescent="0.25">
      <c r="A280" s="18">
        <v>45563</v>
      </c>
      <c r="B280" s="19">
        <v>10041</v>
      </c>
      <c r="C280" s="19">
        <v>9858</v>
      </c>
      <c r="D280" s="19">
        <v>9966</v>
      </c>
      <c r="E280" s="19">
        <v>9773</v>
      </c>
      <c r="F280" s="19">
        <v>9810</v>
      </c>
      <c r="G280" s="19">
        <v>9886</v>
      </c>
      <c r="H280" s="19">
        <v>9389</v>
      </c>
      <c r="I280" s="19">
        <v>10343</v>
      </c>
      <c r="J280" s="19">
        <v>12598</v>
      </c>
      <c r="K280" s="19">
        <v>13190</v>
      </c>
      <c r="L280" s="19">
        <v>14294</v>
      </c>
      <c r="M280" s="19">
        <v>14678</v>
      </c>
      <c r="N280" s="19">
        <v>13959</v>
      </c>
      <c r="O280" s="19">
        <v>13848</v>
      </c>
      <c r="P280" s="19">
        <v>13417</v>
      </c>
      <c r="Q280" s="19">
        <v>13277</v>
      </c>
      <c r="R280" s="19">
        <v>13134</v>
      </c>
      <c r="S280" s="19">
        <v>12930</v>
      </c>
      <c r="T280" s="19">
        <v>12603</v>
      </c>
      <c r="U280" s="19">
        <v>11767</v>
      </c>
      <c r="V280" s="19">
        <v>11241</v>
      </c>
      <c r="W280" s="19">
        <v>11262</v>
      </c>
      <c r="X280" s="19">
        <v>10488</v>
      </c>
      <c r="Y280" s="19">
        <v>10202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281954</v>
      </c>
      <c r="AE280" s="5">
        <f t="shared" si="35"/>
        <v>281954</v>
      </c>
      <c r="AG280" s="2">
        <f t="shared" si="36"/>
        <v>9</v>
      </c>
      <c r="AH280" s="2">
        <f t="shared" si="37"/>
        <v>2024</v>
      </c>
      <c r="AJ280" s="5">
        <f t="shared" si="38"/>
        <v>14678</v>
      </c>
      <c r="AK280" s="2">
        <f t="shared" si="39"/>
        <v>12</v>
      </c>
      <c r="AL280" s="9"/>
      <c r="AM280" s="55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</row>
    <row r="281" spans="1:51" ht="15.75" x14ac:dyDescent="0.25">
      <c r="A281" s="18">
        <v>45564</v>
      </c>
      <c r="B281" s="19">
        <v>9979</v>
      </c>
      <c r="C281" s="19">
        <v>9940</v>
      </c>
      <c r="D281" s="19">
        <v>9875</v>
      </c>
      <c r="E281" s="19">
        <v>9780</v>
      </c>
      <c r="F281" s="19">
        <v>9617</v>
      </c>
      <c r="G281" s="19">
        <v>9736</v>
      </c>
      <c r="H281" s="19">
        <v>9187</v>
      </c>
      <c r="I281" s="19">
        <v>9906</v>
      </c>
      <c r="J281" s="19">
        <v>11106</v>
      </c>
      <c r="K281" s="19">
        <v>11083</v>
      </c>
      <c r="L281" s="19">
        <v>11654</v>
      </c>
      <c r="M281" s="19">
        <v>12182</v>
      </c>
      <c r="N281" s="19">
        <v>12553</v>
      </c>
      <c r="O281" s="19">
        <v>13294</v>
      </c>
      <c r="P281" s="19">
        <v>13688</v>
      </c>
      <c r="Q281" s="19">
        <v>15024</v>
      </c>
      <c r="R281" s="19">
        <v>14895</v>
      </c>
      <c r="S281" s="19">
        <v>13962</v>
      </c>
      <c r="T281" s="19">
        <v>13498</v>
      </c>
      <c r="U281" s="19">
        <v>12343</v>
      </c>
      <c r="V281" s="19">
        <v>11672</v>
      </c>
      <c r="W281" s="19">
        <v>11698</v>
      </c>
      <c r="X281" s="19">
        <v>10301</v>
      </c>
      <c r="Y281" s="19">
        <v>10215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277188</v>
      </c>
      <c r="AE281" s="5">
        <f t="shared" si="35"/>
        <v>277188</v>
      </c>
      <c r="AG281" s="2">
        <f t="shared" si="36"/>
        <v>9</v>
      </c>
      <c r="AH281" s="2">
        <f t="shared" si="37"/>
        <v>2024</v>
      </c>
      <c r="AJ281" s="5">
        <f t="shared" si="38"/>
        <v>15024</v>
      </c>
      <c r="AK281" s="2">
        <f t="shared" si="39"/>
        <v>16</v>
      </c>
      <c r="AL281" s="9"/>
      <c r="AM281" s="55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</row>
    <row r="282" spans="1:51" ht="15.75" x14ac:dyDescent="0.25">
      <c r="A282" s="18">
        <v>45565</v>
      </c>
      <c r="B282" s="19">
        <v>9720</v>
      </c>
      <c r="C282" s="19">
        <v>9938</v>
      </c>
      <c r="D282" s="19">
        <v>9849</v>
      </c>
      <c r="E282" s="19">
        <v>9850</v>
      </c>
      <c r="F282" s="19">
        <v>9803</v>
      </c>
      <c r="G282" s="19">
        <v>10738</v>
      </c>
      <c r="H282" s="19">
        <v>10560</v>
      </c>
      <c r="I282" s="19">
        <v>11328</v>
      </c>
      <c r="J282" s="19">
        <v>12868</v>
      </c>
      <c r="K282" s="19">
        <v>12057</v>
      </c>
      <c r="L282" s="19">
        <v>12440</v>
      </c>
      <c r="M282" s="19">
        <v>12627</v>
      </c>
      <c r="N282" s="19">
        <v>12777</v>
      </c>
      <c r="O282" s="19">
        <v>13550</v>
      </c>
      <c r="P282" s="19">
        <v>14748</v>
      </c>
      <c r="Q282" s="19">
        <v>14847</v>
      </c>
      <c r="R282" s="19">
        <v>14743</v>
      </c>
      <c r="S282" s="19">
        <v>13909</v>
      </c>
      <c r="T282" s="19">
        <v>13984</v>
      </c>
      <c r="U282" s="19">
        <v>12696</v>
      </c>
      <c r="V282" s="19">
        <v>12009</v>
      </c>
      <c r="W282" s="19">
        <v>11437</v>
      </c>
      <c r="X282" s="19">
        <v>10438</v>
      </c>
      <c r="Y282" s="19">
        <v>9900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206458</v>
      </c>
      <c r="AD282" s="5">
        <f t="shared" si="34"/>
        <v>80358</v>
      </c>
      <c r="AE282" s="5">
        <f t="shared" si="35"/>
        <v>286816</v>
      </c>
      <c r="AG282" s="2">
        <f t="shared" si="36"/>
        <v>9</v>
      </c>
      <c r="AH282" s="2">
        <f t="shared" si="37"/>
        <v>2024</v>
      </c>
      <c r="AJ282" s="5">
        <f t="shared" si="38"/>
        <v>14847</v>
      </c>
      <c r="AK282" s="2">
        <f t="shared" si="39"/>
        <v>16</v>
      </c>
      <c r="AL282" s="9"/>
      <c r="AM282" s="55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</row>
    <row r="283" spans="1:51" ht="15.75" x14ac:dyDescent="0.25">
      <c r="A283" s="18">
        <v>45566</v>
      </c>
      <c r="B283" s="19">
        <v>9619</v>
      </c>
      <c r="C283" s="19">
        <v>9389</v>
      </c>
      <c r="D283" s="19">
        <v>9809</v>
      </c>
      <c r="E283" s="19">
        <v>9523</v>
      </c>
      <c r="F283" s="19">
        <v>9851</v>
      </c>
      <c r="G283" s="19">
        <v>10319</v>
      </c>
      <c r="H283" s="19">
        <v>10356</v>
      </c>
      <c r="I283" s="19">
        <v>11592</v>
      </c>
      <c r="J283" s="19">
        <v>12616</v>
      </c>
      <c r="K283" s="19">
        <v>12924</v>
      </c>
      <c r="L283" s="19">
        <v>12757</v>
      </c>
      <c r="M283" s="19">
        <v>12035</v>
      </c>
      <c r="N283" s="19">
        <v>12298</v>
      </c>
      <c r="O283" s="19">
        <v>13102</v>
      </c>
      <c r="P283" s="19">
        <v>14061</v>
      </c>
      <c r="Q283" s="19">
        <v>13726</v>
      </c>
      <c r="R283" s="19">
        <v>13790</v>
      </c>
      <c r="S283" s="19">
        <v>12694</v>
      </c>
      <c r="T283" s="19">
        <v>12083</v>
      </c>
      <c r="U283" s="19">
        <v>11448</v>
      </c>
      <c r="V283" s="19">
        <v>11272</v>
      </c>
      <c r="W283" s="19">
        <v>10848</v>
      </c>
      <c r="X283" s="19">
        <v>10447</v>
      </c>
      <c r="Y283" s="19">
        <v>10067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197693</v>
      </c>
      <c r="AD283" s="5">
        <f t="shared" si="34"/>
        <v>78933</v>
      </c>
      <c r="AE283" s="5">
        <f t="shared" si="35"/>
        <v>276626</v>
      </c>
      <c r="AG283" s="2">
        <f t="shared" si="36"/>
        <v>10</v>
      </c>
      <c r="AH283" s="2">
        <f t="shared" si="37"/>
        <v>2024</v>
      </c>
      <c r="AJ283" s="5">
        <f t="shared" si="38"/>
        <v>14061</v>
      </c>
      <c r="AK283" s="2">
        <f t="shared" si="39"/>
        <v>15</v>
      </c>
      <c r="AL283" s="9"/>
      <c r="AM283" s="55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</row>
    <row r="284" spans="1:51" ht="15.75" x14ac:dyDescent="0.25">
      <c r="A284" s="18">
        <v>45567</v>
      </c>
      <c r="B284" s="19">
        <v>9764</v>
      </c>
      <c r="C284" s="19">
        <v>9573</v>
      </c>
      <c r="D284" s="19">
        <v>9965</v>
      </c>
      <c r="E284" s="19">
        <v>9754</v>
      </c>
      <c r="F284" s="19">
        <v>10150</v>
      </c>
      <c r="G284" s="19">
        <v>10247</v>
      </c>
      <c r="H284" s="19">
        <v>10433</v>
      </c>
      <c r="I284" s="19">
        <v>11861</v>
      </c>
      <c r="J284" s="19">
        <v>12680</v>
      </c>
      <c r="K284" s="19">
        <v>12771</v>
      </c>
      <c r="L284" s="19">
        <v>13442</v>
      </c>
      <c r="M284" s="19">
        <v>13690</v>
      </c>
      <c r="N284" s="19">
        <v>13518</v>
      </c>
      <c r="O284" s="19">
        <v>13530</v>
      </c>
      <c r="P284" s="19">
        <v>13999</v>
      </c>
      <c r="Q284" s="19">
        <v>13804</v>
      </c>
      <c r="R284" s="19">
        <v>14039</v>
      </c>
      <c r="S284" s="19">
        <v>12791</v>
      </c>
      <c r="T284" s="19">
        <v>12169</v>
      </c>
      <c r="U284" s="19">
        <v>11598</v>
      </c>
      <c r="V284" s="19">
        <v>11304</v>
      </c>
      <c r="W284" s="19">
        <v>11124</v>
      </c>
      <c r="X284" s="19">
        <v>10546</v>
      </c>
      <c r="Y284" s="19">
        <v>10136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202866</v>
      </c>
      <c r="AD284" s="5">
        <f t="shared" si="34"/>
        <v>80022</v>
      </c>
      <c r="AE284" s="5">
        <f t="shared" si="35"/>
        <v>282888</v>
      </c>
      <c r="AG284" s="2">
        <f t="shared" si="36"/>
        <v>10</v>
      </c>
      <c r="AH284" s="2">
        <f t="shared" si="37"/>
        <v>2024</v>
      </c>
      <c r="AJ284" s="5">
        <f t="shared" si="38"/>
        <v>14039</v>
      </c>
      <c r="AK284" s="2">
        <f t="shared" si="39"/>
        <v>17</v>
      </c>
      <c r="AL284" s="9"/>
      <c r="AM284" s="55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</row>
    <row r="285" spans="1:51" ht="15.75" x14ac:dyDescent="0.25">
      <c r="A285" s="18">
        <v>45568</v>
      </c>
      <c r="B285">
        <v>9822</v>
      </c>
      <c r="C285">
        <v>9872</v>
      </c>
      <c r="D285">
        <v>10128</v>
      </c>
      <c r="E285">
        <v>9905</v>
      </c>
      <c r="F285">
        <v>10283</v>
      </c>
      <c r="G285">
        <v>10586</v>
      </c>
      <c r="H285">
        <v>10613</v>
      </c>
      <c r="I285">
        <v>12130</v>
      </c>
      <c r="J285">
        <v>13590</v>
      </c>
      <c r="K285">
        <v>13645</v>
      </c>
      <c r="L285">
        <v>13703</v>
      </c>
      <c r="M285">
        <v>13736</v>
      </c>
      <c r="N285">
        <v>13006</v>
      </c>
      <c r="O285">
        <v>13903</v>
      </c>
      <c r="P285">
        <v>13981</v>
      </c>
      <c r="Q285">
        <v>13491</v>
      </c>
      <c r="R285">
        <v>13638</v>
      </c>
      <c r="S285">
        <v>12601</v>
      </c>
      <c r="T285">
        <v>12289</v>
      </c>
      <c r="U285">
        <v>11609</v>
      </c>
      <c r="V285">
        <v>11498</v>
      </c>
      <c r="W285">
        <v>11184</v>
      </c>
      <c r="X285">
        <v>10579</v>
      </c>
      <c r="Y285">
        <v>10166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204583</v>
      </c>
      <c r="AD285" s="5">
        <f t="shared" si="34"/>
        <v>81375</v>
      </c>
      <c r="AE285" s="5">
        <f t="shared" si="35"/>
        <v>285958</v>
      </c>
      <c r="AG285" s="2">
        <f t="shared" si="36"/>
        <v>10</v>
      </c>
      <c r="AH285" s="2">
        <f t="shared" si="37"/>
        <v>2024</v>
      </c>
      <c r="AJ285" s="5">
        <f t="shared" si="38"/>
        <v>13981</v>
      </c>
      <c r="AK285" s="2">
        <f t="shared" si="39"/>
        <v>15</v>
      </c>
      <c r="AL285" s="9"/>
      <c r="AM285" s="55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</row>
    <row r="286" spans="1:51" ht="15.75" x14ac:dyDescent="0.25">
      <c r="A286" s="18">
        <v>45569</v>
      </c>
      <c r="B286">
        <v>9853</v>
      </c>
      <c r="C286">
        <v>9622</v>
      </c>
      <c r="D286">
        <v>10147</v>
      </c>
      <c r="E286">
        <v>9833</v>
      </c>
      <c r="F286">
        <v>10105</v>
      </c>
      <c r="G286">
        <v>10409</v>
      </c>
      <c r="H286">
        <v>10326</v>
      </c>
      <c r="I286">
        <v>11794</v>
      </c>
      <c r="J286">
        <v>13296</v>
      </c>
      <c r="K286">
        <v>13757</v>
      </c>
      <c r="L286">
        <v>13804</v>
      </c>
      <c r="M286">
        <v>13334</v>
      </c>
      <c r="N286">
        <v>12721</v>
      </c>
      <c r="O286">
        <v>13347</v>
      </c>
      <c r="P286">
        <v>14123</v>
      </c>
      <c r="Q286">
        <v>14731</v>
      </c>
      <c r="R286">
        <v>14468</v>
      </c>
      <c r="S286">
        <v>12838</v>
      </c>
      <c r="T286">
        <v>11990</v>
      </c>
      <c r="U286">
        <v>11212</v>
      </c>
      <c r="V286">
        <v>11197</v>
      </c>
      <c r="W286">
        <v>11048</v>
      </c>
      <c r="X286">
        <v>10699</v>
      </c>
      <c r="Y286">
        <v>9766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204359</v>
      </c>
      <c r="AD286" s="5">
        <f t="shared" si="34"/>
        <v>80061</v>
      </c>
      <c r="AE286" s="5">
        <f t="shared" si="35"/>
        <v>284420</v>
      </c>
      <c r="AG286" s="2">
        <f t="shared" si="36"/>
        <v>10</v>
      </c>
      <c r="AH286" s="2">
        <f t="shared" si="37"/>
        <v>2024</v>
      </c>
      <c r="AJ286" s="5">
        <f t="shared" si="38"/>
        <v>14731</v>
      </c>
      <c r="AK286" s="2">
        <f t="shared" si="39"/>
        <v>16</v>
      </c>
      <c r="AL286" s="9"/>
      <c r="AM286" s="55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</row>
    <row r="287" spans="1:51" ht="15.75" x14ac:dyDescent="0.25">
      <c r="A287" s="18">
        <v>45570</v>
      </c>
      <c r="B287">
        <v>10121</v>
      </c>
      <c r="C287">
        <v>9736</v>
      </c>
      <c r="D287">
        <v>9971</v>
      </c>
      <c r="E287">
        <v>9688</v>
      </c>
      <c r="F287">
        <v>9734</v>
      </c>
      <c r="G287">
        <v>9700</v>
      </c>
      <c r="H287">
        <v>9352</v>
      </c>
      <c r="I287">
        <v>10718</v>
      </c>
      <c r="J287">
        <v>12539</v>
      </c>
      <c r="K287">
        <v>13331</v>
      </c>
      <c r="L287">
        <v>14070</v>
      </c>
      <c r="M287">
        <v>14360</v>
      </c>
      <c r="N287">
        <v>13604</v>
      </c>
      <c r="O287">
        <v>13671</v>
      </c>
      <c r="P287">
        <v>14359</v>
      </c>
      <c r="Q287">
        <v>14608</v>
      </c>
      <c r="R287">
        <v>14058</v>
      </c>
      <c r="S287">
        <v>12176</v>
      </c>
      <c r="T287">
        <v>11707</v>
      </c>
      <c r="U287">
        <v>10839</v>
      </c>
      <c r="V287">
        <v>10843</v>
      </c>
      <c r="W287">
        <v>10965</v>
      </c>
      <c r="X287">
        <v>10602</v>
      </c>
      <c r="Y287">
        <v>10371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281123</v>
      </c>
      <c r="AE287" s="5">
        <f t="shared" si="35"/>
        <v>281123</v>
      </c>
      <c r="AG287" s="2">
        <f t="shared" si="36"/>
        <v>10</v>
      </c>
      <c r="AH287" s="2">
        <f t="shared" si="37"/>
        <v>2024</v>
      </c>
      <c r="AJ287" s="5">
        <f t="shared" si="38"/>
        <v>14608</v>
      </c>
      <c r="AK287" s="2">
        <f t="shared" si="39"/>
        <v>16</v>
      </c>
      <c r="AL287" s="9"/>
      <c r="AM287" s="55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</row>
    <row r="288" spans="1:51" ht="15.75" x14ac:dyDescent="0.25">
      <c r="A288" s="18">
        <v>45571</v>
      </c>
      <c r="B288">
        <v>9918</v>
      </c>
      <c r="C288">
        <v>9814</v>
      </c>
      <c r="D288">
        <v>9988</v>
      </c>
      <c r="E288">
        <v>9739</v>
      </c>
      <c r="F288">
        <v>9759</v>
      </c>
      <c r="G288">
        <v>9557</v>
      </c>
      <c r="H288">
        <v>9242</v>
      </c>
      <c r="I288">
        <v>10609</v>
      </c>
      <c r="J288">
        <v>12455</v>
      </c>
      <c r="K288">
        <v>13172</v>
      </c>
      <c r="L288">
        <v>13848</v>
      </c>
      <c r="M288">
        <v>14168</v>
      </c>
      <c r="N288">
        <v>13499</v>
      </c>
      <c r="O288">
        <v>13453</v>
      </c>
      <c r="P288">
        <v>14629</v>
      </c>
      <c r="Q288">
        <v>14611</v>
      </c>
      <c r="R288">
        <v>14627</v>
      </c>
      <c r="S288">
        <v>13008</v>
      </c>
      <c r="T288">
        <v>12615</v>
      </c>
      <c r="U288">
        <v>11656</v>
      </c>
      <c r="V288">
        <v>11513</v>
      </c>
      <c r="W288">
        <v>11247</v>
      </c>
      <c r="X288">
        <v>10610</v>
      </c>
      <c r="Y288">
        <v>10196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283933</v>
      </c>
      <c r="AE288" s="5">
        <f t="shared" si="35"/>
        <v>283933</v>
      </c>
      <c r="AG288" s="2">
        <f t="shared" si="36"/>
        <v>10</v>
      </c>
      <c r="AH288" s="2">
        <f t="shared" si="37"/>
        <v>2024</v>
      </c>
      <c r="AJ288" s="5">
        <f t="shared" si="38"/>
        <v>14629</v>
      </c>
      <c r="AK288" s="2">
        <f t="shared" si="39"/>
        <v>15</v>
      </c>
      <c r="AL288" s="9"/>
      <c r="AM288" s="55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</row>
    <row r="289" spans="1:51" ht="15.75" x14ac:dyDescent="0.25">
      <c r="A289" s="18">
        <v>45572</v>
      </c>
      <c r="B289">
        <v>9839</v>
      </c>
      <c r="C289">
        <v>9740</v>
      </c>
      <c r="D289">
        <v>9963</v>
      </c>
      <c r="E289">
        <v>9822</v>
      </c>
      <c r="F289">
        <v>10028</v>
      </c>
      <c r="G289">
        <v>10376</v>
      </c>
      <c r="H289">
        <v>10534</v>
      </c>
      <c r="I289">
        <v>12184</v>
      </c>
      <c r="J289">
        <v>14116</v>
      </c>
      <c r="K289">
        <v>15061</v>
      </c>
      <c r="L289">
        <v>16053</v>
      </c>
      <c r="M289">
        <v>16902</v>
      </c>
      <c r="N289">
        <v>16428</v>
      </c>
      <c r="O289">
        <v>16355</v>
      </c>
      <c r="P289">
        <v>16832</v>
      </c>
      <c r="Q289">
        <v>16523</v>
      </c>
      <c r="R289">
        <v>16193</v>
      </c>
      <c r="S289">
        <v>14233</v>
      </c>
      <c r="T289">
        <v>13058</v>
      </c>
      <c r="U289">
        <v>11829</v>
      </c>
      <c r="V289">
        <v>11660</v>
      </c>
      <c r="W289">
        <v>11260</v>
      </c>
      <c r="X289">
        <v>10725</v>
      </c>
      <c r="Y289">
        <v>10372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229412</v>
      </c>
      <c r="AD289" s="5">
        <f t="shared" si="34"/>
        <v>80674</v>
      </c>
      <c r="AE289" s="5">
        <f t="shared" si="35"/>
        <v>310086</v>
      </c>
      <c r="AG289" s="2">
        <f t="shared" si="36"/>
        <v>10</v>
      </c>
      <c r="AH289" s="2">
        <f t="shared" si="37"/>
        <v>2024</v>
      </c>
      <c r="AJ289" s="5">
        <f t="shared" si="38"/>
        <v>16902</v>
      </c>
      <c r="AK289" s="2">
        <f t="shared" si="39"/>
        <v>12</v>
      </c>
      <c r="AL289" s="9"/>
      <c r="AM289" s="55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</row>
    <row r="290" spans="1:51" ht="15.75" x14ac:dyDescent="0.25">
      <c r="A290" s="18">
        <v>45573</v>
      </c>
      <c r="B290">
        <v>9986</v>
      </c>
      <c r="C290">
        <v>9879</v>
      </c>
      <c r="D290">
        <v>10127</v>
      </c>
      <c r="E290">
        <v>9935</v>
      </c>
      <c r="F290">
        <v>10164</v>
      </c>
      <c r="G290">
        <v>10436</v>
      </c>
      <c r="H290">
        <v>10607</v>
      </c>
      <c r="I290">
        <v>12233</v>
      </c>
      <c r="J290">
        <v>13962</v>
      </c>
      <c r="K290">
        <v>13738</v>
      </c>
      <c r="L290">
        <v>14082</v>
      </c>
      <c r="M290">
        <v>13234</v>
      </c>
      <c r="N290">
        <v>12608</v>
      </c>
      <c r="O290">
        <v>11940</v>
      </c>
      <c r="P290">
        <v>12163</v>
      </c>
      <c r="Q290">
        <v>12564</v>
      </c>
      <c r="R290">
        <v>13623</v>
      </c>
      <c r="S290">
        <v>13032</v>
      </c>
      <c r="T290">
        <v>12693</v>
      </c>
      <c r="U290">
        <v>11963</v>
      </c>
      <c r="V290">
        <v>11881</v>
      </c>
      <c r="W290">
        <v>11494</v>
      </c>
      <c r="X290">
        <v>11065</v>
      </c>
      <c r="Y290">
        <v>10683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202275</v>
      </c>
      <c r="AD290" s="5">
        <f t="shared" si="34"/>
        <v>81817</v>
      </c>
      <c r="AE290" s="5">
        <f t="shared" si="35"/>
        <v>284092</v>
      </c>
      <c r="AG290" s="2">
        <f t="shared" si="36"/>
        <v>10</v>
      </c>
      <c r="AH290" s="2">
        <f t="shared" si="37"/>
        <v>2024</v>
      </c>
      <c r="AJ290" s="5">
        <f t="shared" si="38"/>
        <v>14082</v>
      </c>
      <c r="AK290" s="2">
        <f t="shared" si="39"/>
        <v>11</v>
      </c>
      <c r="AL290" s="9"/>
      <c r="AM290" s="55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</row>
    <row r="291" spans="1:51" ht="15.75" x14ac:dyDescent="0.25">
      <c r="A291" s="18">
        <v>45574</v>
      </c>
      <c r="B291">
        <v>10271</v>
      </c>
      <c r="C291">
        <v>10282</v>
      </c>
      <c r="D291">
        <v>10722</v>
      </c>
      <c r="E291">
        <v>10616</v>
      </c>
      <c r="F291">
        <v>10903</v>
      </c>
      <c r="G291">
        <v>11320</v>
      </c>
      <c r="H291">
        <v>11427</v>
      </c>
      <c r="I291">
        <v>13179</v>
      </c>
      <c r="J291">
        <v>14806</v>
      </c>
      <c r="K291">
        <v>14473</v>
      </c>
      <c r="L291">
        <v>14359</v>
      </c>
      <c r="M291">
        <v>14257</v>
      </c>
      <c r="N291">
        <v>13516</v>
      </c>
      <c r="O291">
        <v>12985</v>
      </c>
      <c r="P291">
        <v>13245</v>
      </c>
      <c r="Q291">
        <v>13582</v>
      </c>
      <c r="R291">
        <v>14400</v>
      </c>
      <c r="S291">
        <v>12874</v>
      </c>
      <c r="T291">
        <v>12355</v>
      </c>
      <c r="U291">
        <v>11480</v>
      </c>
      <c r="V291">
        <v>11665</v>
      </c>
      <c r="W291">
        <v>11276</v>
      </c>
      <c r="X291">
        <v>11132</v>
      </c>
      <c r="Y291">
        <v>10729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209584</v>
      </c>
      <c r="AD291" s="5">
        <f t="shared" si="34"/>
        <v>86270</v>
      </c>
      <c r="AE291" s="5">
        <f t="shared" si="35"/>
        <v>295854</v>
      </c>
      <c r="AG291" s="2">
        <f t="shared" si="36"/>
        <v>10</v>
      </c>
      <c r="AH291" s="2">
        <f t="shared" si="37"/>
        <v>2024</v>
      </c>
      <c r="AJ291" s="5">
        <f t="shared" si="38"/>
        <v>14806</v>
      </c>
      <c r="AK291" s="2">
        <f t="shared" si="39"/>
        <v>9</v>
      </c>
      <c r="AL291" s="9"/>
      <c r="AM291" s="55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</row>
    <row r="292" spans="1:51" ht="15.75" x14ac:dyDescent="0.25">
      <c r="A292" s="18">
        <v>45575</v>
      </c>
      <c r="B292">
        <v>10325</v>
      </c>
      <c r="C292">
        <v>10332</v>
      </c>
      <c r="D292">
        <v>10640</v>
      </c>
      <c r="E292">
        <v>10515</v>
      </c>
      <c r="F292">
        <v>10808</v>
      </c>
      <c r="G292">
        <v>11241</v>
      </c>
      <c r="H292">
        <v>11431</v>
      </c>
      <c r="I292">
        <v>13019</v>
      </c>
      <c r="J292">
        <v>13802</v>
      </c>
      <c r="K292">
        <v>13251</v>
      </c>
      <c r="L292">
        <v>13973</v>
      </c>
      <c r="M292">
        <v>14295</v>
      </c>
      <c r="N292">
        <v>13820</v>
      </c>
      <c r="O292">
        <v>13898</v>
      </c>
      <c r="P292">
        <v>13829</v>
      </c>
      <c r="Q292">
        <v>14116</v>
      </c>
      <c r="R292">
        <v>14830</v>
      </c>
      <c r="S292">
        <v>13631</v>
      </c>
      <c r="T292">
        <v>13211</v>
      </c>
      <c r="U292">
        <v>12325</v>
      </c>
      <c r="V292">
        <v>12154</v>
      </c>
      <c r="W292">
        <v>12061</v>
      </c>
      <c r="X292">
        <v>11509</v>
      </c>
      <c r="Y292">
        <v>11135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213724</v>
      </c>
      <c r="AD292" s="5">
        <f t="shared" si="34"/>
        <v>86427</v>
      </c>
      <c r="AE292" s="5">
        <f t="shared" si="35"/>
        <v>300151</v>
      </c>
      <c r="AG292" s="2">
        <f t="shared" si="36"/>
        <v>10</v>
      </c>
      <c r="AH292" s="2">
        <f t="shared" si="37"/>
        <v>2024</v>
      </c>
      <c r="AJ292" s="5">
        <f t="shared" si="38"/>
        <v>14830</v>
      </c>
      <c r="AK292" s="2">
        <f t="shared" si="39"/>
        <v>17</v>
      </c>
      <c r="AL292" s="9"/>
      <c r="AM292" s="55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</row>
    <row r="293" spans="1:51" ht="15.75" x14ac:dyDescent="0.25">
      <c r="A293" s="18">
        <v>45576</v>
      </c>
      <c r="B293">
        <v>10604</v>
      </c>
      <c r="C293">
        <v>10584</v>
      </c>
      <c r="D293">
        <v>10880</v>
      </c>
      <c r="E293">
        <v>10705</v>
      </c>
      <c r="F293">
        <v>10993</v>
      </c>
      <c r="G293">
        <v>11344</v>
      </c>
      <c r="H293">
        <v>11259</v>
      </c>
      <c r="I293">
        <v>12728</v>
      </c>
      <c r="J293">
        <v>13421</v>
      </c>
      <c r="K293">
        <v>14090</v>
      </c>
      <c r="L293">
        <v>14279</v>
      </c>
      <c r="M293">
        <v>14251</v>
      </c>
      <c r="N293">
        <v>13349</v>
      </c>
      <c r="O293">
        <v>12660</v>
      </c>
      <c r="P293">
        <v>12366</v>
      </c>
      <c r="Q293">
        <v>12514</v>
      </c>
      <c r="R293">
        <v>13941</v>
      </c>
      <c r="S293">
        <v>13148</v>
      </c>
      <c r="T293">
        <v>12733</v>
      </c>
      <c r="U293">
        <v>11774</v>
      </c>
      <c r="V293">
        <v>11773</v>
      </c>
      <c r="W293">
        <v>11803</v>
      </c>
      <c r="X293">
        <v>11367</v>
      </c>
      <c r="Y293">
        <v>11038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206197</v>
      </c>
      <c r="AD293" s="5">
        <f t="shared" si="34"/>
        <v>87407</v>
      </c>
      <c r="AE293" s="5">
        <f t="shared" si="35"/>
        <v>293604</v>
      </c>
      <c r="AG293" s="2">
        <f t="shared" si="36"/>
        <v>10</v>
      </c>
      <c r="AH293" s="2">
        <f t="shared" si="37"/>
        <v>2024</v>
      </c>
      <c r="AJ293" s="5">
        <f t="shared" si="38"/>
        <v>14279</v>
      </c>
      <c r="AK293" s="2">
        <f t="shared" si="39"/>
        <v>11</v>
      </c>
      <c r="AL293" s="9"/>
      <c r="AM293" s="55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</row>
    <row r="294" spans="1:51" ht="15.75" x14ac:dyDescent="0.25">
      <c r="A294" s="18">
        <v>45577</v>
      </c>
      <c r="B294">
        <v>10509</v>
      </c>
      <c r="C294">
        <v>10449</v>
      </c>
      <c r="D294">
        <v>10550</v>
      </c>
      <c r="E294">
        <v>10247</v>
      </c>
      <c r="F294">
        <v>10361</v>
      </c>
      <c r="G294">
        <v>10386</v>
      </c>
      <c r="H294">
        <v>9948</v>
      </c>
      <c r="I294">
        <v>11352</v>
      </c>
      <c r="J294">
        <v>12757</v>
      </c>
      <c r="K294">
        <v>11836</v>
      </c>
      <c r="L294">
        <v>11348</v>
      </c>
      <c r="M294">
        <v>10549</v>
      </c>
      <c r="N294">
        <v>10202</v>
      </c>
      <c r="O294">
        <v>10730</v>
      </c>
      <c r="P294">
        <v>11112</v>
      </c>
      <c r="Q294">
        <v>11534</v>
      </c>
      <c r="R294">
        <v>12610</v>
      </c>
      <c r="S294">
        <v>11980</v>
      </c>
      <c r="T294">
        <v>12067</v>
      </c>
      <c r="U294">
        <v>11348</v>
      </c>
      <c r="V294">
        <v>11609</v>
      </c>
      <c r="W294">
        <v>11655</v>
      </c>
      <c r="X294">
        <v>11265</v>
      </c>
      <c r="Y294">
        <v>11012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267416</v>
      </c>
      <c r="AE294" s="5">
        <f t="shared" si="35"/>
        <v>267416</v>
      </c>
      <c r="AG294" s="2">
        <f t="shared" si="36"/>
        <v>10</v>
      </c>
      <c r="AH294" s="2">
        <f t="shared" si="37"/>
        <v>2024</v>
      </c>
      <c r="AJ294" s="5">
        <f t="shared" si="38"/>
        <v>12757</v>
      </c>
      <c r="AK294" s="2">
        <f t="shared" si="39"/>
        <v>9</v>
      </c>
      <c r="AL294" s="9"/>
      <c r="AM294" s="55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</row>
    <row r="295" spans="1:51" ht="15.75" x14ac:dyDescent="0.25">
      <c r="A295" s="18">
        <v>45578</v>
      </c>
      <c r="B295">
        <v>10577</v>
      </c>
      <c r="C295">
        <v>10625</v>
      </c>
      <c r="D295">
        <v>10853</v>
      </c>
      <c r="E295">
        <v>10644</v>
      </c>
      <c r="F295">
        <v>10645</v>
      </c>
      <c r="G295">
        <v>10518</v>
      </c>
      <c r="H295">
        <v>10171</v>
      </c>
      <c r="I295">
        <v>11568</v>
      </c>
      <c r="J295">
        <v>13046</v>
      </c>
      <c r="K295">
        <v>12218</v>
      </c>
      <c r="L295">
        <v>11948</v>
      </c>
      <c r="M295">
        <v>11453</v>
      </c>
      <c r="N295">
        <v>10923</v>
      </c>
      <c r="O295">
        <v>11069</v>
      </c>
      <c r="P295">
        <v>12434</v>
      </c>
      <c r="Q295">
        <v>13791</v>
      </c>
      <c r="R295">
        <v>14994</v>
      </c>
      <c r="S295">
        <v>13448</v>
      </c>
      <c r="T295">
        <v>12753</v>
      </c>
      <c r="U295">
        <v>11616</v>
      </c>
      <c r="V295">
        <v>11657</v>
      </c>
      <c r="W295">
        <v>11361</v>
      </c>
      <c r="X295">
        <v>10858</v>
      </c>
      <c r="Y295">
        <v>10684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279854</v>
      </c>
      <c r="AE295" s="5">
        <f t="shared" si="35"/>
        <v>279854</v>
      </c>
      <c r="AG295" s="2">
        <f t="shared" si="36"/>
        <v>10</v>
      </c>
      <c r="AH295" s="2">
        <f t="shared" si="37"/>
        <v>2024</v>
      </c>
      <c r="AJ295" s="5">
        <f t="shared" si="38"/>
        <v>14994</v>
      </c>
      <c r="AK295" s="2">
        <f t="shared" si="39"/>
        <v>17</v>
      </c>
      <c r="AL295" s="9"/>
      <c r="AM295" s="55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</row>
    <row r="296" spans="1:51" ht="15.75" x14ac:dyDescent="0.25">
      <c r="A296" s="18">
        <v>45579</v>
      </c>
      <c r="B296">
        <v>10316</v>
      </c>
      <c r="C296">
        <v>10345</v>
      </c>
      <c r="D296">
        <v>10691</v>
      </c>
      <c r="E296">
        <v>10440</v>
      </c>
      <c r="F296">
        <v>10795</v>
      </c>
      <c r="G296">
        <v>10943</v>
      </c>
      <c r="H296">
        <v>10665</v>
      </c>
      <c r="I296">
        <v>12357</v>
      </c>
      <c r="J296">
        <v>14463</v>
      </c>
      <c r="K296">
        <v>15867</v>
      </c>
      <c r="L296">
        <v>17179</v>
      </c>
      <c r="M296">
        <v>17771</v>
      </c>
      <c r="N296">
        <v>17434</v>
      </c>
      <c r="O296">
        <v>17602</v>
      </c>
      <c r="P296">
        <v>18601</v>
      </c>
      <c r="Q296">
        <v>17515</v>
      </c>
      <c r="R296">
        <v>17112</v>
      </c>
      <c r="S296">
        <v>14628</v>
      </c>
      <c r="T296">
        <v>13718</v>
      </c>
      <c r="U296">
        <v>12368</v>
      </c>
      <c r="V296">
        <v>12226</v>
      </c>
      <c r="W296">
        <v>11916</v>
      </c>
      <c r="X296">
        <v>11405</v>
      </c>
      <c r="Y296">
        <v>11085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327442</v>
      </c>
      <c r="AE296" s="5">
        <f t="shared" si="35"/>
        <v>327442</v>
      </c>
      <c r="AG296" s="2">
        <f t="shared" si="36"/>
        <v>10</v>
      </c>
      <c r="AH296" s="2">
        <f t="shared" si="37"/>
        <v>2024</v>
      </c>
      <c r="AJ296" s="5">
        <f t="shared" si="38"/>
        <v>18601</v>
      </c>
      <c r="AK296" s="2">
        <f t="shared" si="39"/>
        <v>15</v>
      </c>
      <c r="AL296" s="9"/>
      <c r="AM296" s="55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</row>
    <row r="297" spans="1:51" ht="15.75" x14ac:dyDescent="0.25">
      <c r="A297" s="18">
        <v>45580</v>
      </c>
      <c r="B297">
        <v>10714</v>
      </c>
      <c r="C297">
        <v>10844</v>
      </c>
      <c r="D297">
        <v>11021</v>
      </c>
      <c r="E297">
        <v>11281</v>
      </c>
      <c r="F297">
        <v>11392</v>
      </c>
      <c r="G297">
        <v>11859</v>
      </c>
      <c r="H297">
        <v>11950</v>
      </c>
      <c r="I297">
        <v>13378</v>
      </c>
      <c r="J297">
        <v>14078</v>
      </c>
      <c r="K297">
        <v>14311</v>
      </c>
      <c r="L297">
        <v>14647</v>
      </c>
      <c r="M297">
        <v>15323</v>
      </c>
      <c r="N297">
        <v>14327</v>
      </c>
      <c r="O297">
        <v>14519</v>
      </c>
      <c r="P297">
        <v>15281</v>
      </c>
      <c r="Q297">
        <v>15493</v>
      </c>
      <c r="R297">
        <v>15475</v>
      </c>
      <c r="S297">
        <v>14275</v>
      </c>
      <c r="T297">
        <v>13697</v>
      </c>
      <c r="U297">
        <v>12636</v>
      </c>
      <c r="V297">
        <v>12550</v>
      </c>
      <c r="W297">
        <v>12199</v>
      </c>
      <c r="X297">
        <v>11695</v>
      </c>
      <c r="Y297">
        <v>11392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223884</v>
      </c>
      <c r="AD297" s="5">
        <f t="shared" si="34"/>
        <v>90453</v>
      </c>
      <c r="AE297" s="5">
        <f t="shared" si="35"/>
        <v>314337</v>
      </c>
      <c r="AG297" s="2">
        <f t="shared" si="36"/>
        <v>10</v>
      </c>
      <c r="AH297" s="2">
        <f t="shared" si="37"/>
        <v>2024</v>
      </c>
      <c r="AJ297" s="5">
        <f t="shared" si="38"/>
        <v>15493</v>
      </c>
      <c r="AK297" s="2">
        <f t="shared" si="39"/>
        <v>16</v>
      </c>
      <c r="AL297" s="9"/>
      <c r="AM297" s="55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</row>
    <row r="298" spans="1:51" ht="15.75" x14ac:dyDescent="0.25">
      <c r="A298" s="18">
        <v>45581</v>
      </c>
      <c r="B298">
        <v>11024</v>
      </c>
      <c r="C298">
        <v>10994</v>
      </c>
      <c r="D298">
        <v>11455</v>
      </c>
      <c r="E298">
        <v>11301</v>
      </c>
      <c r="F298">
        <v>11794</v>
      </c>
      <c r="G298">
        <v>12122</v>
      </c>
      <c r="H298">
        <v>12094</v>
      </c>
      <c r="I298">
        <v>13795</v>
      </c>
      <c r="J298">
        <v>15068</v>
      </c>
      <c r="K298">
        <v>15224</v>
      </c>
      <c r="L298">
        <v>14757</v>
      </c>
      <c r="M298">
        <v>14708</v>
      </c>
      <c r="N298">
        <v>14770</v>
      </c>
      <c r="O298">
        <v>14650</v>
      </c>
      <c r="P298">
        <v>14942</v>
      </c>
      <c r="Q298">
        <v>15259</v>
      </c>
      <c r="R298">
        <v>15459</v>
      </c>
      <c r="S298">
        <v>14513</v>
      </c>
      <c r="T298">
        <v>13952</v>
      </c>
      <c r="U298">
        <v>13015</v>
      </c>
      <c r="V298">
        <v>12987</v>
      </c>
      <c r="W298">
        <v>12812</v>
      </c>
      <c r="X298">
        <v>12298</v>
      </c>
      <c r="Y298">
        <v>12017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228209</v>
      </c>
      <c r="AD298" s="5">
        <f t="shared" si="34"/>
        <v>92801</v>
      </c>
      <c r="AE298" s="5">
        <f t="shared" si="35"/>
        <v>321010</v>
      </c>
      <c r="AG298" s="2">
        <f t="shared" si="36"/>
        <v>10</v>
      </c>
      <c r="AH298" s="2">
        <f t="shared" si="37"/>
        <v>2024</v>
      </c>
      <c r="AJ298" s="5">
        <f t="shared" si="38"/>
        <v>15459</v>
      </c>
      <c r="AK298" s="2">
        <f t="shared" si="39"/>
        <v>17</v>
      </c>
      <c r="AL298" s="9"/>
      <c r="AM298" s="55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</row>
    <row r="299" spans="1:51" ht="15.75" x14ac:dyDescent="0.25">
      <c r="A299" s="18">
        <v>45582</v>
      </c>
      <c r="B299">
        <v>11710</v>
      </c>
      <c r="C299">
        <v>11821</v>
      </c>
      <c r="D299">
        <v>12212</v>
      </c>
      <c r="E299">
        <v>12156</v>
      </c>
      <c r="F299">
        <v>12442</v>
      </c>
      <c r="G299">
        <v>12779</v>
      </c>
      <c r="H299">
        <v>12926</v>
      </c>
      <c r="I299">
        <v>14094</v>
      </c>
      <c r="J299">
        <v>15175</v>
      </c>
      <c r="K299">
        <v>13365</v>
      </c>
      <c r="L299">
        <v>12948</v>
      </c>
      <c r="M299">
        <v>12523</v>
      </c>
      <c r="N299">
        <v>12007</v>
      </c>
      <c r="O299">
        <v>11447</v>
      </c>
      <c r="P299">
        <v>12360</v>
      </c>
      <c r="Q299">
        <v>13186</v>
      </c>
      <c r="R299">
        <v>14409</v>
      </c>
      <c r="S299">
        <v>13711</v>
      </c>
      <c r="T299">
        <v>13156</v>
      </c>
      <c r="U299">
        <v>12373</v>
      </c>
      <c r="V299">
        <v>12486</v>
      </c>
      <c r="W299">
        <v>12342</v>
      </c>
      <c r="X299">
        <v>12060</v>
      </c>
      <c r="Y299">
        <v>11584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207642</v>
      </c>
      <c r="AD299" s="5">
        <f t="shared" si="34"/>
        <v>97630</v>
      </c>
      <c r="AE299" s="5">
        <f t="shared" si="35"/>
        <v>305272</v>
      </c>
      <c r="AG299" s="2">
        <f t="shared" si="36"/>
        <v>10</v>
      </c>
      <c r="AH299" s="2">
        <f t="shared" si="37"/>
        <v>2024</v>
      </c>
      <c r="AJ299" s="5">
        <f t="shared" si="38"/>
        <v>15175</v>
      </c>
      <c r="AK299" s="2">
        <f t="shared" si="39"/>
        <v>9</v>
      </c>
      <c r="AL299" s="9"/>
      <c r="AM299" s="55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</row>
    <row r="300" spans="1:51" ht="15.75" x14ac:dyDescent="0.25">
      <c r="A300" s="18">
        <v>45583</v>
      </c>
      <c r="B300">
        <v>11369</v>
      </c>
      <c r="C300">
        <v>11383</v>
      </c>
      <c r="D300">
        <v>11905</v>
      </c>
      <c r="E300">
        <v>11697</v>
      </c>
      <c r="F300">
        <v>12047</v>
      </c>
      <c r="G300">
        <v>12374</v>
      </c>
      <c r="H300">
        <v>12343</v>
      </c>
      <c r="I300">
        <v>13266</v>
      </c>
      <c r="J300">
        <v>14481</v>
      </c>
      <c r="K300">
        <v>12763</v>
      </c>
      <c r="L300">
        <v>12435</v>
      </c>
      <c r="M300">
        <v>12189</v>
      </c>
      <c r="N300">
        <v>11653</v>
      </c>
      <c r="O300">
        <v>11272</v>
      </c>
      <c r="P300">
        <v>12029</v>
      </c>
      <c r="Q300">
        <v>12975</v>
      </c>
      <c r="R300">
        <v>13937</v>
      </c>
      <c r="S300">
        <v>13126</v>
      </c>
      <c r="T300">
        <v>12611</v>
      </c>
      <c r="U300">
        <v>11767</v>
      </c>
      <c r="V300">
        <v>11876</v>
      </c>
      <c r="W300">
        <v>11914</v>
      </c>
      <c r="X300">
        <v>11760</v>
      </c>
      <c r="Y300">
        <v>11505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200054</v>
      </c>
      <c r="AD300" s="5">
        <f t="shared" si="34"/>
        <v>94623</v>
      </c>
      <c r="AE300" s="5">
        <f t="shared" si="35"/>
        <v>294677</v>
      </c>
      <c r="AG300" s="2">
        <f t="shared" si="36"/>
        <v>10</v>
      </c>
      <c r="AH300" s="2">
        <f t="shared" si="37"/>
        <v>2024</v>
      </c>
      <c r="AJ300" s="5">
        <f t="shared" si="38"/>
        <v>14481</v>
      </c>
      <c r="AK300" s="2">
        <f t="shared" si="39"/>
        <v>9</v>
      </c>
      <c r="AL300" s="9"/>
      <c r="AM300" s="55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</row>
    <row r="301" spans="1:51" ht="15.75" x14ac:dyDescent="0.25">
      <c r="A301" s="18">
        <v>45584</v>
      </c>
      <c r="B301">
        <v>11188</v>
      </c>
      <c r="C301">
        <v>11077</v>
      </c>
      <c r="D301">
        <v>11633</v>
      </c>
      <c r="E301">
        <v>11191</v>
      </c>
      <c r="F301">
        <v>11556</v>
      </c>
      <c r="G301">
        <v>11401</v>
      </c>
      <c r="H301">
        <v>11256</v>
      </c>
      <c r="I301">
        <v>12257</v>
      </c>
      <c r="J301">
        <v>13026</v>
      </c>
      <c r="K301">
        <v>11866</v>
      </c>
      <c r="L301">
        <v>11403</v>
      </c>
      <c r="M301">
        <v>11518</v>
      </c>
      <c r="N301">
        <v>10936</v>
      </c>
      <c r="O301">
        <v>10791</v>
      </c>
      <c r="P301">
        <v>11684</v>
      </c>
      <c r="Q301">
        <v>12021</v>
      </c>
      <c r="R301">
        <v>13322</v>
      </c>
      <c r="S301">
        <v>12419</v>
      </c>
      <c r="T301">
        <v>12121</v>
      </c>
      <c r="U301">
        <v>11173</v>
      </c>
      <c r="V301">
        <v>11193</v>
      </c>
      <c r="W301">
        <v>11397</v>
      </c>
      <c r="X301">
        <v>11006</v>
      </c>
      <c r="Y301">
        <v>10794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278229</v>
      </c>
      <c r="AE301" s="5">
        <f t="shared" si="35"/>
        <v>278229</v>
      </c>
      <c r="AG301" s="2">
        <f t="shared" si="36"/>
        <v>10</v>
      </c>
      <c r="AH301" s="2">
        <f t="shared" si="37"/>
        <v>2024</v>
      </c>
      <c r="AJ301" s="5">
        <f t="shared" si="38"/>
        <v>13322</v>
      </c>
      <c r="AK301" s="2">
        <f t="shared" si="39"/>
        <v>17</v>
      </c>
      <c r="AL301" s="9"/>
      <c r="AM301" s="55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</row>
    <row r="302" spans="1:51" ht="15.75" x14ac:dyDescent="0.25">
      <c r="A302" s="18">
        <v>45585</v>
      </c>
      <c r="B302">
        <v>10485</v>
      </c>
      <c r="C302">
        <v>10573</v>
      </c>
      <c r="D302">
        <v>10754</v>
      </c>
      <c r="E302">
        <v>10790</v>
      </c>
      <c r="F302">
        <v>10769</v>
      </c>
      <c r="G302">
        <v>10986</v>
      </c>
      <c r="H302">
        <v>10372</v>
      </c>
      <c r="I302">
        <v>11650</v>
      </c>
      <c r="J302">
        <v>12319</v>
      </c>
      <c r="K302">
        <v>11622</v>
      </c>
      <c r="L302">
        <v>11451</v>
      </c>
      <c r="M302">
        <v>11338</v>
      </c>
      <c r="N302">
        <v>11504</v>
      </c>
      <c r="O302">
        <v>11602</v>
      </c>
      <c r="P302">
        <v>12203</v>
      </c>
      <c r="Q302">
        <v>12741</v>
      </c>
      <c r="R302">
        <v>14030</v>
      </c>
      <c r="S302">
        <v>12952</v>
      </c>
      <c r="T302">
        <v>12849</v>
      </c>
      <c r="U302">
        <v>11677</v>
      </c>
      <c r="V302">
        <v>11513</v>
      </c>
      <c r="W302">
        <v>11316</v>
      </c>
      <c r="X302">
        <v>10703</v>
      </c>
      <c r="Y302">
        <v>10163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276362</v>
      </c>
      <c r="AE302" s="5">
        <f t="shared" si="35"/>
        <v>276362</v>
      </c>
      <c r="AG302" s="2">
        <f t="shared" si="36"/>
        <v>10</v>
      </c>
      <c r="AH302" s="2">
        <f t="shared" si="37"/>
        <v>2024</v>
      </c>
      <c r="AJ302" s="5">
        <f t="shared" si="38"/>
        <v>14030</v>
      </c>
      <c r="AK302" s="2">
        <f t="shared" si="39"/>
        <v>17</v>
      </c>
      <c r="AL302" s="9"/>
      <c r="AM302" s="55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</row>
    <row r="303" spans="1:51" ht="15.75" x14ac:dyDescent="0.25">
      <c r="A303" s="18">
        <v>45586</v>
      </c>
      <c r="B303">
        <v>10030</v>
      </c>
      <c r="C303">
        <v>10037</v>
      </c>
      <c r="D303">
        <v>10240</v>
      </c>
      <c r="E303">
        <v>10225</v>
      </c>
      <c r="F303">
        <v>10693</v>
      </c>
      <c r="G303">
        <v>11139</v>
      </c>
      <c r="H303">
        <v>11227</v>
      </c>
      <c r="I303">
        <v>12616</v>
      </c>
      <c r="J303">
        <v>13566</v>
      </c>
      <c r="K303">
        <v>13255</v>
      </c>
      <c r="L303">
        <v>13201</v>
      </c>
      <c r="M303">
        <v>12753</v>
      </c>
      <c r="N303">
        <v>12448</v>
      </c>
      <c r="O303">
        <v>12568</v>
      </c>
      <c r="P303">
        <v>13304</v>
      </c>
      <c r="Q303">
        <v>13769</v>
      </c>
      <c r="R303">
        <v>14491</v>
      </c>
      <c r="S303">
        <v>13255</v>
      </c>
      <c r="T303">
        <v>12564</v>
      </c>
      <c r="U303">
        <v>11447</v>
      </c>
      <c r="V303">
        <v>11343</v>
      </c>
      <c r="W303">
        <v>10854</v>
      </c>
      <c r="X303">
        <v>10596</v>
      </c>
      <c r="Y303">
        <v>10129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202030</v>
      </c>
      <c r="AD303" s="5">
        <f t="shared" si="34"/>
        <v>83720</v>
      </c>
      <c r="AE303" s="5">
        <f t="shared" si="35"/>
        <v>285750</v>
      </c>
      <c r="AG303" s="2">
        <f t="shared" si="36"/>
        <v>10</v>
      </c>
      <c r="AH303" s="2">
        <f t="shared" si="37"/>
        <v>2024</v>
      </c>
      <c r="AJ303" s="5">
        <f t="shared" si="38"/>
        <v>14491</v>
      </c>
      <c r="AK303" s="2">
        <f t="shared" si="39"/>
        <v>17</v>
      </c>
      <c r="AL303" s="9"/>
      <c r="AM303" s="55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</row>
    <row r="304" spans="1:51" ht="15.75" x14ac:dyDescent="0.25">
      <c r="A304" s="18">
        <v>45587</v>
      </c>
      <c r="B304">
        <v>9731</v>
      </c>
      <c r="C304">
        <v>9596</v>
      </c>
      <c r="D304">
        <v>9945</v>
      </c>
      <c r="E304">
        <v>9783</v>
      </c>
      <c r="F304">
        <v>10130</v>
      </c>
      <c r="G304">
        <v>10626</v>
      </c>
      <c r="H304">
        <v>10800</v>
      </c>
      <c r="I304">
        <v>12245</v>
      </c>
      <c r="J304">
        <v>12804</v>
      </c>
      <c r="K304">
        <v>11641</v>
      </c>
      <c r="L304">
        <v>12830</v>
      </c>
      <c r="M304">
        <v>12147</v>
      </c>
      <c r="N304">
        <v>11925</v>
      </c>
      <c r="O304">
        <v>11941</v>
      </c>
      <c r="P304">
        <v>12878</v>
      </c>
      <c r="Q304">
        <v>13590</v>
      </c>
      <c r="R304">
        <v>14191</v>
      </c>
      <c r="S304">
        <v>12718</v>
      </c>
      <c r="T304">
        <v>12632</v>
      </c>
      <c r="U304">
        <v>11749</v>
      </c>
      <c r="V304">
        <v>11204</v>
      </c>
      <c r="W304">
        <v>11045</v>
      </c>
      <c r="X304">
        <v>10469</v>
      </c>
      <c r="Y304">
        <v>10208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196009</v>
      </c>
      <c r="AD304" s="5">
        <f t="shared" si="34"/>
        <v>80819</v>
      </c>
      <c r="AE304" s="5">
        <f t="shared" si="35"/>
        <v>276828</v>
      </c>
      <c r="AG304" s="2">
        <f t="shared" si="36"/>
        <v>10</v>
      </c>
      <c r="AH304" s="2">
        <f t="shared" si="37"/>
        <v>2024</v>
      </c>
      <c r="AJ304" s="5">
        <f t="shared" si="38"/>
        <v>14191</v>
      </c>
      <c r="AK304" s="2">
        <f t="shared" si="39"/>
        <v>17</v>
      </c>
      <c r="AL304" s="9"/>
      <c r="AM304" s="55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</row>
    <row r="305" spans="1:51" ht="15.75" x14ac:dyDescent="0.25">
      <c r="A305" s="18">
        <v>45588</v>
      </c>
      <c r="B305">
        <v>9801</v>
      </c>
      <c r="C305">
        <v>9727</v>
      </c>
      <c r="D305">
        <v>10116</v>
      </c>
      <c r="E305">
        <v>9883</v>
      </c>
      <c r="F305">
        <v>10313</v>
      </c>
      <c r="G305">
        <v>10491</v>
      </c>
      <c r="H305">
        <v>10967</v>
      </c>
      <c r="I305">
        <v>12378</v>
      </c>
      <c r="J305">
        <v>13945</v>
      </c>
      <c r="K305">
        <v>13985</v>
      </c>
      <c r="L305">
        <v>13686</v>
      </c>
      <c r="M305">
        <v>12666</v>
      </c>
      <c r="N305">
        <v>12286</v>
      </c>
      <c r="O305">
        <v>12406</v>
      </c>
      <c r="P305">
        <v>13027</v>
      </c>
      <c r="Q305">
        <v>13520</v>
      </c>
      <c r="R305">
        <v>14276</v>
      </c>
      <c r="S305">
        <v>13407</v>
      </c>
      <c r="T305">
        <v>12468</v>
      </c>
      <c r="U305">
        <v>11487</v>
      </c>
      <c r="V305">
        <v>11210</v>
      </c>
      <c r="W305">
        <v>10977</v>
      </c>
      <c r="X305">
        <v>10495</v>
      </c>
      <c r="Y305">
        <v>10089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202219</v>
      </c>
      <c r="AD305" s="5">
        <f t="shared" si="34"/>
        <v>81387</v>
      </c>
      <c r="AE305" s="5">
        <f t="shared" si="35"/>
        <v>283606</v>
      </c>
      <c r="AG305" s="2">
        <f t="shared" si="36"/>
        <v>10</v>
      </c>
      <c r="AH305" s="2">
        <f t="shared" si="37"/>
        <v>2024</v>
      </c>
      <c r="AJ305" s="5">
        <f t="shared" si="38"/>
        <v>14276</v>
      </c>
      <c r="AK305" s="2">
        <f t="shared" si="39"/>
        <v>17</v>
      </c>
      <c r="AL305" s="9"/>
      <c r="AM305" s="55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</row>
    <row r="306" spans="1:51" ht="15.75" x14ac:dyDescent="0.25">
      <c r="A306" s="18">
        <v>45589</v>
      </c>
      <c r="B306">
        <v>9739</v>
      </c>
      <c r="C306">
        <v>9610</v>
      </c>
      <c r="D306">
        <v>9971</v>
      </c>
      <c r="E306">
        <v>9707</v>
      </c>
      <c r="F306">
        <v>10096</v>
      </c>
      <c r="G306">
        <v>10411</v>
      </c>
      <c r="H306">
        <v>10621</v>
      </c>
      <c r="I306">
        <v>12174</v>
      </c>
      <c r="J306">
        <v>13289</v>
      </c>
      <c r="K306">
        <v>12453</v>
      </c>
      <c r="L306">
        <v>12730</v>
      </c>
      <c r="M306">
        <v>12369</v>
      </c>
      <c r="N306">
        <v>12279</v>
      </c>
      <c r="O306">
        <v>12584</v>
      </c>
      <c r="P306">
        <v>12999</v>
      </c>
      <c r="Q306">
        <v>13797</v>
      </c>
      <c r="R306">
        <v>14195</v>
      </c>
      <c r="S306">
        <v>13189</v>
      </c>
      <c r="T306">
        <v>12336</v>
      </c>
      <c r="U306">
        <v>11516</v>
      </c>
      <c r="V306">
        <v>11236</v>
      </c>
      <c r="W306">
        <v>11212</v>
      </c>
      <c r="X306">
        <v>10550</v>
      </c>
      <c r="Y306">
        <v>10467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198908</v>
      </c>
      <c r="AD306" s="5">
        <f t="shared" si="34"/>
        <v>80622</v>
      </c>
      <c r="AE306" s="5">
        <f t="shared" si="35"/>
        <v>279530</v>
      </c>
      <c r="AG306" s="2">
        <f t="shared" si="36"/>
        <v>10</v>
      </c>
      <c r="AH306" s="2">
        <f t="shared" si="37"/>
        <v>2024</v>
      </c>
      <c r="AJ306" s="5">
        <f t="shared" si="38"/>
        <v>14195</v>
      </c>
      <c r="AK306" s="2">
        <f t="shared" si="39"/>
        <v>17</v>
      </c>
      <c r="AL306" s="9"/>
      <c r="AM306" s="55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</row>
    <row r="307" spans="1:51" ht="15.75" x14ac:dyDescent="0.25">
      <c r="A307" s="18">
        <v>45590</v>
      </c>
      <c r="B307">
        <v>9882</v>
      </c>
      <c r="C307">
        <v>10019</v>
      </c>
      <c r="D307">
        <v>10264</v>
      </c>
      <c r="E307">
        <v>10474</v>
      </c>
      <c r="F307">
        <v>10549</v>
      </c>
      <c r="G307">
        <v>10981</v>
      </c>
      <c r="H307">
        <v>11234</v>
      </c>
      <c r="I307">
        <v>12893</v>
      </c>
      <c r="J307">
        <v>13514</v>
      </c>
      <c r="K307">
        <v>12322</v>
      </c>
      <c r="L307">
        <v>11700</v>
      </c>
      <c r="M307">
        <v>11666</v>
      </c>
      <c r="N307">
        <v>11164</v>
      </c>
      <c r="O307">
        <v>11263</v>
      </c>
      <c r="P307">
        <v>12007</v>
      </c>
      <c r="Q307">
        <v>12812</v>
      </c>
      <c r="R307">
        <v>14229</v>
      </c>
      <c r="S307">
        <v>13236</v>
      </c>
      <c r="T307">
        <v>12477</v>
      </c>
      <c r="U307">
        <v>11590</v>
      </c>
      <c r="V307">
        <v>11658</v>
      </c>
      <c r="W307">
        <v>11640</v>
      </c>
      <c r="X307">
        <v>11415</v>
      </c>
      <c r="Y307">
        <v>11177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195586</v>
      </c>
      <c r="AD307" s="5">
        <f t="shared" si="34"/>
        <v>84580</v>
      </c>
      <c r="AE307" s="5">
        <f t="shared" si="35"/>
        <v>280166</v>
      </c>
      <c r="AG307" s="2">
        <f t="shared" si="36"/>
        <v>10</v>
      </c>
      <c r="AH307" s="2">
        <f t="shared" si="37"/>
        <v>2024</v>
      </c>
      <c r="AJ307" s="5">
        <f t="shared" si="38"/>
        <v>14229</v>
      </c>
      <c r="AK307" s="2">
        <f t="shared" si="39"/>
        <v>17</v>
      </c>
      <c r="AL307" s="9"/>
      <c r="AM307" s="55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</row>
    <row r="308" spans="1:51" ht="15.75" x14ac:dyDescent="0.25">
      <c r="A308" s="18">
        <v>45591</v>
      </c>
      <c r="B308">
        <v>10556</v>
      </c>
      <c r="C308">
        <v>10838</v>
      </c>
      <c r="D308">
        <v>10961</v>
      </c>
      <c r="E308">
        <v>10960</v>
      </c>
      <c r="F308">
        <v>10979</v>
      </c>
      <c r="G308">
        <v>10855</v>
      </c>
      <c r="H308">
        <v>10504</v>
      </c>
      <c r="I308">
        <v>11820</v>
      </c>
      <c r="J308">
        <v>13402</v>
      </c>
      <c r="K308">
        <v>13317</v>
      </c>
      <c r="L308">
        <v>12126</v>
      </c>
      <c r="M308">
        <v>11961</v>
      </c>
      <c r="N308">
        <v>11654</v>
      </c>
      <c r="O308">
        <v>12295</v>
      </c>
      <c r="P308">
        <v>12699</v>
      </c>
      <c r="Q308">
        <v>12974</v>
      </c>
      <c r="R308">
        <v>14056</v>
      </c>
      <c r="S308">
        <v>12956</v>
      </c>
      <c r="T308">
        <v>12432</v>
      </c>
      <c r="U308">
        <v>11348</v>
      </c>
      <c r="V308">
        <v>11604</v>
      </c>
      <c r="W308">
        <v>11568</v>
      </c>
      <c r="X308">
        <v>11340</v>
      </c>
      <c r="Y308">
        <v>11300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284505</v>
      </c>
      <c r="AE308" s="5">
        <f t="shared" si="35"/>
        <v>284505</v>
      </c>
      <c r="AG308" s="2">
        <f t="shared" si="36"/>
        <v>10</v>
      </c>
      <c r="AH308" s="2">
        <f t="shared" si="37"/>
        <v>2024</v>
      </c>
      <c r="AJ308" s="5">
        <f t="shared" si="38"/>
        <v>14056</v>
      </c>
      <c r="AK308" s="2">
        <f t="shared" si="39"/>
        <v>17</v>
      </c>
      <c r="AL308" s="9"/>
      <c r="AM308" s="55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</row>
    <row r="309" spans="1:51" ht="15.75" x14ac:dyDescent="0.25">
      <c r="A309" s="18">
        <v>45592</v>
      </c>
      <c r="B309">
        <v>10802</v>
      </c>
      <c r="C309">
        <v>10974</v>
      </c>
      <c r="D309">
        <v>11386</v>
      </c>
      <c r="E309">
        <v>11041</v>
      </c>
      <c r="F309">
        <v>11434</v>
      </c>
      <c r="G309">
        <v>11115</v>
      </c>
      <c r="H309">
        <v>10789</v>
      </c>
      <c r="I309">
        <v>12159</v>
      </c>
      <c r="J309">
        <v>13066</v>
      </c>
      <c r="K309">
        <v>12103</v>
      </c>
      <c r="L309">
        <v>11806</v>
      </c>
      <c r="M309">
        <v>11860</v>
      </c>
      <c r="N309">
        <v>12852</v>
      </c>
      <c r="O309">
        <v>12931</v>
      </c>
      <c r="P309">
        <v>14642</v>
      </c>
      <c r="Q309">
        <v>15375</v>
      </c>
      <c r="R309">
        <v>15684</v>
      </c>
      <c r="S309">
        <v>14335</v>
      </c>
      <c r="T309">
        <v>13721</v>
      </c>
      <c r="U309">
        <v>12295</v>
      </c>
      <c r="V309">
        <v>12476</v>
      </c>
      <c r="W309">
        <v>12175</v>
      </c>
      <c r="X309">
        <v>11634</v>
      </c>
      <c r="Y309">
        <v>11656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298311</v>
      </c>
      <c r="AE309" s="5">
        <f t="shared" si="35"/>
        <v>298311</v>
      </c>
      <c r="AG309" s="2">
        <f t="shared" si="36"/>
        <v>10</v>
      </c>
      <c r="AH309" s="2">
        <f t="shared" si="37"/>
        <v>2024</v>
      </c>
      <c r="AJ309" s="5">
        <f t="shared" si="38"/>
        <v>15684</v>
      </c>
      <c r="AK309" s="2">
        <f t="shared" si="39"/>
        <v>17</v>
      </c>
      <c r="AL309" s="9"/>
      <c r="AM309" s="55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</row>
    <row r="310" spans="1:51" ht="15.75" x14ac:dyDescent="0.25">
      <c r="A310" s="18">
        <v>45593</v>
      </c>
      <c r="B310">
        <v>11259</v>
      </c>
      <c r="C310">
        <v>11560</v>
      </c>
      <c r="D310">
        <v>11781</v>
      </c>
      <c r="E310">
        <v>12046</v>
      </c>
      <c r="F310">
        <v>12362</v>
      </c>
      <c r="G310">
        <v>12981</v>
      </c>
      <c r="H310">
        <v>12986</v>
      </c>
      <c r="I310">
        <v>14820</v>
      </c>
      <c r="J310">
        <v>15283</v>
      </c>
      <c r="K310">
        <v>14001</v>
      </c>
      <c r="L310">
        <v>13812</v>
      </c>
      <c r="M310">
        <v>13270</v>
      </c>
      <c r="N310">
        <v>13033</v>
      </c>
      <c r="O310">
        <v>12582</v>
      </c>
      <c r="P310">
        <v>13547</v>
      </c>
      <c r="Q310">
        <v>14415</v>
      </c>
      <c r="R310">
        <v>16035</v>
      </c>
      <c r="S310">
        <v>15123</v>
      </c>
      <c r="T310">
        <v>14441</v>
      </c>
      <c r="U310">
        <v>13168</v>
      </c>
      <c r="V310">
        <v>13423</v>
      </c>
      <c r="W310">
        <v>13145</v>
      </c>
      <c r="X310">
        <v>12684</v>
      </c>
      <c r="Y310">
        <v>12620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222782</v>
      </c>
      <c r="AD310" s="5">
        <f t="shared" si="34"/>
        <v>97595</v>
      </c>
      <c r="AE310" s="5">
        <f t="shared" si="35"/>
        <v>320377</v>
      </c>
      <c r="AG310" s="2">
        <f t="shared" si="36"/>
        <v>10</v>
      </c>
      <c r="AH310" s="2">
        <f t="shared" si="37"/>
        <v>2024</v>
      </c>
      <c r="AJ310" s="5">
        <f t="shared" si="38"/>
        <v>16035</v>
      </c>
      <c r="AK310" s="2">
        <f t="shared" si="39"/>
        <v>17</v>
      </c>
      <c r="AL310" s="9"/>
      <c r="AM310" s="55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</row>
    <row r="311" spans="1:51" ht="15.75" x14ac:dyDescent="0.25">
      <c r="A311" s="18">
        <v>45594</v>
      </c>
      <c r="B311">
        <v>12170</v>
      </c>
      <c r="C311">
        <v>12462</v>
      </c>
      <c r="D311">
        <v>12881</v>
      </c>
      <c r="E311">
        <v>12919</v>
      </c>
      <c r="F311">
        <v>13146</v>
      </c>
      <c r="G311">
        <v>13726</v>
      </c>
      <c r="H311">
        <v>13548</v>
      </c>
      <c r="I311">
        <v>15582</v>
      </c>
      <c r="J311">
        <v>16246</v>
      </c>
      <c r="K311">
        <v>15587</v>
      </c>
      <c r="L311">
        <v>16590</v>
      </c>
      <c r="M311">
        <v>16780</v>
      </c>
      <c r="N311">
        <v>16701</v>
      </c>
      <c r="O311">
        <v>16685</v>
      </c>
      <c r="P311">
        <v>16923</v>
      </c>
      <c r="Q311">
        <v>16584</v>
      </c>
      <c r="R311">
        <v>16764</v>
      </c>
      <c r="S311">
        <v>15456</v>
      </c>
      <c r="T311">
        <v>14084</v>
      </c>
      <c r="U311">
        <v>13015</v>
      </c>
      <c r="V311">
        <v>12782</v>
      </c>
      <c r="W311">
        <v>12476</v>
      </c>
      <c r="X311">
        <v>11850</v>
      </c>
      <c r="Y311">
        <v>11463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244105</v>
      </c>
      <c r="AD311" s="5">
        <f t="shared" si="34"/>
        <v>102315</v>
      </c>
      <c r="AE311" s="5">
        <f t="shared" si="35"/>
        <v>346420</v>
      </c>
      <c r="AG311" s="2">
        <f t="shared" si="36"/>
        <v>10</v>
      </c>
      <c r="AH311" s="2">
        <f t="shared" si="37"/>
        <v>2024</v>
      </c>
      <c r="AJ311" s="5">
        <f t="shared" si="38"/>
        <v>16923</v>
      </c>
      <c r="AK311" s="2">
        <f t="shared" si="39"/>
        <v>15</v>
      </c>
      <c r="AL311" s="9"/>
      <c r="AM311" s="55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</row>
    <row r="312" spans="1:51" ht="15.75" x14ac:dyDescent="0.25">
      <c r="A312" s="18">
        <v>45595</v>
      </c>
      <c r="B312">
        <v>13309</v>
      </c>
      <c r="C312">
        <v>13377</v>
      </c>
      <c r="D312">
        <v>13612</v>
      </c>
      <c r="E312">
        <v>13462</v>
      </c>
      <c r="F312">
        <v>13822</v>
      </c>
      <c r="G312">
        <v>14109</v>
      </c>
      <c r="H312">
        <v>13981</v>
      </c>
      <c r="I312">
        <v>16171</v>
      </c>
      <c r="J312">
        <v>18710</v>
      </c>
      <c r="K312">
        <v>19814</v>
      </c>
      <c r="L312">
        <v>21062</v>
      </c>
      <c r="M312">
        <v>21284</v>
      </c>
      <c r="N312">
        <v>21093</v>
      </c>
      <c r="O312">
        <v>21159</v>
      </c>
      <c r="P312">
        <v>22002</v>
      </c>
      <c r="Q312">
        <v>21189</v>
      </c>
      <c r="R312">
        <v>20311</v>
      </c>
      <c r="S312">
        <v>17634</v>
      </c>
      <c r="T312">
        <v>15643</v>
      </c>
      <c r="U312">
        <v>14303</v>
      </c>
      <c r="V312">
        <v>14072</v>
      </c>
      <c r="W312">
        <v>13897</v>
      </c>
      <c r="X312">
        <v>13335</v>
      </c>
      <c r="Y312">
        <v>13174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291679</v>
      </c>
      <c r="AD312" s="5">
        <f t="shared" si="34"/>
        <v>108846</v>
      </c>
      <c r="AE312" s="5">
        <f t="shared" si="35"/>
        <v>400525</v>
      </c>
      <c r="AG312" s="2">
        <f t="shared" si="36"/>
        <v>10</v>
      </c>
      <c r="AH312" s="2">
        <f t="shared" si="37"/>
        <v>2024</v>
      </c>
      <c r="AJ312" s="5">
        <f t="shared" si="38"/>
        <v>22002</v>
      </c>
      <c r="AK312" s="2">
        <f t="shared" si="39"/>
        <v>15</v>
      </c>
      <c r="AL312" s="9"/>
      <c r="AM312" s="55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</row>
    <row r="313" spans="1:51" ht="15.75" x14ac:dyDescent="0.25">
      <c r="A313" s="18">
        <v>45596</v>
      </c>
      <c r="B313" s="19">
        <v>10333</v>
      </c>
      <c r="C313" s="19">
        <v>10300</v>
      </c>
      <c r="D313" s="19">
        <v>10496</v>
      </c>
      <c r="E313" s="19">
        <v>10257</v>
      </c>
      <c r="F313" s="19">
        <v>10638</v>
      </c>
      <c r="G313" s="19">
        <v>10885</v>
      </c>
      <c r="H313" s="19">
        <v>11005</v>
      </c>
      <c r="I313" s="19">
        <v>12655</v>
      </c>
      <c r="J313" s="19">
        <v>13806</v>
      </c>
      <c r="K313" s="19">
        <v>13507</v>
      </c>
      <c r="L313" s="19">
        <v>13089</v>
      </c>
      <c r="M313" s="19">
        <v>12361</v>
      </c>
      <c r="N313" s="19">
        <v>11575</v>
      </c>
      <c r="O313" s="19">
        <v>11793</v>
      </c>
      <c r="P313" s="19">
        <v>12645</v>
      </c>
      <c r="Q313" s="19">
        <v>13563</v>
      </c>
      <c r="R313" s="19">
        <v>14201</v>
      </c>
      <c r="S313" s="19">
        <v>12648</v>
      </c>
      <c r="T313" s="19">
        <v>11476</v>
      </c>
      <c r="U313" s="19">
        <v>10735</v>
      </c>
      <c r="V313" s="19">
        <v>10893</v>
      </c>
      <c r="W313" s="19">
        <v>10816</v>
      </c>
      <c r="X313" s="19">
        <v>10432</v>
      </c>
      <c r="Y313" s="19">
        <v>10156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196195</v>
      </c>
      <c r="AD313" s="5">
        <f t="shared" si="34"/>
        <v>84070</v>
      </c>
      <c r="AE313" s="5">
        <f t="shared" si="35"/>
        <v>280265</v>
      </c>
      <c r="AG313" s="2">
        <f t="shared" si="36"/>
        <v>10</v>
      </c>
      <c r="AH313" s="2">
        <f t="shared" si="37"/>
        <v>2024</v>
      </c>
      <c r="AJ313" s="5">
        <f t="shared" si="38"/>
        <v>14201</v>
      </c>
      <c r="AK313" s="2">
        <f t="shared" si="39"/>
        <v>17</v>
      </c>
      <c r="AL313" s="9"/>
      <c r="AM313" s="55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</row>
    <row r="314" spans="1:51" ht="15.75" x14ac:dyDescent="0.25">
      <c r="A314" s="18">
        <v>45597</v>
      </c>
      <c r="B314" s="19">
        <v>9498</v>
      </c>
      <c r="C314" s="19">
        <v>9451</v>
      </c>
      <c r="D314" s="19">
        <v>9498</v>
      </c>
      <c r="E314" s="19">
        <v>9469</v>
      </c>
      <c r="F314" s="19">
        <v>9535</v>
      </c>
      <c r="G314" s="19">
        <v>10214</v>
      </c>
      <c r="H314" s="19">
        <v>10022</v>
      </c>
      <c r="I314" s="19">
        <v>11687</v>
      </c>
      <c r="J314" s="19">
        <v>13459</v>
      </c>
      <c r="K314" s="19">
        <v>14157</v>
      </c>
      <c r="L314" s="19">
        <v>14801</v>
      </c>
      <c r="M314" s="19">
        <v>14760</v>
      </c>
      <c r="N314" s="19">
        <v>13632</v>
      </c>
      <c r="O314" s="19">
        <v>11791</v>
      </c>
      <c r="P314" s="19">
        <v>12272</v>
      </c>
      <c r="Q314" s="19">
        <v>13293</v>
      </c>
      <c r="R314" s="19">
        <v>12637</v>
      </c>
      <c r="S314" s="19">
        <v>11745</v>
      </c>
      <c r="T314" s="19">
        <v>11203</v>
      </c>
      <c r="U314" s="19">
        <v>10972</v>
      </c>
      <c r="V314" s="19">
        <v>10571</v>
      </c>
      <c r="W314" s="19">
        <v>10714</v>
      </c>
      <c r="X314" s="19">
        <v>10204</v>
      </c>
      <c r="Y314" s="19">
        <v>9991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197898</v>
      </c>
      <c r="AD314" s="5">
        <f t="shared" si="34"/>
        <v>77678</v>
      </c>
      <c r="AE314" s="5">
        <f t="shared" si="35"/>
        <v>275576</v>
      </c>
      <c r="AG314" s="2">
        <f t="shared" si="36"/>
        <v>11</v>
      </c>
      <c r="AH314" s="2">
        <f t="shared" si="37"/>
        <v>2024</v>
      </c>
      <c r="AJ314" s="5">
        <f t="shared" si="38"/>
        <v>14801</v>
      </c>
      <c r="AK314" s="2">
        <f t="shared" si="39"/>
        <v>11</v>
      </c>
      <c r="AL314" s="9"/>
      <c r="AM314" s="55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</row>
    <row r="315" spans="1:51" ht="15.75" x14ac:dyDescent="0.25">
      <c r="A315" s="18">
        <v>45598</v>
      </c>
      <c r="B315" s="19">
        <v>9492</v>
      </c>
      <c r="C315" s="19">
        <v>9818</v>
      </c>
      <c r="D315" s="19">
        <v>9930</v>
      </c>
      <c r="E315" s="19">
        <v>9845</v>
      </c>
      <c r="F315" s="19">
        <v>10043</v>
      </c>
      <c r="G315" s="19">
        <v>10176</v>
      </c>
      <c r="H315" s="19">
        <v>10257</v>
      </c>
      <c r="I315" s="19">
        <v>11401</v>
      </c>
      <c r="J315" s="19">
        <v>12808</v>
      </c>
      <c r="K315" s="19">
        <v>12644</v>
      </c>
      <c r="L315" s="19">
        <v>12230</v>
      </c>
      <c r="M315" s="19">
        <v>12202</v>
      </c>
      <c r="N315" s="19">
        <v>12357</v>
      </c>
      <c r="O315" s="19">
        <v>12403</v>
      </c>
      <c r="P315" s="19">
        <v>12397</v>
      </c>
      <c r="Q315" s="19">
        <v>12950</v>
      </c>
      <c r="R315" s="19">
        <v>12892</v>
      </c>
      <c r="S315" s="19">
        <v>12328</v>
      </c>
      <c r="T315" s="19">
        <v>12134</v>
      </c>
      <c r="U315" s="19">
        <v>11839</v>
      </c>
      <c r="V315" s="19">
        <v>11775</v>
      </c>
      <c r="W315" s="19">
        <v>11916</v>
      </c>
      <c r="X315" s="19">
        <v>11383</v>
      </c>
      <c r="Y315" s="19">
        <v>11530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276750</v>
      </c>
      <c r="AE315" s="5">
        <f t="shared" si="35"/>
        <v>276750</v>
      </c>
      <c r="AG315" s="2">
        <f t="shared" si="36"/>
        <v>11</v>
      </c>
      <c r="AH315" s="2">
        <f t="shared" si="37"/>
        <v>2024</v>
      </c>
      <c r="AJ315" s="5">
        <f t="shared" si="38"/>
        <v>12950</v>
      </c>
      <c r="AK315" s="2">
        <f t="shared" si="39"/>
        <v>16</v>
      </c>
      <c r="AL315" s="9"/>
      <c r="AM315" s="55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</row>
    <row r="316" spans="1:51" ht="15.75" x14ac:dyDescent="0.25">
      <c r="A316" s="18">
        <v>45599</v>
      </c>
      <c r="B316" s="19">
        <v>10957</v>
      </c>
      <c r="C316" s="19">
        <v>10999</v>
      </c>
      <c r="D316" s="19">
        <v>11165</v>
      </c>
      <c r="E316" s="19">
        <v>11214</v>
      </c>
      <c r="F316" s="19">
        <v>11446</v>
      </c>
      <c r="G316" s="19">
        <v>11489</v>
      </c>
      <c r="H316" s="19">
        <v>11566</v>
      </c>
      <c r="I316" s="19">
        <v>11897</v>
      </c>
      <c r="J316" s="19">
        <v>12009</v>
      </c>
      <c r="K316" s="19">
        <v>11607</v>
      </c>
      <c r="L316" s="19">
        <v>11245</v>
      </c>
      <c r="M316" s="19">
        <v>11114</v>
      </c>
      <c r="N316" s="19">
        <v>11115</v>
      </c>
      <c r="O316" s="19">
        <v>11353</v>
      </c>
      <c r="P316" s="19">
        <v>12572</v>
      </c>
      <c r="Q316" s="19">
        <v>14341</v>
      </c>
      <c r="R316" s="19">
        <v>14686</v>
      </c>
      <c r="S316" s="19">
        <v>13712</v>
      </c>
      <c r="T316" s="19">
        <v>12976</v>
      </c>
      <c r="U316" s="19">
        <v>12531</v>
      </c>
      <c r="V316" s="19">
        <v>12317</v>
      </c>
      <c r="W316" s="19">
        <v>12512</v>
      </c>
      <c r="X316" s="19">
        <v>11641</v>
      </c>
      <c r="Y316" s="19">
        <v>11782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288246</v>
      </c>
      <c r="AE316" s="5">
        <f t="shared" si="35"/>
        <v>288246</v>
      </c>
      <c r="AG316" s="2">
        <f t="shared" si="36"/>
        <v>11</v>
      </c>
      <c r="AH316" s="2">
        <f t="shared" si="37"/>
        <v>2024</v>
      </c>
      <c r="AJ316" s="5">
        <f t="shared" si="38"/>
        <v>14686</v>
      </c>
      <c r="AK316" s="2">
        <f t="shared" si="39"/>
        <v>17</v>
      </c>
      <c r="AL316" s="9"/>
      <c r="AM316" s="55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</row>
    <row r="317" spans="1:51" ht="15.75" x14ac:dyDescent="0.25">
      <c r="A317" s="18">
        <v>45600</v>
      </c>
      <c r="B317" s="19">
        <v>10737</v>
      </c>
      <c r="C317" s="19">
        <v>11851</v>
      </c>
      <c r="D317" s="19">
        <v>11893</v>
      </c>
      <c r="E317" s="19">
        <v>12255</v>
      </c>
      <c r="F317" s="19">
        <v>12611</v>
      </c>
      <c r="G317" s="19">
        <v>13678</v>
      </c>
      <c r="H317" s="19">
        <v>13038</v>
      </c>
      <c r="I317" s="19">
        <v>14438</v>
      </c>
      <c r="J317" s="19">
        <v>15717</v>
      </c>
      <c r="K317" s="19">
        <v>15723</v>
      </c>
      <c r="L317" s="19">
        <v>15734</v>
      </c>
      <c r="M317" s="19">
        <v>15957</v>
      </c>
      <c r="N317" s="19">
        <v>16678</v>
      </c>
      <c r="O317" s="19">
        <v>16427</v>
      </c>
      <c r="P317" s="19">
        <v>16851</v>
      </c>
      <c r="Q317" s="19">
        <v>17084</v>
      </c>
      <c r="R317" s="19">
        <v>16020</v>
      </c>
      <c r="S317" s="19">
        <v>14671</v>
      </c>
      <c r="T317" s="19">
        <v>13729</v>
      </c>
      <c r="U317" s="19">
        <v>12800</v>
      </c>
      <c r="V317" s="19">
        <v>12295</v>
      </c>
      <c r="W317" s="19">
        <v>12167</v>
      </c>
      <c r="X317" s="19">
        <v>11454</v>
      </c>
      <c r="Y317" s="19">
        <v>10924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237745</v>
      </c>
      <c r="AD317" s="5">
        <f t="shared" si="34"/>
        <v>96987</v>
      </c>
      <c r="AE317" s="5">
        <f t="shared" si="35"/>
        <v>334732</v>
      </c>
      <c r="AG317" s="2">
        <f t="shared" si="36"/>
        <v>11</v>
      </c>
      <c r="AH317" s="2">
        <f t="shared" si="37"/>
        <v>2024</v>
      </c>
      <c r="AJ317" s="5">
        <f t="shared" si="38"/>
        <v>17084</v>
      </c>
      <c r="AK317" s="2">
        <f t="shared" si="39"/>
        <v>16</v>
      </c>
      <c r="AL317" s="9"/>
      <c r="AM317" s="55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</row>
    <row r="318" spans="1:51" ht="15.75" x14ac:dyDescent="0.25">
      <c r="A318" s="18">
        <v>45601</v>
      </c>
      <c r="B318" s="19">
        <v>10615</v>
      </c>
      <c r="C318" s="19">
        <v>10778</v>
      </c>
      <c r="D318" s="19">
        <v>10814</v>
      </c>
      <c r="E318" s="19">
        <v>10775</v>
      </c>
      <c r="F318" s="19">
        <v>11005</v>
      </c>
      <c r="G318" s="19">
        <v>11752</v>
      </c>
      <c r="H318" s="19">
        <v>11401</v>
      </c>
      <c r="I318" s="19">
        <v>12913</v>
      </c>
      <c r="J318" s="19">
        <v>14553</v>
      </c>
      <c r="K318" s="19">
        <v>14783</v>
      </c>
      <c r="L318" s="19">
        <v>14930</v>
      </c>
      <c r="M318" s="19">
        <v>14729</v>
      </c>
      <c r="N318" s="19">
        <v>14721</v>
      </c>
      <c r="O318" s="19">
        <v>14876</v>
      </c>
      <c r="P318" s="19">
        <v>14763</v>
      </c>
      <c r="Q318" s="19">
        <v>14880</v>
      </c>
      <c r="R318" s="19">
        <v>14751</v>
      </c>
      <c r="S318" s="19">
        <v>13217</v>
      </c>
      <c r="T318" s="19">
        <v>12133</v>
      </c>
      <c r="U318" s="19">
        <v>11872</v>
      </c>
      <c r="V318" s="19">
        <v>11471</v>
      </c>
      <c r="W318" s="19">
        <v>11401</v>
      </c>
      <c r="X318" s="19">
        <v>10736</v>
      </c>
      <c r="Y318" s="19">
        <v>10167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216729</v>
      </c>
      <c r="AD318" s="5">
        <f t="shared" si="34"/>
        <v>87307</v>
      </c>
      <c r="AE318" s="5">
        <f t="shared" si="35"/>
        <v>304036</v>
      </c>
      <c r="AG318" s="2">
        <f t="shared" si="36"/>
        <v>11</v>
      </c>
      <c r="AH318" s="2">
        <f t="shared" si="37"/>
        <v>2024</v>
      </c>
      <c r="AJ318" s="5">
        <f t="shared" si="38"/>
        <v>14930</v>
      </c>
      <c r="AK318" s="2">
        <f t="shared" si="39"/>
        <v>11</v>
      </c>
      <c r="AL318" s="9"/>
      <c r="AM318" s="55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</row>
    <row r="319" spans="1:51" ht="15.75" x14ac:dyDescent="0.25">
      <c r="A319" s="18">
        <v>45602</v>
      </c>
      <c r="B319" s="19">
        <v>10083</v>
      </c>
      <c r="C319" s="19">
        <v>10064</v>
      </c>
      <c r="D319" s="19">
        <v>10192</v>
      </c>
      <c r="E319" s="19">
        <v>10189</v>
      </c>
      <c r="F319" s="19">
        <v>10212</v>
      </c>
      <c r="G319" s="19">
        <v>11026</v>
      </c>
      <c r="H319" s="19">
        <v>10484</v>
      </c>
      <c r="I319" s="19">
        <v>11682</v>
      </c>
      <c r="J319" s="19">
        <v>12988</v>
      </c>
      <c r="K319" s="19">
        <v>13022</v>
      </c>
      <c r="L319" s="19">
        <v>12900</v>
      </c>
      <c r="M319" s="19">
        <v>13326</v>
      </c>
      <c r="N319" s="19">
        <v>14376</v>
      </c>
      <c r="O319" s="19">
        <v>14453</v>
      </c>
      <c r="P319" s="19">
        <v>14391</v>
      </c>
      <c r="Q319" s="19">
        <v>14865</v>
      </c>
      <c r="R319" s="19">
        <v>14390</v>
      </c>
      <c r="S319" s="19">
        <v>12885</v>
      </c>
      <c r="T319" s="19">
        <v>11779</v>
      </c>
      <c r="U319" s="19">
        <v>11231</v>
      </c>
      <c r="V319" s="19">
        <v>10943</v>
      </c>
      <c r="W319" s="19">
        <v>10604</v>
      </c>
      <c r="X319" s="19">
        <v>10016</v>
      </c>
      <c r="Y319" s="19">
        <v>9477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203851</v>
      </c>
      <c r="AD319" s="5">
        <f t="shared" si="34"/>
        <v>81727</v>
      </c>
      <c r="AE319" s="5">
        <f t="shared" si="35"/>
        <v>285578</v>
      </c>
      <c r="AG319" s="2">
        <f t="shared" si="36"/>
        <v>11</v>
      </c>
      <c r="AH319" s="2">
        <f t="shared" si="37"/>
        <v>2024</v>
      </c>
      <c r="AJ319" s="5">
        <f t="shared" si="38"/>
        <v>14865</v>
      </c>
      <c r="AK319" s="2">
        <f t="shared" si="39"/>
        <v>16</v>
      </c>
      <c r="AL319" s="9"/>
      <c r="AM319" s="55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</row>
    <row r="320" spans="1:51" ht="15.75" x14ac:dyDescent="0.25">
      <c r="A320" s="18">
        <v>45603</v>
      </c>
      <c r="B320" s="19">
        <v>9536</v>
      </c>
      <c r="C320" s="19">
        <v>9387</v>
      </c>
      <c r="D320" s="19">
        <v>9628</v>
      </c>
      <c r="E320" s="19">
        <v>9617</v>
      </c>
      <c r="F320" s="19">
        <v>9866</v>
      </c>
      <c r="G320" s="19">
        <v>10582</v>
      </c>
      <c r="H320" s="19">
        <v>10416</v>
      </c>
      <c r="I320" s="19">
        <v>11678</v>
      </c>
      <c r="J320" s="19">
        <v>12899</v>
      </c>
      <c r="K320" s="19">
        <v>11829</v>
      </c>
      <c r="L320" s="19">
        <v>12242</v>
      </c>
      <c r="M320" s="19">
        <v>12004</v>
      </c>
      <c r="N320" s="19">
        <v>11490</v>
      </c>
      <c r="O320" s="19">
        <v>11673</v>
      </c>
      <c r="P320" s="19">
        <v>12675</v>
      </c>
      <c r="Q320" s="19">
        <v>14747</v>
      </c>
      <c r="R320" s="19">
        <v>14615</v>
      </c>
      <c r="S320" s="19">
        <v>13207</v>
      </c>
      <c r="T320" s="19">
        <v>12314</v>
      </c>
      <c r="U320" s="19">
        <v>12234</v>
      </c>
      <c r="V320" s="19">
        <v>11864</v>
      </c>
      <c r="W320" s="19">
        <v>11982</v>
      </c>
      <c r="X320" s="19">
        <v>11200</v>
      </c>
      <c r="Y320" s="19">
        <v>10953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198653</v>
      </c>
      <c r="AD320" s="5">
        <f t="shared" si="34"/>
        <v>79985</v>
      </c>
      <c r="AE320" s="5">
        <f t="shared" si="35"/>
        <v>278638</v>
      </c>
      <c r="AG320" s="2">
        <f t="shared" si="36"/>
        <v>11</v>
      </c>
      <c r="AH320" s="2">
        <f t="shared" si="37"/>
        <v>2024</v>
      </c>
      <c r="AJ320" s="5">
        <f t="shared" si="38"/>
        <v>14747</v>
      </c>
      <c r="AK320" s="2">
        <f t="shared" si="39"/>
        <v>16</v>
      </c>
      <c r="AL320" s="9"/>
      <c r="AM320" s="55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</row>
    <row r="321" spans="1:51" ht="15.75" x14ac:dyDescent="0.25">
      <c r="A321" s="18">
        <v>45604</v>
      </c>
      <c r="B321" s="19">
        <v>10492</v>
      </c>
      <c r="C321" s="19">
        <v>10646</v>
      </c>
      <c r="D321" s="19">
        <v>10843</v>
      </c>
      <c r="E321" s="19">
        <v>10877</v>
      </c>
      <c r="F321" s="19">
        <v>11093</v>
      </c>
      <c r="G321" s="19">
        <v>11854</v>
      </c>
      <c r="H321" s="19">
        <v>11386</v>
      </c>
      <c r="I321" s="19">
        <v>12404</v>
      </c>
      <c r="J321" s="19">
        <v>13457</v>
      </c>
      <c r="K321" s="19">
        <v>12403</v>
      </c>
      <c r="L321" s="19">
        <v>12989</v>
      </c>
      <c r="M321" s="19">
        <v>14087</v>
      </c>
      <c r="N321" s="19">
        <v>15127</v>
      </c>
      <c r="O321" s="19">
        <v>15220</v>
      </c>
      <c r="P321" s="19">
        <v>14924</v>
      </c>
      <c r="Q321" s="19">
        <v>15593</v>
      </c>
      <c r="R321" s="19">
        <v>15120</v>
      </c>
      <c r="S321" s="19">
        <v>13370</v>
      </c>
      <c r="T321" s="19">
        <v>12272</v>
      </c>
      <c r="U321" s="19">
        <v>12036</v>
      </c>
      <c r="V321" s="19">
        <v>11774</v>
      </c>
      <c r="W321" s="19">
        <v>11875</v>
      </c>
      <c r="X321" s="19">
        <v>11534</v>
      </c>
      <c r="Y321" s="19">
        <v>11172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214185</v>
      </c>
      <c r="AD321" s="5">
        <f t="shared" si="34"/>
        <v>88363</v>
      </c>
      <c r="AE321" s="5">
        <f t="shared" si="35"/>
        <v>302548</v>
      </c>
      <c r="AG321" s="2">
        <f t="shared" si="36"/>
        <v>11</v>
      </c>
      <c r="AH321" s="2">
        <f t="shared" si="37"/>
        <v>2024</v>
      </c>
      <c r="AJ321" s="5">
        <f t="shared" si="38"/>
        <v>15593</v>
      </c>
      <c r="AK321" s="2">
        <f t="shared" si="39"/>
        <v>16</v>
      </c>
      <c r="AL321" s="9"/>
      <c r="AM321" s="55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</row>
    <row r="322" spans="1:51" ht="15.75" x14ac:dyDescent="0.25">
      <c r="A322" s="18">
        <v>45605</v>
      </c>
      <c r="B322" s="19">
        <v>10777</v>
      </c>
      <c r="C322" s="19">
        <v>11046</v>
      </c>
      <c r="D322" s="19">
        <v>11101</v>
      </c>
      <c r="E322" s="19">
        <v>10994</v>
      </c>
      <c r="F322" s="19">
        <v>11247</v>
      </c>
      <c r="G322" s="19">
        <v>11367</v>
      </c>
      <c r="H322" s="19">
        <v>11051</v>
      </c>
      <c r="I322" s="19">
        <v>11585</v>
      </c>
      <c r="J322" s="19">
        <v>12093</v>
      </c>
      <c r="K322" s="19">
        <v>11476</v>
      </c>
      <c r="L322" s="19">
        <v>11378</v>
      </c>
      <c r="M322" s="19">
        <v>11549</v>
      </c>
      <c r="N322" s="19">
        <v>11419</v>
      </c>
      <c r="O322" s="19">
        <v>11597</v>
      </c>
      <c r="P322" s="19">
        <v>12771</v>
      </c>
      <c r="Q322" s="19">
        <v>14425</v>
      </c>
      <c r="R322" s="19">
        <v>14374</v>
      </c>
      <c r="S322" s="19">
        <v>13351</v>
      </c>
      <c r="T322" s="19">
        <v>12586</v>
      </c>
      <c r="U322" s="19">
        <v>12376</v>
      </c>
      <c r="V322" s="19">
        <v>12441</v>
      </c>
      <c r="W322" s="19">
        <v>12854</v>
      </c>
      <c r="X322" s="19">
        <v>12289</v>
      </c>
      <c r="Y322" s="19">
        <v>12405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288552</v>
      </c>
      <c r="AE322" s="5">
        <f t="shared" si="35"/>
        <v>288552</v>
      </c>
      <c r="AG322" s="2">
        <f t="shared" si="36"/>
        <v>11</v>
      </c>
      <c r="AH322" s="2">
        <f t="shared" si="37"/>
        <v>2024</v>
      </c>
      <c r="AJ322" s="5">
        <f t="shared" si="38"/>
        <v>14425</v>
      </c>
      <c r="AK322" s="2">
        <f t="shared" si="39"/>
        <v>16</v>
      </c>
      <c r="AL322" s="9"/>
      <c r="AM322" s="55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</row>
    <row r="323" spans="1:51" ht="15.75" x14ac:dyDescent="0.25">
      <c r="A323" s="18">
        <v>45606</v>
      </c>
      <c r="B323" s="19">
        <v>12059</v>
      </c>
      <c r="C323" s="19">
        <v>12284</v>
      </c>
      <c r="D323" s="19">
        <v>12356</v>
      </c>
      <c r="E323" s="19">
        <v>12390</v>
      </c>
      <c r="F323" s="19">
        <v>12484</v>
      </c>
      <c r="G323" s="19">
        <v>12455</v>
      </c>
      <c r="H323" s="19">
        <v>11987</v>
      </c>
      <c r="I323" s="19">
        <v>12424</v>
      </c>
      <c r="J323" s="19">
        <v>11869</v>
      </c>
      <c r="K323" s="19">
        <v>11254</v>
      </c>
      <c r="L323" s="19">
        <v>11262</v>
      </c>
      <c r="M323" s="19">
        <v>11295</v>
      </c>
      <c r="N323" s="19">
        <v>11336</v>
      </c>
      <c r="O323" s="19">
        <v>13021</v>
      </c>
      <c r="P323" s="19">
        <v>13325</v>
      </c>
      <c r="Q323" s="19">
        <v>14390</v>
      </c>
      <c r="R323" s="19">
        <v>14538</v>
      </c>
      <c r="S323" s="19">
        <v>13321</v>
      </c>
      <c r="T323" s="19">
        <v>12542</v>
      </c>
      <c r="U323" s="19">
        <v>12088</v>
      </c>
      <c r="V323" s="19">
        <v>11817</v>
      </c>
      <c r="W323" s="19">
        <v>11788</v>
      </c>
      <c r="X323" s="19">
        <v>10943</v>
      </c>
      <c r="Y323" s="19">
        <v>10840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294068</v>
      </c>
      <c r="AE323" s="5">
        <f t="shared" si="35"/>
        <v>294068</v>
      </c>
      <c r="AG323" s="2">
        <f t="shared" si="36"/>
        <v>11</v>
      </c>
      <c r="AH323" s="2">
        <f t="shared" si="37"/>
        <v>2024</v>
      </c>
      <c r="AJ323" s="5">
        <f t="shared" si="38"/>
        <v>14538</v>
      </c>
      <c r="AK323" s="2">
        <f t="shared" si="39"/>
        <v>17</v>
      </c>
      <c r="AL323" s="9"/>
      <c r="AM323" s="55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</row>
    <row r="324" spans="1:51" ht="15.75" x14ac:dyDescent="0.25">
      <c r="A324" s="18">
        <v>45607</v>
      </c>
      <c r="B324" s="19">
        <v>10471</v>
      </c>
      <c r="C324" s="19">
        <v>10530</v>
      </c>
      <c r="D324" s="19">
        <v>10469</v>
      </c>
      <c r="E324" s="19">
        <v>10440</v>
      </c>
      <c r="F324" s="19">
        <v>10699</v>
      </c>
      <c r="G324" s="19">
        <v>11081</v>
      </c>
      <c r="H324" s="19">
        <v>11214</v>
      </c>
      <c r="I324" s="19">
        <v>12488</v>
      </c>
      <c r="J324" s="19">
        <v>13399</v>
      </c>
      <c r="K324" s="19">
        <v>13474</v>
      </c>
      <c r="L324" s="19">
        <v>12799</v>
      </c>
      <c r="M324" s="19">
        <v>11868</v>
      </c>
      <c r="N324" s="19">
        <v>11992</v>
      </c>
      <c r="O324" s="19">
        <v>13189</v>
      </c>
      <c r="P324" s="19">
        <v>13673</v>
      </c>
      <c r="Q324" s="19">
        <v>14261</v>
      </c>
      <c r="R324" s="19">
        <v>14276</v>
      </c>
      <c r="S324" s="19">
        <v>12964</v>
      </c>
      <c r="T324" s="19">
        <v>12197</v>
      </c>
      <c r="U324" s="19">
        <v>11577</v>
      </c>
      <c r="V324" s="19">
        <v>11363</v>
      </c>
      <c r="W324" s="19">
        <v>11282</v>
      </c>
      <c r="X324" s="19">
        <v>10520</v>
      </c>
      <c r="Y324" s="19">
        <v>10451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286677</v>
      </c>
      <c r="AE324" s="5">
        <f t="shared" si="35"/>
        <v>286677</v>
      </c>
      <c r="AG324" s="2">
        <f t="shared" si="36"/>
        <v>11</v>
      </c>
      <c r="AH324" s="2">
        <f t="shared" si="37"/>
        <v>2024</v>
      </c>
      <c r="AJ324" s="5">
        <f t="shared" si="38"/>
        <v>14276</v>
      </c>
      <c r="AK324" s="2">
        <f t="shared" si="39"/>
        <v>17</v>
      </c>
      <c r="AL324" s="9"/>
      <c r="AM324" s="55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</row>
    <row r="325" spans="1:51" ht="15.75" x14ac:dyDescent="0.25">
      <c r="A325" s="18">
        <v>45608</v>
      </c>
      <c r="B325" s="19">
        <v>10173</v>
      </c>
      <c r="C325" s="19">
        <v>10123</v>
      </c>
      <c r="D325" s="19">
        <v>10254</v>
      </c>
      <c r="E325" s="19">
        <v>10199</v>
      </c>
      <c r="F325" s="19">
        <v>10632</v>
      </c>
      <c r="G325" s="19">
        <v>11296</v>
      </c>
      <c r="H325" s="19">
        <v>11134</v>
      </c>
      <c r="I325" s="19">
        <v>12400</v>
      </c>
      <c r="J325" s="19">
        <v>13654</v>
      </c>
      <c r="K325" s="19">
        <v>14411</v>
      </c>
      <c r="L325" s="19">
        <v>15279</v>
      </c>
      <c r="M325" s="19">
        <v>15743</v>
      </c>
      <c r="N325" s="19">
        <v>15441</v>
      </c>
      <c r="O325" s="19">
        <v>15188</v>
      </c>
      <c r="P325" s="19">
        <v>15663</v>
      </c>
      <c r="Q325" s="19">
        <v>16898</v>
      </c>
      <c r="R325" s="19">
        <v>16452</v>
      </c>
      <c r="S325" s="19">
        <v>14695</v>
      </c>
      <c r="T325" s="19">
        <v>13670</v>
      </c>
      <c r="U325" s="19">
        <v>13364</v>
      </c>
      <c r="V325" s="19">
        <v>12833</v>
      </c>
      <c r="W325" s="19">
        <v>13003</v>
      </c>
      <c r="X325" s="19">
        <v>12415</v>
      </c>
      <c r="Y325" s="19">
        <v>12007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231109</v>
      </c>
      <c r="AD325" s="5">
        <f t="shared" si="34"/>
        <v>85818</v>
      </c>
      <c r="AE325" s="5">
        <f t="shared" si="35"/>
        <v>316927</v>
      </c>
      <c r="AG325" s="2">
        <f t="shared" si="36"/>
        <v>11</v>
      </c>
      <c r="AH325" s="2">
        <f t="shared" si="37"/>
        <v>2024</v>
      </c>
      <c r="AJ325" s="5">
        <f t="shared" si="38"/>
        <v>16898</v>
      </c>
      <c r="AK325" s="2">
        <f t="shared" si="39"/>
        <v>16</v>
      </c>
      <c r="AL325" s="9"/>
      <c r="AM325" s="55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</row>
    <row r="326" spans="1:51" ht="15.75" x14ac:dyDescent="0.25">
      <c r="A326" s="18">
        <v>45609</v>
      </c>
      <c r="B326" s="19">
        <v>12061</v>
      </c>
      <c r="C326" s="19">
        <v>12175</v>
      </c>
      <c r="D326" s="19">
        <v>12530</v>
      </c>
      <c r="E326" s="19">
        <v>12573</v>
      </c>
      <c r="F326" s="19">
        <v>13005</v>
      </c>
      <c r="G326" s="19">
        <v>13893</v>
      </c>
      <c r="H326" s="19">
        <v>13212</v>
      </c>
      <c r="I326" s="19">
        <v>13862</v>
      </c>
      <c r="J326" s="19">
        <v>13640</v>
      </c>
      <c r="K326" s="19">
        <v>12388</v>
      </c>
      <c r="L326" s="19">
        <v>12030</v>
      </c>
      <c r="M326" s="19">
        <v>12310</v>
      </c>
      <c r="N326" s="19">
        <v>11269</v>
      </c>
      <c r="O326" s="19">
        <v>13153</v>
      </c>
      <c r="P326" s="19">
        <v>14950</v>
      </c>
      <c r="Q326" s="19">
        <v>17116</v>
      </c>
      <c r="R326" s="19">
        <v>17077</v>
      </c>
      <c r="S326" s="19">
        <v>15419</v>
      </c>
      <c r="T326" s="19">
        <v>14158</v>
      </c>
      <c r="U326" s="19">
        <v>14022</v>
      </c>
      <c r="V326" s="19">
        <v>13578</v>
      </c>
      <c r="W326" s="19">
        <v>13767</v>
      </c>
      <c r="X326" s="19">
        <v>12997</v>
      </c>
      <c r="Y326" s="19">
        <v>12649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221736</v>
      </c>
      <c r="AD326" s="5">
        <f t="shared" si="34"/>
        <v>102098</v>
      </c>
      <c r="AE326" s="5">
        <f t="shared" si="35"/>
        <v>323834</v>
      </c>
      <c r="AG326" s="2">
        <f t="shared" si="36"/>
        <v>11</v>
      </c>
      <c r="AH326" s="2">
        <f t="shared" si="37"/>
        <v>2024</v>
      </c>
      <c r="AJ326" s="5">
        <f t="shared" si="38"/>
        <v>17116</v>
      </c>
      <c r="AK326" s="2">
        <f t="shared" si="39"/>
        <v>16</v>
      </c>
      <c r="AL326" s="9"/>
      <c r="AM326" s="55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</row>
    <row r="327" spans="1:51" ht="15.75" x14ac:dyDescent="0.25">
      <c r="A327" s="18">
        <v>45610</v>
      </c>
      <c r="B327" s="19">
        <v>12628</v>
      </c>
      <c r="C327" s="19">
        <v>12859</v>
      </c>
      <c r="D327" s="19">
        <v>13072</v>
      </c>
      <c r="E327" s="19">
        <v>13277</v>
      </c>
      <c r="F327" s="19">
        <v>13467</v>
      </c>
      <c r="G327" s="19">
        <v>14284</v>
      </c>
      <c r="H327" s="19">
        <v>13608</v>
      </c>
      <c r="I327" s="19">
        <v>14428</v>
      </c>
      <c r="J327" s="19">
        <v>14207</v>
      </c>
      <c r="K327" s="19">
        <v>12872</v>
      </c>
      <c r="L327" s="19">
        <v>13070</v>
      </c>
      <c r="M327" s="19">
        <v>12835</v>
      </c>
      <c r="N327" s="19">
        <v>12558</v>
      </c>
      <c r="O327" s="19">
        <v>13176</v>
      </c>
      <c r="P327" s="19">
        <v>14900</v>
      </c>
      <c r="Q327" s="19">
        <v>16814</v>
      </c>
      <c r="R327" s="19">
        <v>16403</v>
      </c>
      <c r="S327" s="19">
        <v>14915</v>
      </c>
      <c r="T327" s="19">
        <v>14535</v>
      </c>
      <c r="U327" s="19">
        <v>13897</v>
      </c>
      <c r="V327" s="19">
        <v>13528</v>
      </c>
      <c r="W327" s="19">
        <v>13757</v>
      </c>
      <c r="X327" s="19">
        <v>13028</v>
      </c>
      <c r="Y327" s="19">
        <v>12731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224923</v>
      </c>
      <c r="AD327" s="5">
        <f t="shared" si="34"/>
        <v>105926</v>
      </c>
      <c r="AE327" s="5">
        <f t="shared" si="35"/>
        <v>330849</v>
      </c>
      <c r="AG327" s="2">
        <f t="shared" si="36"/>
        <v>11</v>
      </c>
      <c r="AH327" s="2">
        <f t="shared" si="37"/>
        <v>2024</v>
      </c>
      <c r="AJ327" s="5">
        <f t="shared" si="38"/>
        <v>16814</v>
      </c>
      <c r="AK327" s="2">
        <f t="shared" si="39"/>
        <v>16</v>
      </c>
      <c r="AL327" s="9"/>
      <c r="AM327" s="55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</row>
    <row r="328" spans="1:51" ht="15.75" x14ac:dyDescent="0.25">
      <c r="A328" s="18">
        <v>45611</v>
      </c>
      <c r="B328" s="19">
        <v>12538</v>
      </c>
      <c r="C328" s="19">
        <v>12780</v>
      </c>
      <c r="D328" s="19">
        <v>13124</v>
      </c>
      <c r="E328" s="19">
        <v>13212</v>
      </c>
      <c r="F328" s="19">
        <v>13460</v>
      </c>
      <c r="G328" s="19">
        <v>14133</v>
      </c>
      <c r="H328" s="19">
        <v>13381</v>
      </c>
      <c r="I328" s="19">
        <v>14674</v>
      </c>
      <c r="J328" s="19">
        <v>16225</v>
      </c>
      <c r="K328" s="19">
        <v>16262</v>
      </c>
      <c r="L328" s="19">
        <v>15942</v>
      </c>
      <c r="M328" s="19">
        <v>17077</v>
      </c>
      <c r="N328" s="19">
        <v>17163</v>
      </c>
      <c r="O328" s="19">
        <v>17557</v>
      </c>
      <c r="P328" s="19">
        <v>17442</v>
      </c>
      <c r="Q328" s="19">
        <v>17728</v>
      </c>
      <c r="R328" s="19">
        <v>16552</v>
      </c>
      <c r="S328" s="19">
        <v>14413</v>
      </c>
      <c r="T328" s="19">
        <v>12927</v>
      </c>
      <c r="U328" s="19">
        <v>12569</v>
      </c>
      <c r="V328" s="19">
        <v>12167</v>
      </c>
      <c r="W328" s="19">
        <v>12407</v>
      </c>
      <c r="X328" s="19">
        <v>11783</v>
      </c>
      <c r="Y328" s="19">
        <v>11429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242888</v>
      </c>
      <c r="AD328" s="5">
        <f t="shared" si="34"/>
        <v>104057</v>
      </c>
      <c r="AE328" s="5">
        <f t="shared" si="35"/>
        <v>346945</v>
      </c>
      <c r="AG328" s="2">
        <f t="shared" si="36"/>
        <v>11</v>
      </c>
      <c r="AH328" s="2">
        <f t="shared" si="37"/>
        <v>2024</v>
      </c>
      <c r="AJ328" s="5">
        <f t="shared" si="38"/>
        <v>17728</v>
      </c>
      <c r="AK328" s="2">
        <f t="shared" si="39"/>
        <v>16</v>
      </c>
      <c r="AL328" s="9"/>
      <c r="AM328" s="55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</row>
    <row r="329" spans="1:51" ht="15.75" x14ac:dyDescent="0.25">
      <c r="A329" s="18">
        <v>45612</v>
      </c>
      <c r="B329" s="19">
        <v>11039</v>
      </c>
      <c r="C329" s="19">
        <v>11137</v>
      </c>
      <c r="D329" s="19">
        <v>11097</v>
      </c>
      <c r="E329" s="19">
        <v>10928</v>
      </c>
      <c r="F329" s="19">
        <v>11062</v>
      </c>
      <c r="G329" s="19">
        <v>11226</v>
      </c>
      <c r="H329" s="19">
        <v>10855</v>
      </c>
      <c r="I329" s="19">
        <v>11718</v>
      </c>
      <c r="J329" s="19">
        <v>12405</v>
      </c>
      <c r="K329" s="19">
        <v>13015</v>
      </c>
      <c r="L329" s="19">
        <v>14105</v>
      </c>
      <c r="M329" s="19">
        <v>14388</v>
      </c>
      <c r="N329" s="19">
        <v>14566</v>
      </c>
      <c r="O329" s="19">
        <v>14540</v>
      </c>
      <c r="P329" s="19">
        <v>14500</v>
      </c>
      <c r="Q329" s="19">
        <v>14817</v>
      </c>
      <c r="R329" s="19">
        <v>14502</v>
      </c>
      <c r="S329" s="19">
        <v>12906</v>
      </c>
      <c r="T329" s="19">
        <v>12149</v>
      </c>
      <c r="U329" s="19">
        <v>11679</v>
      </c>
      <c r="V329" s="19">
        <v>11523</v>
      </c>
      <c r="W329" s="19">
        <v>11751</v>
      </c>
      <c r="X329" s="19">
        <v>11142</v>
      </c>
      <c r="Y329" s="19">
        <v>11276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298326</v>
      </c>
      <c r="AE329" s="5">
        <f t="shared" si="35"/>
        <v>298326</v>
      </c>
      <c r="AG329" s="2">
        <f t="shared" si="36"/>
        <v>11</v>
      </c>
      <c r="AH329" s="2">
        <f t="shared" si="37"/>
        <v>2024</v>
      </c>
      <c r="AJ329" s="5">
        <f t="shared" si="38"/>
        <v>14817</v>
      </c>
      <c r="AK329" s="2">
        <f t="shared" si="39"/>
        <v>16</v>
      </c>
      <c r="AL329" s="9"/>
      <c r="AM329" s="55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</row>
    <row r="330" spans="1:51" ht="15.75" x14ac:dyDescent="0.25">
      <c r="A330" s="18">
        <v>45613</v>
      </c>
      <c r="B330" s="19">
        <v>10732</v>
      </c>
      <c r="C330" s="19">
        <v>11000</v>
      </c>
      <c r="D330" s="19">
        <v>11031</v>
      </c>
      <c r="E330" s="19">
        <v>11131</v>
      </c>
      <c r="F330" s="19">
        <v>11097</v>
      </c>
      <c r="G330" s="19">
        <v>11148</v>
      </c>
      <c r="H330" s="19">
        <v>10915</v>
      </c>
      <c r="I330" s="19">
        <v>11643</v>
      </c>
      <c r="J330" s="19">
        <v>11661</v>
      </c>
      <c r="K330" s="19">
        <v>11132</v>
      </c>
      <c r="L330" s="19">
        <v>11782</v>
      </c>
      <c r="M330" s="19">
        <v>11601</v>
      </c>
      <c r="N330" s="19">
        <v>11320</v>
      </c>
      <c r="O330" s="19">
        <v>11607</v>
      </c>
      <c r="P330" s="19">
        <v>13140</v>
      </c>
      <c r="Q330" s="19">
        <v>14414</v>
      </c>
      <c r="R330" s="19">
        <v>14820</v>
      </c>
      <c r="S330" s="19">
        <v>13572</v>
      </c>
      <c r="T330" s="19">
        <v>12829</v>
      </c>
      <c r="U330" s="19">
        <v>12423</v>
      </c>
      <c r="V330" s="19">
        <v>12233</v>
      </c>
      <c r="W330" s="19">
        <v>12112</v>
      </c>
      <c r="X330" s="19">
        <v>11365</v>
      </c>
      <c r="Y330" s="19">
        <v>11316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286024</v>
      </c>
      <c r="AE330" s="5">
        <f t="shared" ref="AE330:AE393" si="43">SUM(B330:Y330)</f>
        <v>286024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14820</v>
      </c>
      <c r="AK330" s="2">
        <f t="shared" ref="AK330:AK393" si="47">IF(AE330&gt;0,INDEX(B$8:Y$8,MATCH(AJ330,B330:Y330,0)),"")</f>
        <v>17</v>
      </c>
      <c r="AL330" s="9"/>
      <c r="AM330" s="55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</row>
    <row r="331" spans="1:51" ht="15.75" x14ac:dyDescent="0.25">
      <c r="A331" s="18">
        <v>45614</v>
      </c>
      <c r="B331" s="19">
        <v>11375</v>
      </c>
      <c r="C331" s="19">
        <v>11188</v>
      </c>
      <c r="D331" s="19">
        <v>11701</v>
      </c>
      <c r="E331" s="19">
        <v>11416</v>
      </c>
      <c r="F331" s="19">
        <v>11901</v>
      </c>
      <c r="G331" s="19">
        <v>12552</v>
      </c>
      <c r="H331" s="19">
        <v>12301</v>
      </c>
      <c r="I331" s="19">
        <v>13170</v>
      </c>
      <c r="J331" s="19">
        <v>15640</v>
      </c>
      <c r="K331" s="19">
        <v>17084</v>
      </c>
      <c r="L331" s="19">
        <v>15505</v>
      </c>
      <c r="M331" s="19">
        <v>15630</v>
      </c>
      <c r="N331" s="19">
        <v>16346</v>
      </c>
      <c r="O331" s="19">
        <v>15988</v>
      </c>
      <c r="P331" s="19">
        <v>16433</v>
      </c>
      <c r="Q331" s="19">
        <v>16712</v>
      </c>
      <c r="R331" s="19">
        <v>16210</v>
      </c>
      <c r="S331" s="19">
        <v>14465</v>
      </c>
      <c r="T331" s="19">
        <v>13141</v>
      </c>
      <c r="U331" s="19">
        <v>12828</v>
      </c>
      <c r="V331" s="19">
        <v>12296</v>
      </c>
      <c r="W331" s="19">
        <v>12239</v>
      </c>
      <c r="X331" s="19">
        <v>11468</v>
      </c>
      <c r="Y331" s="19">
        <v>11178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235155</v>
      </c>
      <c r="AD331" s="5">
        <f t="shared" si="42"/>
        <v>93612</v>
      </c>
      <c r="AE331" s="5">
        <f t="shared" si="43"/>
        <v>328767</v>
      </c>
      <c r="AG331" s="2">
        <f t="shared" si="44"/>
        <v>11</v>
      </c>
      <c r="AH331" s="2">
        <f t="shared" si="45"/>
        <v>2024</v>
      </c>
      <c r="AJ331" s="5">
        <f t="shared" si="46"/>
        <v>17084</v>
      </c>
      <c r="AK331" s="2">
        <f t="shared" si="47"/>
        <v>10</v>
      </c>
      <c r="AL331" s="9"/>
      <c r="AM331" s="55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</row>
    <row r="332" spans="1:51" ht="15.75" x14ac:dyDescent="0.25">
      <c r="A332" s="18">
        <v>45615</v>
      </c>
      <c r="B332" s="19">
        <v>10829</v>
      </c>
      <c r="C332" s="19">
        <v>10958</v>
      </c>
      <c r="D332" s="19">
        <v>11130</v>
      </c>
      <c r="E332" s="19">
        <v>11270</v>
      </c>
      <c r="F332" s="19">
        <v>11578</v>
      </c>
      <c r="G332" s="19">
        <v>12444</v>
      </c>
      <c r="H332" s="19">
        <v>12009</v>
      </c>
      <c r="I332" s="19">
        <v>13129</v>
      </c>
      <c r="J332" s="19">
        <v>13008</v>
      </c>
      <c r="K332" s="19">
        <v>8113</v>
      </c>
      <c r="L332" s="19">
        <v>12638</v>
      </c>
      <c r="M332" s="19">
        <v>14058</v>
      </c>
      <c r="N332" s="19">
        <v>14407</v>
      </c>
      <c r="O332" s="19">
        <v>15139</v>
      </c>
      <c r="P332" s="19">
        <v>15357</v>
      </c>
      <c r="Q332" s="19">
        <v>16192</v>
      </c>
      <c r="R332" s="19">
        <v>15870</v>
      </c>
      <c r="S332" s="19">
        <v>13845</v>
      </c>
      <c r="T332" s="19">
        <v>13271</v>
      </c>
      <c r="U332" s="19">
        <v>12725</v>
      </c>
      <c r="V332" s="19">
        <v>12196</v>
      </c>
      <c r="W332" s="19">
        <v>12130</v>
      </c>
      <c r="X332" s="19">
        <v>11457</v>
      </c>
      <c r="Y332" s="19">
        <v>10885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213535</v>
      </c>
      <c r="AD332" s="5">
        <f t="shared" si="42"/>
        <v>91103</v>
      </c>
      <c r="AE332" s="5">
        <f t="shared" si="43"/>
        <v>304638</v>
      </c>
      <c r="AG332" s="2">
        <f t="shared" si="44"/>
        <v>11</v>
      </c>
      <c r="AH332" s="2">
        <f t="shared" si="45"/>
        <v>2024</v>
      </c>
      <c r="AJ332" s="5">
        <f t="shared" si="46"/>
        <v>16192</v>
      </c>
      <c r="AK332" s="2">
        <f t="shared" si="47"/>
        <v>16</v>
      </c>
      <c r="AL332" s="9"/>
      <c r="AM332" s="55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</row>
    <row r="333" spans="1:51" ht="15.75" x14ac:dyDescent="0.25">
      <c r="A333" s="18">
        <v>45616</v>
      </c>
      <c r="B333" s="19">
        <v>10808</v>
      </c>
      <c r="C333" s="19">
        <v>10905</v>
      </c>
      <c r="D333" s="19">
        <v>11089</v>
      </c>
      <c r="E333" s="19">
        <v>11051</v>
      </c>
      <c r="F333" s="19">
        <v>11628</v>
      </c>
      <c r="G333" s="19">
        <v>12073</v>
      </c>
      <c r="H333" s="19">
        <v>11474</v>
      </c>
      <c r="I333" s="19">
        <v>13365</v>
      </c>
      <c r="J333" s="19">
        <v>15082</v>
      </c>
      <c r="K333" s="19">
        <v>14777</v>
      </c>
      <c r="L333" s="19">
        <v>15403</v>
      </c>
      <c r="M333" s="19">
        <v>16121</v>
      </c>
      <c r="N333" s="19">
        <v>16172</v>
      </c>
      <c r="O333" s="19">
        <v>16229</v>
      </c>
      <c r="P333" s="19">
        <v>15871</v>
      </c>
      <c r="Q333" s="19">
        <v>16410</v>
      </c>
      <c r="R333" s="19">
        <v>15510</v>
      </c>
      <c r="S333" s="19">
        <v>14146</v>
      </c>
      <c r="T333" s="19">
        <v>13282</v>
      </c>
      <c r="U333" s="19">
        <v>12677</v>
      </c>
      <c r="V333" s="19">
        <v>12130</v>
      </c>
      <c r="W333" s="19">
        <v>12240</v>
      </c>
      <c r="X333" s="19">
        <v>11410</v>
      </c>
      <c r="Y333" s="19">
        <v>11035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230825</v>
      </c>
      <c r="AD333" s="5">
        <f t="shared" si="42"/>
        <v>90063</v>
      </c>
      <c r="AE333" s="5">
        <f t="shared" si="43"/>
        <v>320888</v>
      </c>
      <c r="AG333" s="2">
        <f t="shared" si="44"/>
        <v>11</v>
      </c>
      <c r="AH333" s="2">
        <f t="shared" si="45"/>
        <v>2024</v>
      </c>
      <c r="AJ333" s="5">
        <f t="shared" si="46"/>
        <v>16410</v>
      </c>
      <c r="AK333" s="2">
        <f t="shared" si="47"/>
        <v>16</v>
      </c>
      <c r="AL333" s="9"/>
      <c r="AM333" s="55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</row>
    <row r="334" spans="1:51" ht="15.75" x14ac:dyDescent="0.25">
      <c r="A334" s="18">
        <v>45617</v>
      </c>
      <c r="B334" s="19">
        <v>10618</v>
      </c>
      <c r="C334" s="19">
        <v>10844</v>
      </c>
      <c r="D334" s="19">
        <v>10947</v>
      </c>
      <c r="E334" s="19">
        <v>10855</v>
      </c>
      <c r="F334" s="19">
        <v>11297</v>
      </c>
      <c r="G334" s="19">
        <v>11970</v>
      </c>
      <c r="H334" s="19">
        <v>11940</v>
      </c>
      <c r="I334" s="19">
        <v>13072</v>
      </c>
      <c r="J334" s="19">
        <v>14579</v>
      </c>
      <c r="K334" s="19">
        <v>14605</v>
      </c>
      <c r="L334" s="19">
        <v>15115</v>
      </c>
      <c r="M334" s="19">
        <v>15471</v>
      </c>
      <c r="N334" s="19">
        <v>16230</v>
      </c>
      <c r="O334" s="19">
        <v>16514</v>
      </c>
      <c r="P334" s="19">
        <v>16775</v>
      </c>
      <c r="Q334" s="19">
        <v>17009</v>
      </c>
      <c r="R334" s="19">
        <v>16322</v>
      </c>
      <c r="S334" s="19">
        <v>14311</v>
      </c>
      <c r="T334" s="19">
        <v>13086</v>
      </c>
      <c r="U334" s="19">
        <v>12858</v>
      </c>
      <c r="V334" s="19">
        <v>12359</v>
      </c>
      <c r="W334" s="19">
        <v>12575</v>
      </c>
      <c r="X334" s="19">
        <v>11669</v>
      </c>
      <c r="Y334" s="19">
        <v>11256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232550</v>
      </c>
      <c r="AD334" s="5">
        <f t="shared" si="42"/>
        <v>89727</v>
      </c>
      <c r="AE334" s="5">
        <f t="shared" si="43"/>
        <v>322277</v>
      </c>
      <c r="AG334" s="2">
        <f t="shared" si="44"/>
        <v>11</v>
      </c>
      <c r="AH334" s="2">
        <f t="shared" si="45"/>
        <v>2024</v>
      </c>
      <c r="AJ334" s="5">
        <f t="shared" si="46"/>
        <v>17009</v>
      </c>
      <c r="AK334" s="2">
        <f t="shared" si="47"/>
        <v>16</v>
      </c>
      <c r="AL334" s="9"/>
      <c r="AM334" s="55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</row>
    <row r="335" spans="1:51" ht="15.75" x14ac:dyDescent="0.25">
      <c r="A335" s="18">
        <v>45618</v>
      </c>
      <c r="B335" s="19">
        <v>10873</v>
      </c>
      <c r="C335" s="19">
        <v>11272</v>
      </c>
      <c r="D335" s="19">
        <v>11285</v>
      </c>
      <c r="E335" s="19">
        <v>11140</v>
      </c>
      <c r="F335" s="19">
        <v>11499</v>
      </c>
      <c r="G335" s="19">
        <v>12063</v>
      </c>
      <c r="H335" s="19">
        <v>12698</v>
      </c>
      <c r="I335" s="19">
        <v>13870</v>
      </c>
      <c r="J335" s="19">
        <v>14867</v>
      </c>
      <c r="K335" s="19">
        <v>15322</v>
      </c>
      <c r="L335" s="19">
        <v>15785</v>
      </c>
      <c r="M335" s="19">
        <v>16282</v>
      </c>
      <c r="N335" s="19">
        <v>16202</v>
      </c>
      <c r="O335" s="19">
        <v>15727</v>
      </c>
      <c r="P335" s="19">
        <v>15795</v>
      </c>
      <c r="Q335" s="19">
        <v>15712</v>
      </c>
      <c r="R335" s="19">
        <v>15134</v>
      </c>
      <c r="S335" s="19">
        <v>13267</v>
      </c>
      <c r="T335" s="19">
        <v>12356</v>
      </c>
      <c r="U335" s="19">
        <v>11737</v>
      </c>
      <c r="V335" s="19">
        <v>11757</v>
      </c>
      <c r="W335" s="19">
        <v>11880</v>
      </c>
      <c r="X335" s="19">
        <v>11257</v>
      </c>
      <c r="Y335" s="19">
        <v>11447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226950</v>
      </c>
      <c r="AD335" s="5">
        <f t="shared" si="42"/>
        <v>92277</v>
      </c>
      <c r="AE335" s="5">
        <f t="shared" si="43"/>
        <v>319227</v>
      </c>
      <c r="AG335" s="2">
        <f t="shared" si="44"/>
        <v>11</v>
      </c>
      <c r="AH335" s="2">
        <f t="shared" si="45"/>
        <v>2024</v>
      </c>
      <c r="AJ335" s="5">
        <f t="shared" si="46"/>
        <v>16282</v>
      </c>
      <c r="AK335" s="2">
        <f t="shared" si="47"/>
        <v>12</v>
      </c>
      <c r="AL335" s="9"/>
      <c r="AM335" s="55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</row>
    <row r="336" spans="1:51" ht="15.75" x14ac:dyDescent="0.25">
      <c r="A336" s="18">
        <v>45619</v>
      </c>
      <c r="B336" s="19">
        <v>10889</v>
      </c>
      <c r="C336" s="19">
        <v>10965</v>
      </c>
      <c r="D336" s="19">
        <v>11166</v>
      </c>
      <c r="E336" s="19">
        <v>10906</v>
      </c>
      <c r="F336" s="19">
        <v>11064</v>
      </c>
      <c r="G336" s="19">
        <v>11266</v>
      </c>
      <c r="H336" s="19">
        <v>10955</v>
      </c>
      <c r="I336" s="19">
        <v>12288</v>
      </c>
      <c r="J336" s="19">
        <v>13902</v>
      </c>
      <c r="K336" s="19">
        <v>14876</v>
      </c>
      <c r="L336" s="19">
        <v>15754</v>
      </c>
      <c r="M336" s="19">
        <v>16345</v>
      </c>
      <c r="N336" s="19">
        <v>16407</v>
      </c>
      <c r="O336" s="19">
        <v>16495</v>
      </c>
      <c r="P336" s="19">
        <v>16470</v>
      </c>
      <c r="Q336" s="19">
        <v>16294</v>
      </c>
      <c r="R336" s="19">
        <v>15453</v>
      </c>
      <c r="S336" s="19">
        <v>13710</v>
      </c>
      <c r="T336" s="19">
        <v>12837</v>
      </c>
      <c r="U336" s="19">
        <v>12493</v>
      </c>
      <c r="V336" s="19">
        <v>12447</v>
      </c>
      <c r="W336" s="19">
        <v>12681</v>
      </c>
      <c r="X336" s="19">
        <v>12154</v>
      </c>
      <c r="Y336" s="19">
        <v>12192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320009</v>
      </c>
      <c r="AE336" s="5">
        <f t="shared" si="43"/>
        <v>320009</v>
      </c>
      <c r="AG336" s="2">
        <f t="shared" si="44"/>
        <v>11</v>
      </c>
      <c r="AH336" s="2">
        <f t="shared" si="45"/>
        <v>2024</v>
      </c>
      <c r="AJ336" s="5">
        <f t="shared" si="46"/>
        <v>16495</v>
      </c>
      <c r="AK336" s="2">
        <f t="shared" si="47"/>
        <v>14</v>
      </c>
      <c r="AL336" s="9"/>
      <c r="AM336" s="55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</row>
    <row r="337" spans="1:51" ht="15.75" x14ac:dyDescent="0.25">
      <c r="A337" s="18">
        <v>45620</v>
      </c>
      <c r="B337" s="19">
        <v>11576</v>
      </c>
      <c r="C337" s="19">
        <v>11733</v>
      </c>
      <c r="D337" s="19">
        <v>11734</v>
      </c>
      <c r="E337" s="19">
        <v>11639</v>
      </c>
      <c r="F337" s="19">
        <v>11667</v>
      </c>
      <c r="G337" s="19">
        <v>11623</v>
      </c>
      <c r="H337" s="19">
        <v>11284</v>
      </c>
      <c r="I337" s="19">
        <v>12477</v>
      </c>
      <c r="J337" s="19">
        <v>13890</v>
      </c>
      <c r="K337" s="19">
        <v>14165</v>
      </c>
      <c r="L337" s="19">
        <v>14793</v>
      </c>
      <c r="M337" s="19">
        <v>15482</v>
      </c>
      <c r="N337" s="19">
        <v>15330</v>
      </c>
      <c r="O337" s="19">
        <v>15413</v>
      </c>
      <c r="P337" s="19">
        <v>15957</v>
      </c>
      <c r="Q337" s="19">
        <v>16493</v>
      </c>
      <c r="R337" s="19">
        <v>16219</v>
      </c>
      <c r="S337" s="19">
        <v>14503</v>
      </c>
      <c r="T337" s="19">
        <v>13683</v>
      </c>
      <c r="U337" s="19">
        <v>13167</v>
      </c>
      <c r="V337" s="19">
        <v>13009</v>
      </c>
      <c r="W337" s="19">
        <v>13044</v>
      </c>
      <c r="X337" s="19">
        <v>12218</v>
      </c>
      <c r="Y337" s="19">
        <v>12212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323311</v>
      </c>
      <c r="AE337" s="5">
        <f t="shared" si="43"/>
        <v>323311</v>
      </c>
      <c r="AG337" s="2">
        <f t="shared" si="44"/>
        <v>11</v>
      </c>
      <c r="AH337" s="2">
        <f t="shared" si="45"/>
        <v>2024</v>
      </c>
      <c r="AJ337" s="5">
        <f t="shared" si="46"/>
        <v>16493</v>
      </c>
      <c r="AK337" s="2">
        <f t="shared" si="47"/>
        <v>16</v>
      </c>
      <c r="AL337" s="9"/>
      <c r="AM337" s="55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</row>
    <row r="338" spans="1:51" ht="15.75" x14ac:dyDescent="0.25">
      <c r="A338" s="18">
        <v>45621</v>
      </c>
      <c r="B338" s="19">
        <v>11687</v>
      </c>
      <c r="C338" s="19">
        <v>11957</v>
      </c>
      <c r="D338" s="19">
        <v>12042</v>
      </c>
      <c r="E338" s="19">
        <v>12156</v>
      </c>
      <c r="F338" s="19">
        <v>12646</v>
      </c>
      <c r="G338" s="19">
        <v>13241</v>
      </c>
      <c r="H338" s="19">
        <v>12729</v>
      </c>
      <c r="I338" s="19">
        <v>14168</v>
      </c>
      <c r="J338" s="19">
        <v>14552</v>
      </c>
      <c r="K338" s="19">
        <v>13805</v>
      </c>
      <c r="L338" s="19">
        <v>14754</v>
      </c>
      <c r="M338" s="19">
        <v>15001</v>
      </c>
      <c r="N338" s="19">
        <v>14956</v>
      </c>
      <c r="O338" s="19">
        <v>15690</v>
      </c>
      <c r="P338" s="19">
        <v>16713</v>
      </c>
      <c r="Q338" s="19">
        <v>17488</v>
      </c>
      <c r="R338" s="19">
        <v>17406</v>
      </c>
      <c r="S338" s="19">
        <v>15170</v>
      </c>
      <c r="T338" s="19">
        <v>14020</v>
      </c>
      <c r="U338" s="19">
        <v>13679</v>
      </c>
      <c r="V338" s="19">
        <v>13464</v>
      </c>
      <c r="W338" s="19">
        <v>13365</v>
      </c>
      <c r="X338" s="19">
        <v>12666</v>
      </c>
      <c r="Y338" s="19">
        <v>12311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236897</v>
      </c>
      <c r="AD338" s="5">
        <f t="shared" si="42"/>
        <v>98769</v>
      </c>
      <c r="AE338" s="5">
        <f t="shared" si="43"/>
        <v>335666</v>
      </c>
      <c r="AG338" s="2">
        <f t="shared" si="44"/>
        <v>11</v>
      </c>
      <c r="AH338" s="2">
        <f t="shared" si="45"/>
        <v>2024</v>
      </c>
      <c r="AJ338" s="5">
        <f t="shared" si="46"/>
        <v>17488</v>
      </c>
      <c r="AK338" s="2">
        <f t="shared" si="47"/>
        <v>16</v>
      </c>
      <c r="AL338" s="9"/>
      <c r="AM338" s="55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</row>
    <row r="339" spans="1:51" ht="15.75" x14ac:dyDescent="0.25">
      <c r="A339" s="18">
        <v>45622</v>
      </c>
      <c r="B339" s="19">
        <v>12211</v>
      </c>
      <c r="C339" s="19">
        <v>12294</v>
      </c>
      <c r="D339" s="19">
        <v>12514</v>
      </c>
      <c r="E339" s="19">
        <v>12506</v>
      </c>
      <c r="F339" s="19">
        <v>12827</v>
      </c>
      <c r="G339" s="19">
        <v>13521</v>
      </c>
      <c r="H339" s="19">
        <v>12976</v>
      </c>
      <c r="I339" s="19">
        <v>14326</v>
      </c>
      <c r="J339" s="19">
        <v>14841</v>
      </c>
      <c r="K339" s="19">
        <v>14756</v>
      </c>
      <c r="L339" s="19">
        <v>14595</v>
      </c>
      <c r="M339" s="19">
        <v>15918</v>
      </c>
      <c r="N339" s="19">
        <v>17226</v>
      </c>
      <c r="O339" s="19">
        <v>18367</v>
      </c>
      <c r="P339" s="19">
        <v>18128</v>
      </c>
      <c r="Q339" s="19">
        <v>18720</v>
      </c>
      <c r="R339" s="19">
        <v>17492</v>
      </c>
      <c r="S339" s="19">
        <v>14935</v>
      </c>
      <c r="T339" s="19">
        <v>13827</v>
      </c>
      <c r="U339" s="19">
        <v>13306</v>
      </c>
      <c r="V339" s="19">
        <v>13006</v>
      </c>
      <c r="W339" s="19">
        <v>12790</v>
      </c>
      <c r="X339" s="19">
        <v>12176</v>
      </c>
      <c r="Y339" s="19">
        <v>11482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244409</v>
      </c>
      <c r="AD339" s="5">
        <f t="shared" si="42"/>
        <v>100331</v>
      </c>
      <c r="AE339" s="5">
        <f t="shared" si="43"/>
        <v>344740</v>
      </c>
      <c r="AG339" s="2">
        <f t="shared" si="44"/>
        <v>11</v>
      </c>
      <c r="AH339" s="2">
        <f t="shared" si="45"/>
        <v>2024</v>
      </c>
      <c r="AJ339" s="5">
        <f t="shared" si="46"/>
        <v>18720</v>
      </c>
      <c r="AK339" s="2">
        <f t="shared" si="47"/>
        <v>16</v>
      </c>
      <c r="AL339" s="9"/>
      <c r="AM339" s="55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</row>
    <row r="340" spans="1:51" ht="15.75" x14ac:dyDescent="0.25">
      <c r="A340" s="18">
        <v>45623</v>
      </c>
      <c r="B340" s="19">
        <v>11516</v>
      </c>
      <c r="C340" s="19">
        <v>11585</v>
      </c>
      <c r="D340" s="19">
        <v>11741</v>
      </c>
      <c r="E340" s="19">
        <v>11802</v>
      </c>
      <c r="F340" s="19">
        <v>12091</v>
      </c>
      <c r="G340" s="19">
        <v>12538</v>
      </c>
      <c r="H340" s="19">
        <v>12101</v>
      </c>
      <c r="I340" s="19">
        <v>13700</v>
      </c>
      <c r="J340" s="19">
        <v>15705</v>
      </c>
      <c r="K340" s="19">
        <v>16270</v>
      </c>
      <c r="L340" s="19">
        <v>17607</v>
      </c>
      <c r="M340" s="19">
        <v>18235</v>
      </c>
      <c r="N340" s="19">
        <v>17300</v>
      </c>
      <c r="O340" s="19">
        <v>15869</v>
      </c>
      <c r="P340" s="19">
        <v>16429</v>
      </c>
      <c r="Q340" s="19">
        <v>17874</v>
      </c>
      <c r="R340" s="19">
        <v>17408</v>
      </c>
      <c r="S340" s="19">
        <v>15468</v>
      </c>
      <c r="T340" s="19">
        <v>14199</v>
      </c>
      <c r="U340" s="19">
        <v>14097</v>
      </c>
      <c r="V340" s="19">
        <v>13836</v>
      </c>
      <c r="W340" s="19">
        <v>14119</v>
      </c>
      <c r="X340" s="19">
        <v>13636</v>
      </c>
      <c r="Y340" s="19">
        <v>13003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251752</v>
      </c>
      <c r="AD340" s="5">
        <f t="shared" si="42"/>
        <v>96377</v>
      </c>
      <c r="AE340" s="5">
        <f t="shared" si="43"/>
        <v>348129</v>
      </c>
      <c r="AG340" s="2">
        <f t="shared" si="44"/>
        <v>11</v>
      </c>
      <c r="AH340" s="2">
        <f t="shared" si="45"/>
        <v>2024</v>
      </c>
      <c r="AJ340" s="5">
        <f t="shared" si="46"/>
        <v>18235</v>
      </c>
      <c r="AK340" s="2">
        <f t="shared" si="47"/>
        <v>12</v>
      </c>
      <c r="AL340" s="9"/>
      <c r="AM340" s="55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</row>
    <row r="341" spans="1:51" ht="15.75" x14ac:dyDescent="0.25">
      <c r="A341" s="18">
        <v>45624</v>
      </c>
      <c r="B341" s="19">
        <v>12562</v>
      </c>
      <c r="C341" s="19">
        <v>12823</v>
      </c>
      <c r="D341" s="19">
        <v>12801</v>
      </c>
      <c r="E341" s="19">
        <v>12674</v>
      </c>
      <c r="F341" s="19">
        <v>12702</v>
      </c>
      <c r="G341" s="19">
        <v>12640</v>
      </c>
      <c r="H341" s="19">
        <v>12553</v>
      </c>
      <c r="I341" s="19">
        <v>13833</v>
      </c>
      <c r="J341" s="19">
        <v>15485</v>
      </c>
      <c r="K341" s="19">
        <v>16396</v>
      </c>
      <c r="L341" s="19">
        <v>17598</v>
      </c>
      <c r="M341" s="19">
        <v>18311</v>
      </c>
      <c r="N341" s="19">
        <v>18013</v>
      </c>
      <c r="O341" s="19">
        <v>17239</v>
      </c>
      <c r="P341" s="19">
        <v>16976</v>
      </c>
      <c r="Q341" s="19">
        <v>16522</v>
      </c>
      <c r="R341" s="19">
        <v>15064</v>
      </c>
      <c r="S341" s="19">
        <v>13062</v>
      </c>
      <c r="T341" s="19">
        <v>12495</v>
      </c>
      <c r="U341" s="19">
        <v>12304</v>
      </c>
      <c r="V341" s="19">
        <v>12362</v>
      </c>
      <c r="W341" s="19">
        <v>12434</v>
      </c>
      <c r="X341" s="19">
        <v>11468</v>
      </c>
      <c r="Y341" s="19">
        <v>11232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339549</v>
      </c>
      <c r="AE341" s="5">
        <f t="shared" si="43"/>
        <v>339549</v>
      </c>
      <c r="AG341" s="2">
        <f t="shared" si="44"/>
        <v>11</v>
      </c>
      <c r="AH341" s="2">
        <f t="shared" si="45"/>
        <v>2024</v>
      </c>
      <c r="AJ341" s="5">
        <f t="shared" si="46"/>
        <v>18311</v>
      </c>
      <c r="AK341" s="2">
        <f t="shared" si="47"/>
        <v>12</v>
      </c>
      <c r="AL341" s="9"/>
      <c r="AM341" s="55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</row>
    <row r="342" spans="1:51" ht="15.75" x14ac:dyDescent="0.25">
      <c r="A342" s="18">
        <v>45625</v>
      </c>
      <c r="B342" s="19">
        <v>10763</v>
      </c>
      <c r="C342" s="19">
        <v>10791</v>
      </c>
      <c r="D342" s="19">
        <v>10926</v>
      </c>
      <c r="E342" s="19">
        <v>10799</v>
      </c>
      <c r="F342" s="19">
        <v>11405</v>
      </c>
      <c r="G342" s="19">
        <v>11566</v>
      </c>
      <c r="H342" s="19">
        <v>10476</v>
      </c>
      <c r="I342" s="19">
        <v>11812</v>
      </c>
      <c r="J342" s="19">
        <v>13132</v>
      </c>
      <c r="K342" s="19">
        <v>13099</v>
      </c>
      <c r="L342" s="19">
        <v>13753</v>
      </c>
      <c r="M342" s="19">
        <v>14555</v>
      </c>
      <c r="N342" s="19">
        <v>14397</v>
      </c>
      <c r="O342" s="19">
        <v>14452</v>
      </c>
      <c r="P342" s="19">
        <v>15388</v>
      </c>
      <c r="Q342" s="19">
        <v>16449</v>
      </c>
      <c r="R342" s="19">
        <v>16511</v>
      </c>
      <c r="S342" s="19">
        <v>14447</v>
      </c>
      <c r="T342" s="19">
        <v>13423</v>
      </c>
      <c r="U342" s="19">
        <v>13378</v>
      </c>
      <c r="V342" s="19">
        <v>13168</v>
      </c>
      <c r="W342" s="19">
        <v>13580</v>
      </c>
      <c r="X342" s="19">
        <v>13054</v>
      </c>
      <c r="Y342" s="19">
        <v>12762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314086</v>
      </c>
      <c r="AE342" s="5">
        <f t="shared" si="43"/>
        <v>314086</v>
      </c>
      <c r="AG342" s="2">
        <f t="shared" si="44"/>
        <v>11</v>
      </c>
      <c r="AH342" s="2">
        <f t="shared" si="45"/>
        <v>2024</v>
      </c>
      <c r="AJ342" s="5">
        <f t="shared" si="46"/>
        <v>16511</v>
      </c>
      <c r="AK342" s="2">
        <f t="shared" si="47"/>
        <v>17</v>
      </c>
      <c r="AL342" s="9"/>
      <c r="AM342" s="55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</row>
    <row r="343" spans="1:51" ht="15.75" x14ac:dyDescent="0.25">
      <c r="A343" s="18">
        <v>45626</v>
      </c>
      <c r="B343" s="19">
        <v>12335</v>
      </c>
      <c r="C343" s="19">
        <v>12593</v>
      </c>
      <c r="D343" s="19">
        <v>12890</v>
      </c>
      <c r="E343" s="19">
        <v>12701</v>
      </c>
      <c r="F343" s="19">
        <v>12830</v>
      </c>
      <c r="G343" s="19">
        <v>12812</v>
      </c>
      <c r="H343" s="19">
        <v>12578</v>
      </c>
      <c r="I343" s="19">
        <v>13612</v>
      </c>
      <c r="J343" s="19">
        <v>13715</v>
      </c>
      <c r="K343" s="19">
        <v>13092</v>
      </c>
      <c r="L343" s="19">
        <v>12976</v>
      </c>
      <c r="M343" s="19">
        <v>12895</v>
      </c>
      <c r="N343" s="19">
        <v>13289</v>
      </c>
      <c r="O343" s="19">
        <v>14626</v>
      </c>
      <c r="P343" s="19">
        <v>15618</v>
      </c>
      <c r="Q343" s="19">
        <v>16669</v>
      </c>
      <c r="R343" s="19">
        <v>16075</v>
      </c>
      <c r="S343" s="19">
        <v>14511</v>
      </c>
      <c r="T343" s="19">
        <v>13743</v>
      </c>
      <c r="U343" s="19">
        <v>13419</v>
      </c>
      <c r="V343" s="19">
        <v>13467</v>
      </c>
      <c r="W343" s="19">
        <v>13906</v>
      </c>
      <c r="X343" s="19">
        <v>13166</v>
      </c>
      <c r="Y343" s="19">
        <v>13346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326864</v>
      </c>
      <c r="AE343" s="5">
        <f t="shared" si="43"/>
        <v>326864</v>
      </c>
      <c r="AG343" s="2">
        <f t="shared" si="44"/>
        <v>11</v>
      </c>
      <c r="AH343" s="2">
        <f t="shared" si="45"/>
        <v>2024</v>
      </c>
      <c r="AJ343" s="5">
        <f t="shared" si="46"/>
        <v>16669</v>
      </c>
      <c r="AK343" s="2">
        <f t="shared" si="47"/>
        <v>16</v>
      </c>
      <c r="AL343" s="9"/>
      <c r="AM343" s="55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</row>
    <row r="344" spans="1:51" ht="15.75" x14ac:dyDescent="0.25">
      <c r="A344" s="18">
        <v>45627</v>
      </c>
      <c r="B344" s="19">
        <v>13059</v>
      </c>
      <c r="C344" s="19">
        <v>12944</v>
      </c>
      <c r="D344" s="19">
        <v>13167</v>
      </c>
      <c r="E344" s="19">
        <v>13270</v>
      </c>
      <c r="F344" s="19">
        <v>13201</v>
      </c>
      <c r="G344" s="19">
        <v>13450</v>
      </c>
      <c r="H344" s="19">
        <v>13068</v>
      </c>
      <c r="I344" s="19">
        <v>13374</v>
      </c>
      <c r="J344" s="19">
        <v>14369</v>
      </c>
      <c r="K344" s="19">
        <v>13563</v>
      </c>
      <c r="L344" s="19">
        <v>13480</v>
      </c>
      <c r="M344" s="19">
        <v>13429</v>
      </c>
      <c r="N344" s="19">
        <v>14897</v>
      </c>
      <c r="O344" s="19">
        <v>16568</v>
      </c>
      <c r="P344" s="19">
        <v>17108</v>
      </c>
      <c r="Q344" s="19">
        <v>16682</v>
      </c>
      <c r="R344" s="19">
        <v>16762</v>
      </c>
      <c r="S344" s="19">
        <v>15515</v>
      </c>
      <c r="T344" s="19">
        <v>14357</v>
      </c>
      <c r="U344" s="19">
        <v>14019</v>
      </c>
      <c r="V344" s="19">
        <v>13559</v>
      </c>
      <c r="W344" s="19">
        <v>13485</v>
      </c>
      <c r="X344" s="19">
        <v>13457</v>
      </c>
      <c r="Y344" s="19">
        <v>12950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339733</v>
      </c>
      <c r="AE344" s="5">
        <f t="shared" si="43"/>
        <v>339733</v>
      </c>
      <c r="AG344" s="2">
        <f t="shared" si="44"/>
        <v>12</v>
      </c>
      <c r="AH344" s="2">
        <f t="shared" si="45"/>
        <v>2024</v>
      </c>
      <c r="AJ344" s="5">
        <f t="shared" si="46"/>
        <v>17108</v>
      </c>
      <c r="AK344" s="2">
        <f t="shared" si="47"/>
        <v>15</v>
      </c>
      <c r="AL344" s="9"/>
      <c r="AM344" s="55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</row>
    <row r="345" spans="1:51" ht="15.75" x14ac:dyDescent="0.25">
      <c r="A345" s="18">
        <v>45628</v>
      </c>
      <c r="B345" s="19">
        <v>13271</v>
      </c>
      <c r="C345" s="19">
        <v>13418</v>
      </c>
      <c r="D345" s="19">
        <v>13515</v>
      </c>
      <c r="E345" s="19">
        <v>14009</v>
      </c>
      <c r="F345" s="19">
        <v>14293</v>
      </c>
      <c r="G345" s="19">
        <v>15284</v>
      </c>
      <c r="H345" s="19">
        <v>15158</v>
      </c>
      <c r="I345" s="19">
        <v>15853</v>
      </c>
      <c r="J345" s="19">
        <v>15855</v>
      </c>
      <c r="K345" s="19">
        <v>15321</v>
      </c>
      <c r="L345" s="19">
        <v>15791</v>
      </c>
      <c r="M345" s="19">
        <v>15973</v>
      </c>
      <c r="N345" s="19">
        <v>15932</v>
      </c>
      <c r="O345" s="19">
        <v>16460</v>
      </c>
      <c r="P345" s="19">
        <v>17165</v>
      </c>
      <c r="Q345" s="19">
        <v>17584</v>
      </c>
      <c r="R345" s="19">
        <v>17703</v>
      </c>
      <c r="S345" s="19">
        <v>16483</v>
      </c>
      <c r="T345" s="19">
        <v>15015</v>
      </c>
      <c r="U345" s="19">
        <v>14625</v>
      </c>
      <c r="V345" s="19">
        <v>14287</v>
      </c>
      <c r="W345" s="19">
        <v>14087</v>
      </c>
      <c r="X345" s="19">
        <v>14045</v>
      </c>
      <c r="Y345" s="19">
        <v>13533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252179</v>
      </c>
      <c r="AD345" s="5">
        <f t="shared" si="42"/>
        <v>112481</v>
      </c>
      <c r="AE345" s="5">
        <f t="shared" si="43"/>
        <v>364660</v>
      </c>
      <c r="AG345" s="2">
        <f t="shared" si="44"/>
        <v>12</v>
      </c>
      <c r="AH345" s="2">
        <f t="shared" si="45"/>
        <v>2024</v>
      </c>
      <c r="AJ345" s="5">
        <f t="shared" si="46"/>
        <v>17703</v>
      </c>
      <c r="AK345" s="2">
        <f t="shared" si="47"/>
        <v>17</v>
      </c>
      <c r="AL345" s="9"/>
      <c r="AM345" s="55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</row>
    <row r="346" spans="1:51" ht="15.75" x14ac:dyDescent="0.25">
      <c r="A346" s="18">
        <v>45629</v>
      </c>
      <c r="B346" s="19">
        <v>13594</v>
      </c>
      <c r="C346" s="19">
        <v>13639</v>
      </c>
      <c r="D346" s="19">
        <v>13852</v>
      </c>
      <c r="E346" s="19">
        <v>14257</v>
      </c>
      <c r="F346" s="19">
        <v>14495</v>
      </c>
      <c r="G346" s="19">
        <v>15450</v>
      </c>
      <c r="H346" s="19">
        <v>15133</v>
      </c>
      <c r="I346" s="19">
        <v>15966</v>
      </c>
      <c r="J346" s="19">
        <v>16833</v>
      </c>
      <c r="K346" s="19">
        <v>16670</v>
      </c>
      <c r="L346" s="19">
        <v>17244</v>
      </c>
      <c r="M346" s="19">
        <v>16811</v>
      </c>
      <c r="N346" s="19">
        <v>17497</v>
      </c>
      <c r="O346" s="19">
        <v>18619</v>
      </c>
      <c r="P346" s="19">
        <v>18474</v>
      </c>
      <c r="Q346" s="19">
        <v>17968</v>
      </c>
      <c r="R346" s="19">
        <v>17937</v>
      </c>
      <c r="S346" s="19">
        <v>16713</v>
      </c>
      <c r="T346" s="19">
        <v>15281</v>
      </c>
      <c r="U346" s="19">
        <v>14886</v>
      </c>
      <c r="V346" s="19">
        <v>14597</v>
      </c>
      <c r="W346" s="19">
        <v>14358</v>
      </c>
      <c r="X346" s="19">
        <v>14461</v>
      </c>
      <c r="Y346" s="19">
        <v>14141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264315</v>
      </c>
      <c r="AD346" s="5">
        <f t="shared" si="42"/>
        <v>114561</v>
      </c>
      <c r="AE346" s="5">
        <f t="shared" si="43"/>
        <v>378876</v>
      </c>
      <c r="AG346" s="2">
        <f t="shared" si="44"/>
        <v>12</v>
      </c>
      <c r="AH346" s="2">
        <f t="shared" si="45"/>
        <v>2024</v>
      </c>
      <c r="AJ346" s="5">
        <f t="shared" si="46"/>
        <v>18619</v>
      </c>
      <c r="AK346" s="2">
        <f t="shared" si="47"/>
        <v>14</v>
      </c>
      <c r="AL346" s="9"/>
      <c r="AM346" s="55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</row>
    <row r="347" spans="1:51" ht="15.75" x14ac:dyDescent="0.25">
      <c r="A347" s="18">
        <v>45630</v>
      </c>
      <c r="B347" s="19">
        <v>14309</v>
      </c>
      <c r="C347" s="19">
        <v>14463</v>
      </c>
      <c r="D347" s="19">
        <v>14694</v>
      </c>
      <c r="E347" s="19">
        <v>15181</v>
      </c>
      <c r="F347" s="19">
        <v>15341</v>
      </c>
      <c r="G347" s="19">
        <v>16438</v>
      </c>
      <c r="H347" s="19">
        <v>16258</v>
      </c>
      <c r="I347" s="19">
        <v>16729</v>
      </c>
      <c r="J347" s="19">
        <v>16483</v>
      </c>
      <c r="K347" s="19">
        <v>15157</v>
      </c>
      <c r="L347" s="19">
        <v>14770</v>
      </c>
      <c r="M347" s="19">
        <v>14847</v>
      </c>
      <c r="N347" s="19">
        <v>15049</v>
      </c>
      <c r="O347" s="19">
        <v>15875</v>
      </c>
      <c r="P347" s="19">
        <v>17340</v>
      </c>
      <c r="Q347" s="19">
        <v>17786</v>
      </c>
      <c r="R347" s="19">
        <v>18048</v>
      </c>
      <c r="S347" s="19">
        <v>16624</v>
      </c>
      <c r="T347" s="19">
        <v>15294</v>
      </c>
      <c r="U347" s="19">
        <v>14738</v>
      </c>
      <c r="V347" s="19">
        <v>14345</v>
      </c>
      <c r="W347" s="19">
        <v>13956</v>
      </c>
      <c r="X347" s="19">
        <v>13895</v>
      </c>
      <c r="Y347" s="19">
        <v>13313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250936</v>
      </c>
      <c r="AD347" s="5">
        <f t="shared" si="42"/>
        <v>119997</v>
      </c>
      <c r="AE347" s="5">
        <f t="shared" si="43"/>
        <v>370933</v>
      </c>
      <c r="AG347" s="2">
        <f t="shared" si="44"/>
        <v>12</v>
      </c>
      <c r="AH347" s="2">
        <f t="shared" si="45"/>
        <v>2024</v>
      </c>
      <c r="AJ347" s="5">
        <f t="shared" si="46"/>
        <v>18048</v>
      </c>
      <c r="AK347" s="2">
        <f t="shared" si="47"/>
        <v>17</v>
      </c>
      <c r="AL347" s="9"/>
      <c r="AM347" s="55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</row>
    <row r="348" spans="1:51" ht="15.75" x14ac:dyDescent="0.25">
      <c r="A348" s="18">
        <v>45631</v>
      </c>
      <c r="B348" s="19">
        <v>13254</v>
      </c>
      <c r="C348" s="19">
        <v>13215</v>
      </c>
      <c r="D348" s="19">
        <v>13209</v>
      </c>
      <c r="E348" s="19">
        <v>13610</v>
      </c>
      <c r="F348" s="19">
        <v>13763</v>
      </c>
      <c r="G348" s="19">
        <v>14655</v>
      </c>
      <c r="H348" s="19">
        <v>14385</v>
      </c>
      <c r="I348" s="19">
        <v>15383</v>
      </c>
      <c r="J348" s="19">
        <v>16853</v>
      </c>
      <c r="K348" s="19">
        <v>17337</v>
      </c>
      <c r="L348" s="19">
        <v>18370</v>
      </c>
      <c r="M348" s="19">
        <v>18209</v>
      </c>
      <c r="N348" s="19">
        <v>17267</v>
      </c>
      <c r="O348" s="19">
        <v>18390</v>
      </c>
      <c r="P348" s="19">
        <v>18695</v>
      </c>
      <c r="Q348" s="19">
        <v>18194</v>
      </c>
      <c r="R348" s="19">
        <v>17739</v>
      </c>
      <c r="S348" s="19">
        <v>16205</v>
      </c>
      <c r="T348" s="19">
        <v>14748</v>
      </c>
      <c r="U348" s="19">
        <v>14191</v>
      </c>
      <c r="V348" s="19">
        <v>14073</v>
      </c>
      <c r="W348" s="19">
        <v>13547</v>
      </c>
      <c r="X348" s="19">
        <v>13747</v>
      </c>
      <c r="Y348" s="19">
        <v>13086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262948</v>
      </c>
      <c r="AD348" s="5">
        <f t="shared" si="42"/>
        <v>109177</v>
      </c>
      <c r="AE348" s="5">
        <f t="shared" si="43"/>
        <v>372125</v>
      </c>
      <c r="AG348" s="2">
        <f t="shared" si="44"/>
        <v>12</v>
      </c>
      <c r="AH348" s="2">
        <f t="shared" si="45"/>
        <v>2024</v>
      </c>
      <c r="AJ348" s="5">
        <f t="shared" si="46"/>
        <v>18695</v>
      </c>
      <c r="AK348" s="2">
        <f t="shared" si="47"/>
        <v>15</v>
      </c>
      <c r="AL348" s="9"/>
      <c r="AM348" s="55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</row>
    <row r="349" spans="1:51" ht="15.75" x14ac:dyDescent="0.25">
      <c r="A349" s="18">
        <v>45632</v>
      </c>
      <c r="B349" s="19">
        <v>13235</v>
      </c>
      <c r="C349" s="19">
        <v>13252</v>
      </c>
      <c r="D349" s="19">
        <v>13465</v>
      </c>
      <c r="E349" s="19">
        <v>13997</v>
      </c>
      <c r="F349" s="19">
        <v>14082</v>
      </c>
      <c r="G349" s="19">
        <v>15143</v>
      </c>
      <c r="H349" s="19">
        <v>15055</v>
      </c>
      <c r="I349" s="19">
        <v>16081</v>
      </c>
      <c r="J349" s="19">
        <v>17319</v>
      </c>
      <c r="K349" s="19">
        <v>17333</v>
      </c>
      <c r="L349" s="19">
        <v>17256</v>
      </c>
      <c r="M349" s="19">
        <v>16497</v>
      </c>
      <c r="N349" s="19">
        <v>15734</v>
      </c>
      <c r="O349" s="19">
        <v>16943</v>
      </c>
      <c r="P349" s="19">
        <v>18384</v>
      </c>
      <c r="Q349" s="19">
        <v>18753</v>
      </c>
      <c r="R349" s="19">
        <v>18824</v>
      </c>
      <c r="S349" s="19">
        <v>17221</v>
      </c>
      <c r="T349" s="19">
        <v>15673</v>
      </c>
      <c r="U349" s="19">
        <v>15218</v>
      </c>
      <c r="V349" s="19">
        <v>15166</v>
      </c>
      <c r="W349" s="19">
        <v>15178</v>
      </c>
      <c r="X349" s="19">
        <v>15480</v>
      </c>
      <c r="Y349" s="19">
        <v>15246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267060</v>
      </c>
      <c r="AD349" s="5">
        <f t="shared" si="42"/>
        <v>113475</v>
      </c>
      <c r="AE349" s="5">
        <f t="shared" si="43"/>
        <v>380535</v>
      </c>
      <c r="AG349" s="2">
        <f t="shared" si="44"/>
        <v>12</v>
      </c>
      <c r="AH349" s="2">
        <f t="shared" si="45"/>
        <v>2024</v>
      </c>
      <c r="AJ349" s="5">
        <f t="shared" si="46"/>
        <v>18824</v>
      </c>
      <c r="AK349" s="2">
        <f t="shared" si="47"/>
        <v>17</v>
      </c>
      <c r="AL349" s="9"/>
      <c r="AM349" s="55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</row>
    <row r="350" spans="1:51" ht="15.75" x14ac:dyDescent="0.25">
      <c r="A350" s="18">
        <v>45633</v>
      </c>
      <c r="B350" s="19">
        <v>15227</v>
      </c>
      <c r="C350" s="19">
        <v>15312</v>
      </c>
      <c r="D350" s="19">
        <v>15604</v>
      </c>
      <c r="E350" s="19">
        <v>15762</v>
      </c>
      <c r="F350" s="19">
        <v>15789</v>
      </c>
      <c r="G350" s="19">
        <v>16142</v>
      </c>
      <c r="H350" s="19">
        <v>15398</v>
      </c>
      <c r="I350" s="19">
        <v>15713</v>
      </c>
      <c r="J350" s="19">
        <v>15776</v>
      </c>
      <c r="K350" s="19">
        <v>14914</v>
      </c>
      <c r="L350" s="19">
        <v>14614</v>
      </c>
      <c r="M350" s="19">
        <v>14402</v>
      </c>
      <c r="N350" s="19">
        <v>14671</v>
      </c>
      <c r="O350" s="19">
        <v>16048</v>
      </c>
      <c r="P350" s="19">
        <v>17273</v>
      </c>
      <c r="Q350" s="19">
        <v>18014</v>
      </c>
      <c r="R350" s="19">
        <v>18071</v>
      </c>
      <c r="S350" s="19">
        <v>16745</v>
      </c>
      <c r="T350" s="19">
        <v>15851</v>
      </c>
      <c r="U350" s="19">
        <v>15424</v>
      </c>
      <c r="V350" s="19">
        <v>15405</v>
      </c>
      <c r="W350" s="19">
        <v>15587</v>
      </c>
      <c r="X350" s="19">
        <v>15843</v>
      </c>
      <c r="Y350" s="19">
        <v>15277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378862</v>
      </c>
      <c r="AE350" s="5">
        <f t="shared" si="43"/>
        <v>378862</v>
      </c>
      <c r="AG350" s="2">
        <f t="shared" si="44"/>
        <v>12</v>
      </c>
      <c r="AH350" s="2">
        <f t="shared" si="45"/>
        <v>2024</v>
      </c>
      <c r="AJ350" s="5">
        <f t="shared" si="46"/>
        <v>18071</v>
      </c>
      <c r="AK350" s="2">
        <f t="shared" si="47"/>
        <v>17</v>
      </c>
      <c r="AL350" s="9"/>
      <c r="AM350" s="55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</row>
    <row r="351" spans="1:51" ht="15.75" x14ac:dyDescent="0.25">
      <c r="A351" s="18">
        <v>45634</v>
      </c>
      <c r="B351" s="19">
        <v>15552</v>
      </c>
      <c r="C351" s="19">
        <v>15411</v>
      </c>
      <c r="D351" s="19">
        <v>15346</v>
      </c>
      <c r="E351" s="19">
        <v>15200</v>
      </c>
      <c r="F351" s="19">
        <v>14922</v>
      </c>
      <c r="G351" s="19">
        <v>15063</v>
      </c>
      <c r="H351" s="19">
        <v>14210</v>
      </c>
      <c r="I351" s="19">
        <v>14747</v>
      </c>
      <c r="J351" s="19">
        <v>16487</v>
      </c>
      <c r="K351" s="19">
        <v>18051</v>
      </c>
      <c r="L351" s="19">
        <v>19061</v>
      </c>
      <c r="M351" s="19">
        <v>18794</v>
      </c>
      <c r="N351" s="19">
        <v>18731</v>
      </c>
      <c r="O351" s="19">
        <v>19339</v>
      </c>
      <c r="P351" s="19">
        <v>18868</v>
      </c>
      <c r="Q351" s="19">
        <v>18179</v>
      </c>
      <c r="R351" s="19">
        <v>17993</v>
      </c>
      <c r="S351" s="19">
        <v>16398</v>
      </c>
      <c r="T351" s="19">
        <v>15245</v>
      </c>
      <c r="U351" s="19">
        <v>14619</v>
      </c>
      <c r="V351" s="19">
        <v>14200</v>
      </c>
      <c r="W351" s="19">
        <v>13922</v>
      </c>
      <c r="X351" s="19">
        <v>13950</v>
      </c>
      <c r="Y351" s="19">
        <v>13317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387605</v>
      </c>
      <c r="AE351" s="5">
        <f t="shared" si="43"/>
        <v>387605</v>
      </c>
      <c r="AG351" s="2">
        <f t="shared" si="44"/>
        <v>12</v>
      </c>
      <c r="AH351" s="2">
        <f t="shared" si="45"/>
        <v>2024</v>
      </c>
      <c r="AJ351" s="5">
        <f t="shared" si="46"/>
        <v>19339</v>
      </c>
      <c r="AK351" s="2">
        <f t="shared" si="47"/>
        <v>14</v>
      </c>
      <c r="AL351" s="9"/>
      <c r="AM351" s="55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</row>
    <row r="352" spans="1:51" ht="15.75" x14ac:dyDescent="0.25">
      <c r="A352" s="18">
        <v>45635</v>
      </c>
      <c r="B352" s="19">
        <v>13742</v>
      </c>
      <c r="C352" s="19">
        <v>13645</v>
      </c>
      <c r="D352" s="19">
        <v>13803</v>
      </c>
      <c r="E352" s="19">
        <v>14495</v>
      </c>
      <c r="F352" s="19">
        <v>14483</v>
      </c>
      <c r="G352" s="19">
        <v>15711</v>
      </c>
      <c r="H352" s="19">
        <v>15609</v>
      </c>
      <c r="I352" s="19">
        <v>16266</v>
      </c>
      <c r="J352" s="19">
        <v>17508</v>
      </c>
      <c r="K352" s="19">
        <v>18188</v>
      </c>
      <c r="L352" s="19">
        <v>19061</v>
      </c>
      <c r="M352" s="19">
        <v>19628</v>
      </c>
      <c r="N352" s="19">
        <v>20038</v>
      </c>
      <c r="O352" s="19">
        <v>20414</v>
      </c>
      <c r="P352" s="19">
        <v>20430</v>
      </c>
      <c r="Q352" s="19">
        <v>19750</v>
      </c>
      <c r="R352" s="19">
        <v>19140</v>
      </c>
      <c r="S352" s="19">
        <v>17741</v>
      </c>
      <c r="T352" s="19">
        <v>16028</v>
      </c>
      <c r="U352" s="19">
        <v>15713</v>
      </c>
      <c r="V352" s="19">
        <v>15204</v>
      </c>
      <c r="W352" s="19">
        <v>15014</v>
      </c>
      <c r="X352" s="19">
        <v>15143</v>
      </c>
      <c r="Y352" s="19">
        <v>14678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285266</v>
      </c>
      <c r="AD352" s="5">
        <f t="shared" si="42"/>
        <v>116166</v>
      </c>
      <c r="AE352" s="5">
        <f t="shared" si="43"/>
        <v>401432</v>
      </c>
      <c r="AG352" s="2">
        <f t="shared" si="44"/>
        <v>12</v>
      </c>
      <c r="AH352" s="2">
        <f t="shared" si="45"/>
        <v>2024</v>
      </c>
      <c r="AJ352" s="5">
        <f t="shared" si="46"/>
        <v>20430</v>
      </c>
      <c r="AK352" s="2">
        <f t="shared" si="47"/>
        <v>15</v>
      </c>
      <c r="AL352" s="9"/>
      <c r="AM352" s="55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</row>
    <row r="353" spans="1:51" ht="15.75" x14ac:dyDescent="0.25">
      <c r="A353" s="18">
        <v>45636</v>
      </c>
      <c r="B353" s="19">
        <v>14585</v>
      </c>
      <c r="C353" s="19">
        <v>14617</v>
      </c>
      <c r="D353" s="19">
        <v>14777</v>
      </c>
      <c r="E353" s="19">
        <v>15033</v>
      </c>
      <c r="F353" s="19">
        <v>15240</v>
      </c>
      <c r="G353" s="19">
        <v>16067</v>
      </c>
      <c r="H353" s="19">
        <v>15521</v>
      </c>
      <c r="I353" s="19">
        <v>16629</v>
      </c>
      <c r="J353" s="19">
        <v>18691</v>
      </c>
      <c r="K353" s="19">
        <v>19420</v>
      </c>
      <c r="L353" s="19">
        <v>20865</v>
      </c>
      <c r="M353" s="19">
        <v>21188</v>
      </c>
      <c r="N353" s="19">
        <v>21122</v>
      </c>
      <c r="O353" s="19">
        <v>21569</v>
      </c>
      <c r="P353" s="19">
        <v>21092</v>
      </c>
      <c r="Q353" s="19">
        <v>19896</v>
      </c>
      <c r="R353" s="19">
        <v>19063</v>
      </c>
      <c r="S353" s="19">
        <v>17468</v>
      </c>
      <c r="T353" s="19">
        <v>15757</v>
      </c>
      <c r="U353" s="19">
        <v>15232</v>
      </c>
      <c r="V353" s="19">
        <v>14774</v>
      </c>
      <c r="W353" s="19">
        <v>14481</v>
      </c>
      <c r="X353" s="19">
        <v>14359</v>
      </c>
      <c r="Y353" s="19">
        <v>13736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291606</v>
      </c>
      <c r="AD353" s="5">
        <f t="shared" si="42"/>
        <v>119576</v>
      </c>
      <c r="AE353" s="5">
        <f t="shared" si="43"/>
        <v>411182</v>
      </c>
      <c r="AG353" s="2">
        <f t="shared" si="44"/>
        <v>12</v>
      </c>
      <c r="AH353" s="2">
        <f t="shared" si="45"/>
        <v>2024</v>
      </c>
      <c r="AJ353" s="5">
        <f t="shared" si="46"/>
        <v>21569</v>
      </c>
      <c r="AK353" s="2">
        <f t="shared" si="47"/>
        <v>14</v>
      </c>
      <c r="AL353" s="9"/>
      <c r="AM353" s="55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</row>
    <row r="354" spans="1:51" ht="15.75" x14ac:dyDescent="0.25">
      <c r="A354" s="18">
        <v>45637</v>
      </c>
      <c r="B354" s="19">
        <v>13732</v>
      </c>
      <c r="C354" s="19">
        <v>13832</v>
      </c>
      <c r="D354" s="19">
        <v>13677</v>
      </c>
      <c r="E354" s="19">
        <v>13928</v>
      </c>
      <c r="F354" s="19">
        <v>14019</v>
      </c>
      <c r="G354" s="19">
        <v>14726</v>
      </c>
      <c r="H354" s="19">
        <v>14433</v>
      </c>
      <c r="I354" s="19">
        <v>15692</v>
      </c>
      <c r="J354" s="19">
        <v>17537</v>
      </c>
      <c r="K354" s="19">
        <v>18388</v>
      </c>
      <c r="L354" s="19">
        <v>19422</v>
      </c>
      <c r="M354" s="19">
        <v>19603</v>
      </c>
      <c r="N354" s="19">
        <v>19759</v>
      </c>
      <c r="O354" s="19">
        <v>19983</v>
      </c>
      <c r="P354" s="19">
        <v>19266</v>
      </c>
      <c r="Q354" s="19">
        <v>18318</v>
      </c>
      <c r="R354" s="19">
        <v>17253</v>
      </c>
      <c r="S354" s="19">
        <v>15719</v>
      </c>
      <c r="T354" s="19">
        <v>13914</v>
      </c>
      <c r="U354" s="19">
        <v>13119</v>
      </c>
      <c r="V354" s="19">
        <v>12456</v>
      </c>
      <c r="W354" s="19">
        <v>11409</v>
      </c>
      <c r="X354" s="19">
        <v>10508</v>
      </c>
      <c r="Y354" s="19">
        <v>9694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262346</v>
      </c>
      <c r="AD354" s="5">
        <f t="shared" si="42"/>
        <v>108041</v>
      </c>
      <c r="AE354" s="5">
        <f t="shared" si="43"/>
        <v>370387</v>
      </c>
      <c r="AG354" s="2">
        <f t="shared" si="44"/>
        <v>12</v>
      </c>
      <c r="AH354" s="2">
        <f t="shared" si="45"/>
        <v>2024</v>
      </c>
      <c r="AJ354" s="5">
        <f t="shared" si="46"/>
        <v>19983</v>
      </c>
      <c r="AK354" s="2">
        <f t="shared" si="47"/>
        <v>14</v>
      </c>
      <c r="AL354" s="9"/>
      <c r="AM354" s="55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</row>
    <row r="355" spans="1:51" ht="15.75" x14ac:dyDescent="0.25">
      <c r="A355" s="18">
        <v>45638</v>
      </c>
      <c r="B355" s="19">
        <v>9258</v>
      </c>
      <c r="C355" s="19">
        <v>8883</v>
      </c>
      <c r="D355" s="19">
        <v>8528</v>
      </c>
      <c r="E355" s="19">
        <v>8755</v>
      </c>
      <c r="F355" s="19">
        <v>8983</v>
      </c>
      <c r="G355" s="19">
        <v>9749</v>
      </c>
      <c r="H355" s="19">
        <v>9776</v>
      </c>
      <c r="I355" s="19">
        <v>10590</v>
      </c>
      <c r="J355" s="19">
        <v>10428</v>
      </c>
      <c r="K355" s="19">
        <v>9583</v>
      </c>
      <c r="L355" s="19">
        <v>10018</v>
      </c>
      <c r="M355" s="19">
        <v>9933</v>
      </c>
      <c r="N355" s="19">
        <v>12039</v>
      </c>
      <c r="O355" s="19">
        <v>13667</v>
      </c>
      <c r="P355" s="19">
        <v>14772</v>
      </c>
      <c r="Q355" s="19">
        <v>15319</v>
      </c>
      <c r="R355" s="19">
        <v>15931</v>
      </c>
      <c r="S355" s="19">
        <v>14956</v>
      </c>
      <c r="T355" s="19">
        <v>13860</v>
      </c>
      <c r="U355" s="19">
        <v>13800</v>
      </c>
      <c r="V355" s="19">
        <v>13578</v>
      </c>
      <c r="W355" s="19">
        <v>13492</v>
      </c>
      <c r="X355" s="19">
        <v>13477</v>
      </c>
      <c r="Y355" s="19">
        <v>13150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205443</v>
      </c>
      <c r="AD355" s="5">
        <f t="shared" si="42"/>
        <v>77082</v>
      </c>
      <c r="AE355" s="5">
        <f t="shared" si="43"/>
        <v>282525</v>
      </c>
      <c r="AG355" s="2">
        <f t="shared" si="44"/>
        <v>12</v>
      </c>
      <c r="AH355" s="2">
        <f t="shared" si="45"/>
        <v>2024</v>
      </c>
      <c r="AJ355" s="5">
        <f t="shared" si="46"/>
        <v>15931</v>
      </c>
      <c r="AK355" s="2">
        <f t="shared" si="47"/>
        <v>17</v>
      </c>
      <c r="AL355" s="9"/>
      <c r="AM355" s="55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</row>
    <row r="356" spans="1:51" ht="15.75" x14ac:dyDescent="0.25">
      <c r="A356" s="18">
        <v>45639</v>
      </c>
      <c r="B356" s="19">
        <v>13338</v>
      </c>
      <c r="C356" s="19">
        <v>13330</v>
      </c>
      <c r="D356" s="19">
        <v>13529</v>
      </c>
      <c r="E356" s="19">
        <v>13974</v>
      </c>
      <c r="F356" s="19">
        <v>14308</v>
      </c>
      <c r="G356" s="19">
        <v>15232</v>
      </c>
      <c r="H356" s="19">
        <v>15131</v>
      </c>
      <c r="I356" s="19">
        <v>15933</v>
      </c>
      <c r="J356" s="19">
        <v>15867</v>
      </c>
      <c r="K356" s="19">
        <v>14703</v>
      </c>
      <c r="L356" s="19">
        <v>14721</v>
      </c>
      <c r="M356" s="19">
        <v>14186</v>
      </c>
      <c r="N356" s="19">
        <v>14220</v>
      </c>
      <c r="O356" s="19">
        <v>15708</v>
      </c>
      <c r="P356" s="19">
        <v>16472</v>
      </c>
      <c r="Q356" s="19">
        <v>17784</v>
      </c>
      <c r="R356" s="19">
        <v>17435</v>
      </c>
      <c r="S356" s="19">
        <v>15807</v>
      </c>
      <c r="T356" s="19">
        <v>14906</v>
      </c>
      <c r="U356" s="19">
        <v>14397</v>
      </c>
      <c r="V356" s="19">
        <v>14331</v>
      </c>
      <c r="W356" s="19">
        <v>14201</v>
      </c>
      <c r="X356" s="19">
        <v>14849</v>
      </c>
      <c r="Y356" s="19">
        <v>14529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245520</v>
      </c>
      <c r="AD356" s="5">
        <f t="shared" si="42"/>
        <v>113371</v>
      </c>
      <c r="AE356" s="5">
        <f t="shared" si="43"/>
        <v>358891</v>
      </c>
      <c r="AG356" s="2">
        <f t="shared" si="44"/>
        <v>12</v>
      </c>
      <c r="AH356" s="2">
        <f t="shared" si="45"/>
        <v>2024</v>
      </c>
      <c r="AJ356" s="5">
        <f t="shared" si="46"/>
        <v>17784</v>
      </c>
      <c r="AK356" s="2">
        <f t="shared" si="47"/>
        <v>16</v>
      </c>
      <c r="AL356" s="9"/>
      <c r="AM356" s="55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</row>
    <row r="357" spans="1:51" ht="15.75" x14ac:dyDescent="0.25">
      <c r="A357" s="18">
        <v>45640</v>
      </c>
      <c r="B357" s="19">
        <v>14697</v>
      </c>
      <c r="C357" s="19">
        <v>14829</v>
      </c>
      <c r="D357" s="19">
        <v>14715</v>
      </c>
      <c r="E357" s="19">
        <v>14233</v>
      </c>
      <c r="F357" s="19">
        <v>14333</v>
      </c>
      <c r="G357" s="19">
        <v>15084</v>
      </c>
      <c r="H357" s="19">
        <v>14650</v>
      </c>
      <c r="I357" s="19">
        <v>15173</v>
      </c>
      <c r="J357" s="19">
        <v>15550</v>
      </c>
      <c r="K357" s="19">
        <v>14777</v>
      </c>
      <c r="L357" s="19">
        <v>14670</v>
      </c>
      <c r="M357" s="19">
        <v>14170</v>
      </c>
      <c r="N357" s="19">
        <v>13690</v>
      </c>
      <c r="O357" s="19">
        <v>14716</v>
      </c>
      <c r="P357" s="19">
        <v>16426</v>
      </c>
      <c r="Q357" s="19">
        <v>17560</v>
      </c>
      <c r="R357" s="19">
        <v>17412</v>
      </c>
      <c r="S357" s="19">
        <v>15728</v>
      </c>
      <c r="T357" s="19">
        <v>14396</v>
      </c>
      <c r="U357" s="19">
        <v>14062</v>
      </c>
      <c r="V357" s="19">
        <v>14274</v>
      </c>
      <c r="W357" s="19">
        <v>14521</v>
      </c>
      <c r="X357" s="19">
        <v>14954</v>
      </c>
      <c r="Y357" s="19">
        <v>14336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358956</v>
      </c>
      <c r="AE357" s="5">
        <f t="shared" si="43"/>
        <v>358956</v>
      </c>
      <c r="AG357" s="2">
        <f t="shared" si="44"/>
        <v>12</v>
      </c>
      <c r="AH357" s="2">
        <f t="shared" si="45"/>
        <v>2024</v>
      </c>
      <c r="AJ357" s="5">
        <f t="shared" si="46"/>
        <v>17560</v>
      </c>
      <c r="AK357" s="2">
        <f t="shared" si="47"/>
        <v>16</v>
      </c>
      <c r="AL357" s="9"/>
      <c r="AM357" s="55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</row>
    <row r="358" spans="1:51" ht="15.75" x14ac:dyDescent="0.25">
      <c r="A358" s="18">
        <v>45641</v>
      </c>
      <c r="B358" s="19">
        <v>14274</v>
      </c>
      <c r="C358" s="19">
        <v>14771</v>
      </c>
      <c r="D358" s="19">
        <v>14951</v>
      </c>
      <c r="E358" s="19">
        <v>15175</v>
      </c>
      <c r="F358" s="19">
        <v>15471</v>
      </c>
      <c r="G358" s="19">
        <v>15644</v>
      </c>
      <c r="H358" s="19">
        <v>14714</v>
      </c>
      <c r="I358" s="19">
        <v>15658</v>
      </c>
      <c r="J358" s="19">
        <v>15849</v>
      </c>
      <c r="K358" s="19">
        <v>15344</v>
      </c>
      <c r="L358" s="19">
        <v>15370</v>
      </c>
      <c r="M358" s="19">
        <v>14819</v>
      </c>
      <c r="N358" s="19">
        <v>14743</v>
      </c>
      <c r="O358" s="19">
        <v>15791</v>
      </c>
      <c r="P358" s="19">
        <v>17398</v>
      </c>
      <c r="Q358" s="19">
        <v>18632</v>
      </c>
      <c r="R358" s="19">
        <v>18974</v>
      </c>
      <c r="S358" s="19">
        <v>17539</v>
      </c>
      <c r="T358" s="19">
        <v>16467</v>
      </c>
      <c r="U358" s="19">
        <v>15901</v>
      </c>
      <c r="V358" s="19">
        <v>15381</v>
      </c>
      <c r="W358" s="19">
        <v>15112</v>
      </c>
      <c r="X358" s="19">
        <v>14831</v>
      </c>
      <c r="Y358" s="19">
        <v>14394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377203</v>
      </c>
      <c r="AE358" s="5">
        <f t="shared" si="43"/>
        <v>377203</v>
      </c>
      <c r="AG358" s="2">
        <f t="shared" si="44"/>
        <v>12</v>
      </c>
      <c r="AH358" s="2">
        <f t="shared" si="45"/>
        <v>2024</v>
      </c>
      <c r="AJ358" s="5">
        <f t="shared" si="46"/>
        <v>18974</v>
      </c>
      <c r="AK358" s="2">
        <f t="shared" si="47"/>
        <v>17</v>
      </c>
      <c r="AL358" s="9"/>
      <c r="AM358" s="55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</row>
    <row r="359" spans="1:51" ht="15.75" x14ac:dyDescent="0.25">
      <c r="A359" s="18">
        <v>45642</v>
      </c>
      <c r="B359" s="19">
        <v>14619</v>
      </c>
      <c r="C359" s="19">
        <v>14966</v>
      </c>
      <c r="D359" s="19">
        <v>15246</v>
      </c>
      <c r="E359" s="19">
        <v>15622</v>
      </c>
      <c r="F359" s="19">
        <v>15556</v>
      </c>
      <c r="G359" s="19">
        <v>16466</v>
      </c>
      <c r="H359" s="19">
        <v>16216</v>
      </c>
      <c r="I359" s="19">
        <v>16729</v>
      </c>
      <c r="J359" s="19">
        <v>17701</v>
      </c>
      <c r="K359" s="19">
        <v>17816</v>
      </c>
      <c r="L359" s="19">
        <v>17034</v>
      </c>
      <c r="M359" s="19">
        <v>16866</v>
      </c>
      <c r="N359" s="19">
        <v>16951</v>
      </c>
      <c r="O359" s="19">
        <v>17235</v>
      </c>
      <c r="P359" s="19">
        <v>17619</v>
      </c>
      <c r="Q359" s="19">
        <v>17777</v>
      </c>
      <c r="R359" s="19">
        <v>17444</v>
      </c>
      <c r="S359" s="19">
        <v>16142</v>
      </c>
      <c r="T359" s="19">
        <v>14529</v>
      </c>
      <c r="U359" s="19">
        <v>13703</v>
      </c>
      <c r="V359" s="19">
        <v>13240</v>
      </c>
      <c r="W359" s="19">
        <v>12789</v>
      </c>
      <c r="X359" s="19">
        <v>12344</v>
      </c>
      <c r="Y359" s="19">
        <v>11799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255919</v>
      </c>
      <c r="AD359" s="5">
        <f t="shared" si="42"/>
        <v>120490</v>
      </c>
      <c r="AE359" s="5">
        <f t="shared" si="43"/>
        <v>376409</v>
      </c>
      <c r="AG359" s="2">
        <f t="shared" si="44"/>
        <v>12</v>
      </c>
      <c r="AH359" s="2">
        <f t="shared" si="45"/>
        <v>2024</v>
      </c>
      <c r="AJ359" s="5">
        <f t="shared" si="46"/>
        <v>17816</v>
      </c>
      <c r="AK359" s="2">
        <f t="shared" si="47"/>
        <v>10</v>
      </c>
      <c r="AL359" s="9"/>
      <c r="AM359" s="55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</row>
    <row r="360" spans="1:51" ht="15.75" x14ac:dyDescent="0.25">
      <c r="A360" s="18">
        <v>45643</v>
      </c>
      <c r="B360" s="19">
        <v>11787</v>
      </c>
      <c r="C360" s="19">
        <v>11595</v>
      </c>
      <c r="D360" s="19">
        <v>11119</v>
      </c>
      <c r="E360" s="19">
        <v>11394</v>
      </c>
      <c r="F360" s="19">
        <v>11502</v>
      </c>
      <c r="G360" s="19">
        <v>12529</v>
      </c>
      <c r="H360" s="19">
        <v>12545</v>
      </c>
      <c r="I360" s="19">
        <v>13465</v>
      </c>
      <c r="J360" s="19">
        <v>14687</v>
      </c>
      <c r="K360" s="19">
        <v>14947</v>
      </c>
      <c r="L360" s="19">
        <v>15044</v>
      </c>
      <c r="M360" s="19">
        <v>13602</v>
      </c>
      <c r="N360" s="19">
        <v>12182</v>
      </c>
      <c r="O360" s="19">
        <v>12809</v>
      </c>
      <c r="P360" s="19">
        <v>15002</v>
      </c>
      <c r="Q360" s="19">
        <v>15154</v>
      </c>
      <c r="R360" s="19">
        <v>14372</v>
      </c>
      <c r="S360" s="19">
        <v>13368</v>
      </c>
      <c r="T360" s="19">
        <v>12638</v>
      </c>
      <c r="U360" s="19">
        <v>12116</v>
      </c>
      <c r="V360" s="19">
        <v>12350</v>
      </c>
      <c r="W360" s="19">
        <v>12216</v>
      </c>
      <c r="X360" s="19">
        <v>11932</v>
      </c>
      <c r="Y360" s="19">
        <v>11106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215884</v>
      </c>
      <c r="AD360" s="5">
        <f t="shared" si="42"/>
        <v>93577</v>
      </c>
      <c r="AE360" s="5">
        <f t="shared" si="43"/>
        <v>309461</v>
      </c>
      <c r="AG360" s="2">
        <f t="shared" si="44"/>
        <v>12</v>
      </c>
      <c r="AH360" s="2">
        <f t="shared" si="45"/>
        <v>2024</v>
      </c>
      <c r="AJ360" s="5">
        <f t="shared" si="46"/>
        <v>15154</v>
      </c>
      <c r="AK360" s="2">
        <f t="shared" si="47"/>
        <v>16</v>
      </c>
      <c r="AL360" s="9"/>
      <c r="AM360" s="55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</row>
    <row r="361" spans="1:51" ht="15.75" x14ac:dyDescent="0.25">
      <c r="A361" s="18">
        <v>45644</v>
      </c>
      <c r="B361" s="19">
        <v>11031</v>
      </c>
      <c r="C361" s="19">
        <v>10824</v>
      </c>
      <c r="D361" s="19">
        <v>10997</v>
      </c>
      <c r="E361" s="19">
        <v>11676</v>
      </c>
      <c r="F361" s="19">
        <v>12144</v>
      </c>
      <c r="G361" s="19">
        <v>13326</v>
      </c>
      <c r="H361" s="19">
        <v>13321</v>
      </c>
      <c r="I361" s="19">
        <v>13966</v>
      </c>
      <c r="J361" s="19">
        <v>13963</v>
      </c>
      <c r="K361" s="19">
        <v>13525</v>
      </c>
      <c r="L361" s="19">
        <v>14344</v>
      </c>
      <c r="M361" s="19">
        <v>14453</v>
      </c>
      <c r="N361" s="19">
        <v>14595</v>
      </c>
      <c r="O361" s="19">
        <v>15397</v>
      </c>
      <c r="P361" s="19">
        <v>16750</v>
      </c>
      <c r="Q361" s="19">
        <v>16741</v>
      </c>
      <c r="R361" s="19">
        <v>16448</v>
      </c>
      <c r="S361" s="19">
        <v>15052</v>
      </c>
      <c r="T361" s="19">
        <v>13346</v>
      </c>
      <c r="U361" s="19">
        <v>12945</v>
      </c>
      <c r="V361" s="19">
        <v>13030</v>
      </c>
      <c r="W361" s="19">
        <v>13051</v>
      </c>
      <c r="X361" s="19">
        <v>13236</v>
      </c>
      <c r="Y361" s="19">
        <v>11679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230842</v>
      </c>
      <c r="AD361" s="5">
        <f t="shared" si="42"/>
        <v>94998</v>
      </c>
      <c r="AE361" s="5">
        <f t="shared" si="43"/>
        <v>325840</v>
      </c>
      <c r="AG361" s="2">
        <f t="shared" si="44"/>
        <v>12</v>
      </c>
      <c r="AH361" s="2">
        <f t="shared" si="45"/>
        <v>2024</v>
      </c>
      <c r="AJ361" s="5">
        <f t="shared" si="46"/>
        <v>16750</v>
      </c>
      <c r="AK361" s="2">
        <f t="shared" si="47"/>
        <v>15</v>
      </c>
      <c r="AL361" s="9"/>
      <c r="AM361" s="55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</row>
    <row r="362" spans="1:51" ht="15.75" x14ac:dyDescent="0.25">
      <c r="A362" s="18">
        <v>45645</v>
      </c>
      <c r="B362" s="19">
        <v>12402</v>
      </c>
      <c r="C362" s="19">
        <v>12139</v>
      </c>
      <c r="D362" s="19">
        <v>12272</v>
      </c>
      <c r="E362" s="19">
        <v>12968</v>
      </c>
      <c r="F362" s="19">
        <v>13167</v>
      </c>
      <c r="G362" s="19">
        <v>14099</v>
      </c>
      <c r="H362" s="19">
        <v>14097</v>
      </c>
      <c r="I362" s="19">
        <v>14555</v>
      </c>
      <c r="J362" s="19">
        <v>15418</v>
      </c>
      <c r="K362" s="19">
        <v>14009</v>
      </c>
      <c r="L362" s="19">
        <v>13451</v>
      </c>
      <c r="M362" s="19">
        <v>12860</v>
      </c>
      <c r="N362" s="19">
        <v>12758</v>
      </c>
      <c r="O362" s="19">
        <v>14441</v>
      </c>
      <c r="P362" s="19">
        <v>15104</v>
      </c>
      <c r="Q362" s="19">
        <v>15984</v>
      </c>
      <c r="R362" s="19">
        <v>16454</v>
      </c>
      <c r="S362" s="19">
        <v>15553</v>
      </c>
      <c r="T362" s="19">
        <v>14549</v>
      </c>
      <c r="U362" s="19">
        <v>13810</v>
      </c>
      <c r="V362" s="19">
        <v>14406</v>
      </c>
      <c r="W362" s="19">
        <v>14361</v>
      </c>
      <c r="X362" s="19">
        <v>14323</v>
      </c>
      <c r="Y362" s="19">
        <v>13751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232036</v>
      </c>
      <c r="AD362" s="5">
        <f t="shared" si="42"/>
        <v>104895</v>
      </c>
      <c r="AE362" s="5">
        <f t="shared" si="43"/>
        <v>336931</v>
      </c>
      <c r="AG362" s="2">
        <f t="shared" si="44"/>
        <v>12</v>
      </c>
      <c r="AH362" s="2">
        <f t="shared" si="45"/>
        <v>2024</v>
      </c>
      <c r="AJ362" s="5">
        <f t="shared" si="46"/>
        <v>16454</v>
      </c>
      <c r="AK362" s="2">
        <f t="shared" si="47"/>
        <v>17</v>
      </c>
      <c r="AL362" s="9"/>
      <c r="AM362" s="55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</row>
    <row r="363" spans="1:51" ht="15.75" x14ac:dyDescent="0.25">
      <c r="A363" s="18">
        <v>45646</v>
      </c>
      <c r="B363" s="19">
        <v>14206</v>
      </c>
      <c r="C363" s="19">
        <v>14127</v>
      </c>
      <c r="D363" s="19">
        <v>13843</v>
      </c>
      <c r="E363" s="19">
        <v>14214</v>
      </c>
      <c r="F363" s="19">
        <v>14911</v>
      </c>
      <c r="G363" s="19">
        <v>15944</v>
      </c>
      <c r="H363" s="19">
        <v>15929</v>
      </c>
      <c r="I363" s="19">
        <v>16721</v>
      </c>
      <c r="J363" s="19">
        <v>17582</v>
      </c>
      <c r="K363" s="19">
        <v>17748</v>
      </c>
      <c r="L363" s="19">
        <v>18657</v>
      </c>
      <c r="M363" s="19">
        <v>19121</v>
      </c>
      <c r="N363" s="19">
        <v>19903</v>
      </c>
      <c r="O363" s="19">
        <v>20380</v>
      </c>
      <c r="P363" s="19">
        <v>20215</v>
      </c>
      <c r="Q363" s="19">
        <v>19332</v>
      </c>
      <c r="R363" s="19">
        <v>18658</v>
      </c>
      <c r="S363" s="19">
        <v>17126</v>
      </c>
      <c r="T363" s="19">
        <v>15104</v>
      </c>
      <c r="U363" s="19">
        <v>14932</v>
      </c>
      <c r="V363" s="19">
        <v>14691</v>
      </c>
      <c r="W363" s="19">
        <v>14098</v>
      </c>
      <c r="X363" s="19">
        <v>14273</v>
      </c>
      <c r="Y363" s="19">
        <v>13811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278541</v>
      </c>
      <c r="AD363" s="5">
        <f t="shared" si="42"/>
        <v>116985</v>
      </c>
      <c r="AE363" s="5">
        <f t="shared" si="43"/>
        <v>395526</v>
      </c>
      <c r="AG363" s="2">
        <f t="shared" si="44"/>
        <v>12</v>
      </c>
      <c r="AH363" s="2">
        <f t="shared" si="45"/>
        <v>2024</v>
      </c>
      <c r="AJ363" s="5">
        <f t="shared" si="46"/>
        <v>20380</v>
      </c>
      <c r="AK363" s="2">
        <f t="shared" si="47"/>
        <v>14</v>
      </c>
      <c r="AL363" s="9"/>
      <c r="AM363" s="55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</row>
    <row r="364" spans="1:51" ht="15.75" x14ac:dyDescent="0.25">
      <c r="A364" s="18">
        <v>45647</v>
      </c>
      <c r="B364" s="19">
        <v>13895</v>
      </c>
      <c r="C364" s="19">
        <v>13603</v>
      </c>
      <c r="D364" s="19">
        <v>13630</v>
      </c>
      <c r="E364" s="19">
        <v>13806</v>
      </c>
      <c r="F364" s="19">
        <v>13567</v>
      </c>
      <c r="G364" s="19">
        <v>13877</v>
      </c>
      <c r="H364" s="19">
        <v>13576</v>
      </c>
      <c r="I364" s="19">
        <v>14283</v>
      </c>
      <c r="J364" s="19">
        <v>16028</v>
      </c>
      <c r="K364" s="19">
        <v>17145</v>
      </c>
      <c r="L364" s="19">
        <v>18147</v>
      </c>
      <c r="M364" s="19">
        <v>17816</v>
      </c>
      <c r="N364" s="19">
        <v>17673</v>
      </c>
      <c r="O364" s="19">
        <v>18203</v>
      </c>
      <c r="P364" s="19">
        <v>18097</v>
      </c>
      <c r="Q364" s="19">
        <v>17697</v>
      </c>
      <c r="R364" s="19">
        <v>17105</v>
      </c>
      <c r="S364" s="19">
        <v>15281</v>
      </c>
      <c r="T364" s="19">
        <v>14206</v>
      </c>
      <c r="U364" s="19">
        <v>13762</v>
      </c>
      <c r="V364" s="19">
        <v>13526</v>
      </c>
      <c r="W364" s="19">
        <v>13706</v>
      </c>
      <c r="X364" s="19">
        <v>13837</v>
      </c>
      <c r="Y364" s="19">
        <v>14032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366498</v>
      </c>
      <c r="AE364" s="5">
        <f t="shared" si="43"/>
        <v>366498</v>
      </c>
      <c r="AG364" s="2">
        <f t="shared" si="44"/>
        <v>12</v>
      </c>
      <c r="AH364" s="2">
        <f t="shared" si="45"/>
        <v>2024</v>
      </c>
      <c r="AJ364" s="5">
        <f t="shared" si="46"/>
        <v>18203</v>
      </c>
      <c r="AK364" s="2">
        <f t="shared" si="47"/>
        <v>14</v>
      </c>
      <c r="AL364" s="9"/>
      <c r="AM364" s="55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</row>
    <row r="365" spans="1:51" ht="15.75" x14ac:dyDescent="0.25">
      <c r="A365" s="18">
        <v>45648</v>
      </c>
      <c r="B365" s="19">
        <v>18414</v>
      </c>
      <c r="C365" s="19">
        <v>14713</v>
      </c>
      <c r="D365" s="19">
        <v>14886</v>
      </c>
      <c r="E365" s="19">
        <v>15063</v>
      </c>
      <c r="F365" s="19">
        <v>15102</v>
      </c>
      <c r="G365" s="19">
        <v>16007</v>
      </c>
      <c r="H365" s="19">
        <v>15343</v>
      </c>
      <c r="I365" s="19">
        <v>15874</v>
      </c>
      <c r="J365" s="19">
        <v>17395</v>
      </c>
      <c r="K365" s="19">
        <v>18007</v>
      </c>
      <c r="L365" s="19">
        <v>18856</v>
      </c>
      <c r="M365" s="19">
        <v>18664</v>
      </c>
      <c r="N365" s="19">
        <v>18463</v>
      </c>
      <c r="O365" s="19">
        <v>18670</v>
      </c>
      <c r="P365" s="19">
        <v>19077</v>
      </c>
      <c r="Q365" s="19">
        <v>19184</v>
      </c>
      <c r="R365" s="19">
        <v>19078</v>
      </c>
      <c r="S365" s="19">
        <v>17567</v>
      </c>
      <c r="T365" s="19">
        <v>16358</v>
      </c>
      <c r="U365" s="19">
        <v>16080</v>
      </c>
      <c r="V365" s="19">
        <v>15512</v>
      </c>
      <c r="W365" s="19">
        <v>16029</v>
      </c>
      <c r="X365" s="19">
        <v>15944</v>
      </c>
      <c r="Y365" s="19">
        <v>15522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405808</v>
      </c>
      <c r="AE365" s="5">
        <f t="shared" si="43"/>
        <v>405808</v>
      </c>
      <c r="AG365" s="2">
        <f t="shared" si="44"/>
        <v>12</v>
      </c>
      <c r="AH365" s="2">
        <f t="shared" si="45"/>
        <v>2024</v>
      </c>
      <c r="AJ365" s="5">
        <f t="shared" si="46"/>
        <v>19184</v>
      </c>
      <c r="AK365" s="2">
        <f t="shared" si="47"/>
        <v>16</v>
      </c>
      <c r="AL365" s="9"/>
      <c r="AM365" s="55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</row>
    <row r="366" spans="1:51" ht="15.75" x14ac:dyDescent="0.25">
      <c r="A366" s="18">
        <v>45649</v>
      </c>
      <c r="B366" s="19">
        <v>15663</v>
      </c>
      <c r="C366" s="19">
        <v>15917</v>
      </c>
      <c r="D366" s="19">
        <v>15948</v>
      </c>
      <c r="E366" s="19">
        <v>16637</v>
      </c>
      <c r="F366" s="19">
        <v>16833</v>
      </c>
      <c r="G366" s="19">
        <v>17720</v>
      </c>
      <c r="H366" s="19">
        <v>17054</v>
      </c>
      <c r="I366" s="19">
        <v>18296</v>
      </c>
      <c r="J366" s="19">
        <v>19999</v>
      </c>
      <c r="K366" s="19">
        <v>20830</v>
      </c>
      <c r="L366" s="19">
        <v>21825</v>
      </c>
      <c r="M366" s="19">
        <v>21854</v>
      </c>
      <c r="N366" s="19">
        <v>21289</v>
      </c>
      <c r="O366" s="19">
        <v>21177</v>
      </c>
      <c r="P366" s="19">
        <v>22186</v>
      </c>
      <c r="Q366" s="19">
        <v>21318</v>
      </c>
      <c r="R366" s="19">
        <v>20603</v>
      </c>
      <c r="S366" s="19">
        <v>18771</v>
      </c>
      <c r="T366" s="19">
        <v>17084</v>
      </c>
      <c r="U366" s="19">
        <v>16701</v>
      </c>
      <c r="V366" s="19">
        <v>16359</v>
      </c>
      <c r="W366" s="19">
        <v>16352</v>
      </c>
      <c r="X366" s="19">
        <v>16663</v>
      </c>
      <c r="Y366" s="19">
        <v>15931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311307</v>
      </c>
      <c r="AD366" s="5">
        <f t="shared" si="42"/>
        <v>131703</v>
      </c>
      <c r="AE366" s="5">
        <f t="shared" si="43"/>
        <v>443010</v>
      </c>
      <c r="AG366" s="2">
        <f t="shared" si="44"/>
        <v>12</v>
      </c>
      <c r="AH366" s="2">
        <f t="shared" si="45"/>
        <v>2024</v>
      </c>
      <c r="AJ366" s="5">
        <f t="shared" si="46"/>
        <v>22186</v>
      </c>
      <c r="AK366" s="2">
        <f t="shared" si="47"/>
        <v>15</v>
      </c>
      <c r="AL366" s="9"/>
      <c r="AM366" s="55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</row>
    <row r="367" spans="1:51" ht="15.75" x14ac:dyDescent="0.25">
      <c r="A367" s="18">
        <v>45650</v>
      </c>
      <c r="B367" s="19">
        <v>15779</v>
      </c>
      <c r="C367" s="19">
        <v>15855</v>
      </c>
      <c r="D367" s="19">
        <v>15187</v>
      </c>
      <c r="E367" s="19">
        <v>14869</v>
      </c>
      <c r="F367" s="19">
        <v>14465</v>
      </c>
      <c r="G367" s="19">
        <v>14844</v>
      </c>
      <c r="H367" s="19">
        <v>13912</v>
      </c>
      <c r="I367" s="19">
        <v>15320</v>
      </c>
      <c r="J367" s="19">
        <v>17602</v>
      </c>
      <c r="K367" s="19">
        <v>19164</v>
      </c>
      <c r="L367" s="19">
        <v>21864</v>
      </c>
      <c r="M367" s="19">
        <v>22199</v>
      </c>
      <c r="N367" s="19">
        <v>21869</v>
      </c>
      <c r="O367" s="19">
        <v>21222</v>
      </c>
      <c r="P367" s="19">
        <v>20738</v>
      </c>
      <c r="Q367" s="19">
        <v>18831</v>
      </c>
      <c r="R367" s="19">
        <v>17663</v>
      </c>
      <c r="S367" s="19">
        <v>15452</v>
      </c>
      <c r="T367" s="19">
        <v>13666</v>
      </c>
      <c r="U367" s="19">
        <v>13656</v>
      </c>
      <c r="V367" s="19">
        <v>13486</v>
      </c>
      <c r="W367" s="19">
        <v>13669</v>
      </c>
      <c r="X367" s="19">
        <v>14282</v>
      </c>
      <c r="Y367" s="19">
        <v>13816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280683</v>
      </c>
      <c r="AD367" s="5">
        <f t="shared" si="42"/>
        <v>118727</v>
      </c>
      <c r="AE367" s="5">
        <f t="shared" si="43"/>
        <v>399410</v>
      </c>
      <c r="AG367" s="2">
        <f t="shared" si="44"/>
        <v>12</v>
      </c>
      <c r="AH367" s="2">
        <f t="shared" si="45"/>
        <v>2024</v>
      </c>
      <c r="AJ367" s="5">
        <f t="shared" si="46"/>
        <v>22199</v>
      </c>
      <c r="AK367" s="2">
        <f t="shared" si="47"/>
        <v>12</v>
      </c>
      <c r="AL367" s="9"/>
      <c r="AM367" s="55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</row>
    <row r="368" spans="1:51" ht="15.75" x14ac:dyDescent="0.25">
      <c r="A368" s="18">
        <v>45651</v>
      </c>
      <c r="B368" s="19">
        <v>13808</v>
      </c>
      <c r="C368" s="19">
        <v>13785</v>
      </c>
      <c r="D368" s="19">
        <v>13978</v>
      </c>
      <c r="E368" s="19">
        <v>14139</v>
      </c>
      <c r="F368" s="19">
        <v>14237</v>
      </c>
      <c r="G368" s="19">
        <v>14527</v>
      </c>
      <c r="H368" s="19">
        <v>13844</v>
      </c>
      <c r="I368" s="19">
        <v>14430</v>
      </c>
      <c r="J368" s="19">
        <v>16311</v>
      </c>
      <c r="K368" s="19">
        <v>17773</v>
      </c>
      <c r="L368" s="19">
        <v>19027</v>
      </c>
      <c r="M368" s="19">
        <v>18852</v>
      </c>
      <c r="N368" s="19">
        <v>18707</v>
      </c>
      <c r="O368" s="19">
        <v>19195</v>
      </c>
      <c r="P368" s="19">
        <v>18631</v>
      </c>
      <c r="Q368" s="19">
        <v>17846</v>
      </c>
      <c r="R368" s="19">
        <v>16925</v>
      </c>
      <c r="S368" s="19">
        <v>15154</v>
      </c>
      <c r="T368" s="19">
        <v>14031</v>
      </c>
      <c r="U368" s="19">
        <v>13914</v>
      </c>
      <c r="V368" s="19">
        <v>13874</v>
      </c>
      <c r="W368" s="19">
        <v>14241</v>
      </c>
      <c r="X368" s="19">
        <v>14343</v>
      </c>
      <c r="Y368" s="19">
        <v>13895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375467</v>
      </c>
      <c r="AE368" s="5">
        <f t="shared" si="43"/>
        <v>375467</v>
      </c>
      <c r="AG368" s="2">
        <f t="shared" si="44"/>
        <v>12</v>
      </c>
      <c r="AH368" s="2">
        <f t="shared" si="45"/>
        <v>2024</v>
      </c>
      <c r="AJ368" s="5">
        <f t="shared" si="46"/>
        <v>19195</v>
      </c>
      <c r="AK368" s="2">
        <f t="shared" si="47"/>
        <v>14</v>
      </c>
      <c r="AL368" s="9"/>
      <c r="AM368" s="55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</row>
    <row r="369" spans="1:51" ht="15.75" x14ac:dyDescent="0.25">
      <c r="A369" s="18">
        <v>45652</v>
      </c>
      <c r="B369" s="19">
        <v>13617</v>
      </c>
      <c r="C369" s="19">
        <v>13775</v>
      </c>
      <c r="D369" s="19">
        <v>14350</v>
      </c>
      <c r="E369" s="19">
        <v>14664</v>
      </c>
      <c r="F369" s="19">
        <v>14869</v>
      </c>
      <c r="G369" s="19">
        <v>15192</v>
      </c>
      <c r="H369" s="19">
        <v>14739</v>
      </c>
      <c r="I369" s="19">
        <v>15125</v>
      </c>
      <c r="J369" s="19">
        <v>16526</v>
      </c>
      <c r="K369" s="19">
        <v>17987</v>
      </c>
      <c r="L369" s="19">
        <v>19093</v>
      </c>
      <c r="M369" s="19">
        <v>18789</v>
      </c>
      <c r="N369" s="19">
        <v>18516</v>
      </c>
      <c r="O369" s="19">
        <v>18315</v>
      </c>
      <c r="P369" s="19">
        <v>17887</v>
      </c>
      <c r="Q369" s="19">
        <v>17597</v>
      </c>
      <c r="R369" s="19">
        <v>16888</v>
      </c>
      <c r="S369" s="19">
        <v>15110</v>
      </c>
      <c r="T369" s="19">
        <v>14545</v>
      </c>
      <c r="U369" s="19">
        <v>14356</v>
      </c>
      <c r="V369" s="19">
        <v>14518</v>
      </c>
      <c r="W369" s="19">
        <v>14667</v>
      </c>
      <c r="X369" s="19">
        <v>14312</v>
      </c>
      <c r="Y369" s="19">
        <v>14051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264231</v>
      </c>
      <c r="AD369" s="5">
        <f t="shared" si="42"/>
        <v>115257</v>
      </c>
      <c r="AE369" s="5">
        <f t="shared" si="43"/>
        <v>379488</v>
      </c>
      <c r="AG369" s="2">
        <f t="shared" si="44"/>
        <v>12</v>
      </c>
      <c r="AH369" s="2">
        <f t="shared" si="45"/>
        <v>2024</v>
      </c>
      <c r="AJ369" s="5">
        <f t="shared" si="46"/>
        <v>19093</v>
      </c>
      <c r="AK369" s="2">
        <f t="shared" si="47"/>
        <v>11</v>
      </c>
      <c r="AL369" s="9"/>
      <c r="AM369" s="55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</row>
    <row r="370" spans="1:51" ht="15.75" x14ac:dyDescent="0.25">
      <c r="A370" s="18">
        <v>45653</v>
      </c>
      <c r="B370" s="19">
        <v>14951</v>
      </c>
      <c r="C370" s="19">
        <v>15310</v>
      </c>
      <c r="D370" s="19">
        <v>15472</v>
      </c>
      <c r="E370" s="19">
        <v>16254</v>
      </c>
      <c r="F370" s="19">
        <v>16310</v>
      </c>
      <c r="G370" s="19">
        <v>16842</v>
      </c>
      <c r="H370" s="19">
        <v>16233</v>
      </c>
      <c r="I370" s="19">
        <v>17844</v>
      </c>
      <c r="J370" s="19">
        <v>19243</v>
      </c>
      <c r="K370" s="19">
        <v>19100</v>
      </c>
      <c r="L370" s="19">
        <v>19946</v>
      </c>
      <c r="M370" s="19">
        <v>19093</v>
      </c>
      <c r="N370" s="19">
        <v>18273</v>
      </c>
      <c r="O370" s="19">
        <v>18797</v>
      </c>
      <c r="P370" s="19">
        <v>19522</v>
      </c>
      <c r="Q370" s="19">
        <v>19714</v>
      </c>
      <c r="R370" s="19">
        <v>19444</v>
      </c>
      <c r="S370" s="19">
        <v>17752</v>
      </c>
      <c r="T370" s="19">
        <v>16219</v>
      </c>
      <c r="U370" s="19">
        <v>15622</v>
      </c>
      <c r="V370" s="19">
        <v>15656</v>
      </c>
      <c r="W370" s="19">
        <v>15610</v>
      </c>
      <c r="X370" s="19">
        <v>16153</v>
      </c>
      <c r="Y370" s="19">
        <v>15683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287988</v>
      </c>
      <c r="AD370" s="5">
        <f t="shared" si="42"/>
        <v>127055</v>
      </c>
      <c r="AE370" s="5">
        <f t="shared" si="43"/>
        <v>415043</v>
      </c>
      <c r="AG370" s="2">
        <f t="shared" si="44"/>
        <v>12</v>
      </c>
      <c r="AH370" s="2">
        <f t="shared" si="45"/>
        <v>2024</v>
      </c>
      <c r="AJ370" s="5">
        <f t="shared" si="46"/>
        <v>19946</v>
      </c>
      <c r="AK370" s="2">
        <f t="shared" si="47"/>
        <v>11</v>
      </c>
      <c r="AL370" s="9"/>
      <c r="AM370" s="55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</row>
    <row r="371" spans="1:51" ht="15.75" x14ac:dyDescent="0.25">
      <c r="A371" s="18">
        <v>45654</v>
      </c>
      <c r="B371" s="19">
        <v>16024</v>
      </c>
      <c r="C371" s="19">
        <v>15916</v>
      </c>
      <c r="D371" s="19">
        <v>16081</v>
      </c>
      <c r="E371" s="19">
        <v>16313</v>
      </c>
      <c r="F371" s="19">
        <v>16335</v>
      </c>
      <c r="G371" s="19">
        <v>16717</v>
      </c>
      <c r="H371" s="19">
        <v>15822</v>
      </c>
      <c r="I371" s="19">
        <v>16252</v>
      </c>
      <c r="J371" s="19">
        <v>17070</v>
      </c>
      <c r="K371" s="19">
        <v>17429</v>
      </c>
      <c r="L371" s="19">
        <v>18550</v>
      </c>
      <c r="M371" s="19">
        <v>17762</v>
      </c>
      <c r="N371" s="19">
        <v>17357</v>
      </c>
      <c r="O371" s="19">
        <v>17445</v>
      </c>
      <c r="P371" s="19">
        <v>17443</v>
      </c>
      <c r="Q371" s="19">
        <v>18191</v>
      </c>
      <c r="R371" s="19">
        <v>18155</v>
      </c>
      <c r="S371" s="19">
        <v>16617</v>
      </c>
      <c r="T371" s="19">
        <v>15368</v>
      </c>
      <c r="U371" s="19">
        <v>14697</v>
      </c>
      <c r="V371" s="19">
        <v>14415</v>
      </c>
      <c r="W371" s="19">
        <v>14390</v>
      </c>
      <c r="X371" s="19">
        <v>14514</v>
      </c>
      <c r="Y371" s="19">
        <v>14009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392872</v>
      </c>
      <c r="AE371" s="5">
        <f t="shared" si="43"/>
        <v>392872</v>
      </c>
      <c r="AG371" s="2">
        <f t="shared" si="44"/>
        <v>12</v>
      </c>
      <c r="AH371" s="2">
        <f t="shared" si="45"/>
        <v>2024</v>
      </c>
      <c r="AJ371" s="5">
        <f t="shared" si="46"/>
        <v>18550</v>
      </c>
      <c r="AK371" s="2">
        <f t="shared" si="47"/>
        <v>11</v>
      </c>
      <c r="AL371" s="9"/>
      <c r="AM371" s="55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</row>
    <row r="372" spans="1:51" ht="15.75" x14ac:dyDescent="0.25">
      <c r="A372" s="18">
        <v>45655</v>
      </c>
      <c r="B372" s="19">
        <v>14168</v>
      </c>
      <c r="C372" s="19">
        <v>13917</v>
      </c>
      <c r="D372" s="19">
        <v>14051</v>
      </c>
      <c r="E372" s="19">
        <v>14139</v>
      </c>
      <c r="F372" s="19">
        <v>13962</v>
      </c>
      <c r="G372" s="19">
        <v>14192</v>
      </c>
      <c r="H372" s="19">
        <v>13595</v>
      </c>
      <c r="I372" s="19">
        <v>13908</v>
      </c>
      <c r="J372" s="19">
        <v>15332</v>
      </c>
      <c r="K372" s="19">
        <v>15549</v>
      </c>
      <c r="L372" s="19">
        <v>16118</v>
      </c>
      <c r="M372" s="19">
        <v>15797</v>
      </c>
      <c r="N372" s="19">
        <v>16741</v>
      </c>
      <c r="O372" s="19">
        <v>17522</v>
      </c>
      <c r="P372" s="19">
        <v>17610</v>
      </c>
      <c r="Q372" s="19">
        <v>17324</v>
      </c>
      <c r="R372" s="19">
        <v>17138</v>
      </c>
      <c r="S372" s="19">
        <v>15775</v>
      </c>
      <c r="T372" s="19">
        <v>14252</v>
      </c>
      <c r="U372" s="19">
        <v>13264</v>
      </c>
      <c r="V372" s="19">
        <v>11971</v>
      </c>
      <c r="W372" s="19">
        <v>11551</v>
      </c>
      <c r="X372" s="19">
        <v>11153</v>
      </c>
      <c r="Y372" s="19">
        <v>10586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349615</v>
      </c>
      <c r="AE372" s="5">
        <f t="shared" si="43"/>
        <v>349615</v>
      </c>
      <c r="AG372" s="2">
        <f t="shared" si="44"/>
        <v>12</v>
      </c>
      <c r="AH372" s="2">
        <f t="shared" si="45"/>
        <v>2024</v>
      </c>
      <c r="AJ372" s="5">
        <f t="shared" si="46"/>
        <v>17610</v>
      </c>
      <c r="AK372" s="2">
        <f t="shared" si="47"/>
        <v>15</v>
      </c>
      <c r="AL372" s="9"/>
      <c r="AM372" s="55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</row>
    <row r="373" spans="1:51" ht="15.75" x14ac:dyDescent="0.25">
      <c r="A373" s="18">
        <v>45656</v>
      </c>
      <c r="B373" s="19">
        <v>10468</v>
      </c>
      <c r="C373" s="19">
        <v>9987</v>
      </c>
      <c r="D373" s="19">
        <v>10123</v>
      </c>
      <c r="E373" s="19">
        <v>10309</v>
      </c>
      <c r="F373" s="19">
        <v>9743</v>
      </c>
      <c r="G373" s="19">
        <v>10233</v>
      </c>
      <c r="H373" s="19">
        <v>10167</v>
      </c>
      <c r="I373" s="19">
        <v>11269</v>
      </c>
      <c r="J373" s="19">
        <v>12724</v>
      </c>
      <c r="K373" s="19">
        <v>13681</v>
      </c>
      <c r="L373" s="19">
        <v>14738</v>
      </c>
      <c r="M373" s="19">
        <v>14615</v>
      </c>
      <c r="N373" s="19">
        <v>14827</v>
      </c>
      <c r="O373" s="19">
        <v>15797</v>
      </c>
      <c r="P373" s="19">
        <v>14633</v>
      </c>
      <c r="Q373" s="19">
        <v>13572</v>
      </c>
      <c r="R373" s="19">
        <v>13242</v>
      </c>
      <c r="S373" s="19">
        <v>12306</v>
      </c>
      <c r="T373" s="19">
        <v>10868</v>
      </c>
      <c r="U373" s="19">
        <v>10296</v>
      </c>
      <c r="V373" s="19">
        <v>10209</v>
      </c>
      <c r="W373" s="19">
        <v>10749</v>
      </c>
      <c r="X373" s="19">
        <v>10789</v>
      </c>
      <c r="Y373" s="19">
        <v>11274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204315</v>
      </c>
      <c r="AD373" s="5">
        <f t="shared" si="42"/>
        <v>82304</v>
      </c>
      <c r="AE373" s="5">
        <f t="shared" si="43"/>
        <v>286619</v>
      </c>
      <c r="AG373" s="2">
        <f t="shared" si="44"/>
        <v>12</v>
      </c>
      <c r="AH373" s="2">
        <f t="shared" si="45"/>
        <v>2024</v>
      </c>
      <c r="AJ373" s="5">
        <f t="shared" si="46"/>
        <v>15797</v>
      </c>
      <c r="AK373" s="2">
        <f t="shared" si="47"/>
        <v>14</v>
      </c>
      <c r="AL373" s="9"/>
      <c r="AM373" s="55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</row>
    <row r="374" spans="1:51" ht="15.75" x14ac:dyDescent="0.25">
      <c r="A374" s="18">
        <v>45657</v>
      </c>
      <c r="B374" s="19">
        <v>10887</v>
      </c>
      <c r="C374" s="19">
        <v>10759</v>
      </c>
      <c r="D374" s="19">
        <v>10266</v>
      </c>
      <c r="E374" s="19">
        <v>10880</v>
      </c>
      <c r="F374" s="19">
        <v>10948</v>
      </c>
      <c r="G374" s="19">
        <v>11834</v>
      </c>
      <c r="H374" s="19">
        <v>11906</v>
      </c>
      <c r="I374" s="19">
        <v>12346</v>
      </c>
      <c r="J374" s="19">
        <v>12781</v>
      </c>
      <c r="K374" s="19">
        <v>12461</v>
      </c>
      <c r="L374" s="19">
        <v>12122</v>
      </c>
      <c r="M374" s="19">
        <v>12645</v>
      </c>
      <c r="N374" s="19">
        <v>13708</v>
      </c>
      <c r="O374" s="19">
        <v>14214</v>
      </c>
      <c r="P374" s="19">
        <v>15368</v>
      </c>
      <c r="Q374" s="19">
        <v>16326</v>
      </c>
      <c r="R374" s="19">
        <v>16900</v>
      </c>
      <c r="S374" s="19">
        <v>15640</v>
      </c>
      <c r="T374" s="19">
        <v>14074</v>
      </c>
      <c r="U374" s="19">
        <v>13520</v>
      </c>
      <c r="V374" s="19">
        <v>12909</v>
      </c>
      <c r="W374" s="19">
        <v>13030</v>
      </c>
      <c r="X374" s="19">
        <v>13894</v>
      </c>
      <c r="Y374" s="19">
        <v>13657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221938</v>
      </c>
      <c r="AD374" s="5">
        <f t="shared" si="42"/>
        <v>91137</v>
      </c>
      <c r="AE374" s="5">
        <f t="shared" si="43"/>
        <v>313075</v>
      </c>
      <c r="AG374" s="2">
        <f t="shared" si="44"/>
        <v>12</v>
      </c>
      <c r="AH374" s="2">
        <f t="shared" si="45"/>
        <v>2024</v>
      </c>
      <c r="AJ374" s="5">
        <f t="shared" si="46"/>
        <v>16900</v>
      </c>
      <c r="AK374" s="2">
        <f t="shared" si="47"/>
        <v>17</v>
      </c>
      <c r="AL374" s="9"/>
      <c r="AM374" s="55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</row>
    <row r="375" spans="1:51" ht="15.75" x14ac:dyDescent="0.25">
      <c r="A375" s="18">
        <v>45658</v>
      </c>
      <c r="B375" s="19">
        <v>13369</v>
      </c>
      <c r="C375" s="19">
        <v>13532</v>
      </c>
      <c r="D375" s="19">
        <v>12082</v>
      </c>
      <c r="E375" s="19">
        <v>11087</v>
      </c>
      <c r="F375" s="19">
        <v>10739</v>
      </c>
      <c r="G375" s="19">
        <v>9707</v>
      </c>
      <c r="H375" s="19">
        <v>9251</v>
      </c>
      <c r="I375" s="19">
        <v>12434</v>
      </c>
      <c r="J375" s="19">
        <v>12847</v>
      </c>
      <c r="K375" s="19">
        <v>13436</v>
      </c>
      <c r="L375" s="19">
        <v>15439</v>
      </c>
      <c r="M375" s="19">
        <v>15778</v>
      </c>
      <c r="N375" s="19">
        <v>16149</v>
      </c>
      <c r="O375" s="19">
        <v>16101</v>
      </c>
      <c r="P375" s="19">
        <v>16182</v>
      </c>
      <c r="Q375" s="19">
        <v>15968</v>
      </c>
      <c r="R375" s="19">
        <v>15453</v>
      </c>
      <c r="S375" s="19">
        <v>14115</v>
      </c>
      <c r="T375" s="19">
        <v>13619</v>
      </c>
      <c r="U375" s="19">
        <v>12941</v>
      </c>
      <c r="V375" s="19">
        <v>13571</v>
      </c>
      <c r="W375" s="19">
        <v>14409</v>
      </c>
      <c r="X375" s="19">
        <v>13885</v>
      </c>
      <c r="Y375" s="19">
        <v>11948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324042</v>
      </c>
      <c r="AE375" s="5">
        <f t="shared" si="43"/>
        <v>324042</v>
      </c>
      <c r="AG375" s="2">
        <f t="shared" si="44"/>
        <v>1</v>
      </c>
      <c r="AH375" s="2">
        <f t="shared" si="45"/>
        <v>2025</v>
      </c>
      <c r="AJ375" s="5">
        <f t="shared" si="46"/>
        <v>16182</v>
      </c>
      <c r="AK375" s="2">
        <f t="shared" si="47"/>
        <v>15</v>
      </c>
      <c r="AL375" s="9"/>
      <c r="AM375" s="55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</row>
    <row r="376" spans="1:51" ht="15.75" x14ac:dyDescent="0.25">
      <c r="A376" s="18">
        <v>45659</v>
      </c>
      <c r="B376" s="19">
        <v>10600</v>
      </c>
      <c r="C376" s="19">
        <v>9952</v>
      </c>
      <c r="D376" s="19">
        <v>10031</v>
      </c>
      <c r="E376" s="19">
        <v>9792</v>
      </c>
      <c r="F376" s="19">
        <v>10748</v>
      </c>
      <c r="G376" s="19">
        <v>11496</v>
      </c>
      <c r="H376" s="19">
        <v>11249</v>
      </c>
      <c r="I376" s="19">
        <v>13368</v>
      </c>
      <c r="J376" s="19">
        <v>14013</v>
      </c>
      <c r="K376" s="19">
        <v>14746</v>
      </c>
      <c r="L376" s="19">
        <v>14658</v>
      </c>
      <c r="M376" s="19">
        <v>14228</v>
      </c>
      <c r="N376" s="19">
        <v>14302</v>
      </c>
      <c r="O376" s="19">
        <v>14621</v>
      </c>
      <c r="P376" s="19">
        <v>15335</v>
      </c>
      <c r="Q376" s="19">
        <v>16270</v>
      </c>
      <c r="R376" s="19">
        <v>16627</v>
      </c>
      <c r="S376" s="19">
        <v>15103</v>
      </c>
      <c r="T376" s="19">
        <v>14018</v>
      </c>
      <c r="U376" s="19">
        <v>12745</v>
      </c>
      <c r="V376" s="19">
        <v>12387</v>
      </c>
      <c r="W376" s="19">
        <v>12554</v>
      </c>
      <c r="X376" s="19">
        <v>12323</v>
      </c>
      <c r="Y376" s="19">
        <v>11602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227298</v>
      </c>
      <c r="AD376" s="5">
        <f t="shared" si="42"/>
        <v>85470</v>
      </c>
      <c r="AE376" s="5">
        <f t="shared" si="43"/>
        <v>312768</v>
      </c>
      <c r="AG376" s="2">
        <f t="shared" si="44"/>
        <v>1</v>
      </c>
      <c r="AH376" s="2">
        <f t="shared" si="45"/>
        <v>2025</v>
      </c>
      <c r="AJ376" s="5">
        <f t="shared" si="46"/>
        <v>16627</v>
      </c>
      <c r="AK376" s="2">
        <f t="shared" si="47"/>
        <v>17</v>
      </c>
      <c r="AL376" s="9"/>
      <c r="AM376" s="55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</row>
    <row r="377" spans="1:51" ht="15.75" x14ac:dyDescent="0.25">
      <c r="A377" s="18">
        <v>45660</v>
      </c>
      <c r="B377" s="19">
        <v>11433</v>
      </c>
      <c r="C377" s="19">
        <v>11298</v>
      </c>
      <c r="D377" s="19">
        <v>11357</v>
      </c>
      <c r="E377" s="19">
        <v>11567</v>
      </c>
      <c r="F377" s="19">
        <v>12334</v>
      </c>
      <c r="G377" s="19">
        <v>12492</v>
      </c>
      <c r="H377" s="19">
        <v>12418</v>
      </c>
      <c r="I377" s="19">
        <v>14506</v>
      </c>
      <c r="J377" s="19">
        <v>15168</v>
      </c>
      <c r="K377" s="19">
        <v>14746</v>
      </c>
      <c r="L377" s="19">
        <v>13399</v>
      </c>
      <c r="M377" s="19">
        <v>12233</v>
      </c>
      <c r="N377" s="19">
        <v>13160</v>
      </c>
      <c r="O377" s="19">
        <v>13722</v>
      </c>
      <c r="P377" s="19">
        <v>15130</v>
      </c>
      <c r="Q377" s="19">
        <v>17012</v>
      </c>
      <c r="R377" s="19">
        <v>17249</v>
      </c>
      <c r="S377" s="19">
        <v>16062</v>
      </c>
      <c r="T377" s="19">
        <v>14324</v>
      </c>
      <c r="U377" s="19">
        <v>13169</v>
      </c>
      <c r="V377" s="19">
        <v>13255</v>
      </c>
      <c r="W377" s="19">
        <v>13949</v>
      </c>
      <c r="X377" s="19">
        <v>13167</v>
      </c>
      <c r="Y377" s="19">
        <v>12884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230251</v>
      </c>
      <c r="AD377" s="5">
        <f t="shared" si="42"/>
        <v>95783</v>
      </c>
      <c r="AE377" s="5">
        <f t="shared" si="43"/>
        <v>326034</v>
      </c>
      <c r="AG377" s="2">
        <f t="shared" si="44"/>
        <v>1</v>
      </c>
      <c r="AH377" s="2">
        <f t="shared" si="45"/>
        <v>2025</v>
      </c>
      <c r="AJ377" s="5">
        <f t="shared" si="46"/>
        <v>17249</v>
      </c>
      <c r="AK377" s="2">
        <f t="shared" si="47"/>
        <v>17</v>
      </c>
      <c r="AL377" s="9"/>
      <c r="AM377" s="55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</row>
    <row r="378" spans="1:51" ht="15.75" x14ac:dyDescent="0.25">
      <c r="A378" s="18">
        <v>45661</v>
      </c>
      <c r="B378" s="19">
        <v>13250</v>
      </c>
      <c r="C378" s="19">
        <v>12916</v>
      </c>
      <c r="D378" s="19">
        <v>13399</v>
      </c>
      <c r="E378" s="19">
        <v>14192</v>
      </c>
      <c r="F378" s="19">
        <v>14666</v>
      </c>
      <c r="G378" s="19">
        <v>14523</v>
      </c>
      <c r="H378" s="19">
        <v>14668</v>
      </c>
      <c r="I378" s="19">
        <v>16134</v>
      </c>
      <c r="J378" s="19">
        <v>16684</v>
      </c>
      <c r="K378" s="19">
        <v>16241</v>
      </c>
      <c r="L378" s="19">
        <v>16241</v>
      </c>
      <c r="M378" s="19">
        <v>15146</v>
      </c>
      <c r="N378" s="19">
        <v>14757</v>
      </c>
      <c r="O378" s="19">
        <v>14939</v>
      </c>
      <c r="P378" s="19">
        <v>16669</v>
      </c>
      <c r="Q378" s="19">
        <v>18951</v>
      </c>
      <c r="R378" s="19">
        <v>18458</v>
      </c>
      <c r="S378" s="19">
        <v>16643</v>
      </c>
      <c r="T378" s="19">
        <v>16479</v>
      </c>
      <c r="U378" s="19">
        <v>15836</v>
      </c>
      <c r="V378" s="19">
        <v>16149</v>
      </c>
      <c r="W378" s="19">
        <v>17448</v>
      </c>
      <c r="X378" s="19">
        <v>17364</v>
      </c>
      <c r="Y378" s="19">
        <v>17132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378885</v>
      </c>
      <c r="AE378" s="5">
        <f t="shared" si="43"/>
        <v>378885</v>
      </c>
      <c r="AG378" s="2">
        <f t="shared" si="44"/>
        <v>1</v>
      </c>
      <c r="AH378" s="2">
        <f t="shared" si="45"/>
        <v>2025</v>
      </c>
      <c r="AJ378" s="5">
        <f t="shared" si="46"/>
        <v>18951</v>
      </c>
      <c r="AK378" s="2">
        <f t="shared" si="47"/>
        <v>16</v>
      </c>
      <c r="AL378" s="9"/>
      <c r="AM378" s="55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</row>
    <row r="379" spans="1:51" ht="15.75" x14ac:dyDescent="0.25">
      <c r="A379" s="18">
        <v>45662</v>
      </c>
      <c r="B379" s="19">
        <v>16713</v>
      </c>
      <c r="C379" s="19">
        <v>16553</v>
      </c>
      <c r="D379" s="19">
        <v>15738</v>
      </c>
      <c r="E379" s="19">
        <v>15529</v>
      </c>
      <c r="F379" s="19">
        <v>15581</v>
      </c>
      <c r="G379" s="19">
        <v>15242</v>
      </c>
      <c r="H379" s="19">
        <v>14339</v>
      </c>
      <c r="I379" s="19">
        <v>15943</v>
      </c>
      <c r="J379" s="19">
        <v>17496</v>
      </c>
      <c r="K379" s="19">
        <v>16548</v>
      </c>
      <c r="L379" s="19">
        <v>16166</v>
      </c>
      <c r="M379" s="19">
        <v>14080</v>
      </c>
      <c r="N379" s="19">
        <v>13802</v>
      </c>
      <c r="O379" s="19">
        <v>14464</v>
      </c>
      <c r="P379" s="19">
        <v>16854</v>
      </c>
      <c r="Q379" s="19">
        <v>19533</v>
      </c>
      <c r="R379" s="19">
        <v>19963</v>
      </c>
      <c r="S379" s="19">
        <v>17632</v>
      </c>
      <c r="T379" s="19">
        <v>16806</v>
      </c>
      <c r="U379" s="19">
        <v>15923</v>
      </c>
      <c r="V379" s="19">
        <v>15491</v>
      </c>
      <c r="W379" s="19">
        <v>15959</v>
      </c>
      <c r="X379" s="19">
        <v>15384</v>
      </c>
      <c r="Y379" s="19">
        <v>14820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386559</v>
      </c>
      <c r="AE379" s="5">
        <f t="shared" si="43"/>
        <v>386559</v>
      </c>
      <c r="AG379" s="2">
        <f t="shared" si="44"/>
        <v>1</v>
      </c>
      <c r="AH379" s="2">
        <f t="shared" si="45"/>
        <v>2025</v>
      </c>
      <c r="AJ379" s="5">
        <f t="shared" si="46"/>
        <v>19963</v>
      </c>
      <c r="AK379" s="2">
        <f t="shared" si="47"/>
        <v>17</v>
      </c>
      <c r="AL379" s="9"/>
      <c r="AM379" s="55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</row>
    <row r="380" spans="1:51" ht="15.75" x14ac:dyDescent="0.25">
      <c r="A380" s="18">
        <v>45663</v>
      </c>
      <c r="B380" s="19">
        <v>14353</v>
      </c>
      <c r="C380" s="19">
        <v>14626</v>
      </c>
      <c r="D380" s="19">
        <v>14862</v>
      </c>
      <c r="E380" s="19">
        <v>15044</v>
      </c>
      <c r="F380" s="19">
        <v>15962</v>
      </c>
      <c r="G380" s="19">
        <v>16935</v>
      </c>
      <c r="H380" s="19">
        <v>17742</v>
      </c>
      <c r="I380" s="19">
        <v>19848</v>
      </c>
      <c r="J380" s="19">
        <v>19194</v>
      </c>
      <c r="K380" s="19">
        <v>17169</v>
      </c>
      <c r="L380" s="19">
        <v>15912</v>
      </c>
      <c r="M380" s="19">
        <v>15012</v>
      </c>
      <c r="N380" s="19">
        <v>15108</v>
      </c>
      <c r="O380" s="19">
        <v>16085</v>
      </c>
      <c r="P380" s="19">
        <v>18975</v>
      </c>
      <c r="Q380" s="19">
        <v>21615</v>
      </c>
      <c r="R380" s="19">
        <v>21918</v>
      </c>
      <c r="S380" s="19">
        <v>19694</v>
      </c>
      <c r="T380" s="19">
        <v>18399</v>
      </c>
      <c r="U380" s="19">
        <v>17155</v>
      </c>
      <c r="V380" s="19">
        <v>17388</v>
      </c>
      <c r="W380" s="19">
        <v>17966</v>
      </c>
      <c r="X380" s="19">
        <v>16886</v>
      </c>
      <c r="Y380" s="19">
        <v>16609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288324</v>
      </c>
      <c r="AD380" s="5">
        <f t="shared" si="42"/>
        <v>126133</v>
      </c>
      <c r="AE380" s="5">
        <f t="shared" si="43"/>
        <v>414457</v>
      </c>
      <c r="AG380" s="2">
        <f t="shared" si="44"/>
        <v>1</v>
      </c>
      <c r="AH380" s="2">
        <f t="shared" si="45"/>
        <v>2025</v>
      </c>
      <c r="AJ380" s="5">
        <f t="shared" si="46"/>
        <v>21918</v>
      </c>
      <c r="AK380" s="2">
        <f t="shared" si="47"/>
        <v>17</v>
      </c>
      <c r="AL380" s="9"/>
      <c r="AM380" s="55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</row>
    <row r="381" spans="1:51" ht="15.75" x14ac:dyDescent="0.25">
      <c r="A381" s="18">
        <v>45664</v>
      </c>
      <c r="B381" s="19">
        <v>16674</v>
      </c>
      <c r="C381" s="19">
        <v>16724</v>
      </c>
      <c r="D381" s="19">
        <v>17147</v>
      </c>
      <c r="E381" s="19">
        <v>16990</v>
      </c>
      <c r="F381" s="19">
        <v>17680</v>
      </c>
      <c r="G381" s="19">
        <v>18023</v>
      </c>
      <c r="H381" s="19">
        <v>17088</v>
      </c>
      <c r="I381" s="19">
        <v>19520</v>
      </c>
      <c r="J381" s="19">
        <v>20009</v>
      </c>
      <c r="K381" s="19">
        <v>19976</v>
      </c>
      <c r="L381" s="19">
        <v>20341</v>
      </c>
      <c r="M381" s="19">
        <v>20247</v>
      </c>
      <c r="N381" s="19">
        <v>20964</v>
      </c>
      <c r="O381" s="19">
        <v>21522</v>
      </c>
      <c r="P381" s="19">
        <v>22089</v>
      </c>
      <c r="Q381" s="19">
        <v>21883</v>
      </c>
      <c r="R381" s="19">
        <v>20853</v>
      </c>
      <c r="S381" s="19">
        <v>18659</v>
      </c>
      <c r="T381" s="19">
        <v>17336</v>
      </c>
      <c r="U381" s="19">
        <v>15999</v>
      </c>
      <c r="V381" s="19">
        <v>16073</v>
      </c>
      <c r="W381" s="19">
        <v>16487</v>
      </c>
      <c r="X381" s="19">
        <v>15444</v>
      </c>
      <c r="Y381" s="19">
        <v>15230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307402</v>
      </c>
      <c r="AD381" s="5">
        <f t="shared" si="42"/>
        <v>135556</v>
      </c>
      <c r="AE381" s="5">
        <f t="shared" si="43"/>
        <v>442958</v>
      </c>
      <c r="AG381" s="2">
        <f t="shared" si="44"/>
        <v>1</v>
      </c>
      <c r="AH381" s="2">
        <f t="shared" si="45"/>
        <v>2025</v>
      </c>
      <c r="AJ381" s="5">
        <f t="shared" si="46"/>
        <v>22089</v>
      </c>
      <c r="AK381" s="2">
        <f t="shared" si="47"/>
        <v>15</v>
      </c>
      <c r="AL381" s="9"/>
      <c r="AM381" s="55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</row>
    <row r="382" spans="1:51" ht="15.75" x14ac:dyDescent="0.25">
      <c r="A382" s="18">
        <v>45665</v>
      </c>
      <c r="B382" s="19">
        <v>14705</v>
      </c>
      <c r="C382" s="19">
        <v>14852</v>
      </c>
      <c r="D382" s="19">
        <v>15029</v>
      </c>
      <c r="E382" s="19">
        <v>15508</v>
      </c>
      <c r="F382" s="19">
        <v>16376</v>
      </c>
      <c r="G382" s="19">
        <v>16275</v>
      </c>
      <c r="H382" s="19">
        <v>16090</v>
      </c>
      <c r="I382" s="19">
        <v>18271</v>
      </c>
      <c r="J382" s="19">
        <v>17658</v>
      </c>
      <c r="K382" s="19">
        <v>17528</v>
      </c>
      <c r="L382" s="19">
        <v>18629</v>
      </c>
      <c r="M382" s="19">
        <v>19023</v>
      </c>
      <c r="N382" s="19">
        <v>19979</v>
      </c>
      <c r="O382" s="19">
        <v>21283</v>
      </c>
      <c r="P382" s="19">
        <v>21849</v>
      </c>
      <c r="Q382" s="19">
        <v>22891</v>
      </c>
      <c r="R382" s="19">
        <v>22425</v>
      </c>
      <c r="S382" s="19">
        <v>19606</v>
      </c>
      <c r="T382" s="19">
        <v>18219</v>
      </c>
      <c r="U382" s="19">
        <v>17103</v>
      </c>
      <c r="V382" s="19">
        <v>17194</v>
      </c>
      <c r="W382" s="19">
        <v>17401</v>
      </c>
      <c r="X382" s="19">
        <v>16606</v>
      </c>
      <c r="Y382" s="19">
        <v>16278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305665</v>
      </c>
      <c r="AD382" s="5">
        <f t="shared" si="42"/>
        <v>125113</v>
      </c>
      <c r="AE382" s="5">
        <f t="shared" si="43"/>
        <v>430778</v>
      </c>
      <c r="AG382" s="2">
        <f t="shared" si="44"/>
        <v>1</v>
      </c>
      <c r="AH382" s="2">
        <f t="shared" si="45"/>
        <v>2025</v>
      </c>
      <c r="AJ382" s="5">
        <f t="shared" si="46"/>
        <v>22891</v>
      </c>
      <c r="AK382" s="2">
        <f t="shared" si="47"/>
        <v>16</v>
      </c>
      <c r="AL382" s="9"/>
      <c r="AM382" s="55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</row>
    <row r="383" spans="1:51" ht="15.75" x14ac:dyDescent="0.25">
      <c r="A383" s="18">
        <v>45666</v>
      </c>
      <c r="B383" s="19">
        <v>15808</v>
      </c>
      <c r="C383" s="19">
        <v>15726</v>
      </c>
      <c r="D383" s="19">
        <v>15821</v>
      </c>
      <c r="E383" s="19">
        <v>16070</v>
      </c>
      <c r="F383" s="19">
        <v>16799</v>
      </c>
      <c r="G383" s="19">
        <v>16987</v>
      </c>
      <c r="H383" s="19">
        <v>16229</v>
      </c>
      <c r="I383" s="19">
        <v>18442</v>
      </c>
      <c r="J383" s="19">
        <v>18632</v>
      </c>
      <c r="K383" s="19">
        <v>17838</v>
      </c>
      <c r="L383" s="19">
        <v>18022</v>
      </c>
      <c r="M383" s="19">
        <v>16634</v>
      </c>
      <c r="N383" s="19">
        <v>17213</v>
      </c>
      <c r="O383" s="19">
        <v>17914</v>
      </c>
      <c r="P383" s="19">
        <v>19841</v>
      </c>
      <c r="Q383" s="19">
        <v>20593</v>
      </c>
      <c r="R383" s="19">
        <v>20233</v>
      </c>
      <c r="S383" s="19">
        <v>17820</v>
      </c>
      <c r="T383" s="19">
        <v>16567</v>
      </c>
      <c r="U383" s="19">
        <v>15406</v>
      </c>
      <c r="V383" s="19">
        <v>15114</v>
      </c>
      <c r="W383" s="19">
        <v>15161</v>
      </c>
      <c r="X383" s="19">
        <v>14322</v>
      </c>
      <c r="Y383" s="19">
        <v>13660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279752</v>
      </c>
      <c r="AD383" s="5">
        <f t="shared" si="42"/>
        <v>127100</v>
      </c>
      <c r="AE383" s="5">
        <f t="shared" si="43"/>
        <v>406852</v>
      </c>
      <c r="AG383" s="2">
        <f t="shared" si="44"/>
        <v>1</v>
      </c>
      <c r="AH383" s="2">
        <f t="shared" si="45"/>
        <v>2025</v>
      </c>
      <c r="AJ383" s="5">
        <f t="shared" si="46"/>
        <v>20593</v>
      </c>
      <c r="AK383" s="2">
        <f t="shared" si="47"/>
        <v>16</v>
      </c>
      <c r="AL383" s="9"/>
      <c r="AM383" s="55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</row>
    <row r="384" spans="1:51" ht="15.75" x14ac:dyDescent="0.25">
      <c r="A384" s="18">
        <v>45667</v>
      </c>
      <c r="B384" s="19">
        <v>13474</v>
      </c>
      <c r="C384" s="19">
        <v>13501</v>
      </c>
      <c r="D384" s="19">
        <v>13577</v>
      </c>
      <c r="E384" s="19">
        <v>13914</v>
      </c>
      <c r="F384" s="19">
        <v>14666</v>
      </c>
      <c r="G384" s="19">
        <v>14865</v>
      </c>
      <c r="H384" s="19">
        <v>14473</v>
      </c>
      <c r="I384" s="19">
        <v>16255</v>
      </c>
      <c r="J384" s="19">
        <v>16148</v>
      </c>
      <c r="K384" s="19">
        <v>15010</v>
      </c>
      <c r="L384" s="19">
        <v>14402</v>
      </c>
      <c r="M384" s="19">
        <v>13423</v>
      </c>
      <c r="N384" s="19">
        <v>12741</v>
      </c>
      <c r="O384" s="19">
        <v>13199</v>
      </c>
      <c r="P384" s="19">
        <v>15641</v>
      </c>
      <c r="Q384" s="19">
        <v>18294</v>
      </c>
      <c r="R384" s="19">
        <v>18830</v>
      </c>
      <c r="S384" s="19">
        <v>17368</v>
      </c>
      <c r="T384" s="19">
        <v>16219</v>
      </c>
      <c r="U384" s="19">
        <v>15340</v>
      </c>
      <c r="V384" s="19">
        <v>15299</v>
      </c>
      <c r="W384" s="19">
        <v>16577</v>
      </c>
      <c r="X384" s="19">
        <v>15993</v>
      </c>
      <c r="Y384" s="19">
        <v>15663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250739</v>
      </c>
      <c r="AD384" s="5">
        <f t="shared" si="42"/>
        <v>114133</v>
      </c>
      <c r="AE384" s="5">
        <f t="shared" si="43"/>
        <v>364872</v>
      </c>
      <c r="AG384" s="2">
        <f t="shared" si="44"/>
        <v>1</v>
      </c>
      <c r="AH384" s="2">
        <f t="shared" si="45"/>
        <v>2025</v>
      </c>
      <c r="AJ384" s="5">
        <f t="shared" si="46"/>
        <v>18830</v>
      </c>
      <c r="AK384" s="2">
        <f t="shared" si="47"/>
        <v>17</v>
      </c>
      <c r="AL384" s="9"/>
      <c r="AM384" s="55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</row>
    <row r="385" spans="1:51" ht="15.75" x14ac:dyDescent="0.25">
      <c r="A385" s="18">
        <v>45668</v>
      </c>
      <c r="B385" s="19">
        <v>15185</v>
      </c>
      <c r="C385" s="19">
        <v>15395</v>
      </c>
      <c r="D385" s="19">
        <v>15465</v>
      </c>
      <c r="E385" s="19">
        <v>15603</v>
      </c>
      <c r="F385" s="19">
        <v>16244</v>
      </c>
      <c r="G385" s="19">
        <v>15941</v>
      </c>
      <c r="H385" s="19">
        <v>14644</v>
      </c>
      <c r="I385" s="19">
        <v>16469</v>
      </c>
      <c r="J385" s="19">
        <v>18120</v>
      </c>
      <c r="K385" s="19">
        <v>19490</v>
      </c>
      <c r="L385" s="19">
        <v>20925</v>
      </c>
      <c r="M385" s="19">
        <v>21014</v>
      </c>
      <c r="N385" s="19">
        <v>21218</v>
      </c>
      <c r="O385" s="19">
        <v>21192</v>
      </c>
      <c r="P385" s="19">
        <v>20933</v>
      </c>
      <c r="Q385" s="19">
        <v>20200</v>
      </c>
      <c r="R385" s="19">
        <v>19700</v>
      </c>
      <c r="S385" s="19">
        <v>17261</v>
      </c>
      <c r="T385" s="19">
        <v>16278</v>
      </c>
      <c r="U385" s="19">
        <v>15294</v>
      </c>
      <c r="V385" s="19">
        <v>14793</v>
      </c>
      <c r="W385" s="19">
        <v>15373</v>
      </c>
      <c r="X385" s="19">
        <v>14871</v>
      </c>
      <c r="Y385" s="19">
        <v>14834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416442</v>
      </c>
      <c r="AE385" s="5">
        <f t="shared" si="43"/>
        <v>416442</v>
      </c>
      <c r="AG385" s="2">
        <f t="shared" si="44"/>
        <v>1</v>
      </c>
      <c r="AH385" s="2">
        <f t="shared" si="45"/>
        <v>2025</v>
      </c>
      <c r="AJ385" s="5">
        <f t="shared" si="46"/>
        <v>21218</v>
      </c>
      <c r="AK385" s="2">
        <f t="shared" si="47"/>
        <v>13</v>
      </c>
      <c r="AL385" s="9"/>
      <c r="AM385" s="55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</row>
    <row r="386" spans="1:51" ht="15.75" x14ac:dyDescent="0.25">
      <c r="A386" s="18">
        <v>45669</v>
      </c>
      <c r="B386" s="19">
        <v>14959</v>
      </c>
      <c r="C386" s="19">
        <v>14653</v>
      </c>
      <c r="D386" s="19">
        <v>14800</v>
      </c>
      <c r="E386" s="19">
        <v>14994</v>
      </c>
      <c r="F386" s="19">
        <v>14952</v>
      </c>
      <c r="G386" s="19">
        <v>14320</v>
      </c>
      <c r="H386" s="19">
        <v>13774</v>
      </c>
      <c r="I386" s="19">
        <v>15595</v>
      </c>
      <c r="J386" s="19">
        <v>17458</v>
      </c>
      <c r="K386" s="19">
        <v>18760</v>
      </c>
      <c r="L386" s="19">
        <v>19768</v>
      </c>
      <c r="M386" s="19">
        <v>19775</v>
      </c>
      <c r="N386" s="19">
        <v>20405</v>
      </c>
      <c r="O386" s="19">
        <v>20115</v>
      </c>
      <c r="P386" s="19">
        <v>19891</v>
      </c>
      <c r="Q386" s="19">
        <v>19697</v>
      </c>
      <c r="R386" s="19">
        <v>20483</v>
      </c>
      <c r="S386" s="19">
        <v>18865</v>
      </c>
      <c r="T386" s="19">
        <v>17862</v>
      </c>
      <c r="U386" s="19">
        <v>17095</v>
      </c>
      <c r="V386" s="19">
        <v>16691</v>
      </c>
      <c r="W386" s="19">
        <v>17185</v>
      </c>
      <c r="X386" s="19">
        <v>16774</v>
      </c>
      <c r="Y386" s="19">
        <v>16551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415422</v>
      </c>
      <c r="AE386" s="5">
        <f t="shared" si="43"/>
        <v>415422</v>
      </c>
      <c r="AG386" s="2">
        <f t="shared" si="44"/>
        <v>1</v>
      </c>
      <c r="AH386" s="2">
        <f t="shared" si="45"/>
        <v>2025</v>
      </c>
      <c r="AJ386" s="5">
        <f t="shared" si="46"/>
        <v>20483</v>
      </c>
      <c r="AK386" s="2">
        <f t="shared" si="47"/>
        <v>17</v>
      </c>
      <c r="AL386" s="9"/>
      <c r="AM386" s="55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</row>
    <row r="387" spans="1:51" ht="15.75" x14ac:dyDescent="0.25">
      <c r="A387" s="18">
        <v>45670</v>
      </c>
      <c r="B387" s="19">
        <v>16518</v>
      </c>
      <c r="C387" s="19">
        <v>16487</v>
      </c>
      <c r="D387" s="19">
        <v>16900</v>
      </c>
      <c r="E387" s="19">
        <v>17123</v>
      </c>
      <c r="F387" s="19">
        <v>17730</v>
      </c>
      <c r="G387" s="19">
        <v>17832</v>
      </c>
      <c r="H387" s="19">
        <v>17043</v>
      </c>
      <c r="I387" s="19">
        <v>19689</v>
      </c>
      <c r="J387" s="19">
        <v>20474</v>
      </c>
      <c r="K387" s="19">
        <v>20291</v>
      </c>
      <c r="L387" s="19">
        <v>20103</v>
      </c>
      <c r="M387" s="19">
        <v>18550</v>
      </c>
      <c r="N387" s="19">
        <v>18043</v>
      </c>
      <c r="O387" s="19">
        <v>18322</v>
      </c>
      <c r="P387" s="19">
        <v>19971</v>
      </c>
      <c r="Q387" s="19">
        <v>21162</v>
      </c>
      <c r="R387" s="19">
        <v>20977</v>
      </c>
      <c r="S387" s="19">
        <v>19096</v>
      </c>
      <c r="T387" s="19">
        <v>17807</v>
      </c>
      <c r="U387" s="19">
        <v>16522</v>
      </c>
      <c r="V387" s="19">
        <v>16358</v>
      </c>
      <c r="W387" s="19">
        <v>16793</v>
      </c>
      <c r="X387" s="19">
        <v>16203</v>
      </c>
      <c r="Y387" s="19">
        <v>15885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300361</v>
      </c>
      <c r="AD387" s="5">
        <f t="shared" si="42"/>
        <v>135518</v>
      </c>
      <c r="AE387" s="5">
        <f t="shared" si="43"/>
        <v>435879</v>
      </c>
      <c r="AG387" s="2">
        <f t="shared" si="44"/>
        <v>1</v>
      </c>
      <c r="AH387" s="2">
        <f t="shared" si="45"/>
        <v>2025</v>
      </c>
      <c r="AJ387" s="5">
        <f t="shared" si="46"/>
        <v>21162</v>
      </c>
      <c r="AK387" s="2">
        <f t="shared" si="47"/>
        <v>16</v>
      </c>
      <c r="AL387" s="9"/>
      <c r="AM387" s="55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</row>
    <row r="388" spans="1:51" ht="15.75" x14ac:dyDescent="0.25">
      <c r="A388" s="18">
        <v>45671</v>
      </c>
      <c r="B388" s="19">
        <v>15518</v>
      </c>
      <c r="C388" s="19">
        <v>15646</v>
      </c>
      <c r="D388" s="19">
        <v>15915</v>
      </c>
      <c r="E388" s="19">
        <v>16056</v>
      </c>
      <c r="F388" s="19">
        <v>16809</v>
      </c>
      <c r="G388" s="19">
        <v>16933</v>
      </c>
      <c r="H388" s="19">
        <v>16339</v>
      </c>
      <c r="I388" s="19">
        <v>18531</v>
      </c>
      <c r="J388" s="19">
        <v>19026</v>
      </c>
      <c r="K388" s="19">
        <v>18306</v>
      </c>
      <c r="L388" s="19">
        <v>17213</v>
      </c>
      <c r="M388" s="19">
        <v>15567</v>
      </c>
      <c r="N388" s="19">
        <v>18421</v>
      </c>
      <c r="O388" s="19">
        <v>18988</v>
      </c>
      <c r="P388" s="19">
        <v>19445</v>
      </c>
      <c r="Q388" s="19">
        <v>20111</v>
      </c>
      <c r="R388" s="19">
        <v>19944</v>
      </c>
      <c r="S388" s="19">
        <v>17733</v>
      </c>
      <c r="T388" s="19">
        <v>16524</v>
      </c>
      <c r="U388" s="19">
        <v>15689</v>
      </c>
      <c r="V388" s="19">
        <v>15144</v>
      </c>
      <c r="W388" s="19">
        <v>15327</v>
      </c>
      <c r="X388" s="19">
        <v>14588</v>
      </c>
      <c r="Y388" s="19">
        <v>14525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280557</v>
      </c>
      <c r="AD388" s="5">
        <f t="shared" si="42"/>
        <v>127741</v>
      </c>
      <c r="AE388" s="5">
        <f t="shared" si="43"/>
        <v>408298</v>
      </c>
      <c r="AG388" s="2">
        <f t="shared" si="44"/>
        <v>1</v>
      </c>
      <c r="AH388" s="2">
        <f t="shared" si="45"/>
        <v>2025</v>
      </c>
      <c r="AJ388" s="5">
        <f t="shared" si="46"/>
        <v>20111</v>
      </c>
      <c r="AK388" s="2">
        <f t="shared" si="47"/>
        <v>16</v>
      </c>
      <c r="AL388" s="9"/>
      <c r="AM388" s="55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</row>
    <row r="389" spans="1:51" ht="15.75" x14ac:dyDescent="0.25">
      <c r="A389" s="18">
        <v>45672</v>
      </c>
      <c r="B389" s="19">
        <v>14435</v>
      </c>
      <c r="C389" s="19">
        <v>14718</v>
      </c>
      <c r="D389" s="19">
        <v>14928</v>
      </c>
      <c r="E389" s="19">
        <v>15137</v>
      </c>
      <c r="F389" s="19">
        <v>16325</v>
      </c>
      <c r="G389" s="19">
        <v>16455</v>
      </c>
      <c r="H389" s="19">
        <v>15653</v>
      </c>
      <c r="I389" s="19">
        <v>17670</v>
      </c>
      <c r="J389" s="19">
        <v>18364</v>
      </c>
      <c r="K389" s="19">
        <v>18082</v>
      </c>
      <c r="L389" s="19">
        <v>18173</v>
      </c>
      <c r="M389" s="19">
        <v>17430</v>
      </c>
      <c r="N389" s="19">
        <v>18488</v>
      </c>
      <c r="O389" s="19">
        <v>19075</v>
      </c>
      <c r="P389" s="19">
        <v>19499</v>
      </c>
      <c r="Q389" s="19">
        <v>21374</v>
      </c>
      <c r="R389" s="19">
        <v>21419</v>
      </c>
      <c r="S389" s="19">
        <v>19649</v>
      </c>
      <c r="T389" s="19">
        <v>18111</v>
      </c>
      <c r="U389" s="19">
        <v>17057</v>
      </c>
      <c r="V389" s="19">
        <v>17071</v>
      </c>
      <c r="W389" s="19">
        <v>18065</v>
      </c>
      <c r="X389" s="19">
        <v>17132</v>
      </c>
      <c r="Y389" s="19">
        <v>16527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296659</v>
      </c>
      <c r="AD389" s="5">
        <f t="shared" si="42"/>
        <v>124178</v>
      </c>
      <c r="AE389" s="5">
        <f t="shared" si="43"/>
        <v>420837</v>
      </c>
      <c r="AG389" s="2">
        <f t="shared" si="44"/>
        <v>1</v>
      </c>
      <c r="AH389" s="2">
        <f t="shared" si="45"/>
        <v>2025</v>
      </c>
      <c r="AJ389" s="5">
        <f t="shared" si="46"/>
        <v>21419</v>
      </c>
      <c r="AK389" s="2">
        <f t="shared" si="47"/>
        <v>17</v>
      </c>
      <c r="AL389" s="9"/>
      <c r="AM389" s="55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</row>
    <row r="390" spans="1:51" ht="15.75" x14ac:dyDescent="0.25">
      <c r="A390" s="18">
        <v>45673</v>
      </c>
      <c r="B390" s="19">
        <v>16600</v>
      </c>
      <c r="C390" s="19">
        <v>16318</v>
      </c>
      <c r="D390" s="19">
        <v>16542</v>
      </c>
      <c r="E390" s="19">
        <v>17271</v>
      </c>
      <c r="F390" s="19">
        <v>18377</v>
      </c>
      <c r="G390" s="19">
        <v>18376</v>
      </c>
      <c r="H390" s="19">
        <v>17589</v>
      </c>
      <c r="I390" s="19">
        <v>19883</v>
      </c>
      <c r="J390" s="19">
        <v>19500</v>
      </c>
      <c r="K390" s="19">
        <v>16757</v>
      </c>
      <c r="L390" s="19">
        <v>16350</v>
      </c>
      <c r="M390" s="19">
        <v>15667</v>
      </c>
      <c r="N390" s="19">
        <v>16225</v>
      </c>
      <c r="O390" s="19">
        <v>17718</v>
      </c>
      <c r="P390" s="19">
        <v>20080</v>
      </c>
      <c r="Q390" s="19">
        <v>21057</v>
      </c>
      <c r="R390" s="19">
        <v>21725</v>
      </c>
      <c r="S390" s="19">
        <v>19951</v>
      </c>
      <c r="T390" s="19">
        <v>18856</v>
      </c>
      <c r="U390" s="19">
        <v>17835</v>
      </c>
      <c r="V390" s="19">
        <v>17600</v>
      </c>
      <c r="W390" s="19">
        <v>18406</v>
      </c>
      <c r="X390" s="19">
        <v>17889</v>
      </c>
      <c r="Y390" s="19">
        <v>17604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295499</v>
      </c>
      <c r="AD390" s="5">
        <f t="shared" si="42"/>
        <v>138677</v>
      </c>
      <c r="AE390" s="5">
        <f t="shared" si="43"/>
        <v>434176</v>
      </c>
      <c r="AG390" s="2">
        <f t="shared" si="44"/>
        <v>1</v>
      </c>
      <c r="AH390" s="2">
        <f t="shared" si="45"/>
        <v>2025</v>
      </c>
      <c r="AJ390" s="5">
        <f t="shared" si="46"/>
        <v>21725</v>
      </c>
      <c r="AK390" s="2">
        <f t="shared" si="47"/>
        <v>17</v>
      </c>
      <c r="AL390" s="9"/>
      <c r="AM390" s="55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</row>
    <row r="391" spans="1:51" ht="15.75" x14ac:dyDescent="0.25">
      <c r="A391" s="18">
        <v>45674</v>
      </c>
      <c r="B391" s="19">
        <v>17589</v>
      </c>
      <c r="C391" s="19">
        <v>17945</v>
      </c>
      <c r="D391" s="19">
        <v>18050</v>
      </c>
      <c r="E391" s="19">
        <v>18514</v>
      </c>
      <c r="F391" s="19">
        <v>19374</v>
      </c>
      <c r="G391" s="19">
        <v>19393</v>
      </c>
      <c r="H391" s="19">
        <v>18393</v>
      </c>
      <c r="I391" s="19">
        <v>20211</v>
      </c>
      <c r="J391" s="19">
        <v>19545</v>
      </c>
      <c r="K391" s="19">
        <v>17395</v>
      </c>
      <c r="L391" s="19">
        <v>17112</v>
      </c>
      <c r="M391" s="19">
        <v>14722</v>
      </c>
      <c r="N391" s="19">
        <v>15552</v>
      </c>
      <c r="O391" s="19">
        <v>17069</v>
      </c>
      <c r="P391" s="19">
        <v>17877</v>
      </c>
      <c r="Q391" s="19">
        <v>20259</v>
      </c>
      <c r="R391" s="19">
        <v>20669</v>
      </c>
      <c r="S391" s="19">
        <v>18656</v>
      </c>
      <c r="T391" s="19">
        <v>17255</v>
      </c>
      <c r="U391" s="19">
        <v>16090</v>
      </c>
      <c r="V391" s="19">
        <v>16123</v>
      </c>
      <c r="W391" s="19">
        <v>16879</v>
      </c>
      <c r="X391" s="19">
        <v>17061</v>
      </c>
      <c r="Y391" s="19">
        <v>16823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282475</v>
      </c>
      <c r="AD391" s="5">
        <f t="shared" si="42"/>
        <v>146081</v>
      </c>
      <c r="AE391" s="5">
        <f t="shared" si="43"/>
        <v>428556</v>
      </c>
      <c r="AG391" s="2">
        <f t="shared" si="44"/>
        <v>1</v>
      </c>
      <c r="AH391" s="2">
        <f t="shared" si="45"/>
        <v>2025</v>
      </c>
      <c r="AJ391" s="5">
        <f t="shared" si="46"/>
        <v>20669</v>
      </c>
      <c r="AK391" s="2">
        <f t="shared" si="47"/>
        <v>17</v>
      </c>
      <c r="AL391" s="9"/>
      <c r="AM391" s="55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</row>
    <row r="392" spans="1:51" ht="15.75" x14ac:dyDescent="0.25">
      <c r="A392" s="18">
        <v>45675</v>
      </c>
      <c r="B392" s="19">
        <v>16603</v>
      </c>
      <c r="C392" s="19">
        <v>16566</v>
      </c>
      <c r="D392" s="19">
        <v>16161</v>
      </c>
      <c r="E392" s="19">
        <v>15114</v>
      </c>
      <c r="F392" s="19">
        <v>15025</v>
      </c>
      <c r="G392" s="19">
        <v>14722</v>
      </c>
      <c r="H392" s="19">
        <v>13702</v>
      </c>
      <c r="I392" s="19">
        <v>15236</v>
      </c>
      <c r="J392" s="19">
        <v>16079</v>
      </c>
      <c r="K392" s="19">
        <v>17183</v>
      </c>
      <c r="L392" s="19">
        <v>18090</v>
      </c>
      <c r="M392" s="19">
        <v>17494</v>
      </c>
      <c r="N392" s="19">
        <v>17750</v>
      </c>
      <c r="O392" s="19">
        <v>18100</v>
      </c>
      <c r="P392" s="19">
        <v>18390</v>
      </c>
      <c r="Q392" s="19">
        <v>18078</v>
      </c>
      <c r="R392" s="19">
        <v>17706</v>
      </c>
      <c r="S392" s="19">
        <v>15593</v>
      </c>
      <c r="T392" s="19">
        <v>14580</v>
      </c>
      <c r="U392" s="19">
        <v>13460</v>
      </c>
      <c r="V392" s="19">
        <v>13201</v>
      </c>
      <c r="W392" s="19">
        <v>13777</v>
      </c>
      <c r="X392" s="19">
        <v>13662</v>
      </c>
      <c r="Y392" s="19">
        <v>13098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379370</v>
      </c>
      <c r="AE392" s="5">
        <f t="shared" si="43"/>
        <v>379370</v>
      </c>
      <c r="AG392" s="2">
        <f t="shared" si="44"/>
        <v>1</v>
      </c>
      <c r="AH392" s="2">
        <f t="shared" si="45"/>
        <v>2025</v>
      </c>
      <c r="AJ392" s="5">
        <f t="shared" si="46"/>
        <v>18390</v>
      </c>
      <c r="AK392" s="2">
        <f t="shared" si="47"/>
        <v>15</v>
      </c>
      <c r="AL392" s="9"/>
      <c r="AM392" s="55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</row>
    <row r="393" spans="1:51" ht="15.75" x14ac:dyDescent="0.25">
      <c r="A393" s="18">
        <v>45676</v>
      </c>
      <c r="B393" s="19">
        <v>12030</v>
      </c>
      <c r="C393" s="19">
        <v>11857</v>
      </c>
      <c r="D393" s="19">
        <v>12247</v>
      </c>
      <c r="E393" s="19">
        <v>12723</v>
      </c>
      <c r="F393" s="19">
        <v>13792</v>
      </c>
      <c r="G393" s="19">
        <v>13447</v>
      </c>
      <c r="H393" s="19">
        <v>12217</v>
      </c>
      <c r="I393" s="19">
        <v>13466</v>
      </c>
      <c r="J393" s="19">
        <v>12504</v>
      </c>
      <c r="K393" s="19">
        <v>10990</v>
      </c>
      <c r="L393" s="19">
        <v>10804</v>
      </c>
      <c r="M393" s="19">
        <v>11984</v>
      </c>
      <c r="N393" s="19">
        <v>13679</v>
      </c>
      <c r="O393" s="19">
        <v>14671</v>
      </c>
      <c r="P393" s="19">
        <v>16680</v>
      </c>
      <c r="Q393" s="19">
        <v>17835</v>
      </c>
      <c r="R393" s="19">
        <v>17965</v>
      </c>
      <c r="S393" s="19">
        <v>16217</v>
      </c>
      <c r="T393" s="19">
        <v>15071</v>
      </c>
      <c r="U393" s="19">
        <v>14282</v>
      </c>
      <c r="V393" s="19">
        <v>13889</v>
      </c>
      <c r="W393" s="19">
        <v>14584</v>
      </c>
      <c r="X393" s="19">
        <v>14150</v>
      </c>
      <c r="Y393" s="19">
        <v>13831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330915</v>
      </c>
      <c r="AE393" s="5">
        <f t="shared" si="43"/>
        <v>330915</v>
      </c>
      <c r="AG393" s="2">
        <f t="shared" si="44"/>
        <v>1</v>
      </c>
      <c r="AH393" s="2">
        <f t="shared" si="45"/>
        <v>2025</v>
      </c>
      <c r="AJ393" s="5">
        <f t="shared" si="46"/>
        <v>17965</v>
      </c>
      <c r="AK393" s="2">
        <f t="shared" si="47"/>
        <v>17</v>
      </c>
      <c r="AL393" s="9"/>
      <c r="AM393" s="55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</row>
    <row r="394" spans="1:51" ht="15.75" x14ac:dyDescent="0.25">
      <c r="A394" s="18">
        <v>45677</v>
      </c>
      <c r="B394" s="19">
        <v>13611</v>
      </c>
      <c r="C394" s="19">
        <v>13946</v>
      </c>
      <c r="D394" s="19">
        <v>14454</v>
      </c>
      <c r="E394" s="19">
        <v>14826</v>
      </c>
      <c r="F394" s="19">
        <v>15264</v>
      </c>
      <c r="G394" s="19">
        <v>15628</v>
      </c>
      <c r="H394" s="19">
        <v>16199</v>
      </c>
      <c r="I394" s="19">
        <v>18425</v>
      </c>
      <c r="J394" s="19">
        <v>19116</v>
      </c>
      <c r="K394" s="19">
        <v>19410</v>
      </c>
      <c r="L394" s="19">
        <v>20312</v>
      </c>
      <c r="M394" s="19">
        <v>19869</v>
      </c>
      <c r="N394" s="19">
        <v>19489</v>
      </c>
      <c r="O394" s="19">
        <v>19456</v>
      </c>
      <c r="P394" s="19">
        <v>20334</v>
      </c>
      <c r="Q394" s="19">
        <v>21342</v>
      </c>
      <c r="R394" s="19">
        <v>22068</v>
      </c>
      <c r="S394" s="19">
        <v>20435</v>
      </c>
      <c r="T394" s="19">
        <v>19559</v>
      </c>
      <c r="U394" s="19">
        <v>18588</v>
      </c>
      <c r="V394" s="19">
        <v>18362</v>
      </c>
      <c r="W394" s="19">
        <v>19208</v>
      </c>
      <c r="X394" s="19">
        <v>18946</v>
      </c>
      <c r="Y394" s="19">
        <v>18870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314919</v>
      </c>
      <c r="AD394" s="5">
        <f t="shared" ref="AD394:AD457" si="50">AE394-AC394</f>
        <v>122798</v>
      </c>
      <c r="AE394" s="5">
        <f t="shared" ref="AE394:AE457" si="51">SUM(B394:Y394)</f>
        <v>437717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22068</v>
      </c>
      <c r="AK394" s="2">
        <f t="shared" ref="AK394:AK457" si="55">IF(AE394&gt;0,INDEX(B$8:Y$8,MATCH(AJ394,B394:Y394,0)),"")</f>
        <v>17</v>
      </c>
      <c r="AL394" s="9"/>
      <c r="AM394" s="55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</row>
    <row r="395" spans="1:51" ht="15.75" x14ac:dyDescent="0.25">
      <c r="A395" s="18">
        <v>45678</v>
      </c>
      <c r="B395" s="19">
        <v>18993</v>
      </c>
      <c r="C395" s="19">
        <v>19370</v>
      </c>
      <c r="D395" s="19">
        <v>19768</v>
      </c>
      <c r="E395" s="19">
        <v>20123</v>
      </c>
      <c r="F395" s="19">
        <v>20910</v>
      </c>
      <c r="G395" s="19">
        <v>21391</v>
      </c>
      <c r="H395" s="19">
        <v>20079</v>
      </c>
      <c r="I395" s="19">
        <v>22764</v>
      </c>
      <c r="J395" s="19">
        <v>22769</v>
      </c>
      <c r="K395" s="19">
        <v>21799</v>
      </c>
      <c r="L395" s="19">
        <v>21731</v>
      </c>
      <c r="M395" s="19">
        <v>20729</v>
      </c>
      <c r="N395" s="19">
        <v>20563</v>
      </c>
      <c r="O395" s="19">
        <v>21098</v>
      </c>
      <c r="P395" s="19">
        <v>21921</v>
      </c>
      <c r="Q395" s="19">
        <v>23285</v>
      </c>
      <c r="R395" s="19">
        <v>23416</v>
      </c>
      <c r="S395" s="19">
        <v>21575</v>
      </c>
      <c r="T395" s="19">
        <v>20344</v>
      </c>
      <c r="U395" s="19">
        <v>19049</v>
      </c>
      <c r="V395" s="19">
        <v>19130</v>
      </c>
      <c r="W395" s="19">
        <v>20223</v>
      </c>
      <c r="X395" s="19">
        <v>19963</v>
      </c>
      <c r="Y395" s="19">
        <v>19776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340359</v>
      </c>
      <c r="AD395" s="5">
        <f t="shared" si="50"/>
        <v>160410</v>
      </c>
      <c r="AE395" s="5">
        <f t="shared" si="51"/>
        <v>500769</v>
      </c>
      <c r="AG395" s="2">
        <f t="shared" si="52"/>
        <v>1</v>
      </c>
      <c r="AH395" s="2">
        <f t="shared" si="53"/>
        <v>2025</v>
      </c>
      <c r="AJ395" s="5">
        <f t="shared" si="54"/>
        <v>23416</v>
      </c>
      <c r="AK395" s="2">
        <f t="shared" si="55"/>
        <v>17</v>
      </c>
      <c r="AL395" s="9"/>
      <c r="AM395" s="55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</row>
    <row r="396" spans="1:51" ht="15.75" x14ac:dyDescent="0.25">
      <c r="A396" s="18">
        <v>45679</v>
      </c>
      <c r="B396" s="19">
        <v>19651</v>
      </c>
      <c r="C396" s="19">
        <v>20020</v>
      </c>
      <c r="D396" s="19">
        <v>20560</v>
      </c>
      <c r="E396" s="19">
        <v>20931</v>
      </c>
      <c r="F396" s="19">
        <v>21749</v>
      </c>
      <c r="G396" s="19">
        <v>21714</v>
      </c>
      <c r="H396" s="19">
        <v>20413</v>
      </c>
      <c r="I396" s="19">
        <v>22920</v>
      </c>
      <c r="J396" s="19">
        <v>23026</v>
      </c>
      <c r="K396" s="19">
        <v>21858</v>
      </c>
      <c r="L396" s="19">
        <v>21710</v>
      </c>
      <c r="M396" s="19">
        <v>20660</v>
      </c>
      <c r="N396" s="19">
        <v>20358</v>
      </c>
      <c r="O396" s="19">
        <v>21061</v>
      </c>
      <c r="P396" s="19">
        <v>21654</v>
      </c>
      <c r="Q396" s="19">
        <v>23129</v>
      </c>
      <c r="R396" s="19">
        <v>23305</v>
      </c>
      <c r="S396" s="19">
        <v>21687</v>
      </c>
      <c r="T396" s="19">
        <v>20610</v>
      </c>
      <c r="U396" s="19">
        <v>19462</v>
      </c>
      <c r="V396" s="19">
        <v>19613</v>
      </c>
      <c r="W396" s="19">
        <v>20341</v>
      </c>
      <c r="X396" s="19">
        <v>19949</v>
      </c>
      <c r="Y396" s="19">
        <v>19554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341343</v>
      </c>
      <c r="AD396" s="5">
        <f t="shared" si="50"/>
        <v>164592</v>
      </c>
      <c r="AE396" s="5">
        <f t="shared" si="51"/>
        <v>505935</v>
      </c>
      <c r="AG396" s="2">
        <f t="shared" si="52"/>
        <v>1</v>
      </c>
      <c r="AH396" s="2">
        <f t="shared" si="53"/>
        <v>2025</v>
      </c>
      <c r="AJ396" s="5">
        <f t="shared" si="54"/>
        <v>23305</v>
      </c>
      <c r="AK396" s="2">
        <f t="shared" si="55"/>
        <v>17</v>
      </c>
      <c r="AL396" s="9"/>
      <c r="AM396" s="55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</row>
    <row r="397" spans="1:51" ht="15.75" x14ac:dyDescent="0.25">
      <c r="A397" s="18">
        <v>45680</v>
      </c>
      <c r="B397" s="19">
        <v>19250</v>
      </c>
      <c r="C397" s="19">
        <v>19514</v>
      </c>
      <c r="D397" s="19">
        <v>19711</v>
      </c>
      <c r="E397" s="19">
        <v>19993</v>
      </c>
      <c r="F397" s="19">
        <v>20683</v>
      </c>
      <c r="G397" s="19">
        <v>20488</v>
      </c>
      <c r="H397" s="19">
        <v>19342</v>
      </c>
      <c r="I397" s="19">
        <v>21869</v>
      </c>
      <c r="J397" s="19">
        <v>21587</v>
      </c>
      <c r="K397" s="19">
        <v>22170</v>
      </c>
      <c r="L397" s="19">
        <v>22873</v>
      </c>
      <c r="M397" s="19">
        <v>21834</v>
      </c>
      <c r="N397" s="19">
        <v>21408</v>
      </c>
      <c r="O397" s="19">
        <v>22765</v>
      </c>
      <c r="P397" s="19">
        <v>23436</v>
      </c>
      <c r="Q397" s="19">
        <v>23270</v>
      </c>
      <c r="R397" s="19">
        <v>22390</v>
      </c>
      <c r="S397" s="19">
        <v>20050</v>
      </c>
      <c r="T397" s="19">
        <v>18494</v>
      </c>
      <c r="U397" s="19">
        <v>16398</v>
      </c>
      <c r="V397" s="19">
        <v>16091</v>
      </c>
      <c r="W397" s="19">
        <v>17219</v>
      </c>
      <c r="X397" s="19">
        <v>17224</v>
      </c>
      <c r="Y397" s="19">
        <v>17231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329078</v>
      </c>
      <c r="AD397" s="5">
        <f t="shared" si="50"/>
        <v>156212</v>
      </c>
      <c r="AE397" s="5">
        <f t="shared" si="51"/>
        <v>485290</v>
      </c>
      <c r="AG397" s="2">
        <f t="shared" si="52"/>
        <v>1</v>
      </c>
      <c r="AH397" s="2">
        <f t="shared" si="53"/>
        <v>2025</v>
      </c>
      <c r="AJ397" s="5">
        <f t="shared" si="54"/>
        <v>23436</v>
      </c>
      <c r="AK397" s="2">
        <f t="shared" si="55"/>
        <v>15</v>
      </c>
      <c r="AL397" s="9"/>
      <c r="AM397" s="55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</row>
    <row r="398" spans="1:51" ht="15.75" x14ac:dyDescent="0.25">
      <c r="A398" s="18">
        <v>45681</v>
      </c>
      <c r="B398" s="19">
        <v>17025</v>
      </c>
      <c r="C398" s="19">
        <v>17785</v>
      </c>
      <c r="D398" s="19">
        <v>18346</v>
      </c>
      <c r="E398" s="19">
        <v>19090</v>
      </c>
      <c r="F398" s="19">
        <v>19632</v>
      </c>
      <c r="G398" s="19">
        <v>19603</v>
      </c>
      <c r="H398" s="19">
        <v>18249</v>
      </c>
      <c r="I398" s="19">
        <v>20401</v>
      </c>
      <c r="J398" s="19">
        <v>19748</v>
      </c>
      <c r="K398" s="19">
        <v>18415</v>
      </c>
      <c r="L398" s="19">
        <v>18085</v>
      </c>
      <c r="M398" s="19">
        <v>15940</v>
      </c>
      <c r="N398" s="19">
        <v>14669</v>
      </c>
      <c r="O398" s="19">
        <v>14476</v>
      </c>
      <c r="P398" s="19">
        <v>16718</v>
      </c>
      <c r="Q398" s="19">
        <v>19429</v>
      </c>
      <c r="R398" s="19">
        <v>20422</v>
      </c>
      <c r="S398" s="19">
        <v>18702</v>
      </c>
      <c r="T398" s="19">
        <v>16974</v>
      </c>
      <c r="U398" s="19">
        <v>15932</v>
      </c>
      <c r="V398" s="19">
        <v>16074</v>
      </c>
      <c r="W398" s="19">
        <v>16802</v>
      </c>
      <c r="X398" s="19">
        <v>16866</v>
      </c>
      <c r="Y398" s="19">
        <v>16510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279653</v>
      </c>
      <c r="AD398" s="5">
        <f t="shared" si="50"/>
        <v>146240</v>
      </c>
      <c r="AE398" s="5">
        <f t="shared" si="51"/>
        <v>425893</v>
      </c>
      <c r="AG398" s="2">
        <f t="shared" si="52"/>
        <v>1</v>
      </c>
      <c r="AH398" s="2">
        <f t="shared" si="53"/>
        <v>2025</v>
      </c>
      <c r="AJ398" s="5">
        <f t="shared" si="54"/>
        <v>20422</v>
      </c>
      <c r="AK398" s="2">
        <f t="shared" si="55"/>
        <v>17</v>
      </c>
      <c r="AL398" s="9"/>
      <c r="AM398" s="55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</row>
    <row r="399" spans="1:51" ht="15.75" x14ac:dyDescent="0.25">
      <c r="A399" s="18">
        <v>45682</v>
      </c>
      <c r="B399" s="19">
        <v>16295</v>
      </c>
      <c r="C399" s="19">
        <v>16550</v>
      </c>
      <c r="D399" s="19">
        <v>17108</v>
      </c>
      <c r="E399" s="19">
        <v>17559</v>
      </c>
      <c r="F399" s="19">
        <v>18161</v>
      </c>
      <c r="G399" s="19">
        <v>17787</v>
      </c>
      <c r="H399" s="19">
        <v>16739</v>
      </c>
      <c r="I399" s="19">
        <v>18362</v>
      </c>
      <c r="J399" s="19">
        <v>17351</v>
      </c>
      <c r="K399" s="19">
        <v>16146</v>
      </c>
      <c r="L399" s="19">
        <v>16841</v>
      </c>
      <c r="M399" s="19">
        <v>15935</v>
      </c>
      <c r="N399" s="19">
        <v>15620</v>
      </c>
      <c r="O399" s="19">
        <v>15414</v>
      </c>
      <c r="P399" s="19">
        <v>16479</v>
      </c>
      <c r="Q399" s="19">
        <v>19262</v>
      </c>
      <c r="R399" s="19">
        <v>20058</v>
      </c>
      <c r="S399" s="19">
        <v>18752</v>
      </c>
      <c r="T399" s="19">
        <v>17781</v>
      </c>
      <c r="U399" s="19">
        <v>17103</v>
      </c>
      <c r="V399" s="19">
        <v>16534</v>
      </c>
      <c r="W399" s="19">
        <v>17806</v>
      </c>
      <c r="X399" s="19">
        <v>17895</v>
      </c>
      <c r="Y399" s="19">
        <v>18318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415856</v>
      </c>
      <c r="AE399" s="5">
        <f t="shared" si="51"/>
        <v>415856</v>
      </c>
      <c r="AG399" s="2">
        <f t="shared" si="52"/>
        <v>1</v>
      </c>
      <c r="AH399" s="2">
        <f t="shared" si="53"/>
        <v>2025</v>
      </c>
      <c r="AJ399" s="5">
        <f t="shared" si="54"/>
        <v>20058</v>
      </c>
      <c r="AK399" s="2">
        <f t="shared" si="55"/>
        <v>17</v>
      </c>
      <c r="AL399" s="9"/>
      <c r="AM399" s="55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</row>
    <row r="400" spans="1:51" ht="15.75" x14ac:dyDescent="0.25">
      <c r="A400" s="18">
        <v>45683</v>
      </c>
      <c r="B400" s="19">
        <v>18595</v>
      </c>
      <c r="C400" s="19">
        <v>18431</v>
      </c>
      <c r="D400" s="19">
        <v>18658</v>
      </c>
      <c r="E400" s="19">
        <v>18039</v>
      </c>
      <c r="F400" s="19">
        <v>17880</v>
      </c>
      <c r="G400" s="19">
        <v>17277</v>
      </c>
      <c r="H400" s="19">
        <v>16057</v>
      </c>
      <c r="I400" s="19">
        <v>17092</v>
      </c>
      <c r="J400" s="19">
        <v>17100</v>
      </c>
      <c r="K400" s="19">
        <v>17206</v>
      </c>
      <c r="L400" s="19">
        <v>17393</v>
      </c>
      <c r="M400" s="19">
        <v>16118</v>
      </c>
      <c r="N400" s="19">
        <v>13042</v>
      </c>
      <c r="O400" s="19">
        <v>13080</v>
      </c>
      <c r="P400" s="19">
        <v>14879</v>
      </c>
      <c r="Q400" s="19">
        <v>18096</v>
      </c>
      <c r="R400" s="19">
        <v>18493</v>
      </c>
      <c r="S400" s="19">
        <v>17186</v>
      </c>
      <c r="T400" s="19">
        <v>16349</v>
      </c>
      <c r="U400" s="19">
        <v>15038</v>
      </c>
      <c r="V400" s="19">
        <v>14903</v>
      </c>
      <c r="W400" s="19">
        <v>15320</v>
      </c>
      <c r="X400" s="19">
        <v>15097</v>
      </c>
      <c r="Y400" s="19">
        <v>15383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396712</v>
      </c>
      <c r="AE400" s="5">
        <f t="shared" si="51"/>
        <v>396712</v>
      </c>
      <c r="AG400" s="2">
        <f t="shared" si="52"/>
        <v>1</v>
      </c>
      <c r="AH400" s="2">
        <f t="shared" si="53"/>
        <v>2025</v>
      </c>
      <c r="AJ400" s="5">
        <f t="shared" si="54"/>
        <v>18658</v>
      </c>
      <c r="AK400" s="2">
        <f t="shared" si="55"/>
        <v>3</v>
      </c>
      <c r="AL400" s="9"/>
      <c r="AM400" s="55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</row>
    <row r="401" spans="1:51" ht="15.75" x14ac:dyDescent="0.25">
      <c r="A401" s="18">
        <v>45684</v>
      </c>
      <c r="B401" s="19">
        <v>14666</v>
      </c>
      <c r="C401" s="19">
        <v>15784</v>
      </c>
      <c r="D401" s="19">
        <v>16576</v>
      </c>
      <c r="E401" s="19">
        <v>16834</v>
      </c>
      <c r="F401" s="19">
        <v>18006</v>
      </c>
      <c r="G401" s="19">
        <v>18296</v>
      </c>
      <c r="H401" s="19">
        <v>17222</v>
      </c>
      <c r="I401" s="19">
        <v>19082</v>
      </c>
      <c r="J401" s="19">
        <v>18732</v>
      </c>
      <c r="K401" s="19">
        <v>16942</v>
      </c>
      <c r="L401" s="19">
        <v>15482</v>
      </c>
      <c r="M401" s="19">
        <v>13246</v>
      </c>
      <c r="N401" s="19">
        <v>12037</v>
      </c>
      <c r="O401" s="19">
        <v>13210</v>
      </c>
      <c r="P401" s="19">
        <v>14389</v>
      </c>
      <c r="Q401" s="19">
        <v>16978</v>
      </c>
      <c r="R401" s="19">
        <v>18045</v>
      </c>
      <c r="S401" s="19">
        <v>16823</v>
      </c>
      <c r="T401" s="19">
        <v>15539</v>
      </c>
      <c r="U401" s="19">
        <v>14444</v>
      </c>
      <c r="V401" s="19">
        <v>13942</v>
      </c>
      <c r="W401" s="19">
        <v>13998</v>
      </c>
      <c r="X401" s="19">
        <v>13199</v>
      </c>
      <c r="Y401" s="19">
        <v>12779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246088</v>
      </c>
      <c r="AD401" s="5">
        <f t="shared" si="50"/>
        <v>130163</v>
      </c>
      <c r="AE401" s="5">
        <f t="shared" si="51"/>
        <v>376251</v>
      </c>
      <c r="AG401" s="2">
        <f t="shared" si="52"/>
        <v>1</v>
      </c>
      <c r="AH401" s="2">
        <f t="shared" si="53"/>
        <v>2025</v>
      </c>
      <c r="AJ401" s="5">
        <f t="shared" si="54"/>
        <v>19082</v>
      </c>
      <c r="AK401" s="2">
        <f t="shared" si="55"/>
        <v>8</v>
      </c>
      <c r="AL401" s="9"/>
      <c r="AM401" s="55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</row>
    <row r="402" spans="1:51" ht="15.75" x14ac:dyDescent="0.25">
      <c r="A402" s="18">
        <v>45685</v>
      </c>
      <c r="B402" s="19">
        <v>12353</v>
      </c>
      <c r="C402" s="19">
        <v>12475</v>
      </c>
      <c r="D402" s="19">
        <v>12899</v>
      </c>
      <c r="E402" s="19">
        <v>13249</v>
      </c>
      <c r="F402" s="19">
        <v>14412</v>
      </c>
      <c r="G402" s="19">
        <v>15291</v>
      </c>
      <c r="H402" s="19">
        <v>14717</v>
      </c>
      <c r="I402" s="19">
        <v>16355</v>
      </c>
      <c r="J402" s="19">
        <v>17305</v>
      </c>
      <c r="K402" s="19">
        <v>17906</v>
      </c>
      <c r="L402" s="19">
        <v>17968</v>
      </c>
      <c r="M402" s="19">
        <v>15522</v>
      </c>
      <c r="N402" s="19">
        <v>12905</v>
      </c>
      <c r="O402" s="19">
        <v>11703</v>
      </c>
      <c r="P402" s="19">
        <v>13459</v>
      </c>
      <c r="Q402" s="19">
        <v>17572</v>
      </c>
      <c r="R402" s="19">
        <v>19226</v>
      </c>
      <c r="S402" s="19">
        <v>18691</v>
      </c>
      <c r="T402" s="19">
        <v>17284</v>
      </c>
      <c r="U402" s="19">
        <v>16696</v>
      </c>
      <c r="V402" s="19">
        <v>17114</v>
      </c>
      <c r="W402" s="19">
        <v>18084</v>
      </c>
      <c r="X402" s="19">
        <v>17543</v>
      </c>
      <c r="Y402" s="19">
        <v>17351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265333</v>
      </c>
      <c r="AD402" s="5">
        <f t="shared" si="50"/>
        <v>112747</v>
      </c>
      <c r="AE402" s="5">
        <f t="shared" si="51"/>
        <v>378080</v>
      </c>
      <c r="AG402" s="2">
        <f t="shared" si="52"/>
        <v>1</v>
      </c>
      <c r="AH402" s="2">
        <f t="shared" si="53"/>
        <v>2025</v>
      </c>
      <c r="AJ402" s="5">
        <f t="shared" si="54"/>
        <v>19226</v>
      </c>
      <c r="AK402" s="2">
        <f t="shared" si="55"/>
        <v>17</v>
      </c>
      <c r="AL402" s="9"/>
      <c r="AM402" s="55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</row>
    <row r="403" spans="1:51" ht="15.75" x14ac:dyDescent="0.25">
      <c r="A403" s="18">
        <v>45686</v>
      </c>
      <c r="B403" s="19">
        <v>17221</v>
      </c>
      <c r="C403" s="19">
        <v>17620</v>
      </c>
      <c r="D403" s="19">
        <v>18144</v>
      </c>
      <c r="E403" s="19">
        <v>18380</v>
      </c>
      <c r="F403" s="19">
        <v>19083</v>
      </c>
      <c r="G403" s="19">
        <v>18975</v>
      </c>
      <c r="H403" s="19">
        <v>17451</v>
      </c>
      <c r="I403" s="19">
        <v>19348</v>
      </c>
      <c r="J403" s="19">
        <v>20766</v>
      </c>
      <c r="K403" s="19">
        <v>21847</v>
      </c>
      <c r="L403" s="19">
        <v>23266</v>
      </c>
      <c r="M403" s="19">
        <v>22911</v>
      </c>
      <c r="N403" s="19">
        <v>23785</v>
      </c>
      <c r="O403" s="19">
        <v>23950</v>
      </c>
      <c r="P403" s="19">
        <v>24103</v>
      </c>
      <c r="Q403" s="19">
        <v>23233</v>
      </c>
      <c r="R403" s="19">
        <v>22126</v>
      </c>
      <c r="S403" s="19">
        <v>20044</v>
      </c>
      <c r="T403" s="19">
        <v>18781</v>
      </c>
      <c r="U403" s="19">
        <v>17531</v>
      </c>
      <c r="V403" s="19">
        <v>17046</v>
      </c>
      <c r="W403" s="19">
        <v>17318</v>
      </c>
      <c r="X403" s="19">
        <v>16793</v>
      </c>
      <c r="Y403" s="19">
        <v>16236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332848</v>
      </c>
      <c r="AD403" s="5">
        <f t="shared" si="50"/>
        <v>143110</v>
      </c>
      <c r="AE403" s="5">
        <f t="shared" si="51"/>
        <v>475958</v>
      </c>
      <c r="AG403" s="2">
        <f t="shared" si="52"/>
        <v>1</v>
      </c>
      <c r="AH403" s="2">
        <f t="shared" si="53"/>
        <v>2025</v>
      </c>
      <c r="AJ403" s="5">
        <f t="shared" si="54"/>
        <v>24103</v>
      </c>
      <c r="AK403" s="2">
        <f t="shared" si="55"/>
        <v>15</v>
      </c>
      <c r="AL403" s="9"/>
      <c r="AM403" s="55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</row>
    <row r="404" spans="1:51" ht="15.75" x14ac:dyDescent="0.25">
      <c r="A404" s="18">
        <v>45687</v>
      </c>
      <c r="B404" s="19">
        <v>16307</v>
      </c>
      <c r="C404" s="19">
        <v>16998</v>
      </c>
      <c r="D404" s="19">
        <v>16671</v>
      </c>
      <c r="E404" s="19">
        <v>17720</v>
      </c>
      <c r="F404" s="19">
        <v>18180</v>
      </c>
      <c r="G404" s="19">
        <v>18249</v>
      </c>
      <c r="H404" s="19">
        <v>17338</v>
      </c>
      <c r="I404" s="19">
        <v>19736</v>
      </c>
      <c r="J404" s="19">
        <v>20253</v>
      </c>
      <c r="K404" s="19">
        <v>20811</v>
      </c>
      <c r="L404" s="19">
        <v>21368</v>
      </c>
      <c r="M404" s="19">
        <v>20566</v>
      </c>
      <c r="N404" s="19">
        <v>20702</v>
      </c>
      <c r="O404" s="19">
        <v>20231</v>
      </c>
      <c r="P404" s="19">
        <v>20454</v>
      </c>
      <c r="Q404" s="19">
        <v>21406</v>
      </c>
      <c r="R404" s="19">
        <v>21113</v>
      </c>
      <c r="S404" s="19">
        <v>20192</v>
      </c>
      <c r="T404" s="19">
        <v>18820</v>
      </c>
      <c r="U404" s="19">
        <v>17356</v>
      </c>
      <c r="V404" s="19">
        <v>17274</v>
      </c>
      <c r="W404" s="19">
        <v>17961</v>
      </c>
      <c r="X404" s="19">
        <v>17684</v>
      </c>
      <c r="Y404" s="19">
        <v>17397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315927</v>
      </c>
      <c r="AD404" s="5">
        <f t="shared" si="50"/>
        <v>138860</v>
      </c>
      <c r="AE404" s="5">
        <f t="shared" si="51"/>
        <v>454787</v>
      </c>
      <c r="AG404" s="2">
        <f t="shared" si="52"/>
        <v>1</v>
      </c>
      <c r="AH404" s="2">
        <f t="shared" si="53"/>
        <v>2025</v>
      </c>
      <c r="AJ404" s="5">
        <f t="shared" si="54"/>
        <v>21406</v>
      </c>
      <c r="AK404" s="2">
        <f t="shared" si="55"/>
        <v>16</v>
      </c>
      <c r="AL404" s="9"/>
      <c r="AM404" s="55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</row>
    <row r="405" spans="1:51" ht="15.75" x14ac:dyDescent="0.25">
      <c r="A405" s="18">
        <v>45688</v>
      </c>
      <c r="B405" s="19">
        <v>17774</v>
      </c>
      <c r="C405" s="19">
        <v>18062</v>
      </c>
      <c r="D405" s="19">
        <v>17598</v>
      </c>
      <c r="E405" s="19">
        <v>17703</v>
      </c>
      <c r="F405" s="19">
        <v>17251</v>
      </c>
      <c r="G405" s="19">
        <v>17209</v>
      </c>
      <c r="H405" s="19">
        <v>15935</v>
      </c>
      <c r="I405" s="19">
        <v>18486</v>
      </c>
      <c r="J405" s="19">
        <v>19442</v>
      </c>
      <c r="K405" s="19">
        <v>20642</v>
      </c>
      <c r="L405" s="19">
        <v>20721</v>
      </c>
      <c r="M405" s="19">
        <v>20050</v>
      </c>
      <c r="N405" s="19">
        <v>20253</v>
      </c>
      <c r="O405" s="19">
        <v>20235</v>
      </c>
      <c r="P405" s="19">
        <v>20821</v>
      </c>
      <c r="Q405" s="19">
        <v>20897</v>
      </c>
      <c r="R405" s="19">
        <v>19714</v>
      </c>
      <c r="S405" s="19">
        <v>17941</v>
      </c>
      <c r="T405" s="19">
        <v>16265</v>
      </c>
      <c r="U405" s="19">
        <v>15410</v>
      </c>
      <c r="V405" s="19">
        <v>15355</v>
      </c>
      <c r="W405" s="19">
        <v>16275</v>
      </c>
      <c r="X405" s="19">
        <v>16164</v>
      </c>
      <c r="Y405" s="19">
        <v>15432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298671</v>
      </c>
      <c r="AD405" s="5">
        <f t="shared" si="50"/>
        <v>136964</v>
      </c>
      <c r="AE405" s="5">
        <f t="shared" si="51"/>
        <v>435635</v>
      </c>
      <c r="AG405" s="2">
        <f t="shared" si="52"/>
        <v>1</v>
      </c>
      <c r="AH405" s="2">
        <f t="shared" si="53"/>
        <v>2025</v>
      </c>
      <c r="AJ405" s="5">
        <f t="shared" si="54"/>
        <v>20897</v>
      </c>
      <c r="AK405" s="2">
        <f t="shared" si="55"/>
        <v>16</v>
      </c>
      <c r="AL405" s="9"/>
      <c r="AM405" s="55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</row>
    <row r="406" spans="1:51" ht="15.75" x14ac:dyDescent="0.25">
      <c r="A406" s="18">
        <v>45689</v>
      </c>
      <c r="B406" s="19">
        <v>14720</v>
      </c>
      <c r="C406" s="19">
        <v>15080</v>
      </c>
      <c r="D406" s="19">
        <v>15551</v>
      </c>
      <c r="E406" s="19">
        <v>15458</v>
      </c>
      <c r="F406" s="19">
        <v>15732</v>
      </c>
      <c r="G406" s="19">
        <v>16305</v>
      </c>
      <c r="H406" s="19">
        <v>14872</v>
      </c>
      <c r="I406" s="19">
        <v>16332</v>
      </c>
      <c r="J406" s="19">
        <v>18021</v>
      </c>
      <c r="K406" s="19">
        <v>18423</v>
      </c>
      <c r="L406" s="19">
        <v>17907</v>
      </c>
      <c r="M406" s="19">
        <v>17794</v>
      </c>
      <c r="N406" s="19">
        <v>17139</v>
      </c>
      <c r="O406" s="19">
        <v>16838</v>
      </c>
      <c r="P406" s="19">
        <v>17114</v>
      </c>
      <c r="Q406" s="19">
        <v>18023</v>
      </c>
      <c r="R406" s="19">
        <v>19071</v>
      </c>
      <c r="S406" s="19">
        <v>18008</v>
      </c>
      <c r="T406" s="19">
        <v>16765</v>
      </c>
      <c r="U406" s="19">
        <v>16004</v>
      </c>
      <c r="V406" s="19">
        <v>16612</v>
      </c>
      <c r="W406" s="19">
        <v>17711</v>
      </c>
      <c r="X406" s="19">
        <v>17258</v>
      </c>
      <c r="Y406" s="19">
        <v>17553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404291</v>
      </c>
      <c r="AE406" s="5">
        <f t="shared" si="51"/>
        <v>404291</v>
      </c>
      <c r="AG406" s="2">
        <f t="shared" si="52"/>
        <v>2</v>
      </c>
      <c r="AH406" s="2">
        <f t="shared" si="53"/>
        <v>2025</v>
      </c>
      <c r="AJ406" s="5">
        <f t="shared" si="54"/>
        <v>19071</v>
      </c>
      <c r="AK406" s="2">
        <f t="shared" si="55"/>
        <v>17</v>
      </c>
      <c r="AL406" s="9"/>
      <c r="AM406" s="55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</row>
    <row r="407" spans="1:51" ht="15.75" x14ac:dyDescent="0.25">
      <c r="A407" s="18">
        <v>45690</v>
      </c>
      <c r="B407" s="19">
        <v>17448</v>
      </c>
      <c r="C407" s="19">
        <v>17721</v>
      </c>
      <c r="D407" s="19">
        <v>18357</v>
      </c>
      <c r="E407" s="19">
        <v>18056</v>
      </c>
      <c r="F407" s="19">
        <v>18256</v>
      </c>
      <c r="G407" s="19">
        <v>18446</v>
      </c>
      <c r="H407" s="19">
        <v>16932</v>
      </c>
      <c r="I407" s="19">
        <v>18322</v>
      </c>
      <c r="J407" s="19">
        <v>19027</v>
      </c>
      <c r="K407" s="19">
        <v>19383</v>
      </c>
      <c r="L407" s="19">
        <v>19597</v>
      </c>
      <c r="M407" s="19">
        <v>19597</v>
      </c>
      <c r="N407" s="19">
        <v>20204</v>
      </c>
      <c r="O407" s="19">
        <v>20896</v>
      </c>
      <c r="P407" s="19">
        <v>21520</v>
      </c>
      <c r="Q407" s="19">
        <v>21820</v>
      </c>
      <c r="R407" s="19">
        <v>21544</v>
      </c>
      <c r="S407" s="19">
        <v>19670</v>
      </c>
      <c r="T407" s="19">
        <v>18724</v>
      </c>
      <c r="U407" s="19">
        <v>17418</v>
      </c>
      <c r="V407" s="19">
        <v>17668</v>
      </c>
      <c r="W407" s="19">
        <v>17981</v>
      </c>
      <c r="X407" s="19">
        <v>16802</v>
      </c>
      <c r="Y407" s="19">
        <v>16761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452150</v>
      </c>
      <c r="AE407" s="5">
        <f t="shared" si="51"/>
        <v>452150</v>
      </c>
      <c r="AG407" s="2">
        <f t="shared" si="52"/>
        <v>2</v>
      </c>
      <c r="AH407" s="2">
        <f t="shared" si="53"/>
        <v>2025</v>
      </c>
      <c r="AJ407" s="5">
        <f t="shared" si="54"/>
        <v>21820</v>
      </c>
      <c r="AK407" s="2">
        <f t="shared" si="55"/>
        <v>16</v>
      </c>
      <c r="AL407" s="9"/>
      <c r="AM407" s="55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</row>
    <row r="408" spans="1:51" ht="15.75" x14ac:dyDescent="0.25">
      <c r="A408" s="18">
        <v>45691</v>
      </c>
      <c r="B408" s="19">
        <v>16338</v>
      </c>
      <c r="C408" s="19">
        <v>16009</v>
      </c>
      <c r="D408" s="19">
        <v>16126</v>
      </c>
      <c r="E408" s="19">
        <v>15932</v>
      </c>
      <c r="F408" s="19">
        <v>16312</v>
      </c>
      <c r="G408" s="19">
        <v>16380</v>
      </c>
      <c r="H408" s="19">
        <v>15278</v>
      </c>
      <c r="I408" s="19">
        <v>17567</v>
      </c>
      <c r="J408" s="19">
        <v>19409</v>
      </c>
      <c r="K408" s="19">
        <v>20081</v>
      </c>
      <c r="L408" s="19">
        <v>19657</v>
      </c>
      <c r="M408" s="19">
        <v>18409</v>
      </c>
      <c r="N408" s="19">
        <v>17732</v>
      </c>
      <c r="O408" s="19">
        <v>18091</v>
      </c>
      <c r="P408" s="19">
        <v>19100</v>
      </c>
      <c r="Q408" s="19">
        <v>19535</v>
      </c>
      <c r="R408" s="19">
        <v>19303</v>
      </c>
      <c r="S408" s="19">
        <v>17378</v>
      </c>
      <c r="T408" s="19">
        <v>16057</v>
      </c>
      <c r="U408" s="19">
        <v>14916</v>
      </c>
      <c r="V408" s="19">
        <v>15014</v>
      </c>
      <c r="W408" s="19">
        <v>15104</v>
      </c>
      <c r="X408" s="19">
        <v>14886</v>
      </c>
      <c r="Y408" s="19">
        <v>14443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282239</v>
      </c>
      <c r="AD408" s="5">
        <f t="shared" si="50"/>
        <v>126818</v>
      </c>
      <c r="AE408" s="5">
        <f t="shared" si="51"/>
        <v>409057</v>
      </c>
      <c r="AG408" s="2">
        <f t="shared" si="52"/>
        <v>2</v>
      </c>
      <c r="AH408" s="2">
        <f t="shared" si="53"/>
        <v>2025</v>
      </c>
      <c r="AJ408" s="5">
        <f t="shared" si="54"/>
        <v>20081</v>
      </c>
      <c r="AK408" s="2">
        <f t="shared" si="55"/>
        <v>10</v>
      </c>
      <c r="AL408" s="9"/>
      <c r="AM408" s="55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</row>
    <row r="409" spans="1:51" ht="15.75" x14ac:dyDescent="0.25">
      <c r="A409" s="18">
        <v>45692</v>
      </c>
      <c r="B409" s="19">
        <v>13671</v>
      </c>
      <c r="C409" s="19">
        <v>13889</v>
      </c>
      <c r="D409" s="19">
        <v>14372</v>
      </c>
      <c r="E409" s="19">
        <v>14463</v>
      </c>
      <c r="F409" s="19">
        <v>14493</v>
      </c>
      <c r="G409" s="19">
        <v>15349</v>
      </c>
      <c r="H409" s="19">
        <v>14890</v>
      </c>
      <c r="I409" s="19">
        <v>16875</v>
      </c>
      <c r="J409" s="19">
        <v>17793</v>
      </c>
      <c r="K409" s="19">
        <v>16849</v>
      </c>
      <c r="L409" s="19">
        <v>17289</v>
      </c>
      <c r="M409" s="19">
        <v>17057</v>
      </c>
      <c r="N409" s="19">
        <v>17240</v>
      </c>
      <c r="O409" s="19">
        <v>16439</v>
      </c>
      <c r="P409" s="19">
        <v>17542</v>
      </c>
      <c r="Q409" s="19">
        <v>18441</v>
      </c>
      <c r="R409" s="19">
        <v>19013</v>
      </c>
      <c r="S409" s="19">
        <v>17943</v>
      </c>
      <c r="T409" s="19">
        <v>16925</v>
      </c>
      <c r="U409" s="19">
        <v>15835</v>
      </c>
      <c r="V409" s="19">
        <v>16079</v>
      </c>
      <c r="W409" s="19">
        <v>16291</v>
      </c>
      <c r="X409" s="19">
        <v>16122</v>
      </c>
      <c r="Y409" s="19">
        <v>16093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273733</v>
      </c>
      <c r="AD409" s="5">
        <f t="shared" si="50"/>
        <v>117220</v>
      </c>
      <c r="AE409" s="5">
        <f t="shared" si="51"/>
        <v>390953</v>
      </c>
      <c r="AG409" s="2">
        <f t="shared" si="52"/>
        <v>2</v>
      </c>
      <c r="AH409" s="2">
        <f t="shared" si="53"/>
        <v>2025</v>
      </c>
      <c r="AJ409" s="5">
        <f t="shared" si="54"/>
        <v>19013</v>
      </c>
      <c r="AK409" s="2">
        <f t="shared" si="55"/>
        <v>17</v>
      </c>
      <c r="AL409" s="9"/>
      <c r="AM409" s="55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</row>
    <row r="410" spans="1:51" ht="15.75" x14ac:dyDescent="0.25">
      <c r="A410" s="18">
        <v>45693</v>
      </c>
      <c r="B410" s="19">
        <v>15989</v>
      </c>
      <c r="C410" s="19">
        <v>16521</v>
      </c>
      <c r="D410" s="19">
        <v>17130</v>
      </c>
      <c r="E410" s="19">
        <v>17566</v>
      </c>
      <c r="F410" s="19">
        <v>17958</v>
      </c>
      <c r="G410" s="19">
        <v>18688</v>
      </c>
      <c r="H410" s="19">
        <v>17393</v>
      </c>
      <c r="I410" s="19">
        <v>19096</v>
      </c>
      <c r="J410" s="19">
        <v>18012</v>
      </c>
      <c r="K410" s="19">
        <v>16452</v>
      </c>
      <c r="L410" s="19">
        <v>15928</v>
      </c>
      <c r="M410" s="19">
        <v>15505</v>
      </c>
      <c r="N410" s="19">
        <v>15635</v>
      </c>
      <c r="O410" s="19">
        <v>15645</v>
      </c>
      <c r="P410" s="19">
        <v>16657</v>
      </c>
      <c r="Q410" s="19">
        <v>19456</v>
      </c>
      <c r="R410" s="19">
        <v>21073</v>
      </c>
      <c r="S410" s="19">
        <v>19996</v>
      </c>
      <c r="T410" s="19">
        <v>18690</v>
      </c>
      <c r="U410" s="19">
        <v>17155</v>
      </c>
      <c r="V410" s="19">
        <v>17343</v>
      </c>
      <c r="W410" s="19">
        <v>17653</v>
      </c>
      <c r="X410" s="19">
        <v>17695</v>
      </c>
      <c r="Y410" s="19">
        <v>17787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281991</v>
      </c>
      <c r="AD410" s="5">
        <f t="shared" si="50"/>
        <v>139032</v>
      </c>
      <c r="AE410" s="5">
        <f t="shared" si="51"/>
        <v>421023</v>
      </c>
      <c r="AG410" s="2">
        <f t="shared" si="52"/>
        <v>2</v>
      </c>
      <c r="AH410" s="2">
        <f t="shared" si="53"/>
        <v>2025</v>
      </c>
      <c r="AJ410" s="5">
        <f t="shared" si="54"/>
        <v>21073</v>
      </c>
      <c r="AK410" s="2">
        <f t="shared" si="55"/>
        <v>17</v>
      </c>
      <c r="AL410" s="9"/>
      <c r="AM410" s="55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</row>
    <row r="411" spans="1:51" ht="15.75" x14ac:dyDescent="0.25">
      <c r="A411" s="18">
        <v>45694</v>
      </c>
      <c r="B411" s="19">
        <v>18047</v>
      </c>
      <c r="C411" s="19">
        <v>18493</v>
      </c>
      <c r="D411" s="19">
        <v>19285</v>
      </c>
      <c r="E411" s="19">
        <v>20088</v>
      </c>
      <c r="F411" s="19">
        <v>20633</v>
      </c>
      <c r="G411" s="19">
        <v>21105</v>
      </c>
      <c r="H411" s="19">
        <v>19467</v>
      </c>
      <c r="I411" s="19">
        <v>21345</v>
      </c>
      <c r="J411" s="19">
        <v>21531</v>
      </c>
      <c r="K411" s="19">
        <v>20233</v>
      </c>
      <c r="L411" s="19">
        <v>21124</v>
      </c>
      <c r="M411" s="19">
        <v>22384</v>
      </c>
      <c r="N411" s="19">
        <v>23934</v>
      </c>
      <c r="O411" s="19">
        <v>24864</v>
      </c>
      <c r="P411" s="19">
        <v>23595</v>
      </c>
      <c r="Q411" s="19">
        <v>21899</v>
      </c>
      <c r="R411" s="19">
        <v>20354</v>
      </c>
      <c r="S411" s="19">
        <v>18256</v>
      </c>
      <c r="T411" s="19">
        <v>16430</v>
      </c>
      <c r="U411" s="19">
        <v>15145</v>
      </c>
      <c r="V411" s="19">
        <v>15814</v>
      </c>
      <c r="W411" s="19">
        <v>16035</v>
      </c>
      <c r="X411" s="19">
        <v>15917</v>
      </c>
      <c r="Y411" s="19">
        <v>15734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318860</v>
      </c>
      <c r="AD411" s="5">
        <f t="shared" si="50"/>
        <v>152852</v>
      </c>
      <c r="AE411" s="5">
        <f t="shared" si="51"/>
        <v>471712</v>
      </c>
      <c r="AG411" s="2">
        <f t="shared" si="52"/>
        <v>2</v>
      </c>
      <c r="AH411" s="2">
        <f t="shared" si="53"/>
        <v>2025</v>
      </c>
      <c r="AJ411" s="5">
        <f t="shared" si="54"/>
        <v>24864</v>
      </c>
      <c r="AK411" s="2">
        <f t="shared" si="55"/>
        <v>14</v>
      </c>
      <c r="AL411" s="9"/>
      <c r="AM411" s="55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</row>
    <row r="412" spans="1:51" ht="15.75" x14ac:dyDescent="0.25">
      <c r="A412" s="18">
        <v>45695</v>
      </c>
      <c r="B412" s="19">
        <v>14103</v>
      </c>
      <c r="C412" s="19">
        <v>13912</v>
      </c>
      <c r="D412" s="19">
        <v>13994</v>
      </c>
      <c r="E412" s="19">
        <v>14535</v>
      </c>
      <c r="F412" s="19">
        <v>15834</v>
      </c>
      <c r="G412" s="19">
        <v>16706</v>
      </c>
      <c r="H412" s="19">
        <v>15964</v>
      </c>
      <c r="I412" s="19">
        <v>17500</v>
      </c>
      <c r="J412" s="19">
        <v>17634</v>
      </c>
      <c r="K412" s="19">
        <v>17566</v>
      </c>
      <c r="L412" s="19">
        <v>16624</v>
      </c>
      <c r="M412" s="19">
        <v>16358</v>
      </c>
      <c r="N412" s="19">
        <v>16142</v>
      </c>
      <c r="O412" s="19">
        <v>16176</v>
      </c>
      <c r="P412" s="19">
        <v>16952</v>
      </c>
      <c r="Q412" s="19">
        <v>18266</v>
      </c>
      <c r="R412" s="19">
        <v>19114</v>
      </c>
      <c r="S412" s="19">
        <v>17872</v>
      </c>
      <c r="T412" s="19">
        <v>16601</v>
      </c>
      <c r="U412" s="19">
        <v>15627</v>
      </c>
      <c r="V412" s="19">
        <v>16137</v>
      </c>
      <c r="W412" s="19">
        <v>16572</v>
      </c>
      <c r="X412" s="19">
        <v>16457</v>
      </c>
      <c r="Y412" s="19">
        <v>16388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271598</v>
      </c>
      <c r="AD412" s="5">
        <f t="shared" si="50"/>
        <v>121436</v>
      </c>
      <c r="AE412" s="5">
        <f t="shared" si="51"/>
        <v>393034</v>
      </c>
      <c r="AG412" s="2">
        <f t="shared" si="52"/>
        <v>2</v>
      </c>
      <c r="AH412" s="2">
        <f t="shared" si="53"/>
        <v>2025</v>
      </c>
      <c r="AJ412" s="5">
        <f t="shared" si="54"/>
        <v>19114</v>
      </c>
      <c r="AK412" s="2">
        <f t="shared" si="55"/>
        <v>17</v>
      </c>
      <c r="AL412" s="9"/>
      <c r="AM412" s="55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</row>
    <row r="413" spans="1:51" ht="15.75" x14ac:dyDescent="0.25">
      <c r="A413" s="18">
        <v>45696</v>
      </c>
      <c r="B413" s="19">
        <v>15844</v>
      </c>
      <c r="C413" s="19">
        <v>16335</v>
      </c>
      <c r="D413" s="19">
        <v>16805</v>
      </c>
      <c r="E413" s="19">
        <v>16687</v>
      </c>
      <c r="F413" s="19">
        <v>16952</v>
      </c>
      <c r="G413" s="19">
        <v>17158</v>
      </c>
      <c r="H413" s="19">
        <v>15894</v>
      </c>
      <c r="I413" s="19">
        <v>16756</v>
      </c>
      <c r="J413" s="19">
        <v>15484</v>
      </c>
      <c r="K413" s="19">
        <v>14204</v>
      </c>
      <c r="L413" s="19">
        <v>13910</v>
      </c>
      <c r="M413" s="19">
        <v>13494</v>
      </c>
      <c r="N413" s="19">
        <v>13320</v>
      </c>
      <c r="O413" s="19">
        <v>13528</v>
      </c>
      <c r="P413" s="19">
        <v>14863</v>
      </c>
      <c r="Q413" s="19">
        <v>16777</v>
      </c>
      <c r="R413" s="19">
        <v>18550</v>
      </c>
      <c r="S413" s="19">
        <v>17890</v>
      </c>
      <c r="T413" s="19">
        <v>16431</v>
      </c>
      <c r="U413" s="19">
        <v>15611</v>
      </c>
      <c r="V413" s="19">
        <v>15912</v>
      </c>
      <c r="W413" s="19">
        <v>16895</v>
      </c>
      <c r="X413" s="19">
        <v>16394</v>
      </c>
      <c r="Y413" s="19">
        <v>16528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382222</v>
      </c>
      <c r="AE413" s="5">
        <f t="shared" si="51"/>
        <v>382222</v>
      </c>
      <c r="AG413" s="2">
        <f t="shared" si="52"/>
        <v>2</v>
      </c>
      <c r="AH413" s="2">
        <f t="shared" si="53"/>
        <v>2025</v>
      </c>
      <c r="AJ413" s="5">
        <f t="shared" si="54"/>
        <v>18550</v>
      </c>
      <c r="AK413" s="2">
        <f t="shared" si="55"/>
        <v>17</v>
      </c>
      <c r="AL413" s="9"/>
      <c r="AM413" s="55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</row>
    <row r="414" spans="1:51" ht="15.75" x14ac:dyDescent="0.25">
      <c r="A414" s="18">
        <v>45697</v>
      </c>
      <c r="B414" s="19">
        <v>15870</v>
      </c>
      <c r="C414" s="19">
        <v>16180</v>
      </c>
      <c r="D414" s="19">
        <v>16683</v>
      </c>
      <c r="E414" s="19">
        <v>16567</v>
      </c>
      <c r="F414" s="19">
        <v>16864</v>
      </c>
      <c r="G414" s="19">
        <v>16753</v>
      </c>
      <c r="H414" s="19">
        <v>15335</v>
      </c>
      <c r="I414" s="19">
        <v>17093</v>
      </c>
      <c r="J414" s="19">
        <v>18820</v>
      </c>
      <c r="K414" s="19">
        <v>19762</v>
      </c>
      <c r="L414" s="19">
        <v>20147</v>
      </c>
      <c r="M414" s="19">
        <v>20247</v>
      </c>
      <c r="N414" s="19">
        <v>20292</v>
      </c>
      <c r="O414" s="19">
        <v>20248</v>
      </c>
      <c r="P414" s="19">
        <v>20233</v>
      </c>
      <c r="Q414" s="19">
        <v>20166</v>
      </c>
      <c r="R414" s="19">
        <v>20267</v>
      </c>
      <c r="S414" s="19">
        <v>19553</v>
      </c>
      <c r="T414" s="19">
        <v>17999</v>
      </c>
      <c r="U414" s="19">
        <v>16655</v>
      </c>
      <c r="V414" s="19">
        <v>17176</v>
      </c>
      <c r="W414" s="19">
        <v>17947</v>
      </c>
      <c r="X414" s="19">
        <v>17718</v>
      </c>
      <c r="Y414" s="19">
        <v>18060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436635</v>
      </c>
      <c r="AE414" s="5">
        <f t="shared" si="51"/>
        <v>436635</v>
      </c>
      <c r="AG414" s="2">
        <f t="shared" si="52"/>
        <v>2</v>
      </c>
      <c r="AH414" s="2">
        <f t="shared" si="53"/>
        <v>2025</v>
      </c>
      <c r="AJ414" s="5">
        <f t="shared" si="54"/>
        <v>20292</v>
      </c>
      <c r="AK414" s="2">
        <f t="shared" si="55"/>
        <v>13</v>
      </c>
      <c r="AL414" s="9"/>
      <c r="AM414" s="55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</row>
    <row r="415" spans="1:51" ht="15.75" x14ac:dyDescent="0.25">
      <c r="A415" s="18">
        <v>45698</v>
      </c>
      <c r="B415" s="19">
        <v>17641</v>
      </c>
      <c r="C415" s="19">
        <v>17957</v>
      </c>
      <c r="D415" s="19">
        <v>18682</v>
      </c>
      <c r="E415" s="19">
        <v>18800</v>
      </c>
      <c r="F415" s="19">
        <v>18901</v>
      </c>
      <c r="G415" s="19">
        <v>19350</v>
      </c>
      <c r="H415" s="19">
        <v>18293</v>
      </c>
      <c r="I415" s="19">
        <v>20102</v>
      </c>
      <c r="J415" s="19">
        <v>19791</v>
      </c>
      <c r="K415" s="19">
        <v>18980</v>
      </c>
      <c r="L415" s="19">
        <v>18270</v>
      </c>
      <c r="M415" s="19">
        <v>17355</v>
      </c>
      <c r="N415" s="19">
        <v>17212</v>
      </c>
      <c r="O415" s="19">
        <v>17861</v>
      </c>
      <c r="P415" s="19">
        <v>18620</v>
      </c>
      <c r="Q415" s="19">
        <v>19788</v>
      </c>
      <c r="R415" s="19">
        <v>20182</v>
      </c>
      <c r="S415" s="19">
        <v>19216</v>
      </c>
      <c r="T415" s="19">
        <v>18143</v>
      </c>
      <c r="U415" s="19">
        <v>17012</v>
      </c>
      <c r="V415" s="19">
        <v>17545</v>
      </c>
      <c r="W415" s="19">
        <v>17985</v>
      </c>
      <c r="X415" s="19">
        <v>18010</v>
      </c>
      <c r="Y415" s="19">
        <v>17744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296072</v>
      </c>
      <c r="AD415" s="5">
        <f t="shared" si="50"/>
        <v>147368</v>
      </c>
      <c r="AE415" s="5">
        <f t="shared" si="51"/>
        <v>443440</v>
      </c>
      <c r="AG415" s="2">
        <f t="shared" si="52"/>
        <v>2</v>
      </c>
      <c r="AH415" s="2">
        <f t="shared" si="53"/>
        <v>2025</v>
      </c>
      <c r="AJ415" s="5">
        <f t="shared" si="54"/>
        <v>20182</v>
      </c>
      <c r="AK415" s="2">
        <f t="shared" si="55"/>
        <v>17</v>
      </c>
      <c r="AL415" s="9"/>
      <c r="AM415" s="55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</row>
    <row r="416" spans="1:51" ht="15.75" x14ac:dyDescent="0.25">
      <c r="A416" s="18">
        <v>45699</v>
      </c>
      <c r="B416" s="19">
        <v>17700</v>
      </c>
      <c r="C416" s="19">
        <v>18021</v>
      </c>
      <c r="D416" s="19">
        <v>18764</v>
      </c>
      <c r="E416" s="19">
        <v>19269</v>
      </c>
      <c r="F416" s="19">
        <v>19949</v>
      </c>
      <c r="G416" s="19">
        <v>20364</v>
      </c>
      <c r="H416" s="19">
        <v>19020</v>
      </c>
      <c r="I416" s="19">
        <v>20631</v>
      </c>
      <c r="J416" s="19">
        <v>19437</v>
      </c>
      <c r="K416" s="19">
        <v>17578</v>
      </c>
      <c r="L416" s="19">
        <v>16526</v>
      </c>
      <c r="M416" s="19">
        <v>14781</v>
      </c>
      <c r="N416" s="19">
        <v>14066</v>
      </c>
      <c r="O416" s="19">
        <v>14278</v>
      </c>
      <c r="P416" s="19">
        <v>15202</v>
      </c>
      <c r="Q416" s="19">
        <v>17083</v>
      </c>
      <c r="R416" s="19">
        <v>18285</v>
      </c>
      <c r="S416" s="19">
        <v>17395</v>
      </c>
      <c r="T416" s="19">
        <v>16044</v>
      </c>
      <c r="U416" s="19">
        <v>15088</v>
      </c>
      <c r="V416" s="19">
        <v>15472</v>
      </c>
      <c r="W416" s="19">
        <v>15821</v>
      </c>
      <c r="X416" s="19">
        <v>15529</v>
      </c>
      <c r="Y416" s="19">
        <v>15556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263216</v>
      </c>
      <c r="AD416" s="5">
        <f t="shared" si="50"/>
        <v>148643</v>
      </c>
      <c r="AE416" s="5">
        <f t="shared" si="51"/>
        <v>411859</v>
      </c>
      <c r="AG416" s="2">
        <f t="shared" si="52"/>
        <v>2</v>
      </c>
      <c r="AH416" s="2">
        <f t="shared" si="53"/>
        <v>2025</v>
      </c>
      <c r="AJ416" s="5">
        <f t="shared" si="54"/>
        <v>20631</v>
      </c>
      <c r="AK416" s="2">
        <f t="shared" si="55"/>
        <v>8</v>
      </c>
      <c r="AL416" s="9"/>
      <c r="AM416" s="55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</row>
    <row r="417" spans="1:51" ht="15.75" x14ac:dyDescent="0.25">
      <c r="A417" s="18">
        <v>45700</v>
      </c>
      <c r="B417" s="19">
        <v>15506</v>
      </c>
      <c r="C417" s="19">
        <v>15948</v>
      </c>
      <c r="D417" s="19">
        <v>16183</v>
      </c>
      <c r="E417" s="19">
        <v>16746</v>
      </c>
      <c r="F417" s="19">
        <v>16735</v>
      </c>
      <c r="G417" s="19">
        <v>18007</v>
      </c>
      <c r="H417" s="19">
        <v>17696</v>
      </c>
      <c r="I417" s="19">
        <v>18771</v>
      </c>
      <c r="J417" s="19">
        <v>17280</v>
      </c>
      <c r="K417" s="19">
        <v>15803</v>
      </c>
      <c r="L417" s="19">
        <v>15571</v>
      </c>
      <c r="M417" s="19">
        <v>14739</v>
      </c>
      <c r="N417" s="19">
        <v>14490</v>
      </c>
      <c r="O417" s="19">
        <v>14500</v>
      </c>
      <c r="P417" s="19">
        <v>15741</v>
      </c>
      <c r="Q417" s="19">
        <v>18088</v>
      </c>
      <c r="R417" s="19">
        <v>19783</v>
      </c>
      <c r="S417" s="19">
        <v>18698</v>
      </c>
      <c r="T417" s="19">
        <v>17588</v>
      </c>
      <c r="U417" s="19">
        <v>16548</v>
      </c>
      <c r="V417" s="19">
        <v>16961</v>
      </c>
      <c r="W417" s="19">
        <v>17162</v>
      </c>
      <c r="X417" s="19">
        <v>16851</v>
      </c>
      <c r="Y417" s="19">
        <v>16965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268574</v>
      </c>
      <c r="AD417" s="5">
        <f t="shared" si="50"/>
        <v>133786</v>
      </c>
      <c r="AE417" s="5">
        <f t="shared" si="51"/>
        <v>402360</v>
      </c>
      <c r="AG417" s="2">
        <f t="shared" si="52"/>
        <v>2</v>
      </c>
      <c r="AH417" s="2">
        <f t="shared" si="53"/>
        <v>2025</v>
      </c>
      <c r="AJ417" s="5">
        <f t="shared" si="54"/>
        <v>19783</v>
      </c>
      <c r="AK417" s="2">
        <f t="shared" si="55"/>
        <v>17</v>
      </c>
      <c r="AL417" s="9"/>
      <c r="AM417" s="55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</row>
    <row r="418" spans="1:51" ht="15.75" x14ac:dyDescent="0.25">
      <c r="A418" s="18">
        <v>45701</v>
      </c>
      <c r="B418" s="19">
        <v>16271</v>
      </c>
      <c r="C418" s="19">
        <v>16450</v>
      </c>
      <c r="D418" s="19">
        <v>16445</v>
      </c>
      <c r="E418" s="19">
        <v>16471</v>
      </c>
      <c r="F418" s="19">
        <v>16206</v>
      </c>
      <c r="G418" s="19">
        <v>16726</v>
      </c>
      <c r="H418" s="19">
        <v>15623</v>
      </c>
      <c r="I418" s="19">
        <v>17659</v>
      </c>
      <c r="J418" s="19">
        <v>19496</v>
      </c>
      <c r="K418" s="19">
        <v>20480</v>
      </c>
      <c r="L418" s="19">
        <v>20929</v>
      </c>
      <c r="M418" s="19">
        <v>21457</v>
      </c>
      <c r="N418" s="19">
        <v>21602</v>
      </c>
      <c r="O418" s="19">
        <v>22720</v>
      </c>
      <c r="P418" s="19">
        <v>22511</v>
      </c>
      <c r="Q418" s="19">
        <v>22259</v>
      </c>
      <c r="R418" s="19">
        <v>20791</v>
      </c>
      <c r="S418" s="19">
        <v>18756</v>
      </c>
      <c r="T418" s="19">
        <v>17734</v>
      </c>
      <c r="U418" s="19">
        <v>16303</v>
      </c>
      <c r="V418" s="19">
        <v>16631</v>
      </c>
      <c r="W418" s="19">
        <v>16729</v>
      </c>
      <c r="X418" s="19">
        <v>16727</v>
      </c>
      <c r="Y418" s="19">
        <v>16885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312784</v>
      </c>
      <c r="AD418" s="5">
        <f t="shared" si="50"/>
        <v>131077</v>
      </c>
      <c r="AE418" s="5">
        <f t="shared" si="51"/>
        <v>443861</v>
      </c>
      <c r="AG418" s="2">
        <f t="shared" si="52"/>
        <v>2</v>
      </c>
      <c r="AH418" s="2">
        <f t="shared" si="53"/>
        <v>2025</v>
      </c>
      <c r="AJ418" s="5">
        <f t="shared" si="54"/>
        <v>22720</v>
      </c>
      <c r="AK418" s="2">
        <f t="shared" si="55"/>
        <v>14</v>
      </c>
      <c r="AL418" s="9"/>
      <c r="AM418" s="55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</row>
    <row r="419" spans="1:51" ht="15.75" x14ac:dyDescent="0.25">
      <c r="A419" s="18">
        <v>45702</v>
      </c>
      <c r="B419" s="19">
        <v>16117</v>
      </c>
      <c r="C419" s="19">
        <v>15648</v>
      </c>
      <c r="D419" s="19">
        <v>15649</v>
      </c>
      <c r="E419" s="19">
        <v>15895</v>
      </c>
      <c r="F419" s="19">
        <v>16065</v>
      </c>
      <c r="G419" s="19">
        <v>16433</v>
      </c>
      <c r="H419" s="19">
        <v>15599</v>
      </c>
      <c r="I419" s="19">
        <v>17126</v>
      </c>
      <c r="J419" s="19">
        <v>17082</v>
      </c>
      <c r="K419" s="19">
        <v>17033</v>
      </c>
      <c r="L419" s="19">
        <v>16670</v>
      </c>
      <c r="M419" s="19">
        <v>16111</v>
      </c>
      <c r="N419" s="19">
        <v>16570</v>
      </c>
      <c r="O419" s="19">
        <v>16684</v>
      </c>
      <c r="P419" s="19">
        <v>17098</v>
      </c>
      <c r="Q419" s="19">
        <v>17922</v>
      </c>
      <c r="R419" s="19">
        <v>18849</v>
      </c>
      <c r="S419" s="19">
        <v>17477</v>
      </c>
      <c r="T419" s="19">
        <v>16486</v>
      </c>
      <c r="U419" s="19">
        <v>15310</v>
      </c>
      <c r="V419" s="19">
        <v>15626</v>
      </c>
      <c r="W419" s="19">
        <v>16237</v>
      </c>
      <c r="X419" s="19">
        <v>16466</v>
      </c>
      <c r="Y419" s="19">
        <v>16500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268747</v>
      </c>
      <c r="AD419" s="5">
        <f t="shared" si="50"/>
        <v>127906</v>
      </c>
      <c r="AE419" s="5">
        <f t="shared" si="51"/>
        <v>396653</v>
      </c>
      <c r="AG419" s="2">
        <f t="shared" si="52"/>
        <v>2</v>
      </c>
      <c r="AH419" s="2">
        <f t="shared" si="53"/>
        <v>2025</v>
      </c>
      <c r="AJ419" s="5">
        <f t="shared" si="54"/>
        <v>18849</v>
      </c>
      <c r="AK419" s="2">
        <f t="shared" si="55"/>
        <v>17</v>
      </c>
      <c r="AL419" s="9"/>
      <c r="AM419" s="55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</row>
    <row r="420" spans="1:51" ht="15.75" x14ac:dyDescent="0.25">
      <c r="A420" s="18">
        <v>45703</v>
      </c>
      <c r="B420" s="19">
        <v>16029</v>
      </c>
      <c r="C420" s="19">
        <v>16339</v>
      </c>
      <c r="D420" s="19">
        <v>17177</v>
      </c>
      <c r="E420" s="19">
        <v>16878</v>
      </c>
      <c r="F420" s="19">
        <v>16922</v>
      </c>
      <c r="G420" s="19">
        <v>16901</v>
      </c>
      <c r="H420" s="19">
        <v>15631</v>
      </c>
      <c r="I420" s="19">
        <v>17059</v>
      </c>
      <c r="J420" s="19">
        <v>17117</v>
      </c>
      <c r="K420" s="19">
        <v>15586</v>
      </c>
      <c r="L420" s="19">
        <v>15560</v>
      </c>
      <c r="M420" s="19">
        <v>14974</v>
      </c>
      <c r="N420" s="19">
        <v>13835</v>
      </c>
      <c r="O420" s="19">
        <v>13521</v>
      </c>
      <c r="P420" s="19">
        <v>14982</v>
      </c>
      <c r="Q420" s="19">
        <v>17016</v>
      </c>
      <c r="R420" s="19">
        <v>17846</v>
      </c>
      <c r="S420" s="19">
        <v>17441</v>
      </c>
      <c r="T420" s="19">
        <v>16115</v>
      </c>
      <c r="U420" s="19">
        <v>15354</v>
      </c>
      <c r="V420" s="19">
        <v>15667</v>
      </c>
      <c r="W420" s="19">
        <v>16481</v>
      </c>
      <c r="X420" s="19">
        <v>16245</v>
      </c>
      <c r="Y420" s="19">
        <v>16359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387035</v>
      </c>
      <c r="AE420" s="5">
        <f t="shared" si="51"/>
        <v>387035</v>
      </c>
      <c r="AG420" s="2">
        <f t="shared" si="52"/>
        <v>2</v>
      </c>
      <c r="AH420" s="2">
        <f t="shared" si="53"/>
        <v>2025</v>
      </c>
      <c r="AJ420" s="5">
        <f t="shared" si="54"/>
        <v>17846</v>
      </c>
      <c r="AK420" s="2">
        <f t="shared" si="55"/>
        <v>17</v>
      </c>
      <c r="AL420" s="9"/>
      <c r="AM420" s="55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</row>
    <row r="421" spans="1:51" ht="15.75" x14ac:dyDescent="0.25">
      <c r="A421" s="18">
        <v>45704</v>
      </c>
      <c r="B421" s="19">
        <v>16177</v>
      </c>
      <c r="C421" s="19">
        <v>16324</v>
      </c>
      <c r="D421" s="19">
        <v>16564</v>
      </c>
      <c r="E421" s="19">
        <v>16363</v>
      </c>
      <c r="F421" s="19">
        <v>16357</v>
      </c>
      <c r="G421" s="19">
        <v>16437</v>
      </c>
      <c r="H421" s="19">
        <v>14850</v>
      </c>
      <c r="I421" s="19">
        <v>16039</v>
      </c>
      <c r="J421" s="19">
        <v>17692</v>
      </c>
      <c r="K421" s="19">
        <v>19581</v>
      </c>
      <c r="L421" s="19">
        <v>21392</v>
      </c>
      <c r="M421" s="19">
        <v>22249</v>
      </c>
      <c r="N421" s="19">
        <v>22621</v>
      </c>
      <c r="O421" s="19">
        <v>22711</v>
      </c>
      <c r="P421" s="19">
        <v>22126</v>
      </c>
      <c r="Q421" s="19">
        <v>20664</v>
      </c>
      <c r="R421" s="19">
        <v>19938</v>
      </c>
      <c r="S421" s="19">
        <v>18069</v>
      </c>
      <c r="T421" s="19">
        <v>16249</v>
      </c>
      <c r="U421" s="19">
        <v>15033</v>
      </c>
      <c r="V421" s="19">
        <v>15316</v>
      </c>
      <c r="W421" s="19">
        <v>16089</v>
      </c>
      <c r="X421" s="19">
        <v>16075</v>
      </c>
      <c r="Y421" s="19">
        <v>15735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430651</v>
      </c>
      <c r="AE421" s="5">
        <f t="shared" si="51"/>
        <v>430651</v>
      </c>
      <c r="AG421" s="2">
        <f t="shared" si="52"/>
        <v>2</v>
      </c>
      <c r="AH421" s="2">
        <f t="shared" si="53"/>
        <v>2025</v>
      </c>
      <c r="AJ421" s="5">
        <f t="shared" si="54"/>
        <v>22711</v>
      </c>
      <c r="AK421" s="2">
        <f t="shared" si="55"/>
        <v>14</v>
      </c>
      <c r="AL421" s="9"/>
      <c r="AM421" s="55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</row>
    <row r="422" spans="1:51" ht="15.75" x14ac:dyDescent="0.25">
      <c r="A422" s="18">
        <v>45705</v>
      </c>
      <c r="B422" s="19">
        <v>15373</v>
      </c>
      <c r="C422" s="19">
        <v>15238</v>
      </c>
      <c r="D422" s="19">
        <v>15482</v>
      </c>
      <c r="E422" s="19">
        <v>15606</v>
      </c>
      <c r="F422" s="19">
        <v>15785</v>
      </c>
      <c r="G422" s="19">
        <v>16333</v>
      </c>
      <c r="H422" s="19">
        <v>15017</v>
      </c>
      <c r="I422" s="19">
        <v>16200</v>
      </c>
      <c r="J422" s="19">
        <v>17195</v>
      </c>
      <c r="K422" s="19">
        <v>17654</v>
      </c>
      <c r="L422" s="19">
        <v>18005</v>
      </c>
      <c r="M422" s="19">
        <v>17930</v>
      </c>
      <c r="N422" s="19">
        <v>17898</v>
      </c>
      <c r="O422" s="19">
        <v>17590</v>
      </c>
      <c r="P422" s="19">
        <v>17360</v>
      </c>
      <c r="Q422" s="19">
        <v>17389</v>
      </c>
      <c r="R422" s="19">
        <v>18386</v>
      </c>
      <c r="S422" s="19">
        <v>17987</v>
      </c>
      <c r="T422" s="19">
        <v>16900</v>
      </c>
      <c r="U422" s="19">
        <v>15972</v>
      </c>
      <c r="V422" s="19">
        <v>15922</v>
      </c>
      <c r="W422" s="19">
        <v>16438</v>
      </c>
      <c r="X422" s="19">
        <v>15911</v>
      </c>
      <c r="Y422" s="19">
        <v>16091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399662</v>
      </c>
      <c r="AE422" s="5">
        <f t="shared" si="51"/>
        <v>399662</v>
      </c>
      <c r="AG422" s="2">
        <f t="shared" si="52"/>
        <v>2</v>
      </c>
      <c r="AH422" s="2">
        <f t="shared" si="53"/>
        <v>2025</v>
      </c>
      <c r="AJ422" s="5">
        <f t="shared" si="54"/>
        <v>18386</v>
      </c>
      <c r="AK422" s="2">
        <f t="shared" si="55"/>
        <v>17</v>
      </c>
      <c r="AL422" s="9"/>
      <c r="AM422" s="55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</row>
    <row r="423" spans="1:51" ht="15.75" x14ac:dyDescent="0.25">
      <c r="A423" s="18">
        <v>45706</v>
      </c>
      <c r="B423" s="19">
        <v>16189</v>
      </c>
      <c r="C423" s="19">
        <v>16315</v>
      </c>
      <c r="D423" s="19">
        <v>16967</v>
      </c>
      <c r="E423" s="19">
        <v>17144</v>
      </c>
      <c r="F423" s="19">
        <v>17373</v>
      </c>
      <c r="G423" s="19">
        <v>17914</v>
      </c>
      <c r="H423" s="19">
        <v>16672</v>
      </c>
      <c r="I423" s="19">
        <v>18258</v>
      </c>
      <c r="J423" s="19">
        <v>19796</v>
      </c>
      <c r="K423" s="19">
        <v>20197</v>
      </c>
      <c r="L423" s="19">
        <v>19854</v>
      </c>
      <c r="M423" s="19">
        <v>19366</v>
      </c>
      <c r="N423" s="19">
        <v>19149</v>
      </c>
      <c r="O423" s="19">
        <v>18982</v>
      </c>
      <c r="P423" s="19">
        <v>19429</v>
      </c>
      <c r="Q423" s="19">
        <v>20174</v>
      </c>
      <c r="R423" s="19">
        <v>19597</v>
      </c>
      <c r="S423" s="19">
        <v>18474</v>
      </c>
      <c r="T423" s="19">
        <v>17667</v>
      </c>
      <c r="U423" s="19">
        <v>16508</v>
      </c>
      <c r="V423" s="19">
        <v>16888</v>
      </c>
      <c r="W423" s="19">
        <v>17075</v>
      </c>
      <c r="X423" s="19">
        <v>17127</v>
      </c>
      <c r="Y423" s="19">
        <v>17292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298541</v>
      </c>
      <c r="AD423" s="5">
        <f t="shared" si="50"/>
        <v>135866</v>
      </c>
      <c r="AE423" s="5">
        <f t="shared" si="51"/>
        <v>434407</v>
      </c>
      <c r="AG423" s="2">
        <f t="shared" si="52"/>
        <v>2</v>
      </c>
      <c r="AH423" s="2">
        <f t="shared" si="53"/>
        <v>2025</v>
      </c>
      <c r="AJ423" s="5">
        <f t="shared" si="54"/>
        <v>20197</v>
      </c>
      <c r="AK423" s="2">
        <f t="shared" si="55"/>
        <v>10</v>
      </c>
      <c r="AL423" s="9"/>
      <c r="AM423" s="55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</row>
    <row r="424" spans="1:51" ht="15.75" x14ac:dyDescent="0.25">
      <c r="A424" s="18">
        <v>45707</v>
      </c>
      <c r="B424" s="19">
        <v>17034</v>
      </c>
      <c r="C424" s="19">
        <v>17129</v>
      </c>
      <c r="D424" s="19">
        <v>17379</v>
      </c>
      <c r="E424" s="19">
        <v>17798</v>
      </c>
      <c r="F424" s="19">
        <v>17986</v>
      </c>
      <c r="G424" s="19">
        <v>18254</v>
      </c>
      <c r="H424" s="19">
        <v>16644</v>
      </c>
      <c r="I424" s="19">
        <v>18231</v>
      </c>
      <c r="J424" s="19">
        <v>18264</v>
      </c>
      <c r="K424" s="19">
        <v>18790</v>
      </c>
      <c r="L424" s="19">
        <v>18330</v>
      </c>
      <c r="M424" s="19">
        <v>17638</v>
      </c>
      <c r="N424" s="19">
        <v>16811</v>
      </c>
      <c r="O424" s="19">
        <v>16716</v>
      </c>
      <c r="P424" s="19">
        <v>16830</v>
      </c>
      <c r="Q424" s="19">
        <v>17894</v>
      </c>
      <c r="R424" s="19">
        <v>18789</v>
      </c>
      <c r="S424" s="19">
        <v>17872</v>
      </c>
      <c r="T424" s="19">
        <v>16557</v>
      </c>
      <c r="U424" s="19">
        <v>15389</v>
      </c>
      <c r="V424" s="19">
        <v>15706</v>
      </c>
      <c r="W424" s="19">
        <v>16434</v>
      </c>
      <c r="X424" s="19">
        <v>16142</v>
      </c>
      <c r="Y424" s="19">
        <v>16245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276393</v>
      </c>
      <c r="AD424" s="5">
        <f t="shared" si="50"/>
        <v>138469</v>
      </c>
      <c r="AE424" s="5">
        <f t="shared" si="51"/>
        <v>414862</v>
      </c>
      <c r="AG424" s="2">
        <f t="shared" si="52"/>
        <v>2</v>
      </c>
      <c r="AH424" s="2">
        <f t="shared" si="53"/>
        <v>2025</v>
      </c>
      <c r="AJ424" s="5">
        <f t="shared" si="54"/>
        <v>18790</v>
      </c>
      <c r="AK424" s="2">
        <f t="shared" si="55"/>
        <v>10</v>
      </c>
      <c r="AL424" s="9"/>
      <c r="AM424" s="55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</row>
    <row r="425" spans="1:51" ht="15.75" x14ac:dyDescent="0.25">
      <c r="A425" s="18">
        <v>45708</v>
      </c>
      <c r="B425" s="19">
        <v>15933</v>
      </c>
      <c r="C425" s="19">
        <v>16362</v>
      </c>
      <c r="D425" s="19">
        <v>16594</v>
      </c>
      <c r="E425" s="19">
        <v>17287</v>
      </c>
      <c r="F425" s="19">
        <v>18261</v>
      </c>
      <c r="G425" s="19">
        <v>18359</v>
      </c>
      <c r="H425" s="19">
        <v>16868</v>
      </c>
      <c r="I425" s="19">
        <v>17972</v>
      </c>
      <c r="J425" s="19">
        <v>17845</v>
      </c>
      <c r="K425" s="19">
        <v>16948</v>
      </c>
      <c r="L425" s="19">
        <v>15786</v>
      </c>
      <c r="M425" s="19">
        <v>14690</v>
      </c>
      <c r="N425" s="19">
        <v>14104</v>
      </c>
      <c r="O425" s="19">
        <v>15505</v>
      </c>
      <c r="P425" s="19">
        <v>17094</v>
      </c>
      <c r="Q425" s="19">
        <v>17966</v>
      </c>
      <c r="R425" s="19">
        <v>18258</v>
      </c>
      <c r="S425" s="19">
        <v>17233</v>
      </c>
      <c r="T425" s="19">
        <v>16226</v>
      </c>
      <c r="U425" s="19">
        <v>14959</v>
      </c>
      <c r="V425" s="19">
        <v>15041</v>
      </c>
      <c r="W425" s="19">
        <v>14825</v>
      </c>
      <c r="X425" s="19">
        <v>14579</v>
      </c>
      <c r="Y425" s="19">
        <v>14576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259031</v>
      </c>
      <c r="AD425" s="5">
        <f t="shared" si="50"/>
        <v>134240</v>
      </c>
      <c r="AE425" s="5">
        <f t="shared" si="51"/>
        <v>393271</v>
      </c>
      <c r="AG425" s="2">
        <f t="shared" si="52"/>
        <v>2</v>
      </c>
      <c r="AH425" s="2">
        <f t="shared" si="53"/>
        <v>2025</v>
      </c>
      <c r="AJ425" s="5">
        <f t="shared" si="54"/>
        <v>18359</v>
      </c>
      <c r="AK425" s="2">
        <f t="shared" si="55"/>
        <v>6</v>
      </c>
      <c r="AL425" s="9"/>
      <c r="AM425" s="55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</row>
    <row r="426" spans="1:51" ht="15.75" x14ac:dyDescent="0.25">
      <c r="A426" s="18">
        <v>45709</v>
      </c>
      <c r="B426" s="19">
        <v>14287</v>
      </c>
      <c r="C426" s="19">
        <v>13900</v>
      </c>
      <c r="D426" s="19">
        <v>14267</v>
      </c>
      <c r="E426" s="19">
        <v>14552</v>
      </c>
      <c r="F426" s="19">
        <v>14846</v>
      </c>
      <c r="G426" s="19">
        <v>14996</v>
      </c>
      <c r="H426" s="19">
        <v>13973</v>
      </c>
      <c r="I426" s="19">
        <v>15160</v>
      </c>
      <c r="J426" s="19">
        <v>15951</v>
      </c>
      <c r="K426" s="19">
        <v>16446</v>
      </c>
      <c r="L426" s="19">
        <v>14893</v>
      </c>
      <c r="M426" s="19">
        <v>13594</v>
      </c>
      <c r="N426" s="19">
        <v>12944</v>
      </c>
      <c r="O426" s="19">
        <v>12800</v>
      </c>
      <c r="P426" s="19">
        <v>13834</v>
      </c>
      <c r="Q426" s="19">
        <v>15953</v>
      </c>
      <c r="R426" s="19">
        <v>17776</v>
      </c>
      <c r="S426" s="19">
        <v>15671</v>
      </c>
      <c r="T426" s="19">
        <v>14806</v>
      </c>
      <c r="U426" s="19">
        <v>13818</v>
      </c>
      <c r="V426" s="19">
        <v>14118</v>
      </c>
      <c r="W426" s="19">
        <v>14767</v>
      </c>
      <c r="X426" s="19">
        <v>14844</v>
      </c>
      <c r="Y426" s="19">
        <v>14780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237375</v>
      </c>
      <c r="AD426" s="5">
        <f t="shared" si="50"/>
        <v>115601</v>
      </c>
      <c r="AE426" s="5">
        <f t="shared" si="51"/>
        <v>352976</v>
      </c>
      <c r="AG426" s="2">
        <f t="shared" si="52"/>
        <v>2</v>
      </c>
      <c r="AH426" s="2">
        <f t="shared" si="53"/>
        <v>2025</v>
      </c>
      <c r="AJ426" s="5">
        <f t="shared" si="54"/>
        <v>17776</v>
      </c>
      <c r="AK426" s="2">
        <f t="shared" si="55"/>
        <v>17</v>
      </c>
      <c r="AL426" s="9"/>
      <c r="AM426" s="55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</row>
    <row r="427" spans="1:51" ht="15.75" x14ac:dyDescent="0.25">
      <c r="A427" s="18">
        <v>45710</v>
      </c>
      <c r="B427" s="19">
        <v>14239</v>
      </c>
      <c r="C427" s="19">
        <v>14513</v>
      </c>
      <c r="D427" s="19">
        <v>14903</v>
      </c>
      <c r="E427" s="19">
        <v>15187</v>
      </c>
      <c r="F427" s="19">
        <v>15395</v>
      </c>
      <c r="G427" s="19">
        <v>15814</v>
      </c>
      <c r="H427" s="19">
        <v>14723</v>
      </c>
      <c r="I427" s="19">
        <v>14428</v>
      </c>
      <c r="J427" s="19">
        <v>12712</v>
      </c>
      <c r="K427" s="19">
        <v>11918</v>
      </c>
      <c r="L427" s="19">
        <v>13021</v>
      </c>
      <c r="M427" s="19">
        <v>12219</v>
      </c>
      <c r="N427" s="19">
        <v>11967</v>
      </c>
      <c r="O427" s="19">
        <v>11936</v>
      </c>
      <c r="P427" s="19">
        <v>12771</v>
      </c>
      <c r="Q427" s="19">
        <v>14792</v>
      </c>
      <c r="R427" s="19">
        <v>17289</v>
      </c>
      <c r="S427" s="19">
        <v>16719</v>
      </c>
      <c r="T427" s="19">
        <v>15906</v>
      </c>
      <c r="U427" s="19">
        <v>15084</v>
      </c>
      <c r="V427" s="19">
        <v>15377</v>
      </c>
      <c r="W427" s="19">
        <v>16080</v>
      </c>
      <c r="X427" s="19">
        <v>15499</v>
      </c>
      <c r="Y427" s="19">
        <v>16216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348708</v>
      </c>
      <c r="AE427" s="5">
        <f t="shared" si="51"/>
        <v>348708</v>
      </c>
      <c r="AG427" s="2">
        <f t="shared" si="52"/>
        <v>2</v>
      </c>
      <c r="AH427" s="2">
        <f t="shared" si="53"/>
        <v>2025</v>
      </c>
      <c r="AJ427" s="5">
        <f t="shared" si="54"/>
        <v>17289</v>
      </c>
      <c r="AK427" s="2">
        <f t="shared" si="55"/>
        <v>17</v>
      </c>
      <c r="AL427" s="9"/>
      <c r="AM427" s="55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</row>
    <row r="428" spans="1:51" ht="15.75" x14ac:dyDescent="0.25">
      <c r="A428" s="18">
        <v>45711</v>
      </c>
      <c r="B428" s="19">
        <v>16274</v>
      </c>
      <c r="C428" s="19">
        <v>16373</v>
      </c>
      <c r="D428" s="19">
        <v>16752</v>
      </c>
      <c r="E428" s="19">
        <v>16470</v>
      </c>
      <c r="F428" s="19">
        <v>16177</v>
      </c>
      <c r="G428" s="19">
        <v>16120</v>
      </c>
      <c r="H428" s="19">
        <v>14523</v>
      </c>
      <c r="I428" s="19">
        <v>14977</v>
      </c>
      <c r="J428" s="19">
        <v>15596</v>
      </c>
      <c r="K428" s="19">
        <v>15359</v>
      </c>
      <c r="L428" s="19">
        <v>14986</v>
      </c>
      <c r="M428" s="19">
        <v>13785</v>
      </c>
      <c r="N428" s="19">
        <v>14277</v>
      </c>
      <c r="O428" s="19">
        <v>15658</v>
      </c>
      <c r="P428" s="19">
        <v>16758</v>
      </c>
      <c r="Q428" s="19">
        <v>17088</v>
      </c>
      <c r="R428" s="19">
        <v>17572</v>
      </c>
      <c r="S428" s="19">
        <v>17207</v>
      </c>
      <c r="T428" s="19">
        <v>15990</v>
      </c>
      <c r="U428" s="19">
        <v>15009</v>
      </c>
      <c r="V428" s="19">
        <v>14738</v>
      </c>
      <c r="W428" s="19">
        <v>14776</v>
      </c>
      <c r="X428" s="19">
        <v>14594</v>
      </c>
      <c r="Y428" s="19">
        <v>14506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375565</v>
      </c>
      <c r="AE428" s="5">
        <f t="shared" si="51"/>
        <v>375565</v>
      </c>
      <c r="AG428" s="2">
        <f t="shared" si="52"/>
        <v>2</v>
      </c>
      <c r="AH428" s="2">
        <f t="shared" si="53"/>
        <v>2025</v>
      </c>
      <c r="AJ428" s="5">
        <f t="shared" si="54"/>
        <v>17572</v>
      </c>
      <c r="AK428" s="2">
        <f t="shared" si="55"/>
        <v>17</v>
      </c>
      <c r="AL428" s="9"/>
      <c r="AM428" s="55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</row>
    <row r="429" spans="1:51" ht="15.75" x14ac:dyDescent="0.25">
      <c r="A429" s="18">
        <v>45712</v>
      </c>
      <c r="B429" s="19">
        <v>14909</v>
      </c>
      <c r="C429" s="19">
        <v>15758</v>
      </c>
      <c r="D429" s="19">
        <v>16502</v>
      </c>
      <c r="E429" s="19">
        <v>16807</v>
      </c>
      <c r="F429" s="19">
        <v>17177</v>
      </c>
      <c r="G429" s="19">
        <v>17851</v>
      </c>
      <c r="H429" s="19">
        <v>17191</v>
      </c>
      <c r="I429" s="19">
        <v>17599</v>
      </c>
      <c r="J429" s="19">
        <v>15653</v>
      </c>
      <c r="K429" s="19">
        <v>14459</v>
      </c>
      <c r="L429" s="19">
        <v>15185</v>
      </c>
      <c r="M429" s="19">
        <v>14961</v>
      </c>
      <c r="N429" s="19">
        <v>15775</v>
      </c>
      <c r="O429" s="19">
        <v>17028</v>
      </c>
      <c r="P429" s="19">
        <v>18750</v>
      </c>
      <c r="Q429" s="19">
        <v>19354</v>
      </c>
      <c r="R429" s="19">
        <v>18172</v>
      </c>
      <c r="S429" s="19">
        <v>16411</v>
      </c>
      <c r="T429" s="19">
        <v>14927</v>
      </c>
      <c r="U429" s="19">
        <v>13627</v>
      </c>
      <c r="V429" s="19">
        <v>13486</v>
      </c>
      <c r="W429" s="19">
        <v>13769</v>
      </c>
      <c r="X429" s="19">
        <v>12813</v>
      </c>
      <c r="Y429" s="19">
        <v>12531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251969</v>
      </c>
      <c r="AD429" s="5">
        <f t="shared" si="50"/>
        <v>128726</v>
      </c>
      <c r="AE429" s="5">
        <f t="shared" si="51"/>
        <v>380695</v>
      </c>
      <c r="AG429" s="2">
        <f t="shared" si="52"/>
        <v>2</v>
      </c>
      <c r="AH429" s="2">
        <f t="shared" si="53"/>
        <v>2025</v>
      </c>
      <c r="AJ429" s="5">
        <f t="shared" si="54"/>
        <v>19354</v>
      </c>
      <c r="AK429" s="2">
        <f t="shared" si="55"/>
        <v>16</v>
      </c>
      <c r="AL429" s="9"/>
      <c r="AM429" s="55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</row>
    <row r="430" spans="1:51" ht="15.75" x14ac:dyDescent="0.25">
      <c r="A430" s="18">
        <v>45713</v>
      </c>
      <c r="B430" s="19">
        <v>12141</v>
      </c>
      <c r="C430" s="19">
        <v>12152</v>
      </c>
      <c r="D430" s="19">
        <v>12476</v>
      </c>
      <c r="E430" s="19">
        <v>12704</v>
      </c>
      <c r="F430" s="19">
        <v>13174</v>
      </c>
      <c r="G430" s="19">
        <v>14028</v>
      </c>
      <c r="H430" s="19">
        <v>13872</v>
      </c>
      <c r="I430" s="19">
        <v>14219</v>
      </c>
      <c r="J430" s="19">
        <v>14843</v>
      </c>
      <c r="K430" s="19">
        <v>13600</v>
      </c>
      <c r="L430" s="19">
        <v>12130</v>
      </c>
      <c r="M430" s="19">
        <v>11510</v>
      </c>
      <c r="N430" s="19">
        <v>12297</v>
      </c>
      <c r="O430" s="19">
        <v>12174</v>
      </c>
      <c r="P430" s="19">
        <v>14834</v>
      </c>
      <c r="Q430" s="19">
        <v>16246</v>
      </c>
      <c r="R430" s="19">
        <v>16873</v>
      </c>
      <c r="S430" s="19">
        <v>15614</v>
      </c>
      <c r="T430" s="19">
        <v>15087</v>
      </c>
      <c r="U430" s="19">
        <v>13463</v>
      </c>
      <c r="V430" s="19">
        <v>13833</v>
      </c>
      <c r="W430" s="19">
        <v>13537</v>
      </c>
      <c r="X430" s="19">
        <v>13631</v>
      </c>
      <c r="Y430" s="19">
        <v>13941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223891</v>
      </c>
      <c r="AD430" s="5">
        <f t="shared" si="50"/>
        <v>104488</v>
      </c>
      <c r="AE430" s="5">
        <f t="shared" si="51"/>
        <v>328379</v>
      </c>
      <c r="AG430" s="2">
        <f t="shared" si="52"/>
        <v>2</v>
      </c>
      <c r="AH430" s="2">
        <f t="shared" si="53"/>
        <v>2025</v>
      </c>
      <c r="AJ430" s="5">
        <f t="shared" si="54"/>
        <v>16873</v>
      </c>
      <c r="AK430" s="2">
        <f t="shared" si="55"/>
        <v>17</v>
      </c>
      <c r="AL430" s="9"/>
      <c r="AM430" s="55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</row>
    <row r="431" spans="1:51" ht="15.75" x14ac:dyDescent="0.25">
      <c r="A431" s="18">
        <v>45714</v>
      </c>
      <c r="B431" s="19">
        <v>13597</v>
      </c>
      <c r="C431" s="19">
        <v>13743</v>
      </c>
      <c r="D431" s="19">
        <v>14106</v>
      </c>
      <c r="E431" s="19">
        <v>14242</v>
      </c>
      <c r="F431" s="19">
        <v>14717</v>
      </c>
      <c r="G431" s="19">
        <v>14946</v>
      </c>
      <c r="H431" s="19">
        <v>13461</v>
      </c>
      <c r="I431" s="19">
        <v>13052</v>
      </c>
      <c r="J431" s="19">
        <v>12920</v>
      </c>
      <c r="K431" s="19">
        <v>13596</v>
      </c>
      <c r="L431" s="19">
        <v>14010</v>
      </c>
      <c r="M431" s="19">
        <v>12990</v>
      </c>
      <c r="N431" s="19">
        <v>12618</v>
      </c>
      <c r="O431" s="19">
        <v>14293</v>
      </c>
      <c r="P431" s="19">
        <v>12600</v>
      </c>
      <c r="Q431" s="19">
        <v>13441</v>
      </c>
      <c r="R431" s="19">
        <v>15943</v>
      </c>
      <c r="S431" s="19">
        <v>16066</v>
      </c>
      <c r="T431" s="19">
        <v>15636</v>
      </c>
      <c r="U431" s="19">
        <v>14279</v>
      </c>
      <c r="V431" s="19">
        <v>14635</v>
      </c>
      <c r="W431" s="19">
        <v>14859</v>
      </c>
      <c r="X431" s="19">
        <v>14660</v>
      </c>
      <c r="Y431" s="19">
        <v>14576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225598</v>
      </c>
      <c r="AD431" s="5">
        <f t="shared" si="50"/>
        <v>113388</v>
      </c>
      <c r="AE431" s="5">
        <f t="shared" si="51"/>
        <v>338986</v>
      </c>
      <c r="AG431" s="2">
        <f t="shared" si="52"/>
        <v>2</v>
      </c>
      <c r="AH431" s="2">
        <f t="shared" si="53"/>
        <v>2025</v>
      </c>
      <c r="AJ431" s="5">
        <f t="shared" si="54"/>
        <v>16066</v>
      </c>
      <c r="AK431" s="2">
        <f t="shared" si="55"/>
        <v>18</v>
      </c>
      <c r="AL431" s="9"/>
      <c r="AM431" s="55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</row>
    <row r="432" spans="1:51" ht="15.75" x14ac:dyDescent="0.25">
      <c r="A432" s="18">
        <v>45715</v>
      </c>
      <c r="B432" s="19">
        <v>14497</v>
      </c>
      <c r="C432" s="19">
        <v>15036</v>
      </c>
      <c r="D432" s="19">
        <v>15433</v>
      </c>
      <c r="E432" s="19">
        <v>15874</v>
      </c>
      <c r="F432" s="19">
        <v>16340</v>
      </c>
      <c r="G432" s="19">
        <v>17009</v>
      </c>
      <c r="H432" s="19">
        <v>15765</v>
      </c>
      <c r="I432" s="19">
        <v>17303</v>
      </c>
      <c r="J432" s="19">
        <v>17218</v>
      </c>
      <c r="K432" s="19">
        <v>18360</v>
      </c>
      <c r="L432" s="19">
        <v>20058</v>
      </c>
      <c r="M432" s="19">
        <v>20057</v>
      </c>
      <c r="N432" s="19">
        <v>20460</v>
      </c>
      <c r="O432" s="19">
        <v>21119</v>
      </c>
      <c r="P432" s="19">
        <v>21905</v>
      </c>
      <c r="Q432" s="19">
        <v>19449</v>
      </c>
      <c r="R432" s="19">
        <v>17986</v>
      </c>
      <c r="S432" s="19">
        <v>16003</v>
      </c>
      <c r="T432" s="19">
        <v>14883</v>
      </c>
      <c r="U432" s="19">
        <v>13608</v>
      </c>
      <c r="V432" s="19">
        <v>13568</v>
      </c>
      <c r="W432" s="19">
        <v>13561</v>
      </c>
      <c r="X432" s="19">
        <v>13303</v>
      </c>
      <c r="Y432" s="19">
        <v>13636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278841</v>
      </c>
      <c r="AD432" s="5">
        <f t="shared" si="50"/>
        <v>123590</v>
      </c>
      <c r="AE432" s="5">
        <f t="shared" si="51"/>
        <v>402431</v>
      </c>
      <c r="AG432" s="2">
        <f t="shared" si="52"/>
        <v>2</v>
      </c>
      <c r="AH432" s="2">
        <f t="shared" si="53"/>
        <v>2025</v>
      </c>
      <c r="AJ432" s="5">
        <f t="shared" si="54"/>
        <v>21905</v>
      </c>
      <c r="AK432" s="2">
        <f t="shared" si="55"/>
        <v>15</v>
      </c>
      <c r="AL432" s="9"/>
      <c r="AM432" s="55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</row>
    <row r="433" spans="1:51" ht="15.75" x14ac:dyDescent="0.25">
      <c r="A433" s="18">
        <v>45716</v>
      </c>
      <c r="B433" s="19">
        <v>13265</v>
      </c>
      <c r="C433" s="19">
        <v>13623</v>
      </c>
      <c r="D433" s="19">
        <v>14001</v>
      </c>
      <c r="E433" s="19">
        <v>14024</v>
      </c>
      <c r="F433" s="19">
        <v>14749</v>
      </c>
      <c r="G433" s="19">
        <v>14950</v>
      </c>
      <c r="H433" s="19">
        <v>13914</v>
      </c>
      <c r="I433" s="19">
        <v>13562</v>
      </c>
      <c r="J433" s="19">
        <v>11981</v>
      </c>
      <c r="K433" s="19">
        <v>11119</v>
      </c>
      <c r="L433" s="19">
        <v>13643</v>
      </c>
      <c r="M433" s="19">
        <v>11129</v>
      </c>
      <c r="N433" s="19">
        <v>8459</v>
      </c>
      <c r="O433" s="19">
        <v>7718</v>
      </c>
      <c r="P433" s="19">
        <v>8655</v>
      </c>
      <c r="Q433" s="19">
        <v>11268</v>
      </c>
      <c r="R433" s="19">
        <v>14918</v>
      </c>
      <c r="S433" s="19">
        <v>14802</v>
      </c>
      <c r="T433" s="19">
        <v>14410</v>
      </c>
      <c r="U433" s="19">
        <v>13502</v>
      </c>
      <c r="V433" s="19">
        <v>14035</v>
      </c>
      <c r="W433" s="19">
        <v>15252</v>
      </c>
      <c r="X433" s="19">
        <v>15717</v>
      </c>
      <c r="Y433" s="19">
        <v>15841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200170</v>
      </c>
      <c r="AD433" s="5">
        <f t="shared" si="50"/>
        <v>114367</v>
      </c>
      <c r="AE433" s="5">
        <f t="shared" si="51"/>
        <v>314537</v>
      </c>
      <c r="AG433" s="2">
        <f t="shared" si="52"/>
        <v>2</v>
      </c>
      <c r="AH433" s="2">
        <f t="shared" si="53"/>
        <v>2025</v>
      </c>
      <c r="AJ433" s="5">
        <f t="shared" si="54"/>
        <v>15841</v>
      </c>
      <c r="AK433" s="2">
        <f t="shared" si="55"/>
        <v>24</v>
      </c>
      <c r="AL433" s="9"/>
      <c r="AM433" s="55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</row>
    <row r="434" spans="1:51" ht="15.75" x14ac:dyDescent="0.25">
      <c r="A434" s="18">
        <v>45717</v>
      </c>
      <c r="B434" s="19">
        <v>15328</v>
      </c>
      <c r="C434" s="19">
        <v>16584</v>
      </c>
      <c r="D434" s="19">
        <v>15595</v>
      </c>
      <c r="E434" s="19">
        <v>15344</v>
      </c>
      <c r="F434" s="19">
        <v>14095</v>
      </c>
      <c r="G434" s="19">
        <v>13564</v>
      </c>
      <c r="H434" s="19">
        <v>12489</v>
      </c>
      <c r="I434" s="19">
        <v>13339</v>
      </c>
      <c r="J434" s="19">
        <v>13408</v>
      </c>
      <c r="K434" s="19">
        <v>13436</v>
      </c>
      <c r="L434" s="19">
        <v>13986</v>
      </c>
      <c r="M434" s="19">
        <v>14606</v>
      </c>
      <c r="N434" s="19">
        <v>14433</v>
      </c>
      <c r="O434" s="19">
        <v>14936</v>
      </c>
      <c r="P434" s="19">
        <v>15887</v>
      </c>
      <c r="Q434" s="19">
        <v>15770</v>
      </c>
      <c r="R434" s="19">
        <v>15585</v>
      </c>
      <c r="S434" s="19">
        <v>14115</v>
      </c>
      <c r="T434" s="19">
        <v>13018</v>
      </c>
      <c r="U434" s="19">
        <v>12304</v>
      </c>
      <c r="V434" s="19">
        <v>11913</v>
      </c>
      <c r="W434" s="19">
        <v>11664</v>
      </c>
      <c r="X434" s="19">
        <v>12005</v>
      </c>
      <c r="Y434" s="19">
        <v>12129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335533</v>
      </c>
      <c r="AE434" s="5">
        <f t="shared" si="51"/>
        <v>335533</v>
      </c>
      <c r="AG434" s="2">
        <f t="shared" si="52"/>
        <v>3</v>
      </c>
      <c r="AH434" s="2">
        <f t="shared" si="53"/>
        <v>2025</v>
      </c>
      <c r="AJ434" s="5">
        <f t="shared" si="54"/>
        <v>16584</v>
      </c>
      <c r="AK434" s="2">
        <f t="shared" si="55"/>
        <v>2</v>
      </c>
      <c r="AL434" s="9"/>
      <c r="AM434" s="55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</row>
    <row r="435" spans="1:51" ht="15.75" x14ac:dyDescent="0.25">
      <c r="A435" s="18">
        <v>45718</v>
      </c>
      <c r="B435" s="19">
        <v>12407</v>
      </c>
      <c r="C435" s="19">
        <v>13760</v>
      </c>
      <c r="D435" s="19">
        <v>13229</v>
      </c>
      <c r="E435" s="19">
        <v>13442</v>
      </c>
      <c r="F435" s="19">
        <v>13526</v>
      </c>
      <c r="G435" s="19">
        <v>14125</v>
      </c>
      <c r="H435" s="19">
        <v>13202</v>
      </c>
      <c r="I435" s="19">
        <v>12842</v>
      </c>
      <c r="J435" s="19">
        <v>11721</v>
      </c>
      <c r="K435" s="19">
        <v>11020</v>
      </c>
      <c r="L435" s="19">
        <v>10071</v>
      </c>
      <c r="M435" s="19">
        <v>9076</v>
      </c>
      <c r="N435" s="19">
        <v>8678</v>
      </c>
      <c r="O435" s="19">
        <v>9083</v>
      </c>
      <c r="P435" s="19">
        <v>10261</v>
      </c>
      <c r="Q435" s="19">
        <v>12681</v>
      </c>
      <c r="R435" s="19">
        <v>16992</v>
      </c>
      <c r="S435" s="19">
        <v>18072</v>
      </c>
      <c r="T435" s="19">
        <v>17578</v>
      </c>
      <c r="U435" s="19">
        <v>15976</v>
      </c>
      <c r="V435" s="19">
        <v>15502</v>
      </c>
      <c r="W435" s="19">
        <v>16566</v>
      </c>
      <c r="X435" s="19">
        <v>16884</v>
      </c>
      <c r="Y435" s="19">
        <v>17184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323878</v>
      </c>
      <c r="AE435" s="5">
        <f t="shared" si="51"/>
        <v>323878</v>
      </c>
      <c r="AG435" s="2">
        <f t="shared" si="52"/>
        <v>3</v>
      </c>
      <c r="AH435" s="2">
        <f t="shared" si="53"/>
        <v>2025</v>
      </c>
      <c r="AJ435" s="5">
        <f t="shared" si="54"/>
        <v>18072</v>
      </c>
      <c r="AK435" s="2">
        <f t="shared" si="55"/>
        <v>18</v>
      </c>
      <c r="AL435" s="9"/>
      <c r="AM435" s="55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</row>
    <row r="436" spans="1:51" ht="15.75" x14ac:dyDescent="0.25">
      <c r="A436" s="18">
        <v>45719</v>
      </c>
      <c r="B436" s="19">
        <v>17995</v>
      </c>
      <c r="C436" s="19">
        <v>18449</v>
      </c>
      <c r="D436" s="19">
        <v>18926</v>
      </c>
      <c r="E436" s="19">
        <v>19060</v>
      </c>
      <c r="F436" s="19">
        <v>19497</v>
      </c>
      <c r="G436" s="19">
        <v>19910</v>
      </c>
      <c r="H436" s="19">
        <v>17862</v>
      </c>
      <c r="I436" s="19">
        <v>17809</v>
      </c>
      <c r="J436" s="19">
        <v>15665</v>
      </c>
      <c r="K436" s="19">
        <v>14191</v>
      </c>
      <c r="L436" s="19">
        <v>13708</v>
      </c>
      <c r="M436" s="19">
        <v>13369</v>
      </c>
      <c r="N436" s="19">
        <v>12903</v>
      </c>
      <c r="O436" s="19">
        <v>12932</v>
      </c>
      <c r="P436" s="19">
        <v>13525</v>
      </c>
      <c r="Q436" s="19">
        <v>15621</v>
      </c>
      <c r="R436" s="19">
        <v>19174</v>
      </c>
      <c r="S436" s="19">
        <v>19414</v>
      </c>
      <c r="T436" s="19">
        <v>18904</v>
      </c>
      <c r="U436" s="19">
        <v>17139</v>
      </c>
      <c r="V436" s="19">
        <v>16635</v>
      </c>
      <c r="W436" s="19">
        <v>17243</v>
      </c>
      <c r="X436" s="19">
        <v>17570</v>
      </c>
      <c r="Y436" s="19">
        <v>17760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255802</v>
      </c>
      <c r="AD436" s="5">
        <f t="shared" si="50"/>
        <v>149459</v>
      </c>
      <c r="AE436" s="5">
        <f t="shared" si="51"/>
        <v>405261</v>
      </c>
      <c r="AG436" s="2">
        <f t="shared" si="52"/>
        <v>3</v>
      </c>
      <c r="AH436" s="2">
        <f t="shared" si="53"/>
        <v>2025</v>
      </c>
      <c r="AJ436" s="5">
        <f t="shared" si="54"/>
        <v>19910</v>
      </c>
      <c r="AK436" s="2">
        <f t="shared" si="55"/>
        <v>6</v>
      </c>
      <c r="AL436" s="9"/>
      <c r="AM436" s="55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</row>
    <row r="437" spans="1:51" ht="15.75" x14ac:dyDescent="0.25">
      <c r="A437" s="18">
        <v>45720</v>
      </c>
      <c r="B437" s="19">
        <v>17477</v>
      </c>
      <c r="C437" s="19">
        <v>17886</v>
      </c>
      <c r="D437" s="19">
        <v>18335</v>
      </c>
      <c r="E437" s="19">
        <v>18450</v>
      </c>
      <c r="F437" s="19">
        <v>18771</v>
      </c>
      <c r="G437" s="19">
        <v>19359</v>
      </c>
      <c r="H437" s="19">
        <v>17436</v>
      </c>
      <c r="I437" s="19">
        <v>18242</v>
      </c>
      <c r="J437" s="19">
        <v>19544</v>
      </c>
      <c r="K437" s="19">
        <v>19752</v>
      </c>
      <c r="L437" s="19">
        <v>18323</v>
      </c>
      <c r="M437" s="19">
        <v>15418</v>
      </c>
      <c r="N437" s="19">
        <v>14974</v>
      </c>
      <c r="O437" s="19">
        <v>16118</v>
      </c>
      <c r="P437" s="19">
        <v>17102</v>
      </c>
      <c r="Q437" s="19">
        <v>18650</v>
      </c>
      <c r="R437" s="19">
        <v>19318</v>
      </c>
      <c r="S437" s="19">
        <v>17895</v>
      </c>
      <c r="T437" s="19">
        <v>17055</v>
      </c>
      <c r="U437" s="19">
        <v>15288</v>
      </c>
      <c r="V437" s="19">
        <v>14476</v>
      </c>
      <c r="W437" s="19">
        <v>14733</v>
      </c>
      <c r="X437" s="19">
        <v>14838</v>
      </c>
      <c r="Y437" s="19">
        <v>14798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271726</v>
      </c>
      <c r="AD437" s="5">
        <f t="shared" si="50"/>
        <v>142512</v>
      </c>
      <c r="AE437" s="5">
        <f t="shared" si="51"/>
        <v>414238</v>
      </c>
      <c r="AG437" s="2">
        <f t="shared" si="52"/>
        <v>3</v>
      </c>
      <c r="AH437" s="2">
        <f t="shared" si="53"/>
        <v>2025</v>
      </c>
      <c r="AJ437" s="5">
        <f t="shared" si="54"/>
        <v>19752</v>
      </c>
      <c r="AK437" s="2">
        <f t="shared" si="55"/>
        <v>10</v>
      </c>
      <c r="AL437" s="9"/>
      <c r="AM437" s="55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</row>
    <row r="438" spans="1:51" ht="15.75" x14ac:dyDescent="0.25">
      <c r="A438" s="18">
        <v>45721</v>
      </c>
      <c r="B438" s="19">
        <v>14489</v>
      </c>
      <c r="C438" s="19">
        <v>14706</v>
      </c>
      <c r="D438" s="19">
        <v>14882</v>
      </c>
      <c r="E438" s="19">
        <v>14834</v>
      </c>
      <c r="F438" s="19">
        <v>15142</v>
      </c>
      <c r="G438" s="19">
        <v>15720</v>
      </c>
      <c r="H438" s="19">
        <v>14617</v>
      </c>
      <c r="I438" s="19">
        <v>15377</v>
      </c>
      <c r="J438" s="19">
        <v>14863</v>
      </c>
      <c r="K438" s="19">
        <v>15550</v>
      </c>
      <c r="L438" s="19">
        <v>16368</v>
      </c>
      <c r="M438" s="19">
        <v>17490</v>
      </c>
      <c r="N438" s="19">
        <v>18074</v>
      </c>
      <c r="O438" s="19">
        <v>18662</v>
      </c>
      <c r="P438" s="19">
        <v>19842</v>
      </c>
      <c r="Q438" s="19">
        <v>19683</v>
      </c>
      <c r="R438" s="19">
        <v>18948</v>
      </c>
      <c r="S438" s="19">
        <v>17068</v>
      </c>
      <c r="T438" s="19">
        <v>16006</v>
      </c>
      <c r="U438" s="19">
        <v>14115</v>
      </c>
      <c r="V438" s="19">
        <v>13438</v>
      </c>
      <c r="W438" s="19">
        <v>13677</v>
      </c>
      <c r="X438" s="19">
        <v>13493</v>
      </c>
      <c r="Y438" s="19">
        <v>13502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262654</v>
      </c>
      <c r="AD438" s="5">
        <f t="shared" si="50"/>
        <v>117892</v>
      </c>
      <c r="AE438" s="5">
        <f t="shared" si="51"/>
        <v>380546</v>
      </c>
      <c r="AG438" s="2">
        <f t="shared" si="52"/>
        <v>3</v>
      </c>
      <c r="AH438" s="2">
        <f t="shared" si="53"/>
        <v>2025</v>
      </c>
      <c r="AJ438" s="5">
        <f t="shared" si="54"/>
        <v>19842</v>
      </c>
      <c r="AK438" s="2">
        <f t="shared" si="55"/>
        <v>15</v>
      </c>
      <c r="AL438" s="9"/>
      <c r="AM438" s="55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</row>
    <row r="439" spans="1:51" ht="15.75" x14ac:dyDescent="0.25">
      <c r="A439" s="18">
        <v>45722</v>
      </c>
      <c r="B439" s="19">
        <v>13116</v>
      </c>
      <c r="C439" s="19">
        <v>13326</v>
      </c>
      <c r="D439" s="19">
        <v>13626</v>
      </c>
      <c r="E439" s="19">
        <v>13520</v>
      </c>
      <c r="F439" s="19">
        <v>13807</v>
      </c>
      <c r="G439" s="19">
        <v>14188</v>
      </c>
      <c r="H439" s="19">
        <v>13534</v>
      </c>
      <c r="I439" s="19">
        <v>14943</v>
      </c>
      <c r="J439" s="19">
        <v>16759</v>
      </c>
      <c r="K439" s="19">
        <v>17620</v>
      </c>
      <c r="L439" s="19">
        <v>17431</v>
      </c>
      <c r="M439" s="19">
        <v>17153</v>
      </c>
      <c r="N439" s="19">
        <v>17053</v>
      </c>
      <c r="O439" s="19">
        <v>17055</v>
      </c>
      <c r="P439" s="19">
        <v>17960</v>
      </c>
      <c r="Q439" s="19">
        <v>18241</v>
      </c>
      <c r="R439" s="19">
        <v>17879</v>
      </c>
      <c r="S439" s="19">
        <v>16288</v>
      </c>
      <c r="T439" s="19">
        <v>15462</v>
      </c>
      <c r="U439" s="19">
        <v>13857</v>
      </c>
      <c r="V439" s="19">
        <v>13256</v>
      </c>
      <c r="W439" s="19">
        <v>13607</v>
      </c>
      <c r="X439" s="19">
        <v>13658</v>
      </c>
      <c r="Y439" s="19">
        <v>13658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258222</v>
      </c>
      <c r="AD439" s="5">
        <f t="shared" si="50"/>
        <v>108775</v>
      </c>
      <c r="AE439" s="5">
        <f t="shared" si="51"/>
        <v>366997</v>
      </c>
      <c r="AG439" s="2">
        <f t="shared" si="52"/>
        <v>3</v>
      </c>
      <c r="AH439" s="2">
        <f t="shared" si="53"/>
        <v>2025</v>
      </c>
      <c r="AJ439" s="5">
        <f t="shared" si="54"/>
        <v>18241</v>
      </c>
      <c r="AK439" s="2">
        <f t="shared" si="55"/>
        <v>16</v>
      </c>
      <c r="AL439" s="9"/>
      <c r="AM439" s="55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</row>
    <row r="440" spans="1:51" ht="15.75" x14ac:dyDescent="0.25">
      <c r="A440" s="18">
        <v>45723</v>
      </c>
      <c r="B440" s="19">
        <v>13347</v>
      </c>
      <c r="C440" s="19">
        <v>13569</v>
      </c>
      <c r="D440" s="19">
        <v>14145</v>
      </c>
      <c r="E440" s="19">
        <v>14431</v>
      </c>
      <c r="F440" s="19">
        <v>14973</v>
      </c>
      <c r="G440" s="19">
        <v>15547</v>
      </c>
      <c r="H440" s="19">
        <v>14746</v>
      </c>
      <c r="I440" s="19">
        <v>16738</v>
      </c>
      <c r="J440" s="19">
        <v>19011</v>
      </c>
      <c r="K440" s="19">
        <v>19829</v>
      </c>
      <c r="L440" s="19">
        <v>20256</v>
      </c>
      <c r="M440" s="19">
        <v>20496</v>
      </c>
      <c r="N440" s="19">
        <v>19466</v>
      </c>
      <c r="O440" s="19">
        <v>18771</v>
      </c>
      <c r="P440" s="19">
        <v>18292</v>
      </c>
      <c r="Q440" s="19">
        <v>18727</v>
      </c>
      <c r="R440" s="19">
        <v>19355</v>
      </c>
      <c r="S440" s="19">
        <v>18163</v>
      </c>
      <c r="T440" s="19">
        <v>17453</v>
      </c>
      <c r="U440" s="19">
        <v>15570</v>
      </c>
      <c r="V440" s="19">
        <v>14910</v>
      </c>
      <c r="W440" s="19">
        <v>15563</v>
      </c>
      <c r="X440" s="19">
        <v>15944</v>
      </c>
      <c r="Y440" s="19">
        <v>16132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288544</v>
      </c>
      <c r="AD440" s="5">
        <f t="shared" si="50"/>
        <v>116890</v>
      </c>
      <c r="AE440" s="5">
        <f t="shared" si="51"/>
        <v>405434</v>
      </c>
      <c r="AG440" s="2">
        <f t="shared" si="52"/>
        <v>3</v>
      </c>
      <c r="AH440" s="2">
        <f t="shared" si="53"/>
        <v>2025</v>
      </c>
      <c r="AJ440" s="5">
        <f t="shared" si="54"/>
        <v>20496</v>
      </c>
      <c r="AK440" s="2">
        <f t="shared" si="55"/>
        <v>12</v>
      </c>
      <c r="AL440" s="9"/>
      <c r="AM440" s="55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</row>
    <row r="441" spans="1:51" ht="15.75" x14ac:dyDescent="0.25">
      <c r="A441" s="18">
        <v>45724</v>
      </c>
      <c r="B441" s="19">
        <v>15638</v>
      </c>
      <c r="C441" s="19">
        <v>16755</v>
      </c>
      <c r="D441" s="19">
        <v>15971</v>
      </c>
      <c r="E441" s="19">
        <v>15980</v>
      </c>
      <c r="F441" s="19">
        <v>15949</v>
      </c>
      <c r="G441" s="19">
        <v>16196</v>
      </c>
      <c r="H441" s="19">
        <v>14341</v>
      </c>
      <c r="I441" s="19">
        <v>13474</v>
      </c>
      <c r="J441" s="19">
        <v>13570</v>
      </c>
      <c r="K441" s="19">
        <v>13360</v>
      </c>
      <c r="L441" s="19">
        <v>12967</v>
      </c>
      <c r="M441" s="19">
        <v>12718</v>
      </c>
      <c r="N441" s="19">
        <v>13227</v>
      </c>
      <c r="O441" s="19">
        <v>13892</v>
      </c>
      <c r="P441" s="19">
        <v>15026</v>
      </c>
      <c r="Q441" s="19">
        <v>16397</v>
      </c>
      <c r="R441" s="19">
        <v>18473</v>
      </c>
      <c r="S441" s="19">
        <v>17849</v>
      </c>
      <c r="T441" s="19">
        <v>17096</v>
      </c>
      <c r="U441" s="19">
        <v>15453</v>
      </c>
      <c r="V441" s="19">
        <v>14798</v>
      </c>
      <c r="W441" s="19">
        <v>15886</v>
      </c>
      <c r="X441" s="19">
        <v>16085</v>
      </c>
      <c r="Y441" s="19">
        <v>16306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367407</v>
      </c>
      <c r="AE441" s="5">
        <f t="shared" si="51"/>
        <v>367407</v>
      </c>
      <c r="AG441" s="2">
        <f t="shared" si="52"/>
        <v>3</v>
      </c>
      <c r="AH441" s="2">
        <f t="shared" si="53"/>
        <v>2025</v>
      </c>
      <c r="AJ441" s="5">
        <f t="shared" si="54"/>
        <v>18473</v>
      </c>
      <c r="AK441" s="2">
        <f t="shared" si="55"/>
        <v>17</v>
      </c>
      <c r="AL441" s="9"/>
      <c r="AM441" s="55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</row>
    <row r="442" spans="1:51" ht="15.75" x14ac:dyDescent="0.25">
      <c r="A442" s="18">
        <v>45725</v>
      </c>
      <c r="B442" s="19">
        <v>15971</v>
      </c>
      <c r="C442" s="19">
        <v>0</v>
      </c>
      <c r="D442" s="19">
        <v>13269</v>
      </c>
      <c r="E442" s="19">
        <v>17034</v>
      </c>
      <c r="F442" s="19">
        <v>16200</v>
      </c>
      <c r="G442" s="19">
        <v>16137</v>
      </c>
      <c r="H442" s="19">
        <v>14814</v>
      </c>
      <c r="I442" s="19">
        <v>15297</v>
      </c>
      <c r="J442" s="19">
        <v>13859</v>
      </c>
      <c r="K442" s="19">
        <v>12236</v>
      </c>
      <c r="L442" s="19">
        <v>11217</v>
      </c>
      <c r="M442" s="19">
        <v>10725</v>
      </c>
      <c r="N442" s="19">
        <v>10202</v>
      </c>
      <c r="O442" s="19">
        <v>9782</v>
      </c>
      <c r="P442" s="19">
        <v>11257</v>
      </c>
      <c r="Q442" s="19">
        <v>13461</v>
      </c>
      <c r="R442" s="19">
        <v>14850</v>
      </c>
      <c r="S442" s="19">
        <v>15435</v>
      </c>
      <c r="T442" s="19">
        <v>15607</v>
      </c>
      <c r="U442" s="19">
        <v>15037</v>
      </c>
      <c r="V442" s="19">
        <v>14353</v>
      </c>
      <c r="W442" s="19">
        <v>15052</v>
      </c>
      <c r="X442" s="19">
        <v>14988</v>
      </c>
      <c r="Y442" s="19">
        <v>15084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321867</v>
      </c>
      <c r="AE442" s="5">
        <f t="shared" si="51"/>
        <v>321867</v>
      </c>
      <c r="AG442" s="2">
        <f t="shared" si="52"/>
        <v>3</v>
      </c>
      <c r="AH442" s="2">
        <f t="shared" si="53"/>
        <v>2025</v>
      </c>
      <c r="AJ442" s="5">
        <f t="shared" si="54"/>
        <v>17034</v>
      </c>
      <c r="AK442" s="2">
        <f t="shared" si="55"/>
        <v>4</v>
      </c>
      <c r="AL442" s="9"/>
      <c r="AM442" s="55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</row>
    <row r="443" spans="1:51" ht="15.75" x14ac:dyDescent="0.25">
      <c r="A443" s="18">
        <v>45726</v>
      </c>
      <c r="B443" s="19">
        <v>15001</v>
      </c>
      <c r="C443" s="19">
        <v>15392</v>
      </c>
      <c r="D443" s="19">
        <v>15561</v>
      </c>
      <c r="E443" s="19">
        <v>15499</v>
      </c>
      <c r="F443" s="19">
        <v>15714</v>
      </c>
      <c r="G443" s="19">
        <v>16265</v>
      </c>
      <c r="H443" s="19">
        <v>15541</v>
      </c>
      <c r="I443" s="19">
        <v>17379</v>
      </c>
      <c r="J443" s="19">
        <v>19231</v>
      </c>
      <c r="K443" s="19">
        <v>18162</v>
      </c>
      <c r="L443" s="19">
        <v>15348</v>
      </c>
      <c r="M443" s="19">
        <v>14611</v>
      </c>
      <c r="N443" s="19">
        <v>14161</v>
      </c>
      <c r="O443" s="19">
        <v>14745</v>
      </c>
      <c r="P443" s="19">
        <v>15392</v>
      </c>
      <c r="Q443" s="19">
        <v>14281</v>
      </c>
      <c r="R443" s="19">
        <v>14921</v>
      </c>
      <c r="S443" s="19">
        <v>14894</v>
      </c>
      <c r="T443" s="19">
        <v>15663</v>
      </c>
      <c r="U443" s="19">
        <v>14316</v>
      </c>
      <c r="V443" s="19">
        <v>13930</v>
      </c>
      <c r="W443" s="19">
        <v>14438</v>
      </c>
      <c r="X443" s="19">
        <v>14567</v>
      </c>
      <c r="Y443" s="19">
        <v>14847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246039</v>
      </c>
      <c r="AD443" s="5">
        <f t="shared" si="50"/>
        <v>123820</v>
      </c>
      <c r="AE443" s="5">
        <f t="shared" si="51"/>
        <v>369859</v>
      </c>
      <c r="AG443" s="2">
        <f t="shared" si="52"/>
        <v>3</v>
      </c>
      <c r="AH443" s="2">
        <f t="shared" si="53"/>
        <v>2025</v>
      </c>
      <c r="AJ443" s="5">
        <f t="shared" si="54"/>
        <v>19231</v>
      </c>
      <c r="AK443" s="2">
        <f t="shared" si="55"/>
        <v>9</v>
      </c>
      <c r="AL443" s="9"/>
      <c r="AM443" s="55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</row>
    <row r="444" spans="1:51" ht="15.75" x14ac:dyDescent="0.25">
      <c r="A444" s="18">
        <v>45727</v>
      </c>
      <c r="B444" s="19">
        <v>14838</v>
      </c>
      <c r="C444" s="19">
        <v>15155</v>
      </c>
      <c r="D444" s="19">
        <v>15525</v>
      </c>
      <c r="E444" s="19">
        <v>15432</v>
      </c>
      <c r="F444" s="19">
        <v>15749</v>
      </c>
      <c r="G444" s="19">
        <v>16264</v>
      </c>
      <c r="H444" s="19">
        <v>15425</v>
      </c>
      <c r="I444" s="19">
        <v>16746</v>
      </c>
      <c r="J444" s="19">
        <v>16978</v>
      </c>
      <c r="K444" s="19">
        <v>16505</v>
      </c>
      <c r="L444" s="19">
        <v>15085</v>
      </c>
      <c r="M444" s="19">
        <v>12198</v>
      </c>
      <c r="N444" s="19">
        <v>9660</v>
      </c>
      <c r="O444" s="19">
        <v>8353</v>
      </c>
      <c r="P444" s="19">
        <v>9212</v>
      </c>
      <c r="Q444" s="19">
        <v>9714</v>
      </c>
      <c r="R444" s="19">
        <v>12528</v>
      </c>
      <c r="S444" s="19">
        <v>14166</v>
      </c>
      <c r="T444" s="19">
        <v>14631</v>
      </c>
      <c r="U444" s="19">
        <v>14042</v>
      </c>
      <c r="V444" s="19">
        <v>13459</v>
      </c>
      <c r="W444" s="19">
        <v>13751</v>
      </c>
      <c r="X444" s="19">
        <v>13517</v>
      </c>
      <c r="Y444" s="19">
        <v>13364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210545</v>
      </c>
      <c r="AD444" s="5">
        <f t="shared" si="50"/>
        <v>121752</v>
      </c>
      <c r="AE444" s="5">
        <f t="shared" si="51"/>
        <v>332297</v>
      </c>
      <c r="AG444" s="2">
        <f t="shared" si="52"/>
        <v>3</v>
      </c>
      <c r="AH444" s="2">
        <f t="shared" si="53"/>
        <v>2025</v>
      </c>
      <c r="AJ444" s="5">
        <f t="shared" si="54"/>
        <v>16978</v>
      </c>
      <c r="AK444" s="2">
        <f t="shared" si="55"/>
        <v>9</v>
      </c>
      <c r="AL444" s="9"/>
      <c r="AM444" s="55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</row>
    <row r="445" spans="1:51" ht="15.75" x14ac:dyDescent="0.25">
      <c r="A445" s="18">
        <v>45728</v>
      </c>
      <c r="B445" s="19">
        <v>13034</v>
      </c>
      <c r="C445" s="19">
        <v>13313</v>
      </c>
      <c r="D445" s="19">
        <v>13490</v>
      </c>
      <c r="E445" s="19">
        <v>13673</v>
      </c>
      <c r="F445" s="19">
        <v>14238</v>
      </c>
      <c r="G445" s="19">
        <v>15015</v>
      </c>
      <c r="H445" s="19">
        <v>14654</v>
      </c>
      <c r="I445" s="19">
        <v>15811</v>
      </c>
      <c r="J445" s="19">
        <v>15019</v>
      </c>
      <c r="K445" s="19">
        <v>12173</v>
      </c>
      <c r="L445" s="19">
        <v>10561</v>
      </c>
      <c r="M445" s="19">
        <v>9915</v>
      </c>
      <c r="N445" s="19">
        <v>9147</v>
      </c>
      <c r="O445" s="19">
        <v>8649</v>
      </c>
      <c r="P445" s="19">
        <v>8619</v>
      </c>
      <c r="Q445" s="19">
        <v>9744</v>
      </c>
      <c r="R445" s="19">
        <v>14057</v>
      </c>
      <c r="S445" s="19">
        <v>15191</v>
      </c>
      <c r="T445" s="19">
        <v>15916</v>
      </c>
      <c r="U445" s="19">
        <v>14923</v>
      </c>
      <c r="V445" s="19">
        <v>14390</v>
      </c>
      <c r="W445" s="19">
        <v>14862</v>
      </c>
      <c r="X445" s="19">
        <v>15097</v>
      </c>
      <c r="Y445" s="19">
        <v>15212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204074</v>
      </c>
      <c r="AD445" s="5">
        <f t="shared" si="50"/>
        <v>112629</v>
      </c>
      <c r="AE445" s="5">
        <f t="shared" si="51"/>
        <v>316703</v>
      </c>
      <c r="AG445" s="2">
        <f t="shared" si="52"/>
        <v>3</v>
      </c>
      <c r="AH445" s="2">
        <f t="shared" si="53"/>
        <v>2025</v>
      </c>
      <c r="AJ445" s="5">
        <f t="shared" si="54"/>
        <v>15916</v>
      </c>
      <c r="AK445" s="2">
        <f t="shared" si="55"/>
        <v>19</v>
      </c>
      <c r="AL445" s="9"/>
      <c r="AM445" s="55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</row>
    <row r="446" spans="1:51" ht="15.75" x14ac:dyDescent="0.25">
      <c r="A446" s="18">
        <v>45729</v>
      </c>
      <c r="B446" s="19">
        <v>14966</v>
      </c>
      <c r="C446" s="19">
        <v>15319</v>
      </c>
      <c r="D446" s="19">
        <v>15881</v>
      </c>
      <c r="E446" s="19">
        <v>15888</v>
      </c>
      <c r="F446" s="19">
        <v>16285</v>
      </c>
      <c r="G446" s="19">
        <v>16909</v>
      </c>
      <c r="H446" s="19">
        <v>16252</v>
      </c>
      <c r="I446" s="19">
        <v>17371</v>
      </c>
      <c r="J446" s="19">
        <v>17154</v>
      </c>
      <c r="K446" s="19">
        <v>15854</v>
      </c>
      <c r="L446" s="19">
        <v>13955</v>
      </c>
      <c r="M446" s="19">
        <v>11009</v>
      </c>
      <c r="N446" s="19">
        <v>9934</v>
      </c>
      <c r="O446" s="19">
        <v>9657</v>
      </c>
      <c r="P446" s="19">
        <v>10256</v>
      </c>
      <c r="Q446" s="19">
        <v>11449</v>
      </c>
      <c r="R446" s="19">
        <v>14020</v>
      </c>
      <c r="S446" s="19">
        <v>15082</v>
      </c>
      <c r="T446" s="19">
        <v>15853</v>
      </c>
      <c r="U446" s="19">
        <v>15027</v>
      </c>
      <c r="V446" s="19">
        <v>14622</v>
      </c>
      <c r="W446" s="19">
        <v>15163</v>
      </c>
      <c r="X446" s="19">
        <v>15317</v>
      </c>
      <c r="Y446" s="19">
        <v>15470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221723</v>
      </c>
      <c r="AD446" s="5">
        <f t="shared" si="50"/>
        <v>126970</v>
      </c>
      <c r="AE446" s="5">
        <f t="shared" si="51"/>
        <v>348693</v>
      </c>
      <c r="AG446" s="2">
        <f t="shared" si="52"/>
        <v>3</v>
      </c>
      <c r="AH446" s="2">
        <f t="shared" si="53"/>
        <v>2025</v>
      </c>
      <c r="AJ446" s="5">
        <f t="shared" si="54"/>
        <v>17371</v>
      </c>
      <c r="AK446" s="2">
        <f t="shared" si="55"/>
        <v>8</v>
      </c>
      <c r="AL446" s="9"/>
      <c r="AM446" s="55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</row>
    <row r="447" spans="1:51" ht="15.75" x14ac:dyDescent="0.25">
      <c r="A447" s="18">
        <v>45730</v>
      </c>
      <c r="B447" s="19">
        <v>15045</v>
      </c>
      <c r="C447" s="19">
        <v>15313</v>
      </c>
      <c r="D447" s="19">
        <v>15753</v>
      </c>
      <c r="E447" s="19">
        <v>15858</v>
      </c>
      <c r="F447" s="19">
        <v>16081</v>
      </c>
      <c r="G447" s="19">
        <v>16471</v>
      </c>
      <c r="H447" s="19">
        <v>15474</v>
      </c>
      <c r="I447" s="19">
        <v>16368</v>
      </c>
      <c r="J447" s="19">
        <v>15048</v>
      </c>
      <c r="K447" s="19">
        <v>12019</v>
      </c>
      <c r="L447" s="19">
        <v>9976</v>
      </c>
      <c r="M447" s="19">
        <v>8858</v>
      </c>
      <c r="N447" s="19">
        <v>7772</v>
      </c>
      <c r="O447" s="19">
        <v>7234</v>
      </c>
      <c r="P447" s="19">
        <v>7098</v>
      </c>
      <c r="Q447" s="19">
        <v>7771</v>
      </c>
      <c r="R447" s="19">
        <v>10356</v>
      </c>
      <c r="S447" s="19">
        <v>12406</v>
      </c>
      <c r="T447" s="19">
        <v>13841</v>
      </c>
      <c r="U447" s="19">
        <v>13470</v>
      </c>
      <c r="V447" s="19">
        <v>13071</v>
      </c>
      <c r="W447" s="19">
        <v>13790</v>
      </c>
      <c r="X447" s="19">
        <v>14221</v>
      </c>
      <c r="Y447" s="19">
        <v>14331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183299</v>
      </c>
      <c r="AD447" s="5">
        <f t="shared" si="50"/>
        <v>124326</v>
      </c>
      <c r="AE447" s="5">
        <f t="shared" si="51"/>
        <v>307625</v>
      </c>
      <c r="AG447" s="2">
        <f t="shared" si="52"/>
        <v>3</v>
      </c>
      <c r="AH447" s="2">
        <f t="shared" si="53"/>
        <v>2025</v>
      </c>
      <c r="AJ447" s="5">
        <f t="shared" si="54"/>
        <v>16471</v>
      </c>
      <c r="AK447" s="2">
        <f t="shared" si="55"/>
        <v>6</v>
      </c>
      <c r="AL447" s="9"/>
      <c r="AM447" s="55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</row>
    <row r="448" spans="1:51" ht="15.75" x14ac:dyDescent="0.25">
      <c r="A448" s="18">
        <v>45731</v>
      </c>
      <c r="B448" s="19">
        <v>13823</v>
      </c>
      <c r="C448" s="19">
        <v>14682</v>
      </c>
      <c r="D448" s="19">
        <v>14033</v>
      </c>
      <c r="E448" s="19">
        <v>14069</v>
      </c>
      <c r="F448" s="19">
        <v>13974</v>
      </c>
      <c r="G448" s="19">
        <v>14232</v>
      </c>
      <c r="H448" s="19">
        <v>13385</v>
      </c>
      <c r="I448" s="19">
        <v>14118</v>
      </c>
      <c r="J448" s="19">
        <v>14778</v>
      </c>
      <c r="K448" s="19">
        <v>14374</v>
      </c>
      <c r="L448" s="19">
        <v>12672</v>
      </c>
      <c r="M448" s="19">
        <v>10525</v>
      </c>
      <c r="N448" s="19">
        <v>7788</v>
      </c>
      <c r="O448" s="19">
        <v>6780</v>
      </c>
      <c r="P448" s="19">
        <v>7001</v>
      </c>
      <c r="Q448" s="19">
        <v>8590</v>
      </c>
      <c r="R448" s="19">
        <v>10889</v>
      </c>
      <c r="S448" s="19">
        <v>12741</v>
      </c>
      <c r="T448" s="19">
        <v>13573</v>
      </c>
      <c r="U448" s="19">
        <v>12940</v>
      </c>
      <c r="V448" s="19">
        <v>12391</v>
      </c>
      <c r="W448" s="19">
        <v>13361</v>
      </c>
      <c r="X448" s="19">
        <v>13280</v>
      </c>
      <c r="Y448" s="19">
        <v>13434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297433</v>
      </c>
      <c r="AE448" s="5">
        <f t="shared" si="51"/>
        <v>297433</v>
      </c>
      <c r="AG448" s="2">
        <f t="shared" si="52"/>
        <v>3</v>
      </c>
      <c r="AH448" s="2">
        <f t="shared" si="53"/>
        <v>2025</v>
      </c>
      <c r="AJ448" s="5">
        <f t="shared" si="54"/>
        <v>14778</v>
      </c>
      <c r="AK448" s="2">
        <f t="shared" si="55"/>
        <v>9</v>
      </c>
      <c r="AL448" s="9"/>
      <c r="AM448" s="55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</row>
    <row r="449" spans="1:51" ht="15.75" x14ac:dyDescent="0.25">
      <c r="A449" s="18">
        <v>45732</v>
      </c>
      <c r="B449" s="19">
        <v>13079</v>
      </c>
      <c r="C449" s="19">
        <v>13780</v>
      </c>
      <c r="D449" s="19">
        <v>13103</v>
      </c>
      <c r="E449" s="19">
        <v>12959</v>
      </c>
      <c r="F449" s="19">
        <v>12891</v>
      </c>
      <c r="G449" s="19">
        <v>12921</v>
      </c>
      <c r="H449" s="19">
        <v>12111</v>
      </c>
      <c r="I449" s="19">
        <v>13067</v>
      </c>
      <c r="J449" s="19">
        <v>14148</v>
      </c>
      <c r="K449" s="19">
        <v>14867</v>
      </c>
      <c r="L449" s="19">
        <v>15524</v>
      </c>
      <c r="M449" s="19">
        <v>15356</v>
      </c>
      <c r="N449" s="19">
        <v>14426</v>
      </c>
      <c r="O449" s="19">
        <v>14962</v>
      </c>
      <c r="P449" s="19">
        <v>16075</v>
      </c>
      <c r="Q449" s="19">
        <v>16265</v>
      </c>
      <c r="R449" s="19">
        <v>15789</v>
      </c>
      <c r="S449" s="19">
        <v>14442</v>
      </c>
      <c r="T449" s="19">
        <v>14060</v>
      </c>
      <c r="U449" s="19">
        <v>13182</v>
      </c>
      <c r="V449" s="19">
        <v>12511</v>
      </c>
      <c r="W449" s="19">
        <v>12759</v>
      </c>
      <c r="X449" s="19">
        <v>12533</v>
      </c>
      <c r="Y449" s="19">
        <v>12326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333136</v>
      </c>
      <c r="AE449" s="5">
        <f t="shared" si="51"/>
        <v>333136</v>
      </c>
      <c r="AG449" s="2">
        <f t="shared" si="52"/>
        <v>3</v>
      </c>
      <c r="AH449" s="2">
        <f t="shared" si="53"/>
        <v>2025</v>
      </c>
      <c r="AJ449" s="5">
        <f t="shared" si="54"/>
        <v>16265</v>
      </c>
      <c r="AK449" s="2">
        <f t="shared" si="55"/>
        <v>16</v>
      </c>
      <c r="AL449" s="9"/>
      <c r="AM449" s="55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</row>
    <row r="450" spans="1:51" ht="15.75" x14ac:dyDescent="0.25">
      <c r="A450" s="18">
        <v>45733</v>
      </c>
      <c r="B450" s="19">
        <v>12010</v>
      </c>
      <c r="C450" s="19">
        <v>12128</v>
      </c>
      <c r="D450" s="19">
        <v>12354</v>
      </c>
      <c r="E450" s="19">
        <v>12142</v>
      </c>
      <c r="F450" s="19">
        <v>12436</v>
      </c>
      <c r="G450" s="19">
        <v>13147</v>
      </c>
      <c r="H450" s="19">
        <v>12874</v>
      </c>
      <c r="I450" s="19">
        <v>14662</v>
      </c>
      <c r="J450" s="19">
        <v>16695</v>
      </c>
      <c r="K450" s="19">
        <v>17737</v>
      </c>
      <c r="L450" s="19">
        <v>17659</v>
      </c>
      <c r="M450" s="19">
        <v>17662</v>
      </c>
      <c r="N450" s="19">
        <v>17203</v>
      </c>
      <c r="O450" s="19">
        <v>17445</v>
      </c>
      <c r="P450" s="19">
        <v>18456</v>
      </c>
      <c r="Q450" s="19">
        <v>18367</v>
      </c>
      <c r="R450" s="19">
        <v>17478</v>
      </c>
      <c r="S450" s="19">
        <v>15492</v>
      </c>
      <c r="T450" s="19">
        <v>14842</v>
      </c>
      <c r="U450" s="19">
        <v>13531</v>
      </c>
      <c r="V450" s="19">
        <v>12912</v>
      </c>
      <c r="W450" s="19">
        <v>13319</v>
      </c>
      <c r="X450" s="19">
        <v>13358</v>
      </c>
      <c r="Y450" s="19">
        <v>13327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256818</v>
      </c>
      <c r="AD450" s="5">
        <f t="shared" si="50"/>
        <v>100418</v>
      </c>
      <c r="AE450" s="5">
        <f t="shared" si="51"/>
        <v>357236</v>
      </c>
      <c r="AG450" s="2">
        <f t="shared" si="52"/>
        <v>3</v>
      </c>
      <c r="AH450" s="2">
        <f t="shared" si="53"/>
        <v>2025</v>
      </c>
      <c r="AJ450" s="5">
        <f t="shared" si="54"/>
        <v>18456</v>
      </c>
      <c r="AK450" s="2">
        <f t="shared" si="55"/>
        <v>15</v>
      </c>
      <c r="AL450" s="9"/>
      <c r="AM450" s="55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</row>
    <row r="451" spans="1:51" ht="15.75" x14ac:dyDescent="0.25">
      <c r="A451" s="18">
        <v>45734</v>
      </c>
      <c r="B451" s="19">
        <v>12989</v>
      </c>
      <c r="C451" s="19">
        <v>13225</v>
      </c>
      <c r="D451" s="19">
        <v>13525</v>
      </c>
      <c r="E451" s="19">
        <v>13638</v>
      </c>
      <c r="F451" s="19">
        <v>14113</v>
      </c>
      <c r="G451" s="19">
        <v>14742</v>
      </c>
      <c r="H451" s="19">
        <v>14287</v>
      </c>
      <c r="I451" s="19">
        <v>15488</v>
      </c>
      <c r="J451" s="19">
        <v>16384</v>
      </c>
      <c r="K451" s="19">
        <v>15589</v>
      </c>
      <c r="L451" s="19">
        <v>14206</v>
      </c>
      <c r="M451" s="19">
        <v>13124</v>
      </c>
      <c r="N451" s="19">
        <v>11620</v>
      </c>
      <c r="O451" s="19">
        <v>11157</v>
      </c>
      <c r="P451" s="19">
        <v>12492</v>
      </c>
      <c r="Q451" s="19">
        <v>13903</v>
      </c>
      <c r="R451" s="19">
        <v>15192</v>
      </c>
      <c r="S451" s="19">
        <v>14472</v>
      </c>
      <c r="T451" s="19">
        <v>14769</v>
      </c>
      <c r="U451" s="19">
        <v>14507</v>
      </c>
      <c r="V451" s="19">
        <v>14078</v>
      </c>
      <c r="W451" s="19">
        <v>14444</v>
      </c>
      <c r="X451" s="19">
        <v>14566</v>
      </c>
      <c r="Y451" s="19">
        <v>14568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225991</v>
      </c>
      <c r="AD451" s="5">
        <f t="shared" si="50"/>
        <v>111087</v>
      </c>
      <c r="AE451" s="5">
        <f t="shared" si="51"/>
        <v>337078</v>
      </c>
      <c r="AG451" s="2">
        <f t="shared" si="52"/>
        <v>3</v>
      </c>
      <c r="AH451" s="2">
        <f t="shared" si="53"/>
        <v>2025</v>
      </c>
      <c r="AJ451" s="5">
        <f t="shared" si="54"/>
        <v>16384</v>
      </c>
      <c r="AK451" s="2">
        <f t="shared" si="55"/>
        <v>9</v>
      </c>
      <c r="AL451" s="9"/>
      <c r="AM451" s="55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</row>
    <row r="452" spans="1:51" ht="15.75" x14ac:dyDescent="0.25">
      <c r="A452" s="18">
        <v>45735</v>
      </c>
      <c r="B452" s="19">
        <v>14138</v>
      </c>
      <c r="C452" s="19">
        <v>14460</v>
      </c>
      <c r="D452" s="19">
        <v>14868</v>
      </c>
      <c r="E452" s="19">
        <v>14867</v>
      </c>
      <c r="F452" s="19">
        <v>15149</v>
      </c>
      <c r="G452" s="19">
        <v>15738</v>
      </c>
      <c r="H452" s="19">
        <v>14584</v>
      </c>
      <c r="I452" s="19">
        <v>16644</v>
      </c>
      <c r="J452" s="19">
        <v>16975</v>
      </c>
      <c r="K452" s="19">
        <v>16178</v>
      </c>
      <c r="L452" s="19">
        <v>14349</v>
      </c>
      <c r="M452" s="19">
        <v>12128</v>
      </c>
      <c r="N452" s="19">
        <v>8902</v>
      </c>
      <c r="O452" s="19">
        <v>7522</v>
      </c>
      <c r="P452" s="19">
        <v>7261</v>
      </c>
      <c r="Q452" s="19">
        <v>7704</v>
      </c>
      <c r="R452" s="19">
        <v>10011</v>
      </c>
      <c r="S452" s="19">
        <v>12318</v>
      </c>
      <c r="T452" s="19">
        <v>13966</v>
      </c>
      <c r="U452" s="19">
        <v>13676</v>
      </c>
      <c r="V452" s="19">
        <v>13357</v>
      </c>
      <c r="W452" s="19">
        <v>13703</v>
      </c>
      <c r="X452" s="19">
        <v>13677</v>
      </c>
      <c r="Y452" s="19">
        <v>13606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198371</v>
      </c>
      <c r="AD452" s="5">
        <f t="shared" si="50"/>
        <v>117410</v>
      </c>
      <c r="AE452" s="5">
        <f t="shared" si="51"/>
        <v>315781</v>
      </c>
      <c r="AG452" s="2">
        <f t="shared" si="52"/>
        <v>3</v>
      </c>
      <c r="AH452" s="2">
        <f t="shared" si="53"/>
        <v>2025</v>
      </c>
      <c r="AJ452" s="5">
        <f t="shared" si="54"/>
        <v>16975</v>
      </c>
      <c r="AK452" s="2">
        <f t="shared" si="55"/>
        <v>9</v>
      </c>
      <c r="AL452" s="9"/>
      <c r="AM452" s="55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</row>
    <row r="453" spans="1:51" ht="15.75" x14ac:dyDescent="0.25">
      <c r="A453" s="18">
        <v>45736</v>
      </c>
      <c r="B453" s="19">
        <v>13155</v>
      </c>
      <c r="C453" s="19">
        <v>13351</v>
      </c>
      <c r="D453" s="19">
        <v>13530</v>
      </c>
      <c r="E453" s="19">
        <v>13638</v>
      </c>
      <c r="F453" s="19">
        <v>13946</v>
      </c>
      <c r="G453" s="19">
        <v>14566</v>
      </c>
      <c r="H453" s="19">
        <v>13991</v>
      </c>
      <c r="I453" s="19">
        <v>15624</v>
      </c>
      <c r="J453" s="19">
        <v>16887</v>
      </c>
      <c r="K453" s="19">
        <v>16803</v>
      </c>
      <c r="L453" s="19">
        <v>16611</v>
      </c>
      <c r="M453" s="19">
        <v>15622</v>
      </c>
      <c r="N453" s="19">
        <v>14780</v>
      </c>
      <c r="O453" s="19">
        <v>14782</v>
      </c>
      <c r="P453" s="19">
        <v>15863</v>
      </c>
      <c r="Q453" s="19">
        <v>16230</v>
      </c>
      <c r="R453" s="19">
        <v>16435</v>
      </c>
      <c r="S453" s="19">
        <v>15162</v>
      </c>
      <c r="T453" s="19">
        <v>15248</v>
      </c>
      <c r="U453" s="19">
        <v>14135</v>
      </c>
      <c r="V453" s="19">
        <v>13564</v>
      </c>
      <c r="W453" s="19">
        <v>13774</v>
      </c>
      <c r="X453" s="19">
        <v>13769</v>
      </c>
      <c r="Y453" s="19">
        <v>13542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245289</v>
      </c>
      <c r="AD453" s="5">
        <f t="shared" si="50"/>
        <v>109719</v>
      </c>
      <c r="AE453" s="5">
        <f t="shared" si="51"/>
        <v>355008</v>
      </c>
      <c r="AG453" s="2">
        <f t="shared" si="52"/>
        <v>3</v>
      </c>
      <c r="AH453" s="2">
        <f t="shared" si="53"/>
        <v>2025</v>
      </c>
      <c r="AJ453" s="5">
        <f t="shared" si="54"/>
        <v>16887</v>
      </c>
      <c r="AK453" s="2">
        <f t="shared" si="55"/>
        <v>9</v>
      </c>
      <c r="AL453" s="9"/>
      <c r="AM453" s="55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</row>
    <row r="454" spans="1:51" ht="15.75" x14ac:dyDescent="0.25">
      <c r="A454" s="18">
        <v>45737</v>
      </c>
      <c r="B454" s="19">
        <v>13249</v>
      </c>
      <c r="C454" s="19">
        <v>13191</v>
      </c>
      <c r="D454" s="19">
        <v>13519</v>
      </c>
      <c r="E454" s="19">
        <v>13476</v>
      </c>
      <c r="F454" s="19">
        <v>13710</v>
      </c>
      <c r="G454" s="19">
        <v>14321</v>
      </c>
      <c r="H454" s="19">
        <v>13734</v>
      </c>
      <c r="I454" s="19">
        <v>15543</v>
      </c>
      <c r="J454" s="19">
        <v>17517</v>
      </c>
      <c r="K454" s="19">
        <v>17987</v>
      </c>
      <c r="L454" s="19">
        <v>19049</v>
      </c>
      <c r="M454" s="19">
        <v>18802</v>
      </c>
      <c r="N454" s="19">
        <v>18674</v>
      </c>
      <c r="O454" s="19">
        <v>19172</v>
      </c>
      <c r="P454" s="19">
        <v>19717</v>
      </c>
      <c r="Q454" s="19">
        <v>19524</v>
      </c>
      <c r="R454" s="19">
        <v>18959</v>
      </c>
      <c r="S454" s="19">
        <v>16677</v>
      </c>
      <c r="T454" s="19">
        <v>15972</v>
      </c>
      <c r="U454" s="19">
        <v>14769</v>
      </c>
      <c r="V454" s="19">
        <v>14206</v>
      </c>
      <c r="W454" s="19">
        <v>14753</v>
      </c>
      <c r="X454" s="19">
        <v>14992</v>
      </c>
      <c r="Y454" s="19">
        <v>15091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276313</v>
      </c>
      <c r="AD454" s="5">
        <f t="shared" si="50"/>
        <v>110291</v>
      </c>
      <c r="AE454" s="5">
        <f t="shared" si="51"/>
        <v>386604</v>
      </c>
      <c r="AG454" s="2">
        <f t="shared" si="52"/>
        <v>3</v>
      </c>
      <c r="AH454" s="2">
        <f t="shared" si="53"/>
        <v>2025</v>
      </c>
      <c r="AJ454" s="5">
        <f t="shared" si="54"/>
        <v>19717</v>
      </c>
      <c r="AK454" s="2">
        <f t="shared" si="55"/>
        <v>15</v>
      </c>
      <c r="AL454" s="9"/>
      <c r="AM454" s="55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</row>
    <row r="455" spans="1:51" ht="15.75" x14ac:dyDescent="0.25">
      <c r="A455" s="18">
        <v>45738</v>
      </c>
      <c r="B455" s="19">
        <v>14413</v>
      </c>
      <c r="C455" s="19">
        <v>15339</v>
      </c>
      <c r="D455" s="19">
        <v>14575</v>
      </c>
      <c r="E455" s="19">
        <v>14589</v>
      </c>
      <c r="F455" s="19">
        <v>14657</v>
      </c>
      <c r="G455" s="19">
        <v>14803</v>
      </c>
      <c r="H455" s="19">
        <v>13730</v>
      </c>
      <c r="I455" s="19">
        <v>13652</v>
      </c>
      <c r="J455" s="19">
        <v>11532</v>
      </c>
      <c r="K455" s="19">
        <v>9587</v>
      </c>
      <c r="L455" s="19">
        <v>7979</v>
      </c>
      <c r="M455" s="19">
        <v>7185</v>
      </c>
      <c r="N455" s="19">
        <v>6274</v>
      </c>
      <c r="O455" s="19">
        <v>5637</v>
      </c>
      <c r="P455" s="19">
        <v>5420</v>
      </c>
      <c r="Q455" s="19">
        <v>6314</v>
      </c>
      <c r="R455" s="19">
        <v>9180</v>
      </c>
      <c r="S455" s="19">
        <v>12188</v>
      </c>
      <c r="T455" s="19">
        <v>13187</v>
      </c>
      <c r="U455" s="19">
        <v>12733</v>
      </c>
      <c r="V455" s="19">
        <v>12257</v>
      </c>
      <c r="W455" s="19">
        <v>12859</v>
      </c>
      <c r="X455" s="19">
        <v>13040</v>
      </c>
      <c r="Y455" s="19">
        <v>13149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274279</v>
      </c>
      <c r="AE455" s="5">
        <f t="shared" si="51"/>
        <v>274279</v>
      </c>
      <c r="AG455" s="2">
        <f t="shared" si="52"/>
        <v>3</v>
      </c>
      <c r="AH455" s="2">
        <f t="shared" si="53"/>
        <v>2025</v>
      </c>
      <c r="AJ455" s="5">
        <f t="shared" si="54"/>
        <v>15339</v>
      </c>
      <c r="AK455" s="2">
        <f t="shared" si="55"/>
        <v>2</v>
      </c>
      <c r="AL455" s="9"/>
      <c r="AM455" s="55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</row>
    <row r="456" spans="1:51" ht="15.75" x14ac:dyDescent="0.25">
      <c r="A456" s="18">
        <v>45739</v>
      </c>
      <c r="B456" s="19">
        <v>12889</v>
      </c>
      <c r="C456" s="19">
        <v>13619</v>
      </c>
      <c r="D456" s="19">
        <v>13142</v>
      </c>
      <c r="E456" s="19">
        <v>13353</v>
      </c>
      <c r="F456" s="19">
        <v>13729</v>
      </c>
      <c r="G456" s="19">
        <v>14173</v>
      </c>
      <c r="H456" s="19">
        <v>13434</v>
      </c>
      <c r="I456" s="19">
        <v>13658</v>
      </c>
      <c r="J456" s="19">
        <v>12511</v>
      </c>
      <c r="K456" s="19">
        <v>11092</v>
      </c>
      <c r="L456" s="19">
        <v>9669</v>
      </c>
      <c r="M456" s="19">
        <v>9297</v>
      </c>
      <c r="N456" s="19">
        <v>8597</v>
      </c>
      <c r="O456" s="19">
        <v>8036</v>
      </c>
      <c r="P456" s="19">
        <v>8133</v>
      </c>
      <c r="Q456" s="19">
        <v>8424</v>
      </c>
      <c r="R456" s="19">
        <v>10622</v>
      </c>
      <c r="S456" s="19">
        <v>13126</v>
      </c>
      <c r="T456" s="19">
        <v>15115</v>
      </c>
      <c r="U456" s="19">
        <v>15075</v>
      </c>
      <c r="V456" s="19">
        <v>14474</v>
      </c>
      <c r="W456" s="19">
        <v>15378</v>
      </c>
      <c r="X456" s="19">
        <v>15047</v>
      </c>
      <c r="Y456" s="19">
        <v>15324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297917</v>
      </c>
      <c r="AE456" s="5">
        <f t="shared" si="51"/>
        <v>297917</v>
      </c>
      <c r="AG456" s="2">
        <f t="shared" si="52"/>
        <v>3</v>
      </c>
      <c r="AH456" s="2">
        <f t="shared" si="53"/>
        <v>2025</v>
      </c>
      <c r="AJ456" s="5">
        <f t="shared" si="54"/>
        <v>15378</v>
      </c>
      <c r="AK456" s="2">
        <f t="shared" si="55"/>
        <v>22</v>
      </c>
      <c r="AL456" s="9"/>
      <c r="AM456" s="55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</row>
    <row r="457" spans="1:51" ht="15.75" x14ac:dyDescent="0.25">
      <c r="A457" s="18">
        <v>45740</v>
      </c>
      <c r="B457" s="19">
        <v>15171</v>
      </c>
      <c r="C457" s="19">
        <v>15550</v>
      </c>
      <c r="D457" s="19">
        <v>16091</v>
      </c>
      <c r="E457" s="19">
        <v>16083</v>
      </c>
      <c r="F457" s="19">
        <v>16557</v>
      </c>
      <c r="G457" s="19">
        <v>17214</v>
      </c>
      <c r="H457" s="19">
        <v>16229</v>
      </c>
      <c r="I457" s="19">
        <v>16918</v>
      </c>
      <c r="J457" s="19">
        <v>17949</v>
      </c>
      <c r="K457" s="19">
        <v>18808</v>
      </c>
      <c r="L457" s="19">
        <v>19969</v>
      </c>
      <c r="M457" s="19">
        <v>21066</v>
      </c>
      <c r="N457" s="19">
        <v>21695</v>
      </c>
      <c r="O457" s="19">
        <v>22132</v>
      </c>
      <c r="P457" s="19">
        <v>22814</v>
      </c>
      <c r="Q457" s="19">
        <v>22196</v>
      </c>
      <c r="R457" s="19">
        <v>21146</v>
      </c>
      <c r="S457" s="19">
        <v>18490</v>
      </c>
      <c r="T457" s="19">
        <v>17427</v>
      </c>
      <c r="U457" s="19">
        <v>15850</v>
      </c>
      <c r="V457" s="19">
        <v>14997</v>
      </c>
      <c r="W457" s="19">
        <v>14857</v>
      </c>
      <c r="X457" s="19">
        <v>14781</v>
      </c>
      <c r="Y457" s="19">
        <v>15023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301095</v>
      </c>
      <c r="AD457" s="5">
        <f t="shared" si="50"/>
        <v>127918</v>
      </c>
      <c r="AE457" s="5">
        <f t="shared" si="51"/>
        <v>429013</v>
      </c>
      <c r="AG457" s="2">
        <f t="shared" si="52"/>
        <v>3</v>
      </c>
      <c r="AH457" s="2">
        <f t="shared" si="53"/>
        <v>2025</v>
      </c>
      <c r="AJ457" s="5">
        <f t="shared" si="54"/>
        <v>22814</v>
      </c>
      <c r="AK457" s="2">
        <f t="shared" si="55"/>
        <v>15</v>
      </c>
      <c r="AL457" s="9"/>
      <c r="AM457" s="55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</row>
    <row r="458" spans="1:51" ht="15.75" x14ac:dyDescent="0.25">
      <c r="A458" s="18">
        <v>45741</v>
      </c>
      <c r="B458" s="19">
        <v>14588</v>
      </c>
      <c r="C458" s="19">
        <v>14635</v>
      </c>
      <c r="D458" s="19">
        <v>15102</v>
      </c>
      <c r="E458" s="19">
        <v>14958</v>
      </c>
      <c r="F458" s="19">
        <v>15323</v>
      </c>
      <c r="G458" s="19">
        <v>15941</v>
      </c>
      <c r="H458" s="19">
        <v>14785</v>
      </c>
      <c r="I458" s="19">
        <v>16863</v>
      </c>
      <c r="J458" s="19">
        <v>18968</v>
      </c>
      <c r="K458" s="19">
        <v>18730</v>
      </c>
      <c r="L458" s="19">
        <v>18118</v>
      </c>
      <c r="M458" s="19">
        <v>17395</v>
      </c>
      <c r="N458" s="19">
        <v>17279</v>
      </c>
      <c r="O458" s="19">
        <v>16655</v>
      </c>
      <c r="P458" s="19">
        <v>16766</v>
      </c>
      <c r="Q458" s="19">
        <v>16302</v>
      </c>
      <c r="R458" s="19">
        <v>16448</v>
      </c>
      <c r="S458" s="19">
        <v>15321</v>
      </c>
      <c r="T458" s="19">
        <v>15346</v>
      </c>
      <c r="U458" s="19">
        <v>14682</v>
      </c>
      <c r="V458" s="19">
        <v>14171</v>
      </c>
      <c r="W458" s="19">
        <v>14402</v>
      </c>
      <c r="X458" s="19">
        <v>14483</v>
      </c>
      <c r="Y458" s="19">
        <v>14427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261929</v>
      </c>
      <c r="AD458" s="5">
        <f t="shared" ref="AD458:AD521" si="58">AE458-AC458</f>
        <v>119759</v>
      </c>
      <c r="AE458" s="5">
        <f t="shared" ref="AE458:AE521" si="59">SUM(B458:Y458)</f>
        <v>381688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18968</v>
      </c>
      <c r="AK458" s="2">
        <f t="shared" ref="AK458:AK521" si="63">IF(AE458&gt;0,INDEX(B$8:Y$8,MATCH(AJ458,B458:Y458,0)),"")</f>
        <v>9</v>
      </c>
      <c r="AL458" s="9"/>
      <c r="AM458" s="55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</row>
    <row r="459" spans="1:51" ht="15.75" x14ac:dyDescent="0.25">
      <c r="A459" s="18">
        <v>45742</v>
      </c>
      <c r="B459" s="19">
        <v>13967</v>
      </c>
      <c r="C459" s="19">
        <v>14377</v>
      </c>
      <c r="D459" s="19">
        <v>14679</v>
      </c>
      <c r="E459" s="19">
        <v>14844</v>
      </c>
      <c r="F459" s="19">
        <v>15260</v>
      </c>
      <c r="G459" s="19">
        <v>15876</v>
      </c>
      <c r="H459" s="19">
        <v>15169</v>
      </c>
      <c r="I459" s="19">
        <v>15306</v>
      </c>
      <c r="J459" s="19">
        <v>13234</v>
      </c>
      <c r="K459" s="19">
        <v>10864</v>
      </c>
      <c r="L459" s="19">
        <v>10393</v>
      </c>
      <c r="M459" s="19">
        <v>9524</v>
      </c>
      <c r="N459" s="19">
        <v>9277</v>
      </c>
      <c r="O459" s="19">
        <v>9440</v>
      </c>
      <c r="P459" s="19">
        <v>10516</v>
      </c>
      <c r="Q459" s="19">
        <v>12692</v>
      </c>
      <c r="R459" s="19">
        <v>14152</v>
      </c>
      <c r="S459" s="19">
        <v>14139</v>
      </c>
      <c r="T459" s="19">
        <v>14722</v>
      </c>
      <c r="U459" s="19">
        <v>14095</v>
      </c>
      <c r="V459" s="19">
        <v>13514</v>
      </c>
      <c r="W459" s="19">
        <v>13826</v>
      </c>
      <c r="X459" s="19">
        <v>13894</v>
      </c>
      <c r="Y459" s="19">
        <v>13810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199588</v>
      </c>
      <c r="AD459" s="5">
        <f t="shared" si="58"/>
        <v>117982</v>
      </c>
      <c r="AE459" s="5">
        <f t="shared" si="59"/>
        <v>317570</v>
      </c>
      <c r="AG459" s="2">
        <f t="shared" si="60"/>
        <v>3</v>
      </c>
      <c r="AH459" s="2">
        <f t="shared" si="61"/>
        <v>2025</v>
      </c>
      <c r="AJ459" s="5">
        <f t="shared" si="62"/>
        <v>15876</v>
      </c>
      <c r="AK459" s="2">
        <f t="shared" si="63"/>
        <v>6</v>
      </c>
      <c r="AL459" s="9"/>
      <c r="AM459" s="55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</row>
    <row r="460" spans="1:51" ht="15.75" x14ac:dyDescent="0.25">
      <c r="A460" s="18">
        <v>45743</v>
      </c>
      <c r="B460" s="19">
        <v>13470</v>
      </c>
      <c r="C460" s="19">
        <v>13791</v>
      </c>
      <c r="D460" s="19">
        <v>13985</v>
      </c>
      <c r="E460" s="19">
        <v>14100</v>
      </c>
      <c r="F460" s="19">
        <v>14497</v>
      </c>
      <c r="G460" s="19">
        <v>15197</v>
      </c>
      <c r="H460" s="19">
        <v>14522</v>
      </c>
      <c r="I460" s="19">
        <v>14944</v>
      </c>
      <c r="J460" s="19">
        <v>13347</v>
      </c>
      <c r="K460" s="19">
        <v>11280</v>
      </c>
      <c r="L460" s="19">
        <v>9094</v>
      </c>
      <c r="M460" s="19">
        <v>8613</v>
      </c>
      <c r="N460" s="19">
        <v>10012</v>
      </c>
      <c r="O460" s="19">
        <v>11514</v>
      </c>
      <c r="P460" s="19">
        <v>13339</v>
      </c>
      <c r="Q460" s="19">
        <v>13712</v>
      </c>
      <c r="R460" s="19">
        <v>13143</v>
      </c>
      <c r="S460" s="19">
        <v>13059</v>
      </c>
      <c r="T460" s="19">
        <v>14121</v>
      </c>
      <c r="U460" s="19">
        <v>13949</v>
      </c>
      <c r="V460" s="19">
        <v>13728</v>
      </c>
      <c r="W460" s="19">
        <v>14202</v>
      </c>
      <c r="X460" s="19">
        <v>14360</v>
      </c>
      <c r="Y460" s="19">
        <v>14458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202417</v>
      </c>
      <c r="AD460" s="5">
        <f t="shared" si="58"/>
        <v>114020</v>
      </c>
      <c r="AE460" s="5">
        <f t="shared" si="59"/>
        <v>316437</v>
      </c>
      <c r="AG460" s="2">
        <f t="shared" si="60"/>
        <v>3</v>
      </c>
      <c r="AH460" s="2">
        <f t="shared" si="61"/>
        <v>2025</v>
      </c>
      <c r="AJ460" s="5">
        <f t="shared" si="62"/>
        <v>15197</v>
      </c>
      <c r="AK460" s="2">
        <f t="shared" si="63"/>
        <v>6</v>
      </c>
      <c r="AL460" s="9"/>
      <c r="AM460" s="55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</row>
    <row r="461" spans="1:51" ht="15.75" x14ac:dyDescent="0.25">
      <c r="A461" s="18">
        <v>45744</v>
      </c>
      <c r="B461" s="19">
        <v>14130</v>
      </c>
      <c r="C461" s="19">
        <v>14379</v>
      </c>
      <c r="D461" s="19">
        <v>14850</v>
      </c>
      <c r="E461" s="19">
        <v>14897</v>
      </c>
      <c r="F461" s="19">
        <v>15224</v>
      </c>
      <c r="G461" s="19">
        <v>15600</v>
      </c>
      <c r="H461" s="19">
        <v>14672</v>
      </c>
      <c r="I461" s="19">
        <v>15659</v>
      </c>
      <c r="J461" s="19">
        <v>15713</v>
      </c>
      <c r="K461" s="19">
        <v>12090</v>
      </c>
      <c r="L461" s="19">
        <v>10922</v>
      </c>
      <c r="M461" s="19">
        <v>8992</v>
      </c>
      <c r="N461" s="19">
        <v>7369</v>
      </c>
      <c r="O461" s="19">
        <v>6820</v>
      </c>
      <c r="P461" s="19">
        <v>7043</v>
      </c>
      <c r="Q461" s="19">
        <v>7493</v>
      </c>
      <c r="R461" s="19">
        <v>9771</v>
      </c>
      <c r="S461" s="19">
        <v>11539</v>
      </c>
      <c r="T461" s="19">
        <v>13583</v>
      </c>
      <c r="U461" s="19">
        <v>13530</v>
      </c>
      <c r="V461" s="19">
        <v>13152</v>
      </c>
      <c r="W461" s="19">
        <v>13926</v>
      </c>
      <c r="X461" s="19">
        <v>14320</v>
      </c>
      <c r="Y461" s="19">
        <v>14418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181922</v>
      </c>
      <c r="AD461" s="5">
        <f t="shared" si="58"/>
        <v>118170</v>
      </c>
      <c r="AE461" s="5">
        <f t="shared" si="59"/>
        <v>300092</v>
      </c>
      <c r="AG461" s="2">
        <f t="shared" si="60"/>
        <v>3</v>
      </c>
      <c r="AH461" s="2">
        <f t="shared" si="61"/>
        <v>2025</v>
      </c>
      <c r="AJ461" s="5">
        <f t="shared" si="62"/>
        <v>15713</v>
      </c>
      <c r="AK461" s="2">
        <f t="shared" si="63"/>
        <v>9</v>
      </c>
      <c r="AL461" s="9"/>
      <c r="AM461" s="55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</row>
    <row r="462" spans="1:51" ht="15.75" x14ac:dyDescent="0.25">
      <c r="A462" s="18">
        <v>45745</v>
      </c>
      <c r="B462" s="19">
        <v>13859</v>
      </c>
      <c r="C462" s="19">
        <v>14685</v>
      </c>
      <c r="D462" s="19">
        <v>14044</v>
      </c>
      <c r="E462" s="19">
        <v>14059</v>
      </c>
      <c r="F462" s="19">
        <v>14298</v>
      </c>
      <c r="G462" s="19">
        <v>14685</v>
      </c>
      <c r="H462" s="19">
        <v>13751</v>
      </c>
      <c r="I462" s="19">
        <v>14898</v>
      </c>
      <c r="J462" s="19">
        <v>15831</v>
      </c>
      <c r="K462" s="19">
        <v>15334</v>
      </c>
      <c r="L462" s="19">
        <v>14165</v>
      </c>
      <c r="M462" s="19">
        <v>13804</v>
      </c>
      <c r="N462" s="19">
        <v>12907</v>
      </c>
      <c r="O462" s="19">
        <v>11478</v>
      </c>
      <c r="P462" s="19">
        <v>11115</v>
      </c>
      <c r="Q462" s="19">
        <v>10102</v>
      </c>
      <c r="R462" s="19">
        <v>10840</v>
      </c>
      <c r="S462" s="19">
        <v>12176</v>
      </c>
      <c r="T462" s="19">
        <v>13786</v>
      </c>
      <c r="U462" s="19">
        <v>13910</v>
      </c>
      <c r="V462" s="19">
        <v>13594</v>
      </c>
      <c r="W462" s="19">
        <v>14537</v>
      </c>
      <c r="X462" s="19">
        <v>14745</v>
      </c>
      <c r="Y462" s="19">
        <v>14972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327575</v>
      </c>
      <c r="AE462" s="5">
        <f t="shared" si="59"/>
        <v>327575</v>
      </c>
      <c r="AG462" s="2">
        <f t="shared" si="60"/>
        <v>3</v>
      </c>
      <c r="AH462" s="2">
        <f t="shared" si="61"/>
        <v>2025</v>
      </c>
      <c r="AJ462" s="5">
        <f t="shared" si="62"/>
        <v>15831</v>
      </c>
      <c r="AK462" s="2">
        <f t="shared" si="63"/>
        <v>9</v>
      </c>
      <c r="AL462" s="9"/>
      <c r="AM462" s="55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</row>
    <row r="463" spans="1:51" ht="15.75" x14ac:dyDescent="0.25">
      <c r="A463" s="18">
        <v>45746</v>
      </c>
      <c r="B463" s="19">
        <v>14692</v>
      </c>
      <c r="C463" s="19">
        <v>15863</v>
      </c>
      <c r="D463" s="19">
        <v>15086</v>
      </c>
      <c r="E463" s="19">
        <v>15205</v>
      </c>
      <c r="F463" s="19">
        <v>15220</v>
      </c>
      <c r="G463" s="19">
        <v>15186</v>
      </c>
      <c r="H463" s="19">
        <v>13854</v>
      </c>
      <c r="I463" s="19">
        <v>13992</v>
      </c>
      <c r="J463" s="19">
        <v>14690</v>
      </c>
      <c r="K463" s="19">
        <v>15552</v>
      </c>
      <c r="L463" s="19">
        <v>16200</v>
      </c>
      <c r="M463" s="19">
        <v>17091</v>
      </c>
      <c r="N463" s="19">
        <v>17246</v>
      </c>
      <c r="O463" s="19">
        <v>18515</v>
      </c>
      <c r="P463" s="19">
        <v>19978</v>
      </c>
      <c r="Q463" s="19">
        <v>19876</v>
      </c>
      <c r="R463" s="19">
        <v>19250</v>
      </c>
      <c r="S463" s="19">
        <v>17503</v>
      </c>
      <c r="T463" s="19">
        <v>16317</v>
      </c>
      <c r="U463" s="19">
        <v>15131</v>
      </c>
      <c r="V463" s="19">
        <v>14306</v>
      </c>
      <c r="W463" s="19">
        <v>14794</v>
      </c>
      <c r="X463" s="19">
        <v>14540</v>
      </c>
      <c r="Y463" s="19">
        <v>14594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384681</v>
      </c>
      <c r="AE463" s="5">
        <f t="shared" si="59"/>
        <v>384681</v>
      </c>
      <c r="AG463" s="2">
        <f t="shared" si="60"/>
        <v>3</v>
      </c>
      <c r="AH463" s="2">
        <f t="shared" si="61"/>
        <v>2025</v>
      </c>
      <c r="AJ463" s="5">
        <f t="shared" si="62"/>
        <v>19978</v>
      </c>
      <c r="AK463" s="2">
        <f t="shared" si="63"/>
        <v>15</v>
      </c>
      <c r="AL463" s="9"/>
      <c r="AM463" s="55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</row>
    <row r="464" spans="1:51" ht="15.75" x14ac:dyDescent="0.25">
      <c r="A464" s="18">
        <v>45747</v>
      </c>
      <c r="B464" s="19">
        <v>14252</v>
      </c>
      <c r="C464" s="19">
        <v>14405</v>
      </c>
      <c r="D464" s="19">
        <v>14540</v>
      </c>
      <c r="E464" s="19">
        <v>14626</v>
      </c>
      <c r="F464" s="19">
        <v>14797</v>
      </c>
      <c r="G464" s="19">
        <v>15286</v>
      </c>
      <c r="H464" s="19">
        <v>14607</v>
      </c>
      <c r="I464" s="19">
        <v>16474</v>
      </c>
      <c r="J464" s="19">
        <v>18250</v>
      </c>
      <c r="K464" s="19">
        <v>18898</v>
      </c>
      <c r="L464" s="19">
        <v>19023</v>
      </c>
      <c r="M464" s="19">
        <v>18192</v>
      </c>
      <c r="N464" s="19">
        <v>17673</v>
      </c>
      <c r="O464" s="19">
        <v>18901</v>
      </c>
      <c r="P464" s="19">
        <v>19451</v>
      </c>
      <c r="Q464" s="19">
        <v>19167</v>
      </c>
      <c r="R464" s="19">
        <v>17881</v>
      </c>
      <c r="S464" s="19">
        <v>15714</v>
      </c>
      <c r="T464" s="19">
        <v>14999</v>
      </c>
      <c r="U464" s="19">
        <v>14006</v>
      </c>
      <c r="V464" s="19">
        <v>13229</v>
      </c>
      <c r="W464" s="19">
        <v>13155</v>
      </c>
      <c r="X464" s="19">
        <v>13347</v>
      </c>
      <c r="Y464" s="19">
        <v>12915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268360</v>
      </c>
      <c r="AD464" s="5">
        <f t="shared" si="58"/>
        <v>115428</v>
      </c>
      <c r="AE464" s="5">
        <f t="shared" si="59"/>
        <v>383788</v>
      </c>
      <c r="AG464" s="2">
        <f t="shared" si="60"/>
        <v>3</v>
      </c>
      <c r="AH464" s="2">
        <f t="shared" si="61"/>
        <v>2025</v>
      </c>
      <c r="AJ464" s="5">
        <f t="shared" si="62"/>
        <v>19451</v>
      </c>
      <c r="AK464" s="2">
        <f t="shared" si="63"/>
        <v>15</v>
      </c>
      <c r="AL464" s="9"/>
      <c r="AM464" s="55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</row>
    <row r="465" spans="1:51" ht="15.75" x14ac:dyDescent="0.25">
      <c r="A465" s="18">
        <v>45748</v>
      </c>
      <c r="B465" s="19">
        <v>12404</v>
      </c>
      <c r="C465" s="19">
        <v>12542</v>
      </c>
      <c r="D465" s="19">
        <v>13065</v>
      </c>
      <c r="E465" s="19">
        <v>12749</v>
      </c>
      <c r="F465" s="19">
        <v>13141</v>
      </c>
      <c r="G465" s="19">
        <v>13774</v>
      </c>
      <c r="H465" s="19">
        <v>13362</v>
      </c>
      <c r="I465" s="19">
        <v>15124</v>
      </c>
      <c r="J465" s="19">
        <v>16494</v>
      </c>
      <c r="K465" s="19">
        <v>15163</v>
      </c>
      <c r="L465" s="19">
        <v>12128</v>
      </c>
      <c r="M465" s="19">
        <v>10341</v>
      </c>
      <c r="N465" s="19">
        <v>9064</v>
      </c>
      <c r="O465" s="19">
        <v>8058</v>
      </c>
      <c r="P465" s="19">
        <v>7840</v>
      </c>
      <c r="Q465" s="19">
        <v>8444</v>
      </c>
      <c r="R465" s="19">
        <v>10280</v>
      </c>
      <c r="S465" s="19">
        <v>12151</v>
      </c>
      <c r="T465" s="19">
        <v>13758</v>
      </c>
      <c r="U465" s="19">
        <v>14120</v>
      </c>
      <c r="V465" s="19">
        <v>13871</v>
      </c>
      <c r="W465" s="19">
        <v>14002</v>
      </c>
      <c r="X465" s="19">
        <v>13973</v>
      </c>
      <c r="Y465" s="19">
        <v>14320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194811</v>
      </c>
      <c r="AD465" s="5">
        <f t="shared" si="58"/>
        <v>105357</v>
      </c>
      <c r="AE465" s="5">
        <f t="shared" si="59"/>
        <v>300168</v>
      </c>
      <c r="AG465" s="2">
        <f t="shared" si="60"/>
        <v>4</v>
      </c>
      <c r="AH465" s="2">
        <f t="shared" si="61"/>
        <v>2025</v>
      </c>
      <c r="AJ465" s="5">
        <f t="shared" si="62"/>
        <v>16494</v>
      </c>
      <c r="AK465" s="2">
        <f t="shared" si="63"/>
        <v>9</v>
      </c>
      <c r="AL465" s="9"/>
      <c r="AM465" s="55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</row>
    <row r="466" spans="1:51" ht="15.75" x14ac:dyDescent="0.25">
      <c r="A466" s="18">
        <v>45749</v>
      </c>
      <c r="B466" s="19">
        <v>14210</v>
      </c>
      <c r="C466" s="19">
        <v>14619</v>
      </c>
      <c r="D466" s="19">
        <v>15131</v>
      </c>
      <c r="E466" s="19">
        <v>14987</v>
      </c>
      <c r="F466" s="19">
        <v>15632</v>
      </c>
      <c r="G466" s="19">
        <v>16321</v>
      </c>
      <c r="H466" s="19">
        <v>15181</v>
      </c>
      <c r="I466" s="19">
        <v>15069</v>
      </c>
      <c r="J466" s="19">
        <v>12742</v>
      </c>
      <c r="K466" s="19">
        <v>10697</v>
      </c>
      <c r="L466" s="19">
        <v>9661</v>
      </c>
      <c r="M466" s="19">
        <v>9080</v>
      </c>
      <c r="N466" s="19">
        <v>8349</v>
      </c>
      <c r="O466" s="19">
        <v>8096</v>
      </c>
      <c r="P466" s="19">
        <v>7645</v>
      </c>
      <c r="Q466" s="19">
        <v>8241</v>
      </c>
      <c r="R466" s="19">
        <v>10558</v>
      </c>
      <c r="S466" s="19">
        <v>13373</v>
      </c>
      <c r="T466" s="19">
        <v>14274</v>
      </c>
      <c r="U466" s="19">
        <v>14300</v>
      </c>
      <c r="V466" s="19">
        <v>14030</v>
      </c>
      <c r="W466" s="19">
        <v>13908</v>
      </c>
      <c r="X466" s="19">
        <v>13805</v>
      </c>
      <c r="Y466" s="19">
        <v>14059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183828</v>
      </c>
      <c r="AD466" s="5">
        <f t="shared" si="58"/>
        <v>120140</v>
      </c>
      <c r="AE466" s="5">
        <f t="shared" si="59"/>
        <v>303968</v>
      </c>
      <c r="AG466" s="2">
        <f t="shared" si="60"/>
        <v>4</v>
      </c>
      <c r="AH466" s="2">
        <f t="shared" si="61"/>
        <v>2025</v>
      </c>
      <c r="AJ466" s="5">
        <f t="shared" si="62"/>
        <v>16321</v>
      </c>
      <c r="AK466" s="2">
        <f t="shared" si="63"/>
        <v>6</v>
      </c>
      <c r="AL466" s="9"/>
      <c r="AM466" s="55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</row>
    <row r="467" spans="1:51" ht="15.75" x14ac:dyDescent="0.25">
      <c r="A467" s="18">
        <v>45750</v>
      </c>
      <c r="B467" s="19">
        <v>13688</v>
      </c>
      <c r="C467" s="19">
        <v>13782</v>
      </c>
      <c r="D467" s="19">
        <v>14478</v>
      </c>
      <c r="E467" s="19">
        <v>13787</v>
      </c>
      <c r="F467" s="19">
        <v>14354</v>
      </c>
      <c r="G467" s="19">
        <v>14948</v>
      </c>
      <c r="H467" s="19">
        <v>14027</v>
      </c>
      <c r="I467" s="19">
        <v>16133</v>
      </c>
      <c r="J467" s="19">
        <v>18936</v>
      </c>
      <c r="K467" s="19">
        <v>20367</v>
      </c>
      <c r="L467" s="19">
        <v>21504</v>
      </c>
      <c r="M467" s="19">
        <v>21859</v>
      </c>
      <c r="N467" s="19">
        <v>21634</v>
      </c>
      <c r="O467" s="19">
        <v>21100</v>
      </c>
      <c r="P467" s="19">
        <v>20175</v>
      </c>
      <c r="Q467" s="19">
        <v>19609</v>
      </c>
      <c r="R467" s="19">
        <v>18723</v>
      </c>
      <c r="S467" s="19">
        <v>15935</v>
      </c>
      <c r="T467" s="19">
        <v>14868</v>
      </c>
      <c r="U467" s="19">
        <v>13966</v>
      </c>
      <c r="V467" s="19">
        <v>13477</v>
      </c>
      <c r="W467" s="19">
        <v>13137</v>
      </c>
      <c r="X467" s="19">
        <v>12866</v>
      </c>
      <c r="Y467" s="19">
        <v>13113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284289</v>
      </c>
      <c r="AD467" s="5">
        <f t="shared" si="58"/>
        <v>112177</v>
      </c>
      <c r="AE467" s="5">
        <f t="shared" si="59"/>
        <v>396466</v>
      </c>
      <c r="AG467" s="2">
        <f t="shared" si="60"/>
        <v>4</v>
      </c>
      <c r="AH467" s="2">
        <f t="shared" si="61"/>
        <v>2025</v>
      </c>
      <c r="AJ467" s="5">
        <f t="shared" si="62"/>
        <v>21859</v>
      </c>
      <c r="AK467" s="2">
        <f t="shared" si="63"/>
        <v>12</v>
      </c>
      <c r="AL467" s="9"/>
      <c r="AM467" s="55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</row>
    <row r="468" spans="1:51" ht="15.75" x14ac:dyDescent="0.25">
      <c r="A468" s="18">
        <v>45751</v>
      </c>
      <c r="B468" s="19">
        <v>12455</v>
      </c>
      <c r="C468" s="19">
        <v>12714</v>
      </c>
      <c r="D468" s="19">
        <v>13093</v>
      </c>
      <c r="E468" s="19">
        <v>12677</v>
      </c>
      <c r="F468" s="19">
        <v>13088</v>
      </c>
      <c r="G468" s="19">
        <v>13797</v>
      </c>
      <c r="H468" s="19">
        <v>13007</v>
      </c>
      <c r="I468" s="19">
        <v>13475</v>
      </c>
      <c r="J468" s="19">
        <v>13602</v>
      </c>
      <c r="K468" s="19">
        <v>11971</v>
      </c>
      <c r="L468" s="19">
        <v>9656</v>
      </c>
      <c r="M468" s="19">
        <v>11564</v>
      </c>
      <c r="N468" s="19">
        <v>11533</v>
      </c>
      <c r="O468" s="19">
        <v>12341</v>
      </c>
      <c r="P468" s="19">
        <v>12577</v>
      </c>
      <c r="Q468" s="19">
        <v>12951</v>
      </c>
      <c r="R468" s="19">
        <v>13342</v>
      </c>
      <c r="S468" s="19">
        <v>11961</v>
      </c>
      <c r="T468" s="19">
        <v>12637</v>
      </c>
      <c r="U468" s="19">
        <v>12780</v>
      </c>
      <c r="V468" s="19">
        <v>12608</v>
      </c>
      <c r="W468" s="19">
        <v>12844</v>
      </c>
      <c r="X468" s="19">
        <v>12788</v>
      </c>
      <c r="Y468" s="19">
        <v>13279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198630</v>
      </c>
      <c r="AD468" s="5">
        <f t="shared" si="58"/>
        <v>104110</v>
      </c>
      <c r="AE468" s="5">
        <f t="shared" si="59"/>
        <v>302740</v>
      </c>
      <c r="AG468" s="2">
        <f t="shared" si="60"/>
        <v>4</v>
      </c>
      <c r="AH468" s="2">
        <f t="shared" si="61"/>
        <v>2025</v>
      </c>
      <c r="AJ468" s="5">
        <f t="shared" si="62"/>
        <v>13797</v>
      </c>
      <c r="AK468" s="2">
        <f t="shared" si="63"/>
        <v>6</v>
      </c>
      <c r="AL468" s="9"/>
      <c r="AM468" s="55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</row>
    <row r="469" spans="1:51" ht="15.75" x14ac:dyDescent="0.25">
      <c r="A469" s="18">
        <v>45752</v>
      </c>
      <c r="B469" s="19">
        <v>12978</v>
      </c>
      <c r="C469" s="19">
        <v>13476</v>
      </c>
      <c r="D469" s="19">
        <v>13112</v>
      </c>
      <c r="E469" s="19">
        <v>13567</v>
      </c>
      <c r="F469" s="19">
        <v>13798</v>
      </c>
      <c r="G469" s="19">
        <v>13976</v>
      </c>
      <c r="H469" s="19">
        <v>12462</v>
      </c>
      <c r="I469" s="19">
        <v>12697</v>
      </c>
      <c r="J469" s="19">
        <v>13594</v>
      </c>
      <c r="K469" s="19">
        <v>13682</v>
      </c>
      <c r="L469" s="19">
        <v>12084</v>
      </c>
      <c r="M469" s="19">
        <v>12325</v>
      </c>
      <c r="N469" s="19">
        <v>12515</v>
      </c>
      <c r="O469" s="19">
        <v>13983</v>
      </c>
      <c r="P469" s="19">
        <v>15188</v>
      </c>
      <c r="Q469" s="19">
        <v>16616</v>
      </c>
      <c r="R469" s="19">
        <v>16957</v>
      </c>
      <c r="S469" s="19">
        <v>15194</v>
      </c>
      <c r="T469" s="19">
        <v>14371</v>
      </c>
      <c r="U469" s="19">
        <v>13802</v>
      </c>
      <c r="V469" s="19">
        <v>13383</v>
      </c>
      <c r="W469" s="19">
        <v>13485</v>
      </c>
      <c r="X469" s="19">
        <v>13434</v>
      </c>
      <c r="Y469" s="19">
        <v>13974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330653</v>
      </c>
      <c r="AE469" s="5">
        <f t="shared" si="59"/>
        <v>330653</v>
      </c>
      <c r="AG469" s="2">
        <f t="shared" si="60"/>
        <v>4</v>
      </c>
      <c r="AH469" s="2">
        <f t="shared" si="61"/>
        <v>2025</v>
      </c>
      <c r="AJ469" s="5">
        <f t="shared" si="62"/>
        <v>16957</v>
      </c>
      <c r="AK469" s="2">
        <f t="shared" si="63"/>
        <v>17</v>
      </c>
      <c r="AL469" s="9"/>
      <c r="AM469" s="55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</row>
    <row r="470" spans="1:51" ht="15.75" x14ac:dyDescent="0.25">
      <c r="A470" s="18">
        <v>45753</v>
      </c>
      <c r="B470" s="19">
        <v>13578</v>
      </c>
      <c r="C470" s="19">
        <v>13716</v>
      </c>
      <c r="D470" s="19">
        <v>13229</v>
      </c>
      <c r="E470" s="19">
        <v>13283</v>
      </c>
      <c r="F470" s="19">
        <v>13107</v>
      </c>
      <c r="G470" s="19">
        <v>13050</v>
      </c>
      <c r="H470" s="19">
        <v>11814</v>
      </c>
      <c r="I470" s="19">
        <v>13157</v>
      </c>
      <c r="J470" s="19">
        <v>15136</v>
      </c>
      <c r="K470" s="19">
        <v>15639</v>
      </c>
      <c r="L470" s="19">
        <v>16007</v>
      </c>
      <c r="M470" s="19">
        <v>16702</v>
      </c>
      <c r="N470" s="19">
        <v>14197</v>
      </c>
      <c r="O470" s="19">
        <v>13724</v>
      </c>
      <c r="P470" s="19">
        <v>13867</v>
      </c>
      <c r="Q470" s="19">
        <v>12471</v>
      </c>
      <c r="R470" s="19">
        <v>12914</v>
      </c>
      <c r="S470" s="19">
        <v>12665</v>
      </c>
      <c r="T470" s="19">
        <v>13623</v>
      </c>
      <c r="U470" s="19">
        <v>13487</v>
      </c>
      <c r="V470" s="19">
        <v>12975</v>
      </c>
      <c r="W470" s="19">
        <v>12946</v>
      </c>
      <c r="X470" s="19">
        <v>12584</v>
      </c>
      <c r="Y470" s="19">
        <v>12974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326845</v>
      </c>
      <c r="AE470" s="5">
        <f t="shared" si="59"/>
        <v>326845</v>
      </c>
      <c r="AG470" s="2">
        <f t="shared" si="60"/>
        <v>4</v>
      </c>
      <c r="AH470" s="2">
        <f t="shared" si="61"/>
        <v>2025</v>
      </c>
      <c r="AJ470" s="5">
        <f t="shared" si="62"/>
        <v>16702</v>
      </c>
      <c r="AK470" s="2">
        <f t="shared" si="63"/>
        <v>12</v>
      </c>
      <c r="AL470" s="9"/>
      <c r="AM470" s="55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</row>
    <row r="471" spans="1:51" ht="15.75" x14ac:dyDescent="0.25">
      <c r="A471" s="18">
        <v>45754</v>
      </c>
      <c r="B471" s="19">
        <v>12663</v>
      </c>
      <c r="C471" s="19">
        <v>12950</v>
      </c>
      <c r="D471" s="19">
        <v>13397</v>
      </c>
      <c r="E471" s="19">
        <v>13053</v>
      </c>
      <c r="F471" s="19">
        <v>13586</v>
      </c>
      <c r="G471" s="19">
        <v>14235</v>
      </c>
      <c r="H471" s="19">
        <v>13907</v>
      </c>
      <c r="I471" s="19">
        <v>14766</v>
      </c>
      <c r="J471" s="19">
        <v>15403</v>
      </c>
      <c r="K471" s="19">
        <v>14809</v>
      </c>
      <c r="L471" s="19">
        <v>13400</v>
      </c>
      <c r="M471" s="19">
        <v>11552</v>
      </c>
      <c r="N471" s="19">
        <v>10339</v>
      </c>
      <c r="O471" s="19">
        <v>11180</v>
      </c>
      <c r="P471" s="19">
        <v>12161</v>
      </c>
      <c r="Q471" s="19">
        <v>13774</v>
      </c>
      <c r="R471" s="19">
        <v>14996</v>
      </c>
      <c r="S471" s="19">
        <v>14311</v>
      </c>
      <c r="T471" s="19">
        <v>14108</v>
      </c>
      <c r="U471" s="19">
        <v>13815</v>
      </c>
      <c r="V471" s="19">
        <v>13412</v>
      </c>
      <c r="W471" s="19">
        <v>13262</v>
      </c>
      <c r="X471" s="19">
        <v>13227</v>
      </c>
      <c r="Y471" s="19">
        <v>13504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214515</v>
      </c>
      <c r="AD471" s="5">
        <f t="shared" si="58"/>
        <v>107295</v>
      </c>
      <c r="AE471" s="5">
        <f t="shared" si="59"/>
        <v>321810</v>
      </c>
      <c r="AG471" s="2">
        <f t="shared" si="60"/>
        <v>4</v>
      </c>
      <c r="AH471" s="2">
        <f t="shared" si="61"/>
        <v>2025</v>
      </c>
      <c r="AJ471" s="5">
        <f t="shared" si="62"/>
        <v>15403</v>
      </c>
      <c r="AK471" s="2">
        <f t="shared" si="63"/>
        <v>9</v>
      </c>
      <c r="AL471" s="9"/>
      <c r="AM471" s="55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</row>
    <row r="472" spans="1:51" ht="15.75" x14ac:dyDescent="0.25">
      <c r="A472" s="18">
        <v>45755</v>
      </c>
      <c r="B472" s="19">
        <v>13247</v>
      </c>
      <c r="C472" s="19">
        <v>13207</v>
      </c>
      <c r="D472" s="19">
        <v>13891</v>
      </c>
      <c r="E472" s="19">
        <v>13408</v>
      </c>
      <c r="F472" s="19">
        <v>13891</v>
      </c>
      <c r="G472" s="19">
        <v>14495</v>
      </c>
      <c r="H472" s="19">
        <v>13788</v>
      </c>
      <c r="I472" s="19">
        <v>14468</v>
      </c>
      <c r="J472" s="19">
        <v>15224</v>
      </c>
      <c r="K472" s="19">
        <v>15556</v>
      </c>
      <c r="L472" s="19">
        <v>16973</v>
      </c>
      <c r="M472" s="19">
        <v>15993</v>
      </c>
      <c r="N472" s="19">
        <v>15804</v>
      </c>
      <c r="O472" s="19">
        <v>18268</v>
      </c>
      <c r="P472" s="19">
        <v>18689</v>
      </c>
      <c r="Q472" s="19">
        <v>18868</v>
      </c>
      <c r="R472" s="19">
        <v>17995</v>
      </c>
      <c r="S472" s="19">
        <v>16122</v>
      </c>
      <c r="T472" s="19">
        <v>15462</v>
      </c>
      <c r="U472" s="19">
        <v>14541</v>
      </c>
      <c r="V472" s="19">
        <v>13855</v>
      </c>
      <c r="W472" s="19">
        <v>13989</v>
      </c>
      <c r="X472" s="19">
        <v>13856</v>
      </c>
      <c r="Y472" s="19">
        <v>14248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255663</v>
      </c>
      <c r="AD472" s="5">
        <f t="shared" si="58"/>
        <v>110175</v>
      </c>
      <c r="AE472" s="5">
        <f t="shared" si="59"/>
        <v>365838</v>
      </c>
      <c r="AG472" s="2">
        <f t="shared" si="60"/>
        <v>4</v>
      </c>
      <c r="AH472" s="2">
        <f t="shared" si="61"/>
        <v>2025</v>
      </c>
      <c r="AJ472" s="5">
        <f t="shared" si="62"/>
        <v>18868</v>
      </c>
      <c r="AK472" s="2">
        <f t="shared" si="63"/>
        <v>16</v>
      </c>
      <c r="AL472" s="9"/>
      <c r="AM472" s="55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</row>
    <row r="473" spans="1:51" ht="15.75" x14ac:dyDescent="0.25">
      <c r="A473" s="18">
        <v>45756</v>
      </c>
      <c r="B473" s="19">
        <v>13854</v>
      </c>
      <c r="C473" s="19">
        <v>14355</v>
      </c>
      <c r="D473" s="19">
        <v>14816</v>
      </c>
      <c r="E473" s="19">
        <v>14528</v>
      </c>
      <c r="F473" s="19">
        <v>14766</v>
      </c>
      <c r="G473" s="19">
        <v>15586</v>
      </c>
      <c r="H473" s="19">
        <v>14773</v>
      </c>
      <c r="I473" s="19">
        <v>16926</v>
      </c>
      <c r="J473" s="19">
        <v>19134</v>
      </c>
      <c r="K473" s="19">
        <v>19537</v>
      </c>
      <c r="L473" s="19">
        <v>18993</v>
      </c>
      <c r="M473" s="19">
        <v>16338</v>
      </c>
      <c r="N473" s="19">
        <v>13616</v>
      </c>
      <c r="O473" s="19">
        <v>12884</v>
      </c>
      <c r="P473" s="19">
        <v>11887</v>
      </c>
      <c r="Q473" s="19">
        <v>12135</v>
      </c>
      <c r="R473" s="19">
        <v>12939</v>
      </c>
      <c r="S473" s="19">
        <v>12775</v>
      </c>
      <c r="T473" s="19">
        <v>14207</v>
      </c>
      <c r="U473" s="19">
        <v>14463</v>
      </c>
      <c r="V473" s="19">
        <v>14093</v>
      </c>
      <c r="W473" s="19">
        <v>14213</v>
      </c>
      <c r="X473" s="19">
        <v>14090</v>
      </c>
      <c r="Y473" s="19">
        <v>14579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238230</v>
      </c>
      <c r="AD473" s="5">
        <f t="shared" si="58"/>
        <v>117257</v>
      </c>
      <c r="AE473" s="5">
        <f t="shared" si="59"/>
        <v>355487</v>
      </c>
      <c r="AG473" s="2">
        <f t="shared" si="60"/>
        <v>4</v>
      </c>
      <c r="AH473" s="2">
        <f t="shared" si="61"/>
        <v>2025</v>
      </c>
      <c r="AJ473" s="5">
        <f t="shared" si="62"/>
        <v>19537</v>
      </c>
      <c r="AK473" s="2">
        <f t="shared" si="63"/>
        <v>10</v>
      </c>
      <c r="AL473" s="9"/>
      <c r="AM473" s="55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</row>
    <row r="474" spans="1:51" ht="15.75" x14ac:dyDescent="0.25">
      <c r="A474" s="18">
        <v>45757</v>
      </c>
      <c r="B474" s="19">
        <v>14356</v>
      </c>
      <c r="C474" s="19">
        <v>14699</v>
      </c>
      <c r="D474" s="19">
        <v>15401</v>
      </c>
      <c r="E474" s="19">
        <v>14716</v>
      </c>
      <c r="F474" s="19">
        <v>15423</v>
      </c>
      <c r="G474" s="19">
        <v>16214</v>
      </c>
      <c r="H474" s="19">
        <v>14835</v>
      </c>
      <c r="I474" s="19">
        <v>13893</v>
      </c>
      <c r="J474" s="19">
        <v>11660</v>
      </c>
      <c r="K474" s="19">
        <v>9667</v>
      </c>
      <c r="L474" s="19">
        <v>8893</v>
      </c>
      <c r="M474" s="19">
        <v>8323</v>
      </c>
      <c r="N474" s="19">
        <v>8024</v>
      </c>
      <c r="O474" s="19">
        <v>8103</v>
      </c>
      <c r="P474" s="19">
        <v>8979</v>
      </c>
      <c r="Q474" s="19">
        <v>8862</v>
      </c>
      <c r="R474" s="19">
        <v>10428</v>
      </c>
      <c r="S474" s="19">
        <v>11574</v>
      </c>
      <c r="T474" s="19">
        <v>13191</v>
      </c>
      <c r="U474" s="19">
        <v>13498</v>
      </c>
      <c r="V474" s="19">
        <v>13563</v>
      </c>
      <c r="W474" s="19">
        <v>13536</v>
      </c>
      <c r="X474" s="19">
        <v>13500</v>
      </c>
      <c r="Y474" s="19">
        <v>13895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175694</v>
      </c>
      <c r="AD474" s="5">
        <f t="shared" si="58"/>
        <v>119539</v>
      </c>
      <c r="AE474" s="5">
        <f t="shared" si="59"/>
        <v>295233</v>
      </c>
      <c r="AG474" s="2">
        <f t="shared" si="60"/>
        <v>4</v>
      </c>
      <c r="AH474" s="2">
        <f t="shared" si="61"/>
        <v>2025</v>
      </c>
      <c r="AJ474" s="5">
        <f t="shared" si="62"/>
        <v>16214</v>
      </c>
      <c r="AK474" s="2">
        <f t="shared" si="63"/>
        <v>6</v>
      </c>
      <c r="AL474" s="9"/>
      <c r="AM474" s="55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</row>
    <row r="475" spans="1:51" ht="15.75" x14ac:dyDescent="0.25">
      <c r="A475" s="18">
        <v>45758</v>
      </c>
      <c r="B475" s="19">
        <v>13626</v>
      </c>
      <c r="C475" s="19">
        <v>14068</v>
      </c>
      <c r="D475" s="19">
        <v>14490</v>
      </c>
      <c r="E475" s="19">
        <v>14136</v>
      </c>
      <c r="F475" s="19">
        <v>14465</v>
      </c>
      <c r="G475" s="19">
        <v>15024</v>
      </c>
      <c r="H475" s="19">
        <v>14103</v>
      </c>
      <c r="I475" s="19">
        <v>15478</v>
      </c>
      <c r="J475" s="19">
        <v>16743</v>
      </c>
      <c r="K475" s="19">
        <v>17375</v>
      </c>
      <c r="L475" s="19">
        <v>16864</v>
      </c>
      <c r="M475" s="19">
        <v>14465</v>
      </c>
      <c r="N475" s="19">
        <v>13903</v>
      </c>
      <c r="O475" s="19">
        <v>16375</v>
      </c>
      <c r="P475" s="19">
        <v>16918</v>
      </c>
      <c r="Q475" s="19">
        <v>16681</v>
      </c>
      <c r="R475" s="19">
        <v>16334</v>
      </c>
      <c r="S475" s="19">
        <v>14512</v>
      </c>
      <c r="T475" s="19">
        <v>13733</v>
      </c>
      <c r="U475" s="19">
        <v>13210</v>
      </c>
      <c r="V475" s="19">
        <v>12887</v>
      </c>
      <c r="W475" s="19">
        <v>12968</v>
      </c>
      <c r="X475" s="19">
        <v>13015</v>
      </c>
      <c r="Y475" s="19">
        <v>13272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241461</v>
      </c>
      <c r="AD475" s="5">
        <f t="shared" si="58"/>
        <v>113184</v>
      </c>
      <c r="AE475" s="5">
        <f t="shared" si="59"/>
        <v>354645</v>
      </c>
      <c r="AG475" s="2">
        <f t="shared" si="60"/>
        <v>4</v>
      </c>
      <c r="AH475" s="2">
        <f t="shared" si="61"/>
        <v>2025</v>
      </c>
      <c r="AJ475" s="5">
        <f t="shared" si="62"/>
        <v>17375</v>
      </c>
      <c r="AK475" s="2">
        <f t="shared" si="63"/>
        <v>10</v>
      </c>
      <c r="AL475" s="9"/>
      <c r="AM475" s="55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</row>
    <row r="476" spans="1:51" ht="15.75" x14ac:dyDescent="0.25">
      <c r="A476" s="18">
        <v>45759</v>
      </c>
      <c r="B476" s="19">
        <v>13176</v>
      </c>
      <c r="C476" s="19">
        <v>13325</v>
      </c>
      <c r="D476" s="19">
        <v>12963</v>
      </c>
      <c r="E476" s="19">
        <v>13265</v>
      </c>
      <c r="F476" s="19">
        <v>13487</v>
      </c>
      <c r="G476" s="19">
        <v>13176</v>
      </c>
      <c r="H476" s="19">
        <v>12244</v>
      </c>
      <c r="I476" s="19">
        <v>13603</v>
      </c>
      <c r="J476" s="19">
        <v>15900</v>
      </c>
      <c r="K476" s="19">
        <v>16567</v>
      </c>
      <c r="L476" s="19">
        <v>16607</v>
      </c>
      <c r="M476" s="19">
        <v>16619</v>
      </c>
      <c r="N476" s="19">
        <v>16102</v>
      </c>
      <c r="O476" s="19">
        <v>16371</v>
      </c>
      <c r="P476" s="19">
        <v>17678</v>
      </c>
      <c r="Q476" s="19">
        <v>17643</v>
      </c>
      <c r="R476" s="19">
        <v>17018</v>
      </c>
      <c r="S476" s="19">
        <v>15412</v>
      </c>
      <c r="T476" s="19">
        <v>14331</v>
      </c>
      <c r="U476" s="19">
        <v>13758</v>
      </c>
      <c r="V476" s="19">
        <v>13152</v>
      </c>
      <c r="W476" s="19">
        <v>13498</v>
      </c>
      <c r="X476" s="19">
        <v>13290</v>
      </c>
      <c r="Y476" s="19">
        <v>13678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352863</v>
      </c>
      <c r="AE476" s="5">
        <f t="shared" si="59"/>
        <v>352863</v>
      </c>
      <c r="AG476" s="2">
        <f t="shared" si="60"/>
        <v>4</v>
      </c>
      <c r="AH476" s="2">
        <f t="shared" si="61"/>
        <v>2025</v>
      </c>
      <c r="AJ476" s="5">
        <f t="shared" si="62"/>
        <v>17678</v>
      </c>
      <c r="AK476" s="2">
        <f t="shared" si="63"/>
        <v>15</v>
      </c>
      <c r="AL476" s="9"/>
      <c r="AM476" s="55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</row>
    <row r="477" spans="1:51" ht="15.75" x14ac:dyDescent="0.25">
      <c r="A477" s="18">
        <v>45760</v>
      </c>
      <c r="B477" s="19">
        <v>13586</v>
      </c>
      <c r="C477" s="19">
        <v>13860</v>
      </c>
      <c r="D477" s="19">
        <v>13413</v>
      </c>
      <c r="E477" s="19">
        <v>13577</v>
      </c>
      <c r="F477" s="19">
        <v>13658</v>
      </c>
      <c r="G477" s="19">
        <v>13473</v>
      </c>
      <c r="H477" s="19">
        <v>12416</v>
      </c>
      <c r="I477" s="19">
        <v>13789</v>
      </c>
      <c r="J477" s="19">
        <v>15955</v>
      </c>
      <c r="K477" s="19">
        <v>17141</v>
      </c>
      <c r="L477" s="19">
        <v>18466</v>
      </c>
      <c r="M477" s="19">
        <v>19111</v>
      </c>
      <c r="N477" s="19">
        <v>18881</v>
      </c>
      <c r="O477" s="19">
        <v>19131</v>
      </c>
      <c r="P477" s="19">
        <v>19015</v>
      </c>
      <c r="Q477" s="19">
        <v>19323</v>
      </c>
      <c r="R477" s="19">
        <v>18770</v>
      </c>
      <c r="S477" s="19">
        <v>16566</v>
      </c>
      <c r="T477" s="19">
        <v>15315</v>
      </c>
      <c r="U477" s="19">
        <v>14797</v>
      </c>
      <c r="V477" s="19">
        <v>14179</v>
      </c>
      <c r="W477" s="19">
        <v>14137</v>
      </c>
      <c r="X477" s="19">
        <v>13809</v>
      </c>
      <c r="Y477" s="19">
        <v>14135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376503</v>
      </c>
      <c r="AE477" s="5">
        <f t="shared" si="59"/>
        <v>376503</v>
      </c>
      <c r="AG477" s="2">
        <f t="shared" si="60"/>
        <v>4</v>
      </c>
      <c r="AH477" s="2">
        <f t="shared" si="61"/>
        <v>2025</v>
      </c>
      <c r="AJ477" s="5">
        <f t="shared" si="62"/>
        <v>19323</v>
      </c>
      <c r="AK477" s="2">
        <f t="shared" si="63"/>
        <v>16</v>
      </c>
      <c r="AL477" s="9"/>
      <c r="AM477" s="55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</row>
    <row r="478" spans="1:51" ht="15.75" x14ac:dyDescent="0.25">
      <c r="A478" s="18">
        <v>45761</v>
      </c>
      <c r="B478" s="19">
        <v>13802</v>
      </c>
      <c r="C478" s="19">
        <v>13993</v>
      </c>
      <c r="D478" s="19">
        <v>14491</v>
      </c>
      <c r="E478" s="19">
        <v>14007</v>
      </c>
      <c r="F478" s="19">
        <v>14493</v>
      </c>
      <c r="G478" s="19">
        <v>15131</v>
      </c>
      <c r="H478" s="19">
        <v>14188</v>
      </c>
      <c r="I478" s="19">
        <v>15266</v>
      </c>
      <c r="J478" s="19">
        <v>16174</v>
      </c>
      <c r="K478" s="19">
        <v>16138</v>
      </c>
      <c r="L478" s="19">
        <v>15777</v>
      </c>
      <c r="M478" s="19">
        <v>15051</v>
      </c>
      <c r="N478" s="19">
        <v>14827</v>
      </c>
      <c r="O478" s="19">
        <v>14111</v>
      </c>
      <c r="P478" s="19">
        <v>13338</v>
      </c>
      <c r="Q478" s="19">
        <v>14160</v>
      </c>
      <c r="R478" s="19">
        <v>11854</v>
      </c>
      <c r="S478" s="19">
        <v>12096</v>
      </c>
      <c r="T478" s="19">
        <v>13159</v>
      </c>
      <c r="U478" s="19">
        <v>13215</v>
      </c>
      <c r="V478" s="19">
        <v>13007</v>
      </c>
      <c r="W478" s="19">
        <v>13160</v>
      </c>
      <c r="X478" s="19">
        <v>12879</v>
      </c>
      <c r="Y478" s="19">
        <v>13334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224212</v>
      </c>
      <c r="AD478" s="5">
        <f t="shared" si="58"/>
        <v>113439</v>
      </c>
      <c r="AE478" s="5">
        <f t="shared" si="59"/>
        <v>337651</v>
      </c>
      <c r="AG478" s="2">
        <f t="shared" si="60"/>
        <v>4</v>
      </c>
      <c r="AH478" s="2">
        <f t="shared" si="61"/>
        <v>2025</v>
      </c>
      <c r="AJ478" s="5">
        <f t="shared" si="62"/>
        <v>16174</v>
      </c>
      <c r="AK478" s="2">
        <f t="shared" si="63"/>
        <v>9</v>
      </c>
      <c r="AL478" s="9"/>
      <c r="AM478" s="55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</row>
    <row r="479" spans="1:51" ht="15.75" x14ac:dyDescent="0.25">
      <c r="A479" s="18">
        <v>45762</v>
      </c>
      <c r="B479" s="19">
        <v>12645</v>
      </c>
      <c r="C479" s="19">
        <v>12979</v>
      </c>
      <c r="D479" s="19">
        <v>13411</v>
      </c>
      <c r="E479" s="19">
        <v>12918</v>
      </c>
      <c r="F479" s="19">
        <v>13209</v>
      </c>
      <c r="G479" s="19">
        <v>13955</v>
      </c>
      <c r="H479" s="19">
        <v>13361</v>
      </c>
      <c r="I479" s="19">
        <v>14833</v>
      </c>
      <c r="J479" s="19">
        <v>15392</v>
      </c>
      <c r="K479" s="19">
        <v>15855</v>
      </c>
      <c r="L479" s="19">
        <v>16849</v>
      </c>
      <c r="M479" s="19">
        <v>18003</v>
      </c>
      <c r="N479" s="19">
        <v>16307</v>
      </c>
      <c r="O479" s="19">
        <v>13875</v>
      </c>
      <c r="P479" s="19">
        <v>16730</v>
      </c>
      <c r="Q479" s="19">
        <v>17940</v>
      </c>
      <c r="R479" s="19">
        <v>18051</v>
      </c>
      <c r="S479" s="19">
        <v>15454</v>
      </c>
      <c r="T479" s="19">
        <v>14615</v>
      </c>
      <c r="U479" s="19">
        <v>13739</v>
      </c>
      <c r="V479" s="19">
        <v>12985</v>
      </c>
      <c r="W479" s="19">
        <v>13057</v>
      </c>
      <c r="X479" s="19">
        <v>12456</v>
      </c>
      <c r="Y479" s="19">
        <v>12393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246141</v>
      </c>
      <c r="AD479" s="5">
        <f t="shared" si="58"/>
        <v>104871</v>
      </c>
      <c r="AE479" s="5">
        <f t="shared" si="59"/>
        <v>351012</v>
      </c>
      <c r="AG479" s="2">
        <f t="shared" si="60"/>
        <v>4</v>
      </c>
      <c r="AH479" s="2">
        <f t="shared" si="61"/>
        <v>2025</v>
      </c>
      <c r="AJ479" s="5">
        <f t="shared" si="62"/>
        <v>18051</v>
      </c>
      <c r="AK479" s="2">
        <f t="shared" si="63"/>
        <v>17</v>
      </c>
      <c r="AL479" s="9"/>
      <c r="AM479" s="55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</row>
    <row r="480" spans="1:51" ht="15.75" x14ac:dyDescent="0.25">
      <c r="A480" s="18">
        <v>45763</v>
      </c>
      <c r="B480" s="19">
        <v>12277</v>
      </c>
      <c r="C480" s="19">
        <v>12744</v>
      </c>
      <c r="D480" s="19">
        <v>13068</v>
      </c>
      <c r="E480" s="19">
        <v>12772</v>
      </c>
      <c r="F480" s="19">
        <v>13209</v>
      </c>
      <c r="G480" s="19">
        <v>13855</v>
      </c>
      <c r="H480" s="19">
        <v>12891</v>
      </c>
      <c r="I480" s="19">
        <v>12782</v>
      </c>
      <c r="J480" s="19">
        <v>11529</v>
      </c>
      <c r="K480" s="19">
        <v>11544</v>
      </c>
      <c r="L480" s="19">
        <v>12641</v>
      </c>
      <c r="M480" s="19">
        <v>13765</v>
      </c>
      <c r="N480" s="19">
        <v>14780</v>
      </c>
      <c r="O480" s="19">
        <v>15670</v>
      </c>
      <c r="P480" s="19">
        <v>16520</v>
      </c>
      <c r="Q480" s="19">
        <v>16148</v>
      </c>
      <c r="R480" s="19">
        <v>15110</v>
      </c>
      <c r="S480" s="19">
        <v>13770</v>
      </c>
      <c r="T480" s="19">
        <v>13926</v>
      </c>
      <c r="U480" s="19">
        <v>13744</v>
      </c>
      <c r="V480" s="19">
        <v>13363</v>
      </c>
      <c r="W480" s="19">
        <v>13343</v>
      </c>
      <c r="X480" s="19">
        <v>13121</v>
      </c>
      <c r="Y480" s="19">
        <v>13453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221756</v>
      </c>
      <c r="AD480" s="5">
        <f t="shared" si="58"/>
        <v>104269</v>
      </c>
      <c r="AE480" s="5">
        <f t="shared" si="59"/>
        <v>326025</v>
      </c>
      <c r="AG480" s="2">
        <f t="shared" si="60"/>
        <v>4</v>
      </c>
      <c r="AH480" s="2">
        <f t="shared" si="61"/>
        <v>2025</v>
      </c>
      <c r="AJ480" s="5">
        <f t="shared" si="62"/>
        <v>16520</v>
      </c>
      <c r="AK480" s="2">
        <f t="shared" si="63"/>
        <v>15</v>
      </c>
      <c r="AL480" s="9"/>
      <c r="AM480" s="55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</row>
    <row r="481" spans="1:51" ht="15.75" x14ac:dyDescent="0.25">
      <c r="A481" s="18">
        <v>45764</v>
      </c>
      <c r="B481" s="19">
        <v>12890</v>
      </c>
      <c r="C481" s="19">
        <v>13138</v>
      </c>
      <c r="D481" s="19">
        <v>13547</v>
      </c>
      <c r="E481" s="19">
        <v>13244</v>
      </c>
      <c r="F481" s="19">
        <v>13626</v>
      </c>
      <c r="G481" s="19">
        <v>14414</v>
      </c>
      <c r="H481" s="19">
        <v>13379</v>
      </c>
      <c r="I481" s="19">
        <v>13551</v>
      </c>
      <c r="J481" s="19">
        <v>12926</v>
      </c>
      <c r="K481" s="19">
        <v>11165</v>
      </c>
      <c r="L481" s="19">
        <v>10108</v>
      </c>
      <c r="M481" s="19">
        <v>9389</v>
      </c>
      <c r="N481" s="19">
        <v>9525</v>
      </c>
      <c r="O481" s="19">
        <v>9982</v>
      </c>
      <c r="P481" s="19">
        <v>10329</v>
      </c>
      <c r="Q481" s="19">
        <v>11025</v>
      </c>
      <c r="R481" s="19">
        <v>10748</v>
      </c>
      <c r="S481" s="19">
        <v>11199</v>
      </c>
      <c r="T481" s="19">
        <v>12699</v>
      </c>
      <c r="U481" s="19">
        <v>13039</v>
      </c>
      <c r="V481" s="19">
        <v>13043</v>
      </c>
      <c r="W481" s="19">
        <v>13281</v>
      </c>
      <c r="X481" s="19">
        <v>13216</v>
      </c>
      <c r="Y481" s="19">
        <v>13511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185225</v>
      </c>
      <c r="AD481" s="5">
        <f t="shared" si="58"/>
        <v>107749</v>
      </c>
      <c r="AE481" s="5">
        <f t="shared" si="59"/>
        <v>292974</v>
      </c>
      <c r="AG481" s="2">
        <f t="shared" si="60"/>
        <v>4</v>
      </c>
      <c r="AH481" s="2">
        <f t="shared" si="61"/>
        <v>2025</v>
      </c>
      <c r="AJ481" s="5">
        <f t="shared" si="62"/>
        <v>14414</v>
      </c>
      <c r="AK481" s="2">
        <f t="shared" si="63"/>
        <v>6</v>
      </c>
      <c r="AL481" s="9"/>
      <c r="AM481" s="55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</row>
    <row r="482" spans="1:51" ht="15.75" x14ac:dyDescent="0.25">
      <c r="A482" s="18">
        <v>45765</v>
      </c>
      <c r="B482" s="19">
        <v>13145</v>
      </c>
      <c r="C482" s="19">
        <v>13396</v>
      </c>
      <c r="D482" s="19">
        <v>13984</v>
      </c>
      <c r="E482" s="19">
        <v>13577</v>
      </c>
      <c r="F482" s="19">
        <v>14115</v>
      </c>
      <c r="G482" s="19">
        <v>14802</v>
      </c>
      <c r="H482" s="19">
        <v>13319</v>
      </c>
      <c r="I482" s="19">
        <v>12303</v>
      </c>
      <c r="J482" s="19">
        <v>10458</v>
      </c>
      <c r="K482" s="19">
        <v>8459</v>
      </c>
      <c r="L482" s="19">
        <v>7121</v>
      </c>
      <c r="M482" s="19">
        <v>6980</v>
      </c>
      <c r="N482" s="19">
        <v>6246</v>
      </c>
      <c r="O482" s="19">
        <v>5863</v>
      </c>
      <c r="P482" s="19">
        <v>6479</v>
      </c>
      <c r="Q482" s="19">
        <v>10269</v>
      </c>
      <c r="R482" s="19">
        <v>13387</v>
      </c>
      <c r="S482" s="19">
        <v>13220</v>
      </c>
      <c r="T482" s="19">
        <v>12905</v>
      </c>
      <c r="U482" s="19">
        <v>12590</v>
      </c>
      <c r="V482" s="19">
        <v>12328</v>
      </c>
      <c r="W482" s="19">
        <v>12349</v>
      </c>
      <c r="X482" s="19">
        <v>12238</v>
      </c>
      <c r="Y482" s="19">
        <v>12487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163195</v>
      </c>
      <c r="AD482" s="5">
        <f t="shared" si="58"/>
        <v>108825</v>
      </c>
      <c r="AE482" s="5">
        <f t="shared" si="59"/>
        <v>272020</v>
      </c>
      <c r="AG482" s="2">
        <f t="shared" si="60"/>
        <v>4</v>
      </c>
      <c r="AH482" s="2">
        <f t="shared" si="61"/>
        <v>2025</v>
      </c>
      <c r="AJ482" s="5">
        <f t="shared" si="62"/>
        <v>14802</v>
      </c>
      <c r="AK482" s="2">
        <f t="shared" si="63"/>
        <v>6</v>
      </c>
      <c r="AL482" s="9"/>
      <c r="AM482" s="55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</row>
    <row r="483" spans="1:51" ht="15.75" x14ac:dyDescent="0.25">
      <c r="A483" s="18">
        <v>45766</v>
      </c>
      <c r="B483" s="19">
        <v>12020</v>
      </c>
      <c r="C483" s="19">
        <v>12113</v>
      </c>
      <c r="D483" s="19">
        <v>11808</v>
      </c>
      <c r="E483" s="19">
        <v>11977</v>
      </c>
      <c r="F483" s="19">
        <v>12157</v>
      </c>
      <c r="G483" s="19">
        <v>11987</v>
      </c>
      <c r="H483" s="19">
        <v>11191</v>
      </c>
      <c r="I483" s="19">
        <v>12720</v>
      </c>
      <c r="J483" s="19">
        <v>13768</v>
      </c>
      <c r="K483" s="19">
        <v>13614</v>
      </c>
      <c r="L483" s="19">
        <v>15171</v>
      </c>
      <c r="M483" s="19">
        <v>14876</v>
      </c>
      <c r="N483" s="19">
        <v>13543</v>
      </c>
      <c r="O483" s="19">
        <v>14105</v>
      </c>
      <c r="P483" s="19">
        <v>15499</v>
      </c>
      <c r="Q483" s="19">
        <v>13862</v>
      </c>
      <c r="R483" s="19">
        <v>12379</v>
      </c>
      <c r="S483" s="19">
        <v>11849</v>
      </c>
      <c r="T483" s="19">
        <v>11963</v>
      </c>
      <c r="U483" s="19">
        <v>12083</v>
      </c>
      <c r="V483" s="19">
        <v>11844</v>
      </c>
      <c r="W483" s="19">
        <v>11952</v>
      </c>
      <c r="X483" s="19">
        <v>11680</v>
      </c>
      <c r="Y483" s="19">
        <v>11771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305932</v>
      </c>
      <c r="AE483" s="5">
        <f t="shared" si="59"/>
        <v>305932</v>
      </c>
      <c r="AG483" s="2">
        <f t="shared" si="60"/>
        <v>4</v>
      </c>
      <c r="AH483" s="2">
        <f t="shared" si="61"/>
        <v>2025</v>
      </c>
      <c r="AJ483" s="5">
        <f t="shared" si="62"/>
        <v>15499</v>
      </c>
      <c r="AK483" s="2">
        <f t="shared" si="63"/>
        <v>15</v>
      </c>
      <c r="AL483" s="9"/>
      <c r="AM483" s="55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</row>
    <row r="484" spans="1:51" ht="15.75" x14ac:dyDescent="0.25">
      <c r="A484" s="18">
        <v>45767</v>
      </c>
      <c r="B484" s="19">
        <v>11388</v>
      </c>
      <c r="C484" s="19">
        <v>11317</v>
      </c>
      <c r="D484" s="19">
        <v>10981</v>
      </c>
      <c r="E484" s="19">
        <v>10991</v>
      </c>
      <c r="F484" s="19">
        <v>11224</v>
      </c>
      <c r="G484" s="19">
        <v>11075</v>
      </c>
      <c r="H484" s="19">
        <v>9653</v>
      </c>
      <c r="I484" s="19">
        <v>9194</v>
      </c>
      <c r="J484" s="19">
        <v>9405</v>
      </c>
      <c r="K484" s="19">
        <v>8471</v>
      </c>
      <c r="L484" s="19">
        <v>7600</v>
      </c>
      <c r="M484" s="19">
        <v>6991</v>
      </c>
      <c r="N484" s="19">
        <v>6241</v>
      </c>
      <c r="O484" s="19">
        <v>6396</v>
      </c>
      <c r="P484" s="19">
        <v>5977</v>
      </c>
      <c r="Q484" s="19">
        <v>6475</v>
      </c>
      <c r="R484" s="19">
        <v>8091</v>
      </c>
      <c r="S484" s="19">
        <v>9566</v>
      </c>
      <c r="T484" s="19">
        <v>11160</v>
      </c>
      <c r="U484" s="19">
        <v>11861</v>
      </c>
      <c r="V484" s="19">
        <v>12117</v>
      </c>
      <c r="W484" s="19">
        <v>12243</v>
      </c>
      <c r="X484" s="19">
        <v>12003</v>
      </c>
      <c r="Y484" s="19">
        <v>12283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232703</v>
      </c>
      <c r="AE484" s="5">
        <f t="shared" si="59"/>
        <v>232703</v>
      </c>
      <c r="AG484" s="2">
        <f t="shared" si="60"/>
        <v>4</v>
      </c>
      <c r="AH484" s="2">
        <f t="shared" si="61"/>
        <v>2025</v>
      </c>
      <c r="AJ484" s="5">
        <f t="shared" si="62"/>
        <v>12283</v>
      </c>
      <c r="AK484" s="2">
        <f t="shared" si="63"/>
        <v>24</v>
      </c>
      <c r="AL484" s="9"/>
      <c r="AM484" s="55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</row>
    <row r="485" spans="1:51" ht="15.75" x14ac:dyDescent="0.25">
      <c r="A485" s="18">
        <v>45768</v>
      </c>
      <c r="B485" s="19">
        <v>12030</v>
      </c>
      <c r="C485" s="19">
        <v>12435</v>
      </c>
      <c r="D485" s="19">
        <v>12176</v>
      </c>
      <c r="E485" s="19">
        <v>12749</v>
      </c>
      <c r="F485" s="19">
        <v>13283</v>
      </c>
      <c r="G485" s="19">
        <v>13599</v>
      </c>
      <c r="H485" s="19">
        <v>12186</v>
      </c>
      <c r="I485" s="19">
        <v>10924</v>
      </c>
      <c r="J485" s="19">
        <v>9101</v>
      </c>
      <c r="K485" s="19">
        <v>7454</v>
      </c>
      <c r="L485" s="19">
        <v>7075</v>
      </c>
      <c r="M485" s="19">
        <v>6990</v>
      </c>
      <c r="N485" s="19">
        <v>6643</v>
      </c>
      <c r="O485" s="19">
        <v>6525</v>
      </c>
      <c r="P485" s="19">
        <v>6357</v>
      </c>
      <c r="Q485" s="19">
        <v>7129</v>
      </c>
      <c r="R485" s="19">
        <v>8604</v>
      </c>
      <c r="S485" s="19">
        <v>10941</v>
      </c>
      <c r="T485" s="19">
        <v>12081</v>
      </c>
      <c r="U485" s="19">
        <v>12158</v>
      </c>
      <c r="V485" s="19">
        <v>11847</v>
      </c>
      <c r="W485" s="19">
        <v>11834</v>
      </c>
      <c r="X485" s="19">
        <v>11537</v>
      </c>
      <c r="Y485" s="19">
        <v>11818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247476</v>
      </c>
      <c r="AE485" s="5">
        <f t="shared" si="59"/>
        <v>247476</v>
      </c>
      <c r="AG485" s="2">
        <f t="shared" si="60"/>
        <v>4</v>
      </c>
      <c r="AH485" s="2">
        <f t="shared" si="61"/>
        <v>2025</v>
      </c>
      <c r="AJ485" s="5">
        <f t="shared" si="62"/>
        <v>13599</v>
      </c>
      <c r="AK485" s="2">
        <f t="shared" si="63"/>
        <v>6</v>
      </c>
      <c r="AL485" s="9"/>
      <c r="AM485" s="55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</row>
    <row r="486" spans="1:51" ht="15.75" x14ac:dyDescent="0.25">
      <c r="A486" s="18">
        <v>45769</v>
      </c>
      <c r="B486" s="19">
        <v>11633</v>
      </c>
      <c r="C486" s="19">
        <v>11757</v>
      </c>
      <c r="D486" s="19">
        <v>12061</v>
      </c>
      <c r="E486" s="19">
        <v>11954</v>
      </c>
      <c r="F486" s="19">
        <v>12212</v>
      </c>
      <c r="G486" s="19">
        <v>12779</v>
      </c>
      <c r="H486" s="19">
        <v>12211</v>
      </c>
      <c r="I486" s="19">
        <v>14136</v>
      </c>
      <c r="J486" s="19">
        <v>16523</v>
      </c>
      <c r="K486" s="19">
        <v>17137</v>
      </c>
      <c r="L486" s="19">
        <v>18177</v>
      </c>
      <c r="M486" s="19">
        <v>18491</v>
      </c>
      <c r="N486" s="19">
        <v>17789</v>
      </c>
      <c r="O486" s="19">
        <v>18484</v>
      </c>
      <c r="P486" s="19">
        <v>18352</v>
      </c>
      <c r="Q486" s="19">
        <v>18039</v>
      </c>
      <c r="R486" s="19">
        <v>16770</v>
      </c>
      <c r="S486" s="19">
        <v>14726</v>
      </c>
      <c r="T486" s="19">
        <v>14033</v>
      </c>
      <c r="U486" s="19">
        <v>13189</v>
      </c>
      <c r="V486" s="19">
        <v>12780</v>
      </c>
      <c r="W486" s="19">
        <v>12610</v>
      </c>
      <c r="X486" s="19">
        <v>12288</v>
      </c>
      <c r="Y486" s="19">
        <v>12516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253524</v>
      </c>
      <c r="AD486" s="5">
        <f t="shared" si="58"/>
        <v>97123</v>
      </c>
      <c r="AE486" s="5">
        <f t="shared" si="59"/>
        <v>350647</v>
      </c>
      <c r="AG486" s="2">
        <f t="shared" si="60"/>
        <v>4</v>
      </c>
      <c r="AH486" s="2">
        <f t="shared" si="61"/>
        <v>2025</v>
      </c>
      <c r="AJ486" s="5">
        <f t="shared" si="62"/>
        <v>18491</v>
      </c>
      <c r="AK486" s="2">
        <f t="shared" si="63"/>
        <v>12</v>
      </c>
      <c r="AL486" s="9"/>
      <c r="AM486" s="55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</row>
    <row r="487" spans="1:51" ht="15.75" x14ac:dyDescent="0.25">
      <c r="A487" s="18">
        <v>45770</v>
      </c>
      <c r="B487" s="19">
        <v>11986</v>
      </c>
      <c r="C487" s="19">
        <v>12182</v>
      </c>
      <c r="D487" s="19">
        <v>12661</v>
      </c>
      <c r="E487" s="19">
        <v>12221</v>
      </c>
      <c r="F487" s="19">
        <v>12614</v>
      </c>
      <c r="G487" s="19">
        <v>13125</v>
      </c>
      <c r="H487" s="19">
        <v>11846</v>
      </c>
      <c r="I487" s="19">
        <v>11895</v>
      </c>
      <c r="J487" s="19">
        <v>10199</v>
      </c>
      <c r="K487" s="19">
        <v>9936</v>
      </c>
      <c r="L487" s="19">
        <v>10323</v>
      </c>
      <c r="M487" s="19">
        <v>8795</v>
      </c>
      <c r="N487" s="19">
        <v>9551</v>
      </c>
      <c r="O487" s="19">
        <v>9760</v>
      </c>
      <c r="P487" s="19">
        <v>9876</v>
      </c>
      <c r="Q487" s="19">
        <v>9239</v>
      </c>
      <c r="R487" s="19">
        <v>9433</v>
      </c>
      <c r="S487" s="19">
        <v>10047</v>
      </c>
      <c r="T487" s="19">
        <v>11628</v>
      </c>
      <c r="U487" s="19">
        <v>11937</v>
      </c>
      <c r="V487" s="19">
        <v>12015</v>
      </c>
      <c r="W487" s="19">
        <v>12013</v>
      </c>
      <c r="X487" s="19">
        <v>11680</v>
      </c>
      <c r="Y487" s="19">
        <v>12032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168327</v>
      </c>
      <c r="AD487" s="5">
        <f t="shared" si="58"/>
        <v>98667</v>
      </c>
      <c r="AE487" s="5">
        <f t="shared" si="59"/>
        <v>266994</v>
      </c>
      <c r="AG487" s="2">
        <f t="shared" si="60"/>
        <v>4</v>
      </c>
      <c r="AH487" s="2">
        <f t="shared" si="61"/>
        <v>2025</v>
      </c>
      <c r="AJ487" s="5">
        <f t="shared" si="62"/>
        <v>13125</v>
      </c>
      <c r="AK487" s="2">
        <f t="shared" si="63"/>
        <v>6</v>
      </c>
      <c r="AL487" s="9"/>
      <c r="AM487" s="55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</row>
    <row r="488" spans="1:51" ht="15.75" x14ac:dyDescent="0.25">
      <c r="A488" s="18">
        <v>45771</v>
      </c>
      <c r="B488" s="19">
        <v>11592</v>
      </c>
      <c r="C488" s="19">
        <v>11772</v>
      </c>
      <c r="D488" s="19">
        <v>12500</v>
      </c>
      <c r="E488" s="19">
        <v>12143</v>
      </c>
      <c r="F488" s="19">
        <v>12594</v>
      </c>
      <c r="G488" s="19">
        <v>13146</v>
      </c>
      <c r="H488" s="19">
        <v>11539</v>
      </c>
      <c r="I488" s="19">
        <v>10471</v>
      </c>
      <c r="J488" s="19">
        <v>8646</v>
      </c>
      <c r="K488" s="19">
        <v>7028</v>
      </c>
      <c r="L488" s="19">
        <v>6678</v>
      </c>
      <c r="M488" s="19">
        <v>6213</v>
      </c>
      <c r="N488" s="19">
        <v>5800</v>
      </c>
      <c r="O488" s="19">
        <v>6351</v>
      </c>
      <c r="P488" s="19">
        <v>6092</v>
      </c>
      <c r="Q488" s="19">
        <v>6505</v>
      </c>
      <c r="R488" s="19">
        <v>7912</v>
      </c>
      <c r="S488" s="19">
        <v>9862</v>
      </c>
      <c r="T488" s="19">
        <v>11243</v>
      </c>
      <c r="U488" s="19">
        <v>11667</v>
      </c>
      <c r="V488" s="19">
        <v>11632</v>
      </c>
      <c r="W488" s="19">
        <v>11653</v>
      </c>
      <c r="X488" s="19">
        <v>11230</v>
      </c>
      <c r="Y488" s="19">
        <v>11584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138983</v>
      </c>
      <c r="AD488" s="5">
        <f t="shared" si="58"/>
        <v>96870</v>
      </c>
      <c r="AE488" s="5">
        <f t="shared" si="59"/>
        <v>235853</v>
      </c>
      <c r="AG488" s="2">
        <f t="shared" si="60"/>
        <v>4</v>
      </c>
      <c r="AH488" s="2">
        <f t="shared" si="61"/>
        <v>2025</v>
      </c>
      <c r="AJ488" s="5">
        <f t="shared" si="62"/>
        <v>13146</v>
      </c>
      <c r="AK488" s="2">
        <f t="shared" si="63"/>
        <v>6</v>
      </c>
      <c r="AL488" s="9"/>
      <c r="AM488" s="55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</row>
    <row r="489" spans="1:51" ht="15.75" x14ac:dyDescent="0.25">
      <c r="A489" s="18">
        <v>45772</v>
      </c>
      <c r="B489" s="19">
        <v>10963</v>
      </c>
      <c r="C489" s="19">
        <v>11061</v>
      </c>
      <c r="D489" s="19">
        <v>11493</v>
      </c>
      <c r="E489" s="19">
        <v>10999</v>
      </c>
      <c r="F489" s="19">
        <v>11682</v>
      </c>
      <c r="G489" s="19">
        <v>12035</v>
      </c>
      <c r="H489" s="19">
        <v>10599</v>
      </c>
      <c r="I489" s="19">
        <v>9253</v>
      </c>
      <c r="J489" s="19">
        <v>7620</v>
      </c>
      <c r="K489" s="19">
        <v>5789</v>
      </c>
      <c r="L489" s="19">
        <v>5092</v>
      </c>
      <c r="M489" s="19">
        <v>5109</v>
      </c>
      <c r="N489" s="19">
        <v>4777</v>
      </c>
      <c r="O489" s="19">
        <v>4780</v>
      </c>
      <c r="P489" s="19">
        <v>5274</v>
      </c>
      <c r="Q489" s="19">
        <v>6789</v>
      </c>
      <c r="R489" s="19">
        <v>10051</v>
      </c>
      <c r="S489" s="19">
        <v>10313</v>
      </c>
      <c r="T489" s="19">
        <v>10794</v>
      </c>
      <c r="U489" s="19">
        <v>11128</v>
      </c>
      <c r="V489" s="19">
        <v>11271</v>
      </c>
      <c r="W489" s="19">
        <v>11283</v>
      </c>
      <c r="X489" s="19">
        <v>11073</v>
      </c>
      <c r="Y489" s="19">
        <v>11189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130396</v>
      </c>
      <c r="AD489" s="5">
        <f t="shared" si="58"/>
        <v>90021</v>
      </c>
      <c r="AE489" s="5">
        <f t="shared" si="59"/>
        <v>220417</v>
      </c>
      <c r="AG489" s="2">
        <f t="shared" si="60"/>
        <v>4</v>
      </c>
      <c r="AH489" s="2">
        <f t="shared" si="61"/>
        <v>2025</v>
      </c>
      <c r="AJ489" s="5">
        <f t="shared" si="62"/>
        <v>12035</v>
      </c>
      <c r="AK489" s="2">
        <f t="shared" si="63"/>
        <v>6</v>
      </c>
      <c r="AL489" s="9"/>
      <c r="AM489" s="55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</row>
    <row r="490" spans="1:51" ht="15.75" x14ac:dyDescent="0.25">
      <c r="A490" s="18">
        <v>45773</v>
      </c>
      <c r="B490" s="19">
        <v>10763</v>
      </c>
      <c r="C490" s="19">
        <v>10896</v>
      </c>
      <c r="D490" s="19">
        <v>10609</v>
      </c>
      <c r="E490" s="19">
        <v>10894</v>
      </c>
      <c r="F490" s="19">
        <v>10783</v>
      </c>
      <c r="G490" s="19">
        <v>11059</v>
      </c>
      <c r="H490" s="19">
        <v>9961</v>
      </c>
      <c r="I490" s="19">
        <v>11553</v>
      </c>
      <c r="J490" s="19">
        <v>13705</v>
      </c>
      <c r="K490" s="19">
        <v>14926</v>
      </c>
      <c r="L490" s="19">
        <v>16420</v>
      </c>
      <c r="M490" s="19">
        <v>17619</v>
      </c>
      <c r="N490" s="19">
        <v>17035</v>
      </c>
      <c r="O490" s="19">
        <v>17316</v>
      </c>
      <c r="P490" s="19">
        <v>17546</v>
      </c>
      <c r="Q490" s="19">
        <v>17147</v>
      </c>
      <c r="R490" s="19">
        <v>15973</v>
      </c>
      <c r="S490" s="19">
        <v>13919</v>
      </c>
      <c r="T490" s="19">
        <v>12730</v>
      </c>
      <c r="U490" s="19">
        <v>12093</v>
      </c>
      <c r="V490" s="19">
        <v>11582</v>
      </c>
      <c r="W490" s="19">
        <v>11604</v>
      </c>
      <c r="X490" s="19">
        <v>11525</v>
      </c>
      <c r="Y490" s="19">
        <v>11711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319369</v>
      </c>
      <c r="AE490" s="5">
        <f t="shared" si="59"/>
        <v>319369</v>
      </c>
      <c r="AG490" s="2">
        <f t="shared" si="60"/>
        <v>4</v>
      </c>
      <c r="AH490" s="2">
        <f t="shared" si="61"/>
        <v>2025</v>
      </c>
      <c r="AJ490" s="5">
        <f t="shared" si="62"/>
        <v>17619</v>
      </c>
      <c r="AK490" s="2">
        <f t="shared" si="63"/>
        <v>12</v>
      </c>
      <c r="AL490" s="9"/>
      <c r="AM490" s="55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</row>
    <row r="491" spans="1:51" ht="15.75" x14ac:dyDescent="0.25">
      <c r="A491" s="18">
        <v>45774</v>
      </c>
      <c r="B491" s="19">
        <v>11136</v>
      </c>
      <c r="C491" s="19">
        <v>11468</v>
      </c>
      <c r="D491" s="19">
        <v>11056</v>
      </c>
      <c r="E491" s="19">
        <v>11117</v>
      </c>
      <c r="F491" s="19">
        <v>11397</v>
      </c>
      <c r="G491" s="19">
        <v>11233</v>
      </c>
      <c r="H491" s="19">
        <v>10314</v>
      </c>
      <c r="I491" s="19">
        <v>11476</v>
      </c>
      <c r="J491" s="19">
        <v>13178</v>
      </c>
      <c r="K491" s="19">
        <v>13631</v>
      </c>
      <c r="L491" s="19">
        <v>14514</v>
      </c>
      <c r="M491" s="19">
        <v>15329</v>
      </c>
      <c r="N491" s="19">
        <v>15287</v>
      </c>
      <c r="O491" s="19">
        <v>15463</v>
      </c>
      <c r="P491" s="19">
        <v>15772</v>
      </c>
      <c r="Q491" s="19">
        <v>16342</v>
      </c>
      <c r="R491" s="19">
        <v>16340</v>
      </c>
      <c r="S491" s="19">
        <v>14844</v>
      </c>
      <c r="T491" s="19">
        <v>13818</v>
      </c>
      <c r="U491" s="19">
        <v>13400</v>
      </c>
      <c r="V491" s="19">
        <v>12864</v>
      </c>
      <c r="W491" s="19">
        <v>12672</v>
      </c>
      <c r="X491" s="19">
        <v>12247</v>
      </c>
      <c r="Y491" s="19">
        <v>12275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317173</v>
      </c>
      <c r="AE491" s="5">
        <f t="shared" si="59"/>
        <v>317173</v>
      </c>
      <c r="AG491" s="2">
        <f t="shared" si="60"/>
        <v>4</v>
      </c>
      <c r="AH491" s="2">
        <f t="shared" si="61"/>
        <v>2025</v>
      </c>
      <c r="AJ491" s="5">
        <f t="shared" si="62"/>
        <v>16342</v>
      </c>
      <c r="AK491" s="2">
        <f t="shared" si="63"/>
        <v>16</v>
      </c>
      <c r="AL491" s="9"/>
      <c r="AM491" s="55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</row>
    <row r="492" spans="1:51" ht="15.75" x14ac:dyDescent="0.25">
      <c r="A492" s="18">
        <v>45775</v>
      </c>
      <c r="B492" s="19">
        <v>11902</v>
      </c>
      <c r="C492" s="19">
        <v>11997</v>
      </c>
      <c r="D492" s="19">
        <v>12260</v>
      </c>
      <c r="E492" s="19">
        <v>11981</v>
      </c>
      <c r="F492" s="19">
        <v>12511</v>
      </c>
      <c r="G492" s="19">
        <v>13141</v>
      </c>
      <c r="H492" s="19">
        <v>11707</v>
      </c>
      <c r="I492" s="19">
        <v>10026</v>
      </c>
      <c r="J492" s="19">
        <v>7831</v>
      </c>
      <c r="K492" s="19">
        <v>6250</v>
      </c>
      <c r="L492" s="19">
        <v>5846</v>
      </c>
      <c r="M492" s="19">
        <v>5445</v>
      </c>
      <c r="N492" s="19">
        <v>5425</v>
      </c>
      <c r="O492" s="19">
        <v>5367</v>
      </c>
      <c r="P492" s="19">
        <v>5175</v>
      </c>
      <c r="Q492" s="19">
        <v>5428</v>
      </c>
      <c r="R492" s="19">
        <v>7544</v>
      </c>
      <c r="S492" s="19">
        <v>8960</v>
      </c>
      <c r="T492" s="19">
        <v>11009</v>
      </c>
      <c r="U492" s="19">
        <v>11587</v>
      </c>
      <c r="V492" s="19">
        <v>11447</v>
      </c>
      <c r="W492" s="19">
        <v>11428</v>
      </c>
      <c r="X492" s="19">
        <v>11081</v>
      </c>
      <c r="Y492" s="19">
        <v>11089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129849</v>
      </c>
      <c r="AD492" s="5">
        <f t="shared" si="58"/>
        <v>96588</v>
      </c>
      <c r="AE492" s="5">
        <f t="shared" si="59"/>
        <v>226437</v>
      </c>
      <c r="AG492" s="2">
        <f t="shared" si="60"/>
        <v>4</v>
      </c>
      <c r="AH492" s="2">
        <f t="shared" si="61"/>
        <v>2025</v>
      </c>
      <c r="AJ492" s="5">
        <f t="shared" si="62"/>
        <v>13141</v>
      </c>
      <c r="AK492" s="2">
        <f t="shared" si="63"/>
        <v>6</v>
      </c>
      <c r="AL492" s="9"/>
      <c r="AM492" s="55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</row>
    <row r="493" spans="1:51" ht="15.75" x14ac:dyDescent="0.25">
      <c r="A493" s="18">
        <v>45776</v>
      </c>
      <c r="B493" s="19">
        <v>10711</v>
      </c>
      <c r="C493" s="19">
        <v>10675</v>
      </c>
      <c r="D493" s="19">
        <v>11181</v>
      </c>
      <c r="E493" s="19">
        <v>10971</v>
      </c>
      <c r="F493" s="19">
        <v>11527</v>
      </c>
      <c r="G493" s="19">
        <v>12087</v>
      </c>
      <c r="H493" s="19">
        <v>10797</v>
      </c>
      <c r="I493" s="19">
        <v>9912</v>
      </c>
      <c r="J493" s="19">
        <v>8244</v>
      </c>
      <c r="K493" s="19">
        <v>6817</v>
      </c>
      <c r="L493" s="19">
        <v>6901</v>
      </c>
      <c r="M493" s="19">
        <v>7436</v>
      </c>
      <c r="N493" s="19">
        <v>6850</v>
      </c>
      <c r="O493" s="19">
        <v>5460</v>
      </c>
      <c r="P493" s="19">
        <v>5917</v>
      </c>
      <c r="Q493" s="19">
        <v>6219</v>
      </c>
      <c r="R493" s="19">
        <v>7815</v>
      </c>
      <c r="S493" s="19">
        <v>9996</v>
      </c>
      <c r="T493" s="19">
        <v>11641</v>
      </c>
      <c r="U493" s="19">
        <v>11738</v>
      </c>
      <c r="V493" s="19">
        <v>11479</v>
      </c>
      <c r="W493" s="19">
        <v>11349</v>
      </c>
      <c r="X493" s="19">
        <v>10822</v>
      </c>
      <c r="Y493" s="19">
        <v>10881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138596</v>
      </c>
      <c r="AD493" s="5">
        <f t="shared" si="58"/>
        <v>88830</v>
      </c>
      <c r="AE493" s="5">
        <f t="shared" si="59"/>
        <v>227426</v>
      </c>
      <c r="AG493" s="2">
        <f t="shared" si="60"/>
        <v>4</v>
      </c>
      <c r="AH493" s="2">
        <f t="shared" si="61"/>
        <v>2025</v>
      </c>
      <c r="AJ493" s="5">
        <f t="shared" si="62"/>
        <v>12087</v>
      </c>
      <c r="AK493" s="2">
        <f t="shared" si="63"/>
        <v>6</v>
      </c>
      <c r="AL493" s="9"/>
      <c r="AM493" s="55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</row>
    <row r="494" spans="1:51" ht="15.75" x14ac:dyDescent="0.25">
      <c r="A494" s="18">
        <v>45777</v>
      </c>
      <c r="B494" s="19">
        <v>10531</v>
      </c>
      <c r="C494" s="19">
        <v>10343</v>
      </c>
      <c r="D494" s="19">
        <v>10811</v>
      </c>
      <c r="E494" s="19">
        <v>10435</v>
      </c>
      <c r="F494" s="19">
        <v>10736</v>
      </c>
      <c r="G494" s="19">
        <v>11353</v>
      </c>
      <c r="H494" s="19">
        <v>10299</v>
      </c>
      <c r="I494" s="19">
        <v>9064</v>
      </c>
      <c r="J494" s="19">
        <v>7194</v>
      </c>
      <c r="K494" s="19">
        <v>5348</v>
      </c>
      <c r="L494" s="19">
        <v>5071</v>
      </c>
      <c r="M494" s="19">
        <v>4867</v>
      </c>
      <c r="N494" s="19">
        <v>4887</v>
      </c>
      <c r="O494" s="19">
        <v>5167</v>
      </c>
      <c r="P494" s="19">
        <v>5129</v>
      </c>
      <c r="Q494" s="19">
        <v>5582</v>
      </c>
      <c r="R494" s="19">
        <v>7450</v>
      </c>
      <c r="S494" s="19">
        <v>9080</v>
      </c>
      <c r="T494" s="19">
        <v>10948</v>
      </c>
      <c r="U494" s="19">
        <v>11526</v>
      </c>
      <c r="V494" s="19">
        <v>11928</v>
      </c>
      <c r="W494" s="19">
        <v>11727</v>
      </c>
      <c r="X494" s="19">
        <v>11297</v>
      </c>
      <c r="Y494" s="19">
        <v>11484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126265</v>
      </c>
      <c r="AD494" s="5">
        <f t="shared" si="58"/>
        <v>85992</v>
      </c>
      <c r="AE494" s="5">
        <f t="shared" si="59"/>
        <v>212257</v>
      </c>
      <c r="AG494" s="2">
        <f t="shared" si="60"/>
        <v>4</v>
      </c>
      <c r="AH494" s="2">
        <f t="shared" si="61"/>
        <v>2025</v>
      </c>
      <c r="AJ494" s="5">
        <f t="shared" si="62"/>
        <v>11928</v>
      </c>
      <c r="AK494" s="2">
        <f t="shared" si="63"/>
        <v>21</v>
      </c>
      <c r="AL494" s="9"/>
      <c r="AM494" s="55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</row>
    <row r="495" spans="1:51" ht="15.75" x14ac:dyDescent="0.25">
      <c r="A495" s="18">
        <v>45778</v>
      </c>
      <c r="B495" s="19">
        <v>10866</v>
      </c>
      <c r="C495" s="19">
        <v>11051</v>
      </c>
      <c r="D495" s="19">
        <v>11349</v>
      </c>
      <c r="E495" s="19">
        <v>11673</v>
      </c>
      <c r="F495" s="19">
        <v>12022</v>
      </c>
      <c r="G495" s="19">
        <v>11919</v>
      </c>
      <c r="H495" s="19">
        <v>10837</v>
      </c>
      <c r="I495" s="19">
        <v>9342</v>
      </c>
      <c r="J495" s="19">
        <v>7894</v>
      </c>
      <c r="K495" s="19">
        <v>6293</v>
      </c>
      <c r="L495" s="19">
        <v>5728</v>
      </c>
      <c r="M495" s="19">
        <v>5282</v>
      </c>
      <c r="N495" s="19">
        <v>4921</v>
      </c>
      <c r="O495" s="19">
        <v>5156</v>
      </c>
      <c r="P495" s="19">
        <v>4878</v>
      </c>
      <c r="Q495" s="19">
        <v>5492</v>
      </c>
      <c r="R495" s="19">
        <v>7142</v>
      </c>
      <c r="S495" s="19">
        <v>9406</v>
      </c>
      <c r="T495" s="19">
        <v>11492</v>
      </c>
      <c r="U495" s="19">
        <v>11549</v>
      </c>
      <c r="V495" s="19">
        <v>11953</v>
      </c>
      <c r="W495" s="19">
        <v>11757</v>
      </c>
      <c r="X495" s="19">
        <v>11436</v>
      </c>
      <c r="Y495" s="19">
        <v>10937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129721</v>
      </c>
      <c r="AD495" s="5">
        <f t="shared" si="58"/>
        <v>90654</v>
      </c>
      <c r="AE495" s="5">
        <f t="shared" si="59"/>
        <v>220375</v>
      </c>
      <c r="AG495" s="2">
        <f t="shared" si="60"/>
        <v>5</v>
      </c>
      <c r="AH495" s="2">
        <f t="shared" si="61"/>
        <v>2025</v>
      </c>
      <c r="AJ495" s="5">
        <f t="shared" si="62"/>
        <v>12022</v>
      </c>
      <c r="AK495" s="2">
        <f t="shared" si="63"/>
        <v>5</v>
      </c>
      <c r="AL495" s="9"/>
      <c r="AM495" s="55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</row>
    <row r="496" spans="1:51" ht="15.75" x14ac:dyDescent="0.25">
      <c r="A496" s="18">
        <v>45779</v>
      </c>
      <c r="B496" s="19">
        <v>10855</v>
      </c>
      <c r="C496" s="19">
        <v>11127</v>
      </c>
      <c r="D496" s="19">
        <v>11368</v>
      </c>
      <c r="E496" s="19">
        <v>11255</v>
      </c>
      <c r="F496" s="19">
        <v>11382</v>
      </c>
      <c r="G496" s="19">
        <v>11415</v>
      </c>
      <c r="H496" s="19">
        <v>11351</v>
      </c>
      <c r="I496" s="19">
        <v>12842</v>
      </c>
      <c r="J496" s="19">
        <v>15507</v>
      </c>
      <c r="K496" s="19">
        <v>15745</v>
      </c>
      <c r="L496" s="19">
        <v>16093</v>
      </c>
      <c r="M496" s="19">
        <v>17029</v>
      </c>
      <c r="N496" s="19">
        <v>17430</v>
      </c>
      <c r="O496" s="19">
        <v>18254</v>
      </c>
      <c r="P496" s="19">
        <v>18166</v>
      </c>
      <c r="Q496" s="19">
        <v>17050</v>
      </c>
      <c r="R496" s="19">
        <v>15985</v>
      </c>
      <c r="S496" s="19">
        <v>14504</v>
      </c>
      <c r="T496" s="19">
        <v>13285</v>
      </c>
      <c r="U496" s="19">
        <v>12408</v>
      </c>
      <c r="V496" s="19">
        <v>12368</v>
      </c>
      <c r="W496" s="19">
        <v>12232</v>
      </c>
      <c r="X496" s="19">
        <v>11897</v>
      </c>
      <c r="Y496" s="19">
        <v>11776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240795</v>
      </c>
      <c r="AD496" s="5">
        <f t="shared" si="58"/>
        <v>90529</v>
      </c>
      <c r="AE496" s="5">
        <f t="shared" si="59"/>
        <v>331324</v>
      </c>
      <c r="AG496" s="2">
        <f t="shared" si="60"/>
        <v>5</v>
      </c>
      <c r="AH496" s="2">
        <f t="shared" si="61"/>
        <v>2025</v>
      </c>
      <c r="AJ496" s="5">
        <f t="shared" si="62"/>
        <v>18254</v>
      </c>
      <c r="AK496" s="2">
        <f t="shared" si="63"/>
        <v>14</v>
      </c>
      <c r="AL496" s="9"/>
      <c r="AM496" s="55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</row>
    <row r="497" spans="1:51" ht="15.75" x14ac:dyDescent="0.25">
      <c r="A497" s="18">
        <v>45780</v>
      </c>
      <c r="B497" s="19">
        <v>11431</v>
      </c>
      <c r="C497" s="19">
        <v>11479</v>
      </c>
      <c r="D497" s="19">
        <v>11490</v>
      </c>
      <c r="E497" s="19">
        <v>11424</v>
      </c>
      <c r="F497" s="19">
        <v>11588</v>
      </c>
      <c r="G497" s="19">
        <v>10942</v>
      </c>
      <c r="H497" s="19">
        <v>9885</v>
      </c>
      <c r="I497" s="19">
        <v>10633</v>
      </c>
      <c r="J497" s="19">
        <v>12180</v>
      </c>
      <c r="K497" s="19">
        <v>12733</v>
      </c>
      <c r="L497" s="19">
        <v>11150</v>
      </c>
      <c r="M497" s="19">
        <v>8368</v>
      </c>
      <c r="N497" s="19">
        <v>7800</v>
      </c>
      <c r="O497" s="19">
        <v>9298</v>
      </c>
      <c r="P497" s="19">
        <v>14898</v>
      </c>
      <c r="Q497" s="19">
        <v>14612</v>
      </c>
      <c r="R497" s="19">
        <v>14571</v>
      </c>
      <c r="S497" s="19">
        <v>13966</v>
      </c>
      <c r="T497" s="19">
        <v>12845</v>
      </c>
      <c r="U497" s="19">
        <v>11685</v>
      </c>
      <c r="V497" s="19">
        <v>11673</v>
      </c>
      <c r="W497" s="19">
        <v>11629</v>
      </c>
      <c r="X497" s="19">
        <v>11312</v>
      </c>
      <c r="Y497" s="19">
        <v>11212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278804</v>
      </c>
      <c r="AE497" s="5">
        <f t="shared" si="59"/>
        <v>278804</v>
      </c>
      <c r="AG497" s="2">
        <f t="shared" si="60"/>
        <v>5</v>
      </c>
      <c r="AH497" s="2">
        <f t="shared" si="61"/>
        <v>2025</v>
      </c>
      <c r="AJ497" s="5">
        <f t="shared" si="62"/>
        <v>14898</v>
      </c>
      <c r="AK497" s="2">
        <f t="shared" si="63"/>
        <v>15</v>
      </c>
      <c r="AL497" s="9"/>
      <c r="AM497" s="55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</row>
    <row r="498" spans="1:51" ht="15.75" x14ac:dyDescent="0.25">
      <c r="A498" s="18">
        <v>45781</v>
      </c>
      <c r="B498" s="19">
        <v>10860</v>
      </c>
      <c r="C498" s="19">
        <v>11043</v>
      </c>
      <c r="D498" s="19">
        <v>11053</v>
      </c>
      <c r="E498" s="19">
        <v>10896</v>
      </c>
      <c r="F498" s="19">
        <v>10835</v>
      </c>
      <c r="G498" s="19">
        <v>10495</v>
      </c>
      <c r="H498" s="19">
        <v>9568</v>
      </c>
      <c r="I498" s="19">
        <v>10921</v>
      </c>
      <c r="J498" s="19">
        <v>13259</v>
      </c>
      <c r="K498" s="19">
        <v>14487</v>
      </c>
      <c r="L498" s="19">
        <v>15145</v>
      </c>
      <c r="M498" s="19">
        <v>15486</v>
      </c>
      <c r="N498" s="19">
        <v>15268</v>
      </c>
      <c r="O498" s="19">
        <v>15546</v>
      </c>
      <c r="P498" s="19">
        <v>15056</v>
      </c>
      <c r="Q498" s="19">
        <v>14590</v>
      </c>
      <c r="R498" s="19">
        <v>14469</v>
      </c>
      <c r="S498" s="19">
        <v>13728</v>
      </c>
      <c r="T498" s="19">
        <v>13018</v>
      </c>
      <c r="U498" s="19">
        <v>12224</v>
      </c>
      <c r="V498" s="19">
        <v>12308</v>
      </c>
      <c r="W498" s="19">
        <v>12140</v>
      </c>
      <c r="X498" s="19">
        <v>11604</v>
      </c>
      <c r="Y498" s="19">
        <v>11102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305101</v>
      </c>
      <c r="AE498" s="5">
        <f t="shared" si="59"/>
        <v>305101</v>
      </c>
      <c r="AG498" s="2">
        <f t="shared" si="60"/>
        <v>5</v>
      </c>
      <c r="AH498" s="2">
        <f t="shared" si="61"/>
        <v>2025</v>
      </c>
      <c r="AJ498" s="5">
        <f t="shared" si="62"/>
        <v>15546</v>
      </c>
      <c r="AK498" s="2">
        <f t="shared" si="63"/>
        <v>14</v>
      </c>
      <c r="AL498" s="9"/>
      <c r="AM498" s="55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</row>
    <row r="499" spans="1:51" ht="15.75" x14ac:dyDescent="0.25">
      <c r="A499" s="18">
        <v>45782</v>
      </c>
      <c r="B499" s="19">
        <v>10903</v>
      </c>
      <c r="C499" s="19">
        <v>11015</v>
      </c>
      <c r="D499" s="19">
        <v>11297</v>
      </c>
      <c r="E499" s="19">
        <v>11323</v>
      </c>
      <c r="F499" s="19">
        <v>11660</v>
      </c>
      <c r="G499" s="19">
        <v>11375</v>
      </c>
      <c r="H499" s="19">
        <v>10429</v>
      </c>
      <c r="I499" s="19">
        <v>10601</v>
      </c>
      <c r="J499" s="19">
        <v>11187</v>
      </c>
      <c r="K499" s="19">
        <v>9525</v>
      </c>
      <c r="L499" s="19">
        <v>8352</v>
      </c>
      <c r="M499" s="19">
        <v>6551</v>
      </c>
      <c r="N499" s="19">
        <v>5398</v>
      </c>
      <c r="O499" s="19">
        <v>5386</v>
      </c>
      <c r="P499" s="19">
        <v>5623</v>
      </c>
      <c r="Q499" s="19">
        <v>6397</v>
      </c>
      <c r="R499" s="19">
        <v>7795</v>
      </c>
      <c r="S499" s="19">
        <v>9778</v>
      </c>
      <c r="T499" s="19">
        <v>11399</v>
      </c>
      <c r="U499" s="19">
        <v>11539</v>
      </c>
      <c r="V499" s="19">
        <v>12075</v>
      </c>
      <c r="W499" s="19">
        <v>11765</v>
      </c>
      <c r="X499" s="19">
        <v>11145</v>
      </c>
      <c r="Y499" s="19">
        <v>10748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144516</v>
      </c>
      <c r="AD499" s="5">
        <f t="shared" si="58"/>
        <v>88750</v>
      </c>
      <c r="AE499" s="5">
        <f t="shared" si="59"/>
        <v>233266</v>
      </c>
      <c r="AG499" s="2">
        <f t="shared" si="60"/>
        <v>5</v>
      </c>
      <c r="AH499" s="2">
        <f t="shared" si="61"/>
        <v>2025</v>
      </c>
      <c r="AJ499" s="5">
        <f t="shared" si="62"/>
        <v>12075</v>
      </c>
      <c r="AK499" s="2">
        <f t="shared" si="63"/>
        <v>21</v>
      </c>
      <c r="AL499" s="9"/>
      <c r="AM499" s="55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</row>
    <row r="500" spans="1:51" ht="15.75" x14ac:dyDescent="0.25">
      <c r="A500" s="18">
        <v>45783</v>
      </c>
      <c r="B500" s="19">
        <v>10396</v>
      </c>
      <c r="C500" s="19">
        <v>10672</v>
      </c>
      <c r="D500" s="19">
        <v>10731</v>
      </c>
      <c r="E500" s="19">
        <v>10771</v>
      </c>
      <c r="F500" s="19">
        <v>11050</v>
      </c>
      <c r="G500" s="19">
        <v>11290</v>
      </c>
      <c r="H500" s="19">
        <v>10893</v>
      </c>
      <c r="I500" s="19">
        <v>12564</v>
      </c>
      <c r="J500" s="19">
        <v>14714</v>
      </c>
      <c r="K500" s="19">
        <v>15699</v>
      </c>
      <c r="L500" s="19">
        <v>15460</v>
      </c>
      <c r="M500" s="19">
        <v>15891</v>
      </c>
      <c r="N500" s="19">
        <v>15459</v>
      </c>
      <c r="O500" s="19">
        <v>16201</v>
      </c>
      <c r="P500" s="19">
        <v>17172</v>
      </c>
      <c r="Q500" s="19">
        <v>16857</v>
      </c>
      <c r="R500" s="19">
        <v>16359</v>
      </c>
      <c r="S500" s="19">
        <v>15264</v>
      </c>
      <c r="T500" s="19">
        <v>13815</v>
      </c>
      <c r="U500" s="19">
        <v>12950</v>
      </c>
      <c r="V500" s="19">
        <v>12317</v>
      </c>
      <c r="W500" s="19">
        <v>11793</v>
      </c>
      <c r="X500" s="19">
        <v>11496</v>
      </c>
      <c r="Y500" s="19">
        <v>11144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234011</v>
      </c>
      <c r="AD500" s="5">
        <f t="shared" si="58"/>
        <v>86947</v>
      </c>
      <c r="AE500" s="5">
        <f t="shared" si="59"/>
        <v>320958</v>
      </c>
      <c r="AG500" s="2">
        <f t="shared" si="60"/>
        <v>5</v>
      </c>
      <c r="AH500" s="2">
        <f t="shared" si="61"/>
        <v>2025</v>
      </c>
      <c r="AJ500" s="5">
        <f t="shared" si="62"/>
        <v>17172</v>
      </c>
      <c r="AK500" s="2">
        <f t="shared" si="63"/>
        <v>15</v>
      </c>
      <c r="AL500" s="9"/>
      <c r="AM500" s="55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</row>
    <row r="501" spans="1:51" ht="15.75" x14ac:dyDescent="0.25">
      <c r="A501" s="18">
        <v>45784</v>
      </c>
      <c r="B501" s="19">
        <v>10892</v>
      </c>
      <c r="C501" s="19">
        <v>10883</v>
      </c>
      <c r="D501" s="19">
        <v>11092</v>
      </c>
      <c r="E501" s="19">
        <v>11057</v>
      </c>
      <c r="F501" s="19">
        <v>11369</v>
      </c>
      <c r="G501" s="19">
        <v>11273</v>
      </c>
      <c r="H501" s="19">
        <v>11008</v>
      </c>
      <c r="I501" s="19">
        <v>12589</v>
      </c>
      <c r="J501" s="19">
        <v>14930</v>
      </c>
      <c r="K501" s="19">
        <v>15097</v>
      </c>
      <c r="L501" s="19">
        <v>13649</v>
      </c>
      <c r="M501" s="19">
        <v>11764</v>
      </c>
      <c r="N501" s="19">
        <v>11360</v>
      </c>
      <c r="O501" s="19">
        <v>11452</v>
      </c>
      <c r="P501" s="19">
        <v>9833</v>
      </c>
      <c r="Q501" s="19">
        <v>11654</v>
      </c>
      <c r="R501" s="19">
        <v>13154</v>
      </c>
      <c r="S501" s="19">
        <v>11232</v>
      </c>
      <c r="T501" s="19">
        <v>12179</v>
      </c>
      <c r="U501" s="19">
        <v>12108</v>
      </c>
      <c r="V501" s="19">
        <v>12213</v>
      </c>
      <c r="W501" s="19">
        <v>11680</v>
      </c>
      <c r="X501" s="19">
        <v>11314</v>
      </c>
      <c r="Y501" s="19">
        <v>10935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196208</v>
      </c>
      <c r="AD501" s="5">
        <f t="shared" si="58"/>
        <v>88509</v>
      </c>
      <c r="AE501" s="5">
        <f t="shared" si="59"/>
        <v>284717</v>
      </c>
      <c r="AG501" s="2">
        <f t="shared" si="60"/>
        <v>5</v>
      </c>
      <c r="AH501" s="2">
        <f t="shared" si="61"/>
        <v>2025</v>
      </c>
      <c r="AJ501" s="5">
        <f t="shared" si="62"/>
        <v>15097</v>
      </c>
      <c r="AK501" s="2">
        <f t="shared" si="63"/>
        <v>10</v>
      </c>
      <c r="AL501" s="9"/>
      <c r="AM501" s="55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</row>
    <row r="502" spans="1:51" ht="15.75" x14ac:dyDescent="0.25">
      <c r="A502" s="18">
        <v>45785</v>
      </c>
      <c r="B502" s="19">
        <v>10626</v>
      </c>
      <c r="C502" s="19">
        <v>10550</v>
      </c>
      <c r="D502" s="19">
        <v>10828</v>
      </c>
      <c r="E502" s="19">
        <v>10761</v>
      </c>
      <c r="F502" s="19">
        <v>11273</v>
      </c>
      <c r="G502" s="19">
        <v>11068</v>
      </c>
      <c r="H502" s="19">
        <v>10443</v>
      </c>
      <c r="I502" s="19">
        <v>11329</v>
      </c>
      <c r="J502" s="19">
        <v>12069</v>
      </c>
      <c r="K502" s="19">
        <v>12107</v>
      </c>
      <c r="L502" s="19">
        <v>11176</v>
      </c>
      <c r="M502" s="19">
        <v>9910</v>
      </c>
      <c r="N502" s="19">
        <v>10427</v>
      </c>
      <c r="O502" s="19">
        <v>10581</v>
      </c>
      <c r="P502" s="19">
        <v>11389</v>
      </c>
      <c r="Q502" s="19">
        <v>13307</v>
      </c>
      <c r="R502" s="19">
        <v>12790</v>
      </c>
      <c r="S502" s="19">
        <v>12111</v>
      </c>
      <c r="T502" s="19">
        <v>11795</v>
      </c>
      <c r="U502" s="19">
        <v>11660</v>
      </c>
      <c r="V502" s="19">
        <v>11950</v>
      </c>
      <c r="W502" s="19">
        <v>11694</v>
      </c>
      <c r="X502" s="19">
        <v>11097</v>
      </c>
      <c r="Y502" s="19">
        <v>10800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185392</v>
      </c>
      <c r="AD502" s="5">
        <f t="shared" si="58"/>
        <v>86349</v>
      </c>
      <c r="AE502" s="5">
        <f t="shared" si="59"/>
        <v>271741</v>
      </c>
      <c r="AG502" s="2">
        <f t="shared" si="60"/>
        <v>5</v>
      </c>
      <c r="AH502" s="2">
        <f t="shared" si="61"/>
        <v>2025</v>
      </c>
      <c r="AJ502" s="5">
        <f t="shared" si="62"/>
        <v>13307</v>
      </c>
      <c r="AK502" s="2">
        <f t="shared" si="63"/>
        <v>16</v>
      </c>
      <c r="AL502" s="9"/>
      <c r="AM502" s="55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</row>
    <row r="503" spans="1:51" ht="15.75" x14ac:dyDescent="0.25">
      <c r="A503" s="18">
        <v>45786</v>
      </c>
      <c r="B503" s="19">
        <v>10278</v>
      </c>
      <c r="C503" s="19">
        <v>10672</v>
      </c>
      <c r="D503" s="19">
        <v>10726</v>
      </c>
      <c r="E503" s="19">
        <v>10911</v>
      </c>
      <c r="F503" s="19">
        <v>11144</v>
      </c>
      <c r="G503" s="19">
        <v>10996</v>
      </c>
      <c r="H503" s="19">
        <v>10727</v>
      </c>
      <c r="I503" s="19">
        <v>11867</v>
      </c>
      <c r="J503" s="19">
        <v>13702</v>
      </c>
      <c r="K503" s="19">
        <v>14200</v>
      </c>
      <c r="L503" s="19">
        <v>13489</v>
      </c>
      <c r="M503" s="19">
        <v>12448</v>
      </c>
      <c r="N503" s="19">
        <v>11670</v>
      </c>
      <c r="O503" s="19">
        <v>12987</v>
      </c>
      <c r="P503" s="19">
        <v>13903</v>
      </c>
      <c r="Q503" s="19">
        <v>13885</v>
      </c>
      <c r="R503" s="19">
        <v>13819</v>
      </c>
      <c r="S503" s="19">
        <v>13473</v>
      </c>
      <c r="T503" s="19">
        <v>12738</v>
      </c>
      <c r="U503" s="19">
        <v>11833</v>
      </c>
      <c r="V503" s="19">
        <v>11925</v>
      </c>
      <c r="W503" s="19">
        <v>11872</v>
      </c>
      <c r="X503" s="19">
        <v>11635</v>
      </c>
      <c r="Y503" s="19">
        <v>11225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205446</v>
      </c>
      <c r="AD503" s="5">
        <f t="shared" si="58"/>
        <v>86679</v>
      </c>
      <c r="AE503" s="5">
        <f t="shared" si="59"/>
        <v>292125</v>
      </c>
      <c r="AG503" s="2">
        <f t="shared" si="60"/>
        <v>5</v>
      </c>
      <c r="AH503" s="2">
        <f t="shared" si="61"/>
        <v>2025</v>
      </c>
      <c r="AJ503" s="5">
        <f t="shared" si="62"/>
        <v>14200</v>
      </c>
      <c r="AK503" s="2">
        <f t="shared" si="63"/>
        <v>10</v>
      </c>
      <c r="AL503" s="9"/>
      <c r="AM503" s="55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</row>
    <row r="504" spans="1:51" ht="15.75" x14ac:dyDescent="0.25">
      <c r="A504" s="18">
        <v>45787</v>
      </c>
      <c r="B504" s="19">
        <v>11138</v>
      </c>
      <c r="C504" s="19">
        <v>11152</v>
      </c>
      <c r="D504" s="19">
        <v>11313</v>
      </c>
      <c r="E504" s="19">
        <v>11138</v>
      </c>
      <c r="F504" s="19">
        <v>11373</v>
      </c>
      <c r="G504" s="19">
        <v>10965</v>
      </c>
      <c r="H504" s="19">
        <v>10189</v>
      </c>
      <c r="I504" s="19">
        <v>11757</v>
      </c>
      <c r="J504" s="19">
        <v>14247</v>
      </c>
      <c r="K504" s="19">
        <v>15048</v>
      </c>
      <c r="L504" s="19">
        <v>16198</v>
      </c>
      <c r="M504" s="19">
        <v>17326</v>
      </c>
      <c r="N504" s="19">
        <v>17633</v>
      </c>
      <c r="O504" s="19">
        <v>17703</v>
      </c>
      <c r="P504" s="19">
        <v>17765</v>
      </c>
      <c r="Q504" s="19">
        <v>17276</v>
      </c>
      <c r="R504" s="19">
        <v>15837</v>
      </c>
      <c r="S504" s="19">
        <v>14518</v>
      </c>
      <c r="T504" s="19">
        <v>13041</v>
      </c>
      <c r="U504" s="19">
        <v>11841</v>
      </c>
      <c r="V504" s="19">
        <v>12348</v>
      </c>
      <c r="W504" s="19">
        <v>12427</v>
      </c>
      <c r="X504" s="19">
        <v>12034</v>
      </c>
      <c r="Y504" s="19">
        <v>11784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326051</v>
      </c>
      <c r="AE504" s="5">
        <f t="shared" si="59"/>
        <v>326051</v>
      </c>
      <c r="AG504" s="2">
        <f t="shared" si="60"/>
        <v>5</v>
      </c>
      <c r="AH504" s="2">
        <f t="shared" si="61"/>
        <v>2025</v>
      </c>
      <c r="AJ504" s="5">
        <f t="shared" si="62"/>
        <v>17765</v>
      </c>
      <c r="AK504" s="2">
        <f t="shared" si="63"/>
        <v>15</v>
      </c>
      <c r="AL504" s="9"/>
      <c r="AM504" s="55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</row>
    <row r="505" spans="1:51" ht="15.75" x14ac:dyDescent="0.25">
      <c r="A505" s="18">
        <v>45788</v>
      </c>
      <c r="B505" s="19">
        <v>11453</v>
      </c>
      <c r="C505" s="19">
        <v>11415</v>
      </c>
      <c r="D505" s="19">
        <v>11484</v>
      </c>
      <c r="E505" s="19">
        <v>11373</v>
      </c>
      <c r="F505" s="19">
        <v>11448</v>
      </c>
      <c r="G505" s="19">
        <v>10505</v>
      </c>
      <c r="H505" s="19">
        <v>9121</v>
      </c>
      <c r="I505" s="19">
        <v>9727</v>
      </c>
      <c r="J505" s="19">
        <v>9224</v>
      </c>
      <c r="K505" s="19">
        <v>6327</v>
      </c>
      <c r="L505" s="19">
        <v>4653</v>
      </c>
      <c r="M505" s="19">
        <v>4661</v>
      </c>
      <c r="N505" s="19">
        <v>4111</v>
      </c>
      <c r="O505" s="19">
        <v>4030</v>
      </c>
      <c r="P505" s="19">
        <v>4081</v>
      </c>
      <c r="Q505" s="19">
        <v>4664</v>
      </c>
      <c r="R505" s="19">
        <v>6668</v>
      </c>
      <c r="S505" s="19">
        <v>8681</v>
      </c>
      <c r="T505" s="19">
        <v>10624</v>
      </c>
      <c r="U505" s="19">
        <v>11317</v>
      </c>
      <c r="V505" s="19">
        <v>12167</v>
      </c>
      <c r="W505" s="19">
        <v>12166</v>
      </c>
      <c r="X505" s="19">
        <v>11509</v>
      </c>
      <c r="Y505" s="19">
        <v>11106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212515</v>
      </c>
      <c r="AE505" s="5">
        <f t="shared" si="59"/>
        <v>212515</v>
      </c>
      <c r="AG505" s="2">
        <f t="shared" si="60"/>
        <v>5</v>
      </c>
      <c r="AH505" s="2">
        <f t="shared" si="61"/>
        <v>2025</v>
      </c>
      <c r="AJ505" s="5">
        <f t="shared" si="62"/>
        <v>12167</v>
      </c>
      <c r="AK505" s="2">
        <f t="shared" si="63"/>
        <v>21</v>
      </c>
      <c r="AL505" s="9"/>
      <c r="AM505" s="55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</row>
    <row r="506" spans="1:51" ht="15.75" x14ac:dyDescent="0.25">
      <c r="A506" s="18">
        <v>45789</v>
      </c>
      <c r="B506" s="19">
        <v>11263</v>
      </c>
      <c r="C506" s="19">
        <v>11388</v>
      </c>
      <c r="D506" s="19">
        <v>11748</v>
      </c>
      <c r="E506" s="19">
        <v>11793</v>
      </c>
      <c r="F506" s="19">
        <v>12176</v>
      </c>
      <c r="G506" s="19">
        <v>12010</v>
      </c>
      <c r="H506" s="19">
        <v>11240</v>
      </c>
      <c r="I506" s="19">
        <v>12511</v>
      </c>
      <c r="J506" s="19">
        <v>15721</v>
      </c>
      <c r="K506" s="19">
        <v>15960</v>
      </c>
      <c r="L506" s="19">
        <v>12464</v>
      </c>
      <c r="M506" s="19">
        <v>14574</v>
      </c>
      <c r="N506" s="19">
        <v>13348</v>
      </c>
      <c r="O506" s="19">
        <v>12079</v>
      </c>
      <c r="P506" s="19">
        <v>12704</v>
      </c>
      <c r="Q506" s="19">
        <v>10013</v>
      </c>
      <c r="R506" s="19">
        <v>10333</v>
      </c>
      <c r="S506" s="19">
        <v>10952</v>
      </c>
      <c r="T506" s="19">
        <v>11457</v>
      </c>
      <c r="U506" s="19">
        <v>11810</v>
      </c>
      <c r="V506" s="19">
        <v>12349</v>
      </c>
      <c r="W506" s="19">
        <v>12188</v>
      </c>
      <c r="X506" s="19">
        <v>11814</v>
      </c>
      <c r="Y506" s="19">
        <v>11306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200277</v>
      </c>
      <c r="AD506" s="5">
        <f t="shared" si="58"/>
        <v>92924</v>
      </c>
      <c r="AE506" s="5">
        <f t="shared" si="59"/>
        <v>293201</v>
      </c>
      <c r="AG506" s="2">
        <f t="shared" si="60"/>
        <v>5</v>
      </c>
      <c r="AH506" s="2">
        <f t="shared" si="61"/>
        <v>2025</v>
      </c>
      <c r="AJ506" s="5">
        <f t="shared" si="62"/>
        <v>15960</v>
      </c>
      <c r="AK506" s="2">
        <f t="shared" si="63"/>
        <v>10</v>
      </c>
      <c r="AL506" s="9"/>
      <c r="AM506" s="55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</row>
    <row r="507" spans="1:51" ht="15.75" x14ac:dyDescent="0.25">
      <c r="A507" s="18">
        <v>45790</v>
      </c>
      <c r="B507" s="19">
        <v>11216</v>
      </c>
      <c r="C507" s="19">
        <v>11269</v>
      </c>
      <c r="D507" s="19">
        <v>11471</v>
      </c>
      <c r="E507" s="19">
        <v>11727</v>
      </c>
      <c r="F507" s="19">
        <v>12051</v>
      </c>
      <c r="G507" s="19">
        <v>11824</v>
      </c>
      <c r="H507" s="19">
        <v>10157</v>
      </c>
      <c r="I507" s="19">
        <v>8630</v>
      </c>
      <c r="J507" s="19">
        <v>7408</v>
      </c>
      <c r="K507" s="19">
        <v>6075</v>
      </c>
      <c r="L507" s="19">
        <v>5390</v>
      </c>
      <c r="M507" s="19">
        <v>5101</v>
      </c>
      <c r="N507" s="19">
        <v>5739</v>
      </c>
      <c r="O507" s="19">
        <v>6112</v>
      </c>
      <c r="P507" s="19">
        <v>6034</v>
      </c>
      <c r="Q507" s="19">
        <v>6386</v>
      </c>
      <c r="R507" s="19">
        <v>7739</v>
      </c>
      <c r="S507" s="19">
        <v>9577</v>
      </c>
      <c r="T507" s="19">
        <v>11273</v>
      </c>
      <c r="U507" s="19">
        <v>11555</v>
      </c>
      <c r="V507" s="19">
        <v>11869</v>
      </c>
      <c r="W507" s="19">
        <v>11931</v>
      </c>
      <c r="X507" s="19">
        <v>11010</v>
      </c>
      <c r="Y507" s="19">
        <v>10565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131829</v>
      </c>
      <c r="AD507" s="5">
        <f t="shared" si="58"/>
        <v>90280</v>
      </c>
      <c r="AE507" s="5">
        <f t="shared" si="59"/>
        <v>222109</v>
      </c>
      <c r="AG507" s="2">
        <f t="shared" si="60"/>
        <v>5</v>
      </c>
      <c r="AH507" s="2">
        <f t="shared" si="61"/>
        <v>2025</v>
      </c>
      <c r="AJ507" s="5">
        <f t="shared" si="62"/>
        <v>12051</v>
      </c>
      <c r="AK507" s="2">
        <f t="shared" si="63"/>
        <v>5</v>
      </c>
      <c r="AL507" s="9"/>
      <c r="AM507" s="55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</row>
    <row r="508" spans="1:51" ht="15.75" x14ac:dyDescent="0.25">
      <c r="A508" s="18">
        <v>45791</v>
      </c>
      <c r="B508" s="19">
        <v>10354</v>
      </c>
      <c r="C508" s="19">
        <v>10498</v>
      </c>
      <c r="D508" s="19">
        <v>10693</v>
      </c>
      <c r="E508" s="19">
        <v>10913</v>
      </c>
      <c r="F508" s="19">
        <v>11247</v>
      </c>
      <c r="G508" s="19">
        <v>10963</v>
      </c>
      <c r="H508" s="19">
        <v>9743</v>
      </c>
      <c r="I508" s="19">
        <v>8377</v>
      </c>
      <c r="J508" s="19">
        <v>7370</v>
      </c>
      <c r="K508" s="19">
        <v>6092</v>
      </c>
      <c r="L508" s="19">
        <v>5495</v>
      </c>
      <c r="M508" s="19">
        <v>5225</v>
      </c>
      <c r="N508" s="19">
        <v>5467</v>
      </c>
      <c r="O508" s="19">
        <v>5784</v>
      </c>
      <c r="P508" s="19">
        <v>6076</v>
      </c>
      <c r="Q508" s="19">
        <v>6556</v>
      </c>
      <c r="R508" s="19">
        <v>7938</v>
      </c>
      <c r="S508" s="19">
        <v>9702</v>
      </c>
      <c r="T508" s="19">
        <v>11253</v>
      </c>
      <c r="U508" s="19">
        <v>11419</v>
      </c>
      <c r="V508" s="19">
        <v>11761</v>
      </c>
      <c r="W508" s="19">
        <v>11585</v>
      </c>
      <c r="X508" s="19">
        <v>10921</v>
      </c>
      <c r="Y508" s="19">
        <v>10518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131021</v>
      </c>
      <c r="AD508" s="5">
        <f t="shared" si="58"/>
        <v>84929</v>
      </c>
      <c r="AE508" s="5">
        <f t="shared" si="59"/>
        <v>215950</v>
      </c>
      <c r="AG508" s="2">
        <f t="shared" si="60"/>
        <v>5</v>
      </c>
      <c r="AH508" s="2">
        <f t="shared" si="61"/>
        <v>2025</v>
      </c>
      <c r="AJ508" s="5">
        <f t="shared" si="62"/>
        <v>11761</v>
      </c>
      <c r="AK508" s="2">
        <f t="shared" si="63"/>
        <v>21</v>
      </c>
      <c r="AL508" s="9"/>
      <c r="AM508" s="55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</row>
    <row r="509" spans="1:51" ht="15.75" x14ac:dyDescent="0.25">
      <c r="A509" s="18">
        <v>45792</v>
      </c>
      <c r="B509" s="19">
        <v>10274</v>
      </c>
      <c r="C509" s="19">
        <v>10217</v>
      </c>
      <c r="D509" s="19">
        <v>10312</v>
      </c>
      <c r="E509" s="19">
        <v>10467</v>
      </c>
      <c r="F509" s="19">
        <v>10698</v>
      </c>
      <c r="G509" s="19">
        <v>10420</v>
      </c>
      <c r="H509" s="19">
        <v>9211</v>
      </c>
      <c r="I509" s="19">
        <v>8383</v>
      </c>
      <c r="J509" s="19">
        <v>8490</v>
      </c>
      <c r="K509" s="19">
        <v>8994</v>
      </c>
      <c r="L509" s="19">
        <v>7654</v>
      </c>
      <c r="M509" s="19">
        <v>6855</v>
      </c>
      <c r="N509" s="19">
        <v>6635</v>
      </c>
      <c r="O509" s="19">
        <v>6967</v>
      </c>
      <c r="P509" s="19">
        <v>7135</v>
      </c>
      <c r="Q509" s="19">
        <v>8987</v>
      </c>
      <c r="R509" s="19">
        <v>10112</v>
      </c>
      <c r="S509" s="19">
        <v>10975</v>
      </c>
      <c r="T509" s="19">
        <v>12097</v>
      </c>
      <c r="U509" s="19">
        <v>11870</v>
      </c>
      <c r="V509" s="19">
        <v>12199</v>
      </c>
      <c r="W509" s="19">
        <v>11896</v>
      </c>
      <c r="X509" s="19">
        <v>11352</v>
      </c>
      <c r="Y509" s="19">
        <v>10690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150601</v>
      </c>
      <c r="AD509" s="5">
        <f t="shared" si="58"/>
        <v>82289</v>
      </c>
      <c r="AE509" s="5">
        <f t="shared" si="59"/>
        <v>232890</v>
      </c>
      <c r="AG509" s="2">
        <f t="shared" si="60"/>
        <v>5</v>
      </c>
      <c r="AH509" s="2">
        <f t="shared" si="61"/>
        <v>2025</v>
      </c>
      <c r="AJ509" s="5">
        <f t="shared" si="62"/>
        <v>12199</v>
      </c>
      <c r="AK509" s="2">
        <f t="shared" si="63"/>
        <v>21</v>
      </c>
      <c r="AL509" s="9"/>
      <c r="AM509" s="55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</row>
    <row r="510" spans="1:51" ht="15.75" x14ac:dyDescent="0.25">
      <c r="A510" s="18">
        <v>45793</v>
      </c>
      <c r="B510" s="19">
        <v>10456</v>
      </c>
      <c r="C510" s="19">
        <v>10429</v>
      </c>
      <c r="D510" s="19">
        <v>10541</v>
      </c>
      <c r="E510" s="19">
        <v>10451</v>
      </c>
      <c r="F510" s="19">
        <v>10749</v>
      </c>
      <c r="G510" s="19">
        <v>10455</v>
      </c>
      <c r="H510" s="19">
        <v>9908</v>
      </c>
      <c r="I510" s="19">
        <v>10912</v>
      </c>
      <c r="J510" s="19">
        <v>12120</v>
      </c>
      <c r="K510" s="19">
        <v>11611</v>
      </c>
      <c r="L510" s="19">
        <v>10137</v>
      </c>
      <c r="M510" s="19">
        <v>8452</v>
      </c>
      <c r="N510" s="19">
        <v>8213</v>
      </c>
      <c r="O510" s="19">
        <v>9374</v>
      </c>
      <c r="P510" s="19">
        <v>10502</v>
      </c>
      <c r="Q510" s="19">
        <v>12363</v>
      </c>
      <c r="R510" s="19">
        <v>11726</v>
      </c>
      <c r="S510" s="19">
        <v>12843</v>
      </c>
      <c r="T510" s="19">
        <v>12632</v>
      </c>
      <c r="U510" s="19">
        <v>11855</v>
      </c>
      <c r="V510" s="19">
        <v>12072</v>
      </c>
      <c r="W510" s="19">
        <v>12087</v>
      </c>
      <c r="X510" s="19">
        <v>11511</v>
      </c>
      <c r="Y510" s="19">
        <v>11024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178410</v>
      </c>
      <c r="AD510" s="5">
        <f t="shared" si="58"/>
        <v>84013</v>
      </c>
      <c r="AE510" s="5">
        <f t="shared" si="59"/>
        <v>262423</v>
      </c>
      <c r="AG510" s="2">
        <f t="shared" si="60"/>
        <v>5</v>
      </c>
      <c r="AH510" s="2">
        <f t="shared" si="61"/>
        <v>2025</v>
      </c>
      <c r="AJ510" s="5">
        <f t="shared" si="62"/>
        <v>12843</v>
      </c>
      <c r="AK510" s="2">
        <f t="shared" si="63"/>
        <v>18</v>
      </c>
      <c r="AL510" s="9"/>
      <c r="AM510" s="55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</row>
    <row r="511" spans="1:51" ht="15.75" x14ac:dyDescent="0.25">
      <c r="A511" s="18">
        <v>45794</v>
      </c>
      <c r="B511" s="19">
        <v>10626</v>
      </c>
      <c r="C511" s="19">
        <v>10682</v>
      </c>
      <c r="D511" s="19">
        <v>10511</v>
      </c>
      <c r="E511" s="19">
        <v>10565</v>
      </c>
      <c r="F511" s="19">
        <v>10645</v>
      </c>
      <c r="G511" s="19">
        <v>10005</v>
      </c>
      <c r="H511" s="19">
        <v>9360</v>
      </c>
      <c r="I511" s="19">
        <v>10654</v>
      </c>
      <c r="J511" s="19">
        <v>12880</v>
      </c>
      <c r="K511" s="19">
        <v>13493</v>
      </c>
      <c r="L511" s="19">
        <v>14468</v>
      </c>
      <c r="M511" s="19">
        <v>14988</v>
      </c>
      <c r="N511" s="19">
        <v>14927</v>
      </c>
      <c r="O511" s="19">
        <v>15694</v>
      </c>
      <c r="P511" s="19">
        <v>16528</v>
      </c>
      <c r="Q511" s="19">
        <v>16606</v>
      </c>
      <c r="R511" s="19">
        <v>15641</v>
      </c>
      <c r="S511" s="19">
        <v>14384</v>
      </c>
      <c r="T511" s="19">
        <v>13046</v>
      </c>
      <c r="U511" s="19">
        <v>11760</v>
      </c>
      <c r="V511" s="19">
        <v>11726</v>
      </c>
      <c r="W511" s="19">
        <v>11714</v>
      </c>
      <c r="X511" s="19">
        <v>11363</v>
      </c>
      <c r="Y511" s="19">
        <v>10825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303091</v>
      </c>
      <c r="AE511" s="5">
        <f t="shared" si="59"/>
        <v>303091</v>
      </c>
      <c r="AG511" s="2">
        <f t="shared" si="60"/>
        <v>5</v>
      </c>
      <c r="AH511" s="2">
        <f t="shared" si="61"/>
        <v>2025</v>
      </c>
      <c r="AJ511" s="5">
        <f t="shared" si="62"/>
        <v>16606</v>
      </c>
      <c r="AK511" s="2">
        <f t="shared" si="63"/>
        <v>16</v>
      </c>
      <c r="AL511" s="9"/>
      <c r="AM511" s="55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</row>
    <row r="512" spans="1:51" ht="15.75" x14ac:dyDescent="0.25">
      <c r="A512" s="18">
        <v>45795</v>
      </c>
      <c r="B512" s="19">
        <v>10746</v>
      </c>
      <c r="C512" s="19">
        <v>10850</v>
      </c>
      <c r="D512" s="19">
        <v>10717</v>
      </c>
      <c r="E512" s="19">
        <v>10617</v>
      </c>
      <c r="F512" s="19">
        <v>10605</v>
      </c>
      <c r="G512" s="19">
        <v>10056</v>
      </c>
      <c r="H512" s="19">
        <v>9329</v>
      </c>
      <c r="I512" s="19">
        <v>10372</v>
      </c>
      <c r="J512" s="19">
        <v>12437</v>
      </c>
      <c r="K512" s="19">
        <v>13156</v>
      </c>
      <c r="L512" s="19">
        <v>12999</v>
      </c>
      <c r="M512" s="19">
        <v>12452</v>
      </c>
      <c r="N512" s="19">
        <v>12248</v>
      </c>
      <c r="O512" s="19">
        <v>13797</v>
      </c>
      <c r="P512" s="19">
        <v>13955</v>
      </c>
      <c r="Q512" s="19">
        <v>12621</v>
      </c>
      <c r="R512" s="19">
        <v>12729</v>
      </c>
      <c r="S512" s="19">
        <v>12767</v>
      </c>
      <c r="T512" s="19">
        <v>12437</v>
      </c>
      <c r="U512" s="19">
        <v>11794</v>
      </c>
      <c r="V512" s="19">
        <v>12187</v>
      </c>
      <c r="W512" s="19">
        <v>11904</v>
      </c>
      <c r="X512" s="19">
        <v>11158</v>
      </c>
      <c r="Y512" s="19">
        <v>10772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282705</v>
      </c>
      <c r="AE512" s="5">
        <f t="shared" si="59"/>
        <v>282705</v>
      </c>
      <c r="AG512" s="2">
        <f t="shared" si="60"/>
        <v>5</v>
      </c>
      <c r="AH512" s="2">
        <f t="shared" si="61"/>
        <v>2025</v>
      </c>
      <c r="AJ512" s="5">
        <f t="shared" si="62"/>
        <v>13955</v>
      </c>
      <c r="AK512" s="2">
        <f t="shared" si="63"/>
        <v>15</v>
      </c>
      <c r="AL512" s="9"/>
      <c r="AM512" s="55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</row>
    <row r="513" spans="1:51" ht="15.75" x14ac:dyDescent="0.25">
      <c r="A513" s="18">
        <v>45796</v>
      </c>
      <c r="B513" s="19">
        <v>10426</v>
      </c>
      <c r="C513" s="19">
        <v>10300</v>
      </c>
      <c r="D513" s="19">
        <v>10639</v>
      </c>
      <c r="E513" s="19">
        <v>10730</v>
      </c>
      <c r="F513" s="19">
        <v>11022</v>
      </c>
      <c r="G513" s="19">
        <v>10870</v>
      </c>
      <c r="H513" s="19">
        <v>10614</v>
      </c>
      <c r="I513" s="19">
        <v>11727</v>
      </c>
      <c r="J513" s="19">
        <v>14003</v>
      </c>
      <c r="K513" s="19">
        <v>15000</v>
      </c>
      <c r="L513" s="19">
        <v>15266</v>
      </c>
      <c r="M513" s="19">
        <v>15251</v>
      </c>
      <c r="N513" s="19">
        <v>14695</v>
      </c>
      <c r="O513" s="19">
        <v>15735</v>
      </c>
      <c r="P513" s="19">
        <v>15915</v>
      </c>
      <c r="Q513" s="19">
        <v>15661</v>
      </c>
      <c r="R513" s="19">
        <v>15600</v>
      </c>
      <c r="S513" s="19">
        <v>15027</v>
      </c>
      <c r="T513" s="19">
        <v>13949</v>
      </c>
      <c r="U513" s="19">
        <v>12841</v>
      </c>
      <c r="V513" s="19">
        <v>12705</v>
      </c>
      <c r="W513" s="19">
        <v>12353</v>
      </c>
      <c r="X513" s="19">
        <v>11795</v>
      </c>
      <c r="Y513" s="19">
        <v>11374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227523</v>
      </c>
      <c r="AD513" s="5">
        <f t="shared" si="58"/>
        <v>85975</v>
      </c>
      <c r="AE513" s="5">
        <f t="shared" si="59"/>
        <v>313498</v>
      </c>
      <c r="AG513" s="2">
        <f t="shared" si="60"/>
        <v>5</v>
      </c>
      <c r="AH513" s="2">
        <f t="shared" si="61"/>
        <v>2025</v>
      </c>
      <c r="AJ513" s="5">
        <f t="shared" si="62"/>
        <v>15915</v>
      </c>
      <c r="AK513" s="2">
        <f t="shared" si="63"/>
        <v>15</v>
      </c>
      <c r="AL513" s="9"/>
      <c r="AM513" s="55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</row>
    <row r="514" spans="1:51" ht="15.75" x14ac:dyDescent="0.25">
      <c r="A514" s="18">
        <v>45797</v>
      </c>
      <c r="B514" s="19">
        <v>11321</v>
      </c>
      <c r="C514" s="19">
        <v>11373</v>
      </c>
      <c r="D514" s="19">
        <v>11484</v>
      </c>
      <c r="E514" s="19">
        <v>11444</v>
      </c>
      <c r="F514" s="19">
        <v>11780</v>
      </c>
      <c r="G514" s="19">
        <v>11734</v>
      </c>
      <c r="H514" s="19">
        <v>11516</v>
      </c>
      <c r="I514" s="19">
        <v>13369</v>
      </c>
      <c r="J514" s="19">
        <v>15981</v>
      </c>
      <c r="K514" s="19">
        <v>16476</v>
      </c>
      <c r="L514" s="19">
        <v>16802</v>
      </c>
      <c r="M514" s="19">
        <v>17119</v>
      </c>
      <c r="N514" s="19">
        <v>17033</v>
      </c>
      <c r="O514" s="19">
        <v>16725</v>
      </c>
      <c r="P514" s="19">
        <v>15590</v>
      </c>
      <c r="Q514" s="19">
        <v>15228</v>
      </c>
      <c r="R514" s="19">
        <v>14541</v>
      </c>
      <c r="S514" s="19">
        <v>13955</v>
      </c>
      <c r="T514" s="19">
        <v>13184</v>
      </c>
      <c r="U514" s="19">
        <v>12619</v>
      </c>
      <c r="V514" s="19">
        <v>12953</v>
      </c>
      <c r="W514" s="19">
        <v>12775</v>
      </c>
      <c r="X514" s="19">
        <v>12240</v>
      </c>
      <c r="Y514" s="19">
        <v>11865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236590</v>
      </c>
      <c r="AD514" s="5">
        <f t="shared" si="58"/>
        <v>92517</v>
      </c>
      <c r="AE514" s="5">
        <f t="shared" si="59"/>
        <v>329107</v>
      </c>
      <c r="AG514" s="2">
        <f t="shared" si="60"/>
        <v>5</v>
      </c>
      <c r="AH514" s="2">
        <f t="shared" si="61"/>
        <v>2025</v>
      </c>
      <c r="AJ514" s="5">
        <f t="shared" si="62"/>
        <v>17119</v>
      </c>
      <c r="AK514" s="2">
        <f t="shared" si="63"/>
        <v>12</v>
      </c>
      <c r="AL514" s="9"/>
      <c r="AM514" s="55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</row>
    <row r="515" spans="1:51" ht="15.75" x14ac:dyDescent="0.25">
      <c r="A515" s="18">
        <v>45798</v>
      </c>
      <c r="B515" s="19">
        <v>11700</v>
      </c>
      <c r="C515" s="19">
        <v>11862</v>
      </c>
      <c r="D515" s="19">
        <v>11907</v>
      </c>
      <c r="E515" s="19">
        <v>11980</v>
      </c>
      <c r="F515" s="19">
        <v>12257</v>
      </c>
      <c r="G515" s="19">
        <v>11866</v>
      </c>
      <c r="H515" s="19">
        <v>10363</v>
      </c>
      <c r="I515" s="19">
        <v>9615</v>
      </c>
      <c r="J515" s="19">
        <v>10011</v>
      </c>
      <c r="K515" s="19">
        <v>11022</v>
      </c>
      <c r="L515" s="19">
        <v>11556</v>
      </c>
      <c r="M515" s="19">
        <v>11911</v>
      </c>
      <c r="N515" s="19">
        <v>12321</v>
      </c>
      <c r="O515" s="19">
        <v>13506</v>
      </c>
      <c r="P515" s="19">
        <v>14337</v>
      </c>
      <c r="Q515" s="19">
        <v>14146</v>
      </c>
      <c r="R515" s="19">
        <v>13574</v>
      </c>
      <c r="S515" s="19">
        <v>13268</v>
      </c>
      <c r="T515" s="19">
        <v>12965</v>
      </c>
      <c r="U515" s="19">
        <v>12421</v>
      </c>
      <c r="V515" s="19">
        <v>12690</v>
      </c>
      <c r="W515" s="19">
        <v>12496</v>
      </c>
      <c r="X515" s="19">
        <v>11928</v>
      </c>
      <c r="Y515" s="19">
        <v>11619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197767</v>
      </c>
      <c r="AD515" s="5">
        <f t="shared" si="58"/>
        <v>93554</v>
      </c>
      <c r="AE515" s="5">
        <f t="shared" si="59"/>
        <v>291321</v>
      </c>
      <c r="AG515" s="2">
        <f t="shared" si="60"/>
        <v>5</v>
      </c>
      <c r="AH515" s="2">
        <f t="shared" si="61"/>
        <v>2025</v>
      </c>
      <c r="AJ515" s="5">
        <f t="shared" si="62"/>
        <v>14337</v>
      </c>
      <c r="AK515" s="2">
        <f t="shared" si="63"/>
        <v>15</v>
      </c>
      <c r="AL515" s="9"/>
      <c r="AM515" s="55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</row>
    <row r="516" spans="1:51" ht="15.75" x14ac:dyDescent="0.25">
      <c r="A516" s="18">
        <v>45799</v>
      </c>
      <c r="B516" s="19">
        <v>11406</v>
      </c>
      <c r="C516" s="19">
        <v>11508</v>
      </c>
      <c r="D516" s="19">
        <v>11671</v>
      </c>
      <c r="E516" s="19">
        <v>11648</v>
      </c>
      <c r="F516" s="19">
        <v>12118</v>
      </c>
      <c r="G516" s="19">
        <v>11601</v>
      </c>
      <c r="H516" s="19">
        <v>11231</v>
      </c>
      <c r="I516" s="19">
        <v>12511</v>
      </c>
      <c r="J516" s="19">
        <v>14554</v>
      </c>
      <c r="K516" s="19">
        <v>14116</v>
      </c>
      <c r="L516" s="19">
        <v>14046</v>
      </c>
      <c r="M516" s="19">
        <v>14368</v>
      </c>
      <c r="N516" s="19">
        <v>13980</v>
      </c>
      <c r="O516" s="19">
        <v>13572</v>
      </c>
      <c r="P516" s="19">
        <v>14093</v>
      </c>
      <c r="Q516" s="19">
        <v>14217</v>
      </c>
      <c r="R516" s="19">
        <v>13331</v>
      </c>
      <c r="S516" s="19">
        <v>13179</v>
      </c>
      <c r="T516" s="19">
        <v>12955</v>
      </c>
      <c r="U516" s="19">
        <v>12483</v>
      </c>
      <c r="V516" s="19">
        <v>12854</v>
      </c>
      <c r="W516" s="19">
        <v>12617</v>
      </c>
      <c r="X516" s="19">
        <v>12175</v>
      </c>
      <c r="Y516" s="19">
        <v>11675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215051</v>
      </c>
      <c r="AD516" s="5">
        <f t="shared" si="58"/>
        <v>92858</v>
      </c>
      <c r="AE516" s="5">
        <f t="shared" si="59"/>
        <v>307909</v>
      </c>
      <c r="AG516" s="2">
        <f t="shared" si="60"/>
        <v>5</v>
      </c>
      <c r="AH516" s="2">
        <f t="shared" si="61"/>
        <v>2025</v>
      </c>
      <c r="AJ516" s="5">
        <f t="shared" si="62"/>
        <v>14554</v>
      </c>
      <c r="AK516" s="2">
        <f t="shared" si="63"/>
        <v>9</v>
      </c>
      <c r="AL516" s="9"/>
      <c r="AM516" s="55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</row>
    <row r="517" spans="1:51" ht="15.75" x14ac:dyDescent="0.25">
      <c r="A517" s="18">
        <v>45800</v>
      </c>
      <c r="B517" s="19">
        <v>11468</v>
      </c>
      <c r="C517" s="19">
        <v>11615</v>
      </c>
      <c r="D517" s="19">
        <v>11922</v>
      </c>
      <c r="E517" s="19">
        <v>11997</v>
      </c>
      <c r="F517" s="19">
        <v>12272</v>
      </c>
      <c r="G517" s="19">
        <v>12237</v>
      </c>
      <c r="H517" s="19">
        <v>11899</v>
      </c>
      <c r="I517" s="19">
        <v>13590</v>
      </c>
      <c r="J517" s="19">
        <v>16094</v>
      </c>
      <c r="K517" s="19">
        <v>16909</v>
      </c>
      <c r="L517" s="19">
        <v>17193</v>
      </c>
      <c r="M517" s="19">
        <v>17171</v>
      </c>
      <c r="N517" s="19">
        <v>16901</v>
      </c>
      <c r="O517" s="19">
        <v>17465</v>
      </c>
      <c r="P517" s="19">
        <v>18490</v>
      </c>
      <c r="Q517" s="19">
        <v>17853</v>
      </c>
      <c r="R517" s="19">
        <v>15856</v>
      </c>
      <c r="S517" s="19">
        <v>13975</v>
      </c>
      <c r="T517" s="19">
        <v>13548</v>
      </c>
      <c r="U517" s="19">
        <v>12861</v>
      </c>
      <c r="V517" s="19">
        <v>13184</v>
      </c>
      <c r="W517" s="19">
        <v>13125</v>
      </c>
      <c r="X517" s="19">
        <v>12849</v>
      </c>
      <c r="Y517" s="19">
        <v>12476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247064</v>
      </c>
      <c r="AD517" s="5">
        <f t="shared" si="58"/>
        <v>95886</v>
      </c>
      <c r="AE517" s="5">
        <f t="shared" si="59"/>
        <v>342950</v>
      </c>
      <c r="AG517" s="2">
        <f t="shared" si="60"/>
        <v>5</v>
      </c>
      <c r="AH517" s="2">
        <f t="shared" si="61"/>
        <v>2025</v>
      </c>
      <c r="AJ517" s="5">
        <f t="shared" si="62"/>
        <v>18490</v>
      </c>
      <c r="AK517" s="2">
        <f t="shared" si="63"/>
        <v>15</v>
      </c>
      <c r="AL517" s="9"/>
      <c r="AM517" s="55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</row>
    <row r="518" spans="1:51" ht="15.75" x14ac:dyDescent="0.25">
      <c r="A518" s="18">
        <v>45801</v>
      </c>
      <c r="B518" s="19">
        <v>11941</v>
      </c>
      <c r="C518" s="19">
        <v>12141</v>
      </c>
      <c r="D518" s="19">
        <v>12201</v>
      </c>
      <c r="E518" s="19">
        <v>12154</v>
      </c>
      <c r="F518" s="19">
        <v>12230</v>
      </c>
      <c r="G518" s="19">
        <v>11319</v>
      </c>
      <c r="H518" s="19">
        <v>10143</v>
      </c>
      <c r="I518" s="19">
        <v>10706</v>
      </c>
      <c r="J518" s="19">
        <v>12179</v>
      </c>
      <c r="K518" s="19">
        <v>12878</v>
      </c>
      <c r="L518" s="19">
        <v>13060</v>
      </c>
      <c r="M518" s="19">
        <v>12435</v>
      </c>
      <c r="N518" s="19">
        <v>13019</v>
      </c>
      <c r="O518" s="19">
        <v>12788</v>
      </c>
      <c r="P518" s="19">
        <v>13555</v>
      </c>
      <c r="Q518" s="19">
        <v>14458</v>
      </c>
      <c r="R518" s="19">
        <v>13993</v>
      </c>
      <c r="S518" s="19">
        <v>13533</v>
      </c>
      <c r="T518" s="19">
        <v>12959</v>
      </c>
      <c r="U518" s="19">
        <v>12196</v>
      </c>
      <c r="V518" s="19">
        <v>12729</v>
      </c>
      <c r="W518" s="19">
        <v>12852</v>
      </c>
      <c r="X518" s="19">
        <v>12444</v>
      </c>
      <c r="Y518" s="19">
        <v>12099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300012</v>
      </c>
      <c r="AE518" s="5">
        <f t="shared" si="59"/>
        <v>300012</v>
      </c>
      <c r="AG518" s="2">
        <f t="shared" si="60"/>
        <v>5</v>
      </c>
      <c r="AH518" s="2">
        <f t="shared" si="61"/>
        <v>2025</v>
      </c>
      <c r="AJ518" s="5">
        <f t="shared" si="62"/>
        <v>14458</v>
      </c>
      <c r="AK518" s="2">
        <f t="shared" si="63"/>
        <v>16</v>
      </c>
      <c r="AL518" s="9"/>
      <c r="AM518" s="55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</row>
    <row r="519" spans="1:51" ht="15.75" x14ac:dyDescent="0.25">
      <c r="A519" s="18">
        <v>45802</v>
      </c>
      <c r="B519" s="19">
        <v>11811</v>
      </c>
      <c r="C519" s="19">
        <v>11848</v>
      </c>
      <c r="D519" s="19">
        <v>11841</v>
      </c>
      <c r="E519" s="19">
        <v>11954</v>
      </c>
      <c r="F519" s="19">
        <v>11905</v>
      </c>
      <c r="G519" s="19">
        <v>11063</v>
      </c>
      <c r="H519" s="19">
        <v>9961</v>
      </c>
      <c r="I519" s="19">
        <v>10612</v>
      </c>
      <c r="J519" s="19">
        <v>11775</v>
      </c>
      <c r="K519" s="19">
        <v>12064</v>
      </c>
      <c r="L519" s="19">
        <v>12769</v>
      </c>
      <c r="M519" s="19">
        <v>12512</v>
      </c>
      <c r="N519" s="19">
        <v>11862</v>
      </c>
      <c r="O519" s="19">
        <v>11540</v>
      </c>
      <c r="P519" s="19">
        <v>12330</v>
      </c>
      <c r="Q519" s="19">
        <v>13763</v>
      </c>
      <c r="R519" s="19">
        <v>13459</v>
      </c>
      <c r="S519" s="19">
        <v>12287</v>
      </c>
      <c r="T519" s="19">
        <v>11691</v>
      </c>
      <c r="U519" s="19">
        <v>11483</v>
      </c>
      <c r="V519" s="19">
        <v>12268</v>
      </c>
      <c r="W519" s="19">
        <v>12588</v>
      </c>
      <c r="X519" s="19">
        <v>12260</v>
      </c>
      <c r="Y519" s="19">
        <v>11884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287530</v>
      </c>
      <c r="AE519" s="5">
        <f t="shared" si="59"/>
        <v>287530</v>
      </c>
      <c r="AG519" s="2">
        <f t="shared" si="60"/>
        <v>5</v>
      </c>
      <c r="AH519" s="2">
        <f t="shared" si="61"/>
        <v>2025</v>
      </c>
      <c r="AJ519" s="5">
        <f t="shared" si="62"/>
        <v>13763</v>
      </c>
      <c r="AK519" s="2">
        <f t="shared" si="63"/>
        <v>16</v>
      </c>
      <c r="AL519" s="9"/>
      <c r="AM519" s="55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</row>
    <row r="520" spans="1:51" ht="15.75" x14ac:dyDescent="0.25">
      <c r="A520" s="18">
        <v>45803</v>
      </c>
      <c r="B520" s="19">
        <v>11600</v>
      </c>
      <c r="C520" s="19">
        <v>11484</v>
      </c>
      <c r="D520" s="19">
        <v>11585</v>
      </c>
      <c r="E520" s="19">
        <v>11586</v>
      </c>
      <c r="F520" s="19">
        <v>11725</v>
      </c>
      <c r="G520" s="19">
        <v>10688</v>
      </c>
      <c r="H520" s="19">
        <v>9155</v>
      </c>
      <c r="I520" s="19">
        <v>8283</v>
      </c>
      <c r="J520" s="19">
        <v>7669</v>
      </c>
      <c r="K520" s="19">
        <v>6928</v>
      </c>
      <c r="L520" s="19">
        <v>6528</v>
      </c>
      <c r="M520" s="19">
        <v>6170</v>
      </c>
      <c r="N520" s="19">
        <v>6645</v>
      </c>
      <c r="O520" s="19">
        <v>6599</v>
      </c>
      <c r="P520" s="19">
        <v>7878</v>
      </c>
      <c r="Q520" s="19">
        <v>9487</v>
      </c>
      <c r="R520" s="19">
        <v>8941</v>
      </c>
      <c r="S520" s="19">
        <v>10264</v>
      </c>
      <c r="T520" s="19">
        <v>11431</v>
      </c>
      <c r="U520" s="19">
        <v>11584</v>
      </c>
      <c r="V520" s="19">
        <v>12410</v>
      </c>
      <c r="W520" s="19">
        <v>12381</v>
      </c>
      <c r="X520" s="19">
        <v>11576</v>
      </c>
      <c r="Y520" s="19">
        <v>10990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233587</v>
      </c>
      <c r="AE520" s="5">
        <f t="shared" si="59"/>
        <v>233587</v>
      </c>
      <c r="AG520" s="2">
        <f t="shared" si="60"/>
        <v>5</v>
      </c>
      <c r="AH520" s="2">
        <f t="shared" si="61"/>
        <v>2025</v>
      </c>
      <c r="AJ520" s="5">
        <f t="shared" si="62"/>
        <v>12410</v>
      </c>
      <c r="AK520" s="2">
        <f t="shared" si="63"/>
        <v>21</v>
      </c>
      <c r="AL520" s="9"/>
      <c r="AM520" s="55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</row>
    <row r="521" spans="1:51" ht="15.75" x14ac:dyDescent="0.25">
      <c r="A521" s="18">
        <v>45804</v>
      </c>
      <c r="B521" s="19">
        <v>10711</v>
      </c>
      <c r="C521" s="19">
        <v>10688</v>
      </c>
      <c r="D521" s="19">
        <v>10703</v>
      </c>
      <c r="E521" s="19">
        <v>10844</v>
      </c>
      <c r="F521" s="19">
        <v>11188</v>
      </c>
      <c r="G521" s="19">
        <v>10800</v>
      </c>
      <c r="H521" s="19">
        <v>9578</v>
      </c>
      <c r="I521" s="19">
        <v>8593</v>
      </c>
      <c r="J521" s="19">
        <v>8184</v>
      </c>
      <c r="K521" s="19">
        <v>7236</v>
      </c>
      <c r="L521" s="19">
        <v>6852</v>
      </c>
      <c r="M521" s="19">
        <v>6991</v>
      </c>
      <c r="N521" s="19">
        <v>8146</v>
      </c>
      <c r="O521" s="19">
        <v>9296</v>
      </c>
      <c r="P521" s="19">
        <v>9498</v>
      </c>
      <c r="Q521" s="19">
        <v>11181</v>
      </c>
      <c r="R521" s="19">
        <v>11311</v>
      </c>
      <c r="S521" s="19">
        <v>12034</v>
      </c>
      <c r="T521" s="19">
        <v>12647</v>
      </c>
      <c r="U521" s="19">
        <v>12118</v>
      </c>
      <c r="V521" s="19">
        <v>12523</v>
      </c>
      <c r="W521" s="19">
        <v>12323</v>
      </c>
      <c r="X521" s="19">
        <v>11610</v>
      </c>
      <c r="Y521" s="19">
        <v>10973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160543</v>
      </c>
      <c r="AD521" s="5">
        <f t="shared" si="58"/>
        <v>85485</v>
      </c>
      <c r="AE521" s="5">
        <f t="shared" si="59"/>
        <v>246028</v>
      </c>
      <c r="AG521" s="2">
        <f t="shared" si="60"/>
        <v>5</v>
      </c>
      <c r="AH521" s="2">
        <f t="shared" si="61"/>
        <v>2025</v>
      </c>
      <c r="AJ521" s="5">
        <f t="shared" si="62"/>
        <v>12647</v>
      </c>
      <c r="AK521" s="2">
        <f t="shared" si="63"/>
        <v>19</v>
      </c>
      <c r="AL521" s="9"/>
      <c r="AM521" s="55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</row>
    <row r="522" spans="1:51" ht="15.75" x14ac:dyDescent="0.25">
      <c r="A522" s="18">
        <v>45805</v>
      </c>
      <c r="B522" s="19">
        <v>10539</v>
      </c>
      <c r="C522" s="19">
        <v>10574</v>
      </c>
      <c r="D522" s="19">
        <v>10553</v>
      </c>
      <c r="E522" s="19">
        <v>10711</v>
      </c>
      <c r="F522" s="19">
        <v>10947</v>
      </c>
      <c r="G522" s="19">
        <v>10445</v>
      </c>
      <c r="H522" s="19">
        <v>9258</v>
      </c>
      <c r="I522" s="19">
        <v>8514</v>
      </c>
      <c r="J522" s="19">
        <v>8247</v>
      </c>
      <c r="K522" s="19">
        <v>7541</v>
      </c>
      <c r="L522" s="19">
        <v>7477</v>
      </c>
      <c r="M522" s="19">
        <v>8388</v>
      </c>
      <c r="N522" s="19">
        <v>10039</v>
      </c>
      <c r="O522" s="19">
        <v>9151</v>
      </c>
      <c r="P522" s="19">
        <v>9638</v>
      </c>
      <c r="Q522" s="19">
        <v>9697</v>
      </c>
      <c r="R522" s="19">
        <v>10474</v>
      </c>
      <c r="S522" s="19">
        <v>11492</v>
      </c>
      <c r="T522" s="19">
        <v>12430</v>
      </c>
      <c r="U522" s="19">
        <v>12387</v>
      </c>
      <c r="V522" s="19">
        <v>12919</v>
      </c>
      <c r="W522" s="19">
        <v>12710</v>
      </c>
      <c r="X522" s="19">
        <v>12065</v>
      </c>
      <c r="Y522" s="19">
        <v>11438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163169</v>
      </c>
      <c r="AD522" s="5">
        <f t="shared" ref="AD522:AD585" si="66">AE522-AC522</f>
        <v>84465</v>
      </c>
      <c r="AE522" s="5">
        <f t="shared" ref="AE522:AE585" si="67">SUM(B522:Y522)</f>
        <v>247634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12919</v>
      </c>
      <c r="AK522" s="2">
        <f t="shared" ref="AK522:AK585" si="71">IF(AE522&gt;0,INDEX(B$8:Y$8,MATCH(AJ522,B522:Y522,0)),"")</f>
        <v>21</v>
      </c>
      <c r="AL522" s="9"/>
      <c r="AM522" s="55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</row>
    <row r="523" spans="1:51" ht="15.75" x14ac:dyDescent="0.25">
      <c r="A523" s="18">
        <v>45806</v>
      </c>
      <c r="B523" s="19">
        <v>10922</v>
      </c>
      <c r="C523" s="19">
        <v>10870</v>
      </c>
      <c r="D523" s="19">
        <v>10780</v>
      </c>
      <c r="E523" s="19">
        <v>10652</v>
      </c>
      <c r="F523" s="19">
        <v>10831</v>
      </c>
      <c r="G523" s="19">
        <v>10313</v>
      </c>
      <c r="H523" s="19">
        <v>9479</v>
      </c>
      <c r="I523" s="19">
        <v>9334</v>
      </c>
      <c r="J523" s="19">
        <v>9944</v>
      </c>
      <c r="K523" s="19">
        <v>9433</v>
      </c>
      <c r="L523" s="19">
        <v>9241</v>
      </c>
      <c r="M523" s="19">
        <v>10311</v>
      </c>
      <c r="N523" s="19">
        <v>11508</v>
      </c>
      <c r="O523" s="19">
        <v>9268</v>
      </c>
      <c r="P523" s="19">
        <v>8974</v>
      </c>
      <c r="Q523" s="19">
        <v>9641</v>
      </c>
      <c r="R523" s="19">
        <v>12129</v>
      </c>
      <c r="S523" s="19">
        <v>12812</v>
      </c>
      <c r="T523" s="19">
        <v>12834</v>
      </c>
      <c r="U523" s="19">
        <v>12140</v>
      </c>
      <c r="V523" s="19">
        <v>12389</v>
      </c>
      <c r="W523" s="19">
        <v>12305</v>
      </c>
      <c r="X523" s="19">
        <v>11422</v>
      </c>
      <c r="Y523" s="19">
        <v>11034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173685</v>
      </c>
      <c r="AD523" s="5">
        <f t="shared" si="66"/>
        <v>84881</v>
      </c>
      <c r="AE523" s="5">
        <f t="shared" si="67"/>
        <v>258566</v>
      </c>
      <c r="AG523" s="2">
        <f t="shared" si="68"/>
        <v>5</v>
      </c>
      <c r="AH523" s="2">
        <f t="shared" si="69"/>
        <v>2025</v>
      </c>
      <c r="AJ523" s="5">
        <f t="shared" si="70"/>
        <v>12834</v>
      </c>
      <c r="AK523" s="2">
        <f t="shared" si="71"/>
        <v>19</v>
      </c>
      <c r="AL523" s="9"/>
      <c r="AM523" s="55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</row>
    <row r="524" spans="1:51" ht="15.75" x14ac:dyDescent="0.25">
      <c r="A524" s="18">
        <v>45807</v>
      </c>
      <c r="B524" s="19">
        <v>10524</v>
      </c>
      <c r="C524" s="19">
        <v>10629</v>
      </c>
      <c r="D524" s="19">
        <v>10587</v>
      </c>
      <c r="E524" s="19">
        <v>10569</v>
      </c>
      <c r="F524" s="19">
        <v>10883</v>
      </c>
      <c r="G524" s="19">
        <v>10672</v>
      </c>
      <c r="H524" s="19">
        <v>9899</v>
      </c>
      <c r="I524" s="19">
        <v>10967</v>
      </c>
      <c r="J524" s="19">
        <v>11470</v>
      </c>
      <c r="K524" s="19">
        <v>9756</v>
      </c>
      <c r="L524" s="19">
        <v>9930</v>
      </c>
      <c r="M524" s="19">
        <v>10566</v>
      </c>
      <c r="N524" s="19">
        <v>9778</v>
      </c>
      <c r="O524" s="19">
        <v>10708</v>
      </c>
      <c r="P524" s="19">
        <v>11398</v>
      </c>
      <c r="Q524" s="19">
        <v>11240</v>
      </c>
      <c r="R524" s="19">
        <v>11839</v>
      </c>
      <c r="S524" s="19">
        <v>11974</v>
      </c>
      <c r="T524" s="19">
        <v>12113</v>
      </c>
      <c r="U524" s="19">
        <v>11833</v>
      </c>
      <c r="V524" s="19">
        <v>12220</v>
      </c>
      <c r="W524" s="19">
        <v>12118</v>
      </c>
      <c r="X524" s="19">
        <v>11684</v>
      </c>
      <c r="Y524" s="19">
        <v>11404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179594</v>
      </c>
      <c r="AD524" s="5">
        <f t="shared" si="66"/>
        <v>85167</v>
      </c>
      <c r="AE524" s="5">
        <f t="shared" si="67"/>
        <v>264761</v>
      </c>
      <c r="AG524" s="2">
        <f t="shared" si="68"/>
        <v>5</v>
      </c>
      <c r="AH524" s="2">
        <f t="shared" si="69"/>
        <v>2025</v>
      </c>
      <c r="AJ524" s="5">
        <f t="shared" si="70"/>
        <v>12220</v>
      </c>
      <c r="AK524" s="2">
        <f t="shared" si="71"/>
        <v>21</v>
      </c>
      <c r="AL524" s="9"/>
      <c r="AM524" s="55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</row>
    <row r="525" spans="1:51" ht="15.75" x14ac:dyDescent="0.25">
      <c r="A525" s="18">
        <v>45808</v>
      </c>
      <c r="B525" s="19">
        <v>9841</v>
      </c>
      <c r="C525" s="19">
        <v>9778</v>
      </c>
      <c r="D525" s="19">
        <v>11127</v>
      </c>
      <c r="E525" s="19">
        <v>12097</v>
      </c>
      <c r="F525" s="19">
        <v>13272</v>
      </c>
      <c r="G525" s="19">
        <v>12320</v>
      </c>
      <c r="H525" s="19">
        <v>10341</v>
      </c>
      <c r="I525" s="19">
        <v>12662</v>
      </c>
      <c r="J525" s="19">
        <v>16914</v>
      </c>
      <c r="K525" s="19">
        <v>19431</v>
      </c>
      <c r="L525" s="19">
        <v>20974</v>
      </c>
      <c r="M525" s="19">
        <v>19345</v>
      </c>
      <c r="N525" s="19">
        <v>18084</v>
      </c>
      <c r="O525" s="19">
        <v>17520</v>
      </c>
      <c r="P525" s="19">
        <v>17059</v>
      </c>
      <c r="Q525" s="19">
        <v>12868</v>
      </c>
      <c r="R525" s="19">
        <v>12573</v>
      </c>
      <c r="S525" s="19">
        <v>12994</v>
      </c>
      <c r="T525" s="19">
        <v>12437</v>
      </c>
      <c r="U525" s="19">
        <v>12023</v>
      </c>
      <c r="V525" s="19">
        <v>11309</v>
      </c>
      <c r="W525" s="19">
        <v>11406</v>
      </c>
      <c r="X525" s="19">
        <v>10788</v>
      </c>
      <c r="Y525" s="19">
        <v>11355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328518</v>
      </c>
      <c r="AE525" s="5">
        <f t="shared" si="67"/>
        <v>328518</v>
      </c>
      <c r="AG525" s="2">
        <f t="shared" si="68"/>
        <v>5</v>
      </c>
      <c r="AH525" s="2">
        <f t="shared" si="69"/>
        <v>2025</v>
      </c>
      <c r="AJ525" s="5">
        <f t="shared" si="70"/>
        <v>20974</v>
      </c>
      <c r="AK525" s="2">
        <f t="shared" si="71"/>
        <v>11</v>
      </c>
      <c r="AL525" s="9"/>
      <c r="AM525" s="55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</row>
    <row r="526" spans="1:51" ht="15.75" x14ac:dyDescent="0.25">
      <c r="A526" s="18">
        <v>45809</v>
      </c>
      <c r="B526" s="19">
        <v>10668</v>
      </c>
      <c r="C526" s="19">
        <v>11008</v>
      </c>
      <c r="D526" s="19">
        <v>10993</v>
      </c>
      <c r="E526" s="19">
        <v>10959</v>
      </c>
      <c r="F526" s="19">
        <v>10817</v>
      </c>
      <c r="G526" s="19">
        <v>10369</v>
      </c>
      <c r="H526" s="19">
        <v>10106</v>
      </c>
      <c r="I526" s="19">
        <v>11219</v>
      </c>
      <c r="J526" s="19">
        <v>13564</v>
      </c>
      <c r="K526" s="19">
        <v>13850</v>
      </c>
      <c r="L526" s="19">
        <v>13598</v>
      </c>
      <c r="M526" s="19">
        <v>12281</v>
      </c>
      <c r="N526" s="19">
        <v>11695</v>
      </c>
      <c r="O526" s="19">
        <v>11921</v>
      </c>
      <c r="P526" s="19">
        <v>12205</v>
      </c>
      <c r="Q526" s="19">
        <v>12341</v>
      </c>
      <c r="R526" s="19">
        <v>12937</v>
      </c>
      <c r="S526" s="19">
        <v>12848</v>
      </c>
      <c r="T526" s="19">
        <v>13918</v>
      </c>
      <c r="U526" s="19">
        <v>13281</v>
      </c>
      <c r="V526" s="19">
        <v>13243</v>
      </c>
      <c r="W526" s="19">
        <v>12724</v>
      </c>
      <c r="X526" s="19">
        <v>11623</v>
      </c>
      <c r="Y526" s="19">
        <v>10880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289048</v>
      </c>
      <c r="AE526" s="5">
        <f t="shared" si="67"/>
        <v>289048</v>
      </c>
      <c r="AG526" s="2">
        <f t="shared" si="68"/>
        <v>6</v>
      </c>
      <c r="AH526" s="2">
        <f t="shared" si="69"/>
        <v>2025</v>
      </c>
      <c r="AJ526" s="5">
        <f t="shared" si="70"/>
        <v>13918</v>
      </c>
      <c r="AK526" s="2">
        <f t="shared" si="71"/>
        <v>19</v>
      </c>
      <c r="AL526" s="9"/>
      <c r="AM526" s="55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</row>
    <row r="527" spans="1:51" ht="15.75" x14ac:dyDescent="0.25">
      <c r="A527" s="18">
        <v>45810</v>
      </c>
      <c r="B527" s="19">
        <v>11029</v>
      </c>
      <c r="C527" s="19">
        <v>10973</v>
      </c>
      <c r="D527" s="19">
        <v>11121</v>
      </c>
      <c r="E527" s="19">
        <v>11236</v>
      </c>
      <c r="F527" s="19">
        <v>11509</v>
      </c>
      <c r="G527" s="19">
        <v>11634</v>
      </c>
      <c r="H527" s="19">
        <v>11315</v>
      </c>
      <c r="I527" s="19">
        <v>10031</v>
      </c>
      <c r="J527" s="19">
        <v>9980</v>
      </c>
      <c r="K527" s="19">
        <v>8730</v>
      </c>
      <c r="L527" s="19">
        <v>10808</v>
      </c>
      <c r="M527" s="19">
        <v>12516</v>
      </c>
      <c r="N527" s="19">
        <v>10487</v>
      </c>
      <c r="O527" s="19">
        <v>9057</v>
      </c>
      <c r="P527" s="19">
        <v>10452</v>
      </c>
      <c r="Q527" s="19">
        <v>10284</v>
      </c>
      <c r="R527" s="19">
        <v>11135</v>
      </c>
      <c r="S527" s="19">
        <v>11438</v>
      </c>
      <c r="T527" s="19">
        <v>13532</v>
      </c>
      <c r="U527" s="19">
        <v>13104</v>
      </c>
      <c r="V527" s="19">
        <v>13174</v>
      </c>
      <c r="W527" s="19">
        <v>12720</v>
      </c>
      <c r="X527" s="19">
        <v>11523</v>
      </c>
      <c r="Y527" s="19">
        <v>10844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178971</v>
      </c>
      <c r="AD527" s="5">
        <f t="shared" si="66"/>
        <v>89661</v>
      </c>
      <c r="AE527" s="5">
        <f t="shared" si="67"/>
        <v>268632</v>
      </c>
      <c r="AG527" s="2">
        <f t="shared" si="68"/>
        <v>6</v>
      </c>
      <c r="AH527" s="2">
        <f t="shared" si="69"/>
        <v>2025</v>
      </c>
      <c r="AJ527" s="5">
        <f t="shared" si="70"/>
        <v>13532</v>
      </c>
      <c r="AK527" s="2">
        <f t="shared" si="71"/>
        <v>19</v>
      </c>
      <c r="AL527" s="9"/>
      <c r="AM527" s="55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</row>
    <row r="528" spans="1:51" ht="15.75" x14ac:dyDescent="0.25">
      <c r="A528" s="18">
        <v>45811</v>
      </c>
      <c r="B528" s="19">
        <v>10910</v>
      </c>
      <c r="C528" s="19">
        <v>11084</v>
      </c>
      <c r="D528" s="19">
        <v>11048</v>
      </c>
      <c r="E528" s="19">
        <v>11330</v>
      </c>
      <c r="F528" s="19">
        <v>11352</v>
      </c>
      <c r="G528" s="19">
        <v>11447</v>
      </c>
      <c r="H528" s="19">
        <v>10968</v>
      </c>
      <c r="I528" s="19">
        <v>9130</v>
      </c>
      <c r="J528" s="19">
        <v>8458</v>
      </c>
      <c r="K528" s="19">
        <v>7042</v>
      </c>
      <c r="L528" s="19">
        <v>7170</v>
      </c>
      <c r="M528" s="19">
        <v>7028</v>
      </c>
      <c r="N528" s="19">
        <v>7045</v>
      </c>
      <c r="O528" s="19">
        <v>7828</v>
      </c>
      <c r="P528" s="19">
        <v>8391</v>
      </c>
      <c r="Q528" s="19">
        <v>9214</v>
      </c>
      <c r="R528" s="19">
        <v>10414</v>
      </c>
      <c r="S528" s="19">
        <v>11750</v>
      </c>
      <c r="T528" s="19">
        <v>13400</v>
      </c>
      <c r="U528" s="19">
        <v>13488</v>
      </c>
      <c r="V528" s="19">
        <v>13382</v>
      </c>
      <c r="W528" s="19">
        <v>13131</v>
      </c>
      <c r="X528" s="19">
        <v>11876</v>
      </c>
      <c r="Y528" s="19">
        <v>11013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158747</v>
      </c>
      <c r="AD528" s="5">
        <f t="shared" si="66"/>
        <v>89152</v>
      </c>
      <c r="AE528" s="5">
        <f t="shared" si="67"/>
        <v>247899</v>
      </c>
      <c r="AG528" s="2">
        <f t="shared" si="68"/>
        <v>6</v>
      </c>
      <c r="AH528" s="2">
        <f t="shared" si="69"/>
        <v>2025</v>
      </c>
      <c r="AJ528" s="5">
        <f t="shared" si="70"/>
        <v>13488</v>
      </c>
      <c r="AK528" s="2">
        <f t="shared" si="71"/>
        <v>20</v>
      </c>
      <c r="AL528" s="9"/>
      <c r="AM528" s="55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</row>
    <row r="529" spans="1:51" ht="15.75" x14ac:dyDescent="0.25">
      <c r="A529" s="18">
        <v>45812</v>
      </c>
      <c r="B529" s="19">
        <v>10825</v>
      </c>
      <c r="C529" s="19">
        <v>10930</v>
      </c>
      <c r="D529" s="19">
        <v>11085</v>
      </c>
      <c r="E529" s="19">
        <v>10904</v>
      </c>
      <c r="F529" s="19">
        <v>11082</v>
      </c>
      <c r="G529" s="19">
        <v>11110</v>
      </c>
      <c r="H529" s="19">
        <v>11036</v>
      </c>
      <c r="I529" s="19">
        <v>10324</v>
      </c>
      <c r="J529" s="19">
        <v>9961</v>
      </c>
      <c r="K529" s="19">
        <v>8858</v>
      </c>
      <c r="L529" s="19">
        <v>9269</v>
      </c>
      <c r="M529" s="19">
        <v>8959</v>
      </c>
      <c r="N529" s="19">
        <v>9021</v>
      </c>
      <c r="O529" s="19">
        <v>9973</v>
      </c>
      <c r="P529" s="19">
        <v>10910</v>
      </c>
      <c r="Q529" s="19">
        <v>12086</v>
      </c>
      <c r="R529" s="19">
        <v>12797</v>
      </c>
      <c r="S529" s="19">
        <v>13142</v>
      </c>
      <c r="T529" s="19">
        <v>14098</v>
      </c>
      <c r="U529" s="19">
        <v>13820</v>
      </c>
      <c r="V529" s="19">
        <v>13476</v>
      </c>
      <c r="W529" s="19">
        <v>13340</v>
      </c>
      <c r="X529" s="19">
        <v>11788</v>
      </c>
      <c r="Y529" s="19">
        <v>11091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181822</v>
      </c>
      <c r="AD529" s="5">
        <f t="shared" si="66"/>
        <v>88063</v>
      </c>
      <c r="AE529" s="5">
        <f t="shared" si="67"/>
        <v>269885</v>
      </c>
      <c r="AG529" s="2">
        <f t="shared" si="68"/>
        <v>6</v>
      </c>
      <c r="AH529" s="2">
        <f t="shared" si="69"/>
        <v>2025</v>
      </c>
      <c r="AJ529" s="5">
        <f t="shared" si="70"/>
        <v>14098</v>
      </c>
      <c r="AK529" s="2">
        <f t="shared" si="71"/>
        <v>19</v>
      </c>
      <c r="AL529" s="9"/>
      <c r="AM529" s="55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</row>
    <row r="530" spans="1:51" ht="15.75" x14ac:dyDescent="0.25">
      <c r="A530" s="18">
        <v>45813</v>
      </c>
      <c r="B530" s="19">
        <v>10779</v>
      </c>
      <c r="C530" s="19">
        <v>11023</v>
      </c>
      <c r="D530" s="19">
        <v>10918</v>
      </c>
      <c r="E530" s="19">
        <v>10914</v>
      </c>
      <c r="F530" s="19">
        <v>10841</v>
      </c>
      <c r="G530" s="19">
        <v>10882</v>
      </c>
      <c r="H530" s="19">
        <v>10833</v>
      </c>
      <c r="I530" s="19">
        <v>9622</v>
      </c>
      <c r="J530" s="19">
        <v>9503</v>
      </c>
      <c r="K530" s="19">
        <v>8135</v>
      </c>
      <c r="L530" s="19">
        <v>8605</v>
      </c>
      <c r="M530" s="19">
        <v>9298</v>
      </c>
      <c r="N530" s="19">
        <v>10463</v>
      </c>
      <c r="O530" s="19">
        <v>12295</v>
      </c>
      <c r="P530" s="19">
        <v>13174</v>
      </c>
      <c r="Q530" s="19">
        <v>15604</v>
      </c>
      <c r="R530" s="19">
        <v>16659</v>
      </c>
      <c r="S530" s="19">
        <v>15778</v>
      </c>
      <c r="T530" s="19">
        <v>16035</v>
      </c>
      <c r="U530" s="19">
        <v>15025</v>
      </c>
      <c r="V530" s="19">
        <v>14221</v>
      </c>
      <c r="W530" s="19">
        <v>14232</v>
      </c>
      <c r="X530" s="19">
        <v>13676</v>
      </c>
      <c r="Y530" s="19">
        <v>11714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202325</v>
      </c>
      <c r="AD530" s="5">
        <f t="shared" si="66"/>
        <v>87904</v>
      </c>
      <c r="AE530" s="5">
        <f t="shared" si="67"/>
        <v>290229</v>
      </c>
      <c r="AG530" s="2">
        <f t="shared" si="68"/>
        <v>6</v>
      </c>
      <c r="AH530" s="2">
        <f t="shared" si="69"/>
        <v>2025</v>
      </c>
      <c r="AJ530" s="5">
        <f t="shared" si="70"/>
        <v>16659</v>
      </c>
      <c r="AK530" s="2">
        <f t="shared" si="71"/>
        <v>17</v>
      </c>
      <c r="AL530" s="9"/>
      <c r="AM530" s="55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</row>
    <row r="531" spans="1:51" ht="15.75" x14ac:dyDescent="0.25">
      <c r="A531" s="18">
        <v>45814</v>
      </c>
      <c r="B531" s="19">
        <v>12122</v>
      </c>
      <c r="C531" s="19">
        <v>12576</v>
      </c>
      <c r="D531" s="19">
        <v>12024</v>
      </c>
      <c r="E531" s="19">
        <v>11689</v>
      </c>
      <c r="F531" s="19">
        <v>11939</v>
      </c>
      <c r="G531" s="19">
        <v>11643</v>
      </c>
      <c r="H531" s="19">
        <v>11540</v>
      </c>
      <c r="I531" s="19">
        <v>11561</v>
      </c>
      <c r="J531" s="19">
        <v>12106</v>
      </c>
      <c r="K531" s="19">
        <v>11695</v>
      </c>
      <c r="L531" s="19">
        <v>13281</v>
      </c>
      <c r="M531" s="19">
        <v>14376</v>
      </c>
      <c r="N531" s="19">
        <v>12594</v>
      </c>
      <c r="O531" s="19">
        <v>12587</v>
      </c>
      <c r="P531" s="19">
        <v>14559</v>
      </c>
      <c r="Q531" s="19">
        <v>15752</v>
      </c>
      <c r="R531" s="19">
        <v>16318</v>
      </c>
      <c r="S531" s="19">
        <v>16455</v>
      </c>
      <c r="T531" s="19">
        <v>16626</v>
      </c>
      <c r="U531" s="19">
        <v>15033</v>
      </c>
      <c r="V531" s="19">
        <v>14228</v>
      </c>
      <c r="W531" s="19">
        <v>13896</v>
      </c>
      <c r="X531" s="19">
        <v>12926</v>
      </c>
      <c r="Y531" s="19">
        <v>11991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223993</v>
      </c>
      <c r="AD531" s="5">
        <f t="shared" si="66"/>
        <v>95524</v>
      </c>
      <c r="AE531" s="5">
        <f t="shared" si="67"/>
        <v>319517</v>
      </c>
      <c r="AG531" s="2">
        <f t="shared" si="68"/>
        <v>6</v>
      </c>
      <c r="AH531" s="2">
        <f t="shared" si="69"/>
        <v>2025</v>
      </c>
      <c r="AJ531" s="5">
        <f t="shared" si="70"/>
        <v>16626</v>
      </c>
      <c r="AK531" s="2">
        <f t="shared" si="71"/>
        <v>19</v>
      </c>
      <c r="AL531" s="9"/>
      <c r="AM531" s="55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</row>
    <row r="532" spans="1:51" ht="15.75" x14ac:dyDescent="0.25">
      <c r="A532" s="18">
        <v>45815</v>
      </c>
      <c r="B532" s="19">
        <v>11847</v>
      </c>
      <c r="C532" s="19">
        <v>11973</v>
      </c>
      <c r="D532" s="19">
        <v>11844</v>
      </c>
      <c r="E532" s="19">
        <v>11708</v>
      </c>
      <c r="F532" s="19">
        <v>11643</v>
      </c>
      <c r="G532" s="19">
        <v>11127</v>
      </c>
      <c r="H532" s="19">
        <v>10962</v>
      </c>
      <c r="I532" s="19">
        <v>11786</v>
      </c>
      <c r="J532" s="19">
        <v>13288</v>
      </c>
      <c r="K532" s="19">
        <v>12974</v>
      </c>
      <c r="L532" s="19">
        <v>14715</v>
      </c>
      <c r="M532" s="19">
        <v>15962</v>
      </c>
      <c r="N532" s="19">
        <v>16783</v>
      </c>
      <c r="O532" s="19">
        <v>18086</v>
      </c>
      <c r="P532" s="19">
        <v>18484</v>
      </c>
      <c r="Q532" s="19">
        <v>18420</v>
      </c>
      <c r="R532" s="19">
        <v>17955</v>
      </c>
      <c r="S532" s="19">
        <v>16309</v>
      </c>
      <c r="T532" s="19">
        <v>15217</v>
      </c>
      <c r="U532" s="19">
        <v>13774</v>
      </c>
      <c r="V532" s="19">
        <v>13296</v>
      </c>
      <c r="W532" s="19">
        <v>13004</v>
      </c>
      <c r="X532" s="19">
        <v>11979</v>
      </c>
      <c r="Y532" s="19">
        <v>11591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334727</v>
      </c>
      <c r="AE532" s="5">
        <f t="shared" si="67"/>
        <v>334727</v>
      </c>
      <c r="AG532" s="2">
        <f t="shared" si="68"/>
        <v>6</v>
      </c>
      <c r="AH532" s="2">
        <f t="shared" si="69"/>
        <v>2025</v>
      </c>
      <c r="AJ532" s="5">
        <f t="shared" si="70"/>
        <v>18484</v>
      </c>
      <c r="AK532" s="2">
        <f t="shared" si="71"/>
        <v>15</v>
      </c>
      <c r="AL532" s="9"/>
      <c r="AM532" s="55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</row>
    <row r="533" spans="1:51" ht="15.75" x14ac:dyDescent="0.25">
      <c r="A533" s="18">
        <v>45816</v>
      </c>
      <c r="B533" s="19">
        <v>11572</v>
      </c>
      <c r="C533" s="19">
        <v>11480</v>
      </c>
      <c r="D533" s="19">
        <v>11262</v>
      </c>
      <c r="E533" s="19">
        <v>11238</v>
      </c>
      <c r="F533" s="19">
        <v>10862</v>
      </c>
      <c r="G533" s="19">
        <v>10190</v>
      </c>
      <c r="H533" s="19">
        <v>9274</v>
      </c>
      <c r="I533" s="19">
        <v>8772</v>
      </c>
      <c r="J533" s="19">
        <v>9874</v>
      </c>
      <c r="K533" s="19">
        <v>8534</v>
      </c>
      <c r="L533" s="19">
        <v>8080</v>
      </c>
      <c r="M533" s="19">
        <v>8031</v>
      </c>
      <c r="N533" s="19">
        <v>7842</v>
      </c>
      <c r="O533" s="19">
        <v>7946</v>
      </c>
      <c r="P533" s="19">
        <v>8263</v>
      </c>
      <c r="Q533" s="19">
        <v>9568</v>
      </c>
      <c r="R533" s="19">
        <v>11028</v>
      </c>
      <c r="S533" s="19">
        <v>12283</v>
      </c>
      <c r="T533" s="19">
        <v>13835</v>
      </c>
      <c r="U533" s="19">
        <v>13788</v>
      </c>
      <c r="V533" s="19">
        <v>13832</v>
      </c>
      <c r="W533" s="19">
        <v>13495</v>
      </c>
      <c r="X533" s="19">
        <v>12082</v>
      </c>
      <c r="Y533" s="19">
        <v>11316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254447</v>
      </c>
      <c r="AE533" s="5">
        <f t="shared" si="67"/>
        <v>254447</v>
      </c>
      <c r="AG533" s="2">
        <f t="shared" si="68"/>
        <v>6</v>
      </c>
      <c r="AH533" s="2">
        <f t="shared" si="69"/>
        <v>2025</v>
      </c>
      <c r="AJ533" s="5">
        <f t="shared" si="70"/>
        <v>13835</v>
      </c>
      <c r="AK533" s="2">
        <f t="shared" si="71"/>
        <v>19</v>
      </c>
      <c r="AL533" s="9"/>
      <c r="AM533" s="55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</row>
    <row r="534" spans="1:51" ht="15.75" x14ac:dyDescent="0.25">
      <c r="A534" s="18">
        <v>45817</v>
      </c>
      <c r="B534" s="19">
        <v>11100</v>
      </c>
      <c r="C534" s="19">
        <v>11094</v>
      </c>
      <c r="D534" s="19">
        <v>10892</v>
      </c>
      <c r="E534" s="19">
        <v>10828</v>
      </c>
      <c r="F534" s="19">
        <v>11033</v>
      </c>
      <c r="G534" s="19">
        <v>11284</v>
      </c>
      <c r="H534" s="19">
        <v>11403</v>
      </c>
      <c r="I534" s="19">
        <v>10911</v>
      </c>
      <c r="J534" s="19">
        <v>11090</v>
      </c>
      <c r="K534" s="19">
        <v>9635</v>
      </c>
      <c r="L534" s="19">
        <v>9392</v>
      </c>
      <c r="M534" s="19">
        <v>10142</v>
      </c>
      <c r="N534" s="19">
        <v>10492</v>
      </c>
      <c r="O534" s="19">
        <v>10741</v>
      </c>
      <c r="P534" s="19">
        <v>13417</v>
      </c>
      <c r="Q534" s="19">
        <v>12651</v>
      </c>
      <c r="R534" s="19">
        <v>11836</v>
      </c>
      <c r="S534" s="19">
        <v>11955</v>
      </c>
      <c r="T534" s="19">
        <v>13660</v>
      </c>
      <c r="U534" s="19">
        <v>13362</v>
      </c>
      <c r="V534" s="19">
        <v>13317</v>
      </c>
      <c r="W534" s="19">
        <v>12969</v>
      </c>
      <c r="X534" s="19">
        <v>11810</v>
      </c>
      <c r="Y534" s="19">
        <v>10970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187380</v>
      </c>
      <c r="AD534" s="5">
        <f t="shared" si="66"/>
        <v>88604</v>
      </c>
      <c r="AE534" s="5">
        <f t="shared" si="67"/>
        <v>275984</v>
      </c>
      <c r="AG534" s="2">
        <f t="shared" si="68"/>
        <v>6</v>
      </c>
      <c r="AH534" s="2">
        <f t="shared" si="69"/>
        <v>2025</v>
      </c>
      <c r="AJ534" s="5">
        <f t="shared" si="70"/>
        <v>13660</v>
      </c>
      <c r="AK534" s="2">
        <f t="shared" si="71"/>
        <v>19</v>
      </c>
      <c r="AL534" s="9"/>
      <c r="AM534" s="55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</row>
    <row r="535" spans="1:51" ht="15.75" x14ac:dyDescent="0.25">
      <c r="A535" s="18">
        <v>45818</v>
      </c>
      <c r="B535" s="19">
        <v>10960</v>
      </c>
      <c r="C535" s="19">
        <v>10808</v>
      </c>
      <c r="D535" s="19">
        <v>10887</v>
      </c>
      <c r="E535" s="19">
        <v>10895</v>
      </c>
      <c r="F535" s="19">
        <v>11116</v>
      </c>
      <c r="G535" s="19">
        <v>11440</v>
      </c>
      <c r="H535" s="19">
        <v>12392</v>
      </c>
      <c r="I535" s="19">
        <v>13703</v>
      </c>
      <c r="J535" s="19">
        <v>16029</v>
      </c>
      <c r="K535" s="19">
        <v>15910</v>
      </c>
      <c r="L535" s="19">
        <v>17718</v>
      </c>
      <c r="M535" s="19">
        <v>17477</v>
      </c>
      <c r="N535" s="19">
        <v>16513</v>
      </c>
      <c r="O535" s="19">
        <v>17597</v>
      </c>
      <c r="P535" s="19">
        <v>18798</v>
      </c>
      <c r="Q535" s="19">
        <v>18310</v>
      </c>
      <c r="R535" s="19">
        <v>17542</v>
      </c>
      <c r="S535" s="19">
        <v>16048</v>
      </c>
      <c r="T535" s="19">
        <v>15330</v>
      </c>
      <c r="U535" s="19">
        <v>13986</v>
      </c>
      <c r="V535" s="19">
        <v>13377</v>
      </c>
      <c r="W535" s="19">
        <v>12915</v>
      </c>
      <c r="X535" s="19">
        <v>11751</v>
      </c>
      <c r="Y535" s="19">
        <v>10931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253004</v>
      </c>
      <c r="AD535" s="5">
        <f t="shared" si="66"/>
        <v>89429</v>
      </c>
      <c r="AE535" s="5">
        <f t="shared" si="67"/>
        <v>342433</v>
      </c>
      <c r="AG535" s="2">
        <f t="shared" si="68"/>
        <v>6</v>
      </c>
      <c r="AH535" s="2">
        <f t="shared" si="69"/>
        <v>2025</v>
      </c>
      <c r="AJ535" s="5">
        <f t="shared" si="70"/>
        <v>18798</v>
      </c>
      <c r="AK535" s="2">
        <f t="shared" si="71"/>
        <v>15</v>
      </c>
      <c r="AL535" s="9"/>
      <c r="AM535" s="55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</row>
    <row r="536" spans="1:51" ht="15.75" x14ac:dyDescent="0.25">
      <c r="A536" s="18">
        <v>45819</v>
      </c>
      <c r="B536" s="19">
        <v>10960</v>
      </c>
      <c r="C536" s="19">
        <v>11109</v>
      </c>
      <c r="D536" s="19">
        <v>11027</v>
      </c>
      <c r="E536" s="19">
        <v>11139</v>
      </c>
      <c r="F536" s="19">
        <v>11377</v>
      </c>
      <c r="G536" s="19">
        <v>11418</v>
      </c>
      <c r="H536" s="19">
        <v>11145</v>
      </c>
      <c r="I536" s="19">
        <v>9642</v>
      </c>
      <c r="J536" s="19">
        <v>9259</v>
      </c>
      <c r="K536" s="19">
        <v>8292</v>
      </c>
      <c r="L536" s="19">
        <v>9056</v>
      </c>
      <c r="M536" s="19">
        <v>9375</v>
      </c>
      <c r="N536" s="19">
        <v>10384</v>
      </c>
      <c r="O536" s="19">
        <v>11308</v>
      </c>
      <c r="P536" s="19">
        <v>12156</v>
      </c>
      <c r="Q536" s="19">
        <v>12561</v>
      </c>
      <c r="R536" s="19">
        <v>12662</v>
      </c>
      <c r="S536" s="19">
        <v>12926</v>
      </c>
      <c r="T536" s="19">
        <v>14132</v>
      </c>
      <c r="U536" s="19">
        <v>14184</v>
      </c>
      <c r="V536" s="19">
        <v>13913</v>
      </c>
      <c r="W536" s="19">
        <v>13871</v>
      </c>
      <c r="X536" s="19">
        <v>12527</v>
      </c>
      <c r="Y536" s="19">
        <v>11591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186248</v>
      </c>
      <c r="AD536" s="5">
        <f t="shared" si="66"/>
        <v>89766</v>
      </c>
      <c r="AE536" s="5">
        <f t="shared" si="67"/>
        <v>276014</v>
      </c>
      <c r="AG536" s="2">
        <f t="shared" si="68"/>
        <v>6</v>
      </c>
      <c r="AH536" s="2">
        <f t="shared" si="69"/>
        <v>2025</v>
      </c>
      <c r="AJ536" s="5">
        <f t="shared" si="70"/>
        <v>14184</v>
      </c>
      <c r="AK536" s="2">
        <f t="shared" si="71"/>
        <v>20</v>
      </c>
      <c r="AL536" s="9"/>
      <c r="AM536" s="55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</row>
    <row r="537" spans="1:51" ht="15.75" x14ac:dyDescent="0.25">
      <c r="A537" s="18">
        <v>45820</v>
      </c>
      <c r="B537" s="19">
        <v>11395</v>
      </c>
      <c r="C537" s="19">
        <v>11490</v>
      </c>
      <c r="D537" s="19">
        <v>11356</v>
      </c>
      <c r="E537" s="19">
        <v>11264</v>
      </c>
      <c r="F537" s="19">
        <v>11473</v>
      </c>
      <c r="G537" s="19">
        <v>11524</v>
      </c>
      <c r="H537" s="19">
        <v>12369</v>
      </c>
      <c r="I537" s="19">
        <v>12779</v>
      </c>
      <c r="J537" s="19">
        <v>12005</v>
      </c>
      <c r="K537" s="19">
        <v>9177</v>
      </c>
      <c r="L537" s="19">
        <v>10580</v>
      </c>
      <c r="M537" s="19">
        <v>11015</v>
      </c>
      <c r="N537" s="19">
        <v>12569</v>
      </c>
      <c r="O537" s="19">
        <v>13573</v>
      </c>
      <c r="P537" s="19">
        <v>14682</v>
      </c>
      <c r="Q537" s="19">
        <v>13746</v>
      </c>
      <c r="R537" s="19">
        <v>13377</v>
      </c>
      <c r="S537" s="19">
        <v>13279</v>
      </c>
      <c r="T537" s="19">
        <v>14072</v>
      </c>
      <c r="U537" s="19">
        <v>13926</v>
      </c>
      <c r="V537" s="19">
        <v>13796</v>
      </c>
      <c r="W537" s="19">
        <v>13325</v>
      </c>
      <c r="X537" s="19">
        <v>12326</v>
      </c>
      <c r="Y537" s="19">
        <v>11351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204227</v>
      </c>
      <c r="AD537" s="5">
        <f t="shared" si="66"/>
        <v>92222</v>
      </c>
      <c r="AE537" s="5">
        <f t="shared" si="67"/>
        <v>296449</v>
      </c>
      <c r="AG537" s="2">
        <f t="shared" si="68"/>
        <v>6</v>
      </c>
      <c r="AH537" s="2">
        <f t="shared" si="69"/>
        <v>2025</v>
      </c>
      <c r="AJ537" s="5">
        <f t="shared" si="70"/>
        <v>14682</v>
      </c>
      <c r="AK537" s="2">
        <f t="shared" si="71"/>
        <v>15</v>
      </c>
      <c r="AL537" s="9"/>
      <c r="AM537" s="55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</row>
    <row r="538" spans="1:51" ht="15.75" x14ac:dyDescent="0.25">
      <c r="A538" s="18">
        <v>45821</v>
      </c>
      <c r="B538" s="19">
        <v>11248</v>
      </c>
      <c r="C538" s="19">
        <v>11067</v>
      </c>
      <c r="D538" s="19">
        <v>10976</v>
      </c>
      <c r="E538" s="19">
        <v>10870</v>
      </c>
      <c r="F538" s="19">
        <v>10757</v>
      </c>
      <c r="G538" s="19">
        <v>10785</v>
      </c>
      <c r="H538" s="19">
        <v>10101</v>
      </c>
      <c r="I538" s="19">
        <v>9017</v>
      </c>
      <c r="J538" s="19">
        <v>8938</v>
      </c>
      <c r="K538" s="19">
        <v>8172</v>
      </c>
      <c r="L538" s="19">
        <v>8333</v>
      </c>
      <c r="M538" s="19">
        <v>7960</v>
      </c>
      <c r="N538" s="19">
        <v>7524</v>
      </c>
      <c r="O538" s="19">
        <v>7889</v>
      </c>
      <c r="P538" s="19">
        <v>8723</v>
      </c>
      <c r="Q538" s="19">
        <v>9388</v>
      </c>
      <c r="R538" s="19">
        <v>10395</v>
      </c>
      <c r="S538" s="19">
        <v>11139</v>
      </c>
      <c r="T538" s="19">
        <v>12613</v>
      </c>
      <c r="U538" s="19">
        <v>12745</v>
      </c>
      <c r="V538" s="19">
        <v>12845</v>
      </c>
      <c r="W538" s="19">
        <v>12770</v>
      </c>
      <c r="X538" s="19">
        <v>11892</v>
      </c>
      <c r="Y538" s="19">
        <v>11014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160343</v>
      </c>
      <c r="AD538" s="5">
        <f t="shared" si="66"/>
        <v>86818</v>
      </c>
      <c r="AE538" s="5">
        <f t="shared" si="67"/>
        <v>247161</v>
      </c>
      <c r="AG538" s="2">
        <f t="shared" si="68"/>
        <v>6</v>
      </c>
      <c r="AH538" s="2">
        <f t="shared" si="69"/>
        <v>2025</v>
      </c>
      <c r="AJ538" s="5">
        <f t="shared" si="70"/>
        <v>12845</v>
      </c>
      <c r="AK538" s="2">
        <f t="shared" si="71"/>
        <v>21</v>
      </c>
      <c r="AL538" s="9"/>
      <c r="AM538" s="55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</row>
    <row r="539" spans="1:51" ht="15.75" x14ac:dyDescent="0.25">
      <c r="A539" s="18">
        <v>45822</v>
      </c>
      <c r="B539" s="19">
        <v>10836</v>
      </c>
      <c r="C539" s="19">
        <v>10918</v>
      </c>
      <c r="D539" s="19">
        <v>10823</v>
      </c>
      <c r="E539" s="19">
        <v>10770</v>
      </c>
      <c r="F539" s="19">
        <v>10708</v>
      </c>
      <c r="G539" s="19">
        <v>10353</v>
      </c>
      <c r="H539" s="19">
        <v>10261</v>
      </c>
      <c r="I539" s="19">
        <v>10437</v>
      </c>
      <c r="J539" s="19">
        <v>9760</v>
      </c>
      <c r="K539" s="19">
        <v>8195</v>
      </c>
      <c r="L539" s="19">
        <v>8575</v>
      </c>
      <c r="M539" s="19">
        <v>9505</v>
      </c>
      <c r="N539" s="19">
        <v>9261</v>
      </c>
      <c r="O539" s="19">
        <v>8121</v>
      </c>
      <c r="P539" s="19">
        <v>8094</v>
      </c>
      <c r="Q539" s="19">
        <v>8442</v>
      </c>
      <c r="R539" s="19">
        <v>9889</v>
      </c>
      <c r="S539" s="19">
        <v>10894</v>
      </c>
      <c r="T539" s="19">
        <v>12297</v>
      </c>
      <c r="U539" s="19">
        <v>12395</v>
      </c>
      <c r="V539" s="19">
        <v>12715</v>
      </c>
      <c r="W539" s="19">
        <v>12666</v>
      </c>
      <c r="X539" s="19">
        <v>11792</v>
      </c>
      <c r="Y539" s="19">
        <v>11249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248956</v>
      </c>
      <c r="AE539" s="5">
        <f t="shared" si="67"/>
        <v>248956</v>
      </c>
      <c r="AG539" s="2">
        <f t="shared" si="68"/>
        <v>6</v>
      </c>
      <c r="AH539" s="2">
        <f t="shared" si="69"/>
        <v>2025</v>
      </c>
      <c r="AJ539" s="5">
        <f t="shared" si="70"/>
        <v>12715</v>
      </c>
      <c r="AK539" s="2">
        <f t="shared" si="71"/>
        <v>21</v>
      </c>
      <c r="AL539" s="9"/>
      <c r="AM539" s="55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</row>
    <row r="540" spans="1:51" ht="15.75" x14ac:dyDescent="0.25">
      <c r="A540" s="18">
        <v>45823</v>
      </c>
      <c r="B540" s="19">
        <v>11013</v>
      </c>
      <c r="C540" s="19">
        <v>11041</v>
      </c>
      <c r="D540" s="19">
        <v>10944</v>
      </c>
      <c r="E540" s="19">
        <v>10892</v>
      </c>
      <c r="F540" s="19">
        <v>10843</v>
      </c>
      <c r="G540" s="19">
        <v>10103</v>
      </c>
      <c r="H540" s="19">
        <v>9206</v>
      </c>
      <c r="I540" s="19">
        <v>8370</v>
      </c>
      <c r="J540" s="19">
        <v>7792</v>
      </c>
      <c r="K540" s="19">
        <v>6137</v>
      </c>
      <c r="L540" s="19">
        <v>6152</v>
      </c>
      <c r="M540" s="19">
        <v>6493</v>
      </c>
      <c r="N540" s="19">
        <v>7137</v>
      </c>
      <c r="O540" s="19">
        <v>7590</v>
      </c>
      <c r="P540" s="19">
        <v>8125</v>
      </c>
      <c r="Q540" s="19">
        <v>9949</v>
      </c>
      <c r="R540" s="19">
        <v>10803</v>
      </c>
      <c r="S540" s="19">
        <v>11635</v>
      </c>
      <c r="T540" s="19">
        <v>13024</v>
      </c>
      <c r="U540" s="19">
        <v>12917</v>
      </c>
      <c r="V540" s="19">
        <v>13124</v>
      </c>
      <c r="W540" s="19">
        <v>12807</v>
      </c>
      <c r="X540" s="19">
        <v>11654</v>
      </c>
      <c r="Y540" s="19">
        <v>11017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238768</v>
      </c>
      <c r="AE540" s="5">
        <f t="shared" si="67"/>
        <v>238768</v>
      </c>
      <c r="AG540" s="2">
        <f t="shared" si="68"/>
        <v>6</v>
      </c>
      <c r="AH540" s="2">
        <f t="shared" si="69"/>
        <v>2025</v>
      </c>
      <c r="AJ540" s="5">
        <f t="shared" si="70"/>
        <v>13124</v>
      </c>
      <c r="AK540" s="2">
        <f t="shared" si="71"/>
        <v>21</v>
      </c>
      <c r="AL540" s="9"/>
      <c r="AM540" s="55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</row>
    <row r="541" spans="1:51" ht="15.75" x14ac:dyDescent="0.25">
      <c r="A541" s="18">
        <v>45824</v>
      </c>
      <c r="B541" s="19">
        <v>10811</v>
      </c>
      <c r="C541" s="19">
        <v>10880</v>
      </c>
      <c r="D541" s="19">
        <v>10850</v>
      </c>
      <c r="E541" s="19">
        <v>10827</v>
      </c>
      <c r="F541" s="19">
        <v>10975</v>
      </c>
      <c r="G541" s="19">
        <v>10972</v>
      </c>
      <c r="H541" s="19">
        <v>11098</v>
      </c>
      <c r="I541" s="19">
        <v>10837</v>
      </c>
      <c r="J541" s="19">
        <v>10787</v>
      </c>
      <c r="K541" s="19">
        <v>8209</v>
      </c>
      <c r="L541" s="19">
        <v>8753</v>
      </c>
      <c r="M541" s="19">
        <v>9315</v>
      </c>
      <c r="N541" s="19">
        <v>9048</v>
      </c>
      <c r="O541" s="19">
        <v>10111</v>
      </c>
      <c r="P541" s="19">
        <v>11184</v>
      </c>
      <c r="Q541" s="19">
        <v>11154</v>
      </c>
      <c r="R541" s="19">
        <v>11734</v>
      </c>
      <c r="S541" s="19">
        <v>12087</v>
      </c>
      <c r="T541" s="19">
        <v>13317</v>
      </c>
      <c r="U541" s="19">
        <v>13587</v>
      </c>
      <c r="V541" s="19">
        <v>13381</v>
      </c>
      <c r="W541" s="19">
        <v>13331</v>
      </c>
      <c r="X541" s="19">
        <v>11973</v>
      </c>
      <c r="Y541" s="19">
        <v>10971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178808</v>
      </c>
      <c r="AD541" s="5">
        <f t="shared" si="66"/>
        <v>87384</v>
      </c>
      <c r="AE541" s="5">
        <f t="shared" si="67"/>
        <v>266192</v>
      </c>
      <c r="AG541" s="2">
        <f t="shared" si="68"/>
        <v>6</v>
      </c>
      <c r="AH541" s="2">
        <f t="shared" si="69"/>
        <v>2025</v>
      </c>
      <c r="AJ541" s="5">
        <f t="shared" si="70"/>
        <v>13587</v>
      </c>
      <c r="AK541" s="2">
        <f t="shared" si="71"/>
        <v>20</v>
      </c>
      <c r="AL541" s="9"/>
      <c r="AM541" s="55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</row>
    <row r="542" spans="1:51" ht="15.75" x14ac:dyDescent="0.25">
      <c r="A542" s="18">
        <v>45825</v>
      </c>
      <c r="B542" s="19">
        <v>11004</v>
      </c>
      <c r="C542" s="19">
        <v>10914</v>
      </c>
      <c r="D542" s="19">
        <v>10866</v>
      </c>
      <c r="E542" s="19">
        <v>10938</v>
      </c>
      <c r="F542" s="19">
        <v>10984</v>
      </c>
      <c r="G542" s="19">
        <v>10963</v>
      </c>
      <c r="H542" s="19">
        <v>11169</v>
      </c>
      <c r="I542" s="19">
        <v>11011</v>
      </c>
      <c r="J542" s="19">
        <v>11556</v>
      </c>
      <c r="K542" s="19">
        <v>9332</v>
      </c>
      <c r="L542" s="19">
        <v>9293</v>
      </c>
      <c r="M542" s="19">
        <v>8711</v>
      </c>
      <c r="N542" s="19">
        <v>8538</v>
      </c>
      <c r="O542" s="19">
        <v>9356</v>
      </c>
      <c r="P542" s="19">
        <v>10060</v>
      </c>
      <c r="Q542" s="19">
        <v>10592</v>
      </c>
      <c r="R542" s="19">
        <v>13076</v>
      </c>
      <c r="S542" s="19">
        <v>13994</v>
      </c>
      <c r="T542" s="19">
        <v>14133</v>
      </c>
      <c r="U542" s="19">
        <v>13700</v>
      </c>
      <c r="V542" s="19">
        <v>13623</v>
      </c>
      <c r="W542" s="19">
        <v>13200</v>
      </c>
      <c r="X542" s="19">
        <v>12120</v>
      </c>
      <c r="Y542" s="19">
        <v>11303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182295</v>
      </c>
      <c r="AD542" s="5">
        <f t="shared" si="66"/>
        <v>88141</v>
      </c>
      <c r="AE542" s="5">
        <f t="shared" si="67"/>
        <v>270436</v>
      </c>
      <c r="AG542" s="2">
        <f t="shared" si="68"/>
        <v>6</v>
      </c>
      <c r="AH542" s="2">
        <f t="shared" si="69"/>
        <v>2025</v>
      </c>
      <c r="AJ542" s="5">
        <f t="shared" si="70"/>
        <v>14133</v>
      </c>
      <c r="AK542" s="2">
        <f t="shared" si="71"/>
        <v>19</v>
      </c>
      <c r="AL542" s="9"/>
      <c r="AM542" s="55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</row>
    <row r="543" spans="1:51" ht="15.75" x14ac:dyDescent="0.25">
      <c r="A543" s="18">
        <v>45826</v>
      </c>
      <c r="B543" s="19">
        <v>11145</v>
      </c>
      <c r="C543" s="19">
        <v>11194</v>
      </c>
      <c r="D543" s="19">
        <v>11132</v>
      </c>
      <c r="E543" s="19">
        <v>11166</v>
      </c>
      <c r="F543" s="19">
        <v>11183</v>
      </c>
      <c r="G543" s="19">
        <v>11481</v>
      </c>
      <c r="H543" s="19">
        <v>12127</v>
      </c>
      <c r="I543" s="19">
        <v>13222</v>
      </c>
      <c r="J543" s="19">
        <v>15610</v>
      </c>
      <c r="K543" s="19">
        <v>16102</v>
      </c>
      <c r="L543" s="19">
        <v>17125</v>
      </c>
      <c r="M543" s="19">
        <v>17904</v>
      </c>
      <c r="N543" s="19">
        <v>17038</v>
      </c>
      <c r="O543" s="19">
        <v>16853</v>
      </c>
      <c r="P543" s="19">
        <v>17742</v>
      </c>
      <c r="Q543" s="19">
        <v>16736</v>
      </c>
      <c r="R543" s="19">
        <v>16670</v>
      </c>
      <c r="S543" s="19">
        <v>15396</v>
      </c>
      <c r="T543" s="19">
        <v>15324</v>
      </c>
      <c r="U543" s="19">
        <v>14174</v>
      </c>
      <c r="V543" s="19">
        <v>13784</v>
      </c>
      <c r="W543" s="19">
        <v>13587</v>
      </c>
      <c r="X543" s="19">
        <v>12387</v>
      </c>
      <c r="Y543" s="19">
        <v>11441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249654</v>
      </c>
      <c r="AD543" s="5">
        <f t="shared" si="66"/>
        <v>90869</v>
      </c>
      <c r="AE543" s="5">
        <f t="shared" si="67"/>
        <v>340523</v>
      </c>
      <c r="AG543" s="2">
        <f t="shared" si="68"/>
        <v>6</v>
      </c>
      <c r="AH543" s="2">
        <f t="shared" si="69"/>
        <v>2025</v>
      </c>
      <c r="AJ543" s="5">
        <f t="shared" si="70"/>
        <v>17904</v>
      </c>
      <c r="AK543" s="2">
        <f t="shared" si="71"/>
        <v>12</v>
      </c>
      <c r="AL543" s="9"/>
      <c r="AM543" s="55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</row>
    <row r="544" spans="1:51" ht="15.75" x14ac:dyDescent="0.25">
      <c r="A544" s="18">
        <v>45827</v>
      </c>
      <c r="B544" s="19">
        <v>11648</v>
      </c>
      <c r="C544" s="19">
        <v>11707</v>
      </c>
      <c r="D544" s="19">
        <v>11563</v>
      </c>
      <c r="E544" s="19">
        <v>11510</v>
      </c>
      <c r="F544" s="19">
        <v>11667</v>
      </c>
      <c r="G544" s="19">
        <v>11707</v>
      </c>
      <c r="H544" s="19">
        <v>12076</v>
      </c>
      <c r="I544" s="19">
        <v>13100</v>
      </c>
      <c r="J544" s="19">
        <v>15252</v>
      </c>
      <c r="K544" s="19">
        <v>15275</v>
      </c>
      <c r="L544" s="19">
        <v>16056</v>
      </c>
      <c r="M544" s="19">
        <v>14921</v>
      </c>
      <c r="N544" s="19">
        <v>15442</v>
      </c>
      <c r="O544" s="19">
        <v>16204</v>
      </c>
      <c r="P544" s="19">
        <v>18112</v>
      </c>
      <c r="Q544" s="19">
        <v>18075</v>
      </c>
      <c r="R544" s="19">
        <v>18512</v>
      </c>
      <c r="S544" s="19">
        <v>16602</v>
      </c>
      <c r="T544" s="19">
        <v>15657</v>
      </c>
      <c r="U544" s="19">
        <v>15341</v>
      </c>
      <c r="V544" s="19">
        <v>15012</v>
      </c>
      <c r="W544" s="19">
        <v>14427</v>
      </c>
      <c r="X544" s="19">
        <v>13468</v>
      </c>
      <c r="Y544" s="19">
        <v>12058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251456</v>
      </c>
      <c r="AD544" s="5">
        <f t="shared" si="66"/>
        <v>93936</v>
      </c>
      <c r="AE544" s="5">
        <f t="shared" si="67"/>
        <v>345392</v>
      </c>
      <c r="AG544" s="2">
        <f t="shared" si="68"/>
        <v>6</v>
      </c>
      <c r="AH544" s="2">
        <f t="shared" si="69"/>
        <v>2025</v>
      </c>
      <c r="AJ544" s="5">
        <f t="shared" si="70"/>
        <v>18512</v>
      </c>
      <c r="AK544" s="2">
        <f t="shared" si="71"/>
        <v>17</v>
      </c>
      <c r="AL544" s="9"/>
      <c r="AM544" s="55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</row>
    <row r="545" spans="1:51" ht="15.75" x14ac:dyDescent="0.25">
      <c r="A545" s="18">
        <v>45828</v>
      </c>
      <c r="B545" s="19">
        <v>11926</v>
      </c>
      <c r="C545" s="19">
        <v>11932</v>
      </c>
      <c r="D545" s="19">
        <v>11803</v>
      </c>
      <c r="E545" s="19">
        <v>11739</v>
      </c>
      <c r="F545" s="19">
        <v>11649</v>
      </c>
      <c r="G545" s="19">
        <v>11798</v>
      </c>
      <c r="H545" s="19">
        <v>12292</v>
      </c>
      <c r="I545" s="19">
        <v>13355</v>
      </c>
      <c r="J545" s="19">
        <v>14896</v>
      </c>
      <c r="K545" s="19">
        <v>12815</v>
      </c>
      <c r="L545" s="19">
        <v>13968</v>
      </c>
      <c r="M545" s="19">
        <v>14312</v>
      </c>
      <c r="N545" s="19">
        <v>15025</v>
      </c>
      <c r="O545" s="19">
        <v>16237</v>
      </c>
      <c r="P545" s="19">
        <v>16153</v>
      </c>
      <c r="Q545" s="19">
        <v>15494</v>
      </c>
      <c r="R545" s="19">
        <v>16491</v>
      </c>
      <c r="S545" s="19">
        <v>15774</v>
      </c>
      <c r="T545" s="19">
        <v>14738</v>
      </c>
      <c r="U545" s="19">
        <v>13992</v>
      </c>
      <c r="V545" s="19">
        <v>13606</v>
      </c>
      <c r="W545" s="19">
        <v>13704</v>
      </c>
      <c r="X545" s="19">
        <v>12638</v>
      </c>
      <c r="Y545" s="19">
        <v>11670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233198</v>
      </c>
      <c r="AD545" s="5">
        <f t="shared" si="66"/>
        <v>94809</v>
      </c>
      <c r="AE545" s="5">
        <f t="shared" si="67"/>
        <v>328007</v>
      </c>
      <c r="AG545" s="2">
        <f t="shared" si="68"/>
        <v>6</v>
      </c>
      <c r="AH545" s="2">
        <f t="shared" si="69"/>
        <v>2025</v>
      </c>
      <c r="AJ545" s="5">
        <f t="shared" si="70"/>
        <v>16491</v>
      </c>
      <c r="AK545" s="2">
        <f t="shared" si="71"/>
        <v>17</v>
      </c>
      <c r="AL545" s="9"/>
      <c r="AM545" s="55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</row>
    <row r="546" spans="1:51" ht="15.75" x14ac:dyDescent="0.25">
      <c r="A546" s="18">
        <v>45829</v>
      </c>
      <c r="B546" s="19">
        <v>11508</v>
      </c>
      <c r="C546" s="19">
        <v>11329</v>
      </c>
      <c r="D546" s="19">
        <v>11208</v>
      </c>
      <c r="E546" s="19">
        <v>11141</v>
      </c>
      <c r="F546" s="19">
        <v>10971</v>
      </c>
      <c r="G546" s="19">
        <v>10306</v>
      </c>
      <c r="H546" s="19">
        <v>9308</v>
      </c>
      <c r="I546" s="19">
        <v>8276</v>
      </c>
      <c r="J546" s="19">
        <v>7918</v>
      </c>
      <c r="K546" s="19">
        <v>6823</v>
      </c>
      <c r="L546" s="19">
        <v>6822</v>
      </c>
      <c r="M546" s="19">
        <v>7516</v>
      </c>
      <c r="N546" s="19">
        <v>7397</v>
      </c>
      <c r="O546" s="19">
        <v>7432</v>
      </c>
      <c r="P546" s="19">
        <v>7996</v>
      </c>
      <c r="Q546" s="19">
        <v>9049</v>
      </c>
      <c r="R546" s="19">
        <v>10573</v>
      </c>
      <c r="S546" s="19">
        <v>11897</v>
      </c>
      <c r="T546" s="19">
        <v>14174</v>
      </c>
      <c r="U546" s="19">
        <v>13993</v>
      </c>
      <c r="V546" s="19">
        <v>14219</v>
      </c>
      <c r="W546" s="19">
        <v>13847</v>
      </c>
      <c r="X546" s="19">
        <v>12853</v>
      </c>
      <c r="Y546" s="19">
        <v>12175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248731</v>
      </c>
      <c r="AE546" s="5">
        <f t="shared" si="67"/>
        <v>248731</v>
      </c>
      <c r="AG546" s="2">
        <f t="shared" si="68"/>
        <v>6</v>
      </c>
      <c r="AH546" s="2">
        <f t="shared" si="69"/>
        <v>2025</v>
      </c>
      <c r="AJ546" s="5">
        <f t="shared" si="70"/>
        <v>14219</v>
      </c>
      <c r="AK546" s="2">
        <f t="shared" si="71"/>
        <v>21</v>
      </c>
      <c r="AL546" s="9"/>
      <c r="AM546" s="55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</row>
    <row r="547" spans="1:51" ht="15.75" x14ac:dyDescent="0.25">
      <c r="A547" s="18">
        <v>45830</v>
      </c>
      <c r="B547" s="19">
        <v>9482</v>
      </c>
      <c r="C547" s="19">
        <v>9326</v>
      </c>
      <c r="D547" s="19">
        <v>9129</v>
      </c>
      <c r="E547" s="19">
        <v>9115</v>
      </c>
      <c r="F547" s="19">
        <v>9283</v>
      </c>
      <c r="G547" s="19">
        <v>9659</v>
      </c>
      <c r="H547" s="19">
        <v>10428</v>
      </c>
      <c r="I547" s="19">
        <v>12772</v>
      </c>
      <c r="J547" s="19">
        <v>15248</v>
      </c>
      <c r="K547" s="19">
        <v>16549</v>
      </c>
      <c r="L547" s="19">
        <v>17888</v>
      </c>
      <c r="M547" s="19">
        <v>18491</v>
      </c>
      <c r="N547" s="19">
        <v>18423</v>
      </c>
      <c r="O547" s="19">
        <v>18376</v>
      </c>
      <c r="P547" s="19">
        <v>18421</v>
      </c>
      <c r="Q547" s="19">
        <v>18082</v>
      </c>
      <c r="R547" s="19">
        <v>17150</v>
      </c>
      <c r="S547" s="19">
        <v>15230</v>
      </c>
      <c r="T547" s="19">
        <v>14391</v>
      </c>
      <c r="U547" s="19">
        <v>13321</v>
      </c>
      <c r="V547" s="19">
        <v>13022</v>
      </c>
      <c r="W547" s="19">
        <v>12493</v>
      </c>
      <c r="X547" s="19">
        <v>10702</v>
      </c>
      <c r="Y547" s="19">
        <v>9988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326969</v>
      </c>
      <c r="AE547" s="5">
        <f t="shared" si="67"/>
        <v>326969</v>
      </c>
      <c r="AG547" s="2">
        <f t="shared" si="68"/>
        <v>6</v>
      </c>
      <c r="AH547" s="2">
        <f t="shared" si="69"/>
        <v>2025</v>
      </c>
      <c r="AJ547" s="5">
        <f t="shared" si="70"/>
        <v>18491</v>
      </c>
      <c r="AK547" s="2">
        <f t="shared" si="71"/>
        <v>12</v>
      </c>
      <c r="AL547" s="9"/>
      <c r="AM547" s="55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</row>
    <row r="548" spans="1:51" ht="15.75" x14ac:dyDescent="0.25">
      <c r="A548" s="18">
        <v>45831</v>
      </c>
      <c r="B548" s="19">
        <v>13251</v>
      </c>
      <c r="C548" s="19">
        <v>13092</v>
      </c>
      <c r="D548" s="19">
        <v>12979</v>
      </c>
      <c r="E548" s="19">
        <v>12632</v>
      </c>
      <c r="F548" s="19">
        <v>12764</v>
      </c>
      <c r="G548" s="19">
        <v>12435</v>
      </c>
      <c r="H548" s="19">
        <v>12339</v>
      </c>
      <c r="I548" s="19">
        <v>11451</v>
      </c>
      <c r="J548" s="19">
        <v>12349</v>
      </c>
      <c r="K548" s="19">
        <v>12073</v>
      </c>
      <c r="L548" s="19">
        <v>13461</v>
      </c>
      <c r="M548" s="19">
        <v>14316</v>
      </c>
      <c r="N548" s="19">
        <v>14632</v>
      </c>
      <c r="O548" s="19">
        <v>15918</v>
      </c>
      <c r="P548" s="19">
        <v>17648</v>
      </c>
      <c r="Q548" s="19">
        <v>18401</v>
      </c>
      <c r="R548" s="19">
        <v>17796</v>
      </c>
      <c r="S548" s="19">
        <v>18278</v>
      </c>
      <c r="T548" s="19">
        <v>19430</v>
      </c>
      <c r="U548" s="19">
        <v>18868</v>
      </c>
      <c r="V548" s="19">
        <v>18156</v>
      </c>
      <c r="W548" s="19">
        <v>18348</v>
      </c>
      <c r="X548" s="19">
        <v>16071</v>
      </c>
      <c r="Y548" s="19">
        <v>14720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257196</v>
      </c>
      <c r="AD548" s="5">
        <f t="shared" si="66"/>
        <v>104212</v>
      </c>
      <c r="AE548" s="5">
        <f t="shared" si="67"/>
        <v>361408</v>
      </c>
      <c r="AG548" s="2">
        <f t="shared" si="68"/>
        <v>6</v>
      </c>
      <c r="AH548" s="2">
        <f t="shared" si="69"/>
        <v>2025</v>
      </c>
      <c r="AJ548" s="5">
        <f t="shared" si="70"/>
        <v>19430</v>
      </c>
      <c r="AK548" s="2">
        <f t="shared" si="71"/>
        <v>19</v>
      </c>
      <c r="AL548" s="9"/>
      <c r="AM548" s="55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</row>
    <row r="549" spans="1:51" ht="15.75" x14ac:dyDescent="0.25">
      <c r="A549" s="18">
        <v>45832</v>
      </c>
      <c r="B549" s="19">
        <v>15063</v>
      </c>
      <c r="C549" s="19">
        <v>14934</v>
      </c>
      <c r="D549" s="19">
        <v>14739</v>
      </c>
      <c r="E549" s="19">
        <v>14514</v>
      </c>
      <c r="F549" s="19">
        <v>14311</v>
      </c>
      <c r="G549" s="19">
        <v>14198</v>
      </c>
      <c r="H549" s="19">
        <v>14071</v>
      </c>
      <c r="I549" s="19">
        <v>13761</v>
      </c>
      <c r="J549" s="19">
        <v>15426</v>
      </c>
      <c r="K549" s="19">
        <v>16264</v>
      </c>
      <c r="L549" s="19">
        <v>18674</v>
      </c>
      <c r="M549" s="19">
        <v>19667</v>
      </c>
      <c r="N549" s="19">
        <v>21229</v>
      </c>
      <c r="O549" s="19">
        <v>24720</v>
      </c>
      <c r="P549" s="19">
        <v>26584</v>
      </c>
      <c r="Q549" s="19">
        <v>25172</v>
      </c>
      <c r="R549" s="19">
        <v>25089</v>
      </c>
      <c r="S549" s="19">
        <v>23869</v>
      </c>
      <c r="T549" s="19">
        <v>24064</v>
      </c>
      <c r="U549" s="19">
        <v>22651</v>
      </c>
      <c r="V549" s="19">
        <v>21900</v>
      </c>
      <c r="W549" s="19">
        <v>21558</v>
      </c>
      <c r="X549" s="19">
        <v>20170</v>
      </c>
      <c r="Y549" s="19">
        <v>18233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340798</v>
      </c>
      <c r="AD549" s="5">
        <f t="shared" si="66"/>
        <v>120063</v>
      </c>
      <c r="AE549" s="5">
        <f t="shared" si="67"/>
        <v>460861</v>
      </c>
      <c r="AG549" s="2">
        <f t="shared" si="68"/>
        <v>6</v>
      </c>
      <c r="AH549" s="2">
        <f t="shared" si="69"/>
        <v>2025</v>
      </c>
      <c r="AJ549" s="5">
        <f t="shared" si="70"/>
        <v>26584</v>
      </c>
      <c r="AK549" s="2">
        <f t="shared" si="71"/>
        <v>15</v>
      </c>
      <c r="AL549" s="9"/>
      <c r="AM549" s="55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</row>
    <row r="550" spans="1:51" ht="15.75" x14ac:dyDescent="0.25">
      <c r="A550" s="18">
        <v>45833</v>
      </c>
      <c r="B550" s="19">
        <v>18438</v>
      </c>
      <c r="C550" s="19">
        <v>18309</v>
      </c>
      <c r="D550" s="19">
        <v>18214</v>
      </c>
      <c r="E550" s="19">
        <v>18006</v>
      </c>
      <c r="F550" s="19">
        <v>17440</v>
      </c>
      <c r="G550" s="19">
        <v>16695</v>
      </c>
      <c r="H550" s="19">
        <v>16646</v>
      </c>
      <c r="I550" s="19">
        <v>16687</v>
      </c>
      <c r="J550" s="19">
        <v>20011</v>
      </c>
      <c r="K550" s="19">
        <v>19883</v>
      </c>
      <c r="L550" s="19">
        <v>19923</v>
      </c>
      <c r="M550" s="19">
        <v>18960</v>
      </c>
      <c r="N550" s="19">
        <v>18311</v>
      </c>
      <c r="O550" s="19">
        <v>18392</v>
      </c>
      <c r="P550" s="19">
        <v>19466</v>
      </c>
      <c r="Q550" s="19">
        <v>20407</v>
      </c>
      <c r="R550" s="19">
        <v>19439</v>
      </c>
      <c r="S550" s="19">
        <v>20326</v>
      </c>
      <c r="T550" s="19">
        <v>21032</v>
      </c>
      <c r="U550" s="19">
        <v>19859</v>
      </c>
      <c r="V550" s="19">
        <v>19128</v>
      </c>
      <c r="W550" s="19">
        <v>18499</v>
      </c>
      <c r="X550" s="19">
        <v>16672</v>
      </c>
      <c r="Y550" s="19">
        <v>15611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306995</v>
      </c>
      <c r="AD550" s="5">
        <f t="shared" si="66"/>
        <v>139359</v>
      </c>
      <c r="AE550" s="5">
        <f t="shared" si="67"/>
        <v>446354</v>
      </c>
      <c r="AG550" s="2">
        <f t="shared" si="68"/>
        <v>6</v>
      </c>
      <c r="AH550" s="2">
        <f t="shared" si="69"/>
        <v>2025</v>
      </c>
      <c r="AJ550" s="5">
        <f t="shared" si="70"/>
        <v>21032</v>
      </c>
      <c r="AK550" s="2">
        <f t="shared" si="71"/>
        <v>19</v>
      </c>
      <c r="AL550" s="9"/>
      <c r="AM550" s="55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</row>
    <row r="551" spans="1:51" ht="15.75" x14ac:dyDescent="0.25">
      <c r="A551" s="18">
        <v>45834</v>
      </c>
      <c r="B551" s="19">
        <v>14636</v>
      </c>
      <c r="C551" s="19">
        <v>14603</v>
      </c>
      <c r="D551" s="19">
        <v>14156</v>
      </c>
      <c r="E551" s="19">
        <v>13902</v>
      </c>
      <c r="F551" s="19">
        <v>13439</v>
      </c>
      <c r="G551" s="19">
        <v>13410</v>
      </c>
      <c r="H551" s="19">
        <v>13443</v>
      </c>
      <c r="I551" s="19">
        <v>12895</v>
      </c>
      <c r="J551" s="19">
        <v>11431</v>
      </c>
      <c r="K551" s="19">
        <v>10654</v>
      </c>
      <c r="L551" s="19">
        <v>11411</v>
      </c>
      <c r="M551" s="19">
        <v>12159</v>
      </c>
      <c r="N551" s="19">
        <v>16645</v>
      </c>
      <c r="O551" s="19">
        <v>18261</v>
      </c>
      <c r="P551" s="19">
        <v>19613</v>
      </c>
      <c r="Q551" s="19">
        <v>17858</v>
      </c>
      <c r="R551" s="19">
        <v>16341</v>
      </c>
      <c r="S551" s="19">
        <v>15871</v>
      </c>
      <c r="T551" s="19">
        <v>15188</v>
      </c>
      <c r="U551" s="19">
        <v>14887</v>
      </c>
      <c r="V551" s="19">
        <v>14779</v>
      </c>
      <c r="W551" s="19">
        <v>14708</v>
      </c>
      <c r="X551" s="19">
        <v>13352</v>
      </c>
      <c r="Y551" s="19">
        <v>12567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236053</v>
      </c>
      <c r="AD551" s="5">
        <f t="shared" si="66"/>
        <v>110156</v>
      </c>
      <c r="AE551" s="5">
        <f t="shared" si="67"/>
        <v>346209</v>
      </c>
      <c r="AG551" s="2">
        <f t="shared" si="68"/>
        <v>6</v>
      </c>
      <c r="AH551" s="2">
        <f t="shared" si="69"/>
        <v>2025</v>
      </c>
      <c r="AJ551" s="5">
        <f t="shared" si="70"/>
        <v>19613</v>
      </c>
      <c r="AK551" s="2">
        <f t="shared" si="71"/>
        <v>15</v>
      </c>
      <c r="AL551" s="9"/>
      <c r="AM551" s="55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</row>
    <row r="552" spans="1:51" ht="15.75" x14ac:dyDescent="0.25">
      <c r="A552" s="18">
        <v>45835</v>
      </c>
      <c r="B552" s="19">
        <v>10211</v>
      </c>
      <c r="C552" s="19">
        <v>10016</v>
      </c>
      <c r="D552" s="19">
        <v>9830</v>
      </c>
      <c r="E552" s="19">
        <v>9875</v>
      </c>
      <c r="F552" s="19">
        <v>10048</v>
      </c>
      <c r="G552" s="19">
        <v>10708</v>
      </c>
      <c r="H552" s="19">
        <v>11808</v>
      </c>
      <c r="I552" s="19">
        <v>14727</v>
      </c>
      <c r="J552" s="19">
        <v>17860</v>
      </c>
      <c r="K552" s="19">
        <v>19011</v>
      </c>
      <c r="L552" s="19">
        <v>20557</v>
      </c>
      <c r="M552" s="19">
        <v>21037</v>
      </c>
      <c r="N552" s="19">
        <v>21182</v>
      </c>
      <c r="O552" s="19">
        <v>21281</v>
      </c>
      <c r="P552" s="19">
        <v>21651</v>
      </c>
      <c r="Q552" s="19">
        <v>21275</v>
      </c>
      <c r="R552" s="19">
        <v>19809</v>
      </c>
      <c r="S552" s="19">
        <v>17072</v>
      </c>
      <c r="T552" s="19">
        <v>15903</v>
      </c>
      <c r="U552" s="19">
        <v>14756</v>
      </c>
      <c r="V552" s="19">
        <v>14450</v>
      </c>
      <c r="W552" s="19">
        <v>13762</v>
      </c>
      <c r="X552" s="19">
        <v>11629</v>
      </c>
      <c r="Y552" s="19">
        <v>10731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285962</v>
      </c>
      <c r="AD552" s="5">
        <f t="shared" si="66"/>
        <v>83227</v>
      </c>
      <c r="AE552" s="5">
        <f t="shared" si="67"/>
        <v>369189</v>
      </c>
      <c r="AG552" s="2">
        <f t="shared" si="68"/>
        <v>6</v>
      </c>
      <c r="AH552" s="2">
        <f t="shared" si="69"/>
        <v>2025</v>
      </c>
      <c r="AJ552" s="5">
        <f t="shared" si="70"/>
        <v>21651</v>
      </c>
      <c r="AK552" s="2">
        <f t="shared" si="71"/>
        <v>15</v>
      </c>
      <c r="AL552" s="9"/>
      <c r="AM552" s="55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</row>
    <row r="553" spans="1:51" ht="15.75" x14ac:dyDescent="0.25">
      <c r="A553" s="18">
        <v>45836</v>
      </c>
      <c r="B553" s="19">
        <v>10235</v>
      </c>
      <c r="C553" s="19">
        <v>10066</v>
      </c>
      <c r="D553" s="19">
        <v>9853</v>
      </c>
      <c r="E553" s="19">
        <v>9838</v>
      </c>
      <c r="F553" s="19">
        <v>10020</v>
      </c>
      <c r="G553" s="19">
        <v>10430</v>
      </c>
      <c r="H553" s="19">
        <v>11266</v>
      </c>
      <c r="I553" s="19">
        <v>13796</v>
      </c>
      <c r="J553" s="19">
        <v>16472</v>
      </c>
      <c r="K553" s="19">
        <v>17878</v>
      </c>
      <c r="L553" s="19">
        <v>19324</v>
      </c>
      <c r="M553" s="19">
        <v>19975</v>
      </c>
      <c r="N553" s="19">
        <v>19902</v>
      </c>
      <c r="O553" s="19">
        <v>19851</v>
      </c>
      <c r="P553" s="19">
        <v>19899</v>
      </c>
      <c r="Q553" s="19">
        <v>19532</v>
      </c>
      <c r="R553" s="19">
        <v>18526</v>
      </c>
      <c r="S553" s="19">
        <v>16453</v>
      </c>
      <c r="T553" s="19">
        <v>15556</v>
      </c>
      <c r="U553" s="19">
        <v>14388</v>
      </c>
      <c r="V553" s="19">
        <v>14060</v>
      </c>
      <c r="W553" s="19">
        <v>13488</v>
      </c>
      <c r="X553" s="19">
        <v>11553</v>
      </c>
      <c r="Y553" s="19">
        <v>10782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353143</v>
      </c>
      <c r="AE553" s="5">
        <f t="shared" si="67"/>
        <v>353143</v>
      </c>
      <c r="AG553" s="2">
        <f t="shared" si="68"/>
        <v>6</v>
      </c>
      <c r="AH553" s="2">
        <f t="shared" si="69"/>
        <v>2025</v>
      </c>
      <c r="AJ553" s="5">
        <f t="shared" si="70"/>
        <v>19975</v>
      </c>
      <c r="AK553" s="2">
        <f t="shared" si="71"/>
        <v>12</v>
      </c>
      <c r="AL553" s="9"/>
      <c r="AM553" s="55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</row>
    <row r="554" spans="1:51" ht="15.75" x14ac:dyDescent="0.25">
      <c r="A554" s="18">
        <v>45837</v>
      </c>
      <c r="B554" s="19">
        <v>10235</v>
      </c>
      <c r="C554" s="19">
        <v>10066</v>
      </c>
      <c r="D554" s="19">
        <v>9853</v>
      </c>
      <c r="E554" s="19">
        <v>9838</v>
      </c>
      <c r="F554" s="19">
        <v>10020</v>
      </c>
      <c r="G554" s="19">
        <v>10430</v>
      </c>
      <c r="H554" s="19">
        <v>11263</v>
      </c>
      <c r="I554" s="19">
        <v>13796</v>
      </c>
      <c r="J554" s="19">
        <v>16472</v>
      </c>
      <c r="K554" s="19">
        <v>17877</v>
      </c>
      <c r="L554" s="19">
        <v>19324</v>
      </c>
      <c r="M554" s="19">
        <v>19975</v>
      </c>
      <c r="N554" s="19">
        <v>19902</v>
      </c>
      <c r="O554" s="19">
        <v>19851</v>
      </c>
      <c r="P554" s="19">
        <v>19899</v>
      </c>
      <c r="Q554" s="19">
        <v>19533</v>
      </c>
      <c r="R554" s="19">
        <v>18525</v>
      </c>
      <c r="S554" s="19">
        <v>16451</v>
      </c>
      <c r="T554" s="19">
        <v>15545</v>
      </c>
      <c r="U554" s="19">
        <v>14387</v>
      </c>
      <c r="V554" s="19">
        <v>14059</v>
      </c>
      <c r="W554" s="19">
        <v>13487</v>
      </c>
      <c r="X554" s="19">
        <v>11553</v>
      </c>
      <c r="Y554" s="19">
        <v>10781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353122</v>
      </c>
      <c r="AE554" s="5">
        <f t="shared" si="67"/>
        <v>353122</v>
      </c>
      <c r="AG554" s="2">
        <f t="shared" si="68"/>
        <v>6</v>
      </c>
      <c r="AH554" s="2">
        <f t="shared" si="69"/>
        <v>2025</v>
      </c>
      <c r="AJ554" s="5">
        <f t="shared" si="70"/>
        <v>19975</v>
      </c>
      <c r="AK554" s="2">
        <f t="shared" si="71"/>
        <v>12</v>
      </c>
      <c r="AL554" s="9"/>
      <c r="AM554" s="55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</row>
    <row r="555" spans="1:51" ht="15.75" x14ac:dyDescent="0.25">
      <c r="A555" s="18">
        <v>45838</v>
      </c>
      <c r="B555" s="19">
        <v>11656</v>
      </c>
      <c r="C555" s="19">
        <v>11678</v>
      </c>
      <c r="D555" s="19">
        <v>11633</v>
      </c>
      <c r="E555" s="19">
        <v>11445</v>
      </c>
      <c r="F555" s="19">
        <v>11439</v>
      </c>
      <c r="G555" s="19">
        <v>11132</v>
      </c>
      <c r="H555" s="19">
        <v>10984</v>
      </c>
      <c r="I555" s="19">
        <v>9746</v>
      </c>
      <c r="J555" s="19">
        <v>9821</v>
      </c>
      <c r="K555" s="19">
        <v>9062</v>
      </c>
      <c r="L555" s="19">
        <v>10262</v>
      </c>
      <c r="M555" s="19">
        <v>11286</v>
      </c>
      <c r="N555" s="19">
        <v>12142</v>
      </c>
      <c r="O555" s="19">
        <v>13410</v>
      </c>
      <c r="P555" s="19">
        <v>14327</v>
      </c>
      <c r="Q555" s="19">
        <v>14894</v>
      </c>
      <c r="R555" s="19">
        <v>15647</v>
      </c>
      <c r="S555" s="19">
        <v>15986</v>
      </c>
      <c r="T555" s="19">
        <v>17097</v>
      </c>
      <c r="U555" s="19">
        <v>16762</v>
      </c>
      <c r="V555" s="19">
        <v>16111</v>
      </c>
      <c r="W555" s="19">
        <v>15808</v>
      </c>
      <c r="X555" s="19">
        <v>14539</v>
      </c>
      <c r="Y555" s="19">
        <v>13273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216900</v>
      </c>
      <c r="AD555" s="5">
        <f t="shared" si="66"/>
        <v>93240</v>
      </c>
      <c r="AE555" s="5">
        <f t="shared" si="67"/>
        <v>310140</v>
      </c>
      <c r="AG555" s="2">
        <f t="shared" si="68"/>
        <v>6</v>
      </c>
      <c r="AH555" s="2">
        <f t="shared" si="69"/>
        <v>2025</v>
      </c>
      <c r="AJ555" s="5">
        <f t="shared" si="70"/>
        <v>17097</v>
      </c>
      <c r="AK555" s="2">
        <f t="shared" si="71"/>
        <v>19</v>
      </c>
      <c r="AL555" s="9"/>
      <c r="AM555" s="55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</row>
    <row r="556" spans="1:51" ht="15.75" x14ac:dyDescent="0.25">
      <c r="A556" s="18">
        <v>45839</v>
      </c>
      <c r="B556" s="19">
        <v>12826.142100000001</v>
      </c>
      <c r="C556" s="19">
        <v>12497.248500000007</v>
      </c>
      <c r="D556" s="19">
        <v>12516.429600000003</v>
      </c>
      <c r="E556" s="19">
        <v>12772.761299999993</v>
      </c>
      <c r="F556" s="19">
        <v>13049.194500000003</v>
      </c>
      <c r="G556" s="19">
        <v>13314.568699999998</v>
      </c>
      <c r="H556" s="19">
        <v>12734.1185</v>
      </c>
      <c r="I556" s="19">
        <v>13073.557600000016</v>
      </c>
      <c r="J556" s="19">
        <v>14362.179999999986</v>
      </c>
      <c r="K556" s="19">
        <v>16867.013000000006</v>
      </c>
      <c r="L556" s="19">
        <v>15402.715500000006</v>
      </c>
      <c r="M556" s="19">
        <v>16483.750500000002</v>
      </c>
      <c r="N556" s="19">
        <v>16982.6515</v>
      </c>
      <c r="O556" s="19">
        <v>18737.422500000008</v>
      </c>
      <c r="P556" s="19">
        <v>18303.001999999997</v>
      </c>
      <c r="Q556" s="19">
        <v>17798.481500000009</v>
      </c>
      <c r="R556" s="19">
        <v>20665.294499999985</v>
      </c>
      <c r="S556" s="19">
        <v>18876.725000000002</v>
      </c>
      <c r="T556" s="19">
        <v>18729.193500000008</v>
      </c>
      <c r="U556" s="19">
        <v>18626.234500000006</v>
      </c>
      <c r="V556" s="19">
        <v>18613.818500000012</v>
      </c>
      <c r="W556" s="19">
        <v>16422.915000000015</v>
      </c>
      <c r="X556" s="19">
        <v>14746.865000000018</v>
      </c>
      <c r="Y556" s="19">
        <v>14017.673999999988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274691.82010000007</v>
      </c>
      <c r="AD556" s="5">
        <f t="shared" si="66"/>
        <v>103728.1372</v>
      </c>
      <c r="AE556" s="5">
        <f t="shared" si="67"/>
        <v>378419.95730000007</v>
      </c>
      <c r="AG556" s="2">
        <f t="shared" si="68"/>
        <v>7</v>
      </c>
      <c r="AH556" s="2">
        <f t="shared" si="69"/>
        <v>2025</v>
      </c>
      <c r="AJ556" s="5">
        <f t="shared" si="70"/>
        <v>20665.294499999985</v>
      </c>
      <c r="AK556" s="2">
        <f t="shared" si="71"/>
        <v>17</v>
      </c>
      <c r="AL556" s="9"/>
      <c r="AM556" s="55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</row>
    <row r="557" spans="1:51" ht="15.75" x14ac:dyDescent="0.25">
      <c r="A557" s="18">
        <v>45840</v>
      </c>
      <c r="B557" s="19">
        <v>13641.402600000019</v>
      </c>
      <c r="C557" s="19">
        <v>13115.665100000017</v>
      </c>
      <c r="D557" s="19">
        <v>13204.739599999997</v>
      </c>
      <c r="E557" s="19">
        <v>13880.763900000018</v>
      </c>
      <c r="F557" s="19">
        <v>14146.371300000001</v>
      </c>
      <c r="G557" s="19">
        <v>14062.0933</v>
      </c>
      <c r="H557" s="19">
        <v>13774.62800000001</v>
      </c>
      <c r="I557" s="19">
        <v>12045.060600000017</v>
      </c>
      <c r="J557" s="19">
        <v>12586.659499999996</v>
      </c>
      <c r="K557" s="19">
        <v>15647.247499999999</v>
      </c>
      <c r="L557" s="19">
        <v>15560.596999999987</v>
      </c>
      <c r="M557" s="19">
        <v>16139.097000000007</v>
      </c>
      <c r="N557" s="19">
        <v>17173.947500000002</v>
      </c>
      <c r="O557" s="19">
        <v>18783.438000000002</v>
      </c>
      <c r="P557" s="19">
        <v>19639.529500000011</v>
      </c>
      <c r="Q557" s="19">
        <v>20881.872499999998</v>
      </c>
      <c r="R557" s="19">
        <v>24064.720500000014</v>
      </c>
      <c r="S557" s="19">
        <v>23454.063000000002</v>
      </c>
      <c r="T557" s="19">
        <v>21812.256499999992</v>
      </c>
      <c r="U557" s="19">
        <v>21106.869500000004</v>
      </c>
      <c r="V557" s="19">
        <v>20412.4935</v>
      </c>
      <c r="W557" s="19">
        <v>18469.796000000006</v>
      </c>
      <c r="X557" s="19">
        <v>16721.593999999997</v>
      </c>
      <c r="Y557" s="19">
        <v>15134.164899999998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294499.24210000003</v>
      </c>
      <c r="AD557" s="5">
        <f t="shared" si="66"/>
        <v>110959.82870000007</v>
      </c>
      <c r="AE557" s="5">
        <f t="shared" si="67"/>
        <v>405459.0708000001</v>
      </c>
      <c r="AG557" s="2">
        <f t="shared" si="68"/>
        <v>7</v>
      </c>
      <c r="AH557" s="2">
        <f t="shared" si="69"/>
        <v>2025</v>
      </c>
      <c r="AJ557" s="5">
        <f t="shared" si="70"/>
        <v>24064.720500000014</v>
      </c>
      <c r="AK557" s="2">
        <f t="shared" si="71"/>
        <v>17</v>
      </c>
      <c r="AL557" s="9"/>
      <c r="AM557" s="55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</row>
    <row r="558" spans="1:51" ht="15.75" x14ac:dyDescent="0.25">
      <c r="A558" s="18">
        <v>45841</v>
      </c>
      <c r="B558" s="19">
        <v>14720.269600000003</v>
      </c>
      <c r="C558" s="19">
        <v>13729.918399999993</v>
      </c>
      <c r="D558" s="19">
        <v>13770.958300000009</v>
      </c>
      <c r="E558" s="19">
        <v>13957.783500000001</v>
      </c>
      <c r="F558" s="19">
        <v>14275.905800000013</v>
      </c>
      <c r="G558" s="19">
        <v>13582.984700000014</v>
      </c>
      <c r="H558" s="19">
        <v>13450.9292</v>
      </c>
      <c r="I558" s="19">
        <v>12016.188400000006</v>
      </c>
      <c r="J558" s="19">
        <v>12127.701499999988</v>
      </c>
      <c r="K558" s="19">
        <v>14044.036500000017</v>
      </c>
      <c r="L558" s="19">
        <v>13543.6175</v>
      </c>
      <c r="M558" s="19">
        <v>15288.478999999987</v>
      </c>
      <c r="N558" s="19">
        <v>16878.652000000013</v>
      </c>
      <c r="O558" s="19">
        <v>19120.908000000003</v>
      </c>
      <c r="P558" s="19">
        <v>23600.508999999998</v>
      </c>
      <c r="Q558" s="19">
        <v>24968.585000000014</v>
      </c>
      <c r="R558" s="19">
        <v>24877.782500000008</v>
      </c>
      <c r="S558" s="19">
        <v>22595.451499999992</v>
      </c>
      <c r="T558" s="19">
        <v>19751.52450000001</v>
      </c>
      <c r="U558" s="19">
        <v>18441.422000000006</v>
      </c>
      <c r="V558" s="19">
        <v>17577.362999999994</v>
      </c>
      <c r="W558" s="19">
        <v>16180.835500000005</v>
      </c>
      <c r="X558" s="19">
        <v>14548.534899999999</v>
      </c>
      <c r="Y558" s="19">
        <v>13516.900000000016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285561.59080000001</v>
      </c>
      <c r="AD558" s="5">
        <f t="shared" si="66"/>
        <v>111005.64950000006</v>
      </c>
      <c r="AE558" s="5">
        <f t="shared" si="67"/>
        <v>396567.24030000006</v>
      </c>
      <c r="AG558" s="2">
        <f t="shared" si="68"/>
        <v>7</v>
      </c>
      <c r="AH558" s="2">
        <f t="shared" si="69"/>
        <v>2025</v>
      </c>
      <c r="AJ558" s="5">
        <f t="shared" si="70"/>
        <v>24968.585000000014</v>
      </c>
      <c r="AK558" s="2">
        <f t="shared" si="71"/>
        <v>16</v>
      </c>
      <c r="AL558" s="9"/>
      <c r="AM558" s="55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</row>
    <row r="559" spans="1:51" ht="15.75" x14ac:dyDescent="0.25">
      <c r="A559" s="18">
        <v>45842</v>
      </c>
      <c r="B559" s="19">
        <v>13098.653699999995</v>
      </c>
      <c r="C559" s="19">
        <v>12635.20749999999</v>
      </c>
      <c r="D559" s="19">
        <v>12674.255699999987</v>
      </c>
      <c r="E559" s="19">
        <v>12961.166800000012</v>
      </c>
      <c r="F559" s="19">
        <v>12874.59310000002</v>
      </c>
      <c r="G559" s="19">
        <v>12039.380799999986</v>
      </c>
      <c r="H559" s="19">
        <v>11631.771500000004</v>
      </c>
      <c r="I559" s="19">
        <v>10095.346100000006</v>
      </c>
      <c r="J559" s="19">
        <v>9428.5969999999998</v>
      </c>
      <c r="K559" s="19">
        <v>10242.506500000003</v>
      </c>
      <c r="L559" s="19">
        <v>10057.963999999996</v>
      </c>
      <c r="M559" s="19">
        <v>10890.628999999999</v>
      </c>
      <c r="N559" s="19">
        <v>10970.749500000005</v>
      </c>
      <c r="O559" s="19">
        <v>13006.627999999997</v>
      </c>
      <c r="P559" s="19">
        <v>12481.164500000003</v>
      </c>
      <c r="Q559" s="19">
        <v>14128.846000000007</v>
      </c>
      <c r="R559" s="19">
        <v>14376.603999999999</v>
      </c>
      <c r="S559" s="19">
        <v>14948.976500000015</v>
      </c>
      <c r="T559" s="19">
        <v>15329.814999999999</v>
      </c>
      <c r="U559" s="19">
        <v>15252.51449999999</v>
      </c>
      <c r="V559" s="19">
        <v>14709.412500000006</v>
      </c>
      <c r="W559" s="19">
        <v>13558.353000000003</v>
      </c>
      <c r="X559" s="19">
        <v>12733.438600000007</v>
      </c>
      <c r="Y559" s="19">
        <v>12424.511200000019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302551.08500000002</v>
      </c>
      <c r="AE559" s="5">
        <f t="shared" si="67"/>
        <v>302551.08500000002</v>
      </c>
      <c r="AG559" s="2">
        <f t="shared" si="68"/>
        <v>7</v>
      </c>
      <c r="AH559" s="2">
        <f t="shared" si="69"/>
        <v>2025</v>
      </c>
      <c r="AJ559" s="5">
        <f t="shared" si="70"/>
        <v>15329.814999999999</v>
      </c>
      <c r="AK559" s="2">
        <f t="shared" si="71"/>
        <v>19</v>
      </c>
      <c r="AL559" s="9"/>
      <c r="AM559" s="55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</row>
    <row r="560" spans="1:51" ht="15.75" x14ac:dyDescent="0.25">
      <c r="A560" s="18">
        <v>45843</v>
      </c>
      <c r="B560" s="19">
        <v>11941.177</v>
      </c>
      <c r="C560" s="19">
        <v>11533.730400000009</v>
      </c>
      <c r="D560" s="19">
        <v>11782.472500000002</v>
      </c>
      <c r="E560" s="19">
        <v>12005.240100000003</v>
      </c>
      <c r="F560" s="19">
        <v>11808.327500000003</v>
      </c>
      <c r="G560" s="19">
        <v>10946.994400000001</v>
      </c>
      <c r="H560" s="19">
        <v>10407.699799999999</v>
      </c>
      <c r="I560" s="19">
        <v>8771.3191999999981</v>
      </c>
      <c r="J560" s="19">
        <v>8611.7899999999972</v>
      </c>
      <c r="K560" s="19">
        <v>9737.2265000000025</v>
      </c>
      <c r="L560" s="19">
        <v>9195.7075000000004</v>
      </c>
      <c r="M560" s="19">
        <v>10828.869000000008</v>
      </c>
      <c r="N560" s="19">
        <v>11334.901500000009</v>
      </c>
      <c r="O560" s="19">
        <v>12231.042999999998</v>
      </c>
      <c r="P560" s="19">
        <v>14202.708500000004</v>
      </c>
      <c r="Q560" s="19">
        <v>16714.057000000004</v>
      </c>
      <c r="R560" s="19">
        <v>19012.624499999998</v>
      </c>
      <c r="S560" s="19">
        <v>19275.124499999998</v>
      </c>
      <c r="T560" s="19">
        <v>17740.79099999999</v>
      </c>
      <c r="U560" s="19">
        <v>17730.328000000001</v>
      </c>
      <c r="V560" s="19">
        <v>17029.618500000008</v>
      </c>
      <c r="W560" s="19">
        <v>15863.784999999998</v>
      </c>
      <c r="X560" s="19">
        <v>14280.3783</v>
      </c>
      <c r="Y560" s="19">
        <v>13282.713100000004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316268.62680000003</v>
      </c>
      <c r="AE560" s="5">
        <f t="shared" si="67"/>
        <v>316268.62680000003</v>
      </c>
      <c r="AG560" s="2">
        <f t="shared" si="68"/>
        <v>7</v>
      </c>
      <c r="AH560" s="2">
        <f t="shared" si="69"/>
        <v>2025</v>
      </c>
      <c r="AJ560" s="5">
        <f t="shared" si="70"/>
        <v>19275.124499999998</v>
      </c>
      <c r="AK560" s="2">
        <f t="shared" si="71"/>
        <v>18</v>
      </c>
      <c r="AL560" s="9"/>
      <c r="AM560" s="55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</row>
    <row r="561" spans="1:51" ht="15.75" x14ac:dyDescent="0.25">
      <c r="A561" s="18">
        <v>45844</v>
      </c>
      <c r="B561" s="19">
        <v>12975.637899999992</v>
      </c>
      <c r="C561" s="19">
        <v>12639.292700000002</v>
      </c>
      <c r="D561" s="19">
        <v>12885.102200000007</v>
      </c>
      <c r="E561" s="19">
        <v>13080.917500000001</v>
      </c>
      <c r="F561" s="19">
        <v>12858.867100000001</v>
      </c>
      <c r="G561" s="19">
        <v>12009.803900000008</v>
      </c>
      <c r="H561" s="19">
        <v>11766.2955</v>
      </c>
      <c r="I561" s="19">
        <v>10482.697899999997</v>
      </c>
      <c r="J561" s="19">
        <v>11106.552500000007</v>
      </c>
      <c r="K561" s="19">
        <v>12283.258000000002</v>
      </c>
      <c r="L561" s="19">
        <v>12538.997000000007</v>
      </c>
      <c r="M561" s="19">
        <v>14012.863000000003</v>
      </c>
      <c r="N561" s="19">
        <v>16326.186499999998</v>
      </c>
      <c r="O561" s="19">
        <v>18370.218000000008</v>
      </c>
      <c r="P561" s="19">
        <v>19333.117000000017</v>
      </c>
      <c r="Q561" s="19">
        <v>21378.793500000011</v>
      </c>
      <c r="R561" s="19">
        <v>22249.215000000015</v>
      </c>
      <c r="S561" s="19">
        <v>22797.512500000001</v>
      </c>
      <c r="T561" s="19">
        <v>22945.897999999994</v>
      </c>
      <c r="U561" s="19">
        <v>21944.976499999986</v>
      </c>
      <c r="V561" s="19">
        <v>19739.293499999996</v>
      </c>
      <c r="W561" s="19">
        <v>17753.237500000028</v>
      </c>
      <c r="X561" s="19">
        <v>16455.285900000003</v>
      </c>
      <c r="Y561" s="19">
        <v>15324.938400000012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383258.95750000008</v>
      </c>
      <c r="AE561" s="5">
        <f t="shared" si="67"/>
        <v>383258.95750000008</v>
      </c>
      <c r="AG561" s="2">
        <f t="shared" si="68"/>
        <v>7</v>
      </c>
      <c r="AH561" s="2">
        <f t="shared" si="69"/>
        <v>2025</v>
      </c>
      <c r="AJ561" s="5">
        <f t="shared" si="70"/>
        <v>22945.897999999994</v>
      </c>
      <c r="AK561" s="2">
        <f t="shared" si="71"/>
        <v>19</v>
      </c>
      <c r="AL561" s="9"/>
      <c r="AM561" s="55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</row>
    <row r="562" spans="1:51" ht="15.75" x14ac:dyDescent="0.25">
      <c r="A562" s="18">
        <v>45845</v>
      </c>
      <c r="B562" s="19">
        <v>14801.997499999981</v>
      </c>
      <c r="C562" s="19">
        <v>14466.904000000015</v>
      </c>
      <c r="D562" s="19">
        <v>14585.490699999998</v>
      </c>
      <c r="E562" s="19">
        <v>14939.259100000003</v>
      </c>
      <c r="F562" s="19">
        <v>14986.679800000002</v>
      </c>
      <c r="G562" s="19">
        <v>14888.69790000001</v>
      </c>
      <c r="H562" s="19">
        <v>14708.447600000005</v>
      </c>
      <c r="I562" s="19">
        <v>13338.213700000015</v>
      </c>
      <c r="J562" s="19">
        <v>13816.897000000012</v>
      </c>
      <c r="K562" s="19">
        <v>16176.117000000006</v>
      </c>
      <c r="L562" s="19">
        <v>16088.213000000022</v>
      </c>
      <c r="M562" s="19">
        <v>17673.416999999994</v>
      </c>
      <c r="N562" s="19">
        <v>18630.895499999995</v>
      </c>
      <c r="O562" s="19">
        <v>20258.890000000003</v>
      </c>
      <c r="P562" s="19">
        <v>21820.879500000006</v>
      </c>
      <c r="Q562" s="19">
        <v>23240.502499999999</v>
      </c>
      <c r="R562" s="19">
        <v>24750.548999999992</v>
      </c>
      <c r="S562" s="19">
        <v>23656.569500000001</v>
      </c>
      <c r="T562" s="19">
        <v>22261.432000000008</v>
      </c>
      <c r="U562" s="19">
        <v>21996.537000000004</v>
      </c>
      <c r="V562" s="19">
        <v>20757.164000000012</v>
      </c>
      <c r="W562" s="19">
        <v>18399.926500000027</v>
      </c>
      <c r="X562" s="19">
        <v>16346.858999999991</v>
      </c>
      <c r="Y562" s="19">
        <v>15282.904999999995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309213.0622000001</v>
      </c>
      <c r="AD562" s="5">
        <f t="shared" si="66"/>
        <v>118660.38159999991</v>
      </c>
      <c r="AE562" s="5">
        <f t="shared" si="67"/>
        <v>427873.44380000001</v>
      </c>
      <c r="AG562" s="2">
        <f t="shared" si="68"/>
        <v>7</v>
      </c>
      <c r="AH562" s="2">
        <f t="shared" si="69"/>
        <v>2025</v>
      </c>
      <c r="AJ562" s="5">
        <f t="shared" si="70"/>
        <v>24750.548999999992</v>
      </c>
      <c r="AK562" s="2">
        <f t="shared" si="71"/>
        <v>17</v>
      </c>
      <c r="AL562" s="9"/>
      <c r="AM562" s="55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</row>
    <row r="563" spans="1:51" ht="15.75" x14ac:dyDescent="0.25">
      <c r="A563" s="18">
        <v>45846</v>
      </c>
      <c r="B563" s="19">
        <v>14885.180999999997</v>
      </c>
      <c r="C563" s="19">
        <v>14593.026700000004</v>
      </c>
      <c r="D563" s="19">
        <v>14645.198000000008</v>
      </c>
      <c r="E563" s="19">
        <v>14764.720399999998</v>
      </c>
      <c r="F563" s="19">
        <v>15246.800200000012</v>
      </c>
      <c r="G563" s="19">
        <v>14835.8174</v>
      </c>
      <c r="H563" s="19">
        <v>15707.381600000012</v>
      </c>
      <c r="I563" s="19">
        <v>15080.80470000001</v>
      </c>
      <c r="J563" s="19">
        <v>16463.498000000007</v>
      </c>
      <c r="K563" s="19">
        <v>18502.467500000013</v>
      </c>
      <c r="L563" s="19">
        <v>17727.827999999994</v>
      </c>
      <c r="M563" s="19">
        <v>18676.180000000011</v>
      </c>
      <c r="N563" s="19">
        <v>19212.743999999988</v>
      </c>
      <c r="O563" s="19">
        <v>18641.03149999999</v>
      </c>
      <c r="P563" s="19">
        <v>18891.619999999995</v>
      </c>
      <c r="Q563" s="19">
        <v>18959.977000000006</v>
      </c>
      <c r="R563" s="19">
        <v>20400.55550000002</v>
      </c>
      <c r="S563" s="19">
        <v>19194.704000000002</v>
      </c>
      <c r="T563" s="19">
        <v>18951.286500000009</v>
      </c>
      <c r="U563" s="19">
        <v>18398.486000000015</v>
      </c>
      <c r="V563" s="19">
        <v>17407.141500000002</v>
      </c>
      <c r="W563" s="19">
        <v>16410.170500000007</v>
      </c>
      <c r="X563" s="19">
        <v>14563.295400000008</v>
      </c>
      <c r="Y563" s="19">
        <v>13366.365700000013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287481.79010000004</v>
      </c>
      <c r="AD563" s="5">
        <f t="shared" si="66"/>
        <v>118044.4910000001</v>
      </c>
      <c r="AE563" s="5">
        <f t="shared" si="67"/>
        <v>405526.28110000014</v>
      </c>
      <c r="AG563" s="2">
        <f t="shared" si="68"/>
        <v>7</v>
      </c>
      <c r="AH563" s="2">
        <f t="shared" si="69"/>
        <v>2025</v>
      </c>
      <c r="AJ563" s="5">
        <f t="shared" si="70"/>
        <v>20400.55550000002</v>
      </c>
      <c r="AK563" s="2">
        <f t="shared" si="71"/>
        <v>17</v>
      </c>
      <c r="AL563" s="9"/>
      <c r="AM563" s="55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</row>
    <row r="564" spans="1:51" ht="15.75" x14ac:dyDescent="0.25">
      <c r="A564" s="18">
        <v>45847</v>
      </c>
      <c r="B564" s="19">
        <v>13140.03710000001</v>
      </c>
      <c r="C564" s="19">
        <v>12371.936499999998</v>
      </c>
      <c r="D564" s="19">
        <v>12699.9629</v>
      </c>
      <c r="E564" s="19">
        <v>12986.2086</v>
      </c>
      <c r="F564" s="19">
        <v>13529.421200000012</v>
      </c>
      <c r="G564" s="19">
        <v>13085.138599999993</v>
      </c>
      <c r="H564" s="19">
        <v>13469.149000000003</v>
      </c>
      <c r="I564" s="19">
        <v>12056.048600000004</v>
      </c>
      <c r="J564" s="19">
        <v>12098.709500000003</v>
      </c>
      <c r="K564" s="19">
        <v>13710.839500000009</v>
      </c>
      <c r="L564" s="19">
        <v>12981.523500000005</v>
      </c>
      <c r="M564" s="19">
        <v>14446.392000000002</v>
      </c>
      <c r="N564" s="19">
        <v>15400.973999999991</v>
      </c>
      <c r="O564" s="19">
        <v>15627.121000000005</v>
      </c>
      <c r="P564" s="19">
        <v>18265.769999999997</v>
      </c>
      <c r="Q564" s="19">
        <v>19156.772499999995</v>
      </c>
      <c r="R564" s="19">
        <v>21075.920499999989</v>
      </c>
      <c r="S564" s="19">
        <v>21284.751000000007</v>
      </c>
      <c r="T564" s="19">
        <v>20188.590499999991</v>
      </c>
      <c r="U564" s="19">
        <v>19469.484999999997</v>
      </c>
      <c r="V564" s="19">
        <v>18371.664000000012</v>
      </c>
      <c r="W564" s="19">
        <v>16625.032500000023</v>
      </c>
      <c r="X564" s="19">
        <v>14826.520400000007</v>
      </c>
      <c r="Y564" s="19">
        <v>13843.589400000004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265586.11450000003</v>
      </c>
      <c r="AD564" s="5">
        <f t="shared" si="66"/>
        <v>105125.44329999993</v>
      </c>
      <c r="AE564" s="5">
        <f t="shared" si="67"/>
        <v>370711.55779999995</v>
      </c>
      <c r="AG564" s="2">
        <f t="shared" si="68"/>
        <v>7</v>
      </c>
      <c r="AH564" s="2">
        <f t="shared" si="69"/>
        <v>2025</v>
      </c>
      <c r="AJ564" s="5">
        <f t="shared" si="70"/>
        <v>21284.751000000007</v>
      </c>
      <c r="AK564" s="2">
        <f t="shared" si="71"/>
        <v>18</v>
      </c>
      <c r="AL564" s="9"/>
      <c r="AM564" s="55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</row>
    <row r="565" spans="1:51" ht="15.75" x14ac:dyDescent="0.25">
      <c r="A565" s="18">
        <v>45848</v>
      </c>
      <c r="B565" s="19">
        <v>13096.0123</v>
      </c>
      <c r="C565" s="19">
        <v>12963.671300000009</v>
      </c>
      <c r="D565" s="19">
        <v>13145.221799999999</v>
      </c>
      <c r="E565" s="19">
        <v>13468.303200000006</v>
      </c>
      <c r="F565" s="19">
        <v>13672.316300000002</v>
      </c>
      <c r="G565" s="19">
        <v>13988.728600000009</v>
      </c>
      <c r="H565" s="19">
        <v>14503.291600000004</v>
      </c>
      <c r="I565" s="19">
        <v>14000.715200000011</v>
      </c>
      <c r="J565" s="19">
        <v>14830.235499999993</v>
      </c>
      <c r="K565" s="19">
        <v>16803.873500000005</v>
      </c>
      <c r="L565" s="19">
        <v>15195.958000000019</v>
      </c>
      <c r="M565" s="19">
        <v>16171.227500000005</v>
      </c>
      <c r="N565" s="19">
        <v>17277.505000000001</v>
      </c>
      <c r="O565" s="19">
        <v>17419.942500000001</v>
      </c>
      <c r="P565" s="19">
        <v>17818.991499999996</v>
      </c>
      <c r="Q565" s="19">
        <v>18591.677000000003</v>
      </c>
      <c r="R565" s="19">
        <v>18170.185999999998</v>
      </c>
      <c r="S565" s="19">
        <v>18432.34599999999</v>
      </c>
      <c r="T565" s="19">
        <v>18237.174500000005</v>
      </c>
      <c r="U565" s="19">
        <v>17991.543999999998</v>
      </c>
      <c r="V565" s="19">
        <v>17051.973500000011</v>
      </c>
      <c r="W565" s="19">
        <v>15734.76200000001</v>
      </c>
      <c r="X565" s="19">
        <v>13869.705299999998</v>
      </c>
      <c r="Y565" s="19">
        <v>13074.523800000017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267597.81700000004</v>
      </c>
      <c r="AD565" s="5">
        <f t="shared" si="66"/>
        <v>107912.06890000001</v>
      </c>
      <c r="AE565" s="5">
        <f t="shared" si="67"/>
        <v>375509.88590000005</v>
      </c>
      <c r="AG565" s="2">
        <f t="shared" si="68"/>
        <v>7</v>
      </c>
      <c r="AH565" s="2">
        <f t="shared" si="69"/>
        <v>2025</v>
      </c>
      <c r="AJ565" s="5">
        <f t="shared" si="70"/>
        <v>18591.677000000003</v>
      </c>
      <c r="AK565" s="2">
        <f t="shared" si="71"/>
        <v>16</v>
      </c>
      <c r="AL565" s="9"/>
      <c r="AM565" s="55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</row>
    <row r="566" spans="1:51" ht="15.75" x14ac:dyDescent="0.25">
      <c r="A566" s="18">
        <v>45849</v>
      </c>
      <c r="B566" s="19">
        <v>12753.522200000001</v>
      </c>
      <c r="C566" s="19">
        <v>12331.228200000012</v>
      </c>
      <c r="D566" s="19">
        <v>12702.207200000006</v>
      </c>
      <c r="E566" s="19">
        <v>13078.659399999991</v>
      </c>
      <c r="F566" s="19">
        <v>13523.7358</v>
      </c>
      <c r="G566" s="19">
        <v>13416.36309999999</v>
      </c>
      <c r="H566" s="19">
        <v>13916.799600000011</v>
      </c>
      <c r="I566" s="19">
        <v>13615.301100000004</v>
      </c>
      <c r="J566" s="19">
        <v>14640.460500000001</v>
      </c>
      <c r="K566" s="19">
        <v>16585.841499999988</v>
      </c>
      <c r="L566" s="19">
        <v>15335.532999999999</v>
      </c>
      <c r="M566" s="19">
        <v>15484.5535</v>
      </c>
      <c r="N566" s="19">
        <v>15342.82650000001</v>
      </c>
      <c r="O566" s="19">
        <v>14743.206500000008</v>
      </c>
      <c r="P566" s="19">
        <v>16022.448500000008</v>
      </c>
      <c r="Q566" s="19">
        <v>16094.182499999994</v>
      </c>
      <c r="R566" s="19">
        <v>17993.2765</v>
      </c>
      <c r="S566" s="19">
        <v>18337.207999999995</v>
      </c>
      <c r="T566" s="19">
        <v>18365.725500000008</v>
      </c>
      <c r="U566" s="19">
        <v>18408.709500000004</v>
      </c>
      <c r="V566" s="19">
        <v>17610.580000000009</v>
      </c>
      <c r="W566" s="19">
        <v>16058.59300000001</v>
      </c>
      <c r="X566" s="19">
        <v>14768.426799999996</v>
      </c>
      <c r="Y566" s="19">
        <v>13657.495100000013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259406.87290000002</v>
      </c>
      <c r="AD566" s="5">
        <f t="shared" si="66"/>
        <v>105380.01060000004</v>
      </c>
      <c r="AE566" s="5">
        <f t="shared" si="67"/>
        <v>364786.88350000005</v>
      </c>
      <c r="AG566" s="2">
        <f t="shared" si="68"/>
        <v>7</v>
      </c>
      <c r="AH566" s="2">
        <f t="shared" si="69"/>
        <v>2025</v>
      </c>
      <c r="AJ566" s="5">
        <f t="shared" si="70"/>
        <v>18408.709500000004</v>
      </c>
      <c r="AK566" s="2">
        <f t="shared" si="71"/>
        <v>20</v>
      </c>
      <c r="AL566" s="9"/>
      <c r="AM566" s="55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</row>
    <row r="567" spans="1:51" ht="15.75" x14ac:dyDescent="0.25">
      <c r="A567" s="18">
        <v>45850</v>
      </c>
      <c r="B567" s="19">
        <v>13485.094500000001</v>
      </c>
      <c r="C567" s="19">
        <v>12633.965000000002</v>
      </c>
      <c r="D567" s="19">
        <v>12795.143699999995</v>
      </c>
      <c r="E567" s="19">
        <v>12975.591399999983</v>
      </c>
      <c r="F567" s="19">
        <v>12898.227300000017</v>
      </c>
      <c r="G567" s="19">
        <v>12385.407000000021</v>
      </c>
      <c r="H567" s="19">
        <v>12637.224000000007</v>
      </c>
      <c r="I567" s="19">
        <v>12016.707900000001</v>
      </c>
      <c r="J567" s="19">
        <v>13106.329500000013</v>
      </c>
      <c r="K567" s="19">
        <v>14862.971500000001</v>
      </c>
      <c r="L567" s="19">
        <v>13502.031500000006</v>
      </c>
      <c r="M567" s="19">
        <v>15263.1085</v>
      </c>
      <c r="N567" s="19">
        <v>15780.522000000019</v>
      </c>
      <c r="O567" s="19">
        <v>14855.858500000008</v>
      </c>
      <c r="P567" s="19">
        <v>16076.281000000008</v>
      </c>
      <c r="Q567" s="19">
        <v>18346.320000000022</v>
      </c>
      <c r="R567" s="19">
        <v>19268.528500000004</v>
      </c>
      <c r="S567" s="19">
        <v>19592.416000000005</v>
      </c>
      <c r="T567" s="19">
        <v>18293.604500000001</v>
      </c>
      <c r="U567" s="19">
        <v>17226.762499999997</v>
      </c>
      <c r="V567" s="19">
        <v>16539.126499999998</v>
      </c>
      <c r="W567" s="19">
        <v>14814.505500000008</v>
      </c>
      <c r="X567" s="19">
        <v>13711.099700000002</v>
      </c>
      <c r="Y567" s="19">
        <v>12805.503700000019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355872.33020000026</v>
      </c>
      <c r="AE567" s="5">
        <f t="shared" si="67"/>
        <v>355872.33020000026</v>
      </c>
      <c r="AG567" s="2">
        <f t="shared" si="68"/>
        <v>7</v>
      </c>
      <c r="AH567" s="2">
        <f t="shared" si="69"/>
        <v>2025</v>
      </c>
      <c r="AJ567" s="5">
        <f t="shared" si="70"/>
        <v>19592.416000000005</v>
      </c>
      <c r="AK567" s="2">
        <f t="shared" si="71"/>
        <v>18</v>
      </c>
      <c r="AL567" s="9"/>
      <c r="AM567" s="55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</row>
    <row r="568" spans="1:51" ht="15.75" x14ac:dyDescent="0.25">
      <c r="A568" s="18">
        <v>45851</v>
      </c>
      <c r="B568" s="19">
        <v>12728.213300000009</v>
      </c>
      <c r="C568" s="19">
        <v>12163.643300000011</v>
      </c>
      <c r="D568" s="19">
        <v>12519.096100000008</v>
      </c>
      <c r="E568" s="19">
        <v>12472.227299999999</v>
      </c>
      <c r="F568" s="19">
        <v>12448.78129999999</v>
      </c>
      <c r="G568" s="19">
        <v>12321.509800000011</v>
      </c>
      <c r="H568" s="19">
        <v>12064.65120000002</v>
      </c>
      <c r="I568" s="19">
        <v>11787.693200000002</v>
      </c>
      <c r="J568" s="19">
        <v>13032.049999999997</v>
      </c>
      <c r="K568" s="19">
        <v>13549.504000000012</v>
      </c>
      <c r="L568" s="19">
        <v>12568.851499999993</v>
      </c>
      <c r="M568" s="19">
        <v>12124.851000000006</v>
      </c>
      <c r="N568" s="19">
        <v>11983.857500000007</v>
      </c>
      <c r="O568" s="19">
        <v>11715.107000000004</v>
      </c>
      <c r="P568" s="19">
        <v>12331.113500000003</v>
      </c>
      <c r="Q568" s="19">
        <v>14347.741000000002</v>
      </c>
      <c r="R568" s="19">
        <v>16027.164500000004</v>
      </c>
      <c r="S568" s="19">
        <v>17023.436999999998</v>
      </c>
      <c r="T568" s="19">
        <v>17608.2945</v>
      </c>
      <c r="U568" s="19">
        <v>17961.880499999999</v>
      </c>
      <c r="V568" s="19">
        <v>16654.391000000007</v>
      </c>
      <c r="W568" s="19">
        <v>15142.530500000003</v>
      </c>
      <c r="X568" s="19">
        <v>13534.082699999995</v>
      </c>
      <c r="Y568" s="19">
        <v>12510.630900000007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326621.30260000005</v>
      </c>
      <c r="AE568" s="5">
        <f t="shared" si="67"/>
        <v>326621.30260000005</v>
      </c>
      <c r="AG568" s="2">
        <f t="shared" si="68"/>
        <v>7</v>
      </c>
      <c r="AH568" s="2">
        <f t="shared" si="69"/>
        <v>2025</v>
      </c>
      <c r="AJ568" s="5">
        <f t="shared" si="70"/>
        <v>17961.880499999999</v>
      </c>
      <c r="AK568" s="2">
        <f t="shared" si="71"/>
        <v>20</v>
      </c>
      <c r="AL568" s="9"/>
      <c r="AM568" s="55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</row>
    <row r="569" spans="1:51" ht="15.75" x14ac:dyDescent="0.25">
      <c r="A569" s="18">
        <v>45852</v>
      </c>
      <c r="B569" s="19">
        <v>12287.715800000007</v>
      </c>
      <c r="C569" s="19">
        <v>11714.930100000012</v>
      </c>
      <c r="D569" s="19">
        <v>12053.784300000001</v>
      </c>
      <c r="E569" s="19">
        <v>12631.107500000009</v>
      </c>
      <c r="F569" s="19">
        <v>13053.233700000015</v>
      </c>
      <c r="G569" s="19">
        <v>13326.754100000009</v>
      </c>
      <c r="H569" s="19">
        <v>13737.824099999998</v>
      </c>
      <c r="I569" s="19">
        <v>13362.215699999986</v>
      </c>
      <c r="J569" s="19">
        <v>14674.785499999993</v>
      </c>
      <c r="K569" s="19">
        <v>16989.805500000002</v>
      </c>
      <c r="L569" s="19">
        <v>16187.511500000013</v>
      </c>
      <c r="M569" s="19">
        <v>17568.379499999992</v>
      </c>
      <c r="N569" s="19">
        <v>18027.943000000003</v>
      </c>
      <c r="O569" s="19">
        <v>19353.022499999995</v>
      </c>
      <c r="P569" s="19">
        <v>20231.500500000009</v>
      </c>
      <c r="Q569" s="19">
        <v>20838.927499999983</v>
      </c>
      <c r="R569" s="19">
        <v>21810.290500000006</v>
      </c>
      <c r="S569" s="19">
        <v>20471.290500000003</v>
      </c>
      <c r="T569" s="19">
        <v>19130.356500000013</v>
      </c>
      <c r="U569" s="19">
        <v>18382.8845</v>
      </c>
      <c r="V569" s="19">
        <v>17149.868499999997</v>
      </c>
      <c r="W569" s="19">
        <v>15404.240500000014</v>
      </c>
      <c r="X569" s="19">
        <v>13905.344100000022</v>
      </c>
      <c r="Y569" s="19">
        <v>13058.798299999989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283488.36630000005</v>
      </c>
      <c r="AD569" s="5">
        <f t="shared" si="66"/>
        <v>101864.14789999998</v>
      </c>
      <c r="AE569" s="5">
        <f t="shared" si="67"/>
        <v>385352.51420000003</v>
      </c>
      <c r="AG569" s="2">
        <f t="shared" si="68"/>
        <v>7</v>
      </c>
      <c r="AH569" s="2">
        <f t="shared" si="69"/>
        <v>2025</v>
      </c>
      <c r="AJ569" s="5">
        <f t="shared" si="70"/>
        <v>21810.290500000006</v>
      </c>
      <c r="AK569" s="2">
        <f t="shared" si="71"/>
        <v>17</v>
      </c>
      <c r="AL569" s="9"/>
      <c r="AM569" s="55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</row>
    <row r="570" spans="1:51" ht="15.75" x14ac:dyDescent="0.25">
      <c r="A570" s="18">
        <v>45853</v>
      </c>
      <c r="B570" s="19">
        <v>12849.257800000001</v>
      </c>
      <c r="C570" s="19">
        <v>12336.103200000001</v>
      </c>
      <c r="D570" s="19">
        <v>12595.375299999998</v>
      </c>
      <c r="E570" s="19">
        <v>13052.872999999985</v>
      </c>
      <c r="F570" s="19">
        <v>13609.664000000008</v>
      </c>
      <c r="G570" s="19">
        <v>13699.3495</v>
      </c>
      <c r="H570" s="19">
        <v>14300.37919999999</v>
      </c>
      <c r="I570" s="19">
        <v>13340.578699999993</v>
      </c>
      <c r="J570" s="19">
        <v>12414.857500000009</v>
      </c>
      <c r="K570" s="19">
        <v>13456.489999999993</v>
      </c>
      <c r="L570" s="19">
        <v>12745.714999999993</v>
      </c>
      <c r="M570" s="19">
        <v>14246.506500000009</v>
      </c>
      <c r="N570" s="19">
        <v>15343.316000000006</v>
      </c>
      <c r="O570" s="19">
        <v>16915.513999999996</v>
      </c>
      <c r="P570" s="19">
        <v>18577.822999999997</v>
      </c>
      <c r="Q570" s="19">
        <v>20368.417999999994</v>
      </c>
      <c r="R570" s="19">
        <v>23235.265500000016</v>
      </c>
      <c r="S570" s="19">
        <v>22456.627499999995</v>
      </c>
      <c r="T570" s="19">
        <v>22660.926500000027</v>
      </c>
      <c r="U570" s="19">
        <v>22228.264000000017</v>
      </c>
      <c r="V570" s="19">
        <v>21165.765999999992</v>
      </c>
      <c r="W570" s="19">
        <v>19263.947499999987</v>
      </c>
      <c r="X570" s="19">
        <v>16567.639700000018</v>
      </c>
      <c r="Y570" s="19">
        <v>15713.491000000002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284987.65540000005</v>
      </c>
      <c r="AD570" s="5">
        <f t="shared" si="66"/>
        <v>108156.49299999996</v>
      </c>
      <c r="AE570" s="5">
        <f t="shared" si="67"/>
        <v>393144.14840000001</v>
      </c>
      <c r="AG570" s="2">
        <f t="shared" si="68"/>
        <v>7</v>
      </c>
      <c r="AH570" s="2">
        <f t="shared" si="69"/>
        <v>2025</v>
      </c>
      <c r="AJ570" s="5">
        <f t="shared" si="70"/>
        <v>23235.265500000016</v>
      </c>
      <c r="AK570" s="2">
        <f t="shared" si="71"/>
        <v>17</v>
      </c>
      <c r="AL570" s="9"/>
      <c r="AM570" s="55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</row>
    <row r="571" spans="1:51" ht="15.75" x14ac:dyDescent="0.25">
      <c r="A571" s="18">
        <v>45854</v>
      </c>
      <c r="B571" s="19">
        <v>14938.576999999987</v>
      </c>
      <c r="C571" s="19">
        <v>14435.57350000002</v>
      </c>
      <c r="D571" s="19">
        <v>14568.288000000013</v>
      </c>
      <c r="E571" s="19">
        <v>14882.887800000011</v>
      </c>
      <c r="F571" s="19">
        <v>15087.314199999992</v>
      </c>
      <c r="G571" s="19">
        <v>14772.98310000001</v>
      </c>
      <c r="H571" s="19">
        <v>14744.773299999995</v>
      </c>
      <c r="I571" s="19">
        <v>13294.748900000013</v>
      </c>
      <c r="J571" s="19">
        <v>13562.516500000002</v>
      </c>
      <c r="K571" s="19">
        <v>16390.227500000008</v>
      </c>
      <c r="L571" s="19">
        <v>15586.183499999997</v>
      </c>
      <c r="M571" s="19">
        <v>17396.539000000001</v>
      </c>
      <c r="N571" s="19">
        <v>19049.357499999995</v>
      </c>
      <c r="O571" s="19">
        <v>20638.773500000007</v>
      </c>
      <c r="P571" s="19">
        <v>22071.278000000017</v>
      </c>
      <c r="Q571" s="19">
        <v>22946.468999999997</v>
      </c>
      <c r="R571" s="19">
        <v>24950.749000000007</v>
      </c>
      <c r="S571" s="19">
        <v>24720.648500000003</v>
      </c>
      <c r="T571" s="19">
        <v>23651.026000000002</v>
      </c>
      <c r="U571" s="19">
        <v>23114.307500000017</v>
      </c>
      <c r="V571" s="19">
        <v>21661.066999999995</v>
      </c>
      <c r="W571" s="19">
        <v>19388.734999999986</v>
      </c>
      <c r="X571" s="19">
        <v>17115.81879999999</v>
      </c>
      <c r="Y571" s="19">
        <v>15923.410700000011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315538.44520000013</v>
      </c>
      <c r="AD571" s="5">
        <f t="shared" si="66"/>
        <v>119353.80759999994</v>
      </c>
      <c r="AE571" s="5">
        <f t="shared" si="67"/>
        <v>434892.25280000007</v>
      </c>
      <c r="AG571" s="2">
        <f t="shared" si="68"/>
        <v>7</v>
      </c>
      <c r="AH571" s="2">
        <f t="shared" si="69"/>
        <v>2025</v>
      </c>
      <c r="AJ571" s="5">
        <f t="shared" si="70"/>
        <v>24950.749000000007</v>
      </c>
      <c r="AK571" s="2">
        <f t="shared" si="71"/>
        <v>17</v>
      </c>
      <c r="AL571" s="9"/>
      <c r="AM571" s="55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</row>
    <row r="572" spans="1:51" ht="15.75" x14ac:dyDescent="0.25">
      <c r="A572" s="18">
        <v>45855</v>
      </c>
      <c r="B572" s="19">
        <v>15114.138599999995</v>
      </c>
      <c r="C572" s="19">
        <v>14606.668299999998</v>
      </c>
      <c r="D572" s="19">
        <v>14607.296399999999</v>
      </c>
      <c r="E572" s="19">
        <v>15135.323600000003</v>
      </c>
      <c r="F572" s="19">
        <v>15204.810600000004</v>
      </c>
      <c r="G572" s="19">
        <v>15353.688800000014</v>
      </c>
      <c r="H572" s="19">
        <v>15671.37509999999</v>
      </c>
      <c r="I572" s="19">
        <v>15042.413899999994</v>
      </c>
      <c r="J572" s="19">
        <v>15921.682500000012</v>
      </c>
      <c r="K572" s="19">
        <v>18490.047500000011</v>
      </c>
      <c r="L572" s="19">
        <v>17144.948000000008</v>
      </c>
      <c r="M572" s="19">
        <v>17729.731500000013</v>
      </c>
      <c r="N572" s="19">
        <v>18124.614500000003</v>
      </c>
      <c r="O572" s="19">
        <v>19514.568500000001</v>
      </c>
      <c r="P572" s="19">
        <v>21512.454000000002</v>
      </c>
      <c r="Q572" s="19">
        <v>22923.917500000014</v>
      </c>
      <c r="R572" s="19">
        <v>23673.761499999986</v>
      </c>
      <c r="S572" s="19">
        <v>23538.392499999998</v>
      </c>
      <c r="T572" s="19">
        <v>21134.952499999999</v>
      </c>
      <c r="U572" s="19">
        <v>20045.305499999977</v>
      </c>
      <c r="V572" s="19">
        <v>19382.931000000004</v>
      </c>
      <c r="W572" s="19">
        <v>17306.562999999998</v>
      </c>
      <c r="X572" s="19">
        <v>15462.366500000018</v>
      </c>
      <c r="Y572" s="19">
        <v>14357.033899999997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306948.65040000004</v>
      </c>
      <c r="AD572" s="5">
        <f t="shared" si="66"/>
        <v>120050.33529999998</v>
      </c>
      <c r="AE572" s="5">
        <f t="shared" si="67"/>
        <v>426998.98570000002</v>
      </c>
      <c r="AG572" s="2">
        <f t="shared" si="68"/>
        <v>7</v>
      </c>
      <c r="AH572" s="2">
        <f t="shared" si="69"/>
        <v>2025</v>
      </c>
      <c r="AJ572" s="5">
        <f t="shared" si="70"/>
        <v>23673.761499999986</v>
      </c>
      <c r="AK572" s="2">
        <f t="shared" si="71"/>
        <v>17</v>
      </c>
      <c r="AL572" s="9"/>
      <c r="AM572" s="55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</row>
    <row r="573" spans="1:51" ht="15.75" x14ac:dyDescent="0.25">
      <c r="A573" s="18">
        <v>45856</v>
      </c>
      <c r="B573" s="19">
        <v>14262.302199999998</v>
      </c>
      <c r="C573" s="19">
        <v>13571.5553</v>
      </c>
      <c r="D573" s="19">
        <v>14059.267099999995</v>
      </c>
      <c r="E573" s="19">
        <v>14527.608700000013</v>
      </c>
      <c r="F573" s="19">
        <v>14630.307000000008</v>
      </c>
      <c r="G573" s="19">
        <v>13922.874900000003</v>
      </c>
      <c r="H573" s="19">
        <v>13702.411300000009</v>
      </c>
      <c r="I573" s="19">
        <v>11725.255699999991</v>
      </c>
      <c r="J573" s="19">
        <v>11693.389000000008</v>
      </c>
      <c r="K573" s="19">
        <v>13599.058499999992</v>
      </c>
      <c r="L573" s="19">
        <v>11428.2075</v>
      </c>
      <c r="M573" s="19">
        <v>11987.599500000006</v>
      </c>
      <c r="N573" s="19">
        <v>12256.476499999993</v>
      </c>
      <c r="O573" s="19">
        <v>12515.927500000007</v>
      </c>
      <c r="P573" s="19">
        <v>13645.766000000007</v>
      </c>
      <c r="Q573" s="19">
        <v>13291.933500000008</v>
      </c>
      <c r="R573" s="19">
        <v>15445.579500000003</v>
      </c>
      <c r="S573" s="19">
        <v>16876.401500000007</v>
      </c>
      <c r="T573" s="19">
        <v>17422.964499999998</v>
      </c>
      <c r="U573" s="19">
        <v>17787.184499999996</v>
      </c>
      <c r="V573" s="19">
        <v>16766.236500000006</v>
      </c>
      <c r="W573" s="19">
        <v>15222.490499999996</v>
      </c>
      <c r="X573" s="19">
        <v>13765.354900000011</v>
      </c>
      <c r="Y573" s="19">
        <v>12783.172300000026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225429.82560000001</v>
      </c>
      <c r="AD573" s="5">
        <f t="shared" si="66"/>
        <v>111459.49880000009</v>
      </c>
      <c r="AE573" s="5">
        <f t="shared" si="67"/>
        <v>336889.3244000001</v>
      </c>
      <c r="AG573" s="2">
        <f t="shared" si="68"/>
        <v>7</v>
      </c>
      <c r="AH573" s="2">
        <f t="shared" si="69"/>
        <v>2025</v>
      </c>
      <c r="AJ573" s="5">
        <f t="shared" si="70"/>
        <v>17787.184499999996</v>
      </c>
      <c r="AK573" s="2">
        <f t="shared" si="71"/>
        <v>20</v>
      </c>
      <c r="AL573" s="9"/>
      <c r="AM573" s="55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</row>
    <row r="574" spans="1:51" ht="15.75" x14ac:dyDescent="0.25">
      <c r="A574" s="18">
        <v>45857</v>
      </c>
      <c r="B574" s="19">
        <v>12290.979100000011</v>
      </c>
      <c r="C574" s="19">
        <v>11710.147200000005</v>
      </c>
      <c r="D574" s="19">
        <v>12020.749400000008</v>
      </c>
      <c r="E574" s="19">
        <v>12126.184400000002</v>
      </c>
      <c r="F574" s="19">
        <v>12093.949199999995</v>
      </c>
      <c r="G574" s="19">
        <v>11489.512000000001</v>
      </c>
      <c r="H574" s="19">
        <v>10988.3613</v>
      </c>
      <c r="I574" s="19">
        <v>9314.0688999999984</v>
      </c>
      <c r="J574" s="19">
        <v>8937.015999999996</v>
      </c>
      <c r="K574" s="19">
        <v>10303.28850000001</v>
      </c>
      <c r="L574" s="19">
        <v>9145.3285000000069</v>
      </c>
      <c r="M574" s="19">
        <v>11560.187000000007</v>
      </c>
      <c r="N574" s="19">
        <v>11943.458000000004</v>
      </c>
      <c r="O574" s="19">
        <v>12386.317000000006</v>
      </c>
      <c r="P574" s="19">
        <v>13768.729499999998</v>
      </c>
      <c r="Q574" s="19">
        <v>15244.164000000006</v>
      </c>
      <c r="R574" s="19">
        <v>15953.414999999994</v>
      </c>
      <c r="S574" s="19">
        <v>16734.733500000024</v>
      </c>
      <c r="T574" s="19">
        <v>16430.979499999994</v>
      </c>
      <c r="U574" s="19">
        <v>16529.250500000009</v>
      </c>
      <c r="V574" s="19">
        <v>15975.130499999997</v>
      </c>
      <c r="W574" s="19">
        <v>14834.668499999994</v>
      </c>
      <c r="X574" s="19">
        <v>13637.401099999997</v>
      </c>
      <c r="Y574" s="19">
        <v>12672.983999999989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308091.00260000007</v>
      </c>
      <c r="AE574" s="5">
        <f t="shared" si="67"/>
        <v>308091.00260000007</v>
      </c>
      <c r="AG574" s="2">
        <f t="shared" si="68"/>
        <v>7</v>
      </c>
      <c r="AH574" s="2">
        <f t="shared" si="69"/>
        <v>2025</v>
      </c>
      <c r="AJ574" s="5">
        <f t="shared" si="70"/>
        <v>16734.733500000024</v>
      </c>
      <c r="AK574" s="2">
        <f t="shared" si="71"/>
        <v>18</v>
      </c>
      <c r="AL574" s="9"/>
      <c r="AM574" s="55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</row>
    <row r="575" spans="1:51" ht="15.75" x14ac:dyDescent="0.25">
      <c r="A575" s="18">
        <v>45858</v>
      </c>
      <c r="B575" s="19">
        <v>12344.347399999997</v>
      </c>
      <c r="C575" s="19">
        <v>12062.827899999995</v>
      </c>
      <c r="D575" s="19">
        <v>12211.766100000006</v>
      </c>
      <c r="E575" s="19">
        <v>12557.088599999999</v>
      </c>
      <c r="F575" s="19">
        <v>12435.162499999993</v>
      </c>
      <c r="G575" s="19">
        <v>12311.846099999997</v>
      </c>
      <c r="H575" s="19">
        <v>12192.502399999985</v>
      </c>
      <c r="I575" s="19">
        <v>12114.436099999999</v>
      </c>
      <c r="J575" s="19">
        <v>14009.059500000007</v>
      </c>
      <c r="K575" s="19">
        <v>16115.209500000001</v>
      </c>
      <c r="L575" s="19">
        <v>16053.781999999987</v>
      </c>
      <c r="M575" s="19">
        <v>17576.683500000017</v>
      </c>
      <c r="N575" s="19">
        <v>18338.610500000013</v>
      </c>
      <c r="O575" s="19">
        <v>20009.654500000008</v>
      </c>
      <c r="P575" s="19">
        <v>21085.378499999999</v>
      </c>
      <c r="Q575" s="19">
        <v>20289.039500000014</v>
      </c>
      <c r="R575" s="19">
        <v>20942.930000000008</v>
      </c>
      <c r="S575" s="19">
        <v>19844.121999999999</v>
      </c>
      <c r="T575" s="19">
        <v>17683.263000000006</v>
      </c>
      <c r="U575" s="19">
        <v>16847.062499999993</v>
      </c>
      <c r="V575" s="19">
        <v>15523.092500000002</v>
      </c>
      <c r="W575" s="19">
        <v>14097.5095</v>
      </c>
      <c r="X575" s="19">
        <v>12759.760000000011</v>
      </c>
      <c r="Y575" s="19">
        <v>11981.222800000021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371386.35690000001</v>
      </c>
      <c r="AE575" s="5">
        <f t="shared" si="67"/>
        <v>371386.35690000001</v>
      </c>
      <c r="AG575" s="2">
        <f t="shared" si="68"/>
        <v>7</v>
      </c>
      <c r="AH575" s="2">
        <f t="shared" si="69"/>
        <v>2025</v>
      </c>
      <c r="AJ575" s="5">
        <f t="shared" si="70"/>
        <v>21085.378499999999</v>
      </c>
      <c r="AK575" s="2">
        <f t="shared" si="71"/>
        <v>15</v>
      </c>
      <c r="AL575" s="9"/>
      <c r="AM575" s="55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</row>
    <row r="576" spans="1:51" ht="15.75" x14ac:dyDescent="0.25">
      <c r="A576" s="18">
        <v>45859</v>
      </c>
      <c r="B576" s="19">
        <v>11963.356600000016</v>
      </c>
      <c r="C576" s="19">
        <v>11814.834100000015</v>
      </c>
      <c r="D576" s="19">
        <v>12053.393400000008</v>
      </c>
      <c r="E576" s="19">
        <v>12411.042600000017</v>
      </c>
      <c r="F576" s="19">
        <v>12985.959799999997</v>
      </c>
      <c r="G576" s="19">
        <v>12817.070600000003</v>
      </c>
      <c r="H576" s="19">
        <v>12647.7718</v>
      </c>
      <c r="I576" s="19">
        <v>11002.409299999994</v>
      </c>
      <c r="J576" s="19">
        <v>10511.569</v>
      </c>
      <c r="K576" s="19">
        <v>12591.8905</v>
      </c>
      <c r="L576" s="19">
        <v>11342.971500000005</v>
      </c>
      <c r="M576" s="19">
        <v>12938.907999999994</v>
      </c>
      <c r="N576" s="19">
        <v>12805.651500000011</v>
      </c>
      <c r="O576" s="19">
        <v>12387.262999999999</v>
      </c>
      <c r="P576" s="19">
        <v>13337.753499999999</v>
      </c>
      <c r="Q576" s="19">
        <v>15328.209500000006</v>
      </c>
      <c r="R576" s="19">
        <v>14754.005000000005</v>
      </c>
      <c r="S576" s="19">
        <v>14935.805000000004</v>
      </c>
      <c r="T576" s="19">
        <v>15622.714000000005</v>
      </c>
      <c r="U576" s="19">
        <v>16056.361999999999</v>
      </c>
      <c r="V576" s="19">
        <v>15485.054500000011</v>
      </c>
      <c r="W576" s="19">
        <v>14153.409000000014</v>
      </c>
      <c r="X576" s="19">
        <v>12652.953299999994</v>
      </c>
      <c r="Y576" s="19">
        <v>11597.873800000014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215906.92860000004</v>
      </c>
      <c r="AD576" s="5">
        <f t="shared" si="66"/>
        <v>98291.302700000058</v>
      </c>
      <c r="AE576" s="5">
        <f t="shared" si="67"/>
        <v>314198.2313000001</v>
      </c>
      <c r="AG576" s="2">
        <f t="shared" si="68"/>
        <v>7</v>
      </c>
      <c r="AH576" s="2">
        <f t="shared" si="69"/>
        <v>2025</v>
      </c>
      <c r="AJ576" s="5">
        <f t="shared" si="70"/>
        <v>16056.361999999999</v>
      </c>
      <c r="AK576" s="2">
        <f t="shared" si="71"/>
        <v>20</v>
      </c>
      <c r="AL576" s="9"/>
      <c r="AM576" s="55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</row>
    <row r="577" spans="1:51" ht="15.75" x14ac:dyDescent="0.25">
      <c r="A577" s="18">
        <v>45860</v>
      </c>
      <c r="B577" s="19">
        <v>11269.638199999992</v>
      </c>
      <c r="C577" s="19">
        <v>10938.850100000014</v>
      </c>
      <c r="D577" s="19">
        <v>11094.354300000006</v>
      </c>
      <c r="E577" s="19">
        <v>11578.306699999999</v>
      </c>
      <c r="F577" s="19">
        <v>11882.972599999997</v>
      </c>
      <c r="G577" s="19">
        <v>11919.780699999998</v>
      </c>
      <c r="H577" s="19">
        <v>12019.607099999985</v>
      </c>
      <c r="I577" s="19">
        <v>9813.6763000000101</v>
      </c>
      <c r="J577" s="19">
        <v>8901.6880000000001</v>
      </c>
      <c r="K577" s="19">
        <v>9643.3220000000056</v>
      </c>
      <c r="L577" s="19">
        <v>10026.606000000007</v>
      </c>
      <c r="M577" s="19">
        <v>10477.063999999995</v>
      </c>
      <c r="N577" s="19">
        <v>10161.232500000006</v>
      </c>
      <c r="O577" s="19">
        <v>10449.00450000001</v>
      </c>
      <c r="P577" s="19">
        <v>11575.360499999999</v>
      </c>
      <c r="Q577" s="19">
        <v>12992.595500000001</v>
      </c>
      <c r="R577" s="19">
        <v>15243.08500000001</v>
      </c>
      <c r="S577" s="19">
        <v>15579.065499999992</v>
      </c>
      <c r="T577" s="19">
        <v>16570.864000000001</v>
      </c>
      <c r="U577" s="19">
        <v>16693.4735</v>
      </c>
      <c r="V577" s="19">
        <v>16052.068500000016</v>
      </c>
      <c r="W577" s="19">
        <v>14502.551000000009</v>
      </c>
      <c r="X577" s="19">
        <v>12704.080400000004</v>
      </c>
      <c r="Y577" s="19">
        <v>11942.494000000001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201385.73720000006</v>
      </c>
      <c r="AD577" s="5">
        <f t="shared" si="66"/>
        <v>92646.003699999972</v>
      </c>
      <c r="AE577" s="5">
        <f t="shared" si="67"/>
        <v>294031.74090000003</v>
      </c>
      <c r="AG577" s="2">
        <f t="shared" si="68"/>
        <v>7</v>
      </c>
      <c r="AH577" s="2">
        <f t="shared" si="69"/>
        <v>2025</v>
      </c>
      <c r="AJ577" s="5">
        <f t="shared" si="70"/>
        <v>16693.4735</v>
      </c>
      <c r="AK577" s="2">
        <f t="shared" si="71"/>
        <v>20</v>
      </c>
      <c r="AL577" s="9"/>
      <c r="AM577" s="55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</row>
    <row r="578" spans="1:51" ht="15.75" x14ac:dyDescent="0.25">
      <c r="A578" s="18">
        <v>45861</v>
      </c>
      <c r="B578" s="19">
        <v>11560.379300000008</v>
      </c>
      <c r="C578" s="19">
        <v>11053.299100000015</v>
      </c>
      <c r="D578" s="19">
        <v>11125.290900000009</v>
      </c>
      <c r="E578" s="19">
        <v>11760.356200000002</v>
      </c>
      <c r="F578" s="19">
        <v>11959.860199999994</v>
      </c>
      <c r="G578" s="19">
        <v>11879.739899999995</v>
      </c>
      <c r="H578" s="19">
        <v>11606.3577</v>
      </c>
      <c r="I578" s="19">
        <v>10009.815100000002</v>
      </c>
      <c r="J578" s="19">
        <v>9480.4304999999986</v>
      </c>
      <c r="K578" s="19">
        <v>10215.723000000002</v>
      </c>
      <c r="L578" s="19">
        <v>9926.6844999999976</v>
      </c>
      <c r="M578" s="19">
        <v>10769.875999999997</v>
      </c>
      <c r="N578" s="19">
        <v>12080.269000000009</v>
      </c>
      <c r="O578" s="19">
        <v>12815.984000000004</v>
      </c>
      <c r="P578" s="19">
        <v>13790.539000000008</v>
      </c>
      <c r="Q578" s="19">
        <v>15143.112499999994</v>
      </c>
      <c r="R578" s="19">
        <v>16237.177</v>
      </c>
      <c r="S578" s="19">
        <v>17008.051499999998</v>
      </c>
      <c r="T578" s="19">
        <v>17140.673000000013</v>
      </c>
      <c r="U578" s="19">
        <v>17606.335000000003</v>
      </c>
      <c r="V578" s="19">
        <v>16844.01249999999</v>
      </c>
      <c r="W578" s="19">
        <v>15317.209500000017</v>
      </c>
      <c r="X578" s="19">
        <v>13542.377400000007</v>
      </c>
      <c r="Y578" s="19">
        <v>12498.472800000003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217928.26949999999</v>
      </c>
      <c r="AD578" s="5">
        <f t="shared" si="66"/>
        <v>93443.756100000057</v>
      </c>
      <c r="AE578" s="5">
        <f t="shared" si="67"/>
        <v>311372.02560000005</v>
      </c>
      <c r="AG578" s="2">
        <f t="shared" si="68"/>
        <v>7</v>
      </c>
      <c r="AH578" s="2">
        <f t="shared" si="69"/>
        <v>2025</v>
      </c>
      <c r="AJ578" s="5">
        <f t="shared" si="70"/>
        <v>17606.335000000003</v>
      </c>
      <c r="AK578" s="2">
        <f t="shared" si="71"/>
        <v>20</v>
      </c>
      <c r="AL578" s="9"/>
      <c r="AM578" s="55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</row>
    <row r="579" spans="1:51" ht="15.75" x14ac:dyDescent="0.25">
      <c r="A579" s="18">
        <v>45862</v>
      </c>
      <c r="B579" s="19">
        <v>12290.407999999994</v>
      </c>
      <c r="C579" s="19">
        <v>11816.799100000007</v>
      </c>
      <c r="D579" s="19">
        <v>11998.234000000009</v>
      </c>
      <c r="E579" s="19">
        <v>12598.616500000009</v>
      </c>
      <c r="F579" s="19">
        <v>12638.419499999985</v>
      </c>
      <c r="G579" s="19">
        <v>12734.015999999992</v>
      </c>
      <c r="H579" s="19">
        <v>13110.285200000006</v>
      </c>
      <c r="I579" s="19">
        <v>11747.009099999999</v>
      </c>
      <c r="J579" s="19">
        <v>11139.981999999996</v>
      </c>
      <c r="K579" s="19">
        <v>12125.982000000005</v>
      </c>
      <c r="L579" s="19">
        <v>11442.027</v>
      </c>
      <c r="M579" s="19">
        <v>12826.083000000004</v>
      </c>
      <c r="N579" s="19">
        <v>13858.933500000008</v>
      </c>
      <c r="O579" s="19">
        <v>15088.134000000013</v>
      </c>
      <c r="P579" s="19">
        <v>16282.379500000008</v>
      </c>
      <c r="Q579" s="19">
        <v>20846.039000000001</v>
      </c>
      <c r="R579" s="19">
        <v>21755.348000000005</v>
      </c>
      <c r="S579" s="19">
        <v>19764.104500000001</v>
      </c>
      <c r="T579" s="19">
        <v>18805.824000000008</v>
      </c>
      <c r="U579" s="19">
        <v>18804.342000000001</v>
      </c>
      <c r="V579" s="19">
        <v>18033.388999999988</v>
      </c>
      <c r="W579" s="19">
        <v>16145.515499999994</v>
      </c>
      <c r="X579" s="19">
        <v>14540.702400000009</v>
      </c>
      <c r="Y579" s="19">
        <v>13690.243799999998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253205.79450000008</v>
      </c>
      <c r="AD579" s="5">
        <f t="shared" si="66"/>
        <v>100877.02209999994</v>
      </c>
      <c r="AE579" s="5">
        <f t="shared" si="67"/>
        <v>354082.81660000002</v>
      </c>
      <c r="AG579" s="2">
        <f t="shared" si="68"/>
        <v>7</v>
      </c>
      <c r="AH579" s="2">
        <f t="shared" si="69"/>
        <v>2025</v>
      </c>
      <c r="AJ579" s="5">
        <f t="shared" si="70"/>
        <v>21755.348000000005</v>
      </c>
      <c r="AK579" s="2">
        <f t="shared" si="71"/>
        <v>17</v>
      </c>
      <c r="AL579" s="9"/>
      <c r="AM579" s="55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</row>
    <row r="580" spans="1:51" ht="15.75" x14ac:dyDescent="0.25">
      <c r="A580" s="18">
        <v>45863</v>
      </c>
      <c r="B580" s="19">
        <v>13478.236500000014</v>
      </c>
      <c r="C580" s="19">
        <v>13087.075400000005</v>
      </c>
      <c r="D580" s="19">
        <v>13449.035300000016</v>
      </c>
      <c r="E580" s="19">
        <v>13698.737600000004</v>
      </c>
      <c r="F580" s="19">
        <v>13810.120599999998</v>
      </c>
      <c r="G580" s="19">
        <v>13746.383300000001</v>
      </c>
      <c r="H580" s="19">
        <v>14010.694200000002</v>
      </c>
      <c r="I580" s="19">
        <v>13116.976899999989</v>
      </c>
      <c r="J580" s="19">
        <v>14438.216500000002</v>
      </c>
      <c r="K580" s="19">
        <v>15911.573000000011</v>
      </c>
      <c r="L580" s="19">
        <v>16251.407000000008</v>
      </c>
      <c r="M580" s="19">
        <v>20345.229500000012</v>
      </c>
      <c r="N580" s="19">
        <v>20243.717499999999</v>
      </c>
      <c r="O580" s="19">
        <v>22400.06600000001</v>
      </c>
      <c r="P580" s="19">
        <v>21221.841500000013</v>
      </c>
      <c r="Q580" s="19">
        <v>23353.021000000004</v>
      </c>
      <c r="R580" s="19">
        <v>23260.408999999996</v>
      </c>
      <c r="S580" s="19">
        <v>21727.793500000018</v>
      </c>
      <c r="T580" s="19">
        <v>19277.109500000013</v>
      </c>
      <c r="U580" s="19">
        <v>19114.628999999994</v>
      </c>
      <c r="V580" s="19">
        <v>18379.256000000001</v>
      </c>
      <c r="W580" s="19">
        <v>16659.053000000022</v>
      </c>
      <c r="X580" s="19">
        <v>15250.033100000002</v>
      </c>
      <c r="Y580" s="19">
        <v>13921.571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300950.33200000011</v>
      </c>
      <c r="AD580" s="5">
        <f t="shared" si="66"/>
        <v>109201.85390000005</v>
      </c>
      <c r="AE580" s="5">
        <f t="shared" si="67"/>
        <v>410152.18590000016</v>
      </c>
      <c r="AG580" s="2">
        <f t="shared" si="68"/>
        <v>7</v>
      </c>
      <c r="AH580" s="2">
        <f t="shared" si="69"/>
        <v>2025</v>
      </c>
      <c r="AJ580" s="5">
        <f t="shared" si="70"/>
        <v>23353.021000000004</v>
      </c>
      <c r="AK580" s="2">
        <f t="shared" si="71"/>
        <v>16</v>
      </c>
      <c r="AL580" s="9"/>
      <c r="AM580" s="55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</row>
    <row r="581" spans="1:51" ht="15.75" x14ac:dyDescent="0.25">
      <c r="A581" s="18">
        <v>45864</v>
      </c>
      <c r="B581" s="19">
        <v>13361.068800000012</v>
      </c>
      <c r="C581" s="19">
        <v>12593.865200000009</v>
      </c>
      <c r="D581" s="19">
        <v>12698.216800000002</v>
      </c>
      <c r="E581" s="19">
        <v>12715.902299999996</v>
      </c>
      <c r="F581" s="19">
        <v>12820.520600000005</v>
      </c>
      <c r="G581" s="19">
        <v>11975.760699999995</v>
      </c>
      <c r="H581" s="19">
        <v>11472.946500000002</v>
      </c>
      <c r="I581" s="19">
        <v>9389.847499999998</v>
      </c>
      <c r="J581" s="19">
        <v>7965.1540000000032</v>
      </c>
      <c r="K581" s="19">
        <v>10053.368500000002</v>
      </c>
      <c r="L581" s="19">
        <v>9783.599000000002</v>
      </c>
      <c r="M581" s="19">
        <v>10752.782500000003</v>
      </c>
      <c r="N581" s="19">
        <v>10932.426500000001</v>
      </c>
      <c r="O581" s="19">
        <v>11962.103000000006</v>
      </c>
      <c r="P581" s="19">
        <v>12633.6585</v>
      </c>
      <c r="Q581" s="19">
        <v>14394.977000000004</v>
      </c>
      <c r="R581" s="19">
        <v>16252.945000000007</v>
      </c>
      <c r="S581" s="19">
        <v>17739.579000000002</v>
      </c>
      <c r="T581" s="19">
        <v>18168.992500000015</v>
      </c>
      <c r="U581" s="19">
        <v>18392.723999999998</v>
      </c>
      <c r="V581" s="19">
        <v>17211.107500000016</v>
      </c>
      <c r="W581" s="19">
        <v>15611.342999999992</v>
      </c>
      <c r="X581" s="19">
        <v>13952.638499999995</v>
      </c>
      <c r="Y581" s="19">
        <v>13028.033600000008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315863.56050000014</v>
      </c>
      <c r="AE581" s="5">
        <f t="shared" si="67"/>
        <v>315863.56050000014</v>
      </c>
      <c r="AG581" s="2">
        <f t="shared" si="68"/>
        <v>7</v>
      </c>
      <c r="AH581" s="2">
        <f t="shared" si="69"/>
        <v>2025</v>
      </c>
      <c r="AJ581" s="5">
        <f t="shared" si="70"/>
        <v>18392.723999999998</v>
      </c>
      <c r="AK581" s="2">
        <f t="shared" si="71"/>
        <v>20</v>
      </c>
      <c r="AL581" s="9"/>
      <c r="AM581" s="55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</row>
    <row r="582" spans="1:51" ht="15.75" x14ac:dyDescent="0.25">
      <c r="A582" s="18">
        <v>45865</v>
      </c>
      <c r="B582" s="19">
        <v>12616.462100000013</v>
      </c>
      <c r="C582" s="19">
        <v>12112.32900000002</v>
      </c>
      <c r="D582" s="19">
        <v>11981.287500000008</v>
      </c>
      <c r="E582" s="19">
        <v>12379.455900000004</v>
      </c>
      <c r="F582" s="19">
        <v>12128.872700000005</v>
      </c>
      <c r="G582" s="19">
        <v>11689.424499999999</v>
      </c>
      <c r="H582" s="19">
        <v>10953.272499999997</v>
      </c>
      <c r="I582" s="19">
        <v>9525.6290999999983</v>
      </c>
      <c r="J582" s="19">
        <v>8862.10250000001</v>
      </c>
      <c r="K582" s="19">
        <v>9881.9125000000076</v>
      </c>
      <c r="L582" s="19">
        <v>10044.152000000006</v>
      </c>
      <c r="M582" s="19">
        <v>11186.75350000001</v>
      </c>
      <c r="N582" s="19">
        <v>12269.253499999995</v>
      </c>
      <c r="O582" s="19">
        <v>15033.190500000001</v>
      </c>
      <c r="P582" s="19">
        <v>17789.648499999996</v>
      </c>
      <c r="Q582" s="19">
        <v>18156.995999999996</v>
      </c>
      <c r="R582" s="19">
        <v>18903.882000000005</v>
      </c>
      <c r="S582" s="19">
        <v>17942.018000000004</v>
      </c>
      <c r="T582" s="19">
        <v>17567.602500000012</v>
      </c>
      <c r="U582" s="19">
        <v>17659.714500000024</v>
      </c>
      <c r="V582" s="19">
        <v>16345.390500000005</v>
      </c>
      <c r="W582" s="19">
        <v>14924.136000000013</v>
      </c>
      <c r="X582" s="19">
        <v>13436.984499999999</v>
      </c>
      <c r="Y582" s="19">
        <v>12338.175600000004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325728.64590000012</v>
      </c>
      <c r="AE582" s="5">
        <f t="shared" si="67"/>
        <v>325728.64590000012</v>
      </c>
      <c r="AG582" s="2">
        <f t="shared" si="68"/>
        <v>7</v>
      </c>
      <c r="AH582" s="2">
        <f t="shared" si="69"/>
        <v>2025</v>
      </c>
      <c r="AJ582" s="5">
        <f t="shared" si="70"/>
        <v>18903.882000000005</v>
      </c>
      <c r="AK582" s="2">
        <f t="shared" si="71"/>
        <v>17</v>
      </c>
      <c r="AL582" s="9"/>
      <c r="AM582" s="55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</row>
    <row r="583" spans="1:51" ht="15.75" x14ac:dyDescent="0.25">
      <c r="A583" s="18">
        <v>45866</v>
      </c>
      <c r="B583" s="19">
        <v>12328.813900000028</v>
      </c>
      <c r="C583" s="19">
        <v>11835.362999999999</v>
      </c>
      <c r="D583" s="19">
        <v>12008.769199999997</v>
      </c>
      <c r="E583" s="19">
        <v>12655.330300000014</v>
      </c>
      <c r="F583" s="19">
        <v>12893.064100000014</v>
      </c>
      <c r="G583" s="19">
        <v>13298.583699999994</v>
      </c>
      <c r="H583" s="19">
        <v>13721.289400000009</v>
      </c>
      <c r="I583" s="19">
        <v>13398.219099999997</v>
      </c>
      <c r="J583" s="19">
        <v>13624.811000000005</v>
      </c>
      <c r="K583" s="19">
        <v>13445.15950000002</v>
      </c>
      <c r="L583" s="19">
        <v>11983.1615</v>
      </c>
      <c r="M583" s="19">
        <v>13964.926500000009</v>
      </c>
      <c r="N583" s="19">
        <v>16130.319000000007</v>
      </c>
      <c r="O583" s="19">
        <v>16995.8125</v>
      </c>
      <c r="P583" s="19">
        <v>18531.306999999997</v>
      </c>
      <c r="Q583" s="19">
        <v>19966.585500000008</v>
      </c>
      <c r="R583" s="19">
        <v>21599.772999999994</v>
      </c>
      <c r="S583" s="19">
        <v>20821.290999999994</v>
      </c>
      <c r="T583" s="19">
        <v>21027.553000000007</v>
      </c>
      <c r="U583" s="19">
        <v>20609.60000000002</v>
      </c>
      <c r="V583" s="19">
        <v>19903.182500000017</v>
      </c>
      <c r="W583" s="19">
        <v>17082.66350000001</v>
      </c>
      <c r="X583" s="19">
        <v>15098.657000000021</v>
      </c>
      <c r="Y583" s="19">
        <v>14143.146299999986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274183.02160000009</v>
      </c>
      <c r="AD583" s="5">
        <f t="shared" si="66"/>
        <v>102884.35990000004</v>
      </c>
      <c r="AE583" s="5">
        <f t="shared" si="67"/>
        <v>377067.38150000013</v>
      </c>
      <c r="AG583" s="2">
        <f t="shared" si="68"/>
        <v>7</v>
      </c>
      <c r="AH583" s="2">
        <f t="shared" si="69"/>
        <v>2025</v>
      </c>
      <c r="AJ583" s="5">
        <f t="shared" si="70"/>
        <v>21599.772999999994</v>
      </c>
      <c r="AK583" s="2">
        <f t="shared" si="71"/>
        <v>17</v>
      </c>
      <c r="AL583" s="9"/>
      <c r="AM583" s="55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</row>
    <row r="584" spans="1:51" ht="15.75" x14ac:dyDescent="0.25">
      <c r="A584" s="18">
        <v>45867</v>
      </c>
      <c r="B584" s="19">
        <v>13709.028200000004</v>
      </c>
      <c r="C584" s="19">
        <v>13314.432600000018</v>
      </c>
      <c r="D584" s="19">
        <v>13471.146800000006</v>
      </c>
      <c r="E584" s="19">
        <v>13737.149900000008</v>
      </c>
      <c r="F584" s="19">
        <v>14160.107500000002</v>
      </c>
      <c r="G584" s="19">
        <v>14184.111400000022</v>
      </c>
      <c r="H584" s="19">
        <v>13929.824299999986</v>
      </c>
      <c r="I584" s="19">
        <v>12385.409999999983</v>
      </c>
      <c r="J584" s="19">
        <v>12529.95750000001</v>
      </c>
      <c r="K584" s="19">
        <v>14198.550500000001</v>
      </c>
      <c r="L584" s="19">
        <v>14304.572000000007</v>
      </c>
      <c r="M584" s="19">
        <v>16377.297000000002</v>
      </c>
      <c r="N584" s="19">
        <v>18840.537500000013</v>
      </c>
      <c r="O584" s="19">
        <v>19898.575499999999</v>
      </c>
      <c r="P584" s="19">
        <v>21468.614000000001</v>
      </c>
      <c r="Q584" s="19">
        <v>22683.892500000005</v>
      </c>
      <c r="R584" s="19">
        <v>23321.884500000015</v>
      </c>
      <c r="S584" s="19">
        <v>23503.664500000014</v>
      </c>
      <c r="T584" s="19">
        <v>22931.692499999997</v>
      </c>
      <c r="U584" s="19">
        <v>22316.664000000012</v>
      </c>
      <c r="V584" s="19">
        <v>20997.728499999968</v>
      </c>
      <c r="W584" s="19">
        <v>19159.450999999986</v>
      </c>
      <c r="X584" s="19">
        <v>16499.634500000007</v>
      </c>
      <c r="Y584" s="19">
        <v>15255.651900000001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301418.12600000005</v>
      </c>
      <c r="AD584" s="5">
        <f t="shared" si="66"/>
        <v>111761.45260000002</v>
      </c>
      <c r="AE584" s="5">
        <f t="shared" si="67"/>
        <v>413179.57860000007</v>
      </c>
      <c r="AG584" s="2">
        <f t="shared" si="68"/>
        <v>7</v>
      </c>
      <c r="AH584" s="2">
        <f t="shared" si="69"/>
        <v>2025</v>
      </c>
      <c r="AJ584" s="5">
        <f t="shared" si="70"/>
        <v>23503.664500000014</v>
      </c>
      <c r="AK584" s="2">
        <f t="shared" si="71"/>
        <v>18</v>
      </c>
      <c r="AL584" s="9"/>
      <c r="AM584" s="55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</row>
    <row r="585" spans="1:51" ht="15.75" x14ac:dyDescent="0.25">
      <c r="A585" s="18">
        <v>45868</v>
      </c>
      <c r="B585" s="19">
        <v>14790.917100000011</v>
      </c>
      <c r="C585" s="19">
        <v>14190.821899999988</v>
      </c>
      <c r="D585" s="19">
        <v>14158.529099999998</v>
      </c>
      <c r="E585" s="19">
        <v>14391.011700000012</v>
      </c>
      <c r="F585" s="19">
        <v>14393.227099999993</v>
      </c>
      <c r="G585" s="19">
        <v>14381.177300000008</v>
      </c>
      <c r="H585" s="19">
        <v>14210.785300000007</v>
      </c>
      <c r="I585" s="19">
        <v>13151.927300000001</v>
      </c>
      <c r="J585" s="19">
        <v>13336.314999999999</v>
      </c>
      <c r="K585" s="19">
        <v>15239.822000000009</v>
      </c>
      <c r="L585" s="19">
        <v>14066.468000000001</v>
      </c>
      <c r="M585" s="19">
        <v>15063.927000000007</v>
      </c>
      <c r="N585" s="19">
        <v>16776.874000000011</v>
      </c>
      <c r="O585" s="19">
        <v>18231.784999999993</v>
      </c>
      <c r="P585" s="19">
        <v>20311.687999999991</v>
      </c>
      <c r="Q585" s="19">
        <v>22954.288999999997</v>
      </c>
      <c r="R585" s="19">
        <v>23882.503000000015</v>
      </c>
      <c r="S585" s="19">
        <v>22818.219000000001</v>
      </c>
      <c r="T585" s="19">
        <v>22133.299500000001</v>
      </c>
      <c r="U585" s="19">
        <v>20966.413500000024</v>
      </c>
      <c r="V585" s="19">
        <v>19420.141499999991</v>
      </c>
      <c r="W585" s="19">
        <v>17222.632500000003</v>
      </c>
      <c r="X585" s="19">
        <v>15570.122100000002</v>
      </c>
      <c r="Y585" s="19">
        <v>14736.762900000016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291146.42640000005</v>
      </c>
      <c r="AD585" s="5">
        <f t="shared" si="66"/>
        <v>115253.23239999998</v>
      </c>
      <c r="AE585" s="5">
        <f t="shared" si="67"/>
        <v>406399.65880000003</v>
      </c>
      <c r="AG585" s="2">
        <f t="shared" si="68"/>
        <v>7</v>
      </c>
      <c r="AH585" s="2">
        <f t="shared" si="69"/>
        <v>2025</v>
      </c>
      <c r="AJ585" s="5">
        <f t="shared" si="70"/>
        <v>23882.503000000015</v>
      </c>
      <c r="AK585" s="2">
        <f t="shared" si="71"/>
        <v>17</v>
      </c>
      <c r="AL585" s="9"/>
      <c r="AM585" s="55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</row>
    <row r="586" spans="1:51" ht="15.75" x14ac:dyDescent="0.25">
      <c r="A586" s="18">
        <v>45869</v>
      </c>
      <c r="B586" s="19">
        <v>14652.466200000015</v>
      </c>
      <c r="C586" s="19">
        <v>14323.537300000018</v>
      </c>
      <c r="D586" s="19">
        <v>14558.260900000014</v>
      </c>
      <c r="E586" s="19">
        <v>14967.172300000007</v>
      </c>
      <c r="F586" s="19">
        <v>15128.138800000017</v>
      </c>
      <c r="G586" s="19">
        <v>15512.644500000011</v>
      </c>
      <c r="H586" s="19">
        <v>15708.616200000008</v>
      </c>
      <c r="I586" s="19">
        <v>15151.728400000029</v>
      </c>
      <c r="J586" s="19">
        <v>16089.398499999996</v>
      </c>
      <c r="K586" s="19">
        <v>17263.465499999995</v>
      </c>
      <c r="L586" s="19">
        <v>14989.973499999995</v>
      </c>
      <c r="M586" s="19">
        <v>16213.412999999997</v>
      </c>
      <c r="N586" s="19">
        <v>17289.450499999999</v>
      </c>
      <c r="O586" s="19">
        <v>18255.94850000001</v>
      </c>
      <c r="P586" s="19">
        <v>19237.090000000007</v>
      </c>
      <c r="Q586" s="19">
        <v>20663.713999999996</v>
      </c>
      <c r="R586" s="19">
        <v>21498.177499999998</v>
      </c>
      <c r="S586" s="19">
        <v>20680.162</v>
      </c>
      <c r="T586" s="19">
        <v>18584.794000000009</v>
      </c>
      <c r="U586" s="19">
        <v>17749.554500000002</v>
      </c>
      <c r="V586" s="19">
        <v>16352.299000000008</v>
      </c>
      <c r="W586" s="19">
        <v>14748.016000000007</v>
      </c>
      <c r="X586" s="19">
        <v>13364.879100000004</v>
      </c>
      <c r="Y586" s="19">
        <v>12782.363600000021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278132.06400000013</v>
      </c>
      <c r="AD586" s="5">
        <f t="shared" ref="AD586:AD647" si="74">AE586-AC586</f>
        <v>117633.19980000006</v>
      </c>
      <c r="AE586" s="5">
        <f t="shared" ref="AE586:AE647" si="75">SUM(B586:Y586)</f>
        <v>395765.26380000019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21498.177499999998</v>
      </c>
      <c r="AK586" s="2">
        <f t="shared" ref="AK586:AK647" si="79">IF(AE586&gt;0,INDEX(B$8:Y$8,MATCH(AJ586,B586:Y586,0)),"")</f>
        <v>17</v>
      </c>
      <c r="AL586" s="9"/>
      <c r="AM586" s="55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</row>
    <row r="587" spans="1:51" ht="15.75" x14ac:dyDescent="0.25">
      <c r="A587" s="18">
        <v>45870</v>
      </c>
      <c r="B587" s="19">
        <v>11885.949199999994</v>
      </c>
      <c r="C587" s="19">
        <v>12817.617499999995</v>
      </c>
      <c r="D587" s="19">
        <v>12954.535700000008</v>
      </c>
      <c r="E587" s="19">
        <v>13003.790900000011</v>
      </c>
      <c r="F587" s="19">
        <v>13548.628300000009</v>
      </c>
      <c r="G587" s="19">
        <v>13601.936999999993</v>
      </c>
      <c r="H587" s="19">
        <v>13582.523700000007</v>
      </c>
      <c r="I587" s="19">
        <v>11676.628800000002</v>
      </c>
      <c r="J587" s="19">
        <v>10350.781999999997</v>
      </c>
      <c r="K587" s="19">
        <v>9997.2764999999981</v>
      </c>
      <c r="L587" s="19">
        <v>9490.2745000000014</v>
      </c>
      <c r="M587" s="19">
        <v>10238.647500000005</v>
      </c>
      <c r="N587" s="19">
        <v>12003.507500000007</v>
      </c>
      <c r="O587" s="19">
        <v>12460.253499999999</v>
      </c>
      <c r="P587" s="19">
        <v>13668.784500000003</v>
      </c>
      <c r="Q587" s="19">
        <v>15334.467000000004</v>
      </c>
      <c r="R587" s="19">
        <v>16421.786</v>
      </c>
      <c r="S587" s="19">
        <v>17491.436000000005</v>
      </c>
      <c r="T587" s="19">
        <v>17612.485000000001</v>
      </c>
      <c r="U587" s="19">
        <v>17731.962000000003</v>
      </c>
      <c r="V587" s="19">
        <v>16613.442000000006</v>
      </c>
      <c r="W587" s="19">
        <v>15029.624</v>
      </c>
      <c r="X587" s="19">
        <v>13802.372399999991</v>
      </c>
      <c r="Y587" s="19">
        <v>12309.853599999997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219923.72920000003</v>
      </c>
      <c r="AD587" s="5">
        <f t="shared" si="74"/>
        <v>103704.83589999998</v>
      </c>
      <c r="AE587" s="5">
        <f t="shared" si="75"/>
        <v>323628.56510000001</v>
      </c>
      <c r="AG587" s="2">
        <f t="shared" si="76"/>
        <v>8</v>
      </c>
      <c r="AH587" s="2">
        <f t="shared" si="77"/>
        <v>2025</v>
      </c>
      <c r="AJ587" s="5">
        <f t="shared" si="78"/>
        <v>17731.962000000003</v>
      </c>
      <c r="AK587" s="2">
        <f t="shared" si="79"/>
        <v>20</v>
      </c>
      <c r="AM587" s="55"/>
    </row>
    <row r="588" spans="1:51" ht="15.75" x14ac:dyDescent="0.25">
      <c r="A588" s="18">
        <v>45871</v>
      </c>
      <c r="B588" s="19">
        <v>11868.841700000012</v>
      </c>
      <c r="C588" s="19">
        <v>12212.411499999991</v>
      </c>
      <c r="D588" s="19">
        <v>12124.7063</v>
      </c>
      <c r="E588" s="19">
        <v>12199.936600000008</v>
      </c>
      <c r="F588" s="19">
        <v>12198.514999999998</v>
      </c>
      <c r="G588" s="19">
        <v>12101.140600000004</v>
      </c>
      <c r="H588" s="19">
        <v>11705.592500000012</v>
      </c>
      <c r="I588" s="19">
        <v>9781.0615999999973</v>
      </c>
      <c r="J588" s="19">
        <v>8388.7524999999987</v>
      </c>
      <c r="K588" s="19">
        <v>8496.1710000000057</v>
      </c>
      <c r="L588" s="19">
        <v>8128.4754999999977</v>
      </c>
      <c r="M588" s="19">
        <v>8901.5404999999992</v>
      </c>
      <c r="N588" s="19">
        <v>9973.7854999999963</v>
      </c>
      <c r="O588" s="19">
        <v>10720.355500000007</v>
      </c>
      <c r="P588" s="19">
        <v>12078.963000000002</v>
      </c>
      <c r="Q588" s="19">
        <v>13158.1805</v>
      </c>
      <c r="R588" s="19">
        <v>15738.704000000005</v>
      </c>
      <c r="S588" s="19">
        <v>17532.504999999994</v>
      </c>
      <c r="T588" s="19">
        <v>17819.418000000001</v>
      </c>
      <c r="U588" s="19">
        <v>17773.301500000005</v>
      </c>
      <c r="V588" s="19">
        <v>16614.106000000007</v>
      </c>
      <c r="W588" s="19">
        <v>14930.233099999999</v>
      </c>
      <c r="X588" s="19">
        <v>13918.861800000011</v>
      </c>
      <c r="Y588" s="19">
        <v>12568.758700000002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300934.31790000002</v>
      </c>
      <c r="AE588" s="5">
        <f t="shared" si="75"/>
        <v>300934.31790000002</v>
      </c>
      <c r="AG588" s="2">
        <f t="shared" si="76"/>
        <v>8</v>
      </c>
      <c r="AH588" s="2">
        <f t="shared" si="77"/>
        <v>2025</v>
      </c>
      <c r="AJ588" s="5">
        <f t="shared" si="78"/>
        <v>17819.418000000001</v>
      </c>
      <c r="AK588" s="2">
        <f t="shared" si="79"/>
        <v>19</v>
      </c>
      <c r="AM588" s="55"/>
    </row>
    <row r="589" spans="1:51" ht="15.75" x14ac:dyDescent="0.25">
      <c r="A589" s="18">
        <v>45872</v>
      </c>
      <c r="B589" s="19">
        <v>12292.751999999988</v>
      </c>
      <c r="C589" s="19">
        <v>12242.144200000002</v>
      </c>
      <c r="D589" s="19">
        <v>11981.148400000007</v>
      </c>
      <c r="E589" s="19">
        <v>12168.039400000007</v>
      </c>
      <c r="F589" s="19">
        <v>12435.952900000011</v>
      </c>
      <c r="G589" s="19">
        <v>12026.1448</v>
      </c>
      <c r="H589" s="19">
        <v>11853.102300000006</v>
      </c>
      <c r="I589" s="19">
        <v>10636.906100000004</v>
      </c>
      <c r="J589" s="19">
        <v>9739.9014999999999</v>
      </c>
      <c r="K589" s="19">
        <v>9629.6925000000065</v>
      </c>
      <c r="L589" s="19">
        <v>9117.1235000000015</v>
      </c>
      <c r="M589" s="19">
        <v>9806.1345000000074</v>
      </c>
      <c r="N589" s="19">
        <v>11193.753500000008</v>
      </c>
      <c r="O589" s="19">
        <v>12154.847000000003</v>
      </c>
      <c r="P589" s="19">
        <v>14173.934000000003</v>
      </c>
      <c r="Q589" s="19">
        <v>17699.946</v>
      </c>
      <c r="R589" s="19">
        <v>19430.018500000006</v>
      </c>
      <c r="S589" s="19">
        <v>20112.207000000002</v>
      </c>
      <c r="T589" s="19">
        <v>19702.377999999997</v>
      </c>
      <c r="U589" s="19">
        <v>18880.5265</v>
      </c>
      <c r="V589" s="19">
        <v>17299.484500000002</v>
      </c>
      <c r="W589" s="19">
        <v>15503.645200000019</v>
      </c>
      <c r="X589" s="19">
        <v>14492.942299999992</v>
      </c>
      <c r="Y589" s="19">
        <v>12785.936899999995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327358.66150000005</v>
      </c>
      <c r="AE589" s="5">
        <f t="shared" si="75"/>
        <v>327358.66150000005</v>
      </c>
      <c r="AG589" s="2">
        <f t="shared" si="76"/>
        <v>8</v>
      </c>
      <c r="AH589" s="2">
        <f t="shared" si="77"/>
        <v>2025</v>
      </c>
      <c r="AJ589" s="5">
        <f t="shared" si="78"/>
        <v>20112.207000000002</v>
      </c>
      <c r="AK589" s="2">
        <f t="shared" si="79"/>
        <v>18</v>
      </c>
      <c r="AM589" s="55"/>
    </row>
    <row r="590" spans="1:51" ht="15.75" x14ac:dyDescent="0.25">
      <c r="A590" s="18">
        <v>45873</v>
      </c>
      <c r="B590" s="19">
        <v>12731.127600000016</v>
      </c>
      <c r="C590" s="19">
        <v>13165.338399999997</v>
      </c>
      <c r="D590" s="19">
        <v>13226.285699999999</v>
      </c>
      <c r="E590" s="19">
        <v>13279.015299999994</v>
      </c>
      <c r="F590" s="19">
        <v>13843.730799999992</v>
      </c>
      <c r="G590" s="19">
        <v>14155.846100000008</v>
      </c>
      <c r="H590" s="19">
        <v>14395.3752</v>
      </c>
      <c r="I590" s="19">
        <v>13523.143800000003</v>
      </c>
      <c r="J590" s="19">
        <v>13382.214500000006</v>
      </c>
      <c r="K590" s="19">
        <v>13689.429000000011</v>
      </c>
      <c r="L590" s="19">
        <v>13037.120999999994</v>
      </c>
      <c r="M590" s="19">
        <v>14093.975999999999</v>
      </c>
      <c r="N590" s="19">
        <v>16283.004000000006</v>
      </c>
      <c r="O590" s="19">
        <v>17499.400499999996</v>
      </c>
      <c r="P590" s="19">
        <v>19874.123000000007</v>
      </c>
      <c r="Q590" s="19">
        <v>23217.108</v>
      </c>
      <c r="R590" s="19">
        <v>24857.651500000007</v>
      </c>
      <c r="S590" s="19">
        <v>24355.558000000005</v>
      </c>
      <c r="T590" s="19">
        <v>22234.54050000001</v>
      </c>
      <c r="U590" s="19">
        <v>21343.859999999993</v>
      </c>
      <c r="V590" s="19">
        <v>19471.289000000008</v>
      </c>
      <c r="W590" s="19">
        <v>17353.10920000001</v>
      </c>
      <c r="X590" s="19">
        <v>15830.158100000008</v>
      </c>
      <c r="Y590" s="19">
        <v>14015.818300000017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290045.68610000005</v>
      </c>
      <c r="AD590" s="5">
        <f t="shared" si="74"/>
        <v>108812.53740000003</v>
      </c>
      <c r="AE590" s="5">
        <f t="shared" si="75"/>
        <v>398858.22350000008</v>
      </c>
      <c r="AG590" s="2">
        <f t="shared" si="76"/>
        <v>8</v>
      </c>
      <c r="AH590" s="2">
        <f t="shared" si="77"/>
        <v>2025</v>
      </c>
      <c r="AJ590" s="5">
        <f t="shared" si="78"/>
        <v>24857.651500000007</v>
      </c>
      <c r="AK590" s="2">
        <f t="shared" si="79"/>
        <v>17</v>
      </c>
      <c r="AM590" s="55"/>
    </row>
    <row r="591" spans="1:51" ht="15.75" x14ac:dyDescent="0.25">
      <c r="A591" s="18">
        <v>45874</v>
      </c>
      <c r="B591" s="19">
        <v>13417.921000000006</v>
      </c>
      <c r="C591" s="19">
        <v>13719.824300000006</v>
      </c>
      <c r="D591" s="19">
        <v>13680.49760000001</v>
      </c>
      <c r="E591" s="19">
        <v>13585.9719</v>
      </c>
      <c r="F591" s="19">
        <v>13973.280400000014</v>
      </c>
      <c r="G591" s="19">
        <v>14077.875599999996</v>
      </c>
      <c r="H591" s="19">
        <v>14180.103400000004</v>
      </c>
      <c r="I591" s="19">
        <v>12938.938499999998</v>
      </c>
      <c r="J591" s="19">
        <v>11883.041500000001</v>
      </c>
      <c r="K591" s="19">
        <v>11326.278000000004</v>
      </c>
      <c r="L591" s="19">
        <v>10402.967499999997</v>
      </c>
      <c r="M591" s="19">
        <v>10697.486499999995</v>
      </c>
      <c r="N591" s="19">
        <v>11516.906500000005</v>
      </c>
      <c r="O591" s="19">
        <v>12419.597499999993</v>
      </c>
      <c r="P591" s="19">
        <v>13372.545499999991</v>
      </c>
      <c r="Q591" s="19">
        <v>14838.644500000013</v>
      </c>
      <c r="R591" s="19">
        <v>17083.32499999999</v>
      </c>
      <c r="S591" s="19">
        <v>19169.245500000005</v>
      </c>
      <c r="T591" s="19">
        <v>19954.386500000008</v>
      </c>
      <c r="U591" s="19">
        <v>19406.423500000001</v>
      </c>
      <c r="V591" s="19">
        <v>18177.331999999995</v>
      </c>
      <c r="W591" s="19">
        <v>16025.222100000001</v>
      </c>
      <c r="X591" s="19">
        <v>14364.353500000017</v>
      </c>
      <c r="Y591" s="19">
        <v>12796.340899999994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233576.69410000005</v>
      </c>
      <c r="AD591" s="5">
        <f t="shared" si="74"/>
        <v>109431.81510000004</v>
      </c>
      <c r="AE591" s="5">
        <f t="shared" si="75"/>
        <v>343008.50920000009</v>
      </c>
      <c r="AG591" s="2">
        <f t="shared" si="76"/>
        <v>8</v>
      </c>
      <c r="AH591" s="2">
        <f t="shared" si="77"/>
        <v>2025</v>
      </c>
      <c r="AJ591" s="5">
        <f t="shared" si="78"/>
        <v>19954.386500000008</v>
      </c>
      <c r="AK591" s="2">
        <f t="shared" si="79"/>
        <v>19</v>
      </c>
      <c r="AM591" s="55"/>
    </row>
    <row r="592" spans="1:51" ht="15.75" x14ac:dyDescent="0.25">
      <c r="A592" s="18">
        <v>45875</v>
      </c>
      <c r="B592" s="19">
        <v>12595.645300000004</v>
      </c>
      <c r="C592" s="19">
        <v>11850.512799999991</v>
      </c>
      <c r="D592" s="19">
        <v>11630.981600000006</v>
      </c>
      <c r="E592" s="19">
        <v>11839.665900000011</v>
      </c>
      <c r="F592" s="19">
        <v>12301.936900000001</v>
      </c>
      <c r="G592" s="19">
        <v>12142.095100000004</v>
      </c>
      <c r="H592" s="19">
        <v>12384.933799999997</v>
      </c>
      <c r="I592" s="19">
        <v>10840.129600000006</v>
      </c>
      <c r="J592" s="19">
        <v>9453.4129999999986</v>
      </c>
      <c r="K592" s="19">
        <v>9654.1730000000007</v>
      </c>
      <c r="L592" s="19">
        <v>9055.1035000000065</v>
      </c>
      <c r="M592" s="19">
        <v>10450.645499999997</v>
      </c>
      <c r="N592" s="19">
        <v>12096.803500000005</v>
      </c>
      <c r="O592" s="19">
        <v>13261.4455</v>
      </c>
      <c r="P592" s="19">
        <v>13474.308999999997</v>
      </c>
      <c r="Q592" s="19">
        <v>15265.203000000005</v>
      </c>
      <c r="R592" s="19">
        <v>16775.584500000004</v>
      </c>
      <c r="S592" s="19">
        <v>18576.971500000007</v>
      </c>
      <c r="T592" s="19">
        <v>18646.898500000007</v>
      </c>
      <c r="U592" s="19">
        <v>18301.644499999999</v>
      </c>
      <c r="V592" s="19">
        <v>16986.552000000003</v>
      </c>
      <c r="W592" s="19">
        <v>15137.532899999986</v>
      </c>
      <c r="X592" s="19">
        <v>13552.610099999989</v>
      </c>
      <c r="Y592" s="19">
        <v>12071.699499999992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221529.01960000003</v>
      </c>
      <c r="AD592" s="5">
        <f t="shared" si="74"/>
        <v>96817.470899999986</v>
      </c>
      <c r="AE592" s="5">
        <f t="shared" si="75"/>
        <v>318346.49050000001</v>
      </c>
      <c r="AG592" s="2">
        <f t="shared" si="76"/>
        <v>8</v>
      </c>
      <c r="AH592" s="2">
        <f t="shared" si="77"/>
        <v>2025</v>
      </c>
      <c r="AJ592" s="5">
        <f t="shared" si="78"/>
        <v>18646.898500000007</v>
      </c>
      <c r="AK592" s="2">
        <f t="shared" si="79"/>
        <v>19</v>
      </c>
      <c r="AM592" s="55"/>
    </row>
    <row r="593" spans="1:39" ht="15.75" x14ac:dyDescent="0.25">
      <c r="A593" s="18">
        <v>45876</v>
      </c>
      <c r="B593" s="19">
        <v>11689.106799999994</v>
      </c>
      <c r="C593" s="19">
        <v>12191.921400000007</v>
      </c>
      <c r="D593" s="19">
        <v>12204.8303</v>
      </c>
      <c r="E593" s="19">
        <v>12264.742600000007</v>
      </c>
      <c r="F593" s="19">
        <v>12621.879000000008</v>
      </c>
      <c r="G593" s="19">
        <v>12633.213000000007</v>
      </c>
      <c r="H593" s="19">
        <v>13034.103000000012</v>
      </c>
      <c r="I593" s="19">
        <v>11297.182300000013</v>
      </c>
      <c r="J593" s="19">
        <v>10355.423500000008</v>
      </c>
      <c r="K593" s="19">
        <v>10848.057500000004</v>
      </c>
      <c r="L593" s="19">
        <v>10575.143999999997</v>
      </c>
      <c r="M593" s="19">
        <v>11716.395499999997</v>
      </c>
      <c r="N593" s="19">
        <v>12636.308500000008</v>
      </c>
      <c r="O593" s="19">
        <v>13317.245999999997</v>
      </c>
      <c r="P593" s="19">
        <v>14407.445500000003</v>
      </c>
      <c r="Q593" s="19">
        <v>16742.640000000003</v>
      </c>
      <c r="R593" s="19">
        <v>18371.821500000009</v>
      </c>
      <c r="S593" s="19">
        <v>20118.129500000006</v>
      </c>
      <c r="T593" s="19">
        <v>20261.149000000005</v>
      </c>
      <c r="U593" s="19">
        <v>19923.362000000005</v>
      </c>
      <c r="V593" s="19">
        <v>18155.059000000016</v>
      </c>
      <c r="W593" s="19">
        <v>16137.936800000016</v>
      </c>
      <c r="X593" s="19">
        <v>14758.534499999994</v>
      </c>
      <c r="Y593" s="19">
        <v>12720.092500000015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239621.83510000008</v>
      </c>
      <c r="AD593" s="5">
        <f t="shared" si="74"/>
        <v>99359.888600000122</v>
      </c>
      <c r="AE593" s="5">
        <f t="shared" si="75"/>
        <v>338981.72370000021</v>
      </c>
      <c r="AG593" s="2">
        <f t="shared" si="76"/>
        <v>8</v>
      </c>
      <c r="AH593" s="2">
        <f t="shared" si="77"/>
        <v>2025</v>
      </c>
      <c r="AJ593" s="5">
        <f t="shared" si="78"/>
        <v>20261.149000000005</v>
      </c>
      <c r="AK593" s="2">
        <f t="shared" si="79"/>
        <v>19</v>
      </c>
      <c r="AM593" s="55"/>
    </row>
    <row r="594" spans="1:39" ht="15.75" x14ac:dyDescent="0.25">
      <c r="A594" s="18">
        <v>45877</v>
      </c>
      <c r="B594" s="19">
        <v>12703.012299999999</v>
      </c>
      <c r="C594" s="19">
        <v>12675.958900000005</v>
      </c>
      <c r="D594" s="19">
        <v>12633.234499999984</v>
      </c>
      <c r="E594" s="19">
        <v>12566.634499999998</v>
      </c>
      <c r="F594" s="19">
        <v>12935.54379999999</v>
      </c>
      <c r="G594" s="19">
        <v>13068.684300000003</v>
      </c>
      <c r="H594" s="19">
        <v>13245.181899999996</v>
      </c>
      <c r="I594" s="19">
        <v>11625.030099999994</v>
      </c>
      <c r="J594" s="19">
        <v>10713.044500000005</v>
      </c>
      <c r="K594" s="19">
        <v>11015.568999999994</v>
      </c>
      <c r="L594" s="19">
        <v>11131.371499999999</v>
      </c>
      <c r="M594" s="19">
        <v>12196.979000000005</v>
      </c>
      <c r="N594" s="19">
        <v>13727.160000000005</v>
      </c>
      <c r="O594" s="19">
        <v>15132.077500000003</v>
      </c>
      <c r="P594" s="19">
        <v>17148.08400000001</v>
      </c>
      <c r="Q594" s="19">
        <v>18723.963500000013</v>
      </c>
      <c r="R594" s="19">
        <v>20403.549500000008</v>
      </c>
      <c r="S594" s="19">
        <v>20643.035500000009</v>
      </c>
      <c r="T594" s="19">
        <v>19630.869500000023</v>
      </c>
      <c r="U594" s="19">
        <v>19374.053499999995</v>
      </c>
      <c r="V594" s="19">
        <v>17738.708999999999</v>
      </c>
      <c r="W594" s="19">
        <v>15958.525000000014</v>
      </c>
      <c r="X594" s="19">
        <v>14496.653200000006</v>
      </c>
      <c r="Y594" s="19">
        <v>12916.189599999996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249658.6743000001</v>
      </c>
      <c r="AD594" s="5">
        <f t="shared" si="74"/>
        <v>102744.43979999991</v>
      </c>
      <c r="AE594" s="5">
        <f t="shared" si="75"/>
        <v>352403.11410000001</v>
      </c>
      <c r="AG594" s="2">
        <f t="shared" si="76"/>
        <v>8</v>
      </c>
      <c r="AH594" s="2">
        <f t="shared" si="77"/>
        <v>2025</v>
      </c>
      <c r="AJ594" s="5">
        <f t="shared" si="78"/>
        <v>20643.035500000009</v>
      </c>
      <c r="AK594" s="2">
        <f t="shared" si="79"/>
        <v>18</v>
      </c>
      <c r="AM594" s="55"/>
    </row>
    <row r="595" spans="1:39" ht="15.75" x14ac:dyDescent="0.25">
      <c r="A595" s="18">
        <v>45878</v>
      </c>
      <c r="B595" s="19">
        <v>12469.201600000004</v>
      </c>
      <c r="C595" s="19">
        <v>12411.425099999993</v>
      </c>
      <c r="D595" s="19">
        <v>12128.586400000004</v>
      </c>
      <c r="E595" s="19">
        <v>12223.316600000015</v>
      </c>
      <c r="F595" s="19">
        <v>12408.609399999999</v>
      </c>
      <c r="G595" s="19">
        <v>12172.632799999994</v>
      </c>
      <c r="H595" s="19">
        <v>11805.777499999995</v>
      </c>
      <c r="I595" s="19">
        <v>10419.809799999999</v>
      </c>
      <c r="J595" s="19">
        <v>9271.3725000000086</v>
      </c>
      <c r="K595" s="19">
        <v>9492.8235000000004</v>
      </c>
      <c r="L595" s="19">
        <v>8937.2480000000087</v>
      </c>
      <c r="M595" s="19">
        <v>9840.4774999999991</v>
      </c>
      <c r="N595" s="19">
        <v>10520.558000000001</v>
      </c>
      <c r="O595" s="19">
        <v>11404.708000000002</v>
      </c>
      <c r="P595" s="19">
        <v>12804.155999999999</v>
      </c>
      <c r="Q595" s="19">
        <v>14623.984000000006</v>
      </c>
      <c r="R595" s="19">
        <v>16225.680999999993</v>
      </c>
      <c r="S595" s="19">
        <v>18004.153000000013</v>
      </c>
      <c r="T595" s="19">
        <v>18140.738500000014</v>
      </c>
      <c r="U595" s="19">
        <v>17694.051000000003</v>
      </c>
      <c r="V595" s="19">
        <v>16227.650500000009</v>
      </c>
      <c r="W595" s="19">
        <v>14641.639500000012</v>
      </c>
      <c r="X595" s="19">
        <v>13496.087100000008</v>
      </c>
      <c r="Y595" s="19">
        <v>12047.87620000001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309412.56350000005</v>
      </c>
      <c r="AE595" s="5">
        <f t="shared" si="75"/>
        <v>309412.56350000005</v>
      </c>
      <c r="AG595" s="2">
        <f t="shared" si="76"/>
        <v>8</v>
      </c>
      <c r="AH595" s="2">
        <f t="shared" si="77"/>
        <v>2025</v>
      </c>
      <c r="AJ595" s="5">
        <f t="shared" si="78"/>
        <v>18140.738500000014</v>
      </c>
      <c r="AK595" s="2">
        <f t="shared" si="79"/>
        <v>19</v>
      </c>
      <c r="AM595" s="55"/>
    </row>
    <row r="596" spans="1:39" ht="15.75" x14ac:dyDescent="0.25">
      <c r="A596" s="18">
        <v>45879</v>
      </c>
      <c r="B596" s="19">
        <v>11733.770800000008</v>
      </c>
      <c r="C596" s="19">
        <v>12476.189400000005</v>
      </c>
      <c r="D596" s="19">
        <v>12521.059300000014</v>
      </c>
      <c r="E596" s="19">
        <v>12594.840299999994</v>
      </c>
      <c r="F596" s="19">
        <v>12779.954300000001</v>
      </c>
      <c r="G596" s="19">
        <v>12491.494200000019</v>
      </c>
      <c r="H596" s="19">
        <v>12269.607899999994</v>
      </c>
      <c r="I596" s="19">
        <v>11166.135200000002</v>
      </c>
      <c r="J596" s="19">
        <v>10108.175499999996</v>
      </c>
      <c r="K596" s="19">
        <v>10052.187</v>
      </c>
      <c r="L596" s="19">
        <v>9326.560499999996</v>
      </c>
      <c r="M596" s="19">
        <v>10455.829499999998</v>
      </c>
      <c r="N596" s="19">
        <v>12070.154</v>
      </c>
      <c r="O596" s="19">
        <v>13327.226499999999</v>
      </c>
      <c r="P596" s="19">
        <v>15541.456500000006</v>
      </c>
      <c r="Q596" s="19">
        <v>18031.718500000003</v>
      </c>
      <c r="R596" s="19">
        <v>20063.305000000011</v>
      </c>
      <c r="S596" s="19">
        <v>21560.658000000014</v>
      </c>
      <c r="T596" s="19">
        <v>22010.882500000007</v>
      </c>
      <c r="U596" s="19">
        <v>21358.261500000004</v>
      </c>
      <c r="V596" s="19">
        <v>19703.589000000025</v>
      </c>
      <c r="W596" s="19">
        <v>17173.086800000008</v>
      </c>
      <c r="X596" s="19">
        <v>15931.088900000008</v>
      </c>
      <c r="Y596" s="19">
        <v>14166.280099999998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348913.51120000012</v>
      </c>
      <c r="AE596" s="5">
        <f t="shared" si="75"/>
        <v>348913.51120000012</v>
      </c>
      <c r="AG596" s="2">
        <f t="shared" si="76"/>
        <v>8</v>
      </c>
      <c r="AH596" s="2">
        <f t="shared" si="77"/>
        <v>2025</v>
      </c>
      <c r="AJ596" s="5">
        <f t="shared" si="78"/>
        <v>22010.882500000007</v>
      </c>
      <c r="AK596" s="2">
        <f t="shared" si="79"/>
        <v>19</v>
      </c>
      <c r="AM596" s="55"/>
    </row>
    <row r="597" spans="1:39" ht="15.75" x14ac:dyDescent="0.25">
      <c r="A597" s="18">
        <v>45880</v>
      </c>
      <c r="B597" s="19">
        <v>14496.940899999996</v>
      </c>
      <c r="C597" s="19">
        <v>14786.579000000003</v>
      </c>
      <c r="D597" s="19">
        <v>14653.919999999993</v>
      </c>
      <c r="E597" s="19">
        <v>14789.593000000001</v>
      </c>
      <c r="F597" s="19">
        <v>15152.73700000001</v>
      </c>
      <c r="G597" s="19">
        <v>15352.280200000001</v>
      </c>
      <c r="H597" s="19">
        <v>15893.523400000013</v>
      </c>
      <c r="I597" s="19">
        <v>14716.553300000003</v>
      </c>
      <c r="J597" s="19">
        <v>13046.857499999998</v>
      </c>
      <c r="K597" s="19">
        <v>14177.791500000001</v>
      </c>
      <c r="L597" s="19">
        <v>14510.223</v>
      </c>
      <c r="M597" s="19">
        <v>15783.555499999993</v>
      </c>
      <c r="N597" s="19">
        <v>18093.170999999995</v>
      </c>
      <c r="O597" s="19">
        <v>19411.993999999988</v>
      </c>
      <c r="P597" s="19">
        <v>22121.974999999988</v>
      </c>
      <c r="Q597" s="19">
        <v>24310.973500000004</v>
      </c>
      <c r="R597" s="19">
        <v>27287.328500000003</v>
      </c>
      <c r="S597" s="19">
        <v>27207.423500000001</v>
      </c>
      <c r="T597" s="19">
        <v>25637.10200000001</v>
      </c>
      <c r="U597" s="19">
        <v>24116.128000000012</v>
      </c>
      <c r="V597" s="19">
        <v>21990.256499999992</v>
      </c>
      <c r="W597" s="19">
        <v>19890.125400000012</v>
      </c>
      <c r="X597" s="19">
        <v>18392.451700000012</v>
      </c>
      <c r="Y597" s="19">
        <v>16321.212599999997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320693.90990000009</v>
      </c>
      <c r="AD597" s="5">
        <f t="shared" si="74"/>
        <v>121446.78609999991</v>
      </c>
      <c r="AE597" s="5">
        <f t="shared" si="75"/>
        <v>442140.696</v>
      </c>
      <c r="AG597" s="2">
        <f t="shared" si="76"/>
        <v>8</v>
      </c>
      <c r="AH597" s="2">
        <f t="shared" si="77"/>
        <v>2025</v>
      </c>
      <c r="AJ597" s="5">
        <f t="shared" si="78"/>
        <v>27287.328500000003</v>
      </c>
      <c r="AK597" s="2">
        <f t="shared" si="79"/>
        <v>17</v>
      </c>
      <c r="AM597" s="55"/>
    </row>
    <row r="598" spans="1:39" ht="15.75" x14ac:dyDescent="0.25">
      <c r="A598" s="18">
        <v>45881</v>
      </c>
      <c r="B598" s="19">
        <v>16169.030299999988</v>
      </c>
      <c r="C598" s="19">
        <v>16654.753100000002</v>
      </c>
      <c r="D598" s="19">
        <v>16643.384600000005</v>
      </c>
      <c r="E598" s="19">
        <v>16567.101799999997</v>
      </c>
      <c r="F598" s="19">
        <v>16824.686200000011</v>
      </c>
      <c r="G598" s="19">
        <v>16861.521300000029</v>
      </c>
      <c r="H598" s="19">
        <v>17010.141100000008</v>
      </c>
      <c r="I598" s="19">
        <v>16072.979100000002</v>
      </c>
      <c r="J598" s="19">
        <v>15087.687499999996</v>
      </c>
      <c r="K598" s="19">
        <v>15926.259000000002</v>
      </c>
      <c r="L598" s="19">
        <v>16813.801999999996</v>
      </c>
      <c r="M598" s="19">
        <v>18397.936499999996</v>
      </c>
      <c r="N598" s="19">
        <v>20928.836999999996</v>
      </c>
      <c r="O598" s="19">
        <v>22482.899500000007</v>
      </c>
      <c r="P598" s="19">
        <v>24673.249500000013</v>
      </c>
      <c r="Q598" s="19">
        <v>27175.909499999991</v>
      </c>
      <c r="R598" s="19">
        <v>28521.77450000001</v>
      </c>
      <c r="S598" s="19">
        <v>28220.280000000006</v>
      </c>
      <c r="T598" s="19">
        <v>26962.611500000017</v>
      </c>
      <c r="U598" s="19">
        <v>25556.279500000011</v>
      </c>
      <c r="V598" s="19">
        <v>22839.3835</v>
      </c>
      <c r="W598" s="19">
        <v>21076.8122</v>
      </c>
      <c r="X598" s="19">
        <v>19137.529399999999</v>
      </c>
      <c r="Y598" s="19">
        <v>17340.042400000009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349874.23019999999</v>
      </c>
      <c r="AD598" s="5">
        <f t="shared" si="74"/>
        <v>134070.66080000013</v>
      </c>
      <c r="AE598" s="5">
        <f t="shared" si="75"/>
        <v>483944.89100000012</v>
      </c>
      <c r="AG598" s="2">
        <f t="shared" si="76"/>
        <v>8</v>
      </c>
      <c r="AH598" s="2">
        <f t="shared" si="77"/>
        <v>2025</v>
      </c>
      <c r="AJ598" s="5">
        <f t="shared" si="78"/>
        <v>28521.77450000001</v>
      </c>
      <c r="AK598" s="2">
        <f t="shared" si="79"/>
        <v>17</v>
      </c>
      <c r="AM598" s="55"/>
    </row>
    <row r="599" spans="1:39" ht="15.75" x14ac:dyDescent="0.25">
      <c r="A599" s="18">
        <v>45882</v>
      </c>
      <c r="B599" s="19">
        <v>16761.800900000002</v>
      </c>
      <c r="C599" s="19">
        <v>17787.951300000015</v>
      </c>
      <c r="D599" s="19">
        <v>17525.106500000013</v>
      </c>
      <c r="E599" s="19">
        <v>17373.76850000002</v>
      </c>
      <c r="F599" s="19">
        <v>17525.970500000007</v>
      </c>
      <c r="G599" s="19">
        <v>17917.069100000012</v>
      </c>
      <c r="H599" s="19">
        <v>17875.416899999997</v>
      </c>
      <c r="I599" s="19">
        <v>16548.965200000006</v>
      </c>
      <c r="J599" s="19">
        <v>15028.288500000017</v>
      </c>
      <c r="K599" s="19">
        <v>16544.91250000002</v>
      </c>
      <c r="L599" s="19">
        <v>16728.31500000001</v>
      </c>
      <c r="M599" s="19">
        <v>18643.680000000011</v>
      </c>
      <c r="N599" s="19">
        <v>19350.696500000005</v>
      </c>
      <c r="O599" s="19">
        <v>20876.294000000009</v>
      </c>
      <c r="P599" s="19">
        <v>22912.676000000003</v>
      </c>
      <c r="Q599" s="19">
        <v>25678.189499999989</v>
      </c>
      <c r="R599" s="19">
        <v>26919.065499999997</v>
      </c>
      <c r="S599" s="19">
        <v>27625.260499999997</v>
      </c>
      <c r="T599" s="19">
        <v>25718.107500000016</v>
      </c>
      <c r="U599" s="19">
        <v>24488.546499999997</v>
      </c>
      <c r="V599" s="19">
        <v>22019.782000000003</v>
      </c>
      <c r="W599" s="19">
        <v>20240.412700000019</v>
      </c>
      <c r="X599" s="19">
        <v>18291.476299999991</v>
      </c>
      <c r="Y599" s="19">
        <v>16633.434599999993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337614.66820000013</v>
      </c>
      <c r="AD599" s="5">
        <f t="shared" si="74"/>
        <v>139400.5183</v>
      </c>
      <c r="AE599" s="5">
        <f t="shared" si="75"/>
        <v>477015.18650000013</v>
      </c>
      <c r="AG599" s="2">
        <f t="shared" si="76"/>
        <v>8</v>
      </c>
      <c r="AH599" s="2">
        <f t="shared" si="77"/>
        <v>2025</v>
      </c>
      <c r="AJ599" s="5">
        <f t="shared" si="78"/>
        <v>27625.260499999997</v>
      </c>
      <c r="AK599" s="2">
        <f t="shared" si="79"/>
        <v>18</v>
      </c>
      <c r="AM599" s="55"/>
    </row>
    <row r="600" spans="1:39" ht="15.75" x14ac:dyDescent="0.25">
      <c r="A600" s="18">
        <v>45883</v>
      </c>
      <c r="B600" s="19">
        <v>16618.914400000001</v>
      </c>
      <c r="C600" s="19">
        <v>17791.500900000006</v>
      </c>
      <c r="D600" s="19">
        <v>17909.243000000002</v>
      </c>
      <c r="E600" s="19">
        <v>17825.073900000021</v>
      </c>
      <c r="F600" s="19">
        <v>18102.610000000008</v>
      </c>
      <c r="G600" s="19">
        <v>18118.593799999999</v>
      </c>
      <c r="H600" s="19">
        <v>19648.463700000008</v>
      </c>
      <c r="I600" s="19">
        <v>23574.028300000002</v>
      </c>
      <c r="J600" s="19">
        <v>19393.844499999996</v>
      </c>
      <c r="K600" s="19">
        <v>21671.5445</v>
      </c>
      <c r="L600" s="19">
        <v>18418.467500000021</v>
      </c>
      <c r="M600" s="19">
        <v>18544.290500000017</v>
      </c>
      <c r="N600" s="19">
        <v>20746.053000000014</v>
      </c>
      <c r="O600" s="19">
        <v>23601.982999999993</v>
      </c>
      <c r="P600" s="19">
        <v>25676.20150000001</v>
      </c>
      <c r="Q600" s="19">
        <v>26498.188500000011</v>
      </c>
      <c r="R600" s="19">
        <v>29000.263499999979</v>
      </c>
      <c r="S600" s="19">
        <v>28043.416999999994</v>
      </c>
      <c r="T600" s="19">
        <v>25736.106000000022</v>
      </c>
      <c r="U600" s="19">
        <v>23874.768000000004</v>
      </c>
      <c r="V600" s="19">
        <v>22423.499999999989</v>
      </c>
      <c r="W600" s="19">
        <v>20215.339800000009</v>
      </c>
      <c r="X600" s="19">
        <v>18620.400700000002</v>
      </c>
      <c r="Y600" s="19">
        <v>17201.275800000007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366038.39630000002</v>
      </c>
      <c r="AD600" s="5">
        <f t="shared" si="74"/>
        <v>143215.67550000013</v>
      </c>
      <c r="AE600" s="5">
        <f t="shared" si="75"/>
        <v>509254.07180000015</v>
      </c>
      <c r="AG600" s="2">
        <f t="shared" si="76"/>
        <v>8</v>
      </c>
      <c r="AH600" s="2">
        <f t="shared" si="77"/>
        <v>2025</v>
      </c>
      <c r="AJ600" s="5">
        <f t="shared" si="78"/>
        <v>29000.263499999979</v>
      </c>
      <c r="AK600" s="2">
        <f t="shared" si="79"/>
        <v>17</v>
      </c>
      <c r="AM600" s="55"/>
    </row>
    <row r="601" spans="1:39" ht="15.75" x14ac:dyDescent="0.25">
      <c r="A601" s="18">
        <v>45884</v>
      </c>
      <c r="B601" s="19">
        <v>16720.54389999999</v>
      </c>
      <c r="C601" s="19">
        <v>17436.047800000022</v>
      </c>
      <c r="D601" s="19">
        <v>17361.62019999999</v>
      </c>
      <c r="E601" s="19">
        <v>17153.258500000011</v>
      </c>
      <c r="F601" s="19">
        <v>17264.995900000002</v>
      </c>
      <c r="G601" s="19">
        <v>17499.11819999999</v>
      </c>
      <c r="H601" s="19">
        <v>17281.659300000003</v>
      </c>
      <c r="I601" s="19">
        <v>13487.513999999999</v>
      </c>
      <c r="J601" s="19">
        <v>11653.398000000003</v>
      </c>
      <c r="K601" s="19">
        <v>11420.758000000005</v>
      </c>
      <c r="L601" s="19">
        <v>10776.608499999998</v>
      </c>
      <c r="M601" s="19">
        <v>11730.532999999994</v>
      </c>
      <c r="N601" s="19">
        <v>10070.119500000008</v>
      </c>
      <c r="O601" s="19">
        <v>13436.374000000003</v>
      </c>
      <c r="P601" s="19">
        <v>14719.085499999999</v>
      </c>
      <c r="Q601" s="19">
        <v>16724.17600000001</v>
      </c>
      <c r="R601" s="19">
        <v>18760.860500000006</v>
      </c>
      <c r="S601" s="19">
        <v>21380.572999999993</v>
      </c>
      <c r="T601" s="19">
        <v>22160.2595</v>
      </c>
      <c r="U601" s="19">
        <v>21808.666999999998</v>
      </c>
      <c r="V601" s="19">
        <v>19516.447500000006</v>
      </c>
      <c r="W601" s="19">
        <v>18080.845300000023</v>
      </c>
      <c r="X601" s="19">
        <v>16490.088300000003</v>
      </c>
      <c r="Y601" s="19">
        <v>14611.679500000007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252216.30760000006</v>
      </c>
      <c r="AD601" s="5">
        <f t="shared" si="74"/>
        <v>135328.92330000008</v>
      </c>
      <c r="AE601" s="5">
        <f t="shared" si="75"/>
        <v>387545.23090000014</v>
      </c>
      <c r="AG601" s="2">
        <f t="shared" si="76"/>
        <v>8</v>
      </c>
      <c r="AH601" s="2">
        <f t="shared" si="77"/>
        <v>2025</v>
      </c>
      <c r="AJ601" s="5">
        <f t="shared" si="78"/>
        <v>22160.2595</v>
      </c>
      <c r="AK601" s="2">
        <f t="shared" si="79"/>
        <v>19</v>
      </c>
      <c r="AM601" s="55"/>
    </row>
    <row r="602" spans="1:39" ht="15.75" x14ac:dyDescent="0.25">
      <c r="A602" s="18">
        <v>45885</v>
      </c>
      <c r="B602" s="19">
        <v>14774.650800000001</v>
      </c>
      <c r="C602" s="19">
        <v>14769.508600000006</v>
      </c>
      <c r="D602" s="19">
        <v>14696.511599999991</v>
      </c>
      <c r="E602" s="19">
        <v>14691.461500000016</v>
      </c>
      <c r="F602" s="19">
        <v>14694.882099999997</v>
      </c>
      <c r="G602" s="19">
        <v>14735.248199999995</v>
      </c>
      <c r="H602" s="19">
        <v>14245.739500000007</v>
      </c>
      <c r="I602" s="19">
        <v>11405.452799999999</v>
      </c>
      <c r="J602" s="19">
        <v>9369.1754999999976</v>
      </c>
      <c r="K602" s="19">
        <v>9121.5660000000025</v>
      </c>
      <c r="L602" s="19">
        <v>8841.5535000000054</v>
      </c>
      <c r="M602" s="19">
        <v>9666.7589999999964</v>
      </c>
      <c r="N602" s="19">
        <v>10769.101999999999</v>
      </c>
      <c r="O602" s="19">
        <v>11498.898999999999</v>
      </c>
      <c r="P602" s="19">
        <v>12770.732499999998</v>
      </c>
      <c r="Q602" s="19">
        <v>14872.660000000005</v>
      </c>
      <c r="R602" s="19">
        <v>17355.329500000007</v>
      </c>
      <c r="S602" s="19">
        <v>20413.811499999989</v>
      </c>
      <c r="T602" s="19">
        <v>20991.628000000001</v>
      </c>
      <c r="U602" s="19">
        <v>21075.615999999998</v>
      </c>
      <c r="V602" s="19">
        <v>19237.142000000025</v>
      </c>
      <c r="W602" s="19">
        <v>17852.681999999997</v>
      </c>
      <c r="X602" s="19">
        <v>16438.755599999989</v>
      </c>
      <c r="Y602" s="19">
        <v>15144.485000000004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349433.35220000002</v>
      </c>
      <c r="AE602" s="5">
        <f t="shared" si="75"/>
        <v>349433.35220000002</v>
      </c>
      <c r="AG602" s="2">
        <f t="shared" si="76"/>
        <v>8</v>
      </c>
      <c r="AH602" s="2">
        <f t="shared" si="77"/>
        <v>2025</v>
      </c>
      <c r="AJ602" s="5">
        <f t="shared" si="78"/>
        <v>21075.615999999998</v>
      </c>
      <c r="AK602" s="2">
        <f t="shared" si="79"/>
        <v>20</v>
      </c>
      <c r="AM602" s="55"/>
    </row>
    <row r="603" spans="1:39" ht="15.75" x14ac:dyDescent="0.25">
      <c r="A603" s="18">
        <v>45886</v>
      </c>
      <c r="B603" s="19">
        <v>14655.923500000001</v>
      </c>
      <c r="C603" s="19">
        <v>15216.537400000007</v>
      </c>
      <c r="D603" s="19">
        <v>15213.059100000006</v>
      </c>
      <c r="E603" s="19">
        <v>15279.998699999996</v>
      </c>
      <c r="F603" s="19">
        <v>15603.490600000005</v>
      </c>
      <c r="G603" s="19">
        <v>15431.361700000007</v>
      </c>
      <c r="H603" s="19">
        <v>14763.790199999992</v>
      </c>
      <c r="I603" s="19">
        <v>13631.331299999998</v>
      </c>
      <c r="J603" s="19">
        <v>10927.039499999999</v>
      </c>
      <c r="K603" s="19">
        <v>10277.117999999997</v>
      </c>
      <c r="L603" s="19">
        <v>10736.855500000005</v>
      </c>
      <c r="M603" s="19">
        <v>14472.926500000007</v>
      </c>
      <c r="N603" s="19">
        <v>15463.891999999998</v>
      </c>
      <c r="O603" s="19">
        <v>17711.354000000003</v>
      </c>
      <c r="P603" s="19">
        <v>22813.178000000004</v>
      </c>
      <c r="Q603" s="19">
        <v>24718.503999999997</v>
      </c>
      <c r="R603" s="19">
        <v>26117.188999999995</v>
      </c>
      <c r="S603" s="19">
        <v>25958.254499999999</v>
      </c>
      <c r="T603" s="19">
        <v>23031.631999999998</v>
      </c>
      <c r="U603" s="19">
        <v>20890.10100000001</v>
      </c>
      <c r="V603" s="19">
        <v>18369.277500000004</v>
      </c>
      <c r="W603" s="19">
        <v>16546.013599999998</v>
      </c>
      <c r="X603" s="19">
        <v>15393.510800000009</v>
      </c>
      <c r="Y603" s="19">
        <v>13957.314999999993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407179.65340000001</v>
      </c>
      <c r="AE603" s="5">
        <f t="shared" si="75"/>
        <v>407179.65340000001</v>
      </c>
      <c r="AG603" s="2">
        <f t="shared" si="76"/>
        <v>8</v>
      </c>
      <c r="AH603" s="2">
        <f t="shared" si="77"/>
        <v>2025</v>
      </c>
      <c r="AJ603" s="5">
        <f t="shared" si="78"/>
        <v>26117.188999999995</v>
      </c>
      <c r="AK603" s="2">
        <f t="shared" si="79"/>
        <v>17</v>
      </c>
      <c r="AM603" s="55"/>
    </row>
    <row r="604" spans="1:39" ht="15.75" x14ac:dyDescent="0.25">
      <c r="A604" s="18">
        <v>45887</v>
      </c>
      <c r="B604" s="19">
        <v>13763.629400000005</v>
      </c>
      <c r="C604" s="19">
        <v>15034.156699999992</v>
      </c>
      <c r="D604" s="19">
        <v>14899.785999999998</v>
      </c>
      <c r="E604" s="19">
        <v>15089.973499999998</v>
      </c>
      <c r="F604" s="19">
        <v>15830.072399999994</v>
      </c>
      <c r="G604" s="19">
        <v>16166.031099999991</v>
      </c>
      <c r="H604" s="19">
        <v>16666.677199999998</v>
      </c>
      <c r="I604" s="19">
        <v>13649.044699999999</v>
      </c>
      <c r="J604" s="19">
        <v>10324.592000000004</v>
      </c>
      <c r="K604" s="19">
        <v>9681.3684999999969</v>
      </c>
      <c r="L604" s="19">
        <v>14398.819499999998</v>
      </c>
      <c r="M604" s="19">
        <v>10381.528999999999</v>
      </c>
      <c r="N604" s="19">
        <v>10865.093500000006</v>
      </c>
      <c r="O604" s="19">
        <v>11450.03</v>
      </c>
      <c r="P604" s="19">
        <v>12640.373000000001</v>
      </c>
      <c r="Q604" s="19">
        <v>13464.007000000003</v>
      </c>
      <c r="R604" s="19">
        <v>15537.809500000005</v>
      </c>
      <c r="S604" s="19">
        <v>18577.400999999991</v>
      </c>
      <c r="T604" s="19">
        <v>19894.469500000014</v>
      </c>
      <c r="U604" s="19">
        <v>20249.927999999985</v>
      </c>
      <c r="V604" s="19">
        <v>18665.577500000007</v>
      </c>
      <c r="W604" s="19">
        <v>17223.536800000002</v>
      </c>
      <c r="X604" s="19">
        <v>15680.620000000017</v>
      </c>
      <c r="Y604" s="19">
        <v>13819.703800000021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232684.19950000002</v>
      </c>
      <c r="AD604" s="5">
        <f t="shared" si="74"/>
        <v>121270.03009999995</v>
      </c>
      <c r="AE604" s="5">
        <f t="shared" si="75"/>
        <v>353954.22959999996</v>
      </c>
      <c r="AG604" s="2">
        <f t="shared" si="76"/>
        <v>8</v>
      </c>
      <c r="AH604" s="2">
        <f t="shared" si="77"/>
        <v>2025</v>
      </c>
      <c r="AJ604" s="5">
        <f t="shared" si="78"/>
        <v>20249.927999999985</v>
      </c>
      <c r="AK604" s="2">
        <f t="shared" si="79"/>
        <v>20</v>
      </c>
      <c r="AM604" s="55"/>
    </row>
    <row r="605" spans="1:39" ht="15.75" x14ac:dyDescent="0.25">
      <c r="A605" s="18">
        <v>45888</v>
      </c>
      <c r="B605" s="19">
        <v>13304.585699999998</v>
      </c>
      <c r="C605" s="19">
        <v>14144.275000000011</v>
      </c>
      <c r="D605" s="19">
        <v>14342.8717</v>
      </c>
      <c r="E605" s="19">
        <v>14651.376700000003</v>
      </c>
      <c r="F605" s="19">
        <v>15376.578500000005</v>
      </c>
      <c r="G605" s="19">
        <v>15908.972600000005</v>
      </c>
      <c r="H605" s="19">
        <v>16426.784200000002</v>
      </c>
      <c r="I605" s="19">
        <v>13872.486000000003</v>
      </c>
      <c r="J605" s="19">
        <v>11743.640499999998</v>
      </c>
      <c r="K605" s="19">
        <v>10713.519999999995</v>
      </c>
      <c r="L605" s="19">
        <v>8991.1670000000049</v>
      </c>
      <c r="M605" s="19">
        <v>9108.6165000000055</v>
      </c>
      <c r="N605" s="19">
        <v>9607.8170000000009</v>
      </c>
      <c r="O605" s="19">
        <v>10412.686499999996</v>
      </c>
      <c r="P605" s="19">
        <v>10908.938500000004</v>
      </c>
      <c r="Q605" s="19">
        <v>12185.627500000004</v>
      </c>
      <c r="R605" s="19">
        <v>14740.319000000007</v>
      </c>
      <c r="S605" s="19">
        <v>18927.966500000002</v>
      </c>
      <c r="T605" s="19">
        <v>20444.074000000015</v>
      </c>
      <c r="U605" s="19">
        <v>20318.144499999988</v>
      </c>
      <c r="V605" s="19">
        <v>18455.861500000021</v>
      </c>
      <c r="W605" s="19">
        <v>17275.7065</v>
      </c>
      <c r="X605" s="19">
        <v>15619.343300000013</v>
      </c>
      <c r="Y605" s="19">
        <v>14141.398400000004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223325.91480000009</v>
      </c>
      <c r="AD605" s="5">
        <f t="shared" si="74"/>
        <v>118296.84280000004</v>
      </c>
      <c r="AE605" s="5">
        <f t="shared" si="75"/>
        <v>341622.75760000013</v>
      </c>
      <c r="AG605" s="2">
        <f t="shared" si="76"/>
        <v>8</v>
      </c>
      <c r="AH605" s="2">
        <f t="shared" si="77"/>
        <v>2025</v>
      </c>
      <c r="AJ605" s="5">
        <f t="shared" si="78"/>
        <v>20444.074000000015</v>
      </c>
      <c r="AK605" s="2">
        <f t="shared" si="79"/>
        <v>19</v>
      </c>
      <c r="AM605" s="55"/>
    </row>
    <row r="606" spans="1:39" ht="15.75" x14ac:dyDescent="0.25">
      <c r="A606" s="18">
        <v>45889</v>
      </c>
      <c r="B606" s="19">
        <v>14185.399300000006</v>
      </c>
      <c r="C606" s="19">
        <v>14939.188300000007</v>
      </c>
      <c r="D606" s="19">
        <v>15204.890400000002</v>
      </c>
      <c r="E606" s="19">
        <v>15505.157900000007</v>
      </c>
      <c r="F606" s="19">
        <v>16300.667399999998</v>
      </c>
      <c r="G606" s="19">
        <v>16632.711199999998</v>
      </c>
      <c r="H606" s="19">
        <v>17398.455200000011</v>
      </c>
      <c r="I606" s="19">
        <v>16461.890599999992</v>
      </c>
      <c r="J606" s="19">
        <v>15108.0615</v>
      </c>
      <c r="K606" s="19">
        <v>14377.8935</v>
      </c>
      <c r="L606" s="19">
        <v>12614.612999999996</v>
      </c>
      <c r="M606" s="19">
        <v>13731.343000000008</v>
      </c>
      <c r="N606" s="19">
        <v>12458.062500000005</v>
      </c>
      <c r="O606" s="19">
        <v>13006.823</v>
      </c>
      <c r="P606" s="19">
        <v>15498.139000000008</v>
      </c>
      <c r="Q606" s="19">
        <v>18169.468500000006</v>
      </c>
      <c r="R606" s="19">
        <v>20602.748499999998</v>
      </c>
      <c r="S606" s="19">
        <v>20121.142499999987</v>
      </c>
      <c r="T606" s="19">
        <v>21172.324499999995</v>
      </c>
      <c r="U606" s="19">
        <v>20949.323000000004</v>
      </c>
      <c r="V606" s="19">
        <v>19396.999999999993</v>
      </c>
      <c r="W606" s="19">
        <v>17840.704699999998</v>
      </c>
      <c r="X606" s="19">
        <v>16439.20440000001</v>
      </c>
      <c r="Y606" s="19">
        <v>14508.486899999996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267948.74219999998</v>
      </c>
      <c r="AD606" s="5">
        <f t="shared" si="74"/>
        <v>124674.95659999998</v>
      </c>
      <c r="AE606" s="5">
        <f t="shared" si="75"/>
        <v>392623.69879999995</v>
      </c>
      <c r="AG606" s="2">
        <f t="shared" si="76"/>
        <v>8</v>
      </c>
      <c r="AH606" s="2">
        <f t="shared" si="77"/>
        <v>2025</v>
      </c>
      <c r="AJ606" s="5">
        <f t="shared" si="78"/>
        <v>21172.324499999995</v>
      </c>
      <c r="AK606" s="2">
        <f t="shared" si="79"/>
        <v>19</v>
      </c>
      <c r="AM606" s="55"/>
    </row>
    <row r="607" spans="1:39" ht="15.75" x14ac:dyDescent="0.25">
      <c r="A607" s="18">
        <v>45890</v>
      </c>
      <c r="B607" s="19">
        <v>14488.917800000008</v>
      </c>
      <c r="C607" s="19">
        <v>15474.025600000001</v>
      </c>
      <c r="D607" s="19">
        <v>15604.165200000007</v>
      </c>
      <c r="E607" s="19">
        <v>15867.869699999996</v>
      </c>
      <c r="F607" s="19">
        <v>16598.224300000002</v>
      </c>
      <c r="G607" s="19">
        <v>17437.904499999986</v>
      </c>
      <c r="H607" s="19">
        <v>17783.629199999996</v>
      </c>
      <c r="I607" s="19">
        <v>14904.753699999997</v>
      </c>
      <c r="J607" s="19">
        <v>10604.356499999998</v>
      </c>
      <c r="K607" s="19">
        <v>9142.7795000000042</v>
      </c>
      <c r="L607" s="19">
        <v>8323.6200000000063</v>
      </c>
      <c r="M607" s="19">
        <v>8465.2235000000037</v>
      </c>
      <c r="N607" s="19">
        <v>9247.1570000000011</v>
      </c>
      <c r="O607" s="19">
        <v>9972.0445</v>
      </c>
      <c r="P607" s="19">
        <v>11193.493000000002</v>
      </c>
      <c r="Q607" s="19">
        <v>13340.618499999995</v>
      </c>
      <c r="R607" s="19">
        <v>16399.988499999999</v>
      </c>
      <c r="S607" s="19">
        <v>20417.905500000004</v>
      </c>
      <c r="T607" s="19">
        <v>21905.824500000017</v>
      </c>
      <c r="U607" s="19">
        <v>22120.663000000022</v>
      </c>
      <c r="V607" s="19">
        <v>20100.604500000001</v>
      </c>
      <c r="W607" s="19">
        <v>18734.809500000007</v>
      </c>
      <c r="X607" s="19">
        <v>16998.893800000002</v>
      </c>
      <c r="Y607" s="19">
        <v>15261.120599999993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231872.73550000007</v>
      </c>
      <c r="AD607" s="5">
        <f t="shared" si="74"/>
        <v>128515.85689999996</v>
      </c>
      <c r="AE607" s="5">
        <f t="shared" si="75"/>
        <v>360388.59240000002</v>
      </c>
      <c r="AG607" s="2">
        <f t="shared" si="76"/>
        <v>8</v>
      </c>
      <c r="AH607" s="2">
        <f t="shared" si="77"/>
        <v>2025</v>
      </c>
      <c r="AJ607" s="5">
        <f t="shared" si="78"/>
        <v>22120.663000000022</v>
      </c>
      <c r="AK607" s="2">
        <f t="shared" si="79"/>
        <v>20</v>
      </c>
      <c r="AM607" s="55"/>
    </row>
    <row r="608" spans="1:39" ht="15.75" x14ac:dyDescent="0.25">
      <c r="A608" s="18">
        <v>45891</v>
      </c>
      <c r="B608" s="19">
        <v>14956.566400000003</v>
      </c>
      <c r="C608" s="19">
        <v>16110.232800000002</v>
      </c>
      <c r="D608" s="19">
        <v>15985.386600000003</v>
      </c>
      <c r="E608" s="19">
        <v>16382.794000000011</v>
      </c>
      <c r="F608" s="19">
        <v>16952.821199999998</v>
      </c>
      <c r="G608" s="19">
        <v>17587.761500000001</v>
      </c>
      <c r="H608" s="19">
        <v>18501.365700000002</v>
      </c>
      <c r="I608" s="19">
        <v>15323.000500000006</v>
      </c>
      <c r="J608" s="19">
        <v>11584.137500000004</v>
      </c>
      <c r="K608" s="19">
        <v>10507.898000000003</v>
      </c>
      <c r="L608" s="19">
        <v>9387.7124999999996</v>
      </c>
      <c r="M608" s="19">
        <v>10332.819500000009</v>
      </c>
      <c r="N608" s="19">
        <v>12359.211000000007</v>
      </c>
      <c r="O608" s="19">
        <v>12628.205499999996</v>
      </c>
      <c r="P608" s="19">
        <v>13597.480999999998</v>
      </c>
      <c r="Q608" s="19">
        <v>16007.180500000004</v>
      </c>
      <c r="R608" s="19">
        <v>18819.509999999998</v>
      </c>
      <c r="S608" s="19">
        <v>22116.205499999996</v>
      </c>
      <c r="T608" s="19">
        <v>23252.774999999994</v>
      </c>
      <c r="U608" s="19">
        <v>23180.385000000006</v>
      </c>
      <c r="V608" s="19">
        <v>20847.005499999996</v>
      </c>
      <c r="W608" s="19">
        <v>19483.976599999987</v>
      </c>
      <c r="X608" s="19">
        <v>18033.807100000009</v>
      </c>
      <c r="Y608" s="19">
        <v>16327.210599999988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257461.31070000003</v>
      </c>
      <c r="AD608" s="5">
        <f t="shared" si="74"/>
        <v>132804.13880000007</v>
      </c>
      <c r="AE608" s="5">
        <f t="shared" si="75"/>
        <v>390265.4495000001</v>
      </c>
      <c r="AG608" s="2">
        <f t="shared" si="76"/>
        <v>8</v>
      </c>
      <c r="AH608" s="2">
        <f t="shared" si="77"/>
        <v>2025</v>
      </c>
      <c r="AJ608" s="5">
        <f t="shared" si="78"/>
        <v>23252.774999999994</v>
      </c>
      <c r="AK608" s="2">
        <f t="shared" si="79"/>
        <v>19</v>
      </c>
      <c r="AM608" s="55"/>
    </row>
    <row r="609" spans="1:39" ht="15.75" x14ac:dyDescent="0.25">
      <c r="A609" s="18">
        <v>45892</v>
      </c>
      <c r="B609" s="19">
        <v>16078.207299999996</v>
      </c>
      <c r="C609" s="19">
        <v>16639.809100000006</v>
      </c>
      <c r="D609" s="19">
        <v>16626.740099999992</v>
      </c>
      <c r="E609" s="19">
        <v>16390.926400000004</v>
      </c>
      <c r="F609" s="19">
        <v>16973.327499999996</v>
      </c>
      <c r="G609" s="19">
        <v>17037.756499999996</v>
      </c>
      <c r="H609" s="19">
        <v>16554.637500000001</v>
      </c>
      <c r="I609" s="19">
        <v>14905.7515</v>
      </c>
      <c r="J609" s="19">
        <v>13683.266500000005</v>
      </c>
      <c r="K609" s="19">
        <v>9515.9990000000016</v>
      </c>
      <c r="L609" s="19">
        <v>8249.4290000000037</v>
      </c>
      <c r="M609" s="19">
        <v>8753.3960000000061</v>
      </c>
      <c r="N609" s="19">
        <v>9736.0665000000008</v>
      </c>
      <c r="O609" s="19">
        <v>10408.102500000008</v>
      </c>
      <c r="P609" s="19">
        <v>12333.118000000002</v>
      </c>
      <c r="Q609" s="19">
        <v>15045.611500000003</v>
      </c>
      <c r="R609" s="19">
        <v>17916.748000000007</v>
      </c>
      <c r="S609" s="19">
        <v>23124.397500000006</v>
      </c>
      <c r="T609" s="19">
        <v>23632.841499999988</v>
      </c>
      <c r="U609" s="19">
        <v>23367.365000000005</v>
      </c>
      <c r="V609" s="19">
        <v>20898.55950000001</v>
      </c>
      <c r="W609" s="19">
        <v>19814.393300000007</v>
      </c>
      <c r="X609" s="19">
        <v>18179.209400000007</v>
      </c>
      <c r="Y609" s="19">
        <v>16414.861900000011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382280.52100000007</v>
      </c>
      <c r="AE609" s="5">
        <f t="shared" si="75"/>
        <v>382280.52100000007</v>
      </c>
      <c r="AG609" s="2">
        <f t="shared" si="76"/>
        <v>8</v>
      </c>
      <c r="AH609" s="2">
        <f t="shared" si="77"/>
        <v>2025</v>
      </c>
      <c r="AJ609" s="5">
        <f t="shared" si="78"/>
        <v>23632.841499999988</v>
      </c>
      <c r="AK609" s="2">
        <f t="shared" si="79"/>
        <v>19</v>
      </c>
      <c r="AM609" s="55"/>
    </row>
    <row r="610" spans="1:39" ht="15.75" x14ac:dyDescent="0.25">
      <c r="A610" s="18">
        <v>45893</v>
      </c>
      <c r="B610" s="19">
        <v>16482.882900000004</v>
      </c>
      <c r="C610" s="19">
        <v>16947.580099999988</v>
      </c>
      <c r="D610" s="19">
        <v>17093.241000000009</v>
      </c>
      <c r="E610" s="19">
        <v>17083.133300000009</v>
      </c>
      <c r="F610" s="19">
        <v>17382.746100000004</v>
      </c>
      <c r="G610" s="19">
        <v>17392.970399999998</v>
      </c>
      <c r="H610" s="19">
        <v>16984.901399999992</v>
      </c>
      <c r="I610" s="19">
        <v>13981.762800000002</v>
      </c>
      <c r="J610" s="19">
        <v>10420.626000000002</v>
      </c>
      <c r="K610" s="19">
        <v>9422.485499999997</v>
      </c>
      <c r="L610" s="19">
        <v>8487.9379999999983</v>
      </c>
      <c r="M610" s="19">
        <v>10083.222999999998</v>
      </c>
      <c r="N610" s="19">
        <v>10661.8995</v>
      </c>
      <c r="O610" s="19">
        <v>12342.469000000003</v>
      </c>
      <c r="P610" s="19">
        <v>14580.285500000005</v>
      </c>
      <c r="Q610" s="19">
        <v>17835.039499999995</v>
      </c>
      <c r="R610" s="19">
        <v>21719.305499999995</v>
      </c>
      <c r="S610" s="19">
        <v>24817.616999999991</v>
      </c>
      <c r="T610" s="19">
        <v>24219.379500000014</v>
      </c>
      <c r="U610" s="19">
        <v>23400.302000000003</v>
      </c>
      <c r="V610" s="19">
        <v>20860.882500000007</v>
      </c>
      <c r="W610" s="19">
        <v>19517.066400000003</v>
      </c>
      <c r="X610" s="19">
        <v>18154.858000000004</v>
      </c>
      <c r="Y610" s="19">
        <v>16861.616600000008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396734.21150000009</v>
      </c>
      <c r="AE610" s="5">
        <f t="shared" si="75"/>
        <v>396734.21150000009</v>
      </c>
      <c r="AG610" s="2">
        <f t="shared" si="76"/>
        <v>8</v>
      </c>
      <c r="AH610" s="2">
        <f t="shared" si="77"/>
        <v>2025</v>
      </c>
      <c r="AJ610" s="5">
        <f t="shared" si="78"/>
        <v>24817.616999999991</v>
      </c>
      <c r="AK610" s="2">
        <f t="shared" si="79"/>
        <v>18</v>
      </c>
      <c r="AM610" s="55"/>
    </row>
    <row r="611" spans="1:39" ht="15.75" x14ac:dyDescent="0.25">
      <c r="A611" s="18">
        <v>45894</v>
      </c>
      <c r="B611" s="19">
        <v>16912.089499999995</v>
      </c>
      <c r="C611" s="19">
        <v>17394.791299999997</v>
      </c>
      <c r="D611" s="19">
        <v>17563.780299999988</v>
      </c>
      <c r="E611" s="19">
        <v>18042.900199999989</v>
      </c>
      <c r="F611" s="19">
        <v>18730.557199999988</v>
      </c>
      <c r="G611" s="19">
        <v>19576.039100000009</v>
      </c>
      <c r="H611" s="19">
        <v>20898.316300000002</v>
      </c>
      <c r="I611" s="19">
        <v>21317.79359999999</v>
      </c>
      <c r="J611" s="19">
        <v>21521.227000000006</v>
      </c>
      <c r="K611" s="19">
        <v>24302.772999999994</v>
      </c>
      <c r="L611" s="19">
        <v>24428.178500000002</v>
      </c>
      <c r="M611" s="19">
        <v>24458.235500000017</v>
      </c>
      <c r="N611" s="19">
        <v>25498.952499999992</v>
      </c>
      <c r="O611" s="19">
        <v>25297.486999999986</v>
      </c>
      <c r="P611" s="19">
        <v>26276.941000000017</v>
      </c>
      <c r="Q611" s="19">
        <v>27610.620500000001</v>
      </c>
      <c r="R611" s="19">
        <v>27100.801999999992</v>
      </c>
      <c r="S611" s="19">
        <v>26303.087000000018</v>
      </c>
      <c r="T611" s="19">
        <v>24530.17600000001</v>
      </c>
      <c r="U611" s="19">
        <v>23623.8855</v>
      </c>
      <c r="V611" s="19">
        <v>20755.081500000011</v>
      </c>
      <c r="W611" s="19">
        <v>19441.588700000011</v>
      </c>
      <c r="X611" s="19">
        <v>17981.722699999998</v>
      </c>
      <c r="Y611" s="19">
        <v>16300.570399999991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380448.55200000003</v>
      </c>
      <c r="AD611" s="5">
        <f t="shared" si="74"/>
        <v>145419.04429999995</v>
      </c>
      <c r="AE611" s="5">
        <f t="shared" si="75"/>
        <v>525867.59629999998</v>
      </c>
      <c r="AG611" s="2">
        <f t="shared" si="76"/>
        <v>8</v>
      </c>
      <c r="AH611" s="2">
        <f t="shared" si="77"/>
        <v>2025</v>
      </c>
      <c r="AJ611" s="5">
        <f t="shared" si="78"/>
        <v>27610.620500000001</v>
      </c>
      <c r="AK611" s="2">
        <f t="shared" si="79"/>
        <v>16</v>
      </c>
      <c r="AM611" s="55"/>
    </row>
    <row r="612" spans="1:39" ht="15.75" x14ac:dyDescent="0.25">
      <c r="A612" s="18">
        <v>45895</v>
      </c>
      <c r="B612" s="19">
        <v>16397.749799999991</v>
      </c>
      <c r="C612" s="19">
        <v>17361.958600000002</v>
      </c>
      <c r="D612" s="19">
        <v>17460.480100000001</v>
      </c>
      <c r="E612" s="19">
        <v>17666.087699999993</v>
      </c>
      <c r="F612" s="19">
        <v>18531.422600000013</v>
      </c>
      <c r="G612" s="19">
        <v>19296.115100000003</v>
      </c>
      <c r="H612" s="19">
        <v>19659.024300000005</v>
      </c>
      <c r="I612" s="19">
        <v>18510.642500000009</v>
      </c>
      <c r="J612" s="19">
        <v>14599.880000000001</v>
      </c>
      <c r="K612" s="19">
        <v>14028.629499999999</v>
      </c>
      <c r="L612" s="19">
        <v>13186.058999999999</v>
      </c>
      <c r="M612" s="19">
        <v>15517.018000000004</v>
      </c>
      <c r="N612" s="19">
        <v>17806.495500000001</v>
      </c>
      <c r="O612" s="19">
        <v>18820.838499999998</v>
      </c>
      <c r="P612" s="19">
        <v>18640.141500000005</v>
      </c>
      <c r="Q612" s="19">
        <v>20511.367999999999</v>
      </c>
      <c r="R612" s="19">
        <v>22007.754000000004</v>
      </c>
      <c r="S612" s="19">
        <v>24166.248000000003</v>
      </c>
      <c r="T612" s="19">
        <v>24397.948500000002</v>
      </c>
      <c r="U612" s="19">
        <v>24467.506000000012</v>
      </c>
      <c r="V612" s="19">
        <v>21532.247000000025</v>
      </c>
      <c r="W612" s="19">
        <v>20099.479300000021</v>
      </c>
      <c r="X612" s="19">
        <v>18144.147900000011</v>
      </c>
      <c r="Y612" s="19">
        <v>16059.558000000023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306436.40320000006</v>
      </c>
      <c r="AD612" s="5">
        <f t="shared" si="74"/>
        <v>142432.39620000002</v>
      </c>
      <c r="AE612" s="5">
        <f t="shared" si="75"/>
        <v>448868.79940000008</v>
      </c>
      <c r="AG612" s="2">
        <f t="shared" si="76"/>
        <v>8</v>
      </c>
      <c r="AH612" s="2">
        <f t="shared" si="77"/>
        <v>2025</v>
      </c>
      <c r="AJ612" s="5">
        <f t="shared" si="78"/>
        <v>24467.506000000012</v>
      </c>
      <c r="AK612" s="2">
        <f t="shared" si="79"/>
        <v>20</v>
      </c>
      <c r="AM612" s="55"/>
    </row>
    <row r="613" spans="1:39" ht="15.75" x14ac:dyDescent="0.25">
      <c r="A613" s="18">
        <v>45896</v>
      </c>
      <c r="B613" s="19">
        <v>15895.907299999993</v>
      </c>
      <c r="C613" s="19">
        <v>16993.471499999992</v>
      </c>
      <c r="D613" s="19">
        <v>17074.801300000014</v>
      </c>
      <c r="E613" s="19">
        <v>17285.909800000005</v>
      </c>
      <c r="F613" s="19">
        <v>17905.012800000004</v>
      </c>
      <c r="G613" s="19">
        <v>18923.569200000016</v>
      </c>
      <c r="H613" s="19">
        <v>20144.455199999997</v>
      </c>
      <c r="I613" s="19">
        <v>16501.867700000003</v>
      </c>
      <c r="J613" s="19">
        <v>12243.107999999997</v>
      </c>
      <c r="K613" s="19">
        <v>12237.498000000001</v>
      </c>
      <c r="L613" s="19">
        <v>10126.291500000005</v>
      </c>
      <c r="M613" s="19">
        <v>12636.850999999993</v>
      </c>
      <c r="N613" s="19">
        <v>15593.728499999994</v>
      </c>
      <c r="O613" s="19">
        <v>17641.769</v>
      </c>
      <c r="P613" s="19">
        <v>19660.702500000003</v>
      </c>
      <c r="Q613" s="19">
        <v>19499.956999999999</v>
      </c>
      <c r="R613" s="19">
        <v>22906.030499999993</v>
      </c>
      <c r="S613" s="19">
        <v>25951.334999999999</v>
      </c>
      <c r="T613" s="19">
        <v>24237.701499999999</v>
      </c>
      <c r="U613" s="19">
        <v>24082.507999999994</v>
      </c>
      <c r="V613" s="19">
        <v>21197.857499999991</v>
      </c>
      <c r="W613" s="19">
        <v>19938.519199999992</v>
      </c>
      <c r="X613" s="19">
        <v>17980.2392</v>
      </c>
      <c r="Y613" s="19">
        <v>16194.527000000007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292435.96409999998</v>
      </c>
      <c r="AD613" s="5">
        <f t="shared" si="74"/>
        <v>140417.65410000004</v>
      </c>
      <c r="AE613" s="5">
        <f t="shared" si="75"/>
        <v>432853.61820000003</v>
      </c>
      <c r="AG613" s="2">
        <f t="shared" si="76"/>
        <v>8</v>
      </c>
      <c r="AH613" s="2">
        <f t="shared" si="77"/>
        <v>2025</v>
      </c>
      <c r="AJ613" s="5">
        <f t="shared" si="78"/>
        <v>25951.334999999999</v>
      </c>
      <c r="AK613" s="2">
        <f t="shared" si="79"/>
        <v>18</v>
      </c>
      <c r="AM613" s="55"/>
    </row>
    <row r="614" spans="1:39" ht="15.75" x14ac:dyDescent="0.25">
      <c r="A614" s="18">
        <v>45897</v>
      </c>
      <c r="B614" s="19">
        <v>16062.454499999993</v>
      </c>
      <c r="C614" s="19">
        <v>17388.814400000003</v>
      </c>
      <c r="D614" s="19">
        <v>17384.5726</v>
      </c>
      <c r="E614" s="19">
        <v>17572.224999999999</v>
      </c>
      <c r="F614" s="19">
        <v>18500.0569</v>
      </c>
      <c r="G614" s="19">
        <v>19362.789099999998</v>
      </c>
      <c r="H614" s="19">
        <v>20538.7052</v>
      </c>
      <c r="I614" s="19">
        <v>16649.092700000001</v>
      </c>
      <c r="J614" s="19">
        <v>11216.569500000005</v>
      </c>
      <c r="K614" s="19">
        <v>9643.606000000007</v>
      </c>
      <c r="L614" s="19">
        <v>8717.023500000003</v>
      </c>
      <c r="M614" s="19">
        <v>11274.199500000002</v>
      </c>
      <c r="N614" s="19">
        <v>11699.726499999999</v>
      </c>
      <c r="O614" s="19">
        <v>10754.497499999998</v>
      </c>
      <c r="P614" s="19">
        <v>11723.769500000002</v>
      </c>
      <c r="Q614" s="19">
        <v>13483.513500000005</v>
      </c>
      <c r="R614" s="19">
        <v>17526.526999999998</v>
      </c>
      <c r="S614" s="19">
        <v>22242.632500000003</v>
      </c>
      <c r="T614" s="19">
        <v>24068.447000000011</v>
      </c>
      <c r="U614" s="19">
        <v>24023.469999999998</v>
      </c>
      <c r="V614" s="19">
        <v>21730.715499999991</v>
      </c>
      <c r="W614" s="19">
        <v>20205.184300000004</v>
      </c>
      <c r="X614" s="19">
        <v>18784.704500000014</v>
      </c>
      <c r="Y614" s="19">
        <v>16745.715499999998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253743.67900000006</v>
      </c>
      <c r="AD614" s="5">
        <f t="shared" si="74"/>
        <v>143555.33319999988</v>
      </c>
      <c r="AE614" s="5">
        <f t="shared" si="75"/>
        <v>397299.01219999994</v>
      </c>
      <c r="AG614" s="2">
        <f t="shared" si="76"/>
        <v>8</v>
      </c>
      <c r="AH614" s="2">
        <f t="shared" si="77"/>
        <v>2025</v>
      </c>
      <c r="AJ614" s="5">
        <f t="shared" si="78"/>
        <v>24068.447000000011</v>
      </c>
      <c r="AK614" s="2">
        <f t="shared" si="79"/>
        <v>19</v>
      </c>
      <c r="AM614" s="55"/>
    </row>
    <row r="615" spans="1:39" ht="15.75" x14ac:dyDescent="0.25">
      <c r="A615" s="18">
        <v>45898</v>
      </c>
      <c r="B615" s="19">
        <v>16820.195599999992</v>
      </c>
      <c r="C615" s="19">
        <v>17617.208200000019</v>
      </c>
      <c r="D615" s="19">
        <v>17625.554700000001</v>
      </c>
      <c r="E615" s="19">
        <v>18072.510900000008</v>
      </c>
      <c r="F615" s="19">
        <v>18685.520500000002</v>
      </c>
      <c r="G615" s="19">
        <v>19731.922700000003</v>
      </c>
      <c r="H615" s="19">
        <v>20879.52589999999</v>
      </c>
      <c r="I615" s="19">
        <v>20145.232699999993</v>
      </c>
      <c r="J615" s="19">
        <v>18662.322999999997</v>
      </c>
      <c r="K615" s="19">
        <v>19973.801499999994</v>
      </c>
      <c r="L615" s="19">
        <v>16252.911000000004</v>
      </c>
      <c r="M615" s="19">
        <v>20497.723499999996</v>
      </c>
      <c r="N615" s="19">
        <v>22557.572000000011</v>
      </c>
      <c r="O615" s="19">
        <v>23979.784499999994</v>
      </c>
      <c r="P615" s="19">
        <v>25354.957500000008</v>
      </c>
      <c r="Q615" s="19">
        <v>25966.366000000005</v>
      </c>
      <c r="R615" s="19">
        <v>27818.054</v>
      </c>
      <c r="S615" s="19">
        <v>27629.018999999993</v>
      </c>
      <c r="T615" s="19">
        <v>25071.945000000014</v>
      </c>
      <c r="U615" s="19">
        <v>23854.260000000009</v>
      </c>
      <c r="V615" s="19">
        <v>21150.590999999997</v>
      </c>
      <c r="W615" s="19">
        <v>20118.693700000011</v>
      </c>
      <c r="X615" s="19">
        <v>18756.402600000001</v>
      </c>
      <c r="Y615" s="19">
        <v>17223.994600000005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357789.6370000001</v>
      </c>
      <c r="AD615" s="5">
        <f t="shared" si="74"/>
        <v>146656.43309999991</v>
      </c>
      <c r="AE615" s="5">
        <f t="shared" si="75"/>
        <v>504446.07010000001</v>
      </c>
      <c r="AG615" s="2">
        <f t="shared" si="76"/>
        <v>8</v>
      </c>
      <c r="AH615" s="2">
        <f t="shared" si="77"/>
        <v>2025</v>
      </c>
      <c r="AJ615" s="5">
        <f t="shared" si="78"/>
        <v>27818.054</v>
      </c>
      <c r="AK615" s="2">
        <f t="shared" si="79"/>
        <v>17</v>
      </c>
      <c r="AM615" s="55"/>
    </row>
    <row r="616" spans="1:39" ht="15.75" x14ac:dyDescent="0.25">
      <c r="A616" s="18">
        <v>45899</v>
      </c>
      <c r="B616" s="19">
        <v>17039.094099999991</v>
      </c>
      <c r="C616" s="19">
        <v>17513.703799999996</v>
      </c>
      <c r="D616" s="19">
        <v>17880.449399999998</v>
      </c>
      <c r="E616" s="19">
        <v>17701.059000000001</v>
      </c>
      <c r="F616" s="19">
        <v>18381.032800000001</v>
      </c>
      <c r="G616" s="19">
        <v>18464.28460000001</v>
      </c>
      <c r="H616" s="19">
        <v>18877.015899999988</v>
      </c>
      <c r="I616" s="19">
        <v>18690.130000000016</v>
      </c>
      <c r="J616" s="19">
        <v>18512.451500000003</v>
      </c>
      <c r="K616" s="19">
        <v>19295.816999999999</v>
      </c>
      <c r="L616" s="19">
        <v>16165.048500000012</v>
      </c>
      <c r="M616" s="19">
        <v>14503.161000000002</v>
      </c>
      <c r="N616" s="19">
        <v>14441.537000000002</v>
      </c>
      <c r="O616" s="19">
        <v>12754.836000000007</v>
      </c>
      <c r="P616" s="19">
        <v>13676.219500000001</v>
      </c>
      <c r="Q616" s="19">
        <v>13903.730500000003</v>
      </c>
      <c r="R616" s="19">
        <v>18851.672500000004</v>
      </c>
      <c r="S616" s="19">
        <v>23892.414500000006</v>
      </c>
      <c r="T616" s="19">
        <v>23428.221000000009</v>
      </c>
      <c r="U616" s="19">
        <v>23556.93399999999</v>
      </c>
      <c r="V616" s="19">
        <v>21039.622499999998</v>
      </c>
      <c r="W616" s="19">
        <v>19886.971600000001</v>
      </c>
      <c r="X616" s="19">
        <v>18516.484700000005</v>
      </c>
      <c r="Y616" s="19">
        <v>16870.814900000005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433842.70630000008</v>
      </c>
      <c r="AE616" s="5">
        <f t="shared" si="75"/>
        <v>433842.70630000008</v>
      </c>
      <c r="AG616" s="2">
        <f t="shared" si="76"/>
        <v>8</v>
      </c>
      <c r="AH616" s="2">
        <f t="shared" si="77"/>
        <v>2025</v>
      </c>
      <c r="AJ616" s="5">
        <f t="shared" si="78"/>
        <v>23892.414500000006</v>
      </c>
      <c r="AK616" s="2">
        <f t="shared" si="79"/>
        <v>18</v>
      </c>
      <c r="AM616" s="55"/>
    </row>
    <row r="617" spans="1:39" ht="15.75" x14ac:dyDescent="0.25">
      <c r="A617" s="18">
        <v>45900</v>
      </c>
      <c r="B617" s="19">
        <v>16608.062100000017</v>
      </c>
      <c r="C617" s="19">
        <v>16924.577899999997</v>
      </c>
      <c r="D617" s="19">
        <v>17119.936399999995</v>
      </c>
      <c r="E617" s="19">
        <v>17397.231200000009</v>
      </c>
      <c r="F617" s="19">
        <v>17590.895500000006</v>
      </c>
      <c r="G617" s="19">
        <v>17778.757499999996</v>
      </c>
      <c r="H617" s="19">
        <v>17899.252100000005</v>
      </c>
      <c r="I617" s="19">
        <v>14944.992599999998</v>
      </c>
      <c r="J617" s="19">
        <v>10016.434000000001</v>
      </c>
      <c r="K617" s="19">
        <v>8035.9155000000037</v>
      </c>
      <c r="L617" s="19">
        <v>7395.5039999999999</v>
      </c>
      <c r="M617" s="19">
        <v>8764.8094999999994</v>
      </c>
      <c r="N617" s="19">
        <v>10658.143</v>
      </c>
      <c r="O617" s="19">
        <v>11657.911500000004</v>
      </c>
      <c r="P617" s="19">
        <v>12805.6775</v>
      </c>
      <c r="Q617" s="19">
        <v>14198.190500000004</v>
      </c>
      <c r="R617" s="19">
        <v>16918.843999999994</v>
      </c>
      <c r="S617" s="19">
        <v>22046.250000000004</v>
      </c>
      <c r="T617" s="19">
        <v>24057.564499999986</v>
      </c>
      <c r="U617" s="19">
        <v>23748.449000000001</v>
      </c>
      <c r="V617" s="19">
        <v>20967.436999999998</v>
      </c>
      <c r="W617" s="19">
        <v>20038.613700000009</v>
      </c>
      <c r="X617" s="19">
        <v>18748.714799999991</v>
      </c>
      <c r="Y617" s="19">
        <v>17472.345499999996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383794.50929999998</v>
      </c>
      <c r="AE617" s="5">
        <f t="shared" si="75"/>
        <v>383794.50929999998</v>
      </c>
      <c r="AG617" s="2">
        <f t="shared" si="76"/>
        <v>8</v>
      </c>
      <c r="AH617" s="2">
        <f t="shared" si="77"/>
        <v>2025</v>
      </c>
      <c r="AJ617" s="5">
        <f t="shared" si="78"/>
        <v>24057.564499999986</v>
      </c>
      <c r="AK617" s="2">
        <f t="shared" si="79"/>
        <v>19</v>
      </c>
      <c r="AM617" s="55"/>
    </row>
    <row r="618" spans="1:39" ht="15.75" x14ac:dyDescent="0.25">
      <c r="A618" s="18">
        <v>45901</v>
      </c>
      <c r="B618" s="19">
        <v>18215.989999999991</v>
      </c>
      <c r="C618" s="19">
        <v>18239.210700000003</v>
      </c>
      <c r="D618" s="19">
        <v>18297.593099999998</v>
      </c>
      <c r="E618" s="19">
        <v>18505.079000000005</v>
      </c>
      <c r="F618" s="19">
        <v>18383.225999999999</v>
      </c>
      <c r="G618" s="19">
        <v>18768.138600000006</v>
      </c>
      <c r="H618" s="19">
        <v>18103.09199999999</v>
      </c>
      <c r="I618" s="19">
        <v>13354.992400000005</v>
      </c>
      <c r="J618" s="19">
        <v>10006.886500000002</v>
      </c>
      <c r="K618" s="19">
        <v>9217.8255000000045</v>
      </c>
      <c r="L618" s="19">
        <v>8947.0170000000035</v>
      </c>
      <c r="M618" s="19">
        <v>10319.581000000002</v>
      </c>
      <c r="N618" s="19">
        <v>11943.298000000004</v>
      </c>
      <c r="O618" s="19">
        <v>13583.146499999999</v>
      </c>
      <c r="P618" s="19">
        <v>15058.731</v>
      </c>
      <c r="Q618" s="19">
        <v>17726.766000000007</v>
      </c>
      <c r="R618" s="19">
        <v>21309.982000000007</v>
      </c>
      <c r="S618" s="19">
        <v>24767.953000000005</v>
      </c>
      <c r="T618" s="19">
        <v>25343.938500000011</v>
      </c>
      <c r="U618" s="19">
        <v>25115.160500000002</v>
      </c>
      <c r="V618" s="19">
        <v>23230.551299999988</v>
      </c>
      <c r="W618" s="19">
        <v>21494.924399999996</v>
      </c>
      <c r="X618" s="19">
        <v>20345.079299999994</v>
      </c>
      <c r="Y618" s="19">
        <v>18517.346899999997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418795.50920000003</v>
      </c>
      <c r="AE618" s="5">
        <f t="shared" si="75"/>
        <v>418795.50920000003</v>
      </c>
      <c r="AG618" s="2">
        <f t="shared" si="76"/>
        <v>9</v>
      </c>
      <c r="AH618" s="2">
        <f t="shared" si="77"/>
        <v>2025</v>
      </c>
      <c r="AJ618" s="5">
        <f t="shared" si="78"/>
        <v>25343.938500000011</v>
      </c>
      <c r="AK618" s="2">
        <f t="shared" si="79"/>
        <v>19</v>
      </c>
      <c r="AM618" s="55"/>
    </row>
    <row r="619" spans="1:39" ht="15.75" x14ac:dyDescent="0.25">
      <c r="A619" s="18">
        <v>45902</v>
      </c>
      <c r="B619" s="19">
        <v>18417.501000000004</v>
      </c>
      <c r="C619" s="19">
        <v>18969.78720000001</v>
      </c>
      <c r="D619" s="19">
        <v>19117.088599999999</v>
      </c>
      <c r="E619" s="19">
        <v>19604.190300000002</v>
      </c>
      <c r="F619" s="19">
        <v>19715.764300000006</v>
      </c>
      <c r="G619" s="19">
        <v>21088.293799999996</v>
      </c>
      <c r="H619" s="19">
        <v>22213.452299999994</v>
      </c>
      <c r="I619" s="19">
        <v>18207.340799999984</v>
      </c>
      <c r="J619" s="19">
        <v>14811.800400000002</v>
      </c>
      <c r="K619" s="19">
        <v>14464.978999999996</v>
      </c>
      <c r="L619" s="19">
        <v>14819.388000000003</v>
      </c>
      <c r="M619" s="19">
        <v>15389.616000000002</v>
      </c>
      <c r="N619" s="19">
        <v>17189.123500000002</v>
      </c>
      <c r="O619" s="19">
        <v>17018.197500000006</v>
      </c>
      <c r="P619" s="19">
        <v>19186.113999999998</v>
      </c>
      <c r="Q619" s="19">
        <v>20486.725000000002</v>
      </c>
      <c r="R619" s="19">
        <v>22072.778000000009</v>
      </c>
      <c r="S619" s="19">
        <v>25463.027499999997</v>
      </c>
      <c r="T619" s="19">
        <v>25578.99200000002</v>
      </c>
      <c r="U619" s="19">
        <v>25190.769500000009</v>
      </c>
      <c r="V619" s="19">
        <v>23017.1296</v>
      </c>
      <c r="W619" s="19">
        <v>21754.923399999978</v>
      </c>
      <c r="X619" s="19">
        <v>20729.771799999999</v>
      </c>
      <c r="Y619" s="19">
        <v>18826.676800000001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315380.67599999998</v>
      </c>
      <c r="AD619" s="5">
        <f t="shared" si="74"/>
        <v>157952.75430000003</v>
      </c>
      <c r="AE619" s="5">
        <f t="shared" si="75"/>
        <v>473333.43030000001</v>
      </c>
      <c r="AG619" s="2">
        <f t="shared" si="76"/>
        <v>9</v>
      </c>
      <c r="AH619" s="2">
        <f t="shared" si="77"/>
        <v>2025</v>
      </c>
      <c r="AJ619" s="5">
        <f t="shared" si="78"/>
        <v>25578.99200000002</v>
      </c>
      <c r="AK619" s="2">
        <f t="shared" si="79"/>
        <v>19</v>
      </c>
      <c r="AM619" s="55"/>
    </row>
    <row r="620" spans="1:39" ht="15.75" x14ac:dyDescent="0.25">
      <c r="A620" s="18">
        <v>45903</v>
      </c>
      <c r="B620" s="19">
        <v>11878.479200000005</v>
      </c>
      <c r="C620" s="19">
        <v>14382.818900000007</v>
      </c>
      <c r="D620" s="19">
        <v>14940.40570000001</v>
      </c>
      <c r="E620" s="19">
        <v>17177.440200000005</v>
      </c>
      <c r="F620" s="19">
        <v>19196.358400000005</v>
      </c>
      <c r="G620" s="19">
        <v>20794.86670000001</v>
      </c>
      <c r="H620" s="19">
        <v>22410.0134</v>
      </c>
      <c r="I620" s="19">
        <v>19016.327499999999</v>
      </c>
      <c r="J620" s="19">
        <v>15049.865200000002</v>
      </c>
      <c r="K620" s="19">
        <v>13222.242000000004</v>
      </c>
      <c r="L620" s="19">
        <v>11251.010000000002</v>
      </c>
      <c r="M620" s="19">
        <v>11293.4905</v>
      </c>
      <c r="N620" s="19">
        <v>14152.806999999997</v>
      </c>
      <c r="O620" s="19">
        <v>13448.891999999996</v>
      </c>
      <c r="P620" s="19">
        <v>14118.4475</v>
      </c>
      <c r="Q620" s="19">
        <v>16287.237000000001</v>
      </c>
      <c r="R620" s="19">
        <v>20484.260000000006</v>
      </c>
      <c r="S620" s="19">
        <v>25867.697999999993</v>
      </c>
      <c r="T620" s="19">
        <v>26068.636500000008</v>
      </c>
      <c r="U620" s="19">
        <v>25205.628500000003</v>
      </c>
      <c r="V620" s="19">
        <v>23560.525100000017</v>
      </c>
      <c r="W620" s="19">
        <v>22082.108700000012</v>
      </c>
      <c r="X620" s="19">
        <v>21194.542999999991</v>
      </c>
      <c r="Y620" s="19">
        <v>19134.348800000007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292303.71850000002</v>
      </c>
      <c r="AD620" s="5">
        <f t="shared" si="74"/>
        <v>139914.73130000004</v>
      </c>
      <c r="AE620" s="5">
        <f t="shared" si="75"/>
        <v>432218.44980000006</v>
      </c>
      <c r="AG620" s="2">
        <f t="shared" si="76"/>
        <v>9</v>
      </c>
      <c r="AH620" s="2">
        <f t="shared" si="77"/>
        <v>2025</v>
      </c>
      <c r="AJ620" s="5">
        <f t="shared" si="78"/>
        <v>26068.636500000008</v>
      </c>
      <c r="AK620" s="2">
        <f t="shared" si="79"/>
        <v>19</v>
      </c>
      <c r="AM620" s="55"/>
    </row>
    <row r="621" spans="1:39" ht="15.75" x14ac:dyDescent="0.25">
      <c r="A621" s="18">
        <v>45904</v>
      </c>
      <c r="B621" s="19">
        <v>19131.258399999999</v>
      </c>
      <c r="C621" s="19">
        <v>19766.5396</v>
      </c>
      <c r="D621" s="19">
        <v>20464.951099999995</v>
      </c>
      <c r="E621" s="19">
        <v>20583.537300000011</v>
      </c>
      <c r="F621" s="19">
        <v>20904.960999999988</v>
      </c>
      <c r="G621" s="19">
        <v>22360.738000000001</v>
      </c>
      <c r="H621" s="19">
        <v>24295.489400000009</v>
      </c>
      <c r="I621" s="19">
        <v>20940.467500000017</v>
      </c>
      <c r="J621" s="19">
        <v>19832.937200000011</v>
      </c>
      <c r="K621" s="19">
        <v>16196.556500000006</v>
      </c>
      <c r="L621" s="19">
        <v>13476.815500000002</v>
      </c>
      <c r="M621" s="19">
        <v>12363.139000000006</v>
      </c>
      <c r="N621" s="19">
        <v>12971.777500000002</v>
      </c>
      <c r="O621" s="19">
        <v>13046.522500000006</v>
      </c>
      <c r="P621" s="19">
        <v>14532.244499999993</v>
      </c>
      <c r="Q621" s="19">
        <v>16972.131000000001</v>
      </c>
      <c r="R621" s="19">
        <v>20734.593500000003</v>
      </c>
      <c r="S621" s="19">
        <v>25580.212500000005</v>
      </c>
      <c r="T621" s="19">
        <v>26133.096000000009</v>
      </c>
      <c r="U621" s="19">
        <v>26135.359500000013</v>
      </c>
      <c r="V621" s="19">
        <v>24047.855</v>
      </c>
      <c r="W621" s="19">
        <v>22762.798800000011</v>
      </c>
      <c r="X621" s="19">
        <v>21875.866999999991</v>
      </c>
      <c r="Y621" s="19">
        <v>20127.346400000006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307602.37350000005</v>
      </c>
      <c r="AD621" s="5">
        <f t="shared" si="74"/>
        <v>167634.82119999995</v>
      </c>
      <c r="AE621" s="5">
        <f t="shared" si="75"/>
        <v>475237.19469999999</v>
      </c>
      <c r="AG621" s="2">
        <f t="shared" si="76"/>
        <v>9</v>
      </c>
      <c r="AH621" s="2">
        <f t="shared" si="77"/>
        <v>2025</v>
      </c>
      <c r="AJ621" s="5">
        <f t="shared" si="78"/>
        <v>26135.359500000013</v>
      </c>
      <c r="AK621" s="2">
        <f t="shared" si="79"/>
        <v>20</v>
      </c>
      <c r="AM621" s="55"/>
    </row>
    <row r="622" spans="1:39" ht="15.75" x14ac:dyDescent="0.25">
      <c r="A622" s="18">
        <v>45905</v>
      </c>
      <c r="B622" s="19">
        <v>19782.997499999998</v>
      </c>
      <c r="C622" s="19">
        <v>20790.07190000001</v>
      </c>
      <c r="D622" s="19">
        <v>20841.727200000012</v>
      </c>
      <c r="E622" s="19">
        <v>21413.916700000002</v>
      </c>
      <c r="F622" s="19">
        <v>21758.786400000015</v>
      </c>
      <c r="G622" s="19">
        <v>23086.510200000012</v>
      </c>
      <c r="H622" s="19">
        <v>24305.791600000004</v>
      </c>
      <c r="I622" s="19">
        <v>22216.404399999992</v>
      </c>
      <c r="J622" s="19">
        <v>22421.07829999999</v>
      </c>
      <c r="K622" s="19">
        <v>23552.750999999993</v>
      </c>
      <c r="L622" s="19">
        <v>22133.564999999995</v>
      </c>
      <c r="M622" s="19">
        <v>19326.702000000001</v>
      </c>
      <c r="N622" s="19">
        <v>22278.562500000004</v>
      </c>
      <c r="O622" s="19">
        <v>24792.507500000007</v>
      </c>
      <c r="P622" s="19">
        <v>27240.4005</v>
      </c>
      <c r="Q622" s="19">
        <v>30277.934000000005</v>
      </c>
      <c r="R622" s="19">
        <v>31269.475000000002</v>
      </c>
      <c r="S622" s="19">
        <v>30401.68250000001</v>
      </c>
      <c r="T622" s="19">
        <v>26572.013000000006</v>
      </c>
      <c r="U622" s="19">
        <v>25219.7045</v>
      </c>
      <c r="V622" s="19">
        <v>23541.074199999995</v>
      </c>
      <c r="W622" s="19">
        <v>22800.475600000023</v>
      </c>
      <c r="X622" s="19">
        <v>22617.239200000007</v>
      </c>
      <c r="Y622" s="19">
        <v>20762.385700000006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396661.56920000003</v>
      </c>
      <c r="AD622" s="5">
        <f t="shared" si="74"/>
        <v>172742.18719999993</v>
      </c>
      <c r="AE622" s="5">
        <f t="shared" si="75"/>
        <v>569403.75639999995</v>
      </c>
      <c r="AG622" s="2">
        <f t="shared" si="76"/>
        <v>9</v>
      </c>
      <c r="AH622" s="2">
        <f t="shared" si="77"/>
        <v>2025</v>
      </c>
      <c r="AJ622" s="5">
        <f t="shared" si="78"/>
        <v>31269.475000000002</v>
      </c>
      <c r="AK622" s="2">
        <f t="shared" si="79"/>
        <v>17</v>
      </c>
      <c r="AM622" s="55"/>
    </row>
    <row r="623" spans="1:39" ht="15.75" x14ac:dyDescent="0.25">
      <c r="A623" s="18">
        <v>45906</v>
      </c>
      <c r="B623" s="19">
        <v>20745.386200000001</v>
      </c>
      <c r="C623" s="19">
        <v>21142.932100000005</v>
      </c>
      <c r="D623" s="19">
        <v>21670.14109999999</v>
      </c>
      <c r="E623" s="19">
        <v>21878.395900000003</v>
      </c>
      <c r="F623" s="19">
        <v>21689.931500000006</v>
      </c>
      <c r="G623" s="19">
        <v>21671.373800000005</v>
      </c>
      <c r="H623" s="19">
        <v>21973.297900000001</v>
      </c>
      <c r="I623" s="19">
        <v>20039.704600000008</v>
      </c>
      <c r="J623" s="19">
        <v>21145.167100000002</v>
      </c>
      <c r="K623" s="19">
        <v>22953.435500000011</v>
      </c>
      <c r="L623" s="19">
        <v>23431.321</v>
      </c>
      <c r="M623" s="19">
        <v>23836.966000000004</v>
      </c>
      <c r="N623" s="19">
        <v>21030.14</v>
      </c>
      <c r="O623" s="19">
        <v>21509.332500000004</v>
      </c>
      <c r="P623" s="19">
        <v>25939.083500000004</v>
      </c>
      <c r="Q623" s="19">
        <v>31071.485500000017</v>
      </c>
      <c r="R623" s="19">
        <v>34119.639500000005</v>
      </c>
      <c r="S623" s="19">
        <v>33585.898000000001</v>
      </c>
      <c r="T623" s="19">
        <v>27910.793000000001</v>
      </c>
      <c r="U623" s="19">
        <v>25281.453000000001</v>
      </c>
      <c r="V623" s="19">
        <v>23295.735000000008</v>
      </c>
      <c r="W623" s="19">
        <v>22441.236200000018</v>
      </c>
      <c r="X623" s="19">
        <v>21853.534900000013</v>
      </c>
      <c r="Y623" s="19">
        <v>20381.501000000004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570597.8848</v>
      </c>
      <c r="AE623" s="5">
        <f t="shared" si="75"/>
        <v>570597.8848</v>
      </c>
      <c r="AG623" s="2">
        <f t="shared" si="76"/>
        <v>9</v>
      </c>
      <c r="AH623" s="2">
        <f t="shared" si="77"/>
        <v>2025</v>
      </c>
      <c r="AJ623" s="5">
        <f t="shared" si="78"/>
        <v>34119.639500000005</v>
      </c>
      <c r="AK623" s="2">
        <f t="shared" si="79"/>
        <v>17</v>
      </c>
      <c r="AM623" s="55"/>
    </row>
    <row r="624" spans="1:39" ht="15.75" x14ac:dyDescent="0.25">
      <c r="A624" s="18">
        <v>45907</v>
      </c>
      <c r="B624" s="19">
        <v>20056.053999999996</v>
      </c>
      <c r="C624" s="19">
        <v>20312.092399999994</v>
      </c>
      <c r="D624" s="19">
        <v>20592.130700000005</v>
      </c>
      <c r="E624" s="19">
        <v>20564.846899999993</v>
      </c>
      <c r="F624" s="19">
        <v>20752.005499999999</v>
      </c>
      <c r="G624" s="19">
        <v>20882.830300000001</v>
      </c>
      <c r="H624" s="19">
        <v>21114.272900000014</v>
      </c>
      <c r="I624" s="19">
        <v>19456.1446</v>
      </c>
      <c r="J624" s="19">
        <v>20822.254200000007</v>
      </c>
      <c r="K624" s="19">
        <v>22731.309500000007</v>
      </c>
      <c r="L624" s="19">
        <v>24118.945500000002</v>
      </c>
      <c r="M624" s="19">
        <v>25143.596500000014</v>
      </c>
      <c r="N624" s="19">
        <v>25891.274500000003</v>
      </c>
      <c r="O624" s="19">
        <v>24425.604500000012</v>
      </c>
      <c r="P624" s="19">
        <v>24966.193000000007</v>
      </c>
      <c r="Q624" s="19">
        <v>27923.8825</v>
      </c>
      <c r="R624" s="19">
        <v>28426.285</v>
      </c>
      <c r="S624" s="19">
        <v>28581.441500000001</v>
      </c>
      <c r="T624" s="19">
        <v>25687.192999999999</v>
      </c>
      <c r="U624" s="19">
        <v>24753.968000000015</v>
      </c>
      <c r="V624" s="19">
        <v>22942.110299999997</v>
      </c>
      <c r="W624" s="19">
        <v>21689.079799999996</v>
      </c>
      <c r="X624" s="19">
        <v>21316.3626</v>
      </c>
      <c r="Y624" s="19">
        <v>19825.207999999995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552975.08570000005</v>
      </c>
      <c r="AE624" s="5">
        <f t="shared" si="75"/>
        <v>552975.08570000005</v>
      </c>
      <c r="AG624" s="2">
        <f t="shared" si="76"/>
        <v>9</v>
      </c>
      <c r="AH624" s="2">
        <f t="shared" si="77"/>
        <v>2025</v>
      </c>
      <c r="AJ624" s="5">
        <f t="shared" si="78"/>
        <v>28581.441500000001</v>
      </c>
      <c r="AK624" s="2">
        <f t="shared" si="79"/>
        <v>18</v>
      </c>
      <c r="AM624" s="55"/>
    </row>
    <row r="625" spans="1:39" ht="15.75" x14ac:dyDescent="0.25">
      <c r="A625" s="18">
        <v>45908</v>
      </c>
      <c r="B625" s="19">
        <v>19732.346599999993</v>
      </c>
      <c r="C625" s="19">
        <v>19945.264999999996</v>
      </c>
      <c r="D625" s="19">
        <v>20550.092000000001</v>
      </c>
      <c r="E625" s="19">
        <v>21010.891600000006</v>
      </c>
      <c r="F625" s="19">
        <v>21007.773700000005</v>
      </c>
      <c r="G625" s="19">
        <v>22235.090400000001</v>
      </c>
      <c r="H625" s="19">
        <v>24262.793200000007</v>
      </c>
      <c r="I625" s="19">
        <v>18579.391400000008</v>
      </c>
      <c r="J625" s="19">
        <v>13041.329500000003</v>
      </c>
      <c r="K625" s="19">
        <v>10969.744500000003</v>
      </c>
      <c r="L625" s="19">
        <v>10261.5445</v>
      </c>
      <c r="M625" s="19">
        <v>12224.966999999997</v>
      </c>
      <c r="N625" s="19">
        <v>13768.587499999998</v>
      </c>
      <c r="O625" s="19">
        <v>14533.315499999997</v>
      </c>
      <c r="P625" s="19">
        <v>17095.565500000004</v>
      </c>
      <c r="Q625" s="19">
        <v>18767.445</v>
      </c>
      <c r="R625" s="19">
        <v>23708.213499999998</v>
      </c>
      <c r="S625" s="19">
        <v>25995.231999999996</v>
      </c>
      <c r="T625" s="19">
        <v>25323.023999999998</v>
      </c>
      <c r="U625" s="19">
        <v>25495.97700000001</v>
      </c>
      <c r="V625" s="19">
        <v>23674.733400000001</v>
      </c>
      <c r="W625" s="19">
        <v>22106.333100000011</v>
      </c>
      <c r="X625" s="19">
        <v>21179.496400000004</v>
      </c>
      <c r="Y625" s="19">
        <v>19734.09580000001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296724.89980000007</v>
      </c>
      <c r="AD625" s="5">
        <f t="shared" si="74"/>
        <v>168478.34829999995</v>
      </c>
      <c r="AE625" s="5">
        <f t="shared" si="75"/>
        <v>465203.24810000003</v>
      </c>
      <c r="AG625" s="2">
        <f t="shared" si="76"/>
        <v>9</v>
      </c>
      <c r="AH625" s="2">
        <f t="shared" si="77"/>
        <v>2025</v>
      </c>
      <c r="AJ625" s="5">
        <f t="shared" si="78"/>
        <v>25995.231999999996</v>
      </c>
      <c r="AK625" s="2">
        <f t="shared" si="79"/>
        <v>18</v>
      </c>
      <c r="AM625" s="55"/>
    </row>
    <row r="626" spans="1:39" ht="15.75" x14ac:dyDescent="0.25">
      <c r="A626" s="18">
        <v>45909</v>
      </c>
      <c r="B626" s="19">
        <v>19394.167500000003</v>
      </c>
      <c r="C626" s="19">
        <v>19953.123900000002</v>
      </c>
      <c r="D626" s="19">
        <v>20520.384200000004</v>
      </c>
      <c r="E626" s="19">
        <v>21028.326000000001</v>
      </c>
      <c r="F626" s="19">
        <v>21373.293600000005</v>
      </c>
      <c r="G626" s="19">
        <v>23182.165399999991</v>
      </c>
      <c r="H626" s="19">
        <v>24851.233400000012</v>
      </c>
      <c r="I626" s="19">
        <v>18885.159900000006</v>
      </c>
      <c r="J626" s="19">
        <v>13229.299200000003</v>
      </c>
      <c r="K626" s="19">
        <v>10774.6505</v>
      </c>
      <c r="L626" s="19">
        <v>9520.5535000000018</v>
      </c>
      <c r="M626" s="19">
        <v>9874.8865000000023</v>
      </c>
      <c r="N626" s="19">
        <v>10363.804500000002</v>
      </c>
      <c r="O626" s="19">
        <v>11611.710999999999</v>
      </c>
      <c r="P626" s="19">
        <v>12897.668000000005</v>
      </c>
      <c r="Q626" s="19">
        <v>15178.8</v>
      </c>
      <c r="R626" s="19">
        <v>20676.319000000007</v>
      </c>
      <c r="S626" s="19">
        <v>25956.032000000014</v>
      </c>
      <c r="T626" s="19">
        <v>26157.615000000002</v>
      </c>
      <c r="U626" s="19">
        <v>26052.428500000016</v>
      </c>
      <c r="V626" s="19">
        <v>23992.093400000002</v>
      </c>
      <c r="W626" s="19">
        <v>22467.011300000006</v>
      </c>
      <c r="X626" s="19">
        <v>21462.049100000004</v>
      </c>
      <c r="Y626" s="19">
        <v>19815.555300000011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279100.08140000002</v>
      </c>
      <c r="AD626" s="5">
        <f t="shared" si="74"/>
        <v>170118.24930000008</v>
      </c>
      <c r="AE626" s="5">
        <f t="shared" si="75"/>
        <v>449218.33070000011</v>
      </c>
      <c r="AG626" s="2">
        <f t="shared" si="76"/>
        <v>9</v>
      </c>
      <c r="AH626" s="2">
        <f t="shared" si="77"/>
        <v>2025</v>
      </c>
      <c r="AJ626" s="5">
        <f t="shared" si="78"/>
        <v>26157.615000000002</v>
      </c>
      <c r="AK626" s="2">
        <f t="shared" si="79"/>
        <v>19</v>
      </c>
      <c r="AM626" s="55"/>
    </row>
    <row r="627" spans="1:39" ht="15.75" x14ac:dyDescent="0.25">
      <c r="A627" s="18">
        <v>45910</v>
      </c>
      <c r="B627" s="19">
        <v>19630.574600000004</v>
      </c>
      <c r="C627" s="19">
        <v>20430.106300000007</v>
      </c>
      <c r="D627" s="19">
        <v>20786.8043</v>
      </c>
      <c r="E627" s="19">
        <v>21330.449200000006</v>
      </c>
      <c r="F627" s="19">
        <v>21842.213000000003</v>
      </c>
      <c r="G627" s="19">
        <v>23689.464500000013</v>
      </c>
      <c r="H627" s="19">
        <v>25843.232799999991</v>
      </c>
      <c r="I627" s="19">
        <v>20446.020800000017</v>
      </c>
      <c r="J627" s="19">
        <v>15859.797600000002</v>
      </c>
      <c r="K627" s="19">
        <v>12429.930499999997</v>
      </c>
      <c r="L627" s="19">
        <v>11311.174000000001</v>
      </c>
      <c r="M627" s="19">
        <v>11538.154000000008</v>
      </c>
      <c r="N627" s="19">
        <v>12453.668999999998</v>
      </c>
      <c r="O627" s="19">
        <v>12425.646500000003</v>
      </c>
      <c r="P627" s="19">
        <v>12448.979999999998</v>
      </c>
      <c r="Q627" s="19">
        <v>14592.136499999995</v>
      </c>
      <c r="R627" s="19">
        <v>19387.953500000003</v>
      </c>
      <c r="S627" s="19">
        <v>25659.802</v>
      </c>
      <c r="T627" s="19">
        <v>26562.153999999999</v>
      </c>
      <c r="U627" s="19">
        <v>26521.990999999987</v>
      </c>
      <c r="V627" s="19">
        <v>24691.397100000013</v>
      </c>
      <c r="W627" s="19">
        <v>23053.101600000013</v>
      </c>
      <c r="X627" s="19">
        <v>22032.344699999991</v>
      </c>
      <c r="Y627" s="19">
        <v>20233.5232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291414.25280000002</v>
      </c>
      <c r="AD627" s="5">
        <f t="shared" si="74"/>
        <v>173786.36790000001</v>
      </c>
      <c r="AE627" s="5">
        <f t="shared" si="75"/>
        <v>465200.62070000003</v>
      </c>
      <c r="AG627" s="2">
        <f t="shared" si="76"/>
        <v>9</v>
      </c>
      <c r="AH627" s="2">
        <f t="shared" si="77"/>
        <v>2025</v>
      </c>
      <c r="AJ627" s="5">
        <f t="shared" si="78"/>
        <v>26562.153999999999</v>
      </c>
      <c r="AK627" s="2">
        <f t="shared" si="79"/>
        <v>19</v>
      </c>
      <c r="AM627" s="55"/>
    </row>
    <row r="628" spans="1:39" ht="15.75" x14ac:dyDescent="0.25">
      <c r="A628" s="18">
        <v>45911</v>
      </c>
      <c r="B628" s="19">
        <v>20004.036399999994</v>
      </c>
      <c r="C628" s="19">
        <v>20147.133199999997</v>
      </c>
      <c r="D628" s="19">
        <v>20448.716700000001</v>
      </c>
      <c r="E628" s="19">
        <v>21383.982100000001</v>
      </c>
      <c r="F628" s="19">
        <v>21818.704500000007</v>
      </c>
      <c r="G628" s="19">
        <v>23466.027099999996</v>
      </c>
      <c r="H628" s="19">
        <v>25563.950100000013</v>
      </c>
      <c r="I628" s="19">
        <v>19472.901299999998</v>
      </c>
      <c r="J628" s="19">
        <v>13745.514899999996</v>
      </c>
      <c r="K628" s="19">
        <v>11044.938500000006</v>
      </c>
      <c r="L628" s="19">
        <v>10016.990500000002</v>
      </c>
      <c r="M628" s="19">
        <v>10647.079000000003</v>
      </c>
      <c r="N628" s="19">
        <v>14852.360500000001</v>
      </c>
      <c r="O628" s="19">
        <v>18710.503000000004</v>
      </c>
      <c r="P628" s="19">
        <v>18356.494999999999</v>
      </c>
      <c r="Q628" s="19">
        <v>19052.467000000004</v>
      </c>
      <c r="R628" s="19">
        <v>21138.760500000004</v>
      </c>
      <c r="S628" s="19">
        <v>27040.025500000003</v>
      </c>
      <c r="T628" s="19">
        <v>27020.221000000012</v>
      </c>
      <c r="U628" s="19">
        <v>27078.266500000016</v>
      </c>
      <c r="V628" s="19">
        <v>24702.978299999984</v>
      </c>
      <c r="W628" s="19">
        <v>23306.447900000003</v>
      </c>
      <c r="X628" s="19">
        <v>22196.32980000001</v>
      </c>
      <c r="Y628" s="19">
        <v>20049.017899999992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308382.27920000005</v>
      </c>
      <c r="AD628" s="5">
        <f t="shared" si="74"/>
        <v>172881.56800000009</v>
      </c>
      <c r="AE628" s="5">
        <f t="shared" si="75"/>
        <v>481263.84720000013</v>
      </c>
      <c r="AG628" s="2">
        <f t="shared" si="76"/>
        <v>9</v>
      </c>
      <c r="AH628" s="2">
        <f t="shared" si="77"/>
        <v>2025</v>
      </c>
      <c r="AJ628" s="5">
        <f t="shared" si="78"/>
        <v>27078.266500000016</v>
      </c>
      <c r="AK628" s="2">
        <f t="shared" si="79"/>
        <v>20</v>
      </c>
      <c r="AM628" s="55"/>
    </row>
    <row r="629" spans="1:39" ht="15.75" x14ac:dyDescent="0.25">
      <c r="A629" s="18">
        <v>45912</v>
      </c>
      <c r="B629" s="19">
        <v>20203.53379999999</v>
      </c>
      <c r="C629" s="19">
        <v>20400.400800000003</v>
      </c>
      <c r="D629" s="19">
        <v>20618.555300000004</v>
      </c>
      <c r="E629" s="19">
        <v>21115.396900000003</v>
      </c>
      <c r="F629" s="19">
        <v>21651.947</v>
      </c>
      <c r="G629" s="19">
        <v>23348.197699999993</v>
      </c>
      <c r="H629" s="19">
        <v>25168.025200000015</v>
      </c>
      <c r="I629" s="19">
        <v>18777.996400000011</v>
      </c>
      <c r="J629" s="19">
        <v>13110.205200000006</v>
      </c>
      <c r="K629" s="19">
        <v>10251.907500000001</v>
      </c>
      <c r="L629" s="19">
        <v>9118.4814999999999</v>
      </c>
      <c r="M629" s="19">
        <v>9322.2689999999984</v>
      </c>
      <c r="N629" s="19">
        <v>9616.3929999999946</v>
      </c>
      <c r="O629" s="19">
        <v>9655.9285000000018</v>
      </c>
      <c r="P629" s="19">
        <v>10310.055</v>
      </c>
      <c r="Q629" s="19">
        <v>13041.639500000001</v>
      </c>
      <c r="R629" s="19">
        <v>18375.166499999992</v>
      </c>
      <c r="S629" s="19">
        <v>24978.60950000001</v>
      </c>
      <c r="T629" s="19">
        <v>25908.913500000013</v>
      </c>
      <c r="U629" s="19">
        <v>25284.274000000012</v>
      </c>
      <c r="V629" s="19">
        <v>23388.558600000011</v>
      </c>
      <c r="W629" s="19">
        <v>22423.201899999982</v>
      </c>
      <c r="X629" s="19">
        <v>21851.104799999986</v>
      </c>
      <c r="Y629" s="19">
        <v>20314.734299999996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265414.70440000005</v>
      </c>
      <c r="AD629" s="5">
        <f t="shared" si="74"/>
        <v>172820.79099999997</v>
      </c>
      <c r="AE629" s="5">
        <f t="shared" si="75"/>
        <v>438235.49540000001</v>
      </c>
      <c r="AG629" s="2">
        <f t="shared" si="76"/>
        <v>9</v>
      </c>
      <c r="AH629" s="2">
        <f t="shared" si="77"/>
        <v>2025</v>
      </c>
      <c r="AJ629" s="5">
        <f t="shared" si="78"/>
        <v>25908.913500000013</v>
      </c>
      <c r="AK629" s="2">
        <f t="shared" si="79"/>
        <v>19</v>
      </c>
      <c r="AM629" s="55"/>
    </row>
    <row r="630" spans="1:39" ht="15.75" x14ac:dyDescent="0.25">
      <c r="A630" s="18">
        <v>45913</v>
      </c>
      <c r="B630" s="19">
        <v>20051.235499999992</v>
      </c>
      <c r="C630" s="19">
        <v>20370.52770000001</v>
      </c>
      <c r="D630" s="19">
        <v>20684.659299999999</v>
      </c>
      <c r="E630" s="19">
        <v>21143.561000000002</v>
      </c>
      <c r="F630" s="19">
        <v>21120.9774</v>
      </c>
      <c r="G630" s="19">
        <v>21759.429000000004</v>
      </c>
      <c r="H630" s="19">
        <v>22003.914400000005</v>
      </c>
      <c r="I630" s="19">
        <v>17423.627899999999</v>
      </c>
      <c r="J630" s="19">
        <v>14215.3559</v>
      </c>
      <c r="K630" s="19">
        <v>11193.260000000006</v>
      </c>
      <c r="L630" s="19">
        <v>11948.613499999996</v>
      </c>
      <c r="M630" s="19">
        <v>12870.2515</v>
      </c>
      <c r="N630" s="19">
        <v>13033.650999999994</v>
      </c>
      <c r="O630" s="19">
        <v>12959.803500000007</v>
      </c>
      <c r="P630" s="19">
        <v>15360.499499999998</v>
      </c>
      <c r="Q630" s="19">
        <v>22571.991999999995</v>
      </c>
      <c r="R630" s="19">
        <v>25891.084500000012</v>
      </c>
      <c r="S630" s="19">
        <v>27309.399000000001</v>
      </c>
      <c r="T630" s="19">
        <v>25220.414000000008</v>
      </c>
      <c r="U630" s="19">
        <v>24825.067500000008</v>
      </c>
      <c r="V630" s="19">
        <v>23169.226599999998</v>
      </c>
      <c r="W630" s="19">
        <v>22138.726900000009</v>
      </c>
      <c r="X630" s="19">
        <v>22006.029900000005</v>
      </c>
      <c r="Y630" s="19">
        <v>20512.90080000001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469784.2083</v>
      </c>
      <c r="AE630" s="5">
        <f t="shared" si="75"/>
        <v>469784.2083</v>
      </c>
      <c r="AG630" s="2">
        <f t="shared" si="76"/>
        <v>9</v>
      </c>
      <c r="AH630" s="2">
        <f t="shared" si="77"/>
        <v>2025</v>
      </c>
      <c r="AJ630" s="5">
        <f t="shared" si="78"/>
        <v>27309.399000000001</v>
      </c>
      <c r="AK630" s="2">
        <f t="shared" si="79"/>
        <v>18</v>
      </c>
      <c r="AM630" s="55"/>
    </row>
    <row r="631" spans="1:39" ht="15.75" x14ac:dyDescent="0.25">
      <c r="A631" s="18">
        <v>45914</v>
      </c>
      <c r="B631" s="19">
        <v>20247.825699999998</v>
      </c>
      <c r="C631" s="19">
        <v>20221.219300000001</v>
      </c>
      <c r="D631" s="19">
        <v>20589.498100000001</v>
      </c>
      <c r="E631" s="19">
        <v>20791.514700000003</v>
      </c>
      <c r="F631" s="19">
        <v>20971.006799999999</v>
      </c>
      <c r="G631" s="19">
        <v>21181.809099999995</v>
      </c>
      <c r="H631" s="19">
        <v>21548.964299999996</v>
      </c>
      <c r="I631" s="19">
        <v>18588.941400000018</v>
      </c>
      <c r="J631" s="19">
        <v>15702.872200000002</v>
      </c>
      <c r="K631" s="19">
        <v>11910.672500000002</v>
      </c>
      <c r="L631" s="19">
        <v>10117.612499999997</v>
      </c>
      <c r="M631" s="19">
        <v>10104.831000000004</v>
      </c>
      <c r="N631" s="19">
        <v>11414.779999999999</v>
      </c>
      <c r="O631" s="19">
        <v>12457.249000000003</v>
      </c>
      <c r="P631" s="19">
        <v>18076.270500000002</v>
      </c>
      <c r="Q631" s="19">
        <v>22740.814999999991</v>
      </c>
      <c r="R631" s="19">
        <v>24222.60249999999</v>
      </c>
      <c r="S631" s="19">
        <v>27907.422500000004</v>
      </c>
      <c r="T631" s="19">
        <v>27698.578499999989</v>
      </c>
      <c r="U631" s="19">
        <v>26345.768499999987</v>
      </c>
      <c r="V631" s="19">
        <v>24223.433700000005</v>
      </c>
      <c r="W631" s="19">
        <v>23069.874399999997</v>
      </c>
      <c r="X631" s="19">
        <v>22629.194600000003</v>
      </c>
      <c r="Y631" s="19">
        <v>20931.836999999992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473694.59379999997</v>
      </c>
      <c r="AE631" s="5">
        <f t="shared" si="75"/>
        <v>473694.59379999997</v>
      </c>
      <c r="AG631" s="2">
        <f t="shared" si="76"/>
        <v>9</v>
      </c>
      <c r="AH631" s="2">
        <f t="shared" si="77"/>
        <v>2025</v>
      </c>
      <c r="AJ631" s="5">
        <f t="shared" si="78"/>
        <v>27907.422500000004</v>
      </c>
      <c r="AK631" s="2">
        <f t="shared" si="79"/>
        <v>18</v>
      </c>
      <c r="AM631" s="55"/>
    </row>
    <row r="632" spans="1:39" ht="15.75" x14ac:dyDescent="0.25">
      <c r="A632" s="18">
        <v>45915</v>
      </c>
      <c r="B632" s="19">
        <v>20558.634400000014</v>
      </c>
      <c r="C632" s="19">
        <v>20398.215600000007</v>
      </c>
      <c r="D632" s="19">
        <v>20751.579699999998</v>
      </c>
      <c r="E632" s="19">
        <v>20958.480299999999</v>
      </c>
      <c r="F632" s="19">
        <v>21784.533200000002</v>
      </c>
      <c r="G632" s="19">
        <v>23468.109199999999</v>
      </c>
      <c r="H632" s="19">
        <v>25172.474700000002</v>
      </c>
      <c r="I632" s="19">
        <v>19538.514400000004</v>
      </c>
      <c r="J632" s="19">
        <v>14024.968399999996</v>
      </c>
      <c r="K632" s="19">
        <v>11445.708500000001</v>
      </c>
      <c r="L632" s="19">
        <v>10539.267499999998</v>
      </c>
      <c r="M632" s="19">
        <v>11127.913500000004</v>
      </c>
      <c r="N632" s="19">
        <v>11943.339000000002</v>
      </c>
      <c r="O632" s="19">
        <v>12145.055499999999</v>
      </c>
      <c r="P632" s="19">
        <v>13107.133</v>
      </c>
      <c r="Q632" s="19">
        <v>16079.611999999999</v>
      </c>
      <c r="R632" s="19">
        <v>21892.468000000001</v>
      </c>
      <c r="S632" s="19">
        <v>27992.493499999997</v>
      </c>
      <c r="T632" s="19">
        <v>27991.079000000009</v>
      </c>
      <c r="U632" s="19">
        <v>27063.072500000009</v>
      </c>
      <c r="V632" s="19">
        <v>24721.314900000005</v>
      </c>
      <c r="W632" s="19">
        <v>23184.543100000014</v>
      </c>
      <c r="X632" s="19">
        <v>22218.527299999987</v>
      </c>
      <c r="Y632" s="19">
        <v>20502.828000000009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295015.01010000007</v>
      </c>
      <c r="AD632" s="5">
        <f t="shared" si="74"/>
        <v>173594.85509999993</v>
      </c>
      <c r="AE632" s="5">
        <f t="shared" si="75"/>
        <v>468609.8652</v>
      </c>
      <c r="AG632" s="2">
        <f t="shared" si="76"/>
        <v>9</v>
      </c>
      <c r="AH632" s="2">
        <f t="shared" si="77"/>
        <v>2025</v>
      </c>
      <c r="AJ632" s="5">
        <f t="shared" si="78"/>
        <v>27992.493499999997</v>
      </c>
      <c r="AK632" s="2">
        <f t="shared" si="79"/>
        <v>18</v>
      </c>
      <c r="AM632" s="55"/>
    </row>
    <row r="633" spans="1:39" ht="15.75" x14ac:dyDescent="0.25">
      <c r="A633" s="18">
        <v>45916</v>
      </c>
      <c r="B633" s="19">
        <v>20388.1387</v>
      </c>
      <c r="C633" s="19">
        <v>20577.904500000004</v>
      </c>
      <c r="D633" s="19">
        <v>20712.762300000006</v>
      </c>
      <c r="E633" s="19">
        <v>21250.124399999993</v>
      </c>
      <c r="F633" s="19">
        <v>22012.451800000003</v>
      </c>
      <c r="G633" s="19">
        <v>23485.257999999998</v>
      </c>
      <c r="H633" s="19">
        <v>25504.5681</v>
      </c>
      <c r="I633" s="19">
        <v>19943.112600000008</v>
      </c>
      <c r="J633" s="19">
        <v>14281.516600000014</v>
      </c>
      <c r="K633" s="19">
        <v>11675.881000000001</v>
      </c>
      <c r="L633" s="19">
        <v>10761.486999999996</v>
      </c>
      <c r="M633" s="19">
        <v>11415.4565</v>
      </c>
      <c r="N633" s="19">
        <v>12279.756499999998</v>
      </c>
      <c r="O633" s="19">
        <v>12701.366999999998</v>
      </c>
      <c r="P633" s="19">
        <v>14091.206500000004</v>
      </c>
      <c r="Q633" s="19">
        <v>17551.4565</v>
      </c>
      <c r="R633" s="19">
        <v>23539.922500000001</v>
      </c>
      <c r="S633" s="19">
        <v>28674.133000000009</v>
      </c>
      <c r="T633" s="19">
        <v>28301.599500000018</v>
      </c>
      <c r="U633" s="19">
        <v>27270.437999999998</v>
      </c>
      <c r="V633" s="19">
        <v>24943.082099999978</v>
      </c>
      <c r="W633" s="19">
        <v>23253.568300000017</v>
      </c>
      <c r="X633" s="19">
        <v>22392.723400000003</v>
      </c>
      <c r="Y633" s="19">
        <v>20515.351100000014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303076.70700000005</v>
      </c>
      <c r="AD633" s="5">
        <f t="shared" si="74"/>
        <v>174446.55890000006</v>
      </c>
      <c r="AE633" s="5">
        <f t="shared" si="75"/>
        <v>477523.26590000011</v>
      </c>
      <c r="AG633" s="2">
        <f t="shared" si="76"/>
        <v>9</v>
      </c>
      <c r="AH633" s="2">
        <f t="shared" si="77"/>
        <v>2025</v>
      </c>
      <c r="AJ633" s="5">
        <f t="shared" si="78"/>
        <v>28674.133000000009</v>
      </c>
      <c r="AK633" s="2">
        <f t="shared" si="79"/>
        <v>18</v>
      </c>
      <c r="AM633" s="55"/>
    </row>
    <row r="634" spans="1:39" ht="15.75" x14ac:dyDescent="0.25">
      <c r="A634" s="18">
        <v>45917</v>
      </c>
      <c r="B634" s="19">
        <v>20533.137400000011</v>
      </c>
      <c r="C634" s="19">
        <v>20450.611699999998</v>
      </c>
      <c r="D634" s="19">
        <v>21236.931300000004</v>
      </c>
      <c r="E634" s="19">
        <v>21271.349000000002</v>
      </c>
      <c r="F634" s="19">
        <v>21913.504299999997</v>
      </c>
      <c r="G634" s="19">
        <v>23664.628700000005</v>
      </c>
      <c r="H634" s="19">
        <v>25334.382299999994</v>
      </c>
      <c r="I634" s="19">
        <v>20273.913500000006</v>
      </c>
      <c r="J634" s="19">
        <v>15622.256199999994</v>
      </c>
      <c r="K634" s="19">
        <v>15404.517999999996</v>
      </c>
      <c r="L634" s="19">
        <v>12870.214500000009</v>
      </c>
      <c r="M634" s="19">
        <v>14409.5075</v>
      </c>
      <c r="N634" s="19">
        <v>14884.247499999999</v>
      </c>
      <c r="O634" s="19">
        <v>18047.416000000005</v>
      </c>
      <c r="P634" s="19">
        <v>20268.418499999996</v>
      </c>
      <c r="Q634" s="19">
        <v>23574.503999999997</v>
      </c>
      <c r="R634" s="19">
        <v>28502.573000000008</v>
      </c>
      <c r="S634" s="19">
        <v>28918.880999999994</v>
      </c>
      <c r="T634" s="19">
        <v>27591.226000000013</v>
      </c>
      <c r="U634" s="19">
        <v>26910.587</v>
      </c>
      <c r="V634" s="19">
        <v>24585.5507</v>
      </c>
      <c r="W634" s="19">
        <v>22899.865600000008</v>
      </c>
      <c r="X634" s="19">
        <v>22344.837800000016</v>
      </c>
      <c r="Y634" s="19">
        <v>20546.54150000001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337108.5168000001</v>
      </c>
      <c r="AD634" s="5">
        <f t="shared" si="74"/>
        <v>174951.08620000002</v>
      </c>
      <c r="AE634" s="5">
        <f t="shared" si="75"/>
        <v>512059.60300000012</v>
      </c>
      <c r="AG634" s="2">
        <f t="shared" si="76"/>
        <v>9</v>
      </c>
      <c r="AH634" s="2">
        <f t="shared" si="77"/>
        <v>2025</v>
      </c>
      <c r="AJ634" s="5">
        <f t="shared" si="78"/>
        <v>28918.880999999994</v>
      </c>
      <c r="AK634" s="2">
        <f t="shared" si="79"/>
        <v>18</v>
      </c>
      <c r="AM634" s="55"/>
    </row>
    <row r="635" spans="1:39" ht="15.75" x14ac:dyDescent="0.25">
      <c r="A635" s="18">
        <v>45918</v>
      </c>
      <c r="B635" s="19">
        <v>20002.872100000001</v>
      </c>
      <c r="C635" s="19">
        <v>20470.371600000006</v>
      </c>
      <c r="D635" s="19">
        <v>21058.549200000009</v>
      </c>
      <c r="E635" s="19">
        <v>21511.213600000006</v>
      </c>
      <c r="F635" s="19">
        <v>21965.523700000009</v>
      </c>
      <c r="G635" s="19">
        <v>23534.4444</v>
      </c>
      <c r="H635" s="19">
        <v>26066.272799999999</v>
      </c>
      <c r="I635" s="19">
        <v>22911.095099999991</v>
      </c>
      <c r="J635" s="19">
        <v>20343.182199999999</v>
      </c>
      <c r="K635" s="19">
        <v>17765.327999999998</v>
      </c>
      <c r="L635" s="19">
        <v>15543.661500000002</v>
      </c>
      <c r="M635" s="19">
        <v>15517.413</v>
      </c>
      <c r="N635" s="19">
        <v>15792.618499999999</v>
      </c>
      <c r="O635" s="19">
        <v>16243.4655</v>
      </c>
      <c r="P635" s="19">
        <v>16516.299999999996</v>
      </c>
      <c r="Q635" s="19">
        <v>19644.845000000001</v>
      </c>
      <c r="R635" s="19">
        <v>24922.836000000007</v>
      </c>
      <c r="S635" s="19">
        <v>29639.644000000011</v>
      </c>
      <c r="T635" s="19">
        <v>28630.833999999999</v>
      </c>
      <c r="U635" s="19">
        <v>27769.265000000007</v>
      </c>
      <c r="V635" s="19">
        <v>25347.608200000017</v>
      </c>
      <c r="W635" s="19">
        <v>23740.026800000011</v>
      </c>
      <c r="X635" s="19">
        <v>22905.917800000007</v>
      </c>
      <c r="Y635" s="19">
        <v>21215.797700000006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343234.04060000001</v>
      </c>
      <c r="AD635" s="5">
        <f t="shared" si="74"/>
        <v>175825.04509999999</v>
      </c>
      <c r="AE635" s="5">
        <f t="shared" si="75"/>
        <v>519059.0857</v>
      </c>
      <c r="AG635" s="2">
        <f t="shared" si="76"/>
        <v>9</v>
      </c>
      <c r="AH635" s="2">
        <f t="shared" si="77"/>
        <v>2025</v>
      </c>
      <c r="AJ635" s="5">
        <f t="shared" si="78"/>
        <v>29639.644000000011</v>
      </c>
      <c r="AK635" s="2">
        <f t="shared" si="79"/>
        <v>18</v>
      </c>
      <c r="AM635" s="55"/>
    </row>
    <row r="636" spans="1:39" ht="15.75" x14ac:dyDescent="0.25">
      <c r="A636" s="18">
        <v>45919</v>
      </c>
      <c r="B636" s="19">
        <v>19736.182600000007</v>
      </c>
      <c r="C636" s="19">
        <v>11696.753299999998</v>
      </c>
      <c r="D636" s="19">
        <v>12102.985000000001</v>
      </c>
      <c r="E636" s="19">
        <v>12252.075099999993</v>
      </c>
      <c r="F636" s="19">
        <v>12346.558400000002</v>
      </c>
      <c r="G636" s="19">
        <v>13186.516599999995</v>
      </c>
      <c r="H636" s="19">
        <v>14290.616599999992</v>
      </c>
      <c r="I636" s="19">
        <v>12161.651299999998</v>
      </c>
      <c r="J636" s="19">
        <v>9501.7972000000009</v>
      </c>
      <c r="K636" s="19">
        <v>8295.5465000000077</v>
      </c>
      <c r="L636" s="19">
        <v>6983.9765000000025</v>
      </c>
      <c r="M636" s="19">
        <v>7543.4755000000023</v>
      </c>
      <c r="N636" s="19">
        <v>7019.7055</v>
      </c>
      <c r="O636" s="19">
        <v>7312.0130000000008</v>
      </c>
      <c r="P636" s="19">
        <v>7931.2074999999986</v>
      </c>
      <c r="Q636" s="19">
        <v>9619.4210000000003</v>
      </c>
      <c r="R636" s="19">
        <v>13062.573499999997</v>
      </c>
      <c r="S636" s="19">
        <v>16381.444000000005</v>
      </c>
      <c r="T636" s="19">
        <v>16117.946999999996</v>
      </c>
      <c r="U636" s="19">
        <v>15479.258000000011</v>
      </c>
      <c r="V636" s="19">
        <v>13475.86219999999</v>
      </c>
      <c r="W636" s="19">
        <v>12759.944399999998</v>
      </c>
      <c r="X636" s="19">
        <v>12426.799099999998</v>
      </c>
      <c r="Y636" s="19">
        <v>11436.160000000016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176072.62220000004</v>
      </c>
      <c r="AD636" s="5">
        <f t="shared" si="74"/>
        <v>107047.84759999998</v>
      </c>
      <c r="AE636" s="5">
        <f t="shared" si="75"/>
        <v>283120.46980000002</v>
      </c>
      <c r="AG636" s="2">
        <f t="shared" si="76"/>
        <v>9</v>
      </c>
      <c r="AH636" s="2">
        <f t="shared" si="77"/>
        <v>2025</v>
      </c>
      <c r="AJ636" s="5">
        <f t="shared" si="78"/>
        <v>19736.182600000007</v>
      </c>
      <c r="AK636" s="2">
        <f t="shared" si="79"/>
        <v>1</v>
      </c>
      <c r="AM636" s="55"/>
    </row>
    <row r="637" spans="1:39" ht="15.75" x14ac:dyDescent="0.25">
      <c r="A637" s="18">
        <v>45920</v>
      </c>
      <c r="B637" s="19">
        <v>11171.453799999994</v>
      </c>
      <c r="C637" s="19">
        <v>10815.675600000004</v>
      </c>
      <c r="D637" s="19">
        <v>10929.875099999999</v>
      </c>
      <c r="E637" s="19">
        <v>11145.1402</v>
      </c>
      <c r="F637" s="19">
        <v>11228.0962</v>
      </c>
      <c r="G637" s="19">
        <v>11552.314400000005</v>
      </c>
      <c r="H637" s="19">
        <v>11844.488299999999</v>
      </c>
      <c r="I637" s="19">
        <v>9192.2332000000042</v>
      </c>
      <c r="J637" s="19">
        <v>6490.6759000000002</v>
      </c>
      <c r="K637" s="19">
        <v>5196.728500000002</v>
      </c>
      <c r="L637" s="19">
        <v>4224.6074999999983</v>
      </c>
      <c r="M637" s="19">
        <v>4151.6695000000018</v>
      </c>
      <c r="N637" s="19">
        <v>3993.2385000000004</v>
      </c>
      <c r="O637" s="19">
        <v>4064.0090000000023</v>
      </c>
      <c r="P637" s="19">
        <v>4612.1525000000001</v>
      </c>
      <c r="Q637" s="19">
        <v>6398.8389999999981</v>
      </c>
      <c r="R637" s="19">
        <v>10614.226000000002</v>
      </c>
      <c r="S637" s="19">
        <v>14685.694000000009</v>
      </c>
      <c r="T637" s="19">
        <v>14711.885</v>
      </c>
      <c r="U637" s="19">
        <v>14510.646000000006</v>
      </c>
      <c r="V637" s="19">
        <v>12606.887600000004</v>
      </c>
      <c r="W637" s="19">
        <v>12100.311900000004</v>
      </c>
      <c r="X637" s="19">
        <v>11627.525000000001</v>
      </c>
      <c r="Y637" s="19">
        <v>10901.767599999994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228770.14030000006</v>
      </c>
      <c r="AE637" s="5">
        <f t="shared" si="75"/>
        <v>228770.14030000006</v>
      </c>
      <c r="AG637" s="2">
        <f t="shared" si="76"/>
        <v>9</v>
      </c>
      <c r="AH637" s="2">
        <f t="shared" si="77"/>
        <v>2025</v>
      </c>
      <c r="AJ637" s="5">
        <f t="shared" si="78"/>
        <v>14711.885</v>
      </c>
      <c r="AK637" s="2">
        <f t="shared" si="79"/>
        <v>19</v>
      </c>
      <c r="AM637" s="55"/>
    </row>
    <row r="638" spans="1:39" ht="15.75" x14ac:dyDescent="0.25">
      <c r="A638" s="18">
        <v>45921</v>
      </c>
      <c r="B638" s="19">
        <v>10798.527300000002</v>
      </c>
      <c r="C638" s="19">
        <v>10890.183400000002</v>
      </c>
      <c r="D638" s="19">
        <v>11173.628699999997</v>
      </c>
      <c r="E638" s="19">
        <v>11318.878500000004</v>
      </c>
      <c r="F638" s="19">
        <v>11415.26200000001</v>
      </c>
      <c r="G638" s="19">
        <v>11740.436599999997</v>
      </c>
      <c r="H638" s="19">
        <v>12042.122300000003</v>
      </c>
      <c r="I638" s="19">
        <v>9658.6554000000106</v>
      </c>
      <c r="J638" s="19">
        <v>6957.9037000000026</v>
      </c>
      <c r="K638" s="19">
        <v>5289.2984999999999</v>
      </c>
      <c r="L638" s="19">
        <v>4246.028500000004</v>
      </c>
      <c r="M638" s="19">
        <v>4312.7984999999999</v>
      </c>
      <c r="N638" s="19">
        <v>4539.1860000000015</v>
      </c>
      <c r="O638" s="19">
        <v>4689.5690000000041</v>
      </c>
      <c r="P638" s="19">
        <v>5345.5015000000012</v>
      </c>
      <c r="Q638" s="19">
        <v>7145.9529999999986</v>
      </c>
      <c r="R638" s="19">
        <v>11325.758000000002</v>
      </c>
      <c r="S638" s="19">
        <v>15349.236999999999</v>
      </c>
      <c r="T638" s="19">
        <v>15683.128499999992</v>
      </c>
      <c r="U638" s="19">
        <v>15081.048500000006</v>
      </c>
      <c r="V638" s="19">
        <v>13155.530100000007</v>
      </c>
      <c r="W638" s="19">
        <v>12037.511800000015</v>
      </c>
      <c r="X638" s="19">
        <v>11782.720600000006</v>
      </c>
      <c r="Y638" s="19">
        <v>10632.97110000001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236611.83850000007</v>
      </c>
      <c r="AE638" s="5">
        <f t="shared" si="75"/>
        <v>236611.83850000007</v>
      </c>
      <c r="AG638" s="2">
        <f t="shared" si="76"/>
        <v>9</v>
      </c>
      <c r="AH638" s="2">
        <f t="shared" si="77"/>
        <v>2025</v>
      </c>
      <c r="AJ638" s="5">
        <f t="shared" si="78"/>
        <v>15683.128499999992</v>
      </c>
      <c r="AK638" s="2">
        <f t="shared" si="79"/>
        <v>19</v>
      </c>
      <c r="AM638" s="55"/>
    </row>
    <row r="639" spans="1:39" ht="15.75" x14ac:dyDescent="0.25">
      <c r="A639" s="18">
        <v>45922</v>
      </c>
      <c r="B639" s="19">
        <v>10767.437699999999</v>
      </c>
      <c r="C639" s="19">
        <v>11024.099399999997</v>
      </c>
      <c r="D639" s="19">
        <v>11414.434899999989</v>
      </c>
      <c r="E639" s="19">
        <v>11655.9985</v>
      </c>
      <c r="F639" s="19">
        <v>11957.896700000001</v>
      </c>
      <c r="G639" s="19">
        <v>12969.103600000006</v>
      </c>
      <c r="H639" s="19">
        <v>14333.165399999991</v>
      </c>
      <c r="I639" s="19">
        <v>11734.17200000002</v>
      </c>
      <c r="J639" s="19">
        <v>9184.5985000000019</v>
      </c>
      <c r="K639" s="19">
        <v>7179.1489999999976</v>
      </c>
      <c r="L639" s="19">
        <v>6138.0355000000009</v>
      </c>
      <c r="M639" s="19">
        <v>6150.4455000000062</v>
      </c>
      <c r="N639" s="19">
        <v>6006.7140000000009</v>
      </c>
      <c r="O639" s="19">
        <v>5998.6814999999979</v>
      </c>
      <c r="P639" s="19">
        <v>6673.2164999999995</v>
      </c>
      <c r="Q639" s="19">
        <v>9106.0744999999988</v>
      </c>
      <c r="R639" s="19">
        <v>14093.069499999994</v>
      </c>
      <c r="S639" s="19">
        <v>17413.682999999994</v>
      </c>
      <c r="T639" s="19">
        <v>16427.309000000001</v>
      </c>
      <c r="U639" s="19">
        <v>15976.260000000013</v>
      </c>
      <c r="V639" s="19">
        <v>13653.816900000002</v>
      </c>
      <c r="W639" s="19">
        <v>12706.38210000001</v>
      </c>
      <c r="X639" s="19">
        <v>12081.259100000017</v>
      </c>
      <c r="Y639" s="19">
        <v>10878.769800000004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170522.86660000007</v>
      </c>
      <c r="AD639" s="5">
        <f t="shared" si="74"/>
        <v>95000.905999999959</v>
      </c>
      <c r="AE639" s="5">
        <f t="shared" si="75"/>
        <v>265523.77260000003</v>
      </c>
      <c r="AG639" s="2">
        <f t="shared" si="76"/>
        <v>9</v>
      </c>
      <c r="AH639" s="2">
        <f t="shared" si="77"/>
        <v>2025</v>
      </c>
      <c r="AJ639" s="5">
        <f t="shared" si="78"/>
        <v>17413.682999999994</v>
      </c>
      <c r="AK639" s="2">
        <f t="shared" si="79"/>
        <v>18</v>
      </c>
      <c r="AM639" s="55"/>
    </row>
    <row r="640" spans="1:39" ht="15.75" x14ac:dyDescent="0.25">
      <c r="A640" s="18">
        <v>45923</v>
      </c>
      <c r="B640" s="19">
        <v>10861.884000000004</v>
      </c>
      <c r="C640" s="19">
        <v>11114.371499999997</v>
      </c>
      <c r="D640" s="19">
        <v>11379.785699999995</v>
      </c>
      <c r="E640" s="19">
        <v>11558.947500000006</v>
      </c>
      <c r="F640" s="19">
        <v>11865.913700000003</v>
      </c>
      <c r="G640" s="19">
        <v>12729.724800000004</v>
      </c>
      <c r="H640" s="19">
        <v>14280.175500000012</v>
      </c>
      <c r="I640" s="19">
        <v>12424.256599999995</v>
      </c>
      <c r="J640" s="19">
        <v>12051.245999999983</v>
      </c>
      <c r="K640" s="19">
        <v>11555.734000000006</v>
      </c>
      <c r="L640" s="19">
        <v>10291.6775</v>
      </c>
      <c r="M640" s="19">
        <v>11906.837000000007</v>
      </c>
      <c r="N640" s="19">
        <v>12775.735500000003</v>
      </c>
      <c r="O640" s="19">
        <v>15759.473499999998</v>
      </c>
      <c r="P640" s="19">
        <v>17002.016000000011</v>
      </c>
      <c r="Q640" s="19">
        <v>18635.319999999996</v>
      </c>
      <c r="R640" s="19">
        <v>19309.62850000001</v>
      </c>
      <c r="S640" s="19">
        <v>18916.981000000007</v>
      </c>
      <c r="T640" s="19">
        <v>17129.754499999999</v>
      </c>
      <c r="U640" s="19">
        <v>16252.457000000009</v>
      </c>
      <c r="V640" s="19">
        <v>13873.668200000011</v>
      </c>
      <c r="W640" s="19">
        <v>13044.549799999992</v>
      </c>
      <c r="X640" s="19">
        <v>12298.794000000004</v>
      </c>
      <c r="Y640" s="19">
        <v>11270.273200000001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233228.12910000002</v>
      </c>
      <c r="AD640" s="5">
        <f t="shared" si="74"/>
        <v>95061.075900000054</v>
      </c>
      <c r="AE640" s="5">
        <f t="shared" si="75"/>
        <v>328289.20500000007</v>
      </c>
      <c r="AG640" s="2">
        <f t="shared" si="76"/>
        <v>9</v>
      </c>
      <c r="AH640" s="2">
        <f t="shared" si="77"/>
        <v>2025</v>
      </c>
      <c r="AJ640" s="5">
        <f t="shared" si="78"/>
        <v>19309.62850000001</v>
      </c>
      <c r="AK640" s="2">
        <f t="shared" si="79"/>
        <v>17</v>
      </c>
      <c r="AM640" s="55"/>
    </row>
    <row r="641" spans="1:39" ht="15.75" x14ac:dyDescent="0.25">
      <c r="A641" s="18">
        <v>45924</v>
      </c>
      <c r="B641" s="19">
        <v>11506.035299999998</v>
      </c>
      <c r="C641" s="19">
        <v>11741.380000000001</v>
      </c>
      <c r="D641" s="19">
        <v>11949.843399999996</v>
      </c>
      <c r="E641" s="19">
        <v>12181.665400000007</v>
      </c>
      <c r="F641" s="19">
        <v>12506.875200000011</v>
      </c>
      <c r="G641" s="19">
        <v>13342.302199999998</v>
      </c>
      <c r="H641" s="19">
        <v>14790.690200000001</v>
      </c>
      <c r="I641" s="19">
        <v>12925.0334</v>
      </c>
      <c r="J641" s="19">
        <v>13564.033200000002</v>
      </c>
      <c r="K641" s="19">
        <v>16111.466500000002</v>
      </c>
      <c r="L641" s="19">
        <v>16572.937999999995</v>
      </c>
      <c r="M641" s="19">
        <v>16509.866500000007</v>
      </c>
      <c r="N641" s="19">
        <v>16860.805999999997</v>
      </c>
      <c r="O641" s="19">
        <v>16493.627500000002</v>
      </c>
      <c r="P641" s="19">
        <v>16570.7045</v>
      </c>
      <c r="Q641" s="19">
        <v>18068.64850000001</v>
      </c>
      <c r="R641" s="19">
        <v>19099.705999999991</v>
      </c>
      <c r="S641" s="19">
        <v>18595.555999999997</v>
      </c>
      <c r="T641" s="19">
        <v>16850.897499999985</v>
      </c>
      <c r="U641" s="19">
        <v>15836.03200000001</v>
      </c>
      <c r="V641" s="19">
        <v>13809.341200000006</v>
      </c>
      <c r="W641" s="19">
        <v>12768.090500000008</v>
      </c>
      <c r="X641" s="19">
        <v>12343.815600000009</v>
      </c>
      <c r="Y641" s="19">
        <v>11056.289899999983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252980.56290000002</v>
      </c>
      <c r="AD641" s="5">
        <f t="shared" si="74"/>
        <v>99075.081599999976</v>
      </c>
      <c r="AE641" s="5">
        <f t="shared" si="75"/>
        <v>352055.64449999999</v>
      </c>
      <c r="AG641" s="2">
        <f t="shared" si="76"/>
        <v>9</v>
      </c>
      <c r="AH641" s="2">
        <f t="shared" si="77"/>
        <v>2025</v>
      </c>
      <c r="AJ641" s="5">
        <f t="shared" si="78"/>
        <v>19099.705999999991</v>
      </c>
      <c r="AK641" s="2">
        <f t="shared" si="79"/>
        <v>17</v>
      </c>
      <c r="AM641" s="55"/>
    </row>
    <row r="642" spans="1:39" ht="15.75" x14ac:dyDescent="0.25">
      <c r="A642" s="18">
        <v>45925</v>
      </c>
      <c r="B642" s="19">
        <v>11160.213499999996</v>
      </c>
      <c r="C642" s="19">
        <v>11294.083400000003</v>
      </c>
      <c r="D642" s="19">
        <v>11479.228700000011</v>
      </c>
      <c r="E642" s="19">
        <v>11647.068900000007</v>
      </c>
      <c r="F642" s="19">
        <v>11960.747399999993</v>
      </c>
      <c r="G642" s="19">
        <v>12874.466700000003</v>
      </c>
      <c r="H642" s="19">
        <v>14202.767499999991</v>
      </c>
      <c r="I642" s="19">
        <v>12256.263899999998</v>
      </c>
      <c r="J642" s="19">
        <v>12812.156300000002</v>
      </c>
      <c r="K642" s="19">
        <v>14808.505999999999</v>
      </c>
      <c r="L642" s="19">
        <v>14346.734</v>
      </c>
      <c r="M642" s="19">
        <v>15710.565000000013</v>
      </c>
      <c r="N642" s="19">
        <v>17449.212000000007</v>
      </c>
      <c r="O642" s="19">
        <v>18595.662500000002</v>
      </c>
      <c r="P642" s="19">
        <v>19595.13749999999</v>
      </c>
      <c r="Q642" s="19">
        <v>21196.913499999991</v>
      </c>
      <c r="R642" s="19">
        <v>21523.860000000008</v>
      </c>
      <c r="S642" s="19">
        <v>20177.125000000004</v>
      </c>
      <c r="T642" s="19">
        <v>17674.288</v>
      </c>
      <c r="U642" s="19">
        <v>16351.017500000005</v>
      </c>
      <c r="V642" s="19">
        <v>14144.550000000007</v>
      </c>
      <c r="W642" s="19">
        <v>13183.784500000012</v>
      </c>
      <c r="X642" s="19">
        <v>12729.121800000006</v>
      </c>
      <c r="Y642" s="19">
        <v>11613.330400000001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262554.89750000008</v>
      </c>
      <c r="AD642" s="5">
        <f t="shared" si="74"/>
        <v>96231.906499999925</v>
      </c>
      <c r="AE642" s="5">
        <f t="shared" si="75"/>
        <v>358786.804</v>
      </c>
      <c r="AG642" s="2">
        <f t="shared" si="76"/>
        <v>9</v>
      </c>
      <c r="AH642" s="2">
        <f t="shared" si="77"/>
        <v>2025</v>
      </c>
      <c r="AJ642" s="5">
        <f t="shared" si="78"/>
        <v>21523.860000000008</v>
      </c>
      <c r="AK642" s="2">
        <f t="shared" si="79"/>
        <v>17</v>
      </c>
      <c r="AM642" s="55"/>
    </row>
    <row r="643" spans="1:39" ht="15.75" x14ac:dyDescent="0.25">
      <c r="A643" s="18">
        <v>45926</v>
      </c>
      <c r="B643" s="19">
        <v>11431.098999999993</v>
      </c>
      <c r="C643" s="19">
        <v>11315.065799999997</v>
      </c>
      <c r="D643" s="19">
        <v>11728.5561</v>
      </c>
      <c r="E643" s="19">
        <v>12056.438800000011</v>
      </c>
      <c r="F643" s="19">
        <v>11871.134600000001</v>
      </c>
      <c r="G643" s="19">
        <v>12952.434200000002</v>
      </c>
      <c r="H643" s="19">
        <v>14249.878400000014</v>
      </c>
      <c r="I643" s="19">
        <v>12287.635400000019</v>
      </c>
      <c r="J643" s="19">
        <v>10623.361700000001</v>
      </c>
      <c r="K643" s="19">
        <v>11236.302500000005</v>
      </c>
      <c r="L643" s="19">
        <v>10355.948500000002</v>
      </c>
      <c r="M643" s="19">
        <v>8424.7704999999914</v>
      </c>
      <c r="N643" s="19">
        <v>8226.3269999999993</v>
      </c>
      <c r="O643" s="19">
        <v>8137.1120000000001</v>
      </c>
      <c r="P643" s="19">
        <v>9359.0685000000012</v>
      </c>
      <c r="Q643" s="19">
        <v>13271.047999999992</v>
      </c>
      <c r="R643" s="19">
        <v>17372.516000000003</v>
      </c>
      <c r="S643" s="19">
        <v>18957.411500000009</v>
      </c>
      <c r="T643" s="19">
        <v>17111.527999999984</v>
      </c>
      <c r="U643" s="19">
        <v>16189.117500000006</v>
      </c>
      <c r="V643" s="19">
        <v>14134.406899999985</v>
      </c>
      <c r="W643" s="19">
        <v>13436.934500000001</v>
      </c>
      <c r="X643" s="19">
        <v>12977.846700000004</v>
      </c>
      <c r="Y643" s="19">
        <v>11508.203200000014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202101.33519999997</v>
      </c>
      <c r="AD643" s="5">
        <f t="shared" si="74"/>
        <v>97112.810100000002</v>
      </c>
      <c r="AE643" s="5">
        <f t="shared" si="75"/>
        <v>299214.14529999997</v>
      </c>
      <c r="AG643" s="2">
        <f t="shared" si="76"/>
        <v>9</v>
      </c>
      <c r="AH643" s="2">
        <f t="shared" si="77"/>
        <v>2025</v>
      </c>
      <c r="AJ643" s="5">
        <f t="shared" si="78"/>
        <v>18957.411500000009</v>
      </c>
      <c r="AK643" s="2">
        <f t="shared" si="79"/>
        <v>18</v>
      </c>
      <c r="AM643" s="55"/>
    </row>
    <row r="644" spans="1:39" ht="15.75" x14ac:dyDescent="0.25">
      <c r="A644" s="18">
        <v>45927</v>
      </c>
      <c r="B644" s="19">
        <v>11918.641000000001</v>
      </c>
      <c r="C644" s="19">
        <v>11561.466900000007</v>
      </c>
      <c r="D644" s="19">
        <v>11636.132600000008</v>
      </c>
      <c r="E644" s="19">
        <v>11827.658200000009</v>
      </c>
      <c r="F644" s="19">
        <v>11681.707100000001</v>
      </c>
      <c r="G644" s="19">
        <v>11643.279400000001</v>
      </c>
      <c r="H644" s="19">
        <v>12280.4637</v>
      </c>
      <c r="I644" s="19">
        <v>9637.5448000000033</v>
      </c>
      <c r="J644" s="19">
        <v>6802.9673999999941</v>
      </c>
      <c r="K644" s="19">
        <v>5139.6849999999995</v>
      </c>
      <c r="L644" s="19">
        <v>4233.0594999999994</v>
      </c>
      <c r="M644" s="19">
        <v>4193.9020000000019</v>
      </c>
      <c r="N644" s="19">
        <v>4355.1340000000009</v>
      </c>
      <c r="O644" s="19">
        <v>4585.5139999999974</v>
      </c>
      <c r="P644" s="19">
        <v>5329.2165000000014</v>
      </c>
      <c r="Q644" s="19">
        <v>7723.6239999999998</v>
      </c>
      <c r="R644" s="19">
        <v>12817.958499999999</v>
      </c>
      <c r="S644" s="19">
        <v>16291.215</v>
      </c>
      <c r="T644" s="19">
        <v>15966.27399999999</v>
      </c>
      <c r="U644" s="19">
        <v>15268.892999999998</v>
      </c>
      <c r="V644" s="19">
        <v>13276.753900000011</v>
      </c>
      <c r="W644" s="19">
        <v>12579.562100000008</v>
      </c>
      <c r="X644" s="19">
        <v>12200.425400000004</v>
      </c>
      <c r="Y644" s="19">
        <v>11048.348499999986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243999.42650000003</v>
      </c>
      <c r="AE644" s="5">
        <f t="shared" si="75"/>
        <v>243999.42650000003</v>
      </c>
      <c r="AG644" s="2">
        <f t="shared" si="76"/>
        <v>9</v>
      </c>
      <c r="AH644" s="2">
        <f t="shared" si="77"/>
        <v>2025</v>
      </c>
      <c r="AJ644" s="5">
        <f t="shared" si="78"/>
        <v>16291.215</v>
      </c>
      <c r="AK644" s="2">
        <f t="shared" si="79"/>
        <v>18</v>
      </c>
      <c r="AM644" s="55"/>
    </row>
    <row r="645" spans="1:39" ht="15.75" x14ac:dyDescent="0.25">
      <c r="A645" s="18">
        <v>45928</v>
      </c>
      <c r="B645" s="19">
        <v>11109.853300000002</v>
      </c>
      <c r="C645" s="19">
        <v>11233.574700000003</v>
      </c>
      <c r="D645" s="19">
        <v>11387.170700000006</v>
      </c>
      <c r="E645" s="19">
        <v>11511.532299999997</v>
      </c>
      <c r="F645" s="19">
        <v>11510.942300000002</v>
      </c>
      <c r="G645" s="19">
        <v>11871.910499999998</v>
      </c>
      <c r="H645" s="19">
        <v>12128.293300000008</v>
      </c>
      <c r="I645" s="19">
        <v>11163.881700000004</v>
      </c>
      <c r="J645" s="19">
        <v>10253.396700000007</v>
      </c>
      <c r="K645" s="19">
        <v>7981.1960000000054</v>
      </c>
      <c r="L645" s="19">
        <v>5832.4444999999969</v>
      </c>
      <c r="M645" s="19">
        <v>5407.1175000000003</v>
      </c>
      <c r="N645" s="19">
        <v>6411.7380000000021</v>
      </c>
      <c r="O645" s="19">
        <v>7884.2820000000002</v>
      </c>
      <c r="P645" s="19">
        <v>10472.189499999999</v>
      </c>
      <c r="Q645" s="19">
        <v>13480.138999999996</v>
      </c>
      <c r="R645" s="19">
        <v>15893.556500000012</v>
      </c>
      <c r="S645" s="19">
        <v>18391.42600000001</v>
      </c>
      <c r="T645" s="19">
        <v>17469.004000000001</v>
      </c>
      <c r="U645" s="19">
        <v>16278.77249999999</v>
      </c>
      <c r="V645" s="19">
        <v>14094.646100000018</v>
      </c>
      <c r="W645" s="19">
        <v>12956.893900000012</v>
      </c>
      <c r="X645" s="19">
        <v>12468.16219999999</v>
      </c>
      <c r="Y645" s="19">
        <v>11235.883699999997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278428.00690000009</v>
      </c>
      <c r="AE645" s="5">
        <f t="shared" si="75"/>
        <v>278428.00690000009</v>
      </c>
      <c r="AG645" s="2">
        <f t="shared" si="76"/>
        <v>9</v>
      </c>
      <c r="AH645" s="2">
        <f t="shared" si="77"/>
        <v>2025</v>
      </c>
      <c r="AJ645" s="5">
        <f t="shared" si="78"/>
        <v>18391.42600000001</v>
      </c>
      <c r="AK645" s="2">
        <f t="shared" si="79"/>
        <v>18</v>
      </c>
      <c r="AM645" s="55"/>
    </row>
    <row r="646" spans="1:39" ht="15.75" x14ac:dyDescent="0.25">
      <c r="A646" s="18">
        <v>45929</v>
      </c>
      <c r="B646" s="19">
        <v>11176.53000000001</v>
      </c>
      <c r="C646" s="19">
        <v>11155.743900000003</v>
      </c>
      <c r="D646" s="19">
        <v>11505.502500000004</v>
      </c>
      <c r="E646" s="19">
        <v>11654.049400000014</v>
      </c>
      <c r="F646" s="19">
        <v>11832.628700000008</v>
      </c>
      <c r="G646" s="19">
        <v>12658.738300000005</v>
      </c>
      <c r="H646" s="19">
        <v>14135.349299999994</v>
      </c>
      <c r="I646" s="19">
        <v>11328.662900000005</v>
      </c>
      <c r="J646" s="19">
        <v>8208.8675999999941</v>
      </c>
      <c r="K646" s="19">
        <v>7085.2675000000045</v>
      </c>
      <c r="L646" s="19">
        <v>6018.7265000000007</v>
      </c>
      <c r="M646" s="19">
        <v>6418.793999999999</v>
      </c>
      <c r="N646" s="19">
        <v>7125.5075000000033</v>
      </c>
      <c r="O646" s="19">
        <v>7958.391499999997</v>
      </c>
      <c r="P646" s="19">
        <v>8642.7245000000003</v>
      </c>
      <c r="Q646" s="19">
        <v>11475.497000000001</v>
      </c>
      <c r="R646" s="19">
        <v>15580.932000000003</v>
      </c>
      <c r="S646" s="19">
        <v>18498.000000000004</v>
      </c>
      <c r="T646" s="19">
        <v>17704.532999999996</v>
      </c>
      <c r="U646" s="19">
        <v>16508.392499999991</v>
      </c>
      <c r="V646" s="19">
        <v>14030.827899999998</v>
      </c>
      <c r="W646" s="19">
        <v>13032.001500000013</v>
      </c>
      <c r="X646" s="19">
        <v>12407.621399999989</v>
      </c>
      <c r="Y646" s="19">
        <v>11169.624399999997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182024.74729999999</v>
      </c>
      <c r="AD646" s="5">
        <f t="shared" si="74"/>
        <v>95288.16650000005</v>
      </c>
      <c r="AE646" s="5">
        <f t="shared" si="75"/>
        <v>277312.91380000004</v>
      </c>
      <c r="AG646" s="2">
        <f t="shared" si="76"/>
        <v>9</v>
      </c>
      <c r="AH646" s="2">
        <f t="shared" si="77"/>
        <v>2025</v>
      </c>
      <c r="AJ646" s="5">
        <f t="shared" si="78"/>
        <v>18498.000000000004</v>
      </c>
      <c r="AK646" s="2">
        <f t="shared" si="79"/>
        <v>18</v>
      </c>
      <c r="AM646" s="55"/>
    </row>
    <row r="647" spans="1:39" ht="15.75" x14ac:dyDescent="0.25">
      <c r="A647" s="18">
        <v>45930</v>
      </c>
      <c r="B647" s="19">
        <v>11037.779100000007</v>
      </c>
      <c r="C647" s="19">
        <v>11198.474200000004</v>
      </c>
      <c r="D647" s="19">
        <v>11962.88440000001</v>
      </c>
      <c r="E647" s="19">
        <v>11709.672900000003</v>
      </c>
      <c r="F647" s="19">
        <v>12089.889899999996</v>
      </c>
      <c r="G647" s="19">
        <v>12725.237199999994</v>
      </c>
      <c r="H647" s="19">
        <v>14065.546599999994</v>
      </c>
      <c r="I647" s="19">
        <v>11486.192300000006</v>
      </c>
      <c r="J647" s="19">
        <v>8690.5196000000033</v>
      </c>
      <c r="K647" s="19">
        <v>6868.949999999998</v>
      </c>
      <c r="L647" s="19">
        <v>6617.0180000000037</v>
      </c>
      <c r="M647" s="19">
        <v>6640.0339999999978</v>
      </c>
      <c r="N647" s="19">
        <v>7651.6455000000033</v>
      </c>
      <c r="O647" s="19">
        <v>7718.0625000000018</v>
      </c>
      <c r="P647" s="19">
        <v>8121.1765000000032</v>
      </c>
      <c r="Q647" s="19">
        <v>10079.94200000001</v>
      </c>
      <c r="R647" s="19">
        <v>14557.646000000001</v>
      </c>
      <c r="S647" s="19">
        <v>17753.942500000008</v>
      </c>
      <c r="T647" s="19">
        <v>16910.647999999994</v>
      </c>
      <c r="U647" s="19">
        <v>15618.971000000005</v>
      </c>
      <c r="V647" s="19">
        <v>13654.535899999999</v>
      </c>
      <c r="W647" s="19">
        <v>12607.229400000004</v>
      </c>
      <c r="X647" s="19">
        <v>12228.628499999992</v>
      </c>
      <c r="Y647" s="19">
        <v>10955.2801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177205.14170000001</v>
      </c>
      <c r="AD647" s="5">
        <f t="shared" si="74"/>
        <v>95744.764400000015</v>
      </c>
      <c r="AE647" s="5">
        <f t="shared" si="75"/>
        <v>272949.90610000002</v>
      </c>
      <c r="AG647" s="2">
        <f t="shared" si="76"/>
        <v>9</v>
      </c>
      <c r="AH647" s="2">
        <f t="shared" si="77"/>
        <v>2025</v>
      </c>
      <c r="AJ647" s="5">
        <f t="shared" si="78"/>
        <v>17753.942500000008</v>
      </c>
      <c r="AK647" s="2">
        <f t="shared" si="79"/>
        <v>18</v>
      </c>
      <c r="AM647" s="55"/>
    </row>
    <row r="648" spans="1:39" ht="15.75" x14ac:dyDescent="0.25">
      <c r="A648" s="18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5"/>
      <c r="AB648" s="2"/>
      <c r="AD648" s="5"/>
      <c r="AE648" s="5"/>
      <c r="AJ648" s="5"/>
      <c r="AM648" s="55"/>
    </row>
    <row r="649" spans="1:39" ht="15.75" x14ac:dyDescent="0.25">
      <c r="A649" s="18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5"/>
      <c r="AB649" s="2"/>
      <c r="AD649" s="5"/>
      <c r="AE649" s="5"/>
      <c r="AJ649" s="5"/>
      <c r="AM649" s="55"/>
    </row>
    <row r="650" spans="1:39" ht="15.75" x14ac:dyDescent="0.25">
      <c r="A650" s="18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5"/>
      <c r="AB650" s="2"/>
      <c r="AD650" s="5"/>
      <c r="AE650" s="5"/>
      <c r="AJ650" s="5"/>
      <c r="AM650" s="55"/>
    </row>
    <row r="651" spans="1:39" ht="15.75" x14ac:dyDescent="0.25">
      <c r="A651" s="18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5"/>
      <c r="AB651" s="2"/>
      <c r="AD651" s="5"/>
      <c r="AE651" s="5"/>
      <c r="AJ651" s="5"/>
      <c r="AM651" s="55"/>
    </row>
    <row r="652" spans="1:39" ht="15.75" x14ac:dyDescent="0.25">
      <c r="A652" s="18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5"/>
      <c r="AB652" s="2"/>
      <c r="AD652" s="5"/>
      <c r="AE652" s="5"/>
      <c r="AJ652" s="5"/>
      <c r="AM652" s="55"/>
    </row>
    <row r="653" spans="1:39" ht="15.75" x14ac:dyDescent="0.25">
      <c r="A653" s="18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5"/>
      <c r="AB653" s="2"/>
      <c r="AD653" s="5"/>
      <c r="AE653" s="5"/>
      <c r="AJ653" s="5"/>
      <c r="AM653" s="55"/>
    </row>
    <row r="654" spans="1:39" ht="15.75" x14ac:dyDescent="0.25">
      <c r="A654" s="18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5"/>
      <c r="AB654" s="2"/>
      <c r="AD654" s="5"/>
      <c r="AE654" s="5"/>
      <c r="AJ654" s="5"/>
      <c r="AM654" s="55"/>
    </row>
    <row r="655" spans="1:39" ht="15.75" x14ac:dyDescent="0.25">
      <c r="A655" s="18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5"/>
      <c r="AB655" s="2"/>
      <c r="AD655" s="5"/>
      <c r="AE655" s="5"/>
      <c r="AJ655" s="5"/>
      <c r="AM655" s="55"/>
    </row>
    <row r="656" spans="1:39" ht="15.75" x14ac:dyDescent="0.25">
      <c r="A656" s="18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5"/>
      <c r="AB656" s="2"/>
      <c r="AD656" s="5"/>
      <c r="AE656" s="5"/>
      <c r="AJ656" s="5"/>
      <c r="AM656" s="55"/>
    </row>
    <row r="657" spans="1:39" ht="15.75" x14ac:dyDescent="0.25">
      <c r="A657" s="18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5"/>
      <c r="AB657" s="2"/>
      <c r="AD657" s="5"/>
      <c r="AE657" s="5"/>
      <c r="AJ657" s="5"/>
      <c r="AM657" s="55"/>
    </row>
    <row r="658" spans="1:39" ht="15.75" x14ac:dyDescent="0.25">
      <c r="A658" s="18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5"/>
      <c r="AB658" s="2"/>
      <c r="AD658" s="5"/>
      <c r="AE658" s="5"/>
      <c r="AJ658" s="5"/>
      <c r="AM658" s="55"/>
    </row>
    <row r="659" spans="1:39" ht="15.75" x14ac:dyDescent="0.25">
      <c r="A659" s="18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5"/>
      <c r="AB659" s="2"/>
      <c r="AD659" s="5"/>
      <c r="AE659" s="5"/>
      <c r="AJ659" s="5"/>
      <c r="AM659" s="55"/>
    </row>
    <row r="660" spans="1:39" ht="15.75" x14ac:dyDescent="0.25">
      <c r="A660" s="18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5"/>
      <c r="AB660" s="2"/>
      <c r="AD660" s="5"/>
      <c r="AE660" s="5"/>
      <c r="AJ660" s="5"/>
      <c r="AM660" s="55"/>
    </row>
    <row r="661" spans="1:39" ht="15.75" x14ac:dyDescent="0.25">
      <c r="A661" s="18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5"/>
      <c r="AB661" s="2"/>
      <c r="AD661" s="5"/>
      <c r="AE661" s="5"/>
      <c r="AJ661" s="5"/>
      <c r="AM661" s="55"/>
    </row>
    <row r="662" spans="1:39" ht="15.75" x14ac:dyDescent="0.25">
      <c r="A662" s="18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5"/>
      <c r="AB662" s="2"/>
      <c r="AD662" s="5"/>
      <c r="AE662" s="5"/>
      <c r="AJ662" s="5"/>
      <c r="AM662" s="55"/>
    </row>
    <row r="663" spans="1:39" ht="15.75" x14ac:dyDescent="0.25">
      <c r="A663" s="18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5"/>
      <c r="AB663" s="2"/>
      <c r="AD663" s="5"/>
      <c r="AE663" s="5"/>
      <c r="AJ663" s="5"/>
      <c r="AM663" s="55"/>
    </row>
    <row r="664" spans="1:39" ht="15.75" x14ac:dyDescent="0.25">
      <c r="A664" s="18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5"/>
      <c r="AB664" s="2"/>
      <c r="AD664" s="5"/>
      <c r="AE664" s="5"/>
      <c r="AJ664" s="5"/>
      <c r="AM664" s="55"/>
    </row>
    <row r="665" spans="1:39" ht="15.75" x14ac:dyDescent="0.25">
      <c r="A665" s="18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5"/>
      <c r="AB665" s="2"/>
      <c r="AD665" s="5"/>
      <c r="AE665" s="5"/>
      <c r="AJ665" s="5"/>
      <c r="AM665" s="55"/>
    </row>
    <row r="666" spans="1:39" ht="15.75" x14ac:dyDescent="0.25">
      <c r="A666" s="18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5"/>
      <c r="AB666" s="2"/>
      <c r="AD666" s="5"/>
      <c r="AE666" s="5"/>
      <c r="AJ666" s="5"/>
      <c r="AM666" s="55"/>
    </row>
    <row r="667" spans="1:39" ht="15.75" x14ac:dyDescent="0.25">
      <c r="A667" s="18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5"/>
      <c r="AB667" s="2"/>
      <c r="AD667" s="5"/>
      <c r="AE667" s="5"/>
      <c r="AJ667" s="5"/>
      <c r="AM667" s="55"/>
    </row>
    <row r="668" spans="1:39" ht="15.75" x14ac:dyDescent="0.25">
      <c r="A668" s="18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5"/>
      <c r="AB668" s="2"/>
      <c r="AD668" s="5"/>
      <c r="AE668" s="5"/>
      <c r="AJ668" s="5"/>
      <c r="AM668" s="55"/>
    </row>
    <row r="669" spans="1:39" ht="15.75" x14ac:dyDescent="0.25">
      <c r="A669" s="18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5"/>
      <c r="AB669" s="2"/>
      <c r="AD669" s="5"/>
      <c r="AE669" s="5"/>
      <c r="AJ669" s="5"/>
      <c r="AM669" s="55"/>
    </row>
    <row r="670" spans="1:39" ht="15.75" x14ac:dyDescent="0.25">
      <c r="A670" s="18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5"/>
      <c r="AB670" s="2"/>
      <c r="AD670" s="5"/>
      <c r="AE670" s="5"/>
      <c r="AJ670" s="5"/>
      <c r="AM670" s="55"/>
    </row>
    <row r="671" spans="1:39" ht="15.75" x14ac:dyDescent="0.25">
      <c r="A671" s="18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5"/>
      <c r="AB671" s="2"/>
      <c r="AD671" s="5"/>
      <c r="AE671" s="5"/>
      <c r="AJ671" s="5"/>
      <c r="AM671" s="55"/>
    </row>
    <row r="672" spans="1:39" ht="15.75" x14ac:dyDescent="0.25">
      <c r="A672" s="18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5"/>
      <c r="AB672" s="2"/>
      <c r="AD672" s="5"/>
      <c r="AE672" s="5"/>
      <c r="AJ672" s="5"/>
      <c r="AM672" s="55"/>
    </row>
    <row r="673" spans="1:39" ht="15.75" x14ac:dyDescent="0.25">
      <c r="A673" s="18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5"/>
      <c r="AB673" s="2"/>
      <c r="AD673" s="5"/>
      <c r="AE673" s="5"/>
      <c r="AJ673" s="5"/>
      <c r="AM673" s="55"/>
    </row>
    <row r="674" spans="1:39" ht="15.75" x14ac:dyDescent="0.25">
      <c r="A674" s="18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5"/>
      <c r="AB674" s="2"/>
      <c r="AD674" s="5"/>
      <c r="AE674" s="5"/>
      <c r="AJ674" s="5"/>
      <c r="AM674" s="55"/>
    </row>
    <row r="675" spans="1:39" ht="15.75" x14ac:dyDescent="0.25">
      <c r="A675" s="18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5"/>
      <c r="AB675" s="2"/>
      <c r="AD675" s="5"/>
      <c r="AE675" s="5"/>
      <c r="AJ675" s="5"/>
      <c r="AM675" s="55"/>
    </row>
    <row r="676" spans="1:39" ht="15.75" x14ac:dyDescent="0.25">
      <c r="A676" s="18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5"/>
      <c r="AB676" s="2"/>
      <c r="AD676" s="5"/>
      <c r="AE676" s="5"/>
      <c r="AJ676" s="5"/>
      <c r="AM676" s="55"/>
    </row>
    <row r="677" spans="1:39" ht="15.75" x14ac:dyDescent="0.25">
      <c r="A677" s="18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5"/>
      <c r="AB677" s="2"/>
      <c r="AD677" s="5"/>
      <c r="AE677" s="5"/>
      <c r="AJ677" s="5"/>
      <c r="AM677" s="55"/>
    </row>
    <row r="678" spans="1:39" ht="15.75" x14ac:dyDescent="0.25">
      <c r="A678" s="18"/>
      <c r="Z678" s="5"/>
      <c r="AB678" s="2"/>
      <c r="AD678" s="5"/>
      <c r="AE678" s="5"/>
      <c r="AJ678" s="5"/>
      <c r="AM678" s="55"/>
    </row>
    <row r="679" spans="1:39" ht="15.75" x14ac:dyDescent="0.25">
      <c r="A679" s="18"/>
      <c r="Z679" s="5"/>
      <c r="AB679" s="2"/>
      <c r="AD679" s="5"/>
      <c r="AE679" s="5"/>
      <c r="AJ679" s="5"/>
      <c r="AM679" s="55"/>
    </row>
    <row r="680" spans="1:39" ht="15.75" x14ac:dyDescent="0.25">
      <c r="A680" s="18"/>
      <c r="Z680" s="5"/>
      <c r="AB680" s="2"/>
      <c r="AD680" s="5"/>
      <c r="AE680" s="5"/>
      <c r="AJ680" s="5"/>
      <c r="AM680" s="55"/>
    </row>
    <row r="681" spans="1:39" ht="15.75" x14ac:dyDescent="0.25">
      <c r="A681" s="18"/>
      <c r="Z681" s="5"/>
      <c r="AB681" s="2"/>
      <c r="AD681" s="5"/>
      <c r="AE681" s="5"/>
      <c r="AJ681" s="5"/>
      <c r="AM681" s="55"/>
    </row>
    <row r="682" spans="1:39" ht="15.75" x14ac:dyDescent="0.25">
      <c r="A682" s="18"/>
      <c r="Z682" s="5"/>
      <c r="AB682" s="2"/>
      <c r="AD682" s="5"/>
      <c r="AE682" s="5"/>
      <c r="AJ682" s="5"/>
      <c r="AM682" s="55"/>
    </row>
    <row r="683" spans="1:39" ht="15.75" x14ac:dyDescent="0.25">
      <c r="A683" s="18"/>
      <c r="Z683" s="5"/>
      <c r="AB683" s="2"/>
      <c r="AD683" s="5"/>
      <c r="AE683" s="5"/>
      <c r="AJ683" s="5"/>
      <c r="AM683" s="55"/>
    </row>
    <row r="684" spans="1:39" ht="15.75" x14ac:dyDescent="0.25">
      <c r="A684" s="18"/>
      <c r="Z684" s="5"/>
      <c r="AB684" s="2"/>
      <c r="AD684" s="5"/>
      <c r="AE684" s="5"/>
      <c r="AJ684" s="5"/>
      <c r="AM684" s="55"/>
    </row>
    <row r="685" spans="1:39" ht="15.75" x14ac:dyDescent="0.25">
      <c r="A685" s="18"/>
      <c r="Z685" s="5"/>
      <c r="AB685" s="2"/>
      <c r="AD685" s="5"/>
      <c r="AE685" s="5"/>
      <c r="AJ685" s="5"/>
      <c r="AM685" s="55"/>
    </row>
    <row r="686" spans="1:39" ht="15.75" x14ac:dyDescent="0.25">
      <c r="A686" s="18"/>
      <c r="Z686" s="5"/>
      <c r="AB686" s="2"/>
      <c r="AD686" s="5"/>
      <c r="AE686" s="5"/>
      <c r="AJ686" s="5"/>
      <c r="AM686" s="55"/>
    </row>
    <row r="687" spans="1:39" ht="15.75" x14ac:dyDescent="0.25">
      <c r="A687" s="18"/>
      <c r="Z687" s="5"/>
      <c r="AB687" s="2"/>
      <c r="AD687" s="5"/>
      <c r="AE687" s="5"/>
      <c r="AJ687" s="5"/>
      <c r="AM687" s="55"/>
    </row>
    <row r="688" spans="1:39" ht="15.75" x14ac:dyDescent="0.25">
      <c r="A688" s="18"/>
      <c r="Z688" s="5"/>
      <c r="AB688" s="2"/>
      <c r="AD688" s="5"/>
      <c r="AE688" s="5"/>
      <c r="AJ688" s="5"/>
      <c r="AM688" s="55"/>
    </row>
    <row r="689" spans="1:39" ht="15.75" x14ac:dyDescent="0.25">
      <c r="A689" s="18"/>
      <c r="Z689" s="5"/>
      <c r="AB689" s="2"/>
      <c r="AD689" s="5"/>
      <c r="AE689" s="5"/>
      <c r="AJ689" s="5"/>
      <c r="AM689" s="55"/>
    </row>
    <row r="690" spans="1:39" ht="15.75" x14ac:dyDescent="0.25">
      <c r="A690" s="18"/>
      <c r="Z690" s="5"/>
      <c r="AB690" s="2"/>
      <c r="AD690" s="5"/>
      <c r="AE690" s="5"/>
      <c r="AJ690" s="5"/>
      <c r="AM690" s="55"/>
    </row>
    <row r="691" spans="1:39" ht="15.75" x14ac:dyDescent="0.25">
      <c r="A691" s="18"/>
      <c r="Z691" s="5"/>
      <c r="AB691" s="2"/>
      <c r="AD691" s="5"/>
      <c r="AE691" s="5"/>
      <c r="AJ691" s="5"/>
      <c r="AM691" s="55"/>
    </row>
    <row r="692" spans="1:39" ht="15.75" x14ac:dyDescent="0.25">
      <c r="A692" s="18"/>
      <c r="Z692" s="5"/>
      <c r="AB692" s="2"/>
      <c r="AD692" s="5"/>
      <c r="AE692" s="5"/>
      <c r="AJ692" s="5"/>
      <c r="AM692" s="55"/>
    </row>
    <row r="693" spans="1:39" ht="15.75" x14ac:dyDescent="0.25">
      <c r="A693" s="18"/>
      <c r="Z693" s="5"/>
      <c r="AB693" s="2"/>
      <c r="AD693" s="5"/>
      <c r="AE693" s="5"/>
      <c r="AJ693" s="5"/>
      <c r="AM693" s="55"/>
    </row>
    <row r="694" spans="1:39" ht="15.75" x14ac:dyDescent="0.25">
      <c r="A694" s="18"/>
      <c r="Z694" s="5"/>
      <c r="AB694" s="2"/>
      <c r="AD694" s="5"/>
      <c r="AE694" s="5"/>
      <c r="AJ694" s="5"/>
      <c r="AM694" s="55"/>
    </row>
    <row r="695" spans="1:39" ht="15.75" x14ac:dyDescent="0.25">
      <c r="A695" s="18"/>
      <c r="Z695" s="5"/>
      <c r="AB695" s="2"/>
      <c r="AD695" s="5"/>
      <c r="AE695" s="5"/>
      <c r="AJ695" s="5"/>
      <c r="AM695" s="55"/>
    </row>
    <row r="696" spans="1:39" ht="15.75" x14ac:dyDescent="0.25">
      <c r="A696" s="18"/>
      <c r="Z696" s="5"/>
      <c r="AB696" s="2"/>
      <c r="AD696" s="5"/>
      <c r="AE696" s="5"/>
      <c r="AJ696" s="5"/>
      <c r="AM696" s="55"/>
    </row>
    <row r="697" spans="1:39" ht="15.75" x14ac:dyDescent="0.25">
      <c r="A697" s="18"/>
      <c r="Z697" s="5"/>
      <c r="AB697" s="2"/>
      <c r="AD697" s="5"/>
      <c r="AE697" s="5"/>
      <c r="AJ697" s="5"/>
      <c r="AM697" s="55"/>
    </row>
    <row r="698" spans="1:39" ht="15.75" x14ac:dyDescent="0.25">
      <c r="A698" s="18"/>
      <c r="Z698" s="5"/>
      <c r="AB698" s="2"/>
      <c r="AD698" s="5"/>
      <c r="AE698" s="5"/>
      <c r="AJ698" s="5"/>
      <c r="AM698" s="55"/>
    </row>
    <row r="699" spans="1:39" ht="15.75" x14ac:dyDescent="0.25">
      <c r="A699" s="18"/>
      <c r="Z699" s="5"/>
      <c r="AB699" s="2"/>
      <c r="AD699" s="5"/>
      <c r="AE699" s="5"/>
      <c r="AJ699" s="5"/>
      <c r="AM699" s="55"/>
    </row>
    <row r="700" spans="1:39" ht="15.75" x14ac:dyDescent="0.25">
      <c r="A700" s="18"/>
      <c r="Z700" s="5"/>
      <c r="AB700" s="2"/>
      <c r="AD700" s="5"/>
      <c r="AE700" s="5"/>
      <c r="AJ700" s="5"/>
      <c r="AM700" s="55"/>
    </row>
    <row r="701" spans="1:39" ht="15.75" x14ac:dyDescent="0.25">
      <c r="A701" s="18"/>
      <c r="Z701" s="5"/>
      <c r="AB701" s="2"/>
      <c r="AD701" s="5"/>
      <c r="AE701" s="5"/>
      <c r="AJ701" s="5"/>
      <c r="AM701" s="55"/>
    </row>
    <row r="702" spans="1:39" ht="15.75" x14ac:dyDescent="0.25">
      <c r="A702" s="18"/>
      <c r="Z702" s="5"/>
      <c r="AB702" s="2"/>
      <c r="AD702" s="5"/>
      <c r="AE702" s="5"/>
      <c r="AJ702" s="5"/>
      <c r="AM702" s="55"/>
    </row>
    <row r="703" spans="1:39" ht="15.75" x14ac:dyDescent="0.25">
      <c r="A703" s="18"/>
      <c r="Z703" s="5"/>
      <c r="AB703" s="2"/>
      <c r="AD703" s="5"/>
      <c r="AE703" s="5"/>
      <c r="AJ703" s="5"/>
      <c r="AM703" s="55"/>
    </row>
    <row r="704" spans="1:39" ht="15.75" x14ac:dyDescent="0.25">
      <c r="A704" s="18"/>
      <c r="Z704" s="5"/>
      <c r="AB704" s="2"/>
      <c r="AD704" s="5"/>
      <c r="AE704" s="5"/>
      <c r="AJ704" s="5"/>
      <c r="AM704" s="55"/>
    </row>
    <row r="705" spans="1:39" ht="15.75" x14ac:dyDescent="0.25">
      <c r="A705" s="18"/>
      <c r="Z705" s="5"/>
      <c r="AB705" s="2"/>
      <c r="AD705" s="5"/>
      <c r="AE705" s="5"/>
      <c r="AJ705" s="5"/>
      <c r="AM705" s="55"/>
    </row>
    <row r="706" spans="1:39" ht="15.75" x14ac:dyDescent="0.25">
      <c r="A706" s="18"/>
      <c r="Z706" s="5"/>
      <c r="AB706" s="2"/>
      <c r="AD706" s="5"/>
      <c r="AE706" s="5"/>
      <c r="AJ706" s="5"/>
      <c r="AM706" s="55"/>
    </row>
    <row r="707" spans="1:39" ht="15.75" x14ac:dyDescent="0.25">
      <c r="A707" s="18"/>
      <c r="Z707" s="5"/>
      <c r="AB707" s="2"/>
      <c r="AD707" s="5"/>
      <c r="AE707" s="5"/>
      <c r="AJ707" s="5"/>
      <c r="AM707" s="55"/>
    </row>
    <row r="708" spans="1:39" ht="15.75" x14ac:dyDescent="0.25">
      <c r="A708" s="18"/>
      <c r="Z708" s="5"/>
      <c r="AB708" s="2"/>
      <c r="AD708" s="5"/>
      <c r="AE708" s="5"/>
      <c r="AJ708" s="5"/>
      <c r="AM708" s="55"/>
    </row>
    <row r="709" spans="1:39" ht="15.75" x14ac:dyDescent="0.25">
      <c r="A709" s="18"/>
      <c r="Z709" s="5"/>
      <c r="AB709" s="2"/>
      <c r="AD709" s="5"/>
      <c r="AE709" s="5"/>
      <c r="AJ709" s="5"/>
      <c r="AM709" s="55"/>
    </row>
    <row r="710" spans="1:39" ht="15.75" x14ac:dyDescent="0.25">
      <c r="A710" s="18"/>
      <c r="Z710" s="5"/>
      <c r="AB710" s="2"/>
      <c r="AD710" s="5"/>
      <c r="AE710" s="5"/>
      <c r="AJ710" s="5"/>
      <c r="AM710" s="55"/>
    </row>
    <row r="711" spans="1:39" ht="15.75" x14ac:dyDescent="0.25">
      <c r="A711" s="18"/>
      <c r="Z711" s="5"/>
      <c r="AB711" s="2"/>
      <c r="AD711" s="5"/>
      <c r="AE711" s="5"/>
      <c r="AJ711" s="5"/>
      <c r="AM711" s="55"/>
    </row>
    <row r="712" spans="1:39" ht="15.75" x14ac:dyDescent="0.25">
      <c r="A712" s="18"/>
      <c r="Z712" s="5"/>
      <c r="AB712" s="2"/>
      <c r="AD712" s="5"/>
      <c r="AE712" s="5"/>
      <c r="AJ712" s="5"/>
      <c r="AM712" s="55"/>
    </row>
    <row r="713" spans="1:39" ht="15.75" x14ac:dyDescent="0.25">
      <c r="A713" s="18"/>
      <c r="Z713" s="5"/>
      <c r="AB713" s="2"/>
      <c r="AD713" s="5"/>
      <c r="AE713" s="5"/>
      <c r="AJ713" s="5"/>
      <c r="AM713" s="55"/>
    </row>
    <row r="714" spans="1:39" ht="15.75" x14ac:dyDescent="0.25">
      <c r="A714" s="18"/>
      <c r="Z714" s="5"/>
      <c r="AB714" s="2"/>
      <c r="AD714" s="5"/>
      <c r="AE714" s="5"/>
      <c r="AJ714" s="5"/>
      <c r="AM714" s="55"/>
    </row>
    <row r="715" spans="1:39" ht="15.75" x14ac:dyDescent="0.25">
      <c r="A715" s="18"/>
      <c r="Z715" s="5"/>
      <c r="AB715" s="2"/>
      <c r="AD715" s="5"/>
      <c r="AE715" s="5"/>
      <c r="AJ715" s="5"/>
      <c r="AM715" s="55"/>
    </row>
    <row r="716" spans="1:39" ht="15.75" x14ac:dyDescent="0.25">
      <c r="A716" s="18"/>
      <c r="Z716" s="5"/>
      <c r="AB716" s="2"/>
      <c r="AD716" s="5"/>
      <c r="AE716" s="5"/>
      <c r="AJ716" s="5"/>
      <c r="AM716" s="55"/>
    </row>
    <row r="717" spans="1:39" ht="15.75" x14ac:dyDescent="0.25">
      <c r="A717" s="18"/>
      <c r="Z717" s="5"/>
      <c r="AB717" s="2"/>
      <c r="AD717" s="5"/>
      <c r="AE717" s="5"/>
      <c r="AJ717" s="5"/>
      <c r="AM717" s="55"/>
    </row>
    <row r="718" spans="1:39" ht="15.75" x14ac:dyDescent="0.25">
      <c r="A718" s="18"/>
      <c r="Z718" s="5"/>
      <c r="AB718" s="2"/>
      <c r="AD718" s="5"/>
      <c r="AE718" s="5"/>
      <c r="AJ718" s="5"/>
      <c r="AM718" s="55"/>
    </row>
    <row r="719" spans="1:39" ht="15.75" x14ac:dyDescent="0.25">
      <c r="A719" s="18"/>
      <c r="Z719" s="5"/>
      <c r="AB719" s="2"/>
      <c r="AD719" s="5"/>
      <c r="AE719" s="5"/>
      <c r="AJ719" s="5"/>
      <c r="AM719" s="55"/>
    </row>
    <row r="720" spans="1:39" ht="15.75" x14ac:dyDescent="0.25">
      <c r="A720" s="18"/>
      <c r="Z720" s="5"/>
      <c r="AB720" s="2"/>
      <c r="AD720" s="5"/>
      <c r="AE720" s="5"/>
      <c r="AJ720" s="5"/>
      <c r="AM720" s="55"/>
    </row>
    <row r="721" spans="1:39" ht="15.75" x14ac:dyDescent="0.25">
      <c r="A721" s="18"/>
      <c r="Z721" s="5"/>
      <c r="AB721" s="2"/>
      <c r="AD721" s="5"/>
      <c r="AE721" s="5"/>
      <c r="AJ721" s="5"/>
      <c r="AM721" s="55"/>
    </row>
    <row r="722" spans="1:39" ht="15.75" x14ac:dyDescent="0.25">
      <c r="A722" s="18"/>
      <c r="Z722" s="5"/>
      <c r="AB722" s="2"/>
      <c r="AD722" s="5"/>
      <c r="AE722" s="5"/>
      <c r="AJ722" s="5"/>
      <c r="AM722" s="55"/>
    </row>
    <row r="723" spans="1:39" ht="15.75" x14ac:dyDescent="0.25">
      <c r="A723" s="18"/>
      <c r="Z723" s="5"/>
      <c r="AB723" s="2"/>
      <c r="AD723" s="5"/>
      <c r="AE723" s="5"/>
      <c r="AJ723" s="5"/>
      <c r="AM723" s="55"/>
    </row>
    <row r="724" spans="1:39" ht="15.75" x14ac:dyDescent="0.25">
      <c r="A724" s="18"/>
      <c r="Z724" s="5"/>
      <c r="AB724" s="2"/>
      <c r="AD724" s="5"/>
      <c r="AE724" s="5"/>
      <c r="AJ724" s="5"/>
      <c r="AM724" s="55"/>
    </row>
    <row r="725" spans="1:39" ht="15.75" x14ac:dyDescent="0.25">
      <c r="A725" s="18"/>
      <c r="Z725" s="5"/>
      <c r="AB725" s="2"/>
      <c r="AD725" s="5"/>
      <c r="AE725" s="5"/>
      <c r="AJ725" s="5"/>
      <c r="AM725" s="55"/>
    </row>
    <row r="726" spans="1:39" ht="15.75" x14ac:dyDescent="0.25">
      <c r="A726" s="18"/>
      <c r="Z726" s="5"/>
      <c r="AB726" s="2"/>
      <c r="AD726" s="5"/>
      <c r="AE726" s="5"/>
      <c r="AJ726" s="5"/>
      <c r="AM726" s="55"/>
    </row>
    <row r="727" spans="1:39" ht="15.75" x14ac:dyDescent="0.25">
      <c r="A727" s="18"/>
      <c r="Z727" s="5"/>
      <c r="AB727" s="2"/>
      <c r="AD727" s="5"/>
      <c r="AE727" s="5"/>
      <c r="AJ727" s="5"/>
      <c r="AM727" s="55"/>
    </row>
    <row r="728" spans="1:39" ht="15.75" x14ac:dyDescent="0.25">
      <c r="A728" s="18"/>
      <c r="Z728" s="5"/>
      <c r="AB728" s="2"/>
      <c r="AD728" s="5"/>
      <c r="AE728" s="5"/>
      <c r="AJ728" s="5"/>
      <c r="AM728" s="55"/>
    </row>
    <row r="729" spans="1:39" ht="15.75" x14ac:dyDescent="0.25">
      <c r="A729" s="18"/>
      <c r="Z729" s="5"/>
      <c r="AB729" s="2"/>
      <c r="AD729" s="5"/>
      <c r="AE729" s="5"/>
      <c r="AJ729" s="5"/>
      <c r="AM729" s="55"/>
    </row>
    <row r="730" spans="1:39" ht="15.75" x14ac:dyDescent="0.25">
      <c r="A730" s="18"/>
      <c r="Z730" s="5"/>
      <c r="AB730" s="2"/>
      <c r="AD730" s="5"/>
      <c r="AE730" s="5"/>
      <c r="AJ730" s="5"/>
      <c r="AM730" s="55"/>
    </row>
    <row r="731" spans="1:39" ht="15.75" x14ac:dyDescent="0.25">
      <c r="A731" s="18"/>
      <c r="Z731" s="5"/>
      <c r="AB731" s="2"/>
      <c r="AD731" s="5"/>
      <c r="AE731" s="5"/>
      <c r="AJ731" s="5"/>
      <c r="AM731" s="55"/>
    </row>
    <row r="732" spans="1:39" ht="15.75" x14ac:dyDescent="0.25">
      <c r="A732" s="18"/>
      <c r="Z732" s="5"/>
      <c r="AB732" s="2"/>
      <c r="AD732" s="5"/>
      <c r="AE732" s="5"/>
      <c r="AJ732" s="5"/>
      <c r="AM732" s="55"/>
    </row>
    <row r="733" spans="1:39" ht="15.75" x14ac:dyDescent="0.25">
      <c r="A733" s="18"/>
      <c r="Z733" s="5"/>
      <c r="AB733" s="2"/>
      <c r="AD733" s="5"/>
      <c r="AE733" s="5"/>
      <c r="AJ733" s="5"/>
      <c r="AM733" s="55"/>
    </row>
    <row r="734" spans="1:39" ht="15.75" x14ac:dyDescent="0.25">
      <c r="A734" s="18"/>
      <c r="Z734" s="5"/>
      <c r="AB734" s="2"/>
      <c r="AD734" s="5"/>
      <c r="AE734" s="5"/>
      <c r="AJ734" s="5"/>
      <c r="AM734" s="55"/>
    </row>
    <row r="735" spans="1:39" ht="15.75" x14ac:dyDescent="0.25">
      <c r="A735" s="18"/>
      <c r="Z735" s="5"/>
      <c r="AB735" s="2"/>
      <c r="AD735" s="5"/>
      <c r="AE735" s="5"/>
      <c r="AJ735" s="5"/>
      <c r="AM735" s="55"/>
    </row>
    <row r="736" spans="1:39" ht="15.75" x14ac:dyDescent="0.25">
      <c r="A736" s="18"/>
      <c r="Z736" s="5"/>
      <c r="AB736" s="2"/>
      <c r="AD736" s="5"/>
      <c r="AE736" s="5"/>
      <c r="AJ736" s="5"/>
      <c r="AM736" s="55"/>
    </row>
    <row r="737" spans="1:39" ht="15.75" x14ac:dyDescent="0.25">
      <c r="A737" s="18"/>
      <c r="Z737" s="5"/>
      <c r="AB737" s="2"/>
      <c r="AD737" s="5"/>
      <c r="AE737" s="5"/>
      <c r="AJ737" s="5"/>
      <c r="AM737" s="55"/>
    </row>
    <row r="738" spans="1:39" x14ac:dyDescent="0.25">
      <c r="A738" s="18"/>
      <c r="Z738" s="5"/>
      <c r="AB738" s="2"/>
      <c r="AD738" s="5"/>
      <c r="AE738" s="5"/>
      <c r="AJ738" s="5"/>
    </row>
    <row r="739" spans="1:39" x14ac:dyDescent="0.25">
      <c r="A739" s="18"/>
      <c r="Z739" s="5"/>
      <c r="AB739" s="2"/>
      <c r="AD739" s="5"/>
      <c r="AE739" s="5"/>
      <c r="AJ739" s="5"/>
    </row>
    <row r="740" spans="1:39" x14ac:dyDescent="0.25">
      <c r="AB740" s="2"/>
      <c r="AD740" s="5"/>
      <c r="AE740" s="5"/>
      <c r="AJ740" s="5"/>
    </row>
    <row r="741" spans="1:39" x14ac:dyDescent="0.25">
      <c r="AB741" s="2"/>
      <c r="AD741" s="5"/>
      <c r="AE741" s="5"/>
      <c r="AJ741" s="5"/>
    </row>
    <row r="742" spans="1:39" x14ac:dyDescent="0.25">
      <c r="AB742" s="2"/>
      <c r="AD742" s="5"/>
      <c r="AE742" s="5"/>
      <c r="AJ742" s="5"/>
    </row>
    <row r="743" spans="1:39" x14ac:dyDescent="0.25">
      <c r="AB743" s="2"/>
      <c r="AD743" s="5"/>
      <c r="AE743" s="5"/>
      <c r="AJ743" s="5"/>
    </row>
    <row r="744" spans="1:39" x14ac:dyDescent="0.25">
      <c r="AB744" s="2"/>
      <c r="AD744" s="5"/>
      <c r="AE744" s="5"/>
      <c r="AJ744" s="5"/>
    </row>
    <row r="745" spans="1:39" x14ac:dyDescent="0.25">
      <c r="AB745" s="2"/>
      <c r="AD745" s="5"/>
      <c r="AE745" s="5"/>
      <c r="AJ745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M739"/>
  <sheetViews>
    <sheetView zoomScale="57" zoomScaleNormal="57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M31" sqref="AM31"/>
    </sheetView>
  </sheetViews>
  <sheetFormatPr defaultColWidth="9.28515625" defaultRowHeight="15" x14ac:dyDescent="0.25"/>
  <cols>
    <col min="1" max="1" width="18" customWidth="1"/>
    <col min="2" max="25" width="9.140625"/>
    <col min="26" max="26" width="9.140625" style="2" bestFit="1" customWidth="1"/>
    <col min="27" max="27" width="2.42578125" style="2" hidden="1" customWidth="1"/>
    <col min="28" max="28" width="2.42578125" hidden="1" customWidth="1"/>
    <col min="29" max="31" width="0" style="2" hidden="1" customWidth="1"/>
    <col min="32" max="32" width="5.28515625" style="2" hidden="1" customWidth="1"/>
    <col min="33" max="33" width="6.85546875" style="2" hidden="1" customWidth="1"/>
    <col min="34" max="34" width="0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9" x14ac:dyDescent="0.25">
      <c r="A1" s="14" t="s">
        <v>45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9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9" x14ac:dyDescent="0.25">
      <c r="A3" s="14" t="s">
        <v>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9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9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9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9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39" ht="15.75" thickBot="1" x14ac:dyDescent="0.3">
      <c r="A8" s="17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9" ht="15.75" thickTop="1" x14ac:dyDescent="0.25">
      <c r="A9" s="18">
        <v>45292</v>
      </c>
      <c r="B9" s="20">
        <v>687</v>
      </c>
      <c r="C9" s="20">
        <v>687</v>
      </c>
      <c r="D9" s="20">
        <v>687</v>
      </c>
      <c r="E9" s="20">
        <v>687</v>
      </c>
      <c r="F9" s="20">
        <v>687</v>
      </c>
      <c r="G9" s="20">
        <v>687</v>
      </c>
      <c r="H9" s="20">
        <v>687</v>
      </c>
      <c r="I9" s="20">
        <v>553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687</v>
      </c>
      <c r="S9" s="20">
        <v>687</v>
      </c>
      <c r="T9" s="20">
        <v>687</v>
      </c>
      <c r="U9" s="20">
        <v>687</v>
      </c>
      <c r="V9" s="20">
        <v>687</v>
      </c>
      <c r="W9" s="20">
        <v>687</v>
      </c>
      <c r="X9" s="20">
        <v>687</v>
      </c>
      <c r="Y9" s="20">
        <v>687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10858</v>
      </c>
      <c r="AE9" s="5">
        <f>SUM(B9:Y9)</f>
        <v>10858</v>
      </c>
      <c r="AG9" s="2">
        <f>MONTH(A9)</f>
        <v>1</v>
      </c>
      <c r="AH9" s="2">
        <f>YEAR(A9)</f>
        <v>2024</v>
      </c>
      <c r="AJ9" s="5">
        <f>MAX(B9:Y9)</f>
        <v>687</v>
      </c>
      <c r="AK9" s="2">
        <f>IF(AE9&gt;0,INDEX(B$8:Y$8,MATCH(AJ9,B9:Y9,0)),"")</f>
        <v>1</v>
      </c>
      <c r="AM9" s="40"/>
    </row>
    <row r="10" spans="1:39" x14ac:dyDescent="0.25">
      <c r="A10" s="18">
        <v>45293</v>
      </c>
      <c r="B10" s="20">
        <v>687</v>
      </c>
      <c r="C10" s="20">
        <v>687</v>
      </c>
      <c r="D10" s="20">
        <v>687</v>
      </c>
      <c r="E10" s="20">
        <v>687</v>
      </c>
      <c r="F10" s="20">
        <v>687</v>
      </c>
      <c r="G10" s="20">
        <v>687</v>
      </c>
      <c r="H10" s="20">
        <v>687</v>
      </c>
      <c r="I10" s="20">
        <v>516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687</v>
      </c>
      <c r="S10" s="20">
        <v>687</v>
      </c>
      <c r="T10" s="20">
        <v>687</v>
      </c>
      <c r="U10" s="20">
        <v>687</v>
      </c>
      <c r="V10" s="20">
        <v>687</v>
      </c>
      <c r="W10" s="20">
        <v>687</v>
      </c>
      <c r="X10" s="20">
        <v>687</v>
      </c>
      <c r="Y10" s="20">
        <v>687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5325</v>
      </c>
      <c r="AD10" s="5">
        <f t="shared" ref="AD10:AD73" si="2">AE10-AC10</f>
        <v>5496</v>
      </c>
      <c r="AE10" s="5">
        <f t="shared" ref="AE10:AE73" si="3">SUM(B10:Y10)</f>
        <v>10821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687</v>
      </c>
      <c r="AK10" s="2">
        <f t="shared" ref="AK10:AK73" si="7">IF(AE10&gt;0,INDEX(B$8:Y$8,MATCH(AJ10,B10:Y10,0)),"")</f>
        <v>1</v>
      </c>
      <c r="AM10" s="40"/>
    </row>
    <row r="11" spans="1:39" x14ac:dyDescent="0.25">
      <c r="A11" s="18">
        <v>45294</v>
      </c>
      <c r="B11" s="20">
        <v>690</v>
      </c>
      <c r="C11" s="20">
        <v>690</v>
      </c>
      <c r="D11" s="20">
        <v>690</v>
      </c>
      <c r="E11" s="20">
        <v>690</v>
      </c>
      <c r="F11" s="20">
        <v>690</v>
      </c>
      <c r="G11" s="20">
        <v>690</v>
      </c>
      <c r="H11" s="20">
        <v>690</v>
      </c>
      <c r="I11" s="20">
        <v>517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690</v>
      </c>
      <c r="S11" s="20">
        <v>690</v>
      </c>
      <c r="T11" s="20">
        <v>690</v>
      </c>
      <c r="U11" s="20">
        <v>690</v>
      </c>
      <c r="V11" s="20">
        <v>690</v>
      </c>
      <c r="W11" s="20">
        <v>690</v>
      </c>
      <c r="X11" s="20">
        <v>690</v>
      </c>
      <c r="Y11" s="20">
        <v>690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5347</v>
      </c>
      <c r="AD11" s="5">
        <f t="shared" si="2"/>
        <v>5520</v>
      </c>
      <c r="AE11" s="5">
        <f t="shared" si="3"/>
        <v>10867</v>
      </c>
      <c r="AG11" s="2">
        <f t="shared" si="4"/>
        <v>1</v>
      </c>
      <c r="AH11" s="2">
        <f t="shared" si="5"/>
        <v>2024</v>
      </c>
      <c r="AJ11" s="5">
        <f t="shared" si="6"/>
        <v>690</v>
      </c>
      <c r="AK11" s="2">
        <f t="shared" si="7"/>
        <v>1</v>
      </c>
      <c r="AM11" s="40"/>
    </row>
    <row r="12" spans="1:39" x14ac:dyDescent="0.25">
      <c r="A12" s="18">
        <v>45295</v>
      </c>
      <c r="B12" s="20">
        <v>689</v>
      </c>
      <c r="C12" s="20">
        <v>689</v>
      </c>
      <c r="D12" s="20">
        <v>689</v>
      </c>
      <c r="E12" s="20">
        <v>689</v>
      </c>
      <c r="F12" s="20">
        <v>689</v>
      </c>
      <c r="G12" s="20">
        <v>689</v>
      </c>
      <c r="H12" s="20">
        <v>689</v>
      </c>
      <c r="I12" s="20">
        <v>517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689</v>
      </c>
      <c r="S12" s="20">
        <v>689</v>
      </c>
      <c r="T12" s="20">
        <v>689</v>
      </c>
      <c r="U12" s="20">
        <v>689</v>
      </c>
      <c r="V12" s="20">
        <v>689</v>
      </c>
      <c r="W12" s="20">
        <v>689</v>
      </c>
      <c r="X12" s="20">
        <v>689</v>
      </c>
      <c r="Y12" s="20">
        <v>689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5340</v>
      </c>
      <c r="AD12" s="5">
        <f t="shared" si="2"/>
        <v>5512</v>
      </c>
      <c r="AE12" s="5">
        <f t="shared" si="3"/>
        <v>10852</v>
      </c>
      <c r="AG12" s="2">
        <f t="shared" si="4"/>
        <v>1</v>
      </c>
      <c r="AH12" s="2">
        <f t="shared" si="5"/>
        <v>2024</v>
      </c>
      <c r="AJ12" s="5">
        <f t="shared" si="6"/>
        <v>689</v>
      </c>
      <c r="AK12" s="2">
        <f t="shared" si="7"/>
        <v>1</v>
      </c>
      <c r="AM12" s="40"/>
    </row>
    <row r="13" spans="1:39" x14ac:dyDescent="0.25">
      <c r="A13" s="18">
        <v>45296</v>
      </c>
      <c r="B13" s="20">
        <v>701</v>
      </c>
      <c r="C13" s="20">
        <v>701</v>
      </c>
      <c r="D13" s="20">
        <v>701</v>
      </c>
      <c r="E13" s="20">
        <v>701</v>
      </c>
      <c r="F13" s="20">
        <v>701</v>
      </c>
      <c r="G13" s="20">
        <v>701</v>
      </c>
      <c r="H13" s="20">
        <v>701</v>
      </c>
      <c r="I13" s="20">
        <v>526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701</v>
      </c>
      <c r="S13" s="20">
        <v>701</v>
      </c>
      <c r="T13" s="20">
        <v>701</v>
      </c>
      <c r="U13" s="20">
        <v>701</v>
      </c>
      <c r="V13" s="20">
        <v>701</v>
      </c>
      <c r="W13" s="20">
        <v>701</v>
      </c>
      <c r="X13" s="20">
        <v>701</v>
      </c>
      <c r="Y13" s="20">
        <v>701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5433</v>
      </c>
      <c r="AD13" s="5">
        <f t="shared" si="2"/>
        <v>5608</v>
      </c>
      <c r="AE13" s="5">
        <f t="shared" si="3"/>
        <v>11041</v>
      </c>
      <c r="AG13" s="2">
        <f t="shared" si="4"/>
        <v>1</v>
      </c>
      <c r="AH13" s="2">
        <f t="shared" si="5"/>
        <v>2024</v>
      </c>
      <c r="AJ13" s="5">
        <f t="shared" si="6"/>
        <v>701</v>
      </c>
      <c r="AK13" s="2">
        <f t="shared" si="7"/>
        <v>1</v>
      </c>
      <c r="AM13" s="40"/>
    </row>
    <row r="14" spans="1:39" x14ac:dyDescent="0.25">
      <c r="A14" s="18">
        <v>45297</v>
      </c>
      <c r="B14" s="20">
        <v>701</v>
      </c>
      <c r="C14" s="20">
        <v>701</v>
      </c>
      <c r="D14" s="20">
        <v>701</v>
      </c>
      <c r="E14" s="20">
        <v>701</v>
      </c>
      <c r="F14" s="20">
        <v>701</v>
      </c>
      <c r="G14" s="20">
        <v>701</v>
      </c>
      <c r="H14" s="20">
        <v>701</v>
      </c>
      <c r="I14" s="20">
        <v>564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701</v>
      </c>
      <c r="S14" s="20">
        <v>701</v>
      </c>
      <c r="T14" s="20">
        <v>701</v>
      </c>
      <c r="U14" s="20">
        <v>701</v>
      </c>
      <c r="V14" s="20">
        <v>701</v>
      </c>
      <c r="W14" s="20">
        <v>701</v>
      </c>
      <c r="X14" s="20">
        <v>701</v>
      </c>
      <c r="Y14" s="20">
        <v>701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11079</v>
      </c>
      <c r="AE14" s="5">
        <f t="shared" si="3"/>
        <v>11079</v>
      </c>
      <c r="AG14" s="2">
        <f t="shared" si="4"/>
        <v>1</v>
      </c>
      <c r="AH14" s="2">
        <f t="shared" si="5"/>
        <v>2024</v>
      </c>
      <c r="AJ14" s="5">
        <f t="shared" si="6"/>
        <v>701</v>
      </c>
      <c r="AK14" s="2">
        <f t="shared" si="7"/>
        <v>1</v>
      </c>
      <c r="AM14" s="40"/>
    </row>
    <row r="15" spans="1:39" x14ac:dyDescent="0.25">
      <c r="A15" s="18">
        <v>45298</v>
      </c>
      <c r="B15" s="20">
        <v>701</v>
      </c>
      <c r="C15" s="20">
        <v>701</v>
      </c>
      <c r="D15" s="20">
        <v>701</v>
      </c>
      <c r="E15" s="20">
        <v>701</v>
      </c>
      <c r="F15" s="20">
        <v>701</v>
      </c>
      <c r="G15" s="20">
        <v>701</v>
      </c>
      <c r="H15" s="20">
        <v>701</v>
      </c>
      <c r="I15" s="20">
        <v>564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701</v>
      </c>
      <c r="S15" s="20">
        <v>701</v>
      </c>
      <c r="T15" s="20">
        <v>701</v>
      </c>
      <c r="U15" s="20">
        <v>701</v>
      </c>
      <c r="V15" s="20">
        <v>701</v>
      </c>
      <c r="W15" s="20">
        <v>701</v>
      </c>
      <c r="X15" s="20">
        <v>701</v>
      </c>
      <c r="Y15" s="20">
        <v>701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11079</v>
      </c>
      <c r="AE15" s="5">
        <f t="shared" si="3"/>
        <v>11079</v>
      </c>
      <c r="AG15" s="2">
        <f t="shared" si="4"/>
        <v>1</v>
      </c>
      <c r="AH15" s="2">
        <f t="shared" si="5"/>
        <v>2024</v>
      </c>
      <c r="AJ15" s="5">
        <f t="shared" si="6"/>
        <v>701</v>
      </c>
      <c r="AK15" s="2">
        <f t="shared" si="7"/>
        <v>1</v>
      </c>
      <c r="AM15" s="40"/>
    </row>
    <row r="16" spans="1:39" x14ac:dyDescent="0.25">
      <c r="A16" s="18">
        <v>45299</v>
      </c>
      <c r="B16" s="20">
        <v>701</v>
      </c>
      <c r="C16" s="20">
        <v>701</v>
      </c>
      <c r="D16" s="20">
        <v>701</v>
      </c>
      <c r="E16" s="20">
        <v>701</v>
      </c>
      <c r="F16" s="20">
        <v>701</v>
      </c>
      <c r="G16" s="20">
        <v>701</v>
      </c>
      <c r="H16" s="20">
        <v>701</v>
      </c>
      <c r="I16" s="20">
        <v>525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701</v>
      </c>
      <c r="S16" s="20">
        <v>701</v>
      </c>
      <c r="T16" s="20">
        <v>701</v>
      </c>
      <c r="U16" s="20">
        <v>701</v>
      </c>
      <c r="V16" s="20">
        <v>701</v>
      </c>
      <c r="W16" s="20">
        <v>701</v>
      </c>
      <c r="X16" s="20">
        <v>701</v>
      </c>
      <c r="Y16" s="20">
        <v>701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5432</v>
      </c>
      <c r="AD16" s="5">
        <f t="shared" si="2"/>
        <v>5608</v>
      </c>
      <c r="AE16" s="5">
        <f t="shared" si="3"/>
        <v>11040</v>
      </c>
      <c r="AG16" s="2">
        <f t="shared" si="4"/>
        <v>1</v>
      </c>
      <c r="AH16" s="2">
        <f t="shared" si="5"/>
        <v>2024</v>
      </c>
      <c r="AJ16" s="5">
        <f t="shared" si="6"/>
        <v>701</v>
      </c>
      <c r="AK16" s="2">
        <f t="shared" si="7"/>
        <v>1</v>
      </c>
      <c r="AM16" s="40"/>
    </row>
    <row r="17" spans="1:39" x14ac:dyDescent="0.25">
      <c r="A17" s="18">
        <v>45300</v>
      </c>
      <c r="B17" s="20">
        <v>699</v>
      </c>
      <c r="C17" s="20">
        <v>699</v>
      </c>
      <c r="D17" s="20">
        <v>699</v>
      </c>
      <c r="E17" s="20">
        <v>699</v>
      </c>
      <c r="F17" s="20">
        <v>699</v>
      </c>
      <c r="G17" s="20">
        <v>699</v>
      </c>
      <c r="H17" s="20">
        <v>699</v>
      </c>
      <c r="I17" s="20">
        <v>524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699</v>
      </c>
      <c r="S17" s="20">
        <v>699</v>
      </c>
      <c r="T17" s="20">
        <v>699</v>
      </c>
      <c r="U17" s="20">
        <v>699</v>
      </c>
      <c r="V17" s="20">
        <v>699</v>
      </c>
      <c r="W17" s="20">
        <v>699</v>
      </c>
      <c r="X17" s="20">
        <v>699</v>
      </c>
      <c r="Y17" s="20">
        <v>699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5417</v>
      </c>
      <c r="AD17" s="5">
        <f t="shared" si="2"/>
        <v>5592</v>
      </c>
      <c r="AE17" s="5">
        <f t="shared" si="3"/>
        <v>11009</v>
      </c>
      <c r="AG17" s="2">
        <f t="shared" si="4"/>
        <v>1</v>
      </c>
      <c r="AH17" s="2">
        <f t="shared" si="5"/>
        <v>2024</v>
      </c>
      <c r="AJ17" s="5">
        <f t="shared" si="6"/>
        <v>699</v>
      </c>
      <c r="AK17" s="2">
        <f t="shared" si="7"/>
        <v>1</v>
      </c>
      <c r="AM17" s="40"/>
    </row>
    <row r="18" spans="1:39" x14ac:dyDescent="0.25">
      <c r="A18" s="18">
        <v>45301</v>
      </c>
      <c r="B18" s="20">
        <v>699</v>
      </c>
      <c r="C18" s="20">
        <v>699</v>
      </c>
      <c r="D18" s="20">
        <v>699</v>
      </c>
      <c r="E18" s="20">
        <v>699</v>
      </c>
      <c r="F18" s="20">
        <v>699</v>
      </c>
      <c r="G18" s="20">
        <v>699</v>
      </c>
      <c r="H18" s="20">
        <v>699</v>
      </c>
      <c r="I18" s="20">
        <v>524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699</v>
      </c>
      <c r="S18" s="20">
        <v>699</v>
      </c>
      <c r="T18" s="20">
        <v>699</v>
      </c>
      <c r="U18" s="20">
        <v>699</v>
      </c>
      <c r="V18" s="20">
        <v>699</v>
      </c>
      <c r="W18" s="20">
        <v>699</v>
      </c>
      <c r="X18" s="20">
        <v>699</v>
      </c>
      <c r="Y18" s="20">
        <v>699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5417</v>
      </c>
      <c r="AD18" s="5">
        <f t="shared" si="2"/>
        <v>5592</v>
      </c>
      <c r="AE18" s="5">
        <f t="shared" si="3"/>
        <v>11009</v>
      </c>
      <c r="AG18" s="2">
        <f t="shared" si="4"/>
        <v>1</v>
      </c>
      <c r="AH18" s="2">
        <f t="shared" si="5"/>
        <v>2024</v>
      </c>
      <c r="AJ18" s="5">
        <f t="shared" si="6"/>
        <v>699</v>
      </c>
      <c r="AK18" s="2">
        <f t="shared" si="7"/>
        <v>1</v>
      </c>
      <c r="AM18" s="40"/>
    </row>
    <row r="19" spans="1:39" x14ac:dyDescent="0.25">
      <c r="A19" s="18">
        <v>45302</v>
      </c>
      <c r="B19" s="20">
        <v>699</v>
      </c>
      <c r="C19" s="20">
        <v>699</v>
      </c>
      <c r="D19" s="20">
        <v>699</v>
      </c>
      <c r="E19" s="20">
        <v>699</v>
      </c>
      <c r="F19" s="20">
        <v>699</v>
      </c>
      <c r="G19" s="20">
        <v>699</v>
      </c>
      <c r="H19" s="20">
        <v>699</v>
      </c>
      <c r="I19" s="20">
        <v>524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699</v>
      </c>
      <c r="S19" s="20">
        <v>699</v>
      </c>
      <c r="T19" s="20">
        <v>699</v>
      </c>
      <c r="U19" s="20">
        <v>699</v>
      </c>
      <c r="V19" s="20">
        <v>699</v>
      </c>
      <c r="W19" s="20">
        <v>699</v>
      </c>
      <c r="X19" s="20">
        <v>699</v>
      </c>
      <c r="Y19" s="20">
        <v>699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5417</v>
      </c>
      <c r="AD19" s="5">
        <f t="shared" si="2"/>
        <v>5592</v>
      </c>
      <c r="AE19" s="5">
        <f t="shared" si="3"/>
        <v>11009</v>
      </c>
      <c r="AG19" s="2">
        <f t="shared" si="4"/>
        <v>1</v>
      </c>
      <c r="AH19" s="2">
        <f t="shared" si="5"/>
        <v>2024</v>
      </c>
      <c r="AJ19" s="5">
        <f t="shared" si="6"/>
        <v>699</v>
      </c>
      <c r="AK19" s="2">
        <f t="shared" si="7"/>
        <v>1</v>
      </c>
      <c r="AM19" s="40"/>
    </row>
    <row r="20" spans="1:39" x14ac:dyDescent="0.25">
      <c r="A20" s="18">
        <v>45303</v>
      </c>
      <c r="B20" s="20">
        <v>699</v>
      </c>
      <c r="C20" s="20">
        <v>699</v>
      </c>
      <c r="D20" s="20">
        <v>699</v>
      </c>
      <c r="E20" s="20">
        <v>699</v>
      </c>
      <c r="F20" s="20">
        <v>699</v>
      </c>
      <c r="G20" s="20">
        <v>699</v>
      </c>
      <c r="H20" s="20">
        <v>699</v>
      </c>
      <c r="I20" s="20">
        <v>524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699</v>
      </c>
      <c r="S20" s="20">
        <v>699</v>
      </c>
      <c r="T20" s="20">
        <v>699</v>
      </c>
      <c r="U20" s="20">
        <v>699</v>
      </c>
      <c r="V20" s="20">
        <v>699</v>
      </c>
      <c r="W20" s="20">
        <v>699</v>
      </c>
      <c r="X20" s="20">
        <v>699</v>
      </c>
      <c r="Y20" s="20">
        <v>699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5417</v>
      </c>
      <c r="AD20" s="5">
        <f t="shared" si="2"/>
        <v>5592</v>
      </c>
      <c r="AE20" s="5">
        <f t="shared" si="3"/>
        <v>11009</v>
      </c>
      <c r="AG20" s="2">
        <f t="shared" si="4"/>
        <v>1</v>
      </c>
      <c r="AH20" s="2">
        <f t="shared" si="5"/>
        <v>2024</v>
      </c>
      <c r="AJ20" s="5">
        <f t="shared" si="6"/>
        <v>699</v>
      </c>
      <c r="AK20" s="2">
        <f t="shared" si="7"/>
        <v>1</v>
      </c>
      <c r="AM20" s="40"/>
    </row>
    <row r="21" spans="1:39" x14ac:dyDescent="0.25">
      <c r="A21" s="18">
        <v>45304</v>
      </c>
      <c r="B21" s="20">
        <v>699</v>
      </c>
      <c r="C21" s="20">
        <v>699</v>
      </c>
      <c r="D21" s="20">
        <v>699</v>
      </c>
      <c r="E21" s="20">
        <v>699</v>
      </c>
      <c r="F21" s="20">
        <v>699</v>
      </c>
      <c r="G21" s="20">
        <v>699</v>
      </c>
      <c r="H21" s="20">
        <v>699</v>
      </c>
      <c r="I21" s="20">
        <v>562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699</v>
      </c>
      <c r="S21" s="20">
        <v>699</v>
      </c>
      <c r="T21" s="20">
        <v>699</v>
      </c>
      <c r="U21" s="20">
        <v>699</v>
      </c>
      <c r="V21" s="20">
        <v>699</v>
      </c>
      <c r="W21" s="20">
        <v>699</v>
      </c>
      <c r="X21" s="20">
        <v>699</v>
      </c>
      <c r="Y21" s="20">
        <v>699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11047</v>
      </c>
      <c r="AE21" s="5">
        <f t="shared" si="3"/>
        <v>11047</v>
      </c>
      <c r="AG21" s="2">
        <f t="shared" si="4"/>
        <v>1</v>
      </c>
      <c r="AH21" s="2">
        <f t="shared" si="5"/>
        <v>2024</v>
      </c>
      <c r="AJ21" s="5">
        <f t="shared" si="6"/>
        <v>699</v>
      </c>
      <c r="AK21" s="2">
        <f t="shared" si="7"/>
        <v>1</v>
      </c>
      <c r="AM21" s="40"/>
    </row>
    <row r="22" spans="1:39" x14ac:dyDescent="0.25">
      <c r="A22" s="18">
        <v>45305</v>
      </c>
      <c r="B22" s="20">
        <v>700</v>
      </c>
      <c r="C22" s="20">
        <v>700</v>
      </c>
      <c r="D22" s="20">
        <v>700</v>
      </c>
      <c r="E22" s="20">
        <v>700</v>
      </c>
      <c r="F22" s="20">
        <v>700</v>
      </c>
      <c r="G22" s="20">
        <v>700</v>
      </c>
      <c r="H22" s="20">
        <v>700</v>
      </c>
      <c r="I22" s="20">
        <v>563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700</v>
      </c>
      <c r="S22" s="20">
        <v>700</v>
      </c>
      <c r="T22" s="20">
        <v>700</v>
      </c>
      <c r="U22" s="20">
        <v>700</v>
      </c>
      <c r="V22" s="20">
        <v>700</v>
      </c>
      <c r="W22" s="20">
        <v>700</v>
      </c>
      <c r="X22" s="20">
        <v>700</v>
      </c>
      <c r="Y22" s="20">
        <v>700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11063</v>
      </c>
      <c r="AE22" s="5">
        <f t="shared" si="3"/>
        <v>11063</v>
      </c>
      <c r="AG22" s="2">
        <f t="shared" si="4"/>
        <v>1</v>
      </c>
      <c r="AH22" s="2">
        <f t="shared" si="5"/>
        <v>2024</v>
      </c>
      <c r="AJ22" s="5">
        <f t="shared" si="6"/>
        <v>700</v>
      </c>
      <c r="AK22" s="2">
        <f t="shared" si="7"/>
        <v>1</v>
      </c>
      <c r="AM22" s="40"/>
    </row>
    <row r="23" spans="1:39" x14ac:dyDescent="0.25">
      <c r="A23" s="18">
        <v>45306</v>
      </c>
      <c r="B23" s="20">
        <v>704</v>
      </c>
      <c r="C23" s="20">
        <v>704</v>
      </c>
      <c r="D23" s="20">
        <v>704</v>
      </c>
      <c r="E23" s="20">
        <v>704</v>
      </c>
      <c r="F23" s="20">
        <v>704</v>
      </c>
      <c r="G23" s="20">
        <v>704</v>
      </c>
      <c r="H23" s="20">
        <v>704</v>
      </c>
      <c r="I23" s="20">
        <v>566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704</v>
      </c>
      <c r="S23" s="20">
        <v>704</v>
      </c>
      <c r="T23" s="20">
        <v>704</v>
      </c>
      <c r="U23" s="20">
        <v>704</v>
      </c>
      <c r="V23" s="20">
        <v>704</v>
      </c>
      <c r="W23" s="20">
        <v>704</v>
      </c>
      <c r="X23" s="20">
        <v>704</v>
      </c>
      <c r="Y23" s="20">
        <v>704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5494</v>
      </c>
      <c r="AD23" s="5">
        <f t="shared" si="2"/>
        <v>5632</v>
      </c>
      <c r="AE23" s="5">
        <f t="shared" si="3"/>
        <v>11126</v>
      </c>
      <c r="AG23" s="2">
        <f t="shared" si="4"/>
        <v>1</v>
      </c>
      <c r="AH23" s="2">
        <f t="shared" si="5"/>
        <v>2024</v>
      </c>
      <c r="AJ23" s="5">
        <f t="shared" si="6"/>
        <v>704</v>
      </c>
      <c r="AK23" s="2">
        <f t="shared" si="7"/>
        <v>1</v>
      </c>
      <c r="AM23" s="40"/>
    </row>
    <row r="24" spans="1:39" x14ac:dyDescent="0.25">
      <c r="A24" s="18">
        <v>45307</v>
      </c>
      <c r="B24" s="20">
        <v>695</v>
      </c>
      <c r="C24" s="20">
        <v>695</v>
      </c>
      <c r="D24" s="20">
        <v>695</v>
      </c>
      <c r="E24" s="20">
        <v>695</v>
      </c>
      <c r="F24" s="20">
        <v>695</v>
      </c>
      <c r="G24" s="20">
        <v>695</v>
      </c>
      <c r="H24" s="20">
        <v>695</v>
      </c>
      <c r="I24" s="20">
        <v>521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695</v>
      </c>
      <c r="S24" s="20">
        <v>695</v>
      </c>
      <c r="T24" s="20">
        <v>695</v>
      </c>
      <c r="U24" s="20">
        <v>695</v>
      </c>
      <c r="V24" s="20">
        <v>695</v>
      </c>
      <c r="W24" s="20">
        <v>695</v>
      </c>
      <c r="X24" s="20">
        <v>695</v>
      </c>
      <c r="Y24" s="20">
        <v>695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5386</v>
      </c>
      <c r="AD24" s="5">
        <f t="shared" si="2"/>
        <v>5560</v>
      </c>
      <c r="AE24" s="5">
        <f t="shared" si="3"/>
        <v>10946</v>
      </c>
      <c r="AG24" s="2">
        <f t="shared" si="4"/>
        <v>1</v>
      </c>
      <c r="AH24" s="2">
        <f t="shared" si="5"/>
        <v>2024</v>
      </c>
      <c r="AJ24" s="5">
        <f t="shared" si="6"/>
        <v>695</v>
      </c>
      <c r="AK24" s="2">
        <f t="shared" si="7"/>
        <v>1</v>
      </c>
      <c r="AM24" s="40"/>
    </row>
    <row r="25" spans="1:39" x14ac:dyDescent="0.25">
      <c r="A25" s="18">
        <v>45308</v>
      </c>
      <c r="B25" s="20">
        <v>695</v>
      </c>
      <c r="C25" s="20">
        <v>695</v>
      </c>
      <c r="D25" s="20">
        <v>695</v>
      </c>
      <c r="E25" s="20">
        <v>695</v>
      </c>
      <c r="F25" s="20">
        <v>695</v>
      </c>
      <c r="G25" s="20">
        <v>695</v>
      </c>
      <c r="H25" s="20">
        <v>695</v>
      </c>
      <c r="I25" s="20">
        <v>521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695</v>
      </c>
      <c r="S25" s="20">
        <v>695</v>
      </c>
      <c r="T25" s="20">
        <v>695</v>
      </c>
      <c r="U25" s="20">
        <v>695</v>
      </c>
      <c r="V25" s="20">
        <v>695</v>
      </c>
      <c r="W25" s="20">
        <v>695</v>
      </c>
      <c r="X25" s="20">
        <v>695</v>
      </c>
      <c r="Y25" s="20">
        <v>695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5386</v>
      </c>
      <c r="AD25" s="5">
        <f t="shared" si="2"/>
        <v>5560</v>
      </c>
      <c r="AE25" s="5">
        <f t="shared" si="3"/>
        <v>10946</v>
      </c>
      <c r="AG25" s="2">
        <f t="shared" si="4"/>
        <v>1</v>
      </c>
      <c r="AH25" s="2">
        <f t="shared" si="5"/>
        <v>2024</v>
      </c>
      <c r="AJ25" s="5">
        <f t="shared" si="6"/>
        <v>695</v>
      </c>
      <c r="AK25" s="2">
        <f t="shared" si="7"/>
        <v>1</v>
      </c>
      <c r="AM25" s="40"/>
    </row>
    <row r="26" spans="1:39" x14ac:dyDescent="0.25">
      <c r="A26" s="18">
        <v>45309</v>
      </c>
      <c r="B26" s="20">
        <v>691</v>
      </c>
      <c r="C26" s="20">
        <v>691</v>
      </c>
      <c r="D26" s="20">
        <v>691</v>
      </c>
      <c r="E26" s="20">
        <v>691</v>
      </c>
      <c r="F26" s="20">
        <v>691</v>
      </c>
      <c r="G26" s="20">
        <v>691</v>
      </c>
      <c r="H26" s="20">
        <v>691</v>
      </c>
      <c r="I26" s="20">
        <v>518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691</v>
      </c>
      <c r="S26" s="20">
        <v>691</v>
      </c>
      <c r="T26" s="20">
        <v>691</v>
      </c>
      <c r="U26" s="20">
        <v>691</v>
      </c>
      <c r="V26" s="20">
        <v>691</v>
      </c>
      <c r="W26" s="20">
        <v>691</v>
      </c>
      <c r="X26" s="20">
        <v>691</v>
      </c>
      <c r="Y26" s="20">
        <v>691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5355</v>
      </c>
      <c r="AD26" s="5">
        <f t="shared" si="2"/>
        <v>5528</v>
      </c>
      <c r="AE26" s="5">
        <f t="shared" si="3"/>
        <v>10883</v>
      </c>
      <c r="AG26" s="2">
        <f t="shared" si="4"/>
        <v>1</v>
      </c>
      <c r="AH26" s="2">
        <f t="shared" si="5"/>
        <v>2024</v>
      </c>
      <c r="AJ26" s="5">
        <f t="shared" si="6"/>
        <v>691</v>
      </c>
      <c r="AK26" s="2">
        <f t="shared" si="7"/>
        <v>1</v>
      </c>
      <c r="AM26" s="40"/>
    </row>
    <row r="27" spans="1:39" x14ac:dyDescent="0.25">
      <c r="A27" s="18">
        <v>45310</v>
      </c>
      <c r="B27" s="20">
        <v>691</v>
      </c>
      <c r="C27" s="20">
        <v>691</v>
      </c>
      <c r="D27" s="20">
        <v>691</v>
      </c>
      <c r="E27" s="20">
        <v>691</v>
      </c>
      <c r="F27" s="20">
        <v>691</v>
      </c>
      <c r="G27" s="20">
        <v>691</v>
      </c>
      <c r="H27" s="20">
        <v>691</v>
      </c>
      <c r="I27" s="20">
        <v>518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691</v>
      </c>
      <c r="S27" s="20">
        <v>691</v>
      </c>
      <c r="T27" s="20">
        <v>691</v>
      </c>
      <c r="U27" s="20">
        <v>691</v>
      </c>
      <c r="V27" s="20">
        <v>691</v>
      </c>
      <c r="W27" s="20">
        <v>691</v>
      </c>
      <c r="X27" s="20">
        <v>691</v>
      </c>
      <c r="Y27" s="20">
        <v>691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5355</v>
      </c>
      <c r="AD27" s="5">
        <f t="shared" si="2"/>
        <v>5528</v>
      </c>
      <c r="AE27" s="5">
        <f t="shared" si="3"/>
        <v>10883</v>
      </c>
      <c r="AG27" s="2">
        <f t="shared" si="4"/>
        <v>1</v>
      </c>
      <c r="AH27" s="2">
        <f t="shared" si="5"/>
        <v>2024</v>
      </c>
      <c r="AJ27" s="5">
        <f t="shared" si="6"/>
        <v>691</v>
      </c>
      <c r="AK27" s="2">
        <f t="shared" si="7"/>
        <v>1</v>
      </c>
      <c r="AM27" s="40"/>
    </row>
    <row r="28" spans="1:39" x14ac:dyDescent="0.25">
      <c r="A28" s="18">
        <v>45311</v>
      </c>
      <c r="B28" s="20">
        <v>691</v>
      </c>
      <c r="C28" s="20">
        <v>691</v>
      </c>
      <c r="D28" s="20">
        <v>691</v>
      </c>
      <c r="E28" s="20">
        <v>691</v>
      </c>
      <c r="F28" s="20">
        <v>691</v>
      </c>
      <c r="G28" s="20">
        <v>691</v>
      </c>
      <c r="H28" s="20">
        <v>691</v>
      </c>
      <c r="I28" s="20">
        <v>556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691</v>
      </c>
      <c r="S28" s="20">
        <v>691</v>
      </c>
      <c r="T28" s="20">
        <v>691</v>
      </c>
      <c r="U28" s="20">
        <v>691</v>
      </c>
      <c r="V28" s="20">
        <v>691</v>
      </c>
      <c r="W28" s="20">
        <v>691</v>
      </c>
      <c r="X28" s="20">
        <v>691</v>
      </c>
      <c r="Y28" s="20">
        <v>691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10921</v>
      </c>
      <c r="AE28" s="5">
        <f t="shared" si="3"/>
        <v>10921</v>
      </c>
      <c r="AG28" s="2">
        <f t="shared" si="4"/>
        <v>1</v>
      </c>
      <c r="AH28" s="2">
        <f t="shared" si="5"/>
        <v>2024</v>
      </c>
      <c r="AJ28" s="5">
        <f t="shared" si="6"/>
        <v>691</v>
      </c>
      <c r="AK28" s="2">
        <f t="shared" si="7"/>
        <v>1</v>
      </c>
      <c r="AM28" s="40"/>
    </row>
    <row r="29" spans="1:39" x14ac:dyDescent="0.25">
      <c r="A29" s="18">
        <v>45312</v>
      </c>
      <c r="B29" s="20">
        <v>691</v>
      </c>
      <c r="C29" s="20">
        <v>691</v>
      </c>
      <c r="D29" s="20">
        <v>691</v>
      </c>
      <c r="E29" s="20">
        <v>691</v>
      </c>
      <c r="F29" s="20">
        <v>691</v>
      </c>
      <c r="G29" s="20">
        <v>691</v>
      </c>
      <c r="H29" s="20">
        <v>691</v>
      </c>
      <c r="I29" s="20">
        <v>556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691</v>
      </c>
      <c r="S29" s="20">
        <v>691</v>
      </c>
      <c r="T29" s="20">
        <v>691</v>
      </c>
      <c r="U29" s="20">
        <v>691</v>
      </c>
      <c r="V29" s="20">
        <v>691</v>
      </c>
      <c r="W29" s="20">
        <v>691</v>
      </c>
      <c r="X29" s="20">
        <v>691</v>
      </c>
      <c r="Y29" s="20">
        <v>691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10921</v>
      </c>
      <c r="AE29" s="5">
        <f t="shared" si="3"/>
        <v>10921</v>
      </c>
      <c r="AG29" s="2">
        <f t="shared" si="4"/>
        <v>1</v>
      </c>
      <c r="AH29" s="2">
        <f t="shared" si="5"/>
        <v>2024</v>
      </c>
      <c r="AJ29" s="5">
        <f t="shared" si="6"/>
        <v>691</v>
      </c>
      <c r="AK29" s="2">
        <f t="shared" si="7"/>
        <v>1</v>
      </c>
      <c r="AM29" s="40"/>
    </row>
    <row r="30" spans="1:39" x14ac:dyDescent="0.25">
      <c r="A30" s="18">
        <v>45313</v>
      </c>
      <c r="B30" s="20">
        <v>687</v>
      </c>
      <c r="C30" s="20">
        <v>687</v>
      </c>
      <c r="D30" s="20">
        <v>687</v>
      </c>
      <c r="E30" s="20">
        <v>687</v>
      </c>
      <c r="F30" s="20">
        <v>687</v>
      </c>
      <c r="G30" s="20">
        <v>687</v>
      </c>
      <c r="H30" s="20">
        <v>687</v>
      </c>
      <c r="I30" s="20">
        <v>515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687</v>
      </c>
      <c r="S30" s="20">
        <v>687</v>
      </c>
      <c r="T30" s="20">
        <v>687</v>
      </c>
      <c r="U30" s="20">
        <v>687</v>
      </c>
      <c r="V30" s="20">
        <v>687</v>
      </c>
      <c r="W30" s="20">
        <v>687</v>
      </c>
      <c r="X30" s="20">
        <v>687</v>
      </c>
      <c r="Y30" s="20">
        <v>687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5324</v>
      </c>
      <c r="AD30" s="5">
        <f t="shared" si="2"/>
        <v>5496</v>
      </c>
      <c r="AE30" s="5">
        <f t="shared" si="3"/>
        <v>10820</v>
      </c>
      <c r="AG30" s="2">
        <f t="shared" si="4"/>
        <v>1</v>
      </c>
      <c r="AH30" s="2">
        <f t="shared" si="5"/>
        <v>2024</v>
      </c>
      <c r="AJ30" s="5">
        <f t="shared" si="6"/>
        <v>687</v>
      </c>
      <c r="AK30" s="2">
        <f t="shared" si="7"/>
        <v>1</v>
      </c>
      <c r="AM30" s="40"/>
    </row>
    <row r="31" spans="1:39" x14ac:dyDescent="0.25">
      <c r="A31" s="18">
        <v>45314</v>
      </c>
      <c r="B31" s="20">
        <v>686</v>
      </c>
      <c r="C31" s="20">
        <v>686</v>
      </c>
      <c r="D31" s="20">
        <v>686</v>
      </c>
      <c r="E31" s="20">
        <v>686</v>
      </c>
      <c r="F31" s="20">
        <v>686</v>
      </c>
      <c r="G31" s="20">
        <v>686</v>
      </c>
      <c r="H31" s="20">
        <v>686</v>
      </c>
      <c r="I31" s="20">
        <v>515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686</v>
      </c>
      <c r="S31" s="20">
        <v>686</v>
      </c>
      <c r="T31" s="20">
        <v>686</v>
      </c>
      <c r="U31" s="20">
        <v>686</v>
      </c>
      <c r="V31" s="20">
        <v>686</v>
      </c>
      <c r="W31" s="20">
        <v>686</v>
      </c>
      <c r="X31" s="20">
        <v>686</v>
      </c>
      <c r="Y31" s="20">
        <v>686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5317</v>
      </c>
      <c r="AD31" s="5">
        <f t="shared" si="2"/>
        <v>5488</v>
      </c>
      <c r="AE31" s="5">
        <f t="shared" si="3"/>
        <v>10805</v>
      </c>
      <c r="AG31" s="2">
        <f t="shared" si="4"/>
        <v>1</v>
      </c>
      <c r="AH31" s="2">
        <f t="shared" si="5"/>
        <v>2024</v>
      </c>
      <c r="AJ31" s="5">
        <f t="shared" si="6"/>
        <v>686</v>
      </c>
      <c r="AK31" s="2">
        <f t="shared" si="7"/>
        <v>1</v>
      </c>
      <c r="AM31" s="40"/>
    </row>
    <row r="32" spans="1:39" x14ac:dyDescent="0.25">
      <c r="A32" s="18">
        <v>45315</v>
      </c>
      <c r="B32" s="20">
        <v>682</v>
      </c>
      <c r="C32" s="20">
        <v>682</v>
      </c>
      <c r="D32" s="20">
        <v>682</v>
      </c>
      <c r="E32" s="20">
        <v>682</v>
      </c>
      <c r="F32" s="20">
        <v>682</v>
      </c>
      <c r="G32" s="20">
        <v>682</v>
      </c>
      <c r="H32" s="20">
        <v>682</v>
      </c>
      <c r="I32" s="20">
        <v>512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682</v>
      </c>
      <c r="S32" s="20">
        <v>682</v>
      </c>
      <c r="T32" s="20">
        <v>682</v>
      </c>
      <c r="U32" s="20">
        <v>682</v>
      </c>
      <c r="V32" s="20">
        <v>682</v>
      </c>
      <c r="W32" s="20">
        <v>682</v>
      </c>
      <c r="X32" s="20">
        <v>682</v>
      </c>
      <c r="Y32" s="20">
        <v>682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5286</v>
      </c>
      <c r="AD32" s="5">
        <f t="shared" si="2"/>
        <v>5456</v>
      </c>
      <c r="AE32" s="5">
        <f t="shared" si="3"/>
        <v>10742</v>
      </c>
      <c r="AG32" s="2">
        <f t="shared" si="4"/>
        <v>1</v>
      </c>
      <c r="AH32" s="2">
        <f t="shared" si="5"/>
        <v>2024</v>
      </c>
      <c r="AJ32" s="5">
        <f t="shared" si="6"/>
        <v>682</v>
      </c>
      <c r="AK32" s="2">
        <f t="shared" si="7"/>
        <v>1</v>
      </c>
      <c r="AM32" s="40"/>
    </row>
    <row r="33" spans="1:39" x14ac:dyDescent="0.25">
      <c r="A33" s="18">
        <v>45316</v>
      </c>
      <c r="B33" s="20">
        <v>681</v>
      </c>
      <c r="C33" s="20">
        <v>681</v>
      </c>
      <c r="D33" s="20">
        <v>681</v>
      </c>
      <c r="E33" s="20">
        <v>681</v>
      </c>
      <c r="F33" s="20">
        <v>681</v>
      </c>
      <c r="G33" s="20">
        <v>681</v>
      </c>
      <c r="H33" s="20">
        <v>681</v>
      </c>
      <c r="I33" s="20">
        <v>511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681</v>
      </c>
      <c r="S33" s="20">
        <v>681</v>
      </c>
      <c r="T33" s="20">
        <v>681</v>
      </c>
      <c r="U33" s="20">
        <v>681</v>
      </c>
      <c r="V33" s="20">
        <v>681</v>
      </c>
      <c r="W33" s="20">
        <v>681</v>
      </c>
      <c r="X33" s="20">
        <v>681</v>
      </c>
      <c r="Y33" s="20">
        <v>681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5278</v>
      </c>
      <c r="AD33" s="5">
        <f t="shared" si="2"/>
        <v>5448</v>
      </c>
      <c r="AE33" s="5">
        <f t="shared" si="3"/>
        <v>10726</v>
      </c>
      <c r="AG33" s="2">
        <f t="shared" si="4"/>
        <v>1</v>
      </c>
      <c r="AH33" s="2">
        <f t="shared" si="5"/>
        <v>2024</v>
      </c>
      <c r="AJ33" s="5">
        <f t="shared" si="6"/>
        <v>681</v>
      </c>
      <c r="AK33" s="2">
        <f t="shared" si="7"/>
        <v>1</v>
      </c>
      <c r="AM33" s="40"/>
    </row>
    <row r="34" spans="1:39" x14ac:dyDescent="0.25">
      <c r="A34" s="18">
        <v>45317</v>
      </c>
      <c r="B34" s="20">
        <v>681</v>
      </c>
      <c r="C34" s="20">
        <v>681</v>
      </c>
      <c r="D34" s="20">
        <v>681</v>
      </c>
      <c r="E34" s="20">
        <v>681</v>
      </c>
      <c r="F34" s="20">
        <v>681</v>
      </c>
      <c r="G34" s="20">
        <v>681</v>
      </c>
      <c r="H34" s="20">
        <v>681</v>
      </c>
      <c r="I34" s="20">
        <v>511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681</v>
      </c>
      <c r="S34" s="20">
        <v>681</v>
      </c>
      <c r="T34" s="20">
        <v>681</v>
      </c>
      <c r="U34" s="20">
        <v>681</v>
      </c>
      <c r="V34" s="20">
        <v>681</v>
      </c>
      <c r="W34" s="20">
        <v>681</v>
      </c>
      <c r="X34" s="20">
        <v>681</v>
      </c>
      <c r="Y34" s="20">
        <v>681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5278</v>
      </c>
      <c r="AD34" s="5">
        <f t="shared" si="2"/>
        <v>5448</v>
      </c>
      <c r="AE34" s="5">
        <f t="shared" si="3"/>
        <v>10726</v>
      </c>
      <c r="AG34" s="2">
        <f t="shared" si="4"/>
        <v>1</v>
      </c>
      <c r="AH34" s="2">
        <f t="shared" si="5"/>
        <v>2024</v>
      </c>
      <c r="AJ34" s="5">
        <f t="shared" si="6"/>
        <v>681</v>
      </c>
      <c r="AK34" s="2">
        <f t="shared" si="7"/>
        <v>1</v>
      </c>
      <c r="AM34" s="40"/>
    </row>
    <row r="35" spans="1:39" x14ac:dyDescent="0.25">
      <c r="A35" s="18">
        <v>45318</v>
      </c>
      <c r="B35" s="20">
        <v>681</v>
      </c>
      <c r="C35" s="20">
        <v>681</v>
      </c>
      <c r="D35" s="20">
        <v>681</v>
      </c>
      <c r="E35" s="20">
        <v>681</v>
      </c>
      <c r="F35" s="20">
        <v>681</v>
      </c>
      <c r="G35" s="20">
        <v>681</v>
      </c>
      <c r="H35" s="20">
        <v>681</v>
      </c>
      <c r="I35" s="20">
        <v>548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681</v>
      </c>
      <c r="S35" s="20">
        <v>681</v>
      </c>
      <c r="T35" s="20">
        <v>681</v>
      </c>
      <c r="U35" s="20">
        <v>681</v>
      </c>
      <c r="V35" s="20">
        <v>681</v>
      </c>
      <c r="W35" s="20">
        <v>681</v>
      </c>
      <c r="X35" s="20">
        <v>681</v>
      </c>
      <c r="Y35" s="20">
        <v>681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10763</v>
      </c>
      <c r="AE35" s="5">
        <f t="shared" si="3"/>
        <v>10763</v>
      </c>
      <c r="AG35" s="2">
        <f t="shared" si="4"/>
        <v>1</v>
      </c>
      <c r="AH35" s="2">
        <f t="shared" si="5"/>
        <v>2024</v>
      </c>
      <c r="AJ35" s="5">
        <f t="shared" si="6"/>
        <v>681</v>
      </c>
      <c r="AK35" s="2">
        <f t="shared" si="7"/>
        <v>1</v>
      </c>
      <c r="AM35" s="40"/>
    </row>
    <row r="36" spans="1:39" x14ac:dyDescent="0.25">
      <c r="A36" s="18">
        <v>45319</v>
      </c>
      <c r="B36" s="20">
        <v>681</v>
      </c>
      <c r="C36" s="20">
        <v>681</v>
      </c>
      <c r="D36" s="20">
        <v>681</v>
      </c>
      <c r="E36" s="20">
        <v>681</v>
      </c>
      <c r="F36" s="20">
        <v>681</v>
      </c>
      <c r="G36" s="20">
        <v>681</v>
      </c>
      <c r="H36" s="20">
        <v>681</v>
      </c>
      <c r="I36" s="20">
        <v>548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681</v>
      </c>
      <c r="S36" s="20">
        <v>681</v>
      </c>
      <c r="T36" s="20">
        <v>681</v>
      </c>
      <c r="U36" s="20">
        <v>681</v>
      </c>
      <c r="V36" s="20">
        <v>681</v>
      </c>
      <c r="W36" s="20">
        <v>681</v>
      </c>
      <c r="X36" s="20">
        <v>681</v>
      </c>
      <c r="Y36" s="20">
        <v>681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10763</v>
      </c>
      <c r="AE36" s="5">
        <f t="shared" si="3"/>
        <v>10763</v>
      </c>
      <c r="AG36" s="2">
        <f t="shared" si="4"/>
        <v>1</v>
      </c>
      <c r="AH36" s="2">
        <f t="shared" si="5"/>
        <v>2024</v>
      </c>
      <c r="AJ36" s="5">
        <f t="shared" si="6"/>
        <v>681</v>
      </c>
      <c r="AK36" s="2">
        <f t="shared" si="7"/>
        <v>1</v>
      </c>
      <c r="AM36" s="40"/>
    </row>
    <row r="37" spans="1:39" x14ac:dyDescent="0.25">
      <c r="A37" s="18">
        <v>45320</v>
      </c>
      <c r="B37" s="20">
        <v>680</v>
      </c>
      <c r="C37" s="20">
        <v>680</v>
      </c>
      <c r="D37" s="20">
        <v>680</v>
      </c>
      <c r="E37" s="20">
        <v>680</v>
      </c>
      <c r="F37" s="20">
        <v>680</v>
      </c>
      <c r="G37" s="20">
        <v>680</v>
      </c>
      <c r="H37" s="20">
        <v>680</v>
      </c>
      <c r="I37" s="20">
        <v>510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680</v>
      </c>
      <c r="S37" s="20">
        <v>680</v>
      </c>
      <c r="T37" s="20">
        <v>680</v>
      </c>
      <c r="U37" s="20">
        <v>680</v>
      </c>
      <c r="V37" s="20">
        <v>680</v>
      </c>
      <c r="W37" s="20">
        <v>680</v>
      </c>
      <c r="X37" s="20">
        <v>680</v>
      </c>
      <c r="Y37" s="20">
        <v>680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5270</v>
      </c>
      <c r="AD37" s="5">
        <f t="shared" si="2"/>
        <v>5440</v>
      </c>
      <c r="AE37" s="5">
        <f t="shared" si="3"/>
        <v>10710</v>
      </c>
      <c r="AG37" s="2">
        <f t="shared" si="4"/>
        <v>1</v>
      </c>
      <c r="AH37" s="2">
        <f t="shared" si="5"/>
        <v>2024</v>
      </c>
      <c r="AJ37" s="5">
        <f t="shared" si="6"/>
        <v>680</v>
      </c>
      <c r="AK37" s="2">
        <f t="shared" si="7"/>
        <v>1</v>
      </c>
      <c r="AM37" s="40"/>
    </row>
    <row r="38" spans="1:39" x14ac:dyDescent="0.25">
      <c r="A38" s="18">
        <v>45321</v>
      </c>
      <c r="B38" s="20">
        <v>678</v>
      </c>
      <c r="C38" s="20">
        <v>678</v>
      </c>
      <c r="D38" s="20">
        <v>678</v>
      </c>
      <c r="E38" s="20">
        <v>678</v>
      </c>
      <c r="F38" s="20">
        <v>678</v>
      </c>
      <c r="G38" s="20">
        <v>678</v>
      </c>
      <c r="H38" s="20">
        <v>678</v>
      </c>
      <c r="I38" s="20">
        <v>509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678</v>
      </c>
      <c r="S38" s="20">
        <v>678</v>
      </c>
      <c r="T38" s="20">
        <v>678</v>
      </c>
      <c r="U38" s="20">
        <v>678</v>
      </c>
      <c r="V38" s="20">
        <v>678</v>
      </c>
      <c r="W38" s="20">
        <v>678</v>
      </c>
      <c r="X38" s="20">
        <v>678</v>
      </c>
      <c r="Y38" s="20">
        <v>678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5255</v>
      </c>
      <c r="AD38" s="5">
        <f t="shared" si="2"/>
        <v>5424</v>
      </c>
      <c r="AE38" s="5">
        <f t="shared" si="3"/>
        <v>10679</v>
      </c>
      <c r="AG38" s="2">
        <f t="shared" si="4"/>
        <v>1</v>
      </c>
      <c r="AH38" s="2">
        <f t="shared" si="5"/>
        <v>2024</v>
      </c>
      <c r="AJ38" s="5">
        <f t="shared" si="6"/>
        <v>678</v>
      </c>
      <c r="AK38" s="2">
        <f t="shared" si="7"/>
        <v>1</v>
      </c>
      <c r="AM38" s="40"/>
    </row>
    <row r="39" spans="1:39" x14ac:dyDescent="0.25">
      <c r="A39" s="18">
        <v>45322</v>
      </c>
      <c r="B39" s="20">
        <v>684</v>
      </c>
      <c r="C39" s="20">
        <v>684</v>
      </c>
      <c r="D39" s="20">
        <v>684</v>
      </c>
      <c r="E39" s="20">
        <v>684</v>
      </c>
      <c r="F39" s="20">
        <v>684</v>
      </c>
      <c r="G39" s="20">
        <v>684</v>
      </c>
      <c r="H39" s="20">
        <v>684</v>
      </c>
      <c r="I39" s="20">
        <v>513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684</v>
      </c>
      <c r="S39" s="20">
        <v>684</v>
      </c>
      <c r="T39" s="20">
        <v>684</v>
      </c>
      <c r="U39" s="20">
        <v>684</v>
      </c>
      <c r="V39" s="20">
        <v>684</v>
      </c>
      <c r="W39" s="20">
        <v>684</v>
      </c>
      <c r="X39" s="20">
        <v>684</v>
      </c>
      <c r="Y39" s="20">
        <v>684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5301</v>
      </c>
      <c r="AD39" s="5">
        <f t="shared" si="2"/>
        <v>5472</v>
      </c>
      <c r="AE39" s="5">
        <f t="shared" si="3"/>
        <v>10773</v>
      </c>
      <c r="AG39" s="2">
        <f t="shared" si="4"/>
        <v>1</v>
      </c>
      <c r="AH39" s="2">
        <f t="shared" si="5"/>
        <v>2024</v>
      </c>
      <c r="AJ39" s="5">
        <f t="shared" si="6"/>
        <v>684</v>
      </c>
      <c r="AK39" s="2">
        <f t="shared" si="7"/>
        <v>1</v>
      </c>
      <c r="AM39" s="40"/>
    </row>
    <row r="40" spans="1:39" x14ac:dyDescent="0.25">
      <c r="A40" s="18">
        <v>45323</v>
      </c>
      <c r="B40" s="20">
        <v>688</v>
      </c>
      <c r="C40" s="20">
        <v>688</v>
      </c>
      <c r="D40" s="20">
        <v>688</v>
      </c>
      <c r="E40" s="20">
        <v>688</v>
      </c>
      <c r="F40" s="20">
        <v>688</v>
      </c>
      <c r="G40" s="20">
        <v>688</v>
      </c>
      <c r="H40" s="20">
        <v>688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362</v>
      </c>
      <c r="S40" s="20">
        <v>688</v>
      </c>
      <c r="T40" s="20">
        <v>688</v>
      </c>
      <c r="U40" s="20">
        <v>688</v>
      </c>
      <c r="V40" s="20">
        <v>688</v>
      </c>
      <c r="W40" s="20">
        <v>688</v>
      </c>
      <c r="X40" s="20">
        <v>688</v>
      </c>
      <c r="Y40" s="20">
        <v>688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4490</v>
      </c>
      <c r="AD40" s="5">
        <f t="shared" si="2"/>
        <v>5504</v>
      </c>
      <c r="AE40" s="5">
        <f t="shared" si="3"/>
        <v>9994</v>
      </c>
      <c r="AG40" s="2">
        <f t="shared" si="4"/>
        <v>2</v>
      </c>
      <c r="AH40" s="2">
        <f t="shared" si="5"/>
        <v>2024</v>
      </c>
      <c r="AJ40" s="5">
        <f t="shared" si="6"/>
        <v>688</v>
      </c>
      <c r="AK40" s="2">
        <f t="shared" si="7"/>
        <v>1</v>
      </c>
      <c r="AM40" s="40"/>
    </row>
    <row r="41" spans="1:39" x14ac:dyDescent="0.25">
      <c r="A41" s="18">
        <v>45324</v>
      </c>
      <c r="B41" s="20">
        <v>694</v>
      </c>
      <c r="C41" s="20">
        <v>694</v>
      </c>
      <c r="D41" s="20">
        <v>694</v>
      </c>
      <c r="E41" s="20">
        <v>694</v>
      </c>
      <c r="F41" s="20">
        <v>694</v>
      </c>
      <c r="G41" s="20">
        <v>694</v>
      </c>
      <c r="H41" s="20">
        <v>694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365</v>
      </c>
      <c r="S41" s="20">
        <v>694</v>
      </c>
      <c r="T41" s="20">
        <v>694</v>
      </c>
      <c r="U41" s="20">
        <v>694</v>
      </c>
      <c r="V41" s="20">
        <v>694</v>
      </c>
      <c r="W41" s="20">
        <v>694</v>
      </c>
      <c r="X41" s="20">
        <v>694</v>
      </c>
      <c r="Y41" s="20">
        <v>694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4529</v>
      </c>
      <c r="AD41" s="5">
        <f t="shared" si="2"/>
        <v>5552</v>
      </c>
      <c r="AE41" s="5">
        <f t="shared" si="3"/>
        <v>10081</v>
      </c>
      <c r="AG41" s="2">
        <f t="shared" si="4"/>
        <v>2</v>
      </c>
      <c r="AH41" s="2">
        <f t="shared" si="5"/>
        <v>2024</v>
      </c>
      <c r="AJ41" s="5">
        <f t="shared" si="6"/>
        <v>694</v>
      </c>
      <c r="AK41" s="2">
        <f t="shared" si="7"/>
        <v>1</v>
      </c>
      <c r="AM41" s="40"/>
    </row>
    <row r="42" spans="1:39" x14ac:dyDescent="0.25">
      <c r="A42" s="18">
        <v>45325</v>
      </c>
      <c r="B42" s="20">
        <v>694</v>
      </c>
      <c r="C42" s="20">
        <v>694</v>
      </c>
      <c r="D42" s="20">
        <v>694</v>
      </c>
      <c r="E42" s="20">
        <v>694</v>
      </c>
      <c r="F42" s="20">
        <v>694</v>
      </c>
      <c r="G42" s="20">
        <v>694</v>
      </c>
      <c r="H42" s="20">
        <v>694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383</v>
      </c>
      <c r="S42" s="20">
        <v>694</v>
      </c>
      <c r="T42" s="20">
        <v>694</v>
      </c>
      <c r="U42" s="20">
        <v>694</v>
      </c>
      <c r="V42" s="20">
        <v>694</v>
      </c>
      <c r="W42" s="20">
        <v>694</v>
      </c>
      <c r="X42" s="20">
        <v>694</v>
      </c>
      <c r="Y42" s="20">
        <v>694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10099</v>
      </c>
      <c r="AE42" s="5">
        <f t="shared" si="3"/>
        <v>10099</v>
      </c>
      <c r="AG42" s="2">
        <f t="shared" si="4"/>
        <v>2</v>
      </c>
      <c r="AH42" s="2">
        <f t="shared" si="5"/>
        <v>2024</v>
      </c>
      <c r="AJ42" s="5">
        <f t="shared" si="6"/>
        <v>694</v>
      </c>
      <c r="AK42" s="2">
        <f t="shared" si="7"/>
        <v>1</v>
      </c>
      <c r="AM42" s="40"/>
    </row>
    <row r="43" spans="1:39" x14ac:dyDescent="0.25">
      <c r="A43" s="18">
        <v>45326</v>
      </c>
      <c r="B43" s="20">
        <v>694</v>
      </c>
      <c r="C43" s="20">
        <v>694</v>
      </c>
      <c r="D43" s="20">
        <v>694</v>
      </c>
      <c r="E43" s="20">
        <v>694</v>
      </c>
      <c r="F43" s="20">
        <v>694</v>
      </c>
      <c r="G43" s="20">
        <v>694</v>
      </c>
      <c r="H43" s="20">
        <v>694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383</v>
      </c>
      <c r="S43" s="20">
        <v>694</v>
      </c>
      <c r="T43" s="20">
        <v>694</v>
      </c>
      <c r="U43" s="20">
        <v>694</v>
      </c>
      <c r="V43" s="20">
        <v>694</v>
      </c>
      <c r="W43" s="20">
        <v>694</v>
      </c>
      <c r="X43" s="20">
        <v>694</v>
      </c>
      <c r="Y43" s="20">
        <v>694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10099</v>
      </c>
      <c r="AE43" s="5">
        <f t="shared" si="3"/>
        <v>10099</v>
      </c>
      <c r="AG43" s="2">
        <f t="shared" si="4"/>
        <v>2</v>
      </c>
      <c r="AH43" s="2">
        <f t="shared" si="5"/>
        <v>2024</v>
      </c>
      <c r="AJ43" s="5">
        <f t="shared" si="6"/>
        <v>694</v>
      </c>
      <c r="AK43" s="2">
        <f t="shared" si="7"/>
        <v>1</v>
      </c>
      <c r="AM43" s="40"/>
    </row>
    <row r="44" spans="1:39" x14ac:dyDescent="0.25">
      <c r="A44" s="18">
        <v>45327</v>
      </c>
      <c r="B44" s="20">
        <v>697</v>
      </c>
      <c r="C44" s="20">
        <v>697</v>
      </c>
      <c r="D44" s="20">
        <v>697</v>
      </c>
      <c r="E44" s="20">
        <v>697</v>
      </c>
      <c r="F44" s="20">
        <v>697</v>
      </c>
      <c r="G44" s="20">
        <v>697</v>
      </c>
      <c r="H44" s="20">
        <v>697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367</v>
      </c>
      <c r="S44" s="20">
        <v>697</v>
      </c>
      <c r="T44" s="20">
        <v>697</v>
      </c>
      <c r="U44" s="20">
        <v>697</v>
      </c>
      <c r="V44" s="20">
        <v>697</v>
      </c>
      <c r="W44" s="20">
        <v>697</v>
      </c>
      <c r="X44" s="20">
        <v>697</v>
      </c>
      <c r="Y44" s="20">
        <v>697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4549</v>
      </c>
      <c r="AD44" s="5">
        <f t="shared" si="2"/>
        <v>5576</v>
      </c>
      <c r="AE44" s="5">
        <f t="shared" si="3"/>
        <v>10125</v>
      </c>
      <c r="AG44" s="2">
        <f t="shared" si="4"/>
        <v>2</v>
      </c>
      <c r="AH44" s="2">
        <f t="shared" si="5"/>
        <v>2024</v>
      </c>
      <c r="AJ44" s="5">
        <f t="shared" si="6"/>
        <v>697</v>
      </c>
      <c r="AK44" s="2">
        <f t="shared" si="7"/>
        <v>1</v>
      </c>
      <c r="AM44" s="40"/>
    </row>
    <row r="45" spans="1:39" x14ac:dyDescent="0.25">
      <c r="A45" s="18">
        <v>45328</v>
      </c>
      <c r="B45" s="20">
        <v>697</v>
      </c>
      <c r="C45" s="20">
        <v>697</v>
      </c>
      <c r="D45" s="20">
        <v>697</v>
      </c>
      <c r="E45" s="20">
        <v>697</v>
      </c>
      <c r="F45" s="20">
        <v>697</v>
      </c>
      <c r="G45" s="20">
        <v>697</v>
      </c>
      <c r="H45" s="20">
        <v>697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367</v>
      </c>
      <c r="S45" s="20">
        <v>697</v>
      </c>
      <c r="T45" s="20">
        <v>697</v>
      </c>
      <c r="U45" s="20">
        <v>697</v>
      </c>
      <c r="V45" s="20">
        <v>697</v>
      </c>
      <c r="W45" s="20">
        <v>697</v>
      </c>
      <c r="X45" s="20">
        <v>697</v>
      </c>
      <c r="Y45" s="20">
        <v>697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4549</v>
      </c>
      <c r="AD45" s="5">
        <f t="shared" si="2"/>
        <v>5576</v>
      </c>
      <c r="AE45" s="5">
        <f t="shared" si="3"/>
        <v>10125</v>
      </c>
      <c r="AG45" s="2">
        <f t="shared" si="4"/>
        <v>2</v>
      </c>
      <c r="AH45" s="2">
        <f t="shared" si="5"/>
        <v>2024</v>
      </c>
      <c r="AJ45" s="5">
        <f t="shared" si="6"/>
        <v>697</v>
      </c>
      <c r="AK45" s="2">
        <f t="shared" si="7"/>
        <v>1</v>
      </c>
      <c r="AM45" s="40"/>
    </row>
    <row r="46" spans="1:39" x14ac:dyDescent="0.25">
      <c r="A46" s="18">
        <v>45329</v>
      </c>
      <c r="B46" s="20">
        <v>704</v>
      </c>
      <c r="C46" s="20">
        <v>704</v>
      </c>
      <c r="D46" s="20">
        <v>704</v>
      </c>
      <c r="E46" s="20">
        <v>704</v>
      </c>
      <c r="F46" s="20">
        <v>704</v>
      </c>
      <c r="G46" s="20">
        <v>704</v>
      </c>
      <c r="H46" s="20">
        <v>704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370</v>
      </c>
      <c r="S46" s="20">
        <v>704</v>
      </c>
      <c r="T46" s="20">
        <v>704</v>
      </c>
      <c r="U46" s="20">
        <v>704</v>
      </c>
      <c r="V46" s="20">
        <v>704</v>
      </c>
      <c r="W46" s="20">
        <v>704</v>
      </c>
      <c r="X46" s="20">
        <v>704</v>
      </c>
      <c r="Y46" s="20">
        <v>704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4594</v>
      </c>
      <c r="AD46" s="5">
        <f t="shared" si="2"/>
        <v>5632</v>
      </c>
      <c r="AE46" s="5">
        <f t="shared" si="3"/>
        <v>10226</v>
      </c>
      <c r="AG46" s="2">
        <f t="shared" si="4"/>
        <v>2</v>
      </c>
      <c r="AH46" s="2">
        <f t="shared" si="5"/>
        <v>2024</v>
      </c>
      <c r="AJ46" s="5">
        <f t="shared" si="6"/>
        <v>704</v>
      </c>
      <c r="AK46" s="2">
        <f t="shared" si="7"/>
        <v>1</v>
      </c>
      <c r="AM46" s="40"/>
    </row>
    <row r="47" spans="1:39" x14ac:dyDescent="0.25">
      <c r="A47" s="18">
        <v>45330</v>
      </c>
      <c r="B47" s="20">
        <v>713</v>
      </c>
      <c r="C47" s="20">
        <v>713</v>
      </c>
      <c r="D47" s="20">
        <v>713</v>
      </c>
      <c r="E47" s="20">
        <v>713</v>
      </c>
      <c r="F47" s="20">
        <v>713</v>
      </c>
      <c r="G47" s="20">
        <v>713</v>
      </c>
      <c r="H47" s="20">
        <v>713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375</v>
      </c>
      <c r="S47" s="20">
        <v>713</v>
      </c>
      <c r="T47" s="20">
        <v>713</v>
      </c>
      <c r="U47" s="20">
        <v>713</v>
      </c>
      <c r="V47" s="20">
        <v>713</v>
      </c>
      <c r="W47" s="20">
        <v>713</v>
      </c>
      <c r="X47" s="20">
        <v>713</v>
      </c>
      <c r="Y47" s="20">
        <v>713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4653</v>
      </c>
      <c r="AD47" s="5">
        <f t="shared" si="2"/>
        <v>5704</v>
      </c>
      <c r="AE47" s="5">
        <f t="shared" si="3"/>
        <v>10357</v>
      </c>
      <c r="AG47" s="2">
        <f t="shared" si="4"/>
        <v>2</v>
      </c>
      <c r="AH47" s="2">
        <f t="shared" si="5"/>
        <v>2024</v>
      </c>
      <c r="AJ47" s="5">
        <f t="shared" si="6"/>
        <v>713</v>
      </c>
      <c r="AK47" s="2">
        <f t="shared" si="7"/>
        <v>1</v>
      </c>
      <c r="AM47" s="40"/>
    </row>
    <row r="48" spans="1:39" x14ac:dyDescent="0.25">
      <c r="A48" s="18">
        <v>45331</v>
      </c>
      <c r="B48" s="20">
        <v>713</v>
      </c>
      <c r="C48" s="20">
        <v>713</v>
      </c>
      <c r="D48" s="20">
        <v>713</v>
      </c>
      <c r="E48" s="20">
        <v>713</v>
      </c>
      <c r="F48" s="20">
        <v>713</v>
      </c>
      <c r="G48" s="20">
        <v>713</v>
      </c>
      <c r="H48" s="20">
        <v>713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375</v>
      </c>
      <c r="S48" s="20">
        <v>713</v>
      </c>
      <c r="T48" s="20">
        <v>713</v>
      </c>
      <c r="U48" s="20">
        <v>713</v>
      </c>
      <c r="V48" s="20">
        <v>713</v>
      </c>
      <c r="W48" s="20">
        <v>713</v>
      </c>
      <c r="X48" s="20">
        <v>713</v>
      </c>
      <c r="Y48" s="20">
        <v>713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4653</v>
      </c>
      <c r="AD48" s="5">
        <f t="shared" si="2"/>
        <v>5704</v>
      </c>
      <c r="AE48" s="5">
        <f t="shared" si="3"/>
        <v>10357</v>
      </c>
      <c r="AG48" s="2">
        <f t="shared" si="4"/>
        <v>2</v>
      </c>
      <c r="AH48" s="2">
        <f t="shared" si="5"/>
        <v>2024</v>
      </c>
      <c r="AJ48" s="5">
        <f t="shared" si="6"/>
        <v>713</v>
      </c>
      <c r="AK48" s="2">
        <f t="shared" si="7"/>
        <v>1</v>
      </c>
      <c r="AM48" s="40"/>
    </row>
    <row r="49" spans="1:39" x14ac:dyDescent="0.25">
      <c r="A49" s="18">
        <v>45332</v>
      </c>
      <c r="B49" s="20">
        <v>713</v>
      </c>
      <c r="C49" s="20">
        <v>713</v>
      </c>
      <c r="D49" s="20">
        <v>713</v>
      </c>
      <c r="E49" s="20">
        <v>713</v>
      </c>
      <c r="F49" s="20">
        <v>713</v>
      </c>
      <c r="G49" s="20">
        <v>713</v>
      </c>
      <c r="H49" s="20">
        <v>713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394</v>
      </c>
      <c r="S49" s="20">
        <v>713</v>
      </c>
      <c r="T49" s="20">
        <v>713</v>
      </c>
      <c r="U49" s="20">
        <v>713</v>
      </c>
      <c r="V49" s="20">
        <v>713</v>
      </c>
      <c r="W49" s="20">
        <v>713</v>
      </c>
      <c r="X49" s="20">
        <v>713</v>
      </c>
      <c r="Y49" s="20">
        <v>713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10376</v>
      </c>
      <c r="AE49" s="5">
        <f t="shared" si="3"/>
        <v>10376</v>
      </c>
      <c r="AG49" s="2">
        <f t="shared" si="4"/>
        <v>2</v>
      </c>
      <c r="AH49" s="2">
        <f t="shared" si="5"/>
        <v>2024</v>
      </c>
      <c r="AJ49" s="5">
        <f t="shared" si="6"/>
        <v>713</v>
      </c>
      <c r="AK49" s="2">
        <f t="shared" si="7"/>
        <v>1</v>
      </c>
      <c r="AM49" s="40"/>
    </row>
    <row r="50" spans="1:39" x14ac:dyDescent="0.25">
      <c r="A50" s="18">
        <v>45333</v>
      </c>
      <c r="B50" s="20">
        <v>713</v>
      </c>
      <c r="C50" s="20">
        <v>713</v>
      </c>
      <c r="D50" s="20">
        <v>713</v>
      </c>
      <c r="E50" s="20">
        <v>713</v>
      </c>
      <c r="F50" s="20">
        <v>713</v>
      </c>
      <c r="G50" s="20">
        <v>713</v>
      </c>
      <c r="H50" s="20">
        <v>713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394</v>
      </c>
      <c r="S50" s="20">
        <v>713</v>
      </c>
      <c r="T50" s="20">
        <v>713</v>
      </c>
      <c r="U50" s="20">
        <v>713</v>
      </c>
      <c r="V50" s="20">
        <v>713</v>
      </c>
      <c r="W50" s="20">
        <v>713</v>
      </c>
      <c r="X50" s="20">
        <v>713</v>
      </c>
      <c r="Y50" s="20">
        <v>713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10376</v>
      </c>
      <c r="AE50" s="5">
        <f t="shared" si="3"/>
        <v>10376</v>
      </c>
      <c r="AG50" s="2">
        <f t="shared" si="4"/>
        <v>2</v>
      </c>
      <c r="AH50" s="2">
        <f t="shared" si="5"/>
        <v>2024</v>
      </c>
      <c r="AJ50" s="5">
        <f t="shared" si="6"/>
        <v>713</v>
      </c>
      <c r="AK50" s="2">
        <f t="shared" si="7"/>
        <v>1</v>
      </c>
      <c r="AM50" s="40"/>
    </row>
    <row r="51" spans="1:39" x14ac:dyDescent="0.25">
      <c r="A51" s="18">
        <v>45334</v>
      </c>
      <c r="B51" s="20">
        <v>712</v>
      </c>
      <c r="C51" s="20">
        <v>712</v>
      </c>
      <c r="D51" s="20">
        <v>712</v>
      </c>
      <c r="E51" s="20">
        <v>712</v>
      </c>
      <c r="F51" s="20">
        <v>712</v>
      </c>
      <c r="G51" s="20">
        <v>712</v>
      </c>
      <c r="H51" s="20">
        <v>712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375</v>
      </c>
      <c r="S51" s="20">
        <v>712</v>
      </c>
      <c r="T51" s="20">
        <v>712</v>
      </c>
      <c r="U51" s="20">
        <v>712</v>
      </c>
      <c r="V51" s="20">
        <v>712</v>
      </c>
      <c r="W51" s="20">
        <v>712</v>
      </c>
      <c r="X51" s="20">
        <v>712</v>
      </c>
      <c r="Y51" s="20">
        <v>712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4647</v>
      </c>
      <c r="AD51" s="5">
        <f t="shared" si="2"/>
        <v>5696</v>
      </c>
      <c r="AE51" s="5">
        <f t="shared" si="3"/>
        <v>10343</v>
      </c>
      <c r="AG51" s="2">
        <f t="shared" si="4"/>
        <v>2</v>
      </c>
      <c r="AH51" s="2">
        <f t="shared" si="5"/>
        <v>2024</v>
      </c>
      <c r="AJ51" s="5">
        <f t="shared" si="6"/>
        <v>712</v>
      </c>
      <c r="AK51" s="2">
        <f t="shared" si="7"/>
        <v>1</v>
      </c>
      <c r="AM51" s="40"/>
    </row>
    <row r="52" spans="1:39" x14ac:dyDescent="0.25">
      <c r="A52" s="18">
        <v>45335</v>
      </c>
      <c r="B52" s="20">
        <v>717</v>
      </c>
      <c r="C52" s="20">
        <v>717</v>
      </c>
      <c r="D52" s="20">
        <v>717</v>
      </c>
      <c r="E52" s="20">
        <v>717</v>
      </c>
      <c r="F52" s="20">
        <v>717</v>
      </c>
      <c r="G52" s="20">
        <v>717</v>
      </c>
      <c r="H52" s="20">
        <v>717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377</v>
      </c>
      <c r="S52" s="20">
        <v>717</v>
      </c>
      <c r="T52" s="20">
        <v>717</v>
      </c>
      <c r="U52" s="20">
        <v>717</v>
      </c>
      <c r="V52" s="20">
        <v>717</v>
      </c>
      <c r="W52" s="20">
        <v>717</v>
      </c>
      <c r="X52" s="20">
        <v>717</v>
      </c>
      <c r="Y52" s="20">
        <v>717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4679</v>
      </c>
      <c r="AD52" s="5">
        <f t="shared" si="2"/>
        <v>5736</v>
      </c>
      <c r="AE52" s="5">
        <f t="shared" si="3"/>
        <v>10415</v>
      </c>
      <c r="AG52" s="2">
        <f t="shared" si="4"/>
        <v>2</v>
      </c>
      <c r="AH52" s="2">
        <f t="shared" si="5"/>
        <v>2024</v>
      </c>
      <c r="AJ52" s="5">
        <f t="shared" si="6"/>
        <v>717</v>
      </c>
      <c r="AK52" s="2">
        <f t="shared" si="7"/>
        <v>1</v>
      </c>
      <c r="AM52" s="40"/>
    </row>
    <row r="53" spans="1:39" x14ac:dyDescent="0.25">
      <c r="A53" s="18">
        <v>45336</v>
      </c>
      <c r="B53" s="20">
        <v>728</v>
      </c>
      <c r="C53" s="20">
        <v>728</v>
      </c>
      <c r="D53" s="20">
        <v>728</v>
      </c>
      <c r="E53" s="20">
        <v>728</v>
      </c>
      <c r="F53" s="20">
        <v>728</v>
      </c>
      <c r="G53" s="20">
        <v>728</v>
      </c>
      <c r="H53" s="20">
        <v>728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383</v>
      </c>
      <c r="S53" s="20">
        <v>728</v>
      </c>
      <c r="T53" s="20">
        <v>728</v>
      </c>
      <c r="U53" s="20">
        <v>728</v>
      </c>
      <c r="V53" s="20">
        <v>728</v>
      </c>
      <c r="W53" s="20">
        <v>728</v>
      </c>
      <c r="X53" s="20">
        <v>728</v>
      </c>
      <c r="Y53" s="20">
        <v>728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4751</v>
      </c>
      <c r="AD53" s="5">
        <f t="shared" si="2"/>
        <v>5824</v>
      </c>
      <c r="AE53" s="5">
        <f t="shared" si="3"/>
        <v>10575</v>
      </c>
      <c r="AG53" s="2">
        <f t="shared" si="4"/>
        <v>2</v>
      </c>
      <c r="AH53" s="2">
        <f t="shared" si="5"/>
        <v>2024</v>
      </c>
      <c r="AJ53" s="5">
        <f t="shared" si="6"/>
        <v>728</v>
      </c>
      <c r="AK53" s="2">
        <f t="shared" si="7"/>
        <v>1</v>
      </c>
      <c r="AM53" s="40"/>
    </row>
    <row r="54" spans="1:39" x14ac:dyDescent="0.25">
      <c r="A54" s="18">
        <v>45337</v>
      </c>
      <c r="B54" s="20">
        <v>733</v>
      </c>
      <c r="C54" s="20">
        <v>733</v>
      </c>
      <c r="D54" s="20">
        <v>733</v>
      </c>
      <c r="E54" s="20">
        <v>733</v>
      </c>
      <c r="F54" s="20">
        <v>733</v>
      </c>
      <c r="G54" s="20">
        <v>733</v>
      </c>
      <c r="H54" s="20">
        <v>733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386</v>
      </c>
      <c r="S54" s="20">
        <v>733</v>
      </c>
      <c r="T54" s="20">
        <v>733</v>
      </c>
      <c r="U54" s="20">
        <v>733</v>
      </c>
      <c r="V54" s="20">
        <v>733</v>
      </c>
      <c r="W54" s="20">
        <v>733</v>
      </c>
      <c r="X54" s="20">
        <v>733</v>
      </c>
      <c r="Y54" s="20">
        <v>733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4784</v>
      </c>
      <c r="AD54" s="5">
        <f t="shared" si="2"/>
        <v>5864</v>
      </c>
      <c r="AE54" s="5">
        <f t="shared" si="3"/>
        <v>10648</v>
      </c>
      <c r="AG54" s="2">
        <f t="shared" si="4"/>
        <v>2</v>
      </c>
      <c r="AH54" s="2">
        <f t="shared" si="5"/>
        <v>2024</v>
      </c>
      <c r="AJ54" s="5">
        <f t="shared" si="6"/>
        <v>733</v>
      </c>
      <c r="AK54" s="2">
        <f t="shared" si="7"/>
        <v>1</v>
      </c>
      <c r="AM54" s="40"/>
    </row>
    <row r="55" spans="1:39" x14ac:dyDescent="0.25">
      <c r="A55" s="18">
        <v>45338</v>
      </c>
      <c r="B55" s="20">
        <v>736</v>
      </c>
      <c r="C55" s="20">
        <v>736</v>
      </c>
      <c r="D55" s="20">
        <v>736</v>
      </c>
      <c r="E55" s="20">
        <v>736</v>
      </c>
      <c r="F55" s="20">
        <v>736</v>
      </c>
      <c r="G55" s="20">
        <v>736</v>
      </c>
      <c r="H55" s="20">
        <v>736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387</v>
      </c>
      <c r="S55" s="20">
        <v>736</v>
      </c>
      <c r="T55" s="20">
        <v>736</v>
      </c>
      <c r="U55" s="20">
        <v>736</v>
      </c>
      <c r="V55" s="20">
        <v>736</v>
      </c>
      <c r="W55" s="20">
        <v>736</v>
      </c>
      <c r="X55" s="20">
        <v>736</v>
      </c>
      <c r="Y55" s="20">
        <v>736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4803</v>
      </c>
      <c r="AD55" s="5">
        <f t="shared" si="2"/>
        <v>5888</v>
      </c>
      <c r="AE55" s="5">
        <f t="shared" si="3"/>
        <v>10691</v>
      </c>
      <c r="AG55" s="2">
        <f t="shared" si="4"/>
        <v>2</v>
      </c>
      <c r="AH55" s="2">
        <f t="shared" si="5"/>
        <v>2024</v>
      </c>
      <c r="AJ55" s="5">
        <f t="shared" si="6"/>
        <v>736</v>
      </c>
      <c r="AK55" s="2">
        <f t="shared" si="7"/>
        <v>1</v>
      </c>
      <c r="AM55" s="40"/>
    </row>
    <row r="56" spans="1:39" x14ac:dyDescent="0.25">
      <c r="A56" s="18">
        <v>45339</v>
      </c>
      <c r="B56" s="20">
        <v>736</v>
      </c>
      <c r="C56" s="20">
        <v>736</v>
      </c>
      <c r="D56" s="20">
        <v>736</v>
      </c>
      <c r="E56" s="20">
        <v>736</v>
      </c>
      <c r="F56" s="20">
        <v>736</v>
      </c>
      <c r="G56" s="20">
        <v>736</v>
      </c>
      <c r="H56" s="20">
        <v>736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407</v>
      </c>
      <c r="S56" s="20">
        <v>736</v>
      </c>
      <c r="T56" s="20">
        <v>736</v>
      </c>
      <c r="U56" s="20">
        <v>736</v>
      </c>
      <c r="V56" s="20">
        <v>736</v>
      </c>
      <c r="W56" s="20">
        <v>736</v>
      </c>
      <c r="X56" s="20">
        <v>736</v>
      </c>
      <c r="Y56" s="20">
        <v>736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10711</v>
      </c>
      <c r="AE56" s="5">
        <f t="shared" si="3"/>
        <v>10711</v>
      </c>
      <c r="AG56" s="2">
        <f t="shared" si="4"/>
        <v>2</v>
      </c>
      <c r="AH56" s="2">
        <f t="shared" si="5"/>
        <v>2024</v>
      </c>
      <c r="AJ56" s="5">
        <f t="shared" si="6"/>
        <v>736</v>
      </c>
      <c r="AK56" s="2">
        <f t="shared" si="7"/>
        <v>1</v>
      </c>
      <c r="AM56" s="40"/>
    </row>
    <row r="57" spans="1:39" x14ac:dyDescent="0.25">
      <c r="A57" s="18">
        <v>45340</v>
      </c>
      <c r="B57" s="20">
        <v>737</v>
      </c>
      <c r="C57" s="20">
        <v>737</v>
      </c>
      <c r="D57" s="20">
        <v>737</v>
      </c>
      <c r="E57" s="20">
        <v>737</v>
      </c>
      <c r="F57" s="20">
        <v>737</v>
      </c>
      <c r="G57" s="20">
        <v>737</v>
      </c>
      <c r="H57" s="20">
        <v>737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407</v>
      </c>
      <c r="S57" s="20">
        <v>737</v>
      </c>
      <c r="T57" s="20">
        <v>737</v>
      </c>
      <c r="U57" s="20">
        <v>737</v>
      </c>
      <c r="V57" s="20">
        <v>737</v>
      </c>
      <c r="W57" s="20">
        <v>737</v>
      </c>
      <c r="X57" s="20">
        <v>737</v>
      </c>
      <c r="Y57" s="20">
        <v>737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10725</v>
      </c>
      <c r="AE57" s="5">
        <f t="shared" si="3"/>
        <v>10725</v>
      </c>
      <c r="AG57" s="2">
        <f t="shared" si="4"/>
        <v>2</v>
      </c>
      <c r="AH57" s="2">
        <f t="shared" si="5"/>
        <v>2024</v>
      </c>
      <c r="AJ57" s="5">
        <f t="shared" si="6"/>
        <v>737</v>
      </c>
      <c r="AK57" s="2">
        <f t="shared" si="7"/>
        <v>1</v>
      </c>
      <c r="AM57" s="40"/>
    </row>
    <row r="58" spans="1:39" x14ac:dyDescent="0.25">
      <c r="A58" s="18">
        <v>45341</v>
      </c>
      <c r="B58" s="20">
        <v>737</v>
      </c>
      <c r="C58" s="20">
        <v>737</v>
      </c>
      <c r="D58" s="20">
        <v>737</v>
      </c>
      <c r="E58" s="20">
        <v>737</v>
      </c>
      <c r="F58" s="20">
        <v>737</v>
      </c>
      <c r="G58" s="20">
        <v>737</v>
      </c>
      <c r="H58" s="20">
        <v>737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407</v>
      </c>
      <c r="S58" s="20">
        <v>737</v>
      </c>
      <c r="T58" s="20">
        <v>737</v>
      </c>
      <c r="U58" s="20">
        <v>737</v>
      </c>
      <c r="V58" s="20">
        <v>737</v>
      </c>
      <c r="W58" s="20">
        <v>737</v>
      </c>
      <c r="X58" s="20">
        <v>737</v>
      </c>
      <c r="Y58" s="20">
        <v>737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10725</v>
      </c>
      <c r="AE58" s="5">
        <f t="shared" si="3"/>
        <v>10725</v>
      </c>
      <c r="AG58" s="2">
        <f t="shared" si="4"/>
        <v>2</v>
      </c>
      <c r="AH58" s="2">
        <f t="shared" si="5"/>
        <v>2024</v>
      </c>
      <c r="AJ58" s="5">
        <f t="shared" si="6"/>
        <v>737</v>
      </c>
      <c r="AK58" s="2">
        <f t="shared" si="7"/>
        <v>1</v>
      </c>
      <c r="AM58" s="40"/>
    </row>
    <row r="59" spans="1:39" x14ac:dyDescent="0.25">
      <c r="A59" s="18">
        <v>45342</v>
      </c>
      <c r="B59" s="20">
        <v>743</v>
      </c>
      <c r="C59" s="20">
        <v>743</v>
      </c>
      <c r="D59" s="20">
        <v>743</v>
      </c>
      <c r="E59" s="20">
        <v>743</v>
      </c>
      <c r="F59" s="20">
        <v>743</v>
      </c>
      <c r="G59" s="20">
        <v>743</v>
      </c>
      <c r="H59" s="20">
        <v>743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391</v>
      </c>
      <c r="S59" s="20">
        <v>743</v>
      </c>
      <c r="T59" s="20">
        <v>743</v>
      </c>
      <c r="U59" s="20">
        <v>743</v>
      </c>
      <c r="V59" s="20">
        <v>743</v>
      </c>
      <c r="W59" s="20">
        <v>743</v>
      </c>
      <c r="X59" s="20">
        <v>743</v>
      </c>
      <c r="Y59" s="20">
        <v>743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4849</v>
      </c>
      <c r="AD59" s="5">
        <f t="shared" si="2"/>
        <v>5944</v>
      </c>
      <c r="AE59" s="5">
        <f t="shared" si="3"/>
        <v>10793</v>
      </c>
      <c r="AG59" s="2">
        <f t="shared" si="4"/>
        <v>2</v>
      </c>
      <c r="AH59" s="2">
        <f t="shared" si="5"/>
        <v>2024</v>
      </c>
      <c r="AJ59" s="5">
        <f t="shared" si="6"/>
        <v>743</v>
      </c>
      <c r="AK59" s="2">
        <f t="shared" si="7"/>
        <v>1</v>
      </c>
      <c r="AM59" s="40"/>
    </row>
    <row r="60" spans="1:39" x14ac:dyDescent="0.25">
      <c r="A60" s="18">
        <v>45343</v>
      </c>
      <c r="B60" s="20">
        <v>743</v>
      </c>
      <c r="C60" s="20">
        <v>743</v>
      </c>
      <c r="D60" s="20">
        <v>743</v>
      </c>
      <c r="E60" s="20">
        <v>743</v>
      </c>
      <c r="F60" s="20">
        <v>743</v>
      </c>
      <c r="G60" s="20">
        <v>743</v>
      </c>
      <c r="H60" s="20">
        <v>743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391</v>
      </c>
      <c r="S60" s="20">
        <v>743</v>
      </c>
      <c r="T60" s="20">
        <v>743</v>
      </c>
      <c r="U60" s="20">
        <v>743</v>
      </c>
      <c r="V60" s="20">
        <v>743</v>
      </c>
      <c r="W60" s="20">
        <v>743</v>
      </c>
      <c r="X60" s="20">
        <v>743</v>
      </c>
      <c r="Y60" s="20">
        <v>743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4849</v>
      </c>
      <c r="AD60" s="5">
        <f t="shared" si="2"/>
        <v>5944</v>
      </c>
      <c r="AE60" s="5">
        <f t="shared" si="3"/>
        <v>10793</v>
      </c>
      <c r="AG60" s="2">
        <f t="shared" si="4"/>
        <v>2</v>
      </c>
      <c r="AH60" s="2">
        <f t="shared" si="5"/>
        <v>2024</v>
      </c>
      <c r="AJ60" s="5">
        <f t="shared" si="6"/>
        <v>743</v>
      </c>
      <c r="AK60" s="2">
        <f t="shared" si="7"/>
        <v>1</v>
      </c>
      <c r="AM60" s="40"/>
    </row>
    <row r="61" spans="1:39" x14ac:dyDescent="0.25">
      <c r="A61" s="18">
        <v>45344</v>
      </c>
      <c r="B61" s="20">
        <v>743</v>
      </c>
      <c r="C61" s="20">
        <v>743</v>
      </c>
      <c r="D61" s="20">
        <v>743</v>
      </c>
      <c r="E61" s="20">
        <v>743</v>
      </c>
      <c r="F61" s="20">
        <v>743</v>
      </c>
      <c r="G61" s="20">
        <v>743</v>
      </c>
      <c r="H61" s="20">
        <v>743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391</v>
      </c>
      <c r="S61" s="20">
        <v>743</v>
      </c>
      <c r="T61" s="20">
        <v>743</v>
      </c>
      <c r="U61" s="20">
        <v>743</v>
      </c>
      <c r="V61" s="20">
        <v>743</v>
      </c>
      <c r="W61" s="20">
        <v>743</v>
      </c>
      <c r="X61" s="20">
        <v>743</v>
      </c>
      <c r="Y61" s="20">
        <v>743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4849</v>
      </c>
      <c r="AD61" s="5">
        <f t="shared" si="2"/>
        <v>5944</v>
      </c>
      <c r="AE61" s="5">
        <f t="shared" si="3"/>
        <v>10793</v>
      </c>
      <c r="AG61" s="2">
        <f t="shared" si="4"/>
        <v>2</v>
      </c>
      <c r="AH61" s="2">
        <f t="shared" si="5"/>
        <v>2024</v>
      </c>
      <c r="AJ61" s="5">
        <f t="shared" si="6"/>
        <v>743</v>
      </c>
      <c r="AK61" s="2">
        <f t="shared" si="7"/>
        <v>1</v>
      </c>
      <c r="AM61" s="40"/>
    </row>
    <row r="62" spans="1:39" x14ac:dyDescent="0.25">
      <c r="A62" s="18">
        <v>45345</v>
      </c>
      <c r="B62" s="20">
        <v>743</v>
      </c>
      <c r="C62" s="20">
        <v>743</v>
      </c>
      <c r="D62" s="20">
        <v>743</v>
      </c>
      <c r="E62" s="20">
        <v>743</v>
      </c>
      <c r="F62" s="20">
        <v>743</v>
      </c>
      <c r="G62" s="20">
        <v>743</v>
      </c>
      <c r="H62" s="20">
        <v>743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391</v>
      </c>
      <c r="S62" s="20">
        <v>743</v>
      </c>
      <c r="T62" s="20">
        <v>743</v>
      </c>
      <c r="U62" s="20">
        <v>743</v>
      </c>
      <c r="V62" s="20">
        <v>743</v>
      </c>
      <c r="W62" s="20">
        <v>743</v>
      </c>
      <c r="X62" s="20">
        <v>743</v>
      </c>
      <c r="Y62" s="20">
        <v>743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4849</v>
      </c>
      <c r="AD62" s="5">
        <f t="shared" si="2"/>
        <v>5944</v>
      </c>
      <c r="AE62" s="5">
        <f t="shared" si="3"/>
        <v>10793</v>
      </c>
      <c r="AG62" s="2">
        <f t="shared" si="4"/>
        <v>2</v>
      </c>
      <c r="AH62" s="2">
        <f t="shared" si="5"/>
        <v>2024</v>
      </c>
      <c r="AJ62" s="5">
        <f t="shared" si="6"/>
        <v>743</v>
      </c>
      <c r="AK62" s="2">
        <f t="shared" si="7"/>
        <v>1</v>
      </c>
      <c r="AM62" s="40"/>
    </row>
    <row r="63" spans="1:39" x14ac:dyDescent="0.25">
      <c r="A63" s="18">
        <v>45346</v>
      </c>
      <c r="B63" s="20">
        <v>743</v>
      </c>
      <c r="C63" s="20">
        <v>743</v>
      </c>
      <c r="D63" s="20">
        <v>743</v>
      </c>
      <c r="E63" s="20">
        <v>743</v>
      </c>
      <c r="F63" s="20">
        <v>743</v>
      </c>
      <c r="G63" s="20">
        <v>743</v>
      </c>
      <c r="H63" s="20">
        <v>743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410</v>
      </c>
      <c r="S63" s="20">
        <v>743</v>
      </c>
      <c r="T63" s="20">
        <v>743</v>
      </c>
      <c r="U63" s="20">
        <v>743</v>
      </c>
      <c r="V63" s="20">
        <v>743</v>
      </c>
      <c r="W63" s="20">
        <v>743</v>
      </c>
      <c r="X63" s="20">
        <v>743</v>
      </c>
      <c r="Y63" s="20">
        <v>743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10812</v>
      </c>
      <c r="AE63" s="5">
        <f t="shared" si="3"/>
        <v>10812</v>
      </c>
      <c r="AG63" s="2">
        <f t="shared" si="4"/>
        <v>2</v>
      </c>
      <c r="AH63" s="2">
        <f t="shared" si="5"/>
        <v>2024</v>
      </c>
      <c r="AJ63" s="5">
        <f t="shared" si="6"/>
        <v>743</v>
      </c>
      <c r="AK63" s="2">
        <f t="shared" si="7"/>
        <v>1</v>
      </c>
      <c r="AM63" s="40"/>
    </row>
    <row r="64" spans="1:39" x14ac:dyDescent="0.25">
      <c r="A64" s="18">
        <v>45347</v>
      </c>
      <c r="B64" s="20">
        <v>743</v>
      </c>
      <c r="C64" s="20">
        <v>743</v>
      </c>
      <c r="D64" s="20">
        <v>743</v>
      </c>
      <c r="E64" s="20">
        <v>743</v>
      </c>
      <c r="F64" s="20">
        <v>743</v>
      </c>
      <c r="G64" s="20">
        <v>743</v>
      </c>
      <c r="H64" s="20">
        <v>743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411</v>
      </c>
      <c r="S64" s="20">
        <v>743</v>
      </c>
      <c r="T64" s="20">
        <v>743</v>
      </c>
      <c r="U64" s="20">
        <v>743</v>
      </c>
      <c r="V64" s="20">
        <v>743</v>
      </c>
      <c r="W64" s="20">
        <v>743</v>
      </c>
      <c r="X64" s="20">
        <v>743</v>
      </c>
      <c r="Y64" s="20">
        <v>743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10813</v>
      </c>
      <c r="AE64" s="5">
        <f t="shared" si="3"/>
        <v>10813</v>
      </c>
      <c r="AG64" s="2">
        <f t="shared" si="4"/>
        <v>2</v>
      </c>
      <c r="AH64" s="2">
        <f t="shared" si="5"/>
        <v>2024</v>
      </c>
      <c r="AJ64" s="5">
        <f t="shared" si="6"/>
        <v>743</v>
      </c>
      <c r="AK64" s="2">
        <f t="shared" si="7"/>
        <v>1</v>
      </c>
      <c r="AM64" s="40"/>
    </row>
    <row r="65" spans="1:39" x14ac:dyDescent="0.25">
      <c r="A65" s="18">
        <v>45348</v>
      </c>
      <c r="B65" s="20">
        <v>740</v>
      </c>
      <c r="C65" s="20">
        <v>740</v>
      </c>
      <c r="D65" s="20">
        <v>740</v>
      </c>
      <c r="E65" s="20">
        <v>740</v>
      </c>
      <c r="F65" s="20">
        <v>740</v>
      </c>
      <c r="G65" s="20">
        <v>740</v>
      </c>
      <c r="H65" s="20">
        <v>740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390</v>
      </c>
      <c r="S65" s="20">
        <v>740</v>
      </c>
      <c r="T65" s="20">
        <v>740</v>
      </c>
      <c r="U65" s="20">
        <v>740</v>
      </c>
      <c r="V65" s="20">
        <v>740</v>
      </c>
      <c r="W65" s="20">
        <v>740</v>
      </c>
      <c r="X65" s="20">
        <v>740</v>
      </c>
      <c r="Y65" s="20">
        <v>740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4830</v>
      </c>
      <c r="AD65" s="5">
        <f t="shared" si="2"/>
        <v>5920</v>
      </c>
      <c r="AE65" s="5">
        <f t="shared" si="3"/>
        <v>10750</v>
      </c>
      <c r="AG65" s="2">
        <f t="shared" si="4"/>
        <v>2</v>
      </c>
      <c r="AH65" s="2">
        <f t="shared" si="5"/>
        <v>2024</v>
      </c>
      <c r="AJ65" s="5">
        <f t="shared" si="6"/>
        <v>740</v>
      </c>
      <c r="AK65" s="2">
        <f t="shared" si="7"/>
        <v>1</v>
      </c>
      <c r="AM65" s="40"/>
    </row>
    <row r="66" spans="1:39" x14ac:dyDescent="0.25">
      <c r="A66" s="18">
        <v>45349</v>
      </c>
      <c r="B66" s="20">
        <v>745</v>
      </c>
      <c r="C66" s="20">
        <v>745</v>
      </c>
      <c r="D66" s="20">
        <v>745</v>
      </c>
      <c r="E66" s="20">
        <v>745</v>
      </c>
      <c r="F66" s="20">
        <v>745</v>
      </c>
      <c r="G66" s="20">
        <v>745</v>
      </c>
      <c r="H66" s="20">
        <v>745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392</v>
      </c>
      <c r="S66" s="20">
        <v>745</v>
      </c>
      <c r="T66" s="20">
        <v>745</v>
      </c>
      <c r="U66" s="20">
        <v>745</v>
      </c>
      <c r="V66" s="20">
        <v>745</v>
      </c>
      <c r="W66" s="20">
        <v>745</v>
      </c>
      <c r="X66" s="20">
        <v>745</v>
      </c>
      <c r="Y66" s="20">
        <v>745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4862</v>
      </c>
      <c r="AD66" s="5">
        <f t="shared" si="2"/>
        <v>5960</v>
      </c>
      <c r="AE66" s="5">
        <f t="shared" si="3"/>
        <v>10822</v>
      </c>
      <c r="AG66" s="2">
        <f t="shared" si="4"/>
        <v>2</v>
      </c>
      <c r="AH66" s="2">
        <f t="shared" si="5"/>
        <v>2024</v>
      </c>
      <c r="AJ66" s="5">
        <f t="shared" si="6"/>
        <v>745</v>
      </c>
      <c r="AK66" s="2">
        <f t="shared" si="7"/>
        <v>1</v>
      </c>
      <c r="AM66" s="40"/>
    </row>
    <row r="67" spans="1:39" x14ac:dyDescent="0.25">
      <c r="A67" s="18">
        <v>45350</v>
      </c>
      <c r="B67" s="20">
        <v>758</v>
      </c>
      <c r="C67" s="20">
        <v>758</v>
      </c>
      <c r="D67" s="20">
        <v>758</v>
      </c>
      <c r="E67" s="20">
        <v>758</v>
      </c>
      <c r="F67" s="20">
        <v>758</v>
      </c>
      <c r="G67" s="20">
        <v>758</v>
      </c>
      <c r="H67" s="20">
        <v>758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399</v>
      </c>
      <c r="S67" s="20">
        <v>758</v>
      </c>
      <c r="T67" s="20">
        <v>758</v>
      </c>
      <c r="U67" s="20">
        <v>758</v>
      </c>
      <c r="V67" s="20">
        <v>758</v>
      </c>
      <c r="W67" s="20">
        <v>758</v>
      </c>
      <c r="X67" s="20">
        <v>758</v>
      </c>
      <c r="Y67" s="20">
        <v>758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4947</v>
      </c>
      <c r="AD67" s="5">
        <f t="shared" si="2"/>
        <v>6064</v>
      </c>
      <c r="AE67" s="5">
        <f t="shared" si="3"/>
        <v>11011</v>
      </c>
      <c r="AG67" s="2">
        <f t="shared" si="4"/>
        <v>2</v>
      </c>
      <c r="AH67" s="2">
        <f t="shared" si="5"/>
        <v>2024</v>
      </c>
      <c r="AJ67" s="5">
        <f t="shared" si="6"/>
        <v>758</v>
      </c>
      <c r="AK67" s="2">
        <f t="shared" si="7"/>
        <v>1</v>
      </c>
      <c r="AM67" s="40"/>
    </row>
    <row r="68" spans="1:39" x14ac:dyDescent="0.25">
      <c r="A68" s="18">
        <v>45351</v>
      </c>
      <c r="B68" s="20">
        <v>763</v>
      </c>
      <c r="C68" s="20">
        <v>763</v>
      </c>
      <c r="D68" s="20">
        <v>763</v>
      </c>
      <c r="E68" s="20">
        <v>763</v>
      </c>
      <c r="F68" s="20">
        <v>763</v>
      </c>
      <c r="G68" s="20">
        <v>763</v>
      </c>
      <c r="H68" s="20">
        <v>763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402</v>
      </c>
      <c r="S68" s="20">
        <v>763</v>
      </c>
      <c r="T68" s="20">
        <v>763</v>
      </c>
      <c r="U68" s="20">
        <v>763</v>
      </c>
      <c r="V68" s="20">
        <v>763</v>
      </c>
      <c r="W68" s="20">
        <v>763</v>
      </c>
      <c r="X68" s="20">
        <v>763</v>
      </c>
      <c r="Y68" s="20">
        <v>763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4980</v>
      </c>
      <c r="AD68" s="5">
        <f t="shared" si="2"/>
        <v>6104</v>
      </c>
      <c r="AE68" s="5">
        <f t="shared" si="3"/>
        <v>11084</v>
      </c>
      <c r="AG68" s="2">
        <f t="shared" si="4"/>
        <v>2</v>
      </c>
      <c r="AH68" s="2">
        <f t="shared" si="5"/>
        <v>2024</v>
      </c>
      <c r="AJ68" s="5">
        <f t="shared" si="6"/>
        <v>763</v>
      </c>
      <c r="AK68" s="2">
        <f t="shared" si="7"/>
        <v>1</v>
      </c>
      <c r="AM68" s="40"/>
    </row>
    <row r="69" spans="1:39" x14ac:dyDescent="0.25">
      <c r="A69" s="18">
        <v>45352</v>
      </c>
      <c r="B69" s="20">
        <v>762</v>
      </c>
      <c r="C69" s="20">
        <v>762</v>
      </c>
      <c r="D69" s="20">
        <v>762</v>
      </c>
      <c r="E69" s="20">
        <v>762</v>
      </c>
      <c r="F69" s="20">
        <v>762</v>
      </c>
      <c r="G69" s="20">
        <v>762</v>
      </c>
      <c r="H69" s="20">
        <v>573</v>
      </c>
      <c r="I69" s="20">
        <v>113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243</v>
      </c>
      <c r="T69" s="20">
        <v>762</v>
      </c>
      <c r="U69" s="20">
        <v>762</v>
      </c>
      <c r="V69" s="20">
        <v>762</v>
      </c>
      <c r="W69" s="20">
        <v>762</v>
      </c>
      <c r="X69" s="20">
        <v>762</v>
      </c>
      <c r="Y69" s="20">
        <v>762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4166</v>
      </c>
      <c r="AD69" s="5">
        <f t="shared" si="2"/>
        <v>5907</v>
      </c>
      <c r="AE69" s="5">
        <f t="shared" si="3"/>
        <v>10073</v>
      </c>
      <c r="AG69" s="2">
        <f t="shared" si="4"/>
        <v>3</v>
      </c>
      <c r="AH69" s="2">
        <f t="shared" si="5"/>
        <v>2024</v>
      </c>
      <c r="AJ69" s="5">
        <f t="shared" si="6"/>
        <v>762</v>
      </c>
      <c r="AK69" s="2">
        <f t="shared" si="7"/>
        <v>1</v>
      </c>
      <c r="AM69" s="40"/>
    </row>
    <row r="70" spans="1:39" x14ac:dyDescent="0.25">
      <c r="A70" s="18">
        <v>45353</v>
      </c>
      <c r="B70" s="20">
        <v>762</v>
      </c>
      <c r="C70" s="20">
        <v>762</v>
      </c>
      <c r="D70" s="20">
        <v>762</v>
      </c>
      <c r="E70" s="20">
        <v>762</v>
      </c>
      <c r="F70" s="20">
        <v>762</v>
      </c>
      <c r="G70" s="20">
        <v>762</v>
      </c>
      <c r="H70" s="20">
        <v>540</v>
      </c>
      <c r="I70" s="20">
        <v>64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254</v>
      </c>
      <c r="T70" s="20">
        <v>762</v>
      </c>
      <c r="U70" s="20">
        <v>762</v>
      </c>
      <c r="V70" s="20">
        <v>762</v>
      </c>
      <c r="W70" s="20">
        <v>762</v>
      </c>
      <c r="X70" s="20">
        <v>762</v>
      </c>
      <c r="Y70" s="20">
        <v>762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10002</v>
      </c>
      <c r="AE70" s="5">
        <f t="shared" si="3"/>
        <v>10002</v>
      </c>
      <c r="AG70" s="2">
        <f t="shared" si="4"/>
        <v>3</v>
      </c>
      <c r="AH70" s="2">
        <f t="shared" si="5"/>
        <v>2024</v>
      </c>
      <c r="AJ70" s="5">
        <f t="shared" si="6"/>
        <v>762</v>
      </c>
      <c r="AK70" s="2">
        <f t="shared" si="7"/>
        <v>1</v>
      </c>
      <c r="AM70" s="40"/>
    </row>
    <row r="71" spans="1:39" x14ac:dyDescent="0.25">
      <c r="A71" s="18">
        <v>45354</v>
      </c>
      <c r="B71" s="20">
        <v>762</v>
      </c>
      <c r="C71" s="20">
        <v>762</v>
      </c>
      <c r="D71" s="20">
        <v>762</v>
      </c>
      <c r="E71" s="20">
        <v>762</v>
      </c>
      <c r="F71" s="20">
        <v>762</v>
      </c>
      <c r="G71" s="20">
        <v>762</v>
      </c>
      <c r="H71" s="20">
        <v>540</v>
      </c>
      <c r="I71" s="20">
        <v>64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254</v>
      </c>
      <c r="T71" s="20">
        <v>762</v>
      </c>
      <c r="U71" s="20">
        <v>762</v>
      </c>
      <c r="V71" s="20">
        <v>762</v>
      </c>
      <c r="W71" s="20">
        <v>762</v>
      </c>
      <c r="X71" s="20">
        <v>762</v>
      </c>
      <c r="Y71" s="20">
        <v>762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10002</v>
      </c>
      <c r="AE71" s="5">
        <f t="shared" si="3"/>
        <v>10002</v>
      </c>
      <c r="AG71" s="2">
        <f t="shared" si="4"/>
        <v>3</v>
      </c>
      <c r="AH71" s="2">
        <f t="shared" si="5"/>
        <v>2024</v>
      </c>
      <c r="AJ71" s="5">
        <f t="shared" si="6"/>
        <v>762</v>
      </c>
      <c r="AK71" s="2">
        <f t="shared" si="7"/>
        <v>1</v>
      </c>
      <c r="AM71" s="40"/>
    </row>
    <row r="72" spans="1:39" x14ac:dyDescent="0.25">
      <c r="A72" s="18">
        <v>45355</v>
      </c>
      <c r="B72" s="20">
        <v>770</v>
      </c>
      <c r="C72" s="20">
        <v>770</v>
      </c>
      <c r="D72" s="20">
        <v>770</v>
      </c>
      <c r="E72" s="20">
        <v>770</v>
      </c>
      <c r="F72" s="20">
        <v>770</v>
      </c>
      <c r="G72" s="20">
        <v>770</v>
      </c>
      <c r="H72" s="20">
        <v>579</v>
      </c>
      <c r="I72" s="20">
        <v>114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245</v>
      </c>
      <c r="T72" s="20">
        <v>770</v>
      </c>
      <c r="U72" s="20">
        <v>770</v>
      </c>
      <c r="V72" s="20">
        <v>770</v>
      </c>
      <c r="W72" s="20">
        <v>770</v>
      </c>
      <c r="X72" s="20">
        <v>770</v>
      </c>
      <c r="Y72" s="20">
        <v>770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4209</v>
      </c>
      <c r="AD72" s="5">
        <f t="shared" si="2"/>
        <v>5969</v>
      </c>
      <c r="AE72" s="5">
        <f t="shared" si="3"/>
        <v>10178</v>
      </c>
      <c r="AG72" s="2">
        <f t="shared" si="4"/>
        <v>3</v>
      </c>
      <c r="AH72" s="2">
        <f t="shared" si="5"/>
        <v>2024</v>
      </c>
      <c r="AJ72" s="5">
        <f t="shared" si="6"/>
        <v>770</v>
      </c>
      <c r="AK72" s="2">
        <f t="shared" si="7"/>
        <v>1</v>
      </c>
      <c r="AM72" s="40"/>
    </row>
    <row r="73" spans="1:39" x14ac:dyDescent="0.25">
      <c r="A73" s="18">
        <v>45356</v>
      </c>
      <c r="B73" s="20">
        <v>771</v>
      </c>
      <c r="C73" s="20">
        <v>771</v>
      </c>
      <c r="D73" s="20">
        <v>771</v>
      </c>
      <c r="E73" s="20">
        <v>771</v>
      </c>
      <c r="F73" s="20">
        <v>771</v>
      </c>
      <c r="G73" s="20">
        <v>771</v>
      </c>
      <c r="H73" s="20">
        <v>579</v>
      </c>
      <c r="I73" s="20">
        <v>114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245</v>
      </c>
      <c r="T73" s="20">
        <v>771</v>
      </c>
      <c r="U73" s="20">
        <v>771</v>
      </c>
      <c r="V73" s="20">
        <v>771</v>
      </c>
      <c r="W73" s="20">
        <v>771</v>
      </c>
      <c r="X73" s="20">
        <v>771</v>
      </c>
      <c r="Y73" s="20">
        <v>771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4214</v>
      </c>
      <c r="AD73" s="5">
        <f t="shared" si="2"/>
        <v>5976</v>
      </c>
      <c r="AE73" s="5">
        <f t="shared" si="3"/>
        <v>10190</v>
      </c>
      <c r="AG73" s="2">
        <f t="shared" si="4"/>
        <v>3</v>
      </c>
      <c r="AH73" s="2">
        <f t="shared" si="5"/>
        <v>2024</v>
      </c>
      <c r="AJ73" s="5">
        <f t="shared" si="6"/>
        <v>771</v>
      </c>
      <c r="AK73" s="2">
        <f t="shared" si="7"/>
        <v>1</v>
      </c>
      <c r="AM73" s="40"/>
    </row>
    <row r="74" spans="1:39" x14ac:dyDescent="0.25">
      <c r="A74" s="18">
        <v>45357</v>
      </c>
      <c r="B74" s="20">
        <v>777</v>
      </c>
      <c r="C74" s="20">
        <v>777</v>
      </c>
      <c r="D74" s="20">
        <v>777</v>
      </c>
      <c r="E74" s="20">
        <v>777</v>
      </c>
      <c r="F74" s="20">
        <v>777</v>
      </c>
      <c r="G74" s="20">
        <v>777</v>
      </c>
      <c r="H74" s="20">
        <v>583</v>
      </c>
      <c r="I74" s="20">
        <v>115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247</v>
      </c>
      <c r="T74" s="20">
        <v>777</v>
      </c>
      <c r="U74" s="20">
        <v>777</v>
      </c>
      <c r="V74" s="20">
        <v>777</v>
      </c>
      <c r="W74" s="20">
        <v>777</v>
      </c>
      <c r="X74" s="20">
        <v>777</v>
      </c>
      <c r="Y74" s="20">
        <v>777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4247</v>
      </c>
      <c r="AD74" s="5">
        <f t="shared" ref="AD74:AD137" si="10">AE74-AC74</f>
        <v>6022</v>
      </c>
      <c r="AE74" s="5">
        <f t="shared" ref="AE74:AE137" si="11">SUM(B74:Y74)</f>
        <v>10269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777</v>
      </c>
      <c r="AK74" s="2">
        <f t="shared" ref="AK74:AK137" si="15">IF(AE74&gt;0,INDEX(B$8:Y$8,MATCH(AJ74,B74:Y74,0)),"")</f>
        <v>1</v>
      </c>
      <c r="AM74" s="40"/>
    </row>
    <row r="75" spans="1:39" x14ac:dyDescent="0.25">
      <c r="A75" s="18">
        <v>45358</v>
      </c>
      <c r="B75" s="20">
        <v>779</v>
      </c>
      <c r="C75" s="20">
        <v>779</v>
      </c>
      <c r="D75" s="20">
        <v>779</v>
      </c>
      <c r="E75" s="20">
        <v>779</v>
      </c>
      <c r="F75" s="20">
        <v>779</v>
      </c>
      <c r="G75" s="20">
        <v>779</v>
      </c>
      <c r="H75" s="20">
        <v>585</v>
      </c>
      <c r="I75" s="20">
        <v>115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248</v>
      </c>
      <c r="T75" s="20">
        <v>779</v>
      </c>
      <c r="U75" s="20">
        <v>779</v>
      </c>
      <c r="V75" s="20">
        <v>779</v>
      </c>
      <c r="W75" s="20">
        <v>779</v>
      </c>
      <c r="X75" s="20">
        <v>779</v>
      </c>
      <c r="Y75" s="20">
        <v>779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4258</v>
      </c>
      <c r="AD75" s="5">
        <f t="shared" si="10"/>
        <v>6038</v>
      </c>
      <c r="AE75" s="5">
        <f t="shared" si="11"/>
        <v>10296</v>
      </c>
      <c r="AG75" s="2">
        <f t="shared" si="12"/>
        <v>3</v>
      </c>
      <c r="AH75" s="2">
        <f t="shared" si="13"/>
        <v>2024</v>
      </c>
      <c r="AJ75" s="5">
        <f t="shared" si="14"/>
        <v>779</v>
      </c>
      <c r="AK75" s="2">
        <f t="shared" si="15"/>
        <v>1</v>
      </c>
      <c r="AM75" s="40"/>
    </row>
    <row r="76" spans="1:39" x14ac:dyDescent="0.25">
      <c r="A76" s="18">
        <v>45359</v>
      </c>
      <c r="B76" s="20">
        <v>782</v>
      </c>
      <c r="C76" s="20">
        <v>782</v>
      </c>
      <c r="D76" s="20">
        <v>782</v>
      </c>
      <c r="E76" s="20">
        <v>782</v>
      </c>
      <c r="F76" s="20">
        <v>782</v>
      </c>
      <c r="G76" s="20">
        <v>782</v>
      </c>
      <c r="H76" s="20">
        <v>587</v>
      </c>
      <c r="I76" s="20">
        <v>116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249</v>
      </c>
      <c r="T76" s="20">
        <v>782</v>
      </c>
      <c r="U76" s="20">
        <v>782</v>
      </c>
      <c r="V76" s="20">
        <v>782</v>
      </c>
      <c r="W76" s="20">
        <v>782</v>
      </c>
      <c r="X76" s="20">
        <v>782</v>
      </c>
      <c r="Y76" s="20">
        <v>782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4275</v>
      </c>
      <c r="AD76" s="5">
        <f t="shared" si="10"/>
        <v>6061</v>
      </c>
      <c r="AE76" s="5">
        <f t="shared" si="11"/>
        <v>10336</v>
      </c>
      <c r="AG76" s="2">
        <f t="shared" si="12"/>
        <v>3</v>
      </c>
      <c r="AH76" s="2">
        <f t="shared" si="13"/>
        <v>2024</v>
      </c>
      <c r="AJ76" s="5">
        <f t="shared" si="14"/>
        <v>782</v>
      </c>
      <c r="AK76" s="2">
        <f t="shared" si="15"/>
        <v>1</v>
      </c>
      <c r="AM76" s="40"/>
    </row>
    <row r="77" spans="1:39" x14ac:dyDescent="0.25">
      <c r="A77" s="18">
        <v>45360</v>
      </c>
      <c r="B77" s="20">
        <v>783</v>
      </c>
      <c r="C77" s="20">
        <v>783</v>
      </c>
      <c r="D77" s="20">
        <v>783</v>
      </c>
      <c r="E77" s="20">
        <v>783</v>
      </c>
      <c r="F77" s="20">
        <v>783</v>
      </c>
      <c r="G77" s="20">
        <v>783</v>
      </c>
      <c r="H77" s="20">
        <v>555</v>
      </c>
      <c r="I77" s="20">
        <v>65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261</v>
      </c>
      <c r="T77" s="20">
        <v>783</v>
      </c>
      <c r="U77" s="20">
        <v>783</v>
      </c>
      <c r="V77" s="20">
        <v>783</v>
      </c>
      <c r="W77" s="20">
        <v>783</v>
      </c>
      <c r="X77" s="20">
        <v>783</v>
      </c>
      <c r="Y77" s="20">
        <v>783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10277</v>
      </c>
      <c r="AE77" s="5">
        <f t="shared" si="11"/>
        <v>10277</v>
      </c>
      <c r="AG77" s="2">
        <f t="shared" si="12"/>
        <v>3</v>
      </c>
      <c r="AH77" s="2">
        <f t="shared" si="13"/>
        <v>2024</v>
      </c>
      <c r="AJ77" s="5">
        <f t="shared" si="14"/>
        <v>783</v>
      </c>
      <c r="AK77" s="2">
        <f t="shared" si="15"/>
        <v>1</v>
      </c>
      <c r="AM77" s="40"/>
    </row>
    <row r="78" spans="1:39" x14ac:dyDescent="0.25">
      <c r="A78" s="18">
        <v>45361</v>
      </c>
      <c r="B78" s="20">
        <v>783</v>
      </c>
      <c r="C78" s="20">
        <v>0</v>
      </c>
      <c r="D78" s="20">
        <v>783</v>
      </c>
      <c r="E78" s="20">
        <v>783</v>
      </c>
      <c r="F78" s="20">
        <v>783</v>
      </c>
      <c r="G78" s="20">
        <v>783</v>
      </c>
      <c r="H78" s="20">
        <v>555</v>
      </c>
      <c r="I78" s="20">
        <v>65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261</v>
      </c>
      <c r="T78" s="20">
        <v>783</v>
      </c>
      <c r="U78" s="20">
        <v>783</v>
      </c>
      <c r="V78" s="20">
        <v>783</v>
      </c>
      <c r="W78" s="20">
        <v>783</v>
      </c>
      <c r="X78" s="20">
        <v>783</v>
      </c>
      <c r="Y78" s="20">
        <v>783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9494</v>
      </c>
      <c r="AE78" s="5">
        <f t="shared" si="11"/>
        <v>9494</v>
      </c>
      <c r="AG78" s="2">
        <f t="shared" si="12"/>
        <v>3</v>
      </c>
      <c r="AH78" s="2">
        <f t="shared" si="13"/>
        <v>2024</v>
      </c>
      <c r="AJ78" s="5">
        <f t="shared" si="14"/>
        <v>783</v>
      </c>
      <c r="AK78" s="2">
        <f t="shared" si="15"/>
        <v>1</v>
      </c>
      <c r="AM78" s="40"/>
    </row>
    <row r="79" spans="1:39" x14ac:dyDescent="0.25">
      <c r="A79" s="18">
        <v>45362</v>
      </c>
      <c r="B79" s="20">
        <v>786</v>
      </c>
      <c r="C79" s="20">
        <v>786</v>
      </c>
      <c r="D79" s="20">
        <v>786</v>
      </c>
      <c r="E79" s="20">
        <v>786</v>
      </c>
      <c r="F79" s="20">
        <v>786</v>
      </c>
      <c r="G79" s="20">
        <v>786</v>
      </c>
      <c r="H79" s="20">
        <v>590</v>
      </c>
      <c r="I79" s="20">
        <v>116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250</v>
      </c>
      <c r="T79" s="20">
        <v>786</v>
      </c>
      <c r="U79" s="20">
        <v>786</v>
      </c>
      <c r="V79" s="20">
        <v>786</v>
      </c>
      <c r="W79" s="20">
        <v>786</v>
      </c>
      <c r="X79" s="20">
        <v>786</v>
      </c>
      <c r="Y79" s="20">
        <v>786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4296</v>
      </c>
      <c r="AD79" s="5">
        <f t="shared" si="10"/>
        <v>6092</v>
      </c>
      <c r="AE79" s="5">
        <f t="shared" si="11"/>
        <v>10388</v>
      </c>
      <c r="AG79" s="2">
        <f t="shared" si="12"/>
        <v>3</v>
      </c>
      <c r="AH79" s="2">
        <f t="shared" si="13"/>
        <v>2024</v>
      </c>
      <c r="AJ79" s="5">
        <f t="shared" si="14"/>
        <v>786</v>
      </c>
      <c r="AK79" s="2">
        <f t="shared" si="15"/>
        <v>1</v>
      </c>
      <c r="AM79" s="40"/>
    </row>
    <row r="80" spans="1:39" x14ac:dyDescent="0.25">
      <c r="A80" s="18">
        <v>45363</v>
      </c>
      <c r="B80" s="20">
        <v>785</v>
      </c>
      <c r="C80" s="20">
        <v>785</v>
      </c>
      <c r="D80" s="20">
        <v>785</v>
      </c>
      <c r="E80" s="20">
        <v>785</v>
      </c>
      <c r="F80" s="20">
        <v>785</v>
      </c>
      <c r="G80" s="20">
        <v>785</v>
      </c>
      <c r="H80" s="20">
        <v>590</v>
      </c>
      <c r="I80" s="20">
        <v>116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250</v>
      </c>
      <c r="T80" s="20">
        <v>785</v>
      </c>
      <c r="U80" s="20">
        <v>785</v>
      </c>
      <c r="V80" s="20">
        <v>785</v>
      </c>
      <c r="W80" s="20">
        <v>785</v>
      </c>
      <c r="X80" s="20">
        <v>785</v>
      </c>
      <c r="Y80" s="20">
        <v>785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4291</v>
      </c>
      <c r="AD80" s="5">
        <f t="shared" si="10"/>
        <v>6085</v>
      </c>
      <c r="AE80" s="5">
        <f t="shared" si="11"/>
        <v>10376</v>
      </c>
      <c r="AG80" s="2">
        <f t="shared" si="12"/>
        <v>3</v>
      </c>
      <c r="AH80" s="2">
        <f t="shared" si="13"/>
        <v>2024</v>
      </c>
      <c r="AJ80" s="5">
        <f t="shared" si="14"/>
        <v>785</v>
      </c>
      <c r="AK80" s="2">
        <f t="shared" si="15"/>
        <v>1</v>
      </c>
      <c r="AM80" s="40"/>
    </row>
    <row r="81" spans="1:39" x14ac:dyDescent="0.25">
      <c r="A81" s="18">
        <v>45364</v>
      </c>
      <c r="B81" s="20">
        <v>785</v>
      </c>
      <c r="C81" s="20">
        <v>785</v>
      </c>
      <c r="D81" s="20">
        <v>785</v>
      </c>
      <c r="E81" s="20">
        <v>785</v>
      </c>
      <c r="F81" s="20">
        <v>785</v>
      </c>
      <c r="G81" s="20">
        <v>785</v>
      </c>
      <c r="H81" s="20">
        <v>590</v>
      </c>
      <c r="I81" s="20">
        <v>116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250</v>
      </c>
      <c r="T81" s="20">
        <v>785</v>
      </c>
      <c r="U81" s="20">
        <v>785</v>
      </c>
      <c r="V81" s="20">
        <v>785</v>
      </c>
      <c r="W81" s="20">
        <v>785</v>
      </c>
      <c r="X81" s="20">
        <v>785</v>
      </c>
      <c r="Y81" s="20">
        <v>785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4291</v>
      </c>
      <c r="AD81" s="5">
        <f t="shared" si="10"/>
        <v>6085</v>
      </c>
      <c r="AE81" s="5">
        <f t="shared" si="11"/>
        <v>10376</v>
      </c>
      <c r="AG81" s="2">
        <f t="shared" si="12"/>
        <v>3</v>
      </c>
      <c r="AH81" s="2">
        <f t="shared" si="13"/>
        <v>2024</v>
      </c>
      <c r="AJ81" s="5">
        <f t="shared" si="14"/>
        <v>785</v>
      </c>
      <c r="AK81" s="2">
        <f t="shared" si="15"/>
        <v>1</v>
      </c>
      <c r="AM81" s="40"/>
    </row>
    <row r="82" spans="1:39" x14ac:dyDescent="0.25">
      <c r="A82" s="18">
        <v>45365</v>
      </c>
      <c r="B82" s="20">
        <v>788</v>
      </c>
      <c r="C82" s="20">
        <v>788</v>
      </c>
      <c r="D82" s="20">
        <v>788</v>
      </c>
      <c r="E82" s="20">
        <v>788</v>
      </c>
      <c r="F82" s="20">
        <v>788</v>
      </c>
      <c r="G82" s="20">
        <v>788</v>
      </c>
      <c r="H82" s="20">
        <v>592</v>
      </c>
      <c r="I82" s="20">
        <v>117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251</v>
      </c>
      <c r="T82" s="20">
        <v>788</v>
      </c>
      <c r="U82" s="20">
        <v>788</v>
      </c>
      <c r="V82" s="20">
        <v>788</v>
      </c>
      <c r="W82" s="20">
        <v>788</v>
      </c>
      <c r="X82" s="20">
        <v>788</v>
      </c>
      <c r="Y82" s="20">
        <v>788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4308</v>
      </c>
      <c r="AD82" s="5">
        <f t="shared" si="10"/>
        <v>6108</v>
      </c>
      <c r="AE82" s="5">
        <f t="shared" si="11"/>
        <v>10416</v>
      </c>
      <c r="AG82" s="2">
        <f t="shared" si="12"/>
        <v>3</v>
      </c>
      <c r="AH82" s="2">
        <f t="shared" si="13"/>
        <v>2024</v>
      </c>
      <c r="AJ82" s="5">
        <f t="shared" si="14"/>
        <v>788</v>
      </c>
      <c r="AK82" s="2">
        <f t="shared" si="15"/>
        <v>1</v>
      </c>
      <c r="AM82" s="40"/>
    </row>
    <row r="83" spans="1:39" x14ac:dyDescent="0.25">
      <c r="A83" s="18">
        <v>45366</v>
      </c>
      <c r="B83" s="20">
        <v>789</v>
      </c>
      <c r="C83" s="20">
        <v>789</v>
      </c>
      <c r="D83" s="20">
        <v>789</v>
      </c>
      <c r="E83" s="20">
        <v>789</v>
      </c>
      <c r="F83" s="20">
        <v>789</v>
      </c>
      <c r="G83" s="20">
        <v>789</v>
      </c>
      <c r="H83" s="20">
        <v>593</v>
      </c>
      <c r="I83" s="20">
        <v>117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251</v>
      </c>
      <c r="T83" s="20">
        <v>789</v>
      </c>
      <c r="U83" s="20">
        <v>789</v>
      </c>
      <c r="V83" s="20">
        <v>789</v>
      </c>
      <c r="W83" s="20">
        <v>789</v>
      </c>
      <c r="X83" s="20">
        <v>789</v>
      </c>
      <c r="Y83" s="20">
        <v>789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4313</v>
      </c>
      <c r="AD83" s="5">
        <f t="shared" si="10"/>
        <v>6116</v>
      </c>
      <c r="AE83" s="5">
        <f t="shared" si="11"/>
        <v>10429</v>
      </c>
      <c r="AG83" s="2">
        <f t="shared" si="12"/>
        <v>3</v>
      </c>
      <c r="AH83" s="2">
        <f t="shared" si="13"/>
        <v>2024</v>
      </c>
      <c r="AJ83" s="5">
        <f t="shared" si="14"/>
        <v>789</v>
      </c>
      <c r="AK83" s="2">
        <f t="shared" si="15"/>
        <v>1</v>
      </c>
      <c r="AM83" s="40"/>
    </row>
    <row r="84" spans="1:39" x14ac:dyDescent="0.25">
      <c r="A84" s="18">
        <v>45367</v>
      </c>
      <c r="B84" s="20">
        <v>789</v>
      </c>
      <c r="C84" s="20">
        <v>789</v>
      </c>
      <c r="D84" s="20">
        <v>789</v>
      </c>
      <c r="E84" s="20">
        <v>789</v>
      </c>
      <c r="F84" s="20">
        <v>789</v>
      </c>
      <c r="G84" s="20">
        <v>789</v>
      </c>
      <c r="H84" s="20">
        <v>559</v>
      </c>
      <c r="I84" s="20">
        <v>66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263</v>
      </c>
      <c r="T84" s="20">
        <v>789</v>
      </c>
      <c r="U84" s="20">
        <v>789</v>
      </c>
      <c r="V84" s="20">
        <v>789</v>
      </c>
      <c r="W84" s="20">
        <v>789</v>
      </c>
      <c r="X84" s="20">
        <v>789</v>
      </c>
      <c r="Y84" s="20">
        <v>789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10356</v>
      </c>
      <c r="AE84" s="5">
        <f t="shared" si="11"/>
        <v>10356</v>
      </c>
      <c r="AG84" s="2">
        <f t="shared" si="12"/>
        <v>3</v>
      </c>
      <c r="AH84" s="2">
        <f t="shared" si="13"/>
        <v>2024</v>
      </c>
      <c r="AJ84" s="5">
        <f t="shared" si="14"/>
        <v>789</v>
      </c>
      <c r="AK84" s="2">
        <f t="shared" si="15"/>
        <v>1</v>
      </c>
      <c r="AM84" s="40"/>
    </row>
    <row r="85" spans="1:39" x14ac:dyDescent="0.25">
      <c r="A85" s="18">
        <v>45368</v>
      </c>
      <c r="B85" s="20">
        <v>789</v>
      </c>
      <c r="C85" s="20">
        <v>789</v>
      </c>
      <c r="D85" s="20">
        <v>789</v>
      </c>
      <c r="E85" s="20">
        <v>789</v>
      </c>
      <c r="F85" s="20">
        <v>789</v>
      </c>
      <c r="G85" s="20">
        <v>789</v>
      </c>
      <c r="H85" s="20">
        <v>559</v>
      </c>
      <c r="I85" s="20">
        <v>66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263</v>
      </c>
      <c r="T85" s="20">
        <v>789</v>
      </c>
      <c r="U85" s="20">
        <v>789</v>
      </c>
      <c r="V85" s="20">
        <v>789</v>
      </c>
      <c r="W85" s="20">
        <v>789</v>
      </c>
      <c r="X85" s="20">
        <v>789</v>
      </c>
      <c r="Y85" s="20">
        <v>789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10356</v>
      </c>
      <c r="AE85" s="5">
        <f t="shared" si="11"/>
        <v>10356</v>
      </c>
      <c r="AG85" s="2">
        <f t="shared" si="12"/>
        <v>3</v>
      </c>
      <c r="AH85" s="2">
        <f t="shared" si="13"/>
        <v>2024</v>
      </c>
      <c r="AJ85" s="5">
        <f t="shared" si="14"/>
        <v>789</v>
      </c>
      <c r="AK85" s="2">
        <f t="shared" si="15"/>
        <v>1</v>
      </c>
      <c r="AM85" s="40"/>
    </row>
    <row r="86" spans="1:39" x14ac:dyDescent="0.25">
      <c r="A86" s="18">
        <v>45369</v>
      </c>
      <c r="B86" s="20">
        <v>789</v>
      </c>
      <c r="C86" s="20">
        <v>789</v>
      </c>
      <c r="D86" s="20">
        <v>789</v>
      </c>
      <c r="E86" s="20">
        <v>789</v>
      </c>
      <c r="F86" s="20">
        <v>789</v>
      </c>
      <c r="G86" s="20">
        <v>789</v>
      </c>
      <c r="H86" s="20">
        <v>593</v>
      </c>
      <c r="I86" s="20">
        <v>117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251</v>
      </c>
      <c r="T86" s="20">
        <v>789</v>
      </c>
      <c r="U86" s="20">
        <v>789</v>
      </c>
      <c r="V86" s="20">
        <v>789</v>
      </c>
      <c r="W86" s="20">
        <v>789</v>
      </c>
      <c r="X86" s="20">
        <v>789</v>
      </c>
      <c r="Y86" s="20">
        <v>789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4313</v>
      </c>
      <c r="AD86" s="5">
        <f t="shared" si="10"/>
        <v>6116</v>
      </c>
      <c r="AE86" s="5">
        <f t="shared" si="11"/>
        <v>10429</v>
      </c>
      <c r="AG86" s="2">
        <f t="shared" si="12"/>
        <v>3</v>
      </c>
      <c r="AH86" s="2">
        <f t="shared" si="13"/>
        <v>2024</v>
      </c>
      <c r="AJ86" s="5">
        <f t="shared" si="14"/>
        <v>789</v>
      </c>
      <c r="AK86" s="2">
        <f t="shared" si="15"/>
        <v>1</v>
      </c>
      <c r="AM86" s="40"/>
    </row>
    <row r="87" spans="1:39" x14ac:dyDescent="0.25">
      <c r="A87" s="18">
        <v>45370</v>
      </c>
      <c r="B87" s="20">
        <v>789</v>
      </c>
      <c r="C87" s="20">
        <v>789</v>
      </c>
      <c r="D87" s="20">
        <v>789</v>
      </c>
      <c r="E87" s="20">
        <v>789</v>
      </c>
      <c r="F87" s="20">
        <v>789</v>
      </c>
      <c r="G87" s="20">
        <v>789</v>
      </c>
      <c r="H87" s="20">
        <v>593</v>
      </c>
      <c r="I87" s="20">
        <v>117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251</v>
      </c>
      <c r="T87" s="20">
        <v>789</v>
      </c>
      <c r="U87" s="20">
        <v>789</v>
      </c>
      <c r="V87" s="20">
        <v>789</v>
      </c>
      <c r="W87" s="20">
        <v>789</v>
      </c>
      <c r="X87" s="20">
        <v>789</v>
      </c>
      <c r="Y87" s="20">
        <v>789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4313</v>
      </c>
      <c r="AD87" s="5">
        <f t="shared" si="10"/>
        <v>6116</v>
      </c>
      <c r="AE87" s="5">
        <f t="shared" si="11"/>
        <v>10429</v>
      </c>
      <c r="AG87" s="2">
        <f t="shared" si="12"/>
        <v>3</v>
      </c>
      <c r="AH87" s="2">
        <f t="shared" si="13"/>
        <v>2024</v>
      </c>
      <c r="AJ87" s="5">
        <f t="shared" si="14"/>
        <v>789</v>
      </c>
      <c r="AK87" s="2">
        <f t="shared" si="15"/>
        <v>1</v>
      </c>
      <c r="AM87" s="40"/>
    </row>
    <row r="88" spans="1:39" x14ac:dyDescent="0.25">
      <c r="A88" s="18">
        <v>45371</v>
      </c>
      <c r="B88" s="20">
        <v>792</v>
      </c>
      <c r="C88" s="20">
        <v>792</v>
      </c>
      <c r="D88" s="20">
        <v>792</v>
      </c>
      <c r="E88" s="20">
        <v>792</v>
      </c>
      <c r="F88" s="20">
        <v>792</v>
      </c>
      <c r="G88" s="20">
        <v>792</v>
      </c>
      <c r="H88" s="20">
        <v>595</v>
      </c>
      <c r="I88" s="20">
        <v>117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252</v>
      </c>
      <c r="T88" s="20">
        <v>792</v>
      </c>
      <c r="U88" s="20">
        <v>792</v>
      </c>
      <c r="V88" s="20">
        <v>792</v>
      </c>
      <c r="W88" s="20">
        <v>792</v>
      </c>
      <c r="X88" s="20">
        <v>792</v>
      </c>
      <c r="Y88" s="20">
        <v>792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4329</v>
      </c>
      <c r="AD88" s="5">
        <f t="shared" si="10"/>
        <v>6139</v>
      </c>
      <c r="AE88" s="5">
        <f t="shared" si="11"/>
        <v>10468</v>
      </c>
      <c r="AG88" s="2">
        <f t="shared" si="12"/>
        <v>3</v>
      </c>
      <c r="AH88" s="2">
        <f t="shared" si="13"/>
        <v>2024</v>
      </c>
      <c r="AJ88" s="5">
        <f t="shared" si="14"/>
        <v>792</v>
      </c>
      <c r="AK88" s="2">
        <f t="shared" si="15"/>
        <v>1</v>
      </c>
      <c r="AM88" s="40"/>
    </row>
    <row r="89" spans="1:39" x14ac:dyDescent="0.25">
      <c r="A89" s="18">
        <v>45372</v>
      </c>
      <c r="B89" s="20">
        <v>802</v>
      </c>
      <c r="C89" s="20">
        <v>802</v>
      </c>
      <c r="D89" s="20">
        <v>802</v>
      </c>
      <c r="E89" s="20">
        <v>802</v>
      </c>
      <c r="F89" s="20">
        <v>802</v>
      </c>
      <c r="G89" s="20">
        <v>802</v>
      </c>
      <c r="H89" s="20">
        <v>602</v>
      </c>
      <c r="I89" s="20">
        <v>119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255</v>
      </c>
      <c r="T89" s="20">
        <v>802</v>
      </c>
      <c r="U89" s="20">
        <v>802</v>
      </c>
      <c r="V89" s="20">
        <v>802</v>
      </c>
      <c r="W89" s="20">
        <v>802</v>
      </c>
      <c r="X89" s="20">
        <v>802</v>
      </c>
      <c r="Y89" s="20">
        <v>802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4384</v>
      </c>
      <c r="AD89" s="5">
        <f t="shared" si="10"/>
        <v>6216</v>
      </c>
      <c r="AE89" s="5">
        <f t="shared" si="11"/>
        <v>10600</v>
      </c>
      <c r="AG89" s="2">
        <f t="shared" si="12"/>
        <v>3</v>
      </c>
      <c r="AH89" s="2">
        <f t="shared" si="13"/>
        <v>2024</v>
      </c>
      <c r="AJ89" s="5">
        <f t="shared" si="14"/>
        <v>802</v>
      </c>
      <c r="AK89" s="2">
        <f t="shared" si="15"/>
        <v>1</v>
      </c>
      <c r="AM89" s="40"/>
    </row>
    <row r="90" spans="1:39" x14ac:dyDescent="0.25">
      <c r="A90" s="18">
        <v>45373</v>
      </c>
      <c r="B90" s="20">
        <v>803</v>
      </c>
      <c r="C90" s="20">
        <v>803</v>
      </c>
      <c r="D90" s="20">
        <v>803</v>
      </c>
      <c r="E90" s="20">
        <v>803</v>
      </c>
      <c r="F90" s="20">
        <v>803</v>
      </c>
      <c r="G90" s="20">
        <v>803</v>
      </c>
      <c r="H90" s="20">
        <v>603</v>
      </c>
      <c r="I90" s="20">
        <v>119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256</v>
      </c>
      <c r="T90" s="20">
        <v>803</v>
      </c>
      <c r="U90" s="20">
        <v>803</v>
      </c>
      <c r="V90" s="20">
        <v>803</v>
      </c>
      <c r="W90" s="20">
        <v>803</v>
      </c>
      <c r="X90" s="20">
        <v>803</v>
      </c>
      <c r="Y90" s="20">
        <v>803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4390</v>
      </c>
      <c r="AD90" s="5">
        <f t="shared" si="10"/>
        <v>6224</v>
      </c>
      <c r="AE90" s="5">
        <f t="shared" si="11"/>
        <v>10614</v>
      </c>
      <c r="AG90" s="2">
        <f t="shared" si="12"/>
        <v>3</v>
      </c>
      <c r="AH90" s="2">
        <f t="shared" si="13"/>
        <v>2024</v>
      </c>
      <c r="AJ90" s="5">
        <f t="shared" si="14"/>
        <v>803</v>
      </c>
      <c r="AK90" s="2">
        <f t="shared" si="15"/>
        <v>1</v>
      </c>
      <c r="AM90" s="40"/>
    </row>
    <row r="91" spans="1:39" x14ac:dyDescent="0.25">
      <c r="A91" s="18">
        <v>45374</v>
      </c>
      <c r="B91" s="20">
        <v>803</v>
      </c>
      <c r="C91" s="20">
        <v>803</v>
      </c>
      <c r="D91" s="20">
        <v>803</v>
      </c>
      <c r="E91" s="20">
        <v>803</v>
      </c>
      <c r="F91" s="20">
        <v>803</v>
      </c>
      <c r="G91" s="20">
        <v>803</v>
      </c>
      <c r="H91" s="20">
        <v>569</v>
      </c>
      <c r="I91" s="20">
        <v>67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268</v>
      </c>
      <c r="T91" s="20">
        <v>803</v>
      </c>
      <c r="U91" s="20">
        <v>803</v>
      </c>
      <c r="V91" s="20">
        <v>803</v>
      </c>
      <c r="W91" s="20">
        <v>803</v>
      </c>
      <c r="X91" s="20">
        <v>803</v>
      </c>
      <c r="Y91" s="20">
        <v>803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10540</v>
      </c>
      <c r="AE91" s="5">
        <f t="shared" si="11"/>
        <v>10540</v>
      </c>
      <c r="AG91" s="2">
        <f t="shared" si="12"/>
        <v>3</v>
      </c>
      <c r="AH91" s="2">
        <f t="shared" si="13"/>
        <v>2024</v>
      </c>
      <c r="AJ91" s="5">
        <f t="shared" si="14"/>
        <v>803</v>
      </c>
      <c r="AK91" s="2">
        <f t="shared" si="15"/>
        <v>1</v>
      </c>
      <c r="AM91" s="40"/>
    </row>
    <row r="92" spans="1:39" x14ac:dyDescent="0.25">
      <c r="A92" s="18">
        <v>45375</v>
      </c>
      <c r="B92" s="20">
        <v>803</v>
      </c>
      <c r="C92" s="20">
        <v>803</v>
      </c>
      <c r="D92" s="20">
        <v>803</v>
      </c>
      <c r="E92" s="20">
        <v>803</v>
      </c>
      <c r="F92" s="20">
        <v>803</v>
      </c>
      <c r="G92" s="20">
        <v>803</v>
      </c>
      <c r="H92" s="20">
        <v>569</v>
      </c>
      <c r="I92" s="20">
        <v>67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268</v>
      </c>
      <c r="T92" s="20">
        <v>803</v>
      </c>
      <c r="U92" s="20">
        <v>803</v>
      </c>
      <c r="V92" s="20">
        <v>803</v>
      </c>
      <c r="W92" s="20">
        <v>803</v>
      </c>
      <c r="X92" s="20">
        <v>803</v>
      </c>
      <c r="Y92" s="20">
        <v>803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10540</v>
      </c>
      <c r="AE92" s="5">
        <f t="shared" si="11"/>
        <v>10540</v>
      </c>
      <c r="AG92" s="2">
        <f t="shared" si="12"/>
        <v>3</v>
      </c>
      <c r="AH92" s="2">
        <f t="shared" si="13"/>
        <v>2024</v>
      </c>
      <c r="AJ92" s="5">
        <f t="shared" si="14"/>
        <v>803</v>
      </c>
      <c r="AK92" s="2">
        <f t="shared" si="15"/>
        <v>1</v>
      </c>
      <c r="AM92" s="40"/>
    </row>
    <row r="93" spans="1:39" x14ac:dyDescent="0.25">
      <c r="A93" s="18">
        <v>45376</v>
      </c>
      <c r="B93" s="20">
        <v>811</v>
      </c>
      <c r="C93" s="20">
        <v>811</v>
      </c>
      <c r="D93" s="20">
        <v>811</v>
      </c>
      <c r="E93" s="20">
        <v>811</v>
      </c>
      <c r="F93" s="20">
        <v>811</v>
      </c>
      <c r="G93" s="20">
        <v>811</v>
      </c>
      <c r="H93" s="20">
        <v>609</v>
      </c>
      <c r="I93" s="20">
        <v>120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258</v>
      </c>
      <c r="T93" s="20">
        <v>811</v>
      </c>
      <c r="U93" s="20">
        <v>811</v>
      </c>
      <c r="V93" s="20">
        <v>811</v>
      </c>
      <c r="W93" s="20">
        <v>811</v>
      </c>
      <c r="X93" s="20">
        <v>811</v>
      </c>
      <c r="Y93" s="20">
        <v>811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4433</v>
      </c>
      <c r="AD93" s="5">
        <f t="shared" si="10"/>
        <v>6286</v>
      </c>
      <c r="AE93" s="5">
        <f t="shared" si="11"/>
        <v>10719</v>
      </c>
      <c r="AG93" s="2">
        <f t="shared" si="12"/>
        <v>3</v>
      </c>
      <c r="AH93" s="2">
        <f t="shared" si="13"/>
        <v>2024</v>
      </c>
      <c r="AJ93" s="5">
        <f t="shared" si="14"/>
        <v>811</v>
      </c>
      <c r="AK93" s="2">
        <f t="shared" si="15"/>
        <v>1</v>
      </c>
      <c r="AM93" s="40"/>
    </row>
    <row r="94" spans="1:39" x14ac:dyDescent="0.25">
      <c r="A94" s="18">
        <v>45377</v>
      </c>
      <c r="B94" s="20">
        <v>817</v>
      </c>
      <c r="C94" s="20">
        <v>817</v>
      </c>
      <c r="D94" s="20">
        <v>817</v>
      </c>
      <c r="E94" s="20">
        <v>817</v>
      </c>
      <c r="F94" s="20">
        <v>817</v>
      </c>
      <c r="G94" s="20">
        <v>817</v>
      </c>
      <c r="H94" s="20">
        <v>614</v>
      </c>
      <c r="I94" s="20">
        <v>121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260</v>
      </c>
      <c r="T94" s="20">
        <v>817</v>
      </c>
      <c r="U94" s="20">
        <v>817</v>
      </c>
      <c r="V94" s="20">
        <v>817</v>
      </c>
      <c r="W94" s="20">
        <v>817</v>
      </c>
      <c r="X94" s="20">
        <v>817</v>
      </c>
      <c r="Y94" s="20">
        <v>817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4466</v>
      </c>
      <c r="AD94" s="5">
        <f t="shared" si="10"/>
        <v>6333</v>
      </c>
      <c r="AE94" s="5">
        <f t="shared" si="11"/>
        <v>10799</v>
      </c>
      <c r="AG94" s="2">
        <f t="shared" si="12"/>
        <v>3</v>
      </c>
      <c r="AH94" s="2">
        <f t="shared" si="13"/>
        <v>2024</v>
      </c>
      <c r="AJ94" s="5">
        <f t="shared" si="14"/>
        <v>817</v>
      </c>
      <c r="AK94" s="2">
        <f t="shared" si="15"/>
        <v>1</v>
      </c>
      <c r="AM94" s="40"/>
    </row>
    <row r="95" spans="1:39" x14ac:dyDescent="0.25">
      <c r="A95" s="18">
        <v>45378</v>
      </c>
      <c r="B95" s="20">
        <v>820</v>
      </c>
      <c r="C95" s="20">
        <v>820</v>
      </c>
      <c r="D95" s="20">
        <v>820</v>
      </c>
      <c r="E95" s="20">
        <v>820</v>
      </c>
      <c r="F95" s="20">
        <v>820</v>
      </c>
      <c r="G95" s="20">
        <v>820</v>
      </c>
      <c r="H95" s="20">
        <v>616</v>
      </c>
      <c r="I95" s="20">
        <v>122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261</v>
      </c>
      <c r="T95" s="20">
        <v>820</v>
      </c>
      <c r="U95" s="20">
        <v>820</v>
      </c>
      <c r="V95" s="20">
        <v>820</v>
      </c>
      <c r="W95" s="20">
        <v>820</v>
      </c>
      <c r="X95" s="20">
        <v>820</v>
      </c>
      <c r="Y95" s="20">
        <v>820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4483</v>
      </c>
      <c r="AD95" s="5">
        <f t="shared" si="10"/>
        <v>6356</v>
      </c>
      <c r="AE95" s="5">
        <f t="shared" si="11"/>
        <v>10839</v>
      </c>
      <c r="AG95" s="2">
        <f t="shared" si="12"/>
        <v>3</v>
      </c>
      <c r="AH95" s="2">
        <f t="shared" si="13"/>
        <v>2024</v>
      </c>
      <c r="AJ95" s="5">
        <f t="shared" si="14"/>
        <v>820</v>
      </c>
      <c r="AK95" s="2">
        <f t="shared" si="15"/>
        <v>1</v>
      </c>
      <c r="AM95" s="40"/>
    </row>
    <row r="96" spans="1:39" x14ac:dyDescent="0.25">
      <c r="A96" s="18">
        <v>45379</v>
      </c>
      <c r="B96" s="20">
        <v>823</v>
      </c>
      <c r="C96" s="20">
        <v>823</v>
      </c>
      <c r="D96" s="20">
        <v>823</v>
      </c>
      <c r="E96" s="20">
        <v>823</v>
      </c>
      <c r="F96" s="20">
        <v>823</v>
      </c>
      <c r="G96" s="20">
        <v>823</v>
      </c>
      <c r="H96" s="20">
        <v>618</v>
      </c>
      <c r="I96" s="20">
        <v>122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262</v>
      </c>
      <c r="T96" s="20">
        <v>823</v>
      </c>
      <c r="U96" s="20">
        <v>823</v>
      </c>
      <c r="V96" s="20">
        <v>823</v>
      </c>
      <c r="W96" s="20">
        <v>823</v>
      </c>
      <c r="X96" s="20">
        <v>823</v>
      </c>
      <c r="Y96" s="20">
        <v>823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4499</v>
      </c>
      <c r="AD96" s="5">
        <f t="shared" si="10"/>
        <v>6379</v>
      </c>
      <c r="AE96" s="5">
        <f t="shared" si="11"/>
        <v>10878</v>
      </c>
      <c r="AG96" s="2">
        <f t="shared" si="12"/>
        <v>3</v>
      </c>
      <c r="AH96" s="2">
        <f t="shared" si="13"/>
        <v>2024</v>
      </c>
      <c r="AJ96" s="5">
        <f t="shared" si="14"/>
        <v>823</v>
      </c>
      <c r="AK96" s="2">
        <f t="shared" si="15"/>
        <v>1</v>
      </c>
      <c r="AM96" s="40"/>
    </row>
    <row r="97" spans="1:39" x14ac:dyDescent="0.25">
      <c r="A97" s="18">
        <v>45380</v>
      </c>
      <c r="B97" s="20">
        <v>833</v>
      </c>
      <c r="C97" s="20">
        <v>833</v>
      </c>
      <c r="D97" s="20">
        <v>833</v>
      </c>
      <c r="E97" s="20">
        <v>833</v>
      </c>
      <c r="F97" s="20">
        <v>833</v>
      </c>
      <c r="G97" s="20">
        <v>833</v>
      </c>
      <c r="H97" s="20">
        <v>625</v>
      </c>
      <c r="I97" s="20">
        <v>123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265</v>
      </c>
      <c r="T97" s="20">
        <v>833</v>
      </c>
      <c r="U97" s="20">
        <v>833</v>
      </c>
      <c r="V97" s="20">
        <v>833</v>
      </c>
      <c r="W97" s="20">
        <v>833</v>
      </c>
      <c r="X97" s="20">
        <v>833</v>
      </c>
      <c r="Y97" s="20">
        <v>833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4553</v>
      </c>
      <c r="AD97" s="5">
        <f t="shared" si="10"/>
        <v>6456</v>
      </c>
      <c r="AE97" s="5">
        <f t="shared" si="11"/>
        <v>11009</v>
      </c>
      <c r="AG97" s="2">
        <f t="shared" si="12"/>
        <v>3</v>
      </c>
      <c r="AH97" s="2">
        <f t="shared" si="13"/>
        <v>2024</v>
      </c>
      <c r="AJ97" s="5">
        <f t="shared" si="14"/>
        <v>833</v>
      </c>
      <c r="AK97" s="2">
        <f t="shared" si="15"/>
        <v>1</v>
      </c>
      <c r="AM97" s="40"/>
    </row>
    <row r="98" spans="1:39" x14ac:dyDescent="0.25">
      <c r="A98" s="18">
        <v>45381</v>
      </c>
      <c r="B98" s="20">
        <v>833</v>
      </c>
      <c r="C98" s="20">
        <v>833</v>
      </c>
      <c r="D98" s="20">
        <v>833</v>
      </c>
      <c r="E98" s="20">
        <v>833</v>
      </c>
      <c r="F98" s="20">
        <v>833</v>
      </c>
      <c r="G98" s="20">
        <v>833</v>
      </c>
      <c r="H98" s="20">
        <v>590</v>
      </c>
      <c r="I98" s="20">
        <v>69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278</v>
      </c>
      <c r="T98" s="20">
        <v>833</v>
      </c>
      <c r="U98" s="20">
        <v>833</v>
      </c>
      <c r="V98" s="20">
        <v>833</v>
      </c>
      <c r="W98" s="20">
        <v>833</v>
      </c>
      <c r="X98" s="20">
        <v>833</v>
      </c>
      <c r="Y98" s="20">
        <v>833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10933</v>
      </c>
      <c r="AE98" s="5">
        <f t="shared" si="11"/>
        <v>10933</v>
      </c>
      <c r="AG98" s="2">
        <f t="shared" si="12"/>
        <v>3</v>
      </c>
      <c r="AH98" s="2">
        <f t="shared" si="13"/>
        <v>2024</v>
      </c>
      <c r="AJ98" s="5">
        <f t="shared" si="14"/>
        <v>833</v>
      </c>
      <c r="AK98" s="2">
        <f t="shared" si="15"/>
        <v>1</v>
      </c>
      <c r="AM98" s="40"/>
    </row>
    <row r="99" spans="1:39" x14ac:dyDescent="0.25">
      <c r="A99" s="18">
        <v>45382</v>
      </c>
      <c r="B99" s="20">
        <v>833</v>
      </c>
      <c r="C99" s="20">
        <v>833</v>
      </c>
      <c r="D99" s="20">
        <v>833</v>
      </c>
      <c r="E99" s="20">
        <v>833</v>
      </c>
      <c r="F99" s="20">
        <v>833</v>
      </c>
      <c r="G99" s="20">
        <v>833</v>
      </c>
      <c r="H99" s="20">
        <v>590</v>
      </c>
      <c r="I99" s="20">
        <v>69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278</v>
      </c>
      <c r="T99" s="20">
        <v>833</v>
      </c>
      <c r="U99" s="20">
        <v>833</v>
      </c>
      <c r="V99" s="20">
        <v>833</v>
      </c>
      <c r="W99" s="20">
        <v>833</v>
      </c>
      <c r="X99" s="20">
        <v>833</v>
      </c>
      <c r="Y99" s="20">
        <v>833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10933</v>
      </c>
      <c r="AE99" s="5">
        <f t="shared" si="11"/>
        <v>10933</v>
      </c>
      <c r="AG99" s="2">
        <f t="shared" si="12"/>
        <v>3</v>
      </c>
      <c r="AH99" s="2">
        <f t="shared" si="13"/>
        <v>2024</v>
      </c>
      <c r="AJ99" s="5">
        <f t="shared" si="14"/>
        <v>833</v>
      </c>
      <c r="AK99" s="2">
        <f t="shared" si="15"/>
        <v>1</v>
      </c>
      <c r="AM99" s="40"/>
    </row>
    <row r="100" spans="1:39" x14ac:dyDescent="0.25">
      <c r="A100" s="18">
        <v>45383</v>
      </c>
      <c r="B100" s="20">
        <v>1004.957</v>
      </c>
      <c r="C100" s="20">
        <v>1036.893</v>
      </c>
      <c r="D100" s="20">
        <v>1076.748</v>
      </c>
      <c r="E100" s="20">
        <v>1081.788</v>
      </c>
      <c r="F100" s="20">
        <v>1075.9190000000001</v>
      </c>
      <c r="G100" s="20">
        <v>1065.624</v>
      </c>
      <c r="H100" s="20">
        <v>942.59699999999998</v>
      </c>
      <c r="I100" s="20">
        <v>233.92099999999999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39.308</v>
      </c>
      <c r="U100" s="20">
        <v>0</v>
      </c>
      <c r="V100" s="20">
        <v>796.23199999999997</v>
      </c>
      <c r="W100" s="20">
        <v>854.61</v>
      </c>
      <c r="X100" s="20">
        <v>916.52499999999998</v>
      </c>
      <c r="Y100" s="20">
        <v>950.77700000000004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2840.596</v>
      </c>
      <c r="AD100" s="5">
        <f t="shared" si="10"/>
        <v>8235.3030000000017</v>
      </c>
      <c r="AE100" s="5">
        <f t="shared" si="11"/>
        <v>11075.899000000001</v>
      </c>
      <c r="AG100" s="2">
        <f t="shared" si="12"/>
        <v>4</v>
      </c>
      <c r="AH100" s="2">
        <f t="shared" si="13"/>
        <v>2024</v>
      </c>
      <c r="AJ100" s="5">
        <f t="shared" si="14"/>
        <v>1081.788</v>
      </c>
      <c r="AK100" s="2">
        <f t="shared" si="15"/>
        <v>4</v>
      </c>
      <c r="AM100" s="40"/>
    </row>
    <row r="101" spans="1:39" x14ac:dyDescent="0.25">
      <c r="A101" s="18">
        <v>45384</v>
      </c>
      <c r="B101" s="20">
        <v>969.73</v>
      </c>
      <c r="C101" s="20">
        <v>989.04</v>
      </c>
      <c r="D101" s="20">
        <v>1016.724</v>
      </c>
      <c r="E101" s="20">
        <v>1014.849</v>
      </c>
      <c r="F101" s="20">
        <v>1010.396</v>
      </c>
      <c r="G101" s="20">
        <v>992.18</v>
      </c>
      <c r="H101" s="20">
        <v>882.41899999999998</v>
      </c>
      <c r="I101" s="20">
        <v>226.26400000000001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38.101999999999997</v>
      </c>
      <c r="U101" s="20">
        <v>0</v>
      </c>
      <c r="V101" s="20">
        <v>790.95100000000002</v>
      </c>
      <c r="W101" s="20">
        <v>836.41399999999999</v>
      </c>
      <c r="X101" s="20">
        <v>901.11300000000006</v>
      </c>
      <c r="Y101" s="20">
        <v>956.61400000000003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2792.8440000000001</v>
      </c>
      <c r="AD101" s="5">
        <f t="shared" si="10"/>
        <v>7831.9520000000002</v>
      </c>
      <c r="AE101" s="5">
        <f t="shared" si="11"/>
        <v>10624.796</v>
      </c>
      <c r="AG101" s="2">
        <f t="shared" si="12"/>
        <v>4</v>
      </c>
      <c r="AH101" s="2">
        <f t="shared" si="13"/>
        <v>2024</v>
      </c>
      <c r="AJ101" s="5">
        <f t="shared" si="14"/>
        <v>1016.724</v>
      </c>
      <c r="AK101" s="2">
        <f t="shared" si="15"/>
        <v>3</v>
      </c>
      <c r="AM101" s="40"/>
    </row>
    <row r="102" spans="1:39" x14ac:dyDescent="0.25">
      <c r="A102" s="18">
        <v>45385</v>
      </c>
      <c r="B102" s="20">
        <v>989.83299999999997</v>
      </c>
      <c r="C102" s="20">
        <v>1022.835</v>
      </c>
      <c r="D102" s="20">
        <v>1045.9269999999999</v>
      </c>
      <c r="E102" s="20">
        <v>1052.614</v>
      </c>
      <c r="F102" s="20">
        <v>1042.954</v>
      </c>
      <c r="G102" s="20">
        <v>1029.115</v>
      </c>
      <c r="H102" s="20">
        <v>916.66499999999996</v>
      </c>
      <c r="I102" s="20">
        <v>236.25299999999999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42.063000000000002</v>
      </c>
      <c r="U102" s="20">
        <v>0</v>
      </c>
      <c r="V102" s="20">
        <v>824.44799999999998</v>
      </c>
      <c r="W102" s="20">
        <v>892.80899999999997</v>
      </c>
      <c r="X102" s="20">
        <v>962.14400000000001</v>
      </c>
      <c r="Y102" s="20">
        <v>1005.702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2957.7169999999996</v>
      </c>
      <c r="AD102" s="5">
        <f t="shared" si="10"/>
        <v>8105.6449999999995</v>
      </c>
      <c r="AE102" s="5">
        <f t="shared" si="11"/>
        <v>11063.361999999999</v>
      </c>
      <c r="AG102" s="2">
        <f t="shared" si="12"/>
        <v>4</v>
      </c>
      <c r="AH102" s="2">
        <f t="shared" si="13"/>
        <v>2024</v>
      </c>
      <c r="AJ102" s="5">
        <f t="shared" si="14"/>
        <v>1052.614</v>
      </c>
      <c r="AK102" s="2">
        <f t="shared" si="15"/>
        <v>4</v>
      </c>
      <c r="AM102" s="40"/>
    </row>
    <row r="103" spans="1:39" x14ac:dyDescent="0.25">
      <c r="A103" s="18">
        <v>45386</v>
      </c>
      <c r="B103" s="20">
        <v>1026.2070000000001</v>
      </c>
      <c r="C103" s="20">
        <v>1061.31</v>
      </c>
      <c r="D103" s="20">
        <v>1088.2950000000001</v>
      </c>
      <c r="E103" s="20">
        <v>1083.6389999999999</v>
      </c>
      <c r="F103" s="20">
        <v>1072.056</v>
      </c>
      <c r="G103" s="20">
        <v>1015.93</v>
      </c>
      <c r="H103" s="20">
        <v>868.26099999999997</v>
      </c>
      <c r="I103" s="20">
        <v>226.47300000000001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44.295000000000002</v>
      </c>
      <c r="U103" s="20">
        <v>0</v>
      </c>
      <c r="V103" s="20">
        <v>862.06500000000005</v>
      </c>
      <c r="W103" s="20">
        <v>916.76599999999996</v>
      </c>
      <c r="X103" s="20">
        <v>988.48900000000003</v>
      </c>
      <c r="Y103" s="20">
        <v>1023.641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3038.0880000000002</v>
      </c>
      <c r="AD103" s="5">
        <f t="shared" si="10"/>
        <v>8239.3389999999999</v>
      </c>
      <c r="AE103" s="5">
        <f t="shared" si="11"/>
        <v>11277.427</v>
      </c>
      <c r="AG103" s="2">
        <f t="shared" si="12"/>
        <v>4</v>
      </c>
      <c r="AH103" s="2">
        <f t="shared" si="13"/>
        <v>2024</v>
      </c>
      <c r="AJ103" s="5">
        <f t="shared" si="14"/>
        <v>1088.2950000000001</v>
      </c>
      <c r="AK103" s="2">
        <f t="shared" si="15"/>
        <v>3</v>
      </c>
      <c r="AM103" s="40"/>
    </row>
    <row r="104" spans="1:39" x14ac:dyDescent="0.25">
      <c r="A104" s="18">
        <v>45387</v>
      </c>
      <c r="B104" s="20">
        <v>1028.261</v>
      </c>
      <c r="C104" s="20">
        <v>1042.326</v>
      </c>
      <c r="D104" s="20">
        <v>1070.318</v>
      </c>
      <c r="E104" s="20">
        <v>1055.931</v>
      </c>
      <c r="F104" s="20">
        <v>1041.5709999999999</v>
      </c>
      <c r="G104" s="20">
        <v>1004.196</v>
      </c>
      <c r="H104" s="20">
        <v>897.60699999999997</v>
      </c>
      <c r="I104" s="20">
        <v>237.36500000000001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43.557000000000002</v>
      </c>
      <c r="U104" s="20">
        <v>0</v>
      </c>
      <c r="V104" s="20">
        <v>859.57</v>
      </c>
      <c r="W104" s="20">
        <v>925.01300000000003</v>
      </c>
      <c r="X104" s="20">
        <v>1012.932</v>
      </c>
      <c r="Y104" s="20">
        <v>1055.9929999999999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3078.4369999999999</v>
      </c>
      <c r="AD104" s="5">
        <f t="shared" si="10"/>
        <v>8196.2030000000013</v>
      </c>
      <c r="AE104" s="5">
        <f t="shared" si="11"/>
        <v>11274.640000000001</v>
      </c>
      <c r="AG104" s="2">
        <f t="shared" si="12"/>
        <v>4</v>
      </c>
      <c r="AH104" s="2">
        <f t="shared" si="13"/>
        <v>2024</v>
      </c>
      <c r="AJ104" s="5">
        <f t="shared" si="14"/>
        <v>1070.318</v>
      </c>
      <c r="AK104" s="2">
        <f t="shared" si="15"/>
        <v>3</v>
      </c>
      <c r="AM104" s="40"/>
    </row>
    <row r="105" spans="1:39" x14ac:dyDescent="0.25">
      <c r="A105" s="18">
        <v>45388</v>
      </c>
      <c r="B105" s="20">
        <v>1078.8109999999999</v>
      </c>
      <c r="C105" s="20">
        <v>1093.9880000000001</v>
      </c>
      <c r="D105" s="20">
        <v>1161.7529999999999</v>
      </c>
      <c r="E105" s="20">
        <v>988.92399999999998</v>
      </c>
      <c r="F105" s="20">
        <v>1066.5450000000001</v>
      </c>
      <c r="G105" s="20">
        <v>997.86800000000005</v>
      </c>
      <c r="H105" s="20">
        <v>863.02700000000004</v>
      </c>
      <c r="I105" s="20">
        <v>185.02099999999999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4.4009999999999998</v>
      </c>
      <c r="U105" s="20">
        <v>0</v>
      </c>
      <c r="V105" s="20">
        <v>874.33199999999999</v>
      </c>
      <c r="W105" s="20">
        <v>945.98500000000001</v>
      </c>
      <c r="X105" s="20">
        <v>1027.8130000000001</v>
      </c>
      <c r="Y105" s="20">
        <v>1072.4880000000001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11360.956</v>
      </c>
      <c r="AE105" s="5">
        <f t="shared" si="11"/>
        <v>11360.956</v>
      </c>
      <c r="AG105" s="2">
        <f t="shared" si="12"/>
        <v>4</v>
      </c>
      <c r="AH105" s="2">
        <f t="shared" si="13"/>
        <v>2024</v>
      </c>
      <c r="AJ105" s="5">
        <f t="shared" si="14"/>
        <v>1161.7529999999999</v>
      </c>
      <c r="AK105" s="2">
        <f t="shared" si="15"/>
        <v>3</v>
      </c>
      <c r="AM105" s="40"/>
    </row>
    <row r="106" spans="1:39" x14ac:dyDescent="0.25">
      <c r="A106" s="18">
        <v>45389</v>
      </c>
      <c r="B106" s="20">
        <v>1083.7829999999999</v>
      </c>
      <c r="C106" s="20">
        <v>1102.049</v>
      </c>
      <c r="D106" s="20">
        <v>1178.9459999999999</v>
      </c>
      <c r="E106" s="20">
        <v>1001.7859999999999</v>
      </c>
      <c r="F106" s="20">
        <v>1068.51</v>
      </c>
      <c r="G106" s="20">
        <v>991.06</v>
      </c>
      <c r="H106" s="20">
        <v>851.09400000000005</v>
      </c>
      <c r="I106" s="20">
        <v>180.917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4.1529999999999996</v>
      </c>
      <c r="U106" s="20">
        <v>0</v>
      </c>
      <c r="V106" s="20">
        <v>859.78499999999997</v>
      </c>
      <c r="W106" s="20">
        <v>919.21699999999998</v>
      </c>
      <c r="X106" s="20">
        <v>989.74</v>
      </c>
      <c r="Y106" s="20">
        <v>1041.7080000000001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11272.748000000001</v>
      </c>
      <c r="AE106" s="5">
        <f t="shared" si="11"/>
        <v>11272.748000000001</v>
      </c>
      <c r="AG106" s="2">
        <f t="shared" si="12"/>
        <v>4</v>
      </c>
      <c r="AH106" s="2">
        <f t="shared" si="13"/>
        <v>2024</v>
      </c>
      <c r="AJ106" s="5">
        <f t="shared" si="14"/>
        <v>1178.9459999999999</v>
      </c>
      <c r="AK106" s="2">
        <f t="shared" si="15"/>
        <v>3</v>
      </c>
      <c r="AM106" s="40"/>
    </row>
    <row r="107" spans="1:39" x14ac:dyDescent="0.25">
      <c r="A107" s="18">
        <v>45390</v>
      </c>
      <c r="B107" s="20">
        <v>1046.0989999999999</v>
      </c>
      <c r="C107" s="20">
        <v>1081.51</v>
      </c>
      <c r="D107" s="20">
        <v>1101.606</v>
      </c>
      <c r="E107" s="20">
        <v>1115.5419999999999</v>
      </c>
      <c r="F107" s="20">
        <v>1097.4870000000001</v>
      </c>
      <c r="G107" s="20">
        <v>1074.182</v>
      </c>
      <c r="H107" s="20">
        <v>946.16600000000005</v>
      </c>
      <c r="I107" s="20">
        <v>233.01300000000001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36.158000000000001</v>
      </c>
      <c r="U107" s="20">
        <v>0</v>
      </c>
      <c r="V107" s="20">
        <v>770.05499999999995</v>
      </c>
      <c r="W107" s="20">
        <v>822.79499999999996</v>
      </c>
      <c r="X107" s="20">
        <v>885.79300000000001</v>
      </c>
      <c r="Y107" s="20">
        <v>917.00400000000002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2747.8139999999999</v>
      </c>
      <c r="AD107" s="5">
        <f t="shared" si="10"/>
        <v>8379.5959999999995</v>
      </c>
      <c r="AE107" s="5">
        <f t="shared" si="11"/>
        <v>11127.41</v>
      </c>
      <c r="AG107" s="2">
        <f t="shared" si="12"/>
        <v>4</v>
      </c>
      <c r="AH107" s="2">
        <f t="shared" si="13"/>
        <v>2024</v>
      </c>
      <c r="AJ107" s="5">
        <f t="shared" si="14"/>
        <v>1115.5419999999999</v>
      </c>
      <c r="AK107" s="2">
        <f t="shared" si="15"/>
        <v>4</v>
      </c>
      <c r="AM107" s="40"/>
    </row>
    <row r="108" spans="1:39" x14ac:dyDescent="0.25">
      <c r="A108" s="18">
        <v>45391</v>
      </c>
      <c r="B108" s="20">
        <v>935.7</v>
      </c>
      <c r="C108" s="20">
        <v>968.26499999999999</v>
      </c>
      <c r="D108" s="20">
        <v>999.01900000000001</v>
      </c>
      <c r="E108" s="20">
        <v>1011.787</v>
      </c>
      <c r="F108" s="20">
        <v>1004.104</v>
      </c>
      <c r="G108" s="20">
        <v>1006.928</v>
      </c>
      <c r="H108" s="20">
        <v>893.97299999999996</v>
      </c>
      <c r="I108" s="20">
        <v>222.08500000000001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38.445</v>
      </c>
      <c r="U108" s="20">
        <v>0</v>
      </c>
      <c r="V108" s="20">
        <v>798.41399999999999</v>
      </c>
      <c r="W108" s="20">
        <v>857.16899999999998</v>
      </c>
      <c r="X108" s="20">
        <v>912.745</v>
      </c>
      <c r="Y108" s="20">
        <v>958.322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2828.8579999999997</v>
      </c>
      <c r="AD108" s="5">
        <f t="shared" si="10"/>
        <v>7778.0980000000018</v>
      </c>
      <c r="AE108" s="5">
        <f t="shared" si="11"/>
        <v>10606.956000000002</v>
      </c>
      <c r="AG108" s="2">
        <f t="shared" si="12"/>
        <v>4</v>
      </c>
      <c r="AH108" s="2">
        <f t="shared" si="13"/>
        <v>2024</v>
      </c>
      <c r="AJ108" s="5">
        <f t="shared" si="14"/>
        <v>1011.787</v>
      </c>
      <c r="AK108" s="2">
        <f t="shared" si="15"/>
        <v>4</v>
      </c>
      <c r="AM108" s="40"/>
    </row>
    <row r="109" spans="1:39" x14ac:dyDescent="0.25">
      <c r="A109" s="18">
        <v>45392</v>
      </c>
      <c r="B109" s="20">
        <v>979.84299999999996</v>
      </c>
      <c r="C109" s="20">
        <v>1010.222</v>
      </c>
      <c r="D109" s="20">
        <v>1048.0709999999999</v>
      </c>
      <c r="E109" s="20">
        <v>1051.24</v>
      </c>
      <c r="F109" s="20">
        <v>1057.039</v>
      </c>
      <c r="G109" s="20">
        <v>1037.348</v>
      </c>
      <c r="H109" s="20">
        <v>928.97299999999996</v>
      </c>
      <c r="I109" s="20">
        <v>229.54400000000001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43.857999999999997</v>
      </c>
      <c r="U109" s="20">
        <v>0</v>
      </c>
      <c r="V109" s="20">
        <v>839.88199999999995</v>
      </c>
      <c r="W109" s="20">
        <v>884.27800000000002</v>
      </c>
      <c r="X109" s="20">
        <v>936.32299999999998</v>
      </c>
      <c r="Y109" s="20">
        <v>972.154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2933.8849999999998</v>
      </c>
      <c r="AD109" s="5">
        <f t="shared" si="10"/>
        <v>8084.8900000000012</v>
      </c>
      <c r="AE109" s="5">
        <f t="shared" si="11"/>
        <v>11018.775000000001</v>
      </c>
      <c r="AG109" s="2">
        <f t="shared" si="12"/>
        <v>4</v>
      </c>
      <c r="AH109" s="2">
        <f t="shared" si="13"/>
        <v>2024</v>
      </c>
      <c r="AJ109" s="5">
        <f t="shared" si="14"/>
        <v>1057.039</v>
      </c>
      <c r="AK109" s="2">
        <f t="shared" si="15"/>
        <v>5</v>
      </c>
      <c r="AM109" s="40"/>
    </row>
    <row r="110" spans="1:39" x14ac:dyDescent="0.25">
      <c r="A110" s="18">
        <v>45393</v>
      </c>
      <c r="B110" s="20">
        <v>989.84299999999996</v>
      </c>
      <c r="C110" s="20">
        <v>1015.659</v>
      </c>
      <c r="D110" s="20">
        <v>1012.747</v>
      </c>
      <c r="E110" s="20">
        <v>1002.0119999999999</v>
      </c>
      <c r="F110" s="20">
        <v>1006.296</v>
      </c>
      <c r="G110" s="20">
        <v>980.50099999999998</v>
      </c>
      <c r="H110" s="20">
        <v>887.98199999999997</v>
      </c>
      <c r="I110" s="20">
        <v>237.69300000000001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44.341000000000001</v>
      </c>
      <c r="U110" s="20">
        <v>0</v>
      </c>
      <c r="V110" s="20">
        <v>846.33900000000006</v>
      </c>
      <c r="W110" s="20">
        <v>884.63599999999997</v>
      </c>
      <c r="X110" s="20">
        <v>940.35599999999999</v>
      </c>
      <c r="Y110" s="20">
        <v>975.92200000000003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2953.3649999999998</v>
      </c>
      <c r="AD110" s="5">
        <f t="shared" si="10"/>
        <v>7870.9620000000014</v>
      </c>
      <c r="AE110" s="5">
        <f t="shared" si="11"/>
        <v>10824.327000000001</v>
      </c>
      <c r="AG110" s="2">
        <f t="shared" si="12"/>
        <v>4</v>
      </c>
      <c r="AH110" s="2">
        <f t="shared" si="13"/>
        <v>2024</v>
      </c>
      <c r="AJ110" s="5">
        <f t="shared" si="14"/>
        <v>1015.659</v>
      </c>
      <c r="AK110" s="2">
        <f t="shared" si="15"/>
        <v>2</v>
      </c>
      <c r="AM110" s="40"/>
    </row>
    <row r="111" spans="1:39" x14ac:dyDescent="0.25">
      <c r="A111" s="18">
        <v>45394</v>
      </c>
      <c r="B111" s="20">
        <v>963.54</v>
      </c>
      <c r="C111" s="20">
        <v>985.02200000000005</v>
      </c>
      <c r="D111" s="20">
        <v>1005.307</v>
      </c>
      <c r="E111" s="20">
        <v>976.827</v>
      </c>
      <c r="F111" s="20">
        <v>971.08900000000006</v>
      </c>
      <c r="G111" s="20">
        <v>928.40200000000004</v>
      </c>
      <c r="H111" s="20">
        <v>835.65800000000002</v>
      </c>
      <c r="I111" s="20">
        <v>228.51900000000001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40.527000000000001</v>
      </c>
      <c r="U111" s="20">
        <v>0</v>
      </c>
      <c r="V111" s="20">
        <v>776.91700000000003</v>
      </c>
      <c r="W111" s="20">
        <v>824.053</v>
      </c>
      <c r="X111" s="20">
        <v>895.65700000000004</v>
      </c>
      <c r="Y111" s="20">
        <v>938.59299999999996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2765.6730000000002</v>
      </c>
      <c r="AD111" s="5">
        <f t="shared" si="10"/>
        <v>7604.4380000000001</v>
      </c>
      <c r="AE111" s="5">
        <f t="shared" si="11"/>
        <v>10370.111000000001</v>
      </c>
      <c r="AG111" s="2">
        <f t="shared" si="12"/>
        <v>4</v>
      </c>
      <c r="AH111" s="2">
        <f t="shared" si="13"/>
        <v>2024</v>
      </c>
      <c r="AJ111" s="5">
        <f t="shared" si="14"/>
        <v>1005.307</v>
      </c>
      <c r="AK111" s="2">
        <f t="shared" si="15"/>
        <v>3</v>
      </c>
      <c r="AM111" s="40"/>
    </row>
    <row r="112" spans="1:39" x14ac:dyDescent="0.25">
      <c r="A112" s="18">
        <v>45395</v>
      </c>
      <c r="B112" s="20">
        <v>937.17499999999995</v>
      </c>
      <c r="C112" s="20">
        <v>958.10500000000002</v>
      </c>
      <c r="D112" s="20">
        <v>1020.508</v>
      </c>
      <c r="E112" s="20">
        <v>861.26599999999996</v>
      </c>
      <c r="F112" s="20">
        <v>929.423</v>
      </c>
      <c r="G112" s="20">
        <v>885.09100000000001</v>
      </c>
      <c r="H112" s="20">
        <v>765.23900000000003</v>
      </c>
      <c r="I112" s="20">
        <v>163.21600000000001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3.7730000000000001</v>
      </c>
      <c r="U112" s="20">
        <v>0</v>
      </c>
      <c r="V112" s="20">
        <v>757.93299999999999</v>
      </c>
      <c r="W112" s="20">
        <v>811.81600000000003</v>
      </c>
      <c r="X112" s="20">
        <v>871.10699999999997</v>
      </c>
      <c r="Y112" s="20">
        <v>922.54700000000003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9887.1990000000023</v>
      </c>
      <c r="AE112" s="5">
        <f t="shared" si="11"/>
        <v>9887.1990000000023</v>
      </c>
      <c r="AG112" s="2">
        <f t="shared" si="12"/>
        <v>4</v>
      </c>
      <c r="AH112" s="2">
        <f t="shared" si="13"/>
        <v>2024</v>
      </c>
      <c r="AJ112" s="5">
        <f t="shared" si="14"/>
        <v>1020.508</v>
      </c>
      <c r="AK112" s="2">
        <f t="shared" si="15"/>
        <v>3</v>
      </c>
      <c r="AM112" s="40"/>
    </row>
    <row r="113" spans="1:39" x14ac:dyDescent="0.25">
      <c r="A113" s="18">
        <v>45396</v>
      </c>
      <c r="B113" s="20">
        <v>913.87400000000002</v>
      </c>
      <c r="C113" s="20">
        <v>936.63499999999999</v>
      </c>
      <c r="D113" s="20">
        <v>996.71199999999999</v>
      </c>
      <c r="E113" s="20">
        <v>848.22</v>
      </c>
      <c r="F113" s="20">
        <v>921.68899999999996</v>
      </c>
      <c r="G113" s="20">
        <v>864.38800000000003</v>
      </c>
      <c r="H113" s="20">
        <v>741.17499999999995</v>
      </c>
      <c r="I113" s="20">
        <v>154.72999999999999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3.8540000000000001</v>
      </c>
      <c r="U113" s="20">
        <v>0</v>
      </c>
      <c r="V113" s="20">
        <v>761.79600000000005</v>
      </c>
      <c r="W113" s="20">
        <v>806.97500000000002</v>
      </c>
      <c r="X113" s="20">
        <v>856.13400000000001</v>
      </c>
      <c r="Y113" s="20">
        <v>885.28399999999999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9691.4660000000003</v>
      </c>
      <c r="AE113" s="5">
        <f t="shared" si="11"/>
        <v>9691.4660000000003</v>
      </c>
      <c r="AG113" s="2">
        <f t="shared" si="12"/>
        <v>4</v>
      </c>
      <c r="AH113" s="2">
        <f t="shared" si="13"/>
        <v>2024</v>
      </c>
      <c r="AJ113" s="5">
        <f t="shared" si="14"/>
        <v>996.71199999999999</v>
      </c>
      <c r="AK113" s="2">
        <f t="shared" si="15"/>
        <v>3</v>
      </c>
      <c r="AM113" s="40"/>
    </row>
    <row r="114" spans="1:39" x14ac:dyDescent="0.25">
      <c r="A114" s="18">
        <v>45397</v>
      </c>
      <c r="B114" s="20">
        <v>883.13099999999997</v>
      </c>
      <c r="C114" s="20">
        <v>911.99699999999996</v>
      </c>
      <c r="D114" s="20">
        <v>970.64599999999996</v>
      </c>
      <c r="E114" s="20">
        <v>843.48299999999995</v>
      </c>
      <c r="F114" s="20">
        <v>930.12099999999998</v>
      </c>
      <c r="G114" s="20">
        <v>930.38300000000004</v>
      </c>
      <c r="H114" s="20">
        <v>812.46100000000001</v>
      </c>
      <c r="I114" s="20">
        <v>177.41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3.835</v>
      </c>
      <c r="U114" s="20">
        <v>0</v>
      </c>
      <c r="V114" s="20">
        <v>767.31600000000003</v>
      </c>
      <c r="W114" s="20">
        <v>805.98</v>
      </c>
      <c r="X114" s="20">
        <v>859.27800000000002</v>
      </c>
      <c r="Y114" s="20">
        <v>889.68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9785.7209999999995</v>
      </c>
      <c r="AE114" s="5">
        <f t="shared" si="11"/>
        <v>9785.7209999999995</v>
      </c>
      <c r="AG114" s="2">
        <f t="shared" si="12"/>
        <v>4</v>
      </c>
      <c r="AH114" s="2">
        <f t="shared" si="13"/>
        <v>2024</v>
      </c>
      <c r="AJ114" s="5">
        <f t="shared" si="14"/>
        <v>970.64599999999996</v>
      </c>
      <c r="AK114" s="2">
        <f t="shared" si="15"/>
        <v>3</v>
      </c>
      <c r="AM114" s="40"/>
    </row>
    <row r="115" spans="1:39" x14ac:dyDescent="0.25">
      <c r="A115" s="18">
        <v>45398</v>
      </c>
      <c r="B115" s="20">
        <v>897.37400000000002</v>
      </c>
      <c r="C115" s="20">
        <v>915.05700000000002</v>
      </c>
      <c r="D115" s="20">
        <v>950.46500000000003</v>
      </c>
      <c r="E115" s="20">
        <v>950.07899999999995</v>
      </c>
      <c r="F115" s="20">
        <v>952.61</v>
      </c>
      <c r="G115" s="20">
        <v>931.91899999999998</v>
      </c>
      <c r="H115" s="20">
        <v>814.29600000000005</v>
      </c>
      <c r="I115" s="20">
        <v>204.82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37.881999999999998</v>
      </c>
      <c r="U115" s="20">
        <v>0</v>
      </c>
      <c r="V115" s="20">
        <v>766.82899999999995</v>
      </c>
      <c r="W115" s="20">
        <v>814.33299999999997</v>
      </c>
      <c r="X115" s="20">
        <v>881.64700000000005</v>
      </c>
      <c r="Y115" s="20">
        <v>909.03499999999997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2705.511</v>
      </c>
      <c r="AD115" s="5">
        <f t="shared" si="10"/>
        <v>7320.8349999999991</v>
      </c>
      <c r="AE115" s="5">
        <f t="shared" si="11"/>
        <v>10026.346</v>
      </c>
      <c r="AG115" s="2">
        <f t="shared" si="12"/>
        <v>4</v>
      </c>
      <c r="AH115" s="2">
        <f t="shared" si="13"/>
        <v>2024</v>
      </c>
      <c r="AJ115" s="5">
        <f t="shared" si="14"/>
        <v>952.61</v>
      </c>
      <c r="AK115" s="2">
        <f t="shared" si="15"/>
        <v>5</v>
      </c>
      <c r="AM115" s="40"/>
    </row>
    <row r="116" spans="1:39" x14ac:dyDescent="0.25">
      <c r="A116" s="18">
        <v>45399</v>
      </c>
      <c r="B116" s="20">
        <v>926.98400000000004</v>
      </c>
      <c r="C116" s="20">
        <v>936.48199999999997</v>
      </c>
      <c r="D116" s="20">
        <v>974.79700000000003</v>
      </c>
      <c r="E116" s="20">
        <v>973.53</v>
      </c>
      <c r="F116" s="20">
        <v>969.26900000000001</v>
      </c>
      <c r="G116" s="20">
        <v>953.22199999999998</v>
      </c>
      <c r="H116" s="20">
        <v>823.31399999999996</v>
      </c>
      <c r="I116" s="20">
        <v>208.864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36.817</v>
      </c>
      <c r="U116" s="20">
        <v>0</v>
      </c>
      <c r="V116" s="20">
        <v>767.46500000000003</v>
      </c>
      <c r="W116" s="20">
        <v>819.14800000000002</v>
      </c>
      <c r="X116" s="20">
        <v>879.35500000000002</v>
      </c>
      <c r="Y116" s="20">
        <v>921.50699999999995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2711.6490000000003</v>
      </c>
      <c r="AD116" s="5">
        <f t="shared" si="10"/>
        <v>7479.1049999999987</v>
      </c>
      <c r="AE116" s="5">
        <f t="shared" si="11"/>
        <v>10190.753999999999</v>
      </c>
      <c r="AG116" s="2">
        <f t="shared" si="12"/>
        <v>4</v>
      </c>
      <c r="AH116" s="2">
        <f t="shared" si="13"/>
        <v>2024</v>
      </c>
      <c r="AJ116" s="5">
        <f t="shared" si="14"/>
        <v>974.79700000000003</v>
      </c>
      <c r="AK116" s="2">
        <f t="shared" si="15"/>
        <v>3</v>
      </c>
      <c r="AM116" s="40"/>
    </row>
    <row r="117" spans="1:39" x14ac:dyDescent="0.25">
      <c r="A117" s="18">
        <v>45400</v>
      </c>
      <c r="B117" s="20">
        <v>936.94299999999998</v>
      </c>
      <c r="C117" s="20">
        <v>962.33100000000002</v>
      </c>
      <c r="D117" s="20">
        <v>991.89300000000003</v>
      </c>
      <c r="E117" s="20">
        <v>992.36699999999996</v>
      </c>
      <c r="F117" s="20">
        <v>1005.702</v>
      </c>
      <c r="G117" s="20">
        <v>970.46199999999999</v>
      </c>
      <c r="H117" s="20">
        <v>840.92600000000004</v>
      </c>
      <c r="I117" s="20">
        <v>208.91300000000001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36.084000000000003</v>
      </c>
      <c r="U117" s="20">
        <v>0</v>
      </c>
      <c r="V117" s="20">
        <v>756.875</v>
      </c>
      <c r="W117" s="20">
        <v>813.96400000000006</v>
      </c>
      <c r="X117" s="20">
        <v>862.15</v>
      </c>
      <c r="Y117" s="20">
        <v>913.06100000000004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2677.9860000000003</v>
      </c>
      <c r="AD117" s="5">
        <f t="shared" si="10"/>
        <v>7613.6849999999995</v>
      </c>
      <c r="AE117" s="5">
        <f t="shared" si="11"/>
        <v>10291.671</v>
      </c>
      <c r="AG117" s="2">
        <f t="shared" si="12"/>
        <v>4</v>
      </c>
      <c r="AH117" s="2">
        <f t="shared" si="13"/>
        <v>2024</v>
      </c>
      <c r="AJ117" s="5">
        <f t="shared" si="14"/>
        <v>1005.702</v>
      </c>
      <c r="AK117" s="2">
        <f t="shared" si="15"/>
        <v>5</v>
      </c>
      <c r="AM117" s="40"/>
    </row>
    <row r="118" spans="1:39" x14ac:dyDescent="0.25">
      <c r="A118" s="18">
        <v>45401</v>
      </c>
      <c r="B118" s="20">
        <v>920.03099999999995</v>
      </c>
      <c r="C118" s="20">
        <v>944.952</v>
      </c>
      <c r="D118" s="20">
        <v>978.13599999999997</v>
      </c>
      <c r="E118" s="20">
        <v>978.59699999999998</v>
      </c>
      <c r="F118" s="20">
        <v>977.46900000000005</v>
      </c>
      <c r="G118" s="20">
        <v>950.31299999999999</v>
      </c>
      <c r="H118" s="20">
        <v>821.33799999999997</v>
      </c>
      <c r="I118" s="20">
        <v>207.22800000000001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36.881999999999998</v>
      </c>
      <c r="U118" s="20">
        <v>0</v>
      </c>
      <c r="V118" s="20">
        <v>750.94500000000005</v>
      </c>
      <c r="W118" s="20">
        <v>809.48099999999999</v>
      </c>
      <c r="X118" s="20">
        <v>875.83799999999997</v>
      </c>
      <c r="Y118" s="20">
        <v>908.20500000000004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2680.3739999999998</v>
      </c>
      <c r="AD118" s="5">
        <f t="shared" si="10"/>
        <v>7479.0409999999993</v>
      </c>
      <c r="AE118" s="5">
        <f t="shared" si="11"/>
        <v>10159.414999999999</v>
      </c>
      <c r="AG118" s="2">
        <f t="shared" si="12"/>
        <v>4</v>
      </c>
      <c r="AH118" s="2">
        <f t="shared" si="13"/>
        <v>2024</v>
      </c>
      <c r="AJ118" s="5">
        <f t="shared" si="14"/>
        <v>978.59699999999998</v>
      </c>
      <c r="AK118" s="2">
        <f t="shared" si="15"/>
        <v>4</v>
      </c>
      <c r="AM118" s="40"/>
    </row>
    <row r="119" spans="1:39" x14ac:dyDescent="0.25">
      <c r="A119" s="18">
        <v>45402</v>
      </c>
      <c r="B119" s="20">
        <v>914.84900000000005</v>
      </c>
      <c r="C119" s="20">
        <v>927.54700000000003</v>
      </c>
      <c r="D119" s="20">
        <v>983.15200000000004</v>
      </c>
      <c r="E119" s="20">
        <v>835.279</v>
      </c>
      <c r="F119" s="20">
        <v>899.82600000000002</v>
      </c>
      <c r="G119" s="20">
        <v>852.84900000000005</v>
      </c>
      <c r="H119" s="20">
        <v>746.02499999999998</v>
      </c>
      <c r="I119" s="20">
        <v>163.76900000000001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3.8490000000000002</v>
      </c>
      <c r="U119" s="20">
        <v>0</v>
      </c>
      <c r="V119" s="20">
        <v>779.00800000000004</v>
      </c>
      <c r="W119" s="20">
        <v>848.298</v>
      </c>
      <c r="X119" s="20">
        <v>907.10900000000004</v>
      </c>
      <c r="Y119" s="20">
        <v>945.69600000000003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9807.2559999999994</v>
      </c>
      <c r="AE119" s="5">
        <f t="shared" si="11"/>
        <v>9807.2559999999994</v>
      </c>
      <c r="AG119" s="2">
        <f t="shared" si="12"/>
        <v>4</v>
      </c>
      <c r="AH119" s="2">
        <f t="shared" si="13"/>
        <v>2024</v>
      </c>
      <c r="AJ119" s="5">
        <f t="shared" si="14"/>
        <v>983.15200000000004</v>
      </c>
      <c r="AK119" s="2">
        <f t="shared" si="15"/>
        <v>3</v>
      </c>
      <c r="AM119" s="40"/>
    </row>
    <row r="120" spans="1:39" x14ac:dyDescent="0.25">
      <c r="A120" s="18">
        <v>45403</v>
      </c>
      <c r="B120" s="20">
        <v>960.81799999999998</v>
      </c>
      <c r="C120" s="20">
        <v>968.01300000000003</v>
      </c>
      <c r="D120" s="20">
        <v>1032.7570000000001</v>
      </c>
      <c r="E120" s="20">
        <v>888.197</v>
      </c>
      <c r="F120" s="20">
        <v>960.70500000000004</v>
      </c>
      <c r="G120" s="20">
        <v>894.49900000000002</v>
      </c>
      <c r="H120" s="20">
        <v>765.28200000000004</v>
      </c>
      <c r="I120" s="20">
        <v>153.31299999999999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4.0540000000000003</v>
      </c>
      <c r="U120" s="20">
        <v>0</v>
      </c>
      <c r="V120" s="20">
        <v>800.88599999999997</v>
      </c>
      <c r="W120" s="20">
        <v>850.65</v>
      </c>
      <c r="X120" s="20">
        <v>895.99699999999996</v>
      </c>
      <c r="Y120" s="20">
        <v>929.55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10104.721</v>
      </c>
      <c r="AE120" s="5">
        <f t="shared" si="11"/>
        <v>10104.721</v>
      </c>
      <c r="AG120" s="2">
        <f t="shared" si="12"/>
        <v>4</v>
      </c>
      <c r="AH120" s="2">
        <f t="shared" si="13"/>
        <v>2024</v>
      </c>
      <c r="AJ120" s="5">
        <f t="shared" si="14"/>
        <v>1032.7570000000001</v>
      </c>
      <c r="AK120" s="2">
        <f t="shared" si="15"/>
        <v>3</v>
      </c>
      <c r="AM120" s="40"/>
    </row>
    <row r="121" spans="1:39" x14ac:dyDescent="0.25">
      <c r="A121" s="18">
        <v>45404</v>
      </c>
      <c r="B121" s="20">
        <v>928.721</v>
      </c>
      <c r="C121" s="20">
        <v>958.67200000000003</v>
      </c>
      <c r="D121" s="20">
        <v>976.93399999999997</v>
      </c>
      <c r="E121" s="20">
        <v>986.99599999999998</v>
      </c>
      <c r="F121" s="20">
        <v>995.64599999999996</v>
      </c>
      <c r="G121" s="20">
        <v>975.12199999999996</v>
      </c>
      <c r="H121" s="20">
        <v>864.12599999999998</v>
      </c>
      <c r="I121" s="20">
        <v>217.59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39.167999999999999</v>
      </c>
      <c r="U121" s="20">
        <v>0</v>
      </c>
      <c r="V121" s="20">
        <v>813.11400000000003</v>
      </c>
      <c r="W121" s="20">
        <v>873.88599999999997</v>
      </c>
      <c r="X121" s="20">
        <v>936.25900000000001</v>
      </c>
      <c r="Y121" s="20">
        <v>995.18600000000004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2880.0169999999998</v>
      </c>
      <c r="AD121" s="5">
        <f t="shared" si="10"/>
        <v>7681.4030000000002</v>
      </c>
      <c r="AE121" s="5">
        <f t="shared" si="11"/>
        <v>10561.42</v>
      </c>
      <c r="AG121" s="2">
        <f t="shared" si="12"/>
        <v>4</v>
      </c>
      <c r="AH121" s="2">
        <f t="shared" si="13"/>
        <v>2024</v>
      </c>
      <c r="AJ121" s="5">
        <f t="shared" si="14"/>
        <v>995.64599999999996</v>
      </c>
      <c r="AK121" s="2">
        <f t="shared" si="15"/>
        <v>5</v>
      </c>
      <c r="AM121" s="40"/>
    </row>
    <row r="122" spans="1:39" x14ac:dyDescent="0.25">
      <c r="A122" s="18">
        <v>45405</v>
      </c>
      <c r="B122" s="20">
        <v>1002.7380000000001</v>
      </c>
      <c r="C122" s="20">
        <v>1023.647</v>
      </c>
      <c r="D122" s="20">
        <v>1064.7349999999999</v>
      </c>
      <c r="E122" s="20">
        <v>1062.933</v>
      </c>
      <c r="F122" s="20">
        <v>1064.393</v>
      </c>
      <c r="G122" s="20">
        <v>1041.123</v>
      </c>
      <c r="H122" s="20">
        <v>903.67499999999995</v>
      </c>
      <c r="I122" s="20">
        <v>220.721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38.320999999999998</v>
      </c>
      <c r="U122" s="20">
        <v>0</v>
      </c>
      <c r="V122" s="20">
        <v>806.30200000000002</v>
      </c>
      <c r="W122" s="20">
        <v>858.99199999999996</v>
      </c>
      <c r="X122" s="20">
        <v>907.07</v>
      </c>
      <c r="Y122" s="20">
        <v>946.80200000000002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2831.4059999999999</v>
      </c>
      <c r="AD122" s="5">
        <f t="shared" si="10"/>
        <v>8110.0459999999994</v>
      </c>
      <c r="AE122" s="5">
        <f t="shared" si="11"/>
        <v>10941.451999999999</v>
      </c>
      <c r="AG122" s="2">
        <f t="shared" si="12"/>
        <v>4</v>
      </c>
      <c r="AH122" s="2">
        <f t="shared" si="13"/>
        <v>2024</v>
      </c>
      <c r="AJ122" s="5">
        <f t="shared" si="14"/>
        <v>1064.7349999999999</v>
      </c>
      <c r="AK122" s="2">
        <f t="shared" si="15"/>
        <v>3</v>
      </c>
      <c r="AM122" s="40"/>
    </row>
    <row r="123" spans="1:39" x14ac:dyDescent="0.25">
      <c r="A123" s="18">
        <v>45406</v>
      </c>
      <c r="B123" s="20">
        <v>951.42100000000005</v>
      </c>
      <c r="C123" s="20">
        <v>985.601</v>
      </c>
      <c r="D123" s="20">
        <v>1012.032</v>
      </c>
      <c r="E123" s="20">
        <v>1009.957</v>
      </c>
      <c r="F123" s="20">
        <v>1010.626</v>
      </c>
      <c r="G123" s="20">
        <v>984.85599999999999</v>
      </c>
      <c r="H123" s="20">
        <v>872.59299999999996</v>
      </c>
      <c r="I123" s="20">
        <v>226.42099999999999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42.488999999999997</v>
      </c>
      <c r="U123" s="20">
        <v>0</v>
      </c>
      <c r="V123" s="20">
        <v>850.29600000000005</v>
      </c>
      <c r="W123" s="20">
        <v>916.65800000000002</v>
      </c>
      <c r="X123" s="20">
        <v>994.38800000000003</v>
      </c>
      <c r="Y123" s="20">
        <v>1047.596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3030.252</v>
      </c>
      <c r="AD123" s="5">
        <f t="shared" si="10"/>
        <v>7874.6819999999989</v>
      </c>
      <c r="AE123" s="5">
        <f t="shared" si="11"/>
        <v>10904.933999999999</v>
      </c>
      <c r="AG123" s="2">
        <f t="shared" si="12"/>
        <v>4</v>
      </c>
      <c r="AH123" s="2">
        <f t="shared" si="13"/>
        <v>2024</v>
      </c>
      <c r="AJ123" s="5">
        <f t="shared" si="14"/>
        <v>1047.596</v>
      </c>
      <c r="AK123" s="2">
        <f t="shared" si="15"/>
        <v>24</v>
      </c>
      <c r="AM123" s="40"/>
    </row>
    <row r="124" spans="1:39" x14ac:dyDescent="0.25">
      <c r="A124" s="18">
        <v>45407</v>
      </c>
      <c r="B124" s="20">
        <v>1069.0719999999999</v>
      </c>
      <c r="C124" s="20">
        <v>1102.481</v>
      </c>
      <c r="D124" s="20">
        <v>1136.9870000000001</v>
      </c>
      <c r="E124" s="20">
        <v>1138.836</v>
      </c>
      <c r="F124" s="20">
        <v>1129.76</v>
      </c>
      <c r="G124" s="20">
        <v>1101.278</v>
      </c>
      <c r="H124" s="20">
        <v>958.346</v>
      </c>
      <c r="I124" s="20">
        <v>236.77099999999999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39.554000000000002</v>
      </c>
      <c r="U124" s="20">
        <v>0</v>
      </c>
      <c r="V124" s="20">
        <v>839.81899999999996</v>
      </c>
      <c r="W124" s="20">
        <v>908.58</v>
      </c>
      <c r="X124" s="20">
        <v>976.33600000000001</v>
      </c>
      <c r="Y124" s="20">
        <v>1017.136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3001.0600000000004</v>
      </c>
      <c r="AD124" s="5">
        <f t="shared" si="10"/>
        <v>8653.8960000000006</v>
      </c>
      <c r="AE124" s="5">
        <f t="shared" si="11"/>
        <v>11654.956</v>
      </c>
      <c r="AG124" s="2">
        <f t="shared" si="12"/>
        <v>4</v>
      </c>
      <c r="AH124" s="2">
        <f t="shared" si="13"/>
        <v>2024</v>
      </c>
      <c r="AJ124" s="5">
        <f t="shared" si="14"/>
        <v>1138.836</v>
      </c>
      <c r="AK124" s="2">
        <f t="shared" si="15"/>
        <v>4</v>
      </c>
      <c r="AM124" s="40"/>
    </row>
    <row r="125" spans="1:39" x14ac:dyDescent="0.25">
      <c r="A125" s="18">
        <v>45408</v>
      </c>
      <c r="B125" s="20">
        <v>1037.2850000000001</v>
      </c>
      <c r="C125" s="20">
        <v>1073.4639999999999</v>
      </c>
      <c r="D125" s="20">
        <v>1097.2049999999999</v>
      </c>
      <c r="E125" s="20">
        <v>1111.2329999999999</v>
      </c>
      <c r="F125" s="20">
        <v>1102.6849999999999</v>
      </c>
      <c r="G125" s="20">
        <v>1073.2239999999999</v>
      </c>
      <c r="H125" s="20">
        <v>929.49300000000005</v>
      </c>
      <c r="I125" s="20">
        <v>227.893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36.880000000000003</v>
      </c>
      <c r="U125" s="20">
        <v>0</v>
      </c>
      <c r="V125" s="20">
        <v>783.077</v>
      </c>
      <c r="W125" s="20">
        <v>852.13699999999994</v>
      </c>
      <c r="X125" s="20">
        <v>930.23400000000004</v>
      </c>
      <c r="Y125" s="20">
        <v>977.19100000000003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2830.221</v>
      </c>
      <c r="AD125" s="5">
        <f t="shared" si="10"/>
        <v>8401.7800000000025</v>
      </c>
      <c r="AE125" s="5">
        <f t="shared" si="11"/>
        <v>11232.001000000002</v>
      </c>
      <c r="AG125" s="2">
        <f t="shared" si="12"/>
        <v>4</v>
      </c>
      <c r="AH125" s="2">
        <f t="shared" si="13"/>
        <v>2024</v>
      </c>
      <c r="AJ125" s="5">
        <f t="shared" si="14"/>
        <v>1111.2329999999999</v>
      </c>
      <c r="AK125" s="2">
        <f t="shared" si="15"/>
        <v>4</v>
      </c>
      <c r="AM125" s="40"/>
    </row>
    <row r="126" spans="1:39" x14ac:dyDescent="0.25">
      <c r="A126" s="18">
        <v>45409</v>
      </c>
      <c r="B126" s="20">
        <v>992.78300000000002</v>
      </c>
      <c r="C126" s="20">
        <v>1019.1319999999999</v>
      </c>
      <c r="D126" s="20">
        <v>1097.6099999999999</v>
      </c>
      <c r="E126" s="20">
        <v>950.79700000000003</v>
      </c>
      <c r="F126" s="20">
        <v>1030.2840000000001</v>
      </c>
      <c r="G126" s="20">
        <v>969.33399999999995</v>
      </c>
      <c r="H126" s="20">
        <v>818.91200000000003</v>
      </c>
      <c r="I126" s="20">
        <v>165.81399999999999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3.57</v>
      </c>
      <c r="U126" s="20">
        <v>0</v>
      </c>
      <c r="V126" s="20">
        <v>755.43100000000004</v>
      </c>
      <c r="W126" s="20">
        <v>814.64099999999996</v>
      </c>
      <c r="X126" s="20">
        <v>877.65200000000004</v>
      </c>
      <c r="Y126" s="20">
        <v>922.35199999999998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10418.312</v>
      </c>
      <c r="AE126" s="5">
        <f t="shared" si="11"/>
        <v>10418.312</v>
      </c>
      <c r="AG126" s="2">
        <f t="shared" si="12"/>
        <v>4</v>
      </c>
      <c r="AH126" s="2">
        <f t="shared" si="13"/>
        <v>2024</v>
      </c>
      <c r="AJ126" s="5">
        <f t="shared" si="14"/>
        <v>1097.6099999999999</v>
      </c>
      <c r="AK126" s="2">
        <f t="shared" si="15"/>
        <v>3</v>
      </c>
      <c r="AM126" s="40"/>
    </row>
    <row r="127" spans="1:39" x14ac:dyDescent="0.25">
      <c r="A127" s="18">
        <v>45410</v>
      </c>
      <c r="B127" s="20">
        <v>914.68100000000004</v>
      </c>
      <c r="C127" s="20">
        <v>933.86500000000001</v>
      </c>
      <c r="D127" s="20">
        <v>1010.285</v>
      </c>
      <c r="E127" s="20">
        <v>852.29700000000003</v>
      </c>
      <c r="F127" s="20">
        <v>926.37199999999996</v>
      </c>
      <c r="G127" s="20">
        <v>859.83500000000004</v>
      </c>
      <c r="H127" s="20">
        <v>725.98599999999999</v>
      </c>
      <c r="I127" s="20">
        <v>150.95099999999999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4.069</v>
      </c>
      <c r="U127" s="20">
        <v>0</v>
      </c>
      <c r="V127" s="20">
        <v>793.21</v>
      </c>
      <c r="W127" s="20">
        <v>824.39400000000001</v>
      </c>
      <c r="X127" s="20">
        <v>864.61699999999996</v>
      </c>
      <c r="Y127" s="20">
        <v>891.50699999999995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9752.0689999999995</v>
      </c>
      <c r="AE127" s="5">
        <f t="shared" si="11"/>
        <v>9752.0689999999995</v>
      </c>
      <c r="AG127" s="2">
        <f t="shared" si="12"/>
        <v>4</v>
      </c>
      <c r="AH127" s="2">
        <f t="shared" si="13"/>
        <v>2024</v>
      </c>
      <c r="AJ127" s="5">
        <f t="shared" si="14"/>
        <v>1010.285</v>
      </c>
      <c r="AK127" s="2">
        <f t="shared" si="15"/>
        <v>3</v>
      </c>
      <c r="AM127" s="40"/>
    </row>
    <row r="128" spans="1:39" x14ac:dyDescent="0.25">
      <c r="A128" s="18">
        <v>45411</v>
      </c>
      <c r="B128" s="20">
        <v>889.84400000000005</v>
      </c>
      <c r="C128" s="20">
        <v>908.09699999999998</v>
      </c>
      <c r="D128" s="20">
        <v>926.51900000000001</v>
      </c>
      <c r="E128" s="20">
        <v>931.05399999999997</v>
      </c>
      <c r="F128" s="20">
        <v>925.45699999999999</v>
      </c>
      <c r="G128" s="20">
        <v>916.70299999999997</v>
      </c>
      <c r="H128" s="20">
        <v>817.99599999999998</v>
      </c>
      <c r="I128" s="20">
        <v>203.85900000000001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36.244</v>
      </c>
      <c r="U128" s="20">
        <v>0</v>
      </c>
      <c r="V128" s="20">
        <v>764.49400000000003</v>
      </c>
      <c r="W128" s="20">
        <v>797.41300000000001</v>
      </c>
      <c r="X128" s="20">
        <v>851.67399999999998</v>
      </c>
      <c r="Y128" s="20">
        <v>860.255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2653.6840000000002</v>
      </c>
      <c r="AD128" s="5">
        <f t="shared" si="10"/>
        <v>7175.9249999999984</v>
      </c>
      <c r="AE128" s="5">
        <f t="shared" si="11"/>
        <v>9829.6089999999986</v>
      </c>
      <c r="AG128" s="2">
        <f t="shared" si="12"/>
        <v>4</v>
      </c>
      <c r="AH128" s="2">
        <f t="shared" si="13"/>
        <v>2024</v>
      </c>
      <c r="AJ128" s="5">
        <f t="shared" si="14"/>
        <v>931.05399999999997</v>
      </c>
      <c r="AK128" s="2">
        <f t="shared" si="15"/>
        <v>4</v>
      </c>
      <c r="AM128" s="40"/>
    </row>
    <row r="129" spans="1:39" x14ac:dyDescent="0.25">
      <c r="A129" s="18">
        <v>45412</v>
      </c>
      <c r="B129" s="20">
        <v>873.34400000000005</v>
      </c>
      <c r="C129" s="20">
        <v>890.06700000000001</v>
      </c>
      <c r="D129" s="20">
        <v>917.99699999999996</v>
      </c>
      <c r="E129" s="20">
        <v>915.37300000000005</v>
      </c>
      <c r="F129" s="20">
        <v>936.03599999999994</v>
      </c>
      <c r="G129" s="20">
        <v>911.57</v>
      </c>
      <c r="H129" s="20">
        <v>817.577</v>
      </c>
      <c r="I129" s="20">
        <v>203.93799999999999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38.883000000000003</v>
      </c>
      <c r="U129" s="20">
        <v>0</v>
      </c>
      <c r="V129" s="20">
        <v>760.69</v>
      </c>
      <c r="W129" s="20">
        <v>805.39499999999998</v>
      </c>
      <c r="X129" s="20">
        <v>833.79200000000003</v>
      </c>
      <c r="Y129" s="20">
        <v>864.59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2642.6979999999999</v>
      </c>
      <c r="AD129" s="5">
        <f t="shared" si="10"/>
        <v>7126.5540000000001</v>
      </c>
      <c r="AE129" s="5">
        <f t="shared" si="11"/>
        <v>9769.2520000000004</v>
      </c>
      <c r="AG129" s="2">
        <f t="shared" si="12"/>
        <v>4</v>
      </c>
      <c r="AH129" s="2">
        <f t="shared" si="13"/>
        <v>2024</v>
      </c>
      <c r="AJ129" s="5">
        <f t="shared" si="14"/>
        <v>936.03599999999994</v>
      </c>
      <c r="AK129" s="2">
        <f t="shared" si="15"/>
        <v>5</v>
      </c>
      <c r="AM129" s="40"/>
    </row>
    <row r="130" spans="1:39" x14ac:dyDescent="0.25">
      <c r="A130" s="18">
        <v>45413</v>
      </c>
      <c r="B130" s="20">
        <v>925.96100000000001</v>
      </c>
      <c r="C130" s="20">
        <v>956.06</v>
      </c>
      <c r="D130" s="20">
        <v>984.07399999999996</v>
      </c>
      <c r="E130" s="20">
        <v>974.07100000000003</v>
      </c>
      <c r="F130" s="20">
        <v>986.601</v>
      </c>
      <c r="G130" s="20">
        <v>954.29499999999996</v>
      </c>
      <c r="H130" s="20">
        <v>518.80600000000004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547.74300000000005</v>
      </c>
      <c r="W130" s="20">
        <v>822.45100000000002</v>
      </c>
      <c r="X130" s="20">
        <v>895.94600000000003</v>
      </c>
      <c r="Y130" s="20">
        <v>923.24400000000003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2266.14</v>
      </c>
      <c r="AD130" s="5">
        <f t="shared" si="10"/>
        <v>7223.1120000000028</v>
      </c>
      <c r="AE130" s="5">
        <f t="shared" si="11"/>
        <v>9489.2520000000022</v>
      </c>
      <c r="AG130" s="2">
        <f t="shared" si="12"/>
        <v>5</v>
      </c>
      <c r="AH130" s="2">
        <f t="shared" si="13"/>
        <v>2024</v>
      </c>
      <c r="AJ130" s="5">
        <f t="shared" si="14"/>
        <v>986.601</v>
      </c>
      <c r="AK130" s="2">
        <f t="shared" si="15"/>
        <v>5</v>
      </c>
      <c r="AM130" s="40"/>
    </row>
    <row r="131" spans="1:39" x14ac:dyDescent="0.25">
      <c r="A131" s="18">
        <v>45414</v>
      </c>
      <c r="B131" s="20">
        <v>954.37900000000002</v>
      </c>
      <c r="C131" s="20">
        <v>998.90300000000002</v>
      </c>
      <c r="D131" s="20">
        <v>1002.325</v>
      </c>
      <c r="E131" s="20">
        <v>1016.706</v>
      </c>
      <c r="F131" s="20">
        <v>1005.7190000000001</v>
      </c>
      <c r="G131" s="20">
        <v>973.80100000000004</v>
      </c>
      <c r="H131" s="20">
        <v>518.81899999999996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563.22900000000004</v>
      </c>
      <c r="W131" s="20">
        <v>848.84900000000005</v>
      </c>
      <c r="X131" s="20">
        <v>915.95299999999997</v>
      </c>
      <c r="Y131" s="20">
        <v>956.07399999999996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2328.0309999999999</v>
      </c>
      <c r="AD131" s="5">
        <f t="shared" si="10"/>
        <v>7426.7260000000015</v>
      </c>
      <c r="AE131" s="5">
        <f t="shared" si="11"/>
        <v>9754.7570000000014</v>
      </c>
      <c r="AG131" s="2">
        <f t="shared" si="12"/>
        <v>5</v>
      </c>
      <c r="AH131" s="2">
        <f t="shared" si="13"/>
        <v>2024</v>
      </c>
      <c r="AJ131" s="5">
        <f t="shared" si="14"/>
        <v>1016.706</v>
      </c>
      <c r="AK131" s="2">
        <f t="shared" si="15"/>
        <v>4</v>
      </c>
      <c r="AM131" s="40"/>
    </row>
    <row r="132" spans="1:39" x14ac:dyDescent="0.25">
      <c r="A132" s="18">
        <v>45415</v>
      </c>
      <c r="B132" s="20">
        <v>985.29600000000005</v>
      </c>
      <c r="C132" s="20">
        <v>1017.996</v>
      </c>
      <c r="D132" s="20">
        <v>1047.184</v>
      </c>
      <c r="E132" s="20">
        <v>1044.7639999999999</v>
      </c>
      <c r="F132" s="20">
        <v>1035.059</v>
      </c>
      <c r="G132" s="20">
        <v>1004.835</v>
      </c>
      <c r="H132" s="20">
        <v>529.64400000000001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535.68600000000004</v>
      </c>
      <c r="W132" s="20">
        <v>822.14800000000002</v>
      </c>
      <c r="X132" s="20">
        <v>898.49400000000003</v>
      </c>
      <c r="Y132" s="20">
        <v>940.18299999999999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2256.328</v>
      </c>
      <c r="AD132" s="5">
        <f t="shared" si="10"/>
        <v>7604.9610000000011</v>
      </c>
      <c r="AE132" s="5">
        <f t="shared" si="11"/>
        <v>9861.2890000000007</v>
      </c>
      <c r="AG132" s="2">
        <f t="shared" si="12"/>
        <v>5</v>
      </c>
      <c r="AH132" s="2">
        <f t="shared" si="13"/>
        <v>2024</v>
      </c>
      <c r="AJ132" s="5">
        <f t="shared" si="14"/>
        <v>1047.184</v>
      </c>
      <c r="AK132" s="2">
        <f t="shared" si="15"/>
        <v>3</v>
      </c>
      <c r="AM132" s="40"/>
    </row>
    <row r="133" spans="1:39" x14ac:dyDescent="0.25">
      <c r="A133" s="18">
        <v>45416</v>
      </c>
      <c r="B133" s="20">
        <v>968.70799999999997</v>
      </c>
      <c r="C133" s="20">
        <v>997.72</v>
      </c>
      <c r="D133" s="20">
        <v>1006.0410000000001</v>
      </c>
      <c r="E133" s="20">
        <v>1020.595</v>
      </c>
      <c r="F133" s="20">
        <v>988.75099999999998</v>
      </c>
      <c r="G133" s="20">
        <v>935.58699999999999</v>
      </c>
      <c r="H133" s="20">
        <v>444.45100000000002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431.048</v>
      </c>
      <c r="W133" s="20">
        <v>815.83799999999997</v>
      </c>
      <c r="X133" s="20">
        <v>905.49800000000005</v>
      </c>
      <c r="Y133" s="20">
        <v>935.62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9449.857</v>
      </c>
      <c r="AE133" s="5">
        <f t="shared" si="11"/>
        <v>9449.857</v>
      </c>
      <c r="AG133" s="2">
        <f t="shared" si="12"/>
        <v>5</v>
      </c>
      <c r="AH133" s="2">
        <f t="shared" si="13"/>
        <v>2024</v>
      </c>
      <c r="AJ133" s="5">
        <f t="shared" si="14"/>
        <v>1020.595</v>
      </c>
      <c r="AK133" s="2">
        <f t="shared" si="15"/>
        <v>4</v>
      </c>
      <c r="AM133" s="40"/>
    </row>
    <row r="134" spans="1:39" x14ac:dyDescent="0.25">
      <c r="A134" s="18">
        <v>45417</v>
      </c>
      <c r="B134" s="20">
        <v>950.71400000000006</v>
      </c>
      <c r="C134" s="20">
        <v>972.09400000000005</v>
      </c>
      <c r="D134" s="20">
        <v>984.33500000000004</v>
      </c>
      <c r="E134" s="20">
        <v>983.096</v>
      </c>
      <c r="F134" s="20">
        <v>958.72699999999998</v>
      </c>
      <c r="G134" s="20">
        <v>886.41899999999998</v>
      </c>
      <c r="H134" s="20">
        <v>421.90499999999997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472.904</v>
      </c>
      <c r="W134" s="20">
        <v>862.13599999999997</v>
      </c>
      <c r="X134" s="20">
        <v>936.10799999999995</v>
      </c>
      <c r="Y134" s="20">
        <v>950.298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9378.7360000000008</v>
      </c>
      <c r="AE134" s="5">
        <f t="shared" si="11"/>
        <v>9378.7360000000008</v>
      </c>
      <c r="AG134" s="2">
        <f t="shared" si="12"/>
        <v>5</v>
      </c>
      <c r="AH134" s="2">
        <f t="shared" si="13"/>
        <v>2024</v>
      </c>
      <c r="AJ134" s="5">
        <f t="shared" si="14"/>
        <v>984.33500000000004</v>
      </c>
      <c r="AK134" s="2">
        <f t="shared" si="15"/>
        <v>3</v>
      </c>
      <c r="AM134" s="40"/>
    </row>
    <row r="135" spans="1:39" x14ac:dyDescent="0.25">
      <c r="A135" s="18">
        <v>45418</v>
      </c>
      <c r="B135" s="20">
        <v>981.62300000000005</v>
      </c>
      <c r="C135" s="20">
        <v>1018.033</v>
      </c>
      <c r="D135" s="20">
        <v>1034.998</v>
      </c>
      <c r="E135" s="20">
        <v>1022.558</v>
      </c>
      <c r="F135" s="20">
        <v>1032.4110000000001</v>
      </c>
      <c r="G135" s="20">
        <v>990.69600000000003</v>
      </c>
      <c r="H135" s="20">
        <v>536.33799999999997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557.36199999999997</v>
      </c>
      <c r="W135" s="20">
        <v>835.38300000000004</v>
      </c>
      <c r="X135" s="20">
        <v>905.75</v>
      </c>
      <c r="Y135" s="20">
        <v>938.322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2298.4949999999999</v>
      </c>
      <c r="AD135" s="5">
        <f t="shared" si="10"/>
        <v>7554.9789999999985</v>
      </c>
      <c r="AE135" s="5">
        <f t="shared" si="11"/>
        <v>9853.4739999999983</v>
      </c>
      <c r="AG135" s="2">
        <f t="shared" si="12"/>
        <v>5</v>
      </c>
      <c r="AH135" s="2">
        <f t="shared" si="13"/>
        <v>2024</v>
      </c>
      <c r="AJ135" s="5">
        <f t="shared" si="14"/>
        <v>1034.998</v>
      </c>
      <c r="AK135" s="2">
        <f t="shared" si="15"/>
        <v>3</v>
      </c>
      <c r="AM135" s="40"/>
    </row>
    <row r="136" spans="1:39" x14ac:dyDescent="0.25">
      <c r="A136" s="18">
        <v>45419</v>
      </c>
      <c r="B136" s="20">
        <v>946.34299999999996</v>
      </c>
      <c r="C136" s="20">
        <v>990.06899999999996</v>
      </c>
      <c r="D136" s="20">
        <v>1002.793</v>
      </c>
      <c r="E136" s="20">
        <v>996.90700000000004</v>
      </c>
      <c r="F136" s="20">
        <v>998.67399999999998</v>
      </c>
      <c r="G136" s="20">
        <v>961.61800000000005</v>
      </c>
      <c r="H136" s="20">
        <v>507.61900000000003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546.31299999999999</v>
      </c>
      <c r="W136" s="20">
        <v>807.66300000000001</v>
      </c>
      <c r="X136" s="20">
        <v>872.80700000000002</v>
      </c>
      <c r="Y136" s="20">
        <v>900.7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2226.7830000000004</v>
      </c>
      <c r="AD136" s="5">
        <f t="shared" si="10"/>
        <v>7304.7230000000009</v>
      </c>
      <c r="AE136" s="5">
        <f t="shared" si="11"/>
        <v>9531.5060000000012</v>
      </c>
      <c r="AG136" s="2">
        <f t="shared" si="12"/>
        <v>5</v>
      </c>
      <c r="AH136" s="2">
        <f t="shared" si="13"/>
        <v>2024</v>
      </c>
      <c r="AJ136" s="5">
        <f t="shared" si="14"/>
        <v>1002.793</v>
      </c>
      <c r="AK136" s="2">
        <f t="shared" si="15"/>
        <v>3</v>
      </c>
      <c r="AM136" s="40"/>
    </row>
    <row r="137" spans="1:39" x14ac:dyDescent="0.25">
      <c r="A137" s="18">
        <v>45420</v>
      </c>
      <c r="B137" s="20">
        <v>922.54399999999998</v>
      </c>
      <c r="C137" s="20">
        <v>958.50199999999995</v>
      </c>
      <c r="D137" s="20">
        <v>985.221</v>
      </c>
      <c r="E137" s="20">
        <v>991.24400000000003</v>
      </c>
      <c r="F137" s="20">
        <v>982.99300000000005</v>
      </c>
      <c r="G137" s="20">
        <v>950.30499999999995</v>
      </c>
      <c r="H137" s="20">
        <v>511.27800000000002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564.66600000000005</v>
      </c>
      <c r="W137" s="20">
        <v>844.63</v>
      </c>
      <c r="X137" s="20">
        <v>924.25400000000002</v>
      </c>
      <c r="Y137" s="20">
        <v>958.35799999999995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2333.5500000000002</v>
      </c>
      <c r="AD137" s="5">
        <f t="shared" si="10"/>
        <v>7260.4450000000006</v>
      </c>
      <c r="AE137" s="5">
        <f t="shared" si="11"/>
        <v>9593.9950000000008</v>
      </c>
      <c r="AG137" s="2">
        <f t="shared" si="12"/>
        <v>5</v>
      </c>
      <c r="AH137" s="2">
        <f t="shared" si="13"/>
        <v>2024</v>
      </c>
      <c r="AJ137" s="5">
        <f t="shared" si="14"/>
        <v>991.24400000000003</v>
      </c>
      <c r="AK137" s="2">
        <f t="shared" si="15"/>
        <v>4</v>
      </c>
      <c r="AM137" s="40"/>
    </row>
    <row r="138" spans="1:39" x14ac:dyDescent="0.25">
      <c r="A138" s="18">
        <v>45421</v>
      </c>
      <c r="B138" s="20">
        <v>987.12599999999998</v>
      </c>
      <c r="C138" s="20">
        <v>1006.9880000000001</v>
      </c>
      <c r="D138" s="20">
        <v>1042.6669999999999</v>
      </c>
      <c r="E138" s="20">
        <v>1034.6990000000001</v>
      </c>
      <c r="F138" s="20">
        <v>1041.441</v>
      </c>
      <c r="G138" s="20">
        <v>985.60900000000004</v>
      </c>
      <c r="H138" s="20">
        <v>546.73099999999999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592.54600000000005</v>
      </c>
      <c r="W138" s="20">
        <v>900.53800000000001</v>
      </c>
      <c r="X138" s="20">
        <v>971.26</v>
      </c>
      <c r="Y138" s="20">
        <v>1031.0619999999999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2464.3440000000001</v>
      </c>
      <c r="AD138" s="5">
        <f t="shared" ref="AD138:AD201" si="18">AE138-AC138</f>
        <v>7676.3230000000012</v>
      </c>
      <c r="AE138" s="5">
        <f t="shared" ref="AE138:AE201" si="19">SUM(B138:Y138)</f>
        <v>10140.667000000001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1042.6669999999999</v>
      </c>
      <c r="AK138" s="2">
        <f t="shared" ref="AK138:AK201" si="23">IF(AE138&gt;0,INDEX(B$8:Y$8,MATCH(AJ138,B138:Y138,0)),"")</f>
        <v>3</v>
      </c>
      <c r="AM138" s="40"/>
    </row>
    <row r="139" spans="1:39" x14ac:dyDescent="0.25">
      <c r="A139" s="18">
        <v>45422</v>
      </c>
      <c r="B139" s="20">
        <v>1061.326</v>
      </c>
      <c r="C139" s="20">
        <v>1118.502</v>
      </c>
      <c r="D139" s="20">
        <v>1137.502</v>
      </c>
      <c r="E139" s="20">
        <v>1149.0709999999999</v>
      </c>
      <c r="F139" s="20">
        <v>1139.527</v>
      </c>
      <c r="G139" s="20">
        <v>1093.288</v>
      </c>
      <c r="H139" s="20">
        <v>568.55999999999995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570.58600000000001</v>
      </c>
      <c r="W139" s="20">
        <v>866.24300000000005</v>
      </c>
      <c r="X139" s="20">
        <v>970.48</v>
      </c>
      <c r="Y139" s="20">
        <v>1001.654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2407.3090000000002</v>
      </c>
      <c r="AD139" s="5">
        <f t="shared" si="18"/>
        <v>8269.43</v>
      </c>
      <c r="AE139" s="5">
        <f t="shared" si="19"/>
        <v>10676.739</v>
      </c>
      <c r="AG139" s="2">
        <f t="shared" si="20"/>
        <v>5</v>
      </c>
      <c r="AH139" s="2">
        <f t="shared" si="21"/>
        <v>2024</v>
      </c>
      <c r="AJ139" s="5">
        <f t="shared" si="22"/>
        <v>1149.0709999999999</v>
      </c>
      <c r="AK139" s="2">
        <f t="shared" si="23"/>
        <v>4</v>
      </c>
      <c r="AM139" s="40"/>
    </row>
    <row r="140" spans="1:39" x14ac:dyDescent="0.25">
      <c r="A140" s="18">
        <v>45423</v>
      </c>
      <c r="B140" s="20">
        <v>1016.4</v>
      </c>
      <c r="C140" s="20">
        <v>1044.0419999999999</v>
      </c>
      <c r="D140" s="20">
        <v>1062.462</v>
      </c>
      <c r="E140" s="20">
        <v>1060.6400000000001</v>
      </c>
      <c r="F140" s="20">
        <v>1045.2280000000001</v>
      </c>
      <c r="G140" s="20">
        <v>965.98099999999999</v>
      </c>
      <c r="H140" s="20">
        <v>462.08300000000003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455.351</v>
      </c>
      <c r="W140" s="20">
        <v>865.24199999999996</v>
      </c>
      <c r="X140" s="20">
        <v>957.31</v>
      </c>
      <c r="Y140" s="20">
        <v>1014.241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9948.98</v>
      </c>
      <c r="AE140" s="5">
        <f t="shared" si="19"/>
        <v>9948.98</v>
      </c>
      <c r="AG140" s="2">
        <f t="shared" si="20"/>
        <v>5</v>
      </c>
      <c r="AH140" s="2">
        <f t="shared" si="21"/>
        <v>2024</v>
      </c>
      <c r="AJ140" s="5">
        <f t="shared" si="22"/>
        <v>1062.462</v>
      </c>
      <c r="AK140" s="2">
        <f t="shared" si="23"/>
        <v>3</v>
      </c>
      <c r="AM140" s="40"/>
    </row>
    <row r="141" spans="1:39" x14ac:dyDescent="0.25">
      <c r="A141" s="18">
        <v>45424</v>
      </c>
      <c r="B141" s="20">
        <v>1027.6990000000001</v>
      </c>
      <c r="C141" s="20">
        <v>1067.998</v>
      </c>
      <c r="D141" s="20">
        <v>1092.1030000000001</v>
      </c>
      <c r="E141" s="20">
        <v>1080.3230000000001</v>
      </c>
      <c r="F141" s="20">
        <v>1077.8119999999999</v>
      </c>
      <c r="G141" s="20">
        <v>975.899</v>
      </c>
      <c r="H141" s="20">
        <v>462.68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461.8</v>
      </c>
      <c r="W141" s="20">
        <v>866.90499999999997</v>
      </c>
      <c r="X141" s="20">
        <v>929.10400000000004</v>
      </c>
      <c r="Y141" s="20">
        <v>962.21699999999998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10004.540000000001</v>
      </c>
      <c r="AE141" s="5">
        <f t="shared" si="19"/>
        <v>10004.540000000001</v>
      </c>
      <c r="AG141" s="2">
        <f t="shared" si="20"/>
        <v>5</v>
      </c>
      <c r="AH141" s="2">
        <f t="shared" si="21"/>
        <v>2024</v>
      </c>
      <c r="AJ141" s="5">
        <f t="shared" si="22"/>
        <v>1092.1030000000001</v>
      </c>
      <c r="AK141" s="2">
        <f t="shared" si="23"/>
        <v>3</v>
      </c>
      <c r="AM141" s="40"/>
    </row>
    <row r="142" spans="1:39" x14ac:dyDescent="0.25">
      <c r="A142" s="18">
        <v>45425</v>
      </c>
      <c r="B142" s="20">
        <v>969.08299999999997</v>
      </c>
      <c r="C142" s="20">
        <v>1016.717</v>
      </c>
      <c r="D142" s="20">
        <v>1027.0450000000001</v>
      </c>
      <c r="E142" s="20">
        <v>1034.585</v>
      </c>
      <c r="F142" s="20">
        <v>1040.096</v>
      </c>
      <c r="G142" s="20">
        <v>993.26400000000001</v>
      </c>
      <c r="H142" s="20">
        <v>538.08199999999999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571.46900000000005</v>
      </c>
      <c r="W142" s="20">
        <v>850.75599999999997</v>
      </c>
      <c r="X142" s="20">
        <v>918.46600000000001</v>
      </c>
      <c r="Y142" s="20">
        <v>946.66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2340.6909999999998</v>
      </c>
      <c r="AD142" s="5">
        <f t="shared" si="18"/>
        <v>7565.5320000000002</v>
      </c>
      <c r="AE142" s="5">
        <f t="shared" si="19"/>
        <v>9906.223</v>
      </c>
      <c r="AG142" s="2">
        <f t="shared" si="20"/>
        <v>5</v>
      </c>
      <c r="AH142" s="2">
        <f t="shared" si="21"/>
        <v>2024</v>
      </c>
      <c r="AJ142" s="5">
        <f t="shared" si="22"/>
        <v>1040.096</v>
      </c>
      <c r="AK142" s="2">
        <f t="shared" si="23"/>
        <v>5</v>
      </c>
      <c r="AM142" s="40"/>
    </row>
    <row r="143" spans="1:39" x14ac:dyDescent="0.25">
      <c r="A143" s="18">
        <v>45426</v>
      </c>
      <c r="B143" s="20">
        <v>980.30700000000002</v>
      </c>
      <c r="C143" s="20">
        <v>1015.893</v>
      </c>
      <c r="D143" s="20">
        <v>1036.9390000000001</v>
      </c>
      <c r="E143" s="20">
        <v>1051.1099999999999</v>
      </c>
      <c r="F143" s="20">
        <v>1054.635</v>
      </c>
      <c r="G143" s="20">
        <v>998.07799999999997</v>
      </c>
      <c r="H143" s="20">
        <v>533.20799999999997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578.07100000000003</v>
      </c>
      <c r="W143" s="20">
        <v>855.81</v>
      </c>
      <c r="X143" s="20">
        <v>931.92600000000004</v>
      </c>
      <c r="Y143" s="20">
        <v>950.09400000000005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2365.8069999999998</v>
      </c>
      <c r="AD143" s="5">
        <f t="shared" si="18"/>
        <v>7620.2640000000001</v>
      </c>
      <c r="AE143" s="5">
        <f t="shared" si="19"/>
        <v>9986.0709999999999</v>
      </c>
      <c r="AG143" s="2">
        <f t="shared" si="20"/>
        <v>5</v>
      </c>
      <c r="AH143" s="2">
        <f t="shared" si="21"/>
        <v>2024</v>
      </c>
      <c r="AJ143" s="5">
        <f t="shared" si="22"/>
        <v>1054.635</v>
      </c>
      <c r="AK143" s="2">
        <f t="shared" si="23"/>
        <v>5</v>
      </c>
      <c r="AM143" s="40"/>
    </row>
    <row r="144" spans="1:39" x14ac:dyDescent="0.25">
      <c r="A144" s="18">
        <v>45427</v>
      </c>
      <c r="B144" s="20">
        <v>1002.54</v>
      </c>
      <c r="C144" s="20">
        <v>1022.829</v>
      </c>
      <c r="D144" s="20">
        <v>1050.412</v>
      </c>
      <c r="E144" s="20">
        <v>1032.9449999999999</v>
      </c>
      <c r="F144" s="20">
        <v>1050.056</v>
      </c>
      <c r="G144" s="20">
        <v>989.21299999999997</v>
      </c>
      <c r="H144" s="20">
        <v>536.68499999999995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604.31399999999996</v>
      </c>
      <c r="W144" s="20">
        <v>900.13</v>
      </c>
      <c r="X144" s="20">
        <v>957.75699999999995</v>
      </c>
      <c r="Y144" s="20">
        <v>986.85500000000002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2462.201</v>
      </c>
      <c r="AD144" s="5">
        <f t="shared" si="18"/>
        <v>7671.5349999999989</v>
      </c>
      <c r="AE144" s="5">
        <f t="shared" si="19"/>
        <v>10133.735999999999</v>
      </c>
      <c r="AG144" s="2">
        <f t="shared" si="20"/>
        <v>5</v>
      </c>
      <c r="AH144" s="2">
        <f t="shared" si="21"/>
        <v>2024</v>
      </c>
      <c r="AJ144" s="5">
        <f t="shared" si="22"/>
        <v>1050.412</v>
      </c>
      <c r="AK144" s="2">
        <f t="shared" si="23"/>
        <v>3</v>
      </c>
      <c r="AM144" s="40"/>
    </row>
    <row r="145" spans="1:39" x14ac:dyDescent="0.25">
      <c r="A145" s="18">
        <v>45428</v>
      </c>
      <c r="B145" s="20">
        <v>995.23400000000004</v>
      </c>
      <c r="C145" s="20">
        <v>1020.627</v>
      </c>
      <c r="D145" s="20">
        <v>1028.883</v>
      </c>
      <c r="E145" s="20">
        <v>1024.019</v>
      </c>
      <c r="F145" s="20">
        <v>1029.308</v>
      </c>
      <c r="G145" s="20">
        <v>974.96</v>
      </c>
      <c r="H145" s="20">
        <v>519.17499999999995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604.72</v>
      </c>
      <c r="W145" s="20">
        <v>903.947</v>
      </c>
      <c r="X145" s="20">
        <v>970.63400000000001</v>
      </c>
      <c r="Y145" s="20">
        <v>990.89599999999996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2479.3009999999999</v>
      </c>
      <c r="AD145" s="5">
        <f t="shared" si="18"/>
        <v>7583.1020000000026</v>
      </c>
      <c r="AE145" s="5">
        <f t="shared" si="19"/>
        <v>10062.403000000002</v>
      </c>
      <c r="AG145" s="2">
        <f t="shared" si="20"/>
        <v>5</v>
      </c>
      <c r="AH145" s="2">
        <f t="shared" si="21"/>
        <v>2024</v>
      </c>
      <c r="AJ145" s="5">
        <f t="shared" si="22"/>
        <v>1029.308</v>
      </c>
      <c r="AK145" s="2">
        <f t="shared" si="23"/>
        <v>5</v>
      </c>
      <c r="AM145" s="40"/>
    </row>
    <row r="146" spans="1:39" x14ac:dyDescent="0.25">
      <c r="A146" s="18">
        <v>45429</v>
      </c>
      <c r="B146" s="20">
        <v>1006.82</v>
      </c>
      <c r="C146" s="20">
        <v>1024.77</v>
      </c>
      <c r="D146" s="20">
        <v>1037.575</v>
      </c>
      <c r="E146" s="20">
        <v>1028.0740000000001</v>
      </c>
      <c r="F146" s="20">
        <v>1026.886</v>
      </c>
      <c r="G146" s="20">
        <v>967.96100000000001</v>
      </c>
      <c r="H146" s="20">
        <v>518.45000000000005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583.64099999999996</v>
      </c>
      <c r="W146" s="20">
        <v>893.14800000000002</v>
      </c>
      <c r="X146" s="20">
        <v>975.89499999999998</v>
      </c>
      <c r="Y146" s="20">
        <v>1004.24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2452.6840000000002</v>
      </c>
      <c r="AD146" s="5">
        <f t="shared" si="18"/>
        <v>7614.7759999999989</v>
      </c>
      <c r="AE146" s="5">
        <f t="shared" si="19"/>
        <v>10067.459999999999</v>
      </c>
      <c r="AG146" s="2">
        <f t="shared" si="20"/>
        <v>5</v>
      </c>
      <c r="AH146" s="2">
        <f t="shared" si="21"/>
        <v>2024</v>
      </c>
      <c r="AJ146" s="5">
        <f t="shared" si="22"/>
        <v>1037.575</v>
      </c>
      <c r="AK146" s="2">
        <f t="shared" si="23"/>
        <v>3</v>
      </c>
      <c r="AM146" s="40"/>
    </row>
    <row r="147" spans="1:39" x14ac:dyDescent="0.25">
      <c r="A147" s="18">
        <v>45430</v>
      </c>
      <c r="B147" s="20">
        <v>1000.949</v>
      </c>
      <c r="C147" s="20">
        <v>1023.972</v>
      </c>
      <c r="D147" s="20">
        <v>1029.2940000000001</v>
      </c>
      <c r="E147" s="20">
        <v>1024.7239999999999</v>
      </c>
      <c r="F147" s="20">
        <v>996.19899999999996</v>
      </c>
      <c r="G147" s="20">
        <v>925.91600000000005</v>
      </c>
      <c r="H147" s="20">
        <v>438.291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468.91699999999997</v>
      </c>
      <c r="W147" s="20">
        <v>875.33600000000001</v>
      </c>
      <c r="X147" s="20">
        <v>952.4</v>
      </c>
      <c r="Y147" s="20">
        <v>983.86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9719.858000000002</v>
      </c>
      <c r="AE147" s="5">
        <f t="shared" si="19"/>
        <v>9719.858000000002</v>
      </c>
      <c r="AG147" s="2">
        <f t="shared" si="20"/>
        <v>5</v>
      </c>
      <c r="AH147" s="2">
        <f t="shared" si="21"/>
        <v>2024</v>
      </c>
      <c r="AJ147" s="5">
        <f t="shared" si="22"/>
        <v>1029.2940000000001</v>
      </c>
      <c r="AK147" s="2">
        <f t="shared" si="23"/>
        <v>3</v>
      </c>
      <c r="AM147" s="40"/>
    </row>
    <row r="148" spans="1:39" x14ac:dyDescent="0.25">
      <c r="A148" s="18">
        <v>45431</v>
      </c>
      <c r="B148" s="20">
        <v>1014.303</v>
      </c>
      <c r="C148" s="20">
        <v>1010.672</v>
      </c>
      <c r="D148" s="20">
        <v>1037.989</v>
      </c>
      <c r="E148" s="20">
        <v>1022.232</v>
      </c>
      <c r="F148" s="20">
        <v>998.90099999999995</v>
      </c>
      <c r="G148" s="20">
        <v>906.56600000000003</v>
      </c>
      <c r="H148" s="20">
        <v>437.27100000000002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495.99099999999999</v>
      </c>
      <c r="W148" s="20">
        <v>915.52700000000004</v>
      </c>
      <c r="X148" s="20">
        <v>983.14200000000005</v>
      </c>
      <c r="Y148" s="20">
        <v>993.29499999999996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9815.8889999999992</v>
      </c>
      <c r="AE148" s="5">
        <f t="shared" si="19"/>
        <v>9815.8889999999992</v>
      </c>
      <c r="AG148" s="2">
        <f t="shared" si="20"/>
        <v>5</v>
      </c>
      <c r="AH148" s="2">
        <f t="shared" si="21"/>
        <v>2024</v>
      </c>
      <c r="AJ148" s="5">
        <f t="shared" si="22"/>
        <v>1037.989</v>
      </c>
      <c r="AK148" s="2">
        <f t="shared" si="23"/>
        <v>3</v>
      </c>
      <c r="AM148" s="40"/>
    </row>
    <row r="149" spans="1:39" x14ac:dyDescent="0.25">
      <c r="A149" s="18">
        <v>45432</v>
      </c>
      <c r="B149" s="20">
        <v>1023.247</v>
      </c>
      <c r="C149" s="20">
        <v>1036.171</v>
      </c>
      <c r="D149" s="20">
        <v>1048.2090000000001</v>
      </c>
      <c r="E149" s="20">
        <v>1041.0350000000001</v>
      </c>
      <c r="F149" s="20">
        <v>1055.1289999999999</v>
      </c>
      <c r="G149" s="20">
        <v>992.14599999999996</v>
      </c>
      <c r="H149" s="20">
        <v>540.38900000000001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616.38599999999997</v>
      </c>
      <c r="W149" s="20">
        <v>913.70399999999995</v>
      </c>
      <c r="X149" s="20">
        <v>974.01300000000003</v>
      </c>
      <c r="Y149" s="20">
        <v>1007.616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2504.1030000000001</v>
      </c>
      <c r="AD149" s="5">
        <f t="shared" si="18"/>
        <v>7743.942</v>
      </c>
      <c r="AE149" s="5">
        <f t="shared" si="19"/>
        <v>10248.045</v>
      </c>
      <c r="AG149" s="2">
        <f t="shared" si="20"/>
        <v>5</v>
      </c>
      <c r="AH149" s="2">
        <f t="shared" si="21"/>
        <v>2024</v>
      </c>
      <c r="AJ149" s="5">
        <f t="shared" si="22"/>
        <v>1055.1289999999999</v>
      </c>
      <c r="AK149" s="2">
        <f t="shared" si="23"/>
        <v>5</v>
      </c>
      <c r="AM149" s="40"/>
    </row>
    <row r="150" spans="1:39" x14ac:dyDescent="0.25">
      <c r="A150" s="18">
        <v>45433</v>
      </c>
      <c r="B150" s="20">
        <v>1025.7449999999999</v>
      </c>
      <c r="C150" s="20">
        <v>1060.046</v>
      </c>
      <c r="D150" s="20">
        <v>1071.1769999999999</v>
      </c>
      <c r="E150" s="20">
        <v>1072.9359999999999</v>
      </c>
      <c r="F150" s="20">
        <v>1081.6859999999999</v>
      </c>
      <c r="G150" s="20">
        <v>1006.391</v>
      </c>
      <c r="H150" s="20">
        <v>551.32399999999996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636.44500000000005</v>
      </c>
      <c r="W150" s="20">
        <v>950.89599999999996</v>
      </c>
      <c r="X150" s="20">
        <v>1012.123</v>
      </c>
      <c r="Y150" s="20">
        <v>1041.202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2599.4639999999999</v>
      </c>
      <c r="AD150" s="5">
        <f t="shared" si="18"/>
        <v>7910.5069999999978</v>
      </c>
      <c r="AE150" s="5">
        <f t="shared" si="19"/>
        <v>10509.970999999998</v>
      </c>
      <c r="AG150" s="2">
        <f t="shared" si="20"/>
        <v>5</v>
      </c>
      <c r="AH150" s="2">
        <f t="shared" si="21"/>
        <v>2024</v>
      </c>
      <c r="AJ150" s="5">
        <f t="shared" si="22"/>
        <v>1081.6859999999999</v>
      </c>
      <c r="AK150" s="2">
        <f t="shared" si="23"/>
        <v>5</v>
      </c>
      <c r="AM150" s="40"/>
    </row>
    <row r="151" spans="1:39" x14ac:dyDescent="0.25">
      <c r="A151" s="18">
        <v>45434</v>
      </c>
      <c r="B151" s="20">
        <v>1081.7729999999999</v>
      </c>
      <c r="C151" s="20">
        <v>1072.153</v>
      </c>
      <c r="D151" s="20">
        <v>1115.617</v>
      </c>
      <c r="E151" s="20">
        <v>1092.501</v>
      </c>
      <c r="F151" s="20">
        <v>1097.2149999999999</v>
      </c>
      <c r="G151" s="20">
        <v>1031.6990000000001</v>
      </c>
      <c r="H151" s="20">
        <v>564.78200000000004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710.79</v>
      </c>
      <c r="W151" s="20">
        <v>1064.9939999999999</v>
      </c>
      <c r="X151" s="20">
        <v>1127.001</v>
      </c>
      <c r="Y151" s="20">
        <v>1148.7819999999999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2902.7849999999999</v>
      </c>
      <c r="AD151" s="5">
        <f t="shared" si="18"/>
        <v>8204.5220000000008</v>
      </c>
      <c r="AE151" s="5">
        <f t="shared" si="19"/>
        <v>11107.307000000001</v>
      </c>
      <c r="AG151" s="2">
        <f t="shared" si="20"/>
        <v>5</v>
      </c>
      <c r="AH151" s="2">
        <f t="shared" si="21"/>
        <v>2024</v>
      </c>
      <c r="AJ151" s="5">
        <f t="shared" si="22"/>
        <v>1148.7819999999999</v>
      </c>
      <c r="AK151" s="2">
        <f t="shared" si="23"/>
        <v>24</v>
      </c>
      <c r="AM151" s="40"/>
    </row>
    <row r="152" spans="1:39" x14ac:dyDescent="0.25">
      <c r="A152" s="18">
        <v>45435</v>
      </c>
      <c r="B152" s="20">
        <v>1155.671</v>
      </c>
      <c r="C152" s="20">
        <v>1176.691</v>
      </c>
      <c r="D152" s="20">
        <v>1169.241</v>
      </c>
      <c r="E152" s="20">
        <v>1167.434</v>
      </c>
      <c r="F152" s="20">
        <v>1130.201</v>
      </c>
      <c r="G152" s="20">
        <v>1073.2929999999999</v>
      </c>
      <c r="H152" s="20">
        <v>570.67499999999995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679.29300000000001</v>
      </c>
      <c r="W152" s="20">
        <v>1021.346</v>
      </c>
      <c r="X152" s="20">
        <v>1106.0940000000001</v>
      </c>
      <c r="Y152" s="20">
        <v>1119.1679999999999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2806.7330000000002</v>
      </c>
      <c r="AD152" s="5">
        <f t="shared" si="18"/>
        <v>8562.373999999998</v>
      </c>
      <c r="AE152" s="5">
        <f t="shared" si="19"/>
        <v>11369.106999999998</v>
      </c>
      <c r="AG152" s="2">
        <f t="shared" si="20"/>
        <v>5</v>
      </c>
      <c r="AH152" s="2">
        <f t="shared" si="21"/>
        <v>2024</v>
      </c>
      <c r="AJ152" s="5">
        <f t="shared" si="22"/>
        <v>1176.691</v>
      </c>
      <c r="AK152" s="2">
        <f t="shared" si="23"/>
        <v>2</v>
      </c>
      <c r="AM152" s="40"/>
    </row>
    <row r="153" spans="1:39" x14ac:dyDescent="0.25">
      <c r="A153" s="18">
        <v>45436</v>
      </c>
      <c r="B153" s="20">
        <v>1129.443</v>
      </c>
      <c r="C153" s="20">
        <v>1153.722</v>
      </c>
      <c r="D153" s="20">
        <v>1168.58</v>
      </c>
      <c r="E153" s="20">
        <v>1143.729</v>
      </c>
      <c r="F153" s="20">
        <v>1140.835</v>
      </c>
      <c r="G153" s="20">
        <v>1037.8430000000001</v>
      </c>
      <c r="H153" s="20">
        <v>558.57500000000005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646.298</v>
      </c>
      <c r="W153" s="20">
        <v>980.17600000000004</v>
      </c>
      <c r="X153" s="20">
        <v>1058.259</v>
      </c>
      <c r="Y153" s="20">
        <v>1099.807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2684.7330000000002</v>
      </c>
      <c r="AD153" s="5">
        <f t="shared" si="18"/>
        <v>8432.5339999999997</v>
      </c>
      <c r="AE153" s="5">
        <f t="shared" si="19"/>
        <v>11117.267</v>
      </c>
      <c r="AG153" s="2">
        <f t="shared" si="20"/>
        <v>5</v>
      </c>
      <c r="AH153" s="2">
        <f t="shared" si="21"/>
        <v>2024</v>
      </c>
      <c r="AJ153" s="5">
        <f t="shared" si="22"/>
        <v>1168.58</v>
      </c>
      <c r="AK153" s="2">
        <f t="shared" si="23"/>
        <v>3</v>
      </c>
      <c r="AM153" s="40"/>
    </row>
    <row r="154" spans="1:39" x14ac:dyDescent="0.25">
      <c r="A154" s="18">
        <v>45437</v>
      </c>
      <c r="B154" s="20">
        <v>1105.6110000000001</v>
      </c>
      <c r="C154" s="20">
        <v>1099.8050000000001</v>
      </c>
      <c r="D154" s="20">
        <v>1125.0450000000001</v>
      </c>
      <c r="E154" s="20">
        <v>1111.566</v>
      </c>
      <c r="F154" s="20">
        <v>1090.4580000000001</v>
      </c>
      <c r="G154" s="20">
        <v>990.18399999999997</v>
      </c>
      <c r="H154" s="20">
        <v>472.52499999999998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514.952</v>
      </c>
      <c r="W154" s="20">
        <v>990.26400000000001</v>
      </c>
      <c r="X154" s="20">
        <v>1070.461</v>
      </c>
      <c r="Y154" s="20">
        <v>1109.336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10680.206999999999</v>
      </c>
      <c r="AE154" s="5">
        <f t="shared" si="19"/>
        <v>10680.206999999999</v>
      </c>
      <c r="AG154" s="2">
        <f t="shared" si="20"/>
        <v>5</v>
      </c>
      <c r="AH154" s="2">
        <f t="shared" si="21"/>
        <v>2024</v>
      </c>
      <c r="AJ154" s="5">
        <f t="shared" si="22"/>
        <v>1125.0450000000001</v>
      </c>
      <c r="AK154" s="2">
        <f t="shared" si="23"/>
        <v>3</v>
      </c>
      <c r="AM154" s="40"/>
    </row>
    <row r="155" spans="1:39" x14ac:dyDescent="0.25">
      <c r="A155" s="18">
        <v>45438</v>
      </c>
      <c r="B155" s="20">
        <v>1092.7329999999999</v>
      </c>
      <c r="C155" s="20">
        <v>1117.576</v>
      </c>
      <c r="D155" s="20">
        <v>1115.9749999999999</v>
      </c>
      <c r="E155" s="20">
        <v>1115.2349999999999</v>
      </c>
      <c r="F155" s="20">
        <v>1066.1110000000001</v>
      </c>
      <c r="G155" s="20">
        <v>976.08399999999995</v>
      </c>
      <c r="H155" s="20">
        <v>460.565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517.75599999999997</v>
      </c>
      <c r="W155" s="20">
        <v>995.31200000000001</v>
      </c>
      <c r="X155" s="20">
        <v>1079.6389999999999</v>
      </c>
      <c r="Y155" s="20">
        <v>1104.6379999999999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10641.624</v>
      </c>
      <c r="AE155" s="5">
        <f t="shared" si="19"/>
        <v>10641.624</v>
      </c>
      <c r="AG155" s="2">
        <f t="shared" si="20"/>
        <v>5</v>
      </c>
      <c r="AH155" s="2">
        <f t="shared" si="21"/>
        <v>2024</v>
      </c>
      <c r="AJ155" s="5">
        <f t="shared" si="22"/>
        <v>1117.576</v>
      </c>
      <c r="AK155" s="2">
        <f t="shared" si="23"/>
        <v>2</v>
      </c>
      <c r="AM155" s="40"/>
    </row>
    <row r="156" spans="1:39" x14ac:dyDescent="0.25">
      <c r="A156" s="18">
        <v>45439</v>
      </c>
      <c r="B156" s="20">
        <v>1105.4870000000001</v>
      </c>
      <c r="C156" s="20">
        <v>1100.269</v>
      </c>
      <c r="D156" s="20">
        <v>1121.193</v>
      </c>
      <c r="E156" s="20">
        <v>1114.3530000000001</v>
      </c>
      <c r="F156" s="20">
        <v>1093.68</v>
      </c>
      <c r="G156" s="20">
        <v>999.87099999999998</v>
      </c>
      <c r="H156" s="20">
        <v>477.38099999999997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542.37800000000004</v>
      </c>
      <c r="W156" s="20">
        <v>986.41099999999994</v>
      </c>
      <c r="X156" s="20">
        <v>1058.058</v>
      </c>
      <c r="Y156" s="20">
        <v>1091.808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10690.889000000003</v>
      </c>
      <c r="AE156" s="5">
        <f t="shared" si="19"/>
        <v>10690.889000000003</v>
      </c>
      <c r="AG156" s="2">
        <f t="shared" si="20"/>
        <v>5</v>
      </c>
      <c r="AH156" s="2">
        <f t="shared" si="21"/>
        <v>2024</v>
      </c>
      <c r="AJ156" s="5">
        <f t="shared" si="22"/>
        <v>1121.193</v>
      </c>
      <c r="AK156" s="2">
        <f t="shared" si="23"/>
        <v>3</v>
      </c>
      <c r="AM156" s="40"/>
    </row>
    <row r="157" spans="1:39" x14ac:dyDescent="0.25">
      <c r="A157" s="18">
        <v>45440</v>
      </c>
      <c r="B157" s="20">
        <v>1085.327</v>
      </c>
      <c r="C157" s="20">
        <v>1111.0540000000001</v>
      </c>
      <c r="D157" s="20">
        <v>1151.848</v>
      </c>
      <c r="E157" s="20">
        <v>1136.8140000000001</v>
      </c>
      <c r="F157" s="20">
        <v>1144.3389999999999</v>
      </c>
      <c r="G157" s="20">
        <v>1086.463</v>
      </c>
      <c r="H157" s="20">
        <v>596.90599999999995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682.89599999999996</v>
      </c>
      <c r="W157" s="20">
        <v>1015.3579999999999</v>
      </c>
      <c r="X157" s="20">
        <v>1094.3630000000001</v>
      </c>
      <c r="Y157" s="20">
        <v>1125.559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2792.6170000000002</v>
      </c>
      <c r="AD157" s="5">
        <f t="shared" si="18"/>
        <v>8438.3099999999977</v>
      </c>
      <c r="AE157" s="5">
        <f t="shared" si="19"/>
        <v>11230.926999999998</v>
      </c>
      <c r="AG157" s="2">
        <f t="shared" si="20"/>
        <v>5</v>
      </c>
      <c r="AH157" s="2">
        <f t="shared" si="21"/>
        <v>2024</v>
      </c>
      <c r="AJ157" s="5">
        <f t="shared" si="22"/>
        <v>1151.848</v>
      </c>
      <c r="AK157" s="2">
        <f t="shared" si="23"/>
        <v>3</v>
      </c>
      <c r="AM157" s="40"/>
    </row>
    <row r="158" spans="1:39" x14ac:dyDescent="0.25">
      <c r="A158" s="18">
        <v>45441</v>
      </c>
      <c r="B158" s="20">
        <v>1127.5809999999999</v>
      </c>
      <c r="C158" s="20">
        <v>1157.8499999999999</v>
      </c>
      <c r="D158" s="20">
        <v>1178.816</v>
      </c>
      <c r="E158" s="20">
        <v>1157.434</v>
      </c>
      <c r="F158" s="20">
        <v>1143.5219999999999</v>
      </c>
      <c r="G158" s="20">
        <v>1076.1389999999999</v>
      </c>
      <c r="H158" s="20">
        <v>579.82299999999998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677.11199999999997</v>
      </c>
      <c r="W158" s="20">
        <v>1016.1559999999999</v>
      </c>
      <c r="X158" s="20">
        <v>1082.4459999999999</v>
      </c>
      <c r="Y158" s="20">
        <v>1107.3440000000001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2775.7139999999999</v>
      </c>
      <c r="AD158" s="5">
        <f t="shared" si="18"/>
        <v>8528.5090000000018</v>
      </c>
      <c r="AE158" s="5">
        <f t="shared" si="19"/>
        <v>11304.223000000002</v>
      </c>
      <c r="AG158" s="2">
        <f t="shared" si="20"/>
        <v>5</v>
      </c>
      <c r="AH158" s="2">
        <f t="shared" si="21"/>
        <v>2024</v>
      </c>
      <c r="AJ158" s="5">
        <f t="shared" si="22"/>
        <v>1178.816</v>
      </c>
      <c r="AK158" s="2">
        <f t="shared" si="23"/>
        <v>3</v>
      </c>
      <c r="AM158" s="40"/>
    </row>
    <row r="159" spans="1:39" x14ac:dyDescent="0.25">
      <c r="A159" s="18">
        <v>45442</v>
      </c>
      <c r="B159" s="20">
        <v>1106.6980000000001</v>
      </c>
      <c r="C159" s="20">
        <v>1146.751</v>
      </c>
      <c r="D159" s="20">
        <v>1150.3989999999999</v>
      </c>
      <c r="E159" s="20">
        <v>1150.723</v>
      </c>
      <c r="F159" s="20">
        <v>1128.808</v>
      </c>
      <c r="G159" s="20">
        <v>1070.328</v>
      </c>
      <c r="H159" s="20">
        <v>574.55999999999995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667.83699999999999</v>
      </c>
      <c r="W159" s="20">
        <v>1012.248</v>
      </c>
      <c r="X159" s="20">
        <v>1089.883</v>
      </c>
      <c r="Y159" s="20">
        <v>1109.876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2769.9679999999998</v>
      </c>
      <c r="AD159" s="5">
        <f t="shared" si="18"/>
        <v>8438.143</v>
      </c>
      <c r="AE159" s="5">
        <f t="shared" si="19"/>
        <v>11208.110999999999</v>
      </c>
      <c r="AG159" s="2">
        <f t="shared" si="20"/>
        <v>5</v>
      </c>
      <c r="AH159" s="2">
        <f t="shared" si="21"/>
        <v>2024</v>
      </c>
      <c r="AJ159" s="5">
        <f t="shared" si="22"/>
        <v>1150.723</v>
      </c>
      <c r="AK159" s="2">
        <f t="shared" si="23"/>
        <v>4</v>
      </c>
      <c r="AM159" s="40"/>
    </row>
    <row r="160" spans="1:39" x14ac:dyDescent="0.25">
      <c r="A160" s="18">
        <v>45443</v>
      </c>
      <c r="B160" s="20">
        <v>1109.4159999999999</v>
      </c>
      <c r="C160" s="20">
        <v>1147.068</v>
      </c>
      <c r="D160" s="20">
        <v>1158.8779999999999</v>
      </c>
      <c r="E160" s="20">
        <v>1161.7170000000001</v>
      </c>
      <c r="F160" s="20">
        <v>1136.2529999999999</v>
      </c>
      <c r="G160" s="20">
        <v>1072.741</v>
      </c>
      <c r="H160" s="20">
        <v>576.77300000000002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649.76300000000003</v>
      </c>
      <c r="W160" s="20">
        <v>991.71199999999999</v>
      </c>
      <c r="X160" s="20">
        <v>1082.0150000000001</v>
      </c>
      <c r="Y160" s="20">
        <v>1110.7750000000001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2723.49</v>
      </c>
      <c r="AD160" s="5">
        <f t="shared" si="18"/>
        <v>8473.6209999999992</v>
      </c>
      <c r="AE160" s="5">
        <f t="shared" si="19"/>
        <v>11197.110999999999</v>
      </c>
      <c r="AG160" s="2">
        <f t="shared" si="20"/>
        <v>5</v>
      </c>
      <c r="AH160" s="2">
        <f t="shared" si="21"/>
        <v>2024</v>
      </c>
      <c r="AJ160" s="5">
        <f t="shared" si="22"/>
        <v>1161.7170000000001</v>
      </c>
      <c r="AK160" s="2">
        <f t="shared" si="23"/>
        <v>4</v>
      </c>
      <c r="AM160" s="40"/>
    </row>
    <row r="161" spans="1:39" x14ac:dyDescent="0.25">
      <c r="A161" s="18">
        <v>45444</v>
      </c>
      <c r="B161" s="20">
        <v>1126.933</v>
      </c>
      <c r="C161" s="20">
        <v>1143.5139999999999</v>
      </c>
      <c r="D161" s="20">
        <v>1152.809</v>
      </c>
      <c r="E161" s="20">
        <v>1164.8630000000001</v>
      </c>
      <c r="F161" s="20">
        <v>1146.7619999999999</v>
      </c>
      <c r="G161" s="20">
        <v>1086.684</v>
      </c>
      <c r="H161" s="20">
        <v>381.90300000000002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974.72</v>
      </c>
      <c r="X161" s="20">
        <v>1037.271</v>
      </c>
      <c r="Y161" s="20">
        <v>1083.194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10298.653</v>
      </c>
      <c r="AE161" s="5">
        <f t="shared" si="19"/>
        <v>10298.653</v>
      </c>
      <c r="AG161" s="2">
        <f t="shared" si="20"/>
        <v>6</v>
      </c>
      <c r="AH161" s="2">
        <f t="shared" si="21"/>
        <v>2024</v>
      </c>
      <c r="AJ161" s="5">
        <f t="shared" si="22"/>
        <v>1164.8630000000001</v>
      </c>
      <c r="AK161" s="2">
        <f t="shared" si="23"/>
        <v>4</v>
      </c>
      <c r="AM161" s="40"/>
    </row>
    <row r="162" spans="1:39" x14ac:dyDescent="0.25">
      <c r="A162" s="18">
        <v>45445</v>
      </c>
      <c r="B162" s="20">
        <v>1120.9649999999999</v>
      </c>
      <c r="C162" s="20">
        <v>1157.655</v>
      </c>
      <c r="D162" s="20">
        <v>1169.4580000000001</v>
      </c>
      <c r="E162" s="20">
        <v>1172.2090000000001</v>
      </c>
      <c r="F162" s="20">
        <v>1151.018</v>
      </c>
      <c r="G162" s="20">
        <v>1063.616</v>
      </c>
      <c r="H162" s="20">
        <v>369.18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1057.5889999999999</v>
      </c>
      <c r="X162" s="20">
        <v>1101.5999999999999</v>
      </c>
      <c r="Y162" s="20">
        <v>1106.8130000000001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10470.103000000001</v>
      </c>
      <c r="AE162" s="5">
        <f t="shared" si="19"/>
        <v>10470.103000000001</v>
      </c>
      <c r="AG162" s="2">
        <f t="shared" si="20"/>
        <v>6</v>
      </c>
      <c r="AH162" s="2">
        <f t="shared" si="21"/>
        <v>2024</v>
      </c>
      <c r="AJ162" s="5">
        <f t="shared" si="22"/>
        <v>1172.2090000000001</v>
      </c>
      <c r="AK162" s="2">
        <f t="shared" si="23"/>
        <v>4</v>
      </c>
      <c r="AM162" s="40"/>
    </row>
    <row r="163" spans="1:39" x14ac:dyDescent="0.25">
      <c r="A163" s="18">
        <v>45446</v>
      </c>
      <c r="B163" s="20">
        <v>1155.653</v>
      </c>
      <c r="C163" s="20">
        <v>1174.297</v>
      </c>
      <c r="D163" s="20">
        <v>1196.5509999999999</v>
      </c>
      <c r="E163" s="20">
        <v>1169.54</v>
      </c>
      <c r="F163" s="20">
        <v>1172.9929999999999</v>
      </c>
      <c r="G163" s="20">
        <v>1133.0809999999999</v>
      </c>
      <c r="H163" s="20">
        <v>404.50400000000002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1040.374</v>
      </c>
      <c r="X163" s="20">
        <v>1116.4380000000001</v>
      </c>
      <c r="Y163" s="20">
        <v>1113.0619999999999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2156.8119999999999</v>
      </c>
      <c r="AD163" s="5">
        <f t="shared" si="18"/>
        <v>8519.6810000000005</v>
      </c>
      <c r="AE163" s="5">
        <f t="shared" si="19"/>
        <v>10676.493</v>
      </c>
      <c r="AG163" s="2">
        <f t="shared" si="20"/>
        <v>6</v>
      </c>
      <c r="AH163" s="2">
        <f t="shared" si="21"/>
        <v>2024</v>
      </c>
      <c r="AJ163" s="5">
        <f t="shared" si="22"/>
        <v>1196.5509999999999</v>
      </c>
      <c r="AK163" s="2">
        <f t="shared" si="23"/>
        <v>3</v>
      </c>
      <c r="AM163" s="40"/>
    </row>
    <row r="164" spans="1:39" x14ac:dyDescent="0.25">
      <c r="A164" s="18">
        <v>45447</v>
      </c>
      <c r="B164" s="20">
        <v>1170.633</v>
      </c>
      <c r="C164" s="20">
        <v>1195.3579999999999</v>
      </c>
      <c r="D164" s="20">
        <v>1210.865</v>
      </c>
      <c r="E164" s="20">
        <v>1207.8869999999999</v>
      </c>
      <c r="F164" s="20">
        <v>1189.22</v>
      </c>
      <c r="G164" s="20">
        <v>1167.191</v>
      </c>
      <c r="H164" s="20">
        <v>411.71300000000002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1064.1020000000001</v>
      </c>
      <c r="X164" s="20">
        <v>1163.538</v>
      </c>
      <c r="Y164" s="20">
        <v>1159.0940000000001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2227.6400000000003</v>
      </c>
      <c r="AD164" s="5">
        <f t="shared" si="18"/>
        <v>8711.9609999999993</v>
      </c>
      <c r="AE164" s="5">
        <f t="shared" si="19"/>
        <v>10939.600999999999</v>
      </c>
      <c r="AG164" s="2">
        <f t="shared" si="20"/>
        <v>6</v>
      </c>
      <c r="AH164" s="2">
        <f t="shared" si="21"/>
        <v>2024</v>
      </c>
      <c r="AJ164" s="5">
        <f t="shared" si="22"/>
        <v>1210.865</v>
      </c>
      <c r="AK164" s="2">
        <f t="shared" si="23"/>
        <v>3</v>
      </c>
      <c r="AM164" s="40"/>
    </row>
    <row r="165" spans="1:39" x14ac:dyDescent="0.25">
      <c r="A165" s="18">
        <v>45448</v>
      </c>
      <c r="B165" s="20">
        <v>1240.271</v>
      </c>
      <c r="C165" s="20">
        <v>1242.42</v>
      </c>
      <c r="D165" s="20">
        <v>1274.4469999999999</v>
      </c>
      <c r="E165" s="20">
        <v>1243.502</v>
      </c>
      <c r="F165" s="20">
        <v>1242.1320000000001</v>
      </c>
      <c r="G165" s="20">
        <v>1170.1880000000001</v>
      </c>
      <c r="H165" s="20">
        <v>425.14299999999997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1084.807</v>
      </c>
      <c r="X165" s="20">
        <v>1171.8910000000001</v>
      </c>
      <c r="Y165" s="20">
        <v>1200.1179999999999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2256.6980000000003</v>
      </c>
      <c r="AD165" s="5">
        <f t="shared" si="18"/>
        <v>9038.2209999999995</v>
      </c>
      <c r="AE165" s="5">
        <f t="shared" si="19"/>
        <v>11294.919</v>
      </c>
      <c r="AG165" s="2">
        <f t="shared" si="20"/>
        <v>6</v>
      </c>
      <c r="AH165" s="2">
        <f t="shared" si="21"/>
        <v>2024</v>
      </c>
      <c r="AJ165" s="5">
        <f t="shared" si="22"/>
        <v>1274.4469999999999</v>
      </c>
      <c r="AK165" s="2">
        <f t="shared" si="23"/>
        <v>3</v>
      </c>
      <c r="AM165" s="40"/>
    </row>
    <row r="166" spans="1:39" x14ac:dyDescent="0.25">
      <c r="A166" s="18">
        <v>45449</v>
      </c>
      <c r="B166" s="20">
        <v>1245.9690000000001</v>
      </c>
      <c r="C166" s="20">
        <v>1294.462</v>
      </c>
      <c r="D166" s="20">
        <v>1295.337</v>
      </c>
      <c r="E166" s="20">
        <v>1286.941</v>
      </c>
      <c r="F166" s="20">
        <v>1254.027</v>
      </c>
      <c r="G166" s="20">
        <v>1215.5889999999999</v>
      </c>
      <c r="H166" s="20">
        <v>431.81700000000001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1095.8399999999999</v>
      </c>
      <c r="X166" s="20">
        <v>1193.5609999999999</v>
      </c>
      <c r="Y166" s="20">
        <v>1202.4590000000001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2289.4009999999998</v>
      </c>
      <c r="AD166" s="5">
        <f t="shared" si="18"/>
        <v>9226.6010000000006</v>
      </c>
      <c r="AE166" s="5">
        <f t="shared" si="19"/>
        <v>11516.002</v>
      </c>
      <c r="AG166" s="2">
        <f t="shared" si="20"/>
        <v>6</v>
      </c>
      <c r="AH166" s="2">
        <f t="shared" si="21"/>
        <v>2024</v>
      </c>
      <c r="AJ166" s="5">
        <f t="shared" si="22"/>
        <v>1295.337</v>
      </c>
      <c r="AK166" s="2">
        <f t="shared" si="23"/>
        <v>3</v>
      </c>
      <c r="AM166" s="40"/>
    </row>
    <row r="167" spans="1:39" x14ac:dyDescent="0.25">
      <c r="A167" s="18">
        <v>45450</v>
      </c>
      <c r="B167" s="20">
        <v>1252.5360000000001</v>
      </c>
      <c r="C167" s="20">
        <v>1270.182</v>
      </c>
      <c r="D167" s="20">
        <v>1291.413</v>
      </c>
      <c r="E167" s="20">
        <v>1284.8230000000001</v>
      </c>
      <c r="F167" s="20">
        <v>1264.5050000000001</v>
      </c>
      <c r="G167" s="20">
        <v>1221.529</v>
      </c>
      <c r="H167" s="20">
        <v>430.60199999999998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1023.71</v>
      </c>
      <c r="X167" s="20">
        <v>1121.3420000000001</v>
      </c>
      <c r="Y167" s="20">
        <v>1136.5229999999999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2145.0520000000001</v>
      </c>
      <c r="AD167" s="5">
        <f t="shared" si="18"/>
        <v>9152.1129999999994</v>
      </c>
      <c r="AE167" s="5">
        <f t="shared" si="19"/>
        <v>11297.164999999999</v>
      </c>
      <c r="AG167" s="2">
        <f t="shared" si="20"/>
        <v>6</v>
      </c>
      <c r="AH167" s="2">
        <f t="shared" si="21"/>
        <v>2024</v>
      </c>
      <c r="AJ167" s="5">
        <f t="shared" si="22"/>
        <v>1291.413</v>
      </c>
      <c r="AK167" s="2">
        <f t="shared" si="23"/>
        <v>3</v>
      </c>
      <c r="AM167" s="40"/>
    </row>
    <row r="168" spans="1:39" x14ac:dyDescent="0.25">
      <c r="A168" s="18">
        <v>45451</v>
      </c>
      <c r="B168" s="20">
        <v>1205.325</v>
      </c>
      <c r="C168" s="20">
        <v>1218.8989999999999</v>
      </c>
      <c r="D168" s="20">
        <v>1243.1890000000001</v>
      </c>
      <c r="E168" s="20">
        <v>1235.394</v>
      </c>
      <c r="F168" s="20">
        <v>1211.232</v>
      </c>
      <c r="G168" s="20">
        <v>1141.5989999999999</v>
      </c>
      <c r="H168" s="20">
        <v>405.64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1048.1220000000001</v>
      </c>
      <c r="X168" s="20">
        <v>1133.338</v>
      </c>
      <c r="Y168" s="20">
        <v>1155.4570000000001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10998.195000000002</v>
      </c>
      <c r="AE168" s="5">
        <f t="shared" si="19"/>
        <v>10998.195000000002</v>
      </c>
      <c r="AG168" s="2">
        <f t="shared" si="20"/>
        <v>6</v>
      </c>
      <c r="AH168" s="2">
        <f t="shared" si="21"/>
        <v>2024</v>
      </c>
      <c r="AJ168" s="5">
        <f t="shared" si="22"/>
        <v>1243.1890000000001</v>
      </c>
      <c r="AK168" s="2">
        <f t="shared" si="23"/>
        <v>3</v>
      </c>
      <c r="AM168" s="40"/>
    </row>
    <row r="169" spans="1:39" x14ac:dyDescent="0.25">
      <c r="A169" s="18">
        <v>45452</v>
      </c>
      <c r="B169" s="20">
        <v>1199.663</v>
      </c>
      <c r="C169" s="20">
        <v>1229.239</v>
      </c>
      <c r="D169" s="20">
        <v>1230.3409999999999</v>
      </c>
      <c r="E169" s="20">
        <v>1229.441</v>
      </c>
      <c r="F169" s="20">
        <v>1186.145</v>
      </c>
      <c r="G169" s="20">
        <v>1109.0920000000001</v>
      </c>
      <c r="H169" s="20">
        <v>383.738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1041.9760000000001</v>
      </c>
      <c r="X169" s="20">
        <v>1112.1410000000001</v>
      </c>
      <c r="Y169" s="20">
        <v>1132.8019999999999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10854.578</v>
      </c>
      <c r="AE169" s="5">
        <f t="shared" si="19"/>
        <v>10854.578</v>
      </c>
      <c r="AG169" s="2">
        <f t="shared" si="20"/>
        <v>6</v>
      </c>
      <c r="AH169" s="2">
        <f t="shared" si="21"/>
        <v>2024</v>
      </c>
      <c r="AJ169" s="5">
        <f t="shared" si="22"/>
        <v>1230.3409999999999</v>
      </c>
      <c r="AK169" s="2">
        <f t="shared" si="23"/>
        <v>3</v>
      </c>
      <c r="AM169" s="40"/>
    </row>
    <row r="170" spans="1:39" x14ac:dyDescent="0.25">
      <c r="A170" s="18">
        <v>45453</v>
      </c>
      <c r="B170" s="20">
        <v>1126.1859999999999</v>
      </c>
      <c r="C170" s="20">
        <v>1145.444</v>
      </c>
      <c r="D170" s="20">
        <v>1175.69</v>
      </c>
      <c r="E170" s="20">
        <v>1168.905</v>
      </c>
      <c r="F170" s="20">
        <v>1163.806</v>
      </c>
      <c r="G170" s="20">
        <v>1151.1389999999999</v>
      </c>
      <c r="H170" s="20">
        <v>411.904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1039.8499999999999</v>
      </c>
      <c r="X170" s="20">
        <v>1108.9069999999999</v>
      </c>
      <c r="Y170" s="20">
        <v>1109.9159999999999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2148.7569999999996</v>
      </c>
      <c r="AD170" s="5">
        <f t="shared" si="18"/>
        <v>8452.99</v>
      </c>
      <c r="AE170" s="5">
        <f t="shared" si="19"/>
        <v>10601.746999999999</v>
      </c>
      <c r="AG170" s="2">
        <f t="shared" si="20"/>
        <v>6</v>
      </c>
      <c r="AH170" s="2">
        <f t="shared" si="21"/>
        <v>2024</v>
      </c>
      <c r="AJ170" s="5">
        <f t="shared" si="22"/>
        <v>1175.69</v>
      </c>
      <c r="AK170" s="2">
        <f t="shared" si="23"/>
        <v>3</v>
      </c>
      <c r="AM170" s="40"/>
    </row>
    <row r="171" spans="1:39" x14ac:dyDescent="0.25">
      <c r="A171" s="18">
        <v>45454</v>
      </c>
      <c r="B171" s="20">
        <v>1173.3009999999999</v>
      </c>
      <c r="C171" s="20">
        <v>1202.8240000000001</v>
      </c>
      <c r="D171" s="20">
        <v>1223.8399999999999</v>
      </c>
      <c r="E171" s="20">
        <v>1226.681</v>
      </c>
      <c r="F171" s="20">
        <v>1200.4760000000001</v>
      </c>
      <c r="G171" s="20">
        <v>1169.481</v>
      </c>
      <c r="H171" s="20">
        <v>415.61500000000001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1086.7339999999999</v>
      </c>
      <c r="X171" s="20">
        <v>1149.346</v>
      </c>
      <c r="Y171" s="20">
        <v>1174.174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2236.08</v>
      </c>
      <c r="AD171" s="5">
        <f t="shared" si="18"/>
        <v>8786.3920000000016</v>
      </c>
      <c r="AE171" s="5">
        <f t="shared" si="19"/>
        <v>11022.472000000002</v>
      </c>
      <c r="AG171" s="2">
        <f t="shared" si="20"/>
        <v>6</v>
      </c>
      <c r="AH171" s="2">
        <f t="shared" si="21"/>
        <v>2024</v>
      </c>
      <c r="AJ171" s="5">
        <f t="shared" si="22"/>
        <v>1226.681</v>
      </c>
      <c r="AK171" s="2">
        <f t="shared" si="23"/>
        <v>4</v>
      </c>
      <c r="AM171" s="40"/>
    </row>
    <row r="172" spans="1:39" x14ac:dyDescent="0.25">
      <c r="A172" s="18">
        <v>45455</v>
      </c>
      <c r="B172" s="20">
        <v>1211.6790000000001</v>
      </c>
      <c r="C172" s="20">
        <v>1253.0039999999999</v>
      </c>
      <c r="D172" s="20">
        <v>1247.3309999999999</v>
      </c>
      <c r="E172" s="20">
        <v>1261.011</v>
      </c>
      <c r="F172" s="20">
        <v>1222.039</v>
      </c>
      <c r="G172" s="20">
        <v>1192.172</v>
      </c>
      <c r="H172" s="20">
        <v>420.154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1082.0740000000001</v>
      </c>
      <c r="X172" s="20">
        <v>1155.53</v>
      </c>
      <c r="Y172" s="20">
        <v>1164.758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2237.6040000000003</v>
      </c>
      <c r="AD172" s="5">
        <f t="shared" si="18"/>
        <v>8972.148000000001</v>
      </c>
      <c r="AE172" s="5">
        <f t="shared" si="19"/>
        <v>11209.752</v>
      </c>
      <c r="AG172" s="2">
        <f t="shared" si="20"/>
        <v>6</v>
      </c>
      <c r="AH172" s="2">
        <f t="shared" si="21"/>
        <v>2024</v>
      </c>
      <c r="AJ172" s="5">
        <f t="shared" si="22"/>
        <v>1261.011</v>
      </c>
      <c r="AK172" s="2">
        <f t="shared" si="23"/>
        <v>4</v>
      </c>
      <c r="AM172" s="40"/>
    </row>
    <row r="173" spans="1:39" x14ac:dyDescent="0.25">
      <c r="A173" s="18">
        <v>45456</v>
      </c>
      <c r="B173" s="20">
        <v>1216.163</v>
      </c>
      <c r="C173" s="20">
        <v>1255.1469999999999</v>
      </c>
      <c r="D173" s="20">
        <v>1262.806</v>
      </c>
      <c r="E173" s="20">
        <v>1246.885</v>
      </c>
      <c r="F173" s="20">
        <v>1228.26</v>
      </c>
      <c r="G173" s="20">
        <v>1180.0440000000001</v>
      </c>
      <c r="H173" s="20">
        <v>420.66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1133.298</v>
      </c>
      <c r="X173" s="20">
        <v>1219.797</v>
      </c>
      <c r="Y173" s="20">
        <v>1224.4780000000001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2353.0950000000003</v>
      </c>
      <c r="AD173" s="5">
        <f t="shared" si="18"/>
        <v>9034.4429999999993</v>
      </c>
      <c r="AE173" s="5">
        <f t="shared" si="19"/>
        <v>11387.538</v>
      </c>
      <c r="AG173" s="2">
        <f t="shared" si="20"/>
        <v>6</v>
      </c>
      <c r="AH173" s="2">
        <f t="shared" si="21"/>
        <v>2024</v>
      </c>
      <c r="AJ173" s="5">
        <f t="shared" si="22"/>
        <v>1262.806</v>
      </c>
      <c r="AK173" s="2">
        <f t="shared" si="23"/>
        <v>3</v>
      </c>
      <c r="AM173" s="40"/>
    </row>
    <row r="174" spans="1:39" x14ac:dyDescent="0.25">
      <c r="A174" s="18">
        <v>45457</v>
      </c>
      <c r="B174" s="20">
        <v>1264.6859999999999</v>
      </c>
      <c r="C174" s="20">
        <v>1297.0029999999999</v>
      </c>
      <c r="D174" s="20">
        <v>1325.9580000000001</v>
      </c>
      <c r="E174" s="20">
        <v>1305.3019999999999</v>
      </c>
      <c r="F174" s="20">
        <v>1281.8130000000001</v>
      </c>
      <c r="G174" s="20">
        <v>1219.1220000000001</v>
      </c>
      <c r="H174" s="20">
        <v>430.262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1098.2670000000001</v>
      </c>
      <c r="X174" s="20">
        <v>1222.1400000000001</v>
      </c>
      <c r="Y174" s="20">
        <v>1244.365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2320.4070000000002</v>
      </c>
      <c r="AD174" s="5">
        <f t="shared" si="18"/>
        <v>9368.5109999999986</v>
      </c>
      <c r="AE174" s="5">
        <f t="shared" si="19"/>
        <v>11688.918</v>
      </c>
      <c r="AG174" s="2">
        <f t="shared" si="20"/>
        <v>6</v>
      </c>
      <c r="AH174" s="2">
        <f t="shared" si="21"/>
        <v>2024</v>
      </c>
      <c r="AJ174" s="5">
        <f t="shared" si="22"/>
        <v>1325.9580000000001</v>
      </c>
      <c r="AK174" s="2">
        <f t="shared" si="23"/>
        <v>3</v>
      </c>
      <c r="AM174" s="40"/>
    </row>
    <row r="175" spans="1:39" x14ac:dyDescent="0.25">
      <c r="A175" s="18">
        <v>45458</v>
      </c>
      <c r="B175" s="20">
        <v>1313.53</v>
      </c>
      <c r="C175" s="20">
        <v>1322.2539999999999</v>
      </c>
      <c r="D175" s="20">
        <v>1320.575</v>
      </c>
      <c r="E175" s="20">
        <v>1325.654</v>
      </c>
      <c r="F175" s="20">
        <v>1278.848</v>
      </c>
      <c r="G175" s="20">
        <v>1203.1569999999999</v>
      </c>
      <c r="H175" s="20">
        <v>416.21899999999999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1042.8989999999999</v>
      </c>
      <c r="X175" s="20">
        <v>1148.7139999999999</v>
      </c>
      <c r="Y175" s="20">
        <v>1163.3430000000001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11535.192999999999</v>
      </c>
      <c r="AE175" s="5">
        <f t="shared" si="19"/>
        <v>11535.192999999999</v>
      </c>
      <c r="AG175" s="2">
        <f t="shared" si="20"/>
        <v>6</v>
      </c>
      <c r="AH175" s="2">
        <f t="shared" si="21"/>
        <v>2024</v>
      </c>
      <c r="AJ175" s="5">
        <f t="shared" si="22"/>
        <v>1325.654</v>
      </c>
      <c r="AK175" s="2">
        <f t="shared" si="23"/>
        <v>4</v>
      </c>
      <c r="AM175" s="40"/>
    </row>
    <row r="176" spans="1:39" x14ac:dyDescent="0.25">
      <c r="A176" s="18">
        <v>45459</v>
      </c>
      <c r="B176" s="20">
        <v>1195.643</v>
      </c>
      <c r="C176" s="20">
        <v>1216.499</v>
      </c>
      <c r="D176" s="20">
        <v>1224.8430000000001</v>
      </c>
      <c r="E176" s="20">
        <v>1225.3620000000001</v>
      </c>
      <c r="F176" s="20">
        <v>1187.252</v>
      </c>
      <c r="G176" s="20">
        <v>1095.0940000000001</v>
      </c>
      <c r="H176" s="20">
        <v>380.55900000000003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1095.7</v>
      </c>
      <c r="X176" s="20">
        <v>1151.9480000000001</v>
      </c>
      <c r="Y176" s="20">
        <v>1161.7719999999999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10934.672000000002</v>
      </c>
      <c r="AE176" s="5">
        <f t="shared" si="19"/>
        <v>10934.672000000002</v>
      </c>
      <c r="AG176" s="2">
        <f t="shared" si="20"/>
        <v>6</v>
      </c>
      <c r="AH176" s="2">
        <f t="shared" si="21"/>
        <v>2024</v>
      </c>
      <c r="AJ176" s="5">
        <f t="shared" si="22"/>
        <v>1225.3620000000001</v>
      </c>
      <c r="AK176" s="2">
        <f t="shared" si="23"/>
        <v>4</v>
      </c>
      <c r="AM176" s="40"/>
    </row>
    <row r="177" spans="1:39" x14ac:dyDescent="0.25">
      <c r="A177" s="18">
        <v>45460</v>
      </c>
      <c r="B177" s="20">
        <v>1208.502</v>
      </c>
      <c r="C177" s="20">
        <v>1212.0999999999999</v>
      </c>
      <c r="D177" s="20">
        <v>1249.8510000000001</v>
      </c>
      <c r="E177" s="20">
        <v>1226.9839999999999</v>
      </c>
      <c r="F177" s="20">
        <v>1216.8499999999999</v>
      </c>
      <c r="G177" s="20">
        <v>1161.0029999999999</v>
      </c>
      <c r="H177" s="20">
        <v>411.70699999999999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1077.626</v>
      </c>
      <c r="X177" s="20">
        <v>1159.771</v>
      </c>
      <c r="Y177" s="20">
        <v>1155.325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2237.3969999999999</v>
      </c>
      <c r="AD177" s="5">
        <f t="shared" si="18"/>
        <v>8842.3220000000001</v>
      </c>
      <c r="AE177" s="5">
        <f t="shared" si="19"/>
        <v>11079.719000000001</v>
      </c>
      <c r="AG177" s="2">
        <f t="shared" si="20"/>
        <v>6</v>
      </c>
      <c r="AH177" s="2">
        <f t="shared" si="21"/>
        <v>2024</v>
      </c>
      <c r="AJ177" s="5">
        <f t="shared" si="22"/>
        <v>1249.8510000000001</v>
      </c>
      <c r="AK177" s="2">
        <f t="shared" si="23"/>
        <v>3</v>
      </c>
      <c r="AM177" s="40"/>
    </row>
    <row r="178" spans="1:39" x14ac:dyDescent="0.25">
      <c r="A178" s="18">
        <v>45461</v>
      </c>
      <c r="B178" s="20">
        <v>1238.451</v>
      </c>
      <c r="C178" s="20">
        <v>1257.0119999999999</v>
      </c>
      <c r="D178" s="20">
        <v>1284.4739999999999</v>
      </c>
      <c r="E178" s="20">
        <v>1264.7850000000001</v>
      </c>
      <c r="F178" s="20">
        <v>1254.595</v>
      </c>
      <c r="G178" s="20">
        <v>1197.2639999999999</v>
      </c>
      <c r="H178" s="20">
        <v>417.57499999999999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1356.0309999999999</v>
      </c>
      <c r="X178" s="20">
        <v>1430.3119999999999</v>
      </c>
      <c r="Y178" s="20">
        <v>1423.2819999999999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2786.3429999999998</v>
      </c>
      <c r="AD178" s="5">
        <f t="shared" si="18"/>
        <v>9337.4379999999983</v>
      </c>
      <c r="AE178" s="5">
        <f t="shared" si="19"/>
        <v>12123.780999999999</v>
      </c>
      <c r="AG178" s="2">
        <f t="shared" si="20"/>
        <v>6</v>
      </c>
      <c r="AH178" s="2">
        <f t="shared" si="21"/>
        <v>2024</v>
      </c>
      <c r="AJ178" s="5">
        <f t="shared" si="22"/>
        <v>1430.3119999999999</v>
      </c>
      <c r="AK178" s="2">
        <f t="shared" si="23"/>
        <v>23</v>
      </c>
      <c r="AM178" s="40"/>
    </row>
    <row r="179" spans="1:39" x14ac:dyDescent="0.25">
      <c r="A179" s="18">
        <v>45462</v>
      </c>
      <c r="B179" s="20">
        <v>1497.2170000000001</v>
      </c>
      <c r="C179" s="20">
        <v>1509.58</v>
      </c>
      <c r="D179" s="20">
        <v>1526.9649999999999</v>
      </c>
      <c r="E179" s="20">
        <v>1485.0419999999999</v>
      </c>
      <c r="F179" s="20">
        <v>1450.5429999999999</v>
      </c>
      <c r="G179" s="20">
        <v>1360.9110000000001</v>
      </c>
      <c r="H179" s="20">
        <v>476.24200000000002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1489.528</v>
      </c>
      <c r="X179" s="20">
        <v>1594.7460000000001</v>
      </c>
      <c r="Y179" s="20">
        <v>1625.921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3084.2740000000003</v>
      </c>
      <c r="AD179" s="5">
        <f t="shared" si="18"/>
        <v>10932.421000000002</v>
      </c>
      <c r="AE179" s="5">
        <f t="shared" si="19"/>
        <v>14016.695000000002</v>
      </c>
      <c r="AG179" s="2">
        <f t="shared" si="20"/>
        <v>6</v>
      </c>
      <c r="AH179" s="2">
        <f t="shared" si="21"/>
        <v>2024</v>
      </c>
      <c r="AJ179" s="5">
        <f t="shared" si="22"/>
        <v>1625.921</v>
      </c>
      <c r="AK179" s="2">
        <f t="shared" si="23"/>
        <v>24</v>
      </c>
      <c r="AM179" s="40"/>
    </row>
    <row r="180" spans="1:39" x14ac:dyDescent="0.25">
      <c r="A180" s="18">
        <v>45463</v>
      </c>
      <c r="B180" s="20">
        <v>1668.538</v>
      </c>
      <c r="C180" s="20">
        <v>1709.5730000000001</v>
      </c>
      <c r="D180" s="20">
        <v>1726.6959999999999</v>
      </c>
      <c r="E180" s="20">
        <v>1698.7570000000001</v>
      </c>
      <c r="F180" s="20">
        <v>1644.454</v>
      </c>
      <c r="G180" s="20">
        <v>1544.2729999999999</v>
      </c>
      <c r="H180" s="20">
        <v>536.08699999999999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1459.998</v>
      </c>
      <c r="X180" s="20">
        <v>1592.923</v>
      </c>
      <c r="Y180" s="20">
        <v>1634.306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3052.9210000000003</v>
      </c>
      <c r="AD180" s="5">
        <f t="shared" si="18"/>
        <v>12162.683999999999</v>
      </c>
      <c r="AE180" s="5">
        <f t="shared" si="19"/>
        <v>15215.605</v>
      </c>
      <c r="AG180" s="2">
        <f t="shared" si="20"/>
        <v>6</v>
      </c>
      <c r="AH180" s="2">
        <f t="shared" si="21"/>
        <v>2024</v>
      </c>
      <c r="AJ180" s="5">
        <f t="shared" si="22"/>
        <v>1726.6959999999999</v>
      </c>
      <c r="AK180" s="2">
        <f t="shared" si="23"/>
        <v>3</v>
      </c>
      <c r="AM180" s="40"/>
    </row>
    <row r="181" spans="1:39" x14ac:dyDescent="0.25">
      <c r="A181" s="18">
        <v>45464</v>
      </c>
      <c r="B181" s="20">
        <v>1713.6310000000001</v>
      </c>
      <c r="C181" s="20">
        <v>1729.1610000000001</v>
      </c>
      <c r="D181" s="20">
        <v>1739.375</v>
      </c>
      <c r="E181" s="20">
        <v>1688.63</v>
      </c>
      <c r="F181" s="20">
        <v>1613.0530000000001</v>
      </c>
      <c r="G181" s="20">
        <v>1501.29</v>
      </c>
      <c r="H181" s="20">
        <v>497.91800000000001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1255.1010000000001</v>
      </c>
      <c r="X181" s="20">
        <v>1386.877</v>
      </c>
      <c r="Y181" s="20">
        <v>1396.653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2641.9780000000001</v>
      </c>
      <c r="AD181" s="5">
        <f t="shared" si="18"/>
        <v>11879.710999999999</v>
      </c>
      <c r="AE181" s="5">
        <f t="shared" si="19"/>
        <v>14521.689</v>
      </c>
      <c r="AG181" s="2">
        <f t="shared" si="20"/>
        <v>6</v>
      </c>
      <c r="AH181" s="2">
        <f t="shared" si="21"/>
        <v>2024</v>
      </c>
      <c r="AJ181" s="5">
        <f t="shared" si="22"/>
        <v>1739.375</v>
      </c>
      <c r="AK181" s="2">
        <f t="shared" si="23"/>
        <v>3</v>
      </c>
      <c r="AM181" s="40"/>
    </row>
    <row r="182" spans="1:39" x14ac:dyDescent="0.25">
      <c r="A182" s="18">
        <v>45465</v>
      </c>
      <c r="B182" s="20">
        <v>1460.9290000000001</v>
      </c>
      <c r="C182" s="20">
        <v>1474.0709999999999</v>
      </c>
      <c r="D182" s="20">
        <v>1459.5809999999999</v>
      </c>
      <c r="E182" s="20">
        <v>1457.605</v>
      </c>
      <c r="F182" s="20">
        <v>1419.0139999999999</v>
      </c>
      <c r="G182" s="20">
        <v>1287.114</v>
      </c>
      <c r="H182" s="20">
        <v>454.43099999999998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1142.6420000000001</v>
      </c>
      <c r="X182" s="20">
        <v>1246.194</v>
      </c>
      <c r="Y182" s="20">
        <v>1285.4110000000001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12686.992</v>
      </c>
      <c r="AE182" s="5">
        <f t="shared" si="19"/>
        <v>12686.992</v>
      </c>
      <c r="AG182" s="2">
        <f t="shared" si="20"/>
        <v>6</v>
      </c>
      <c r="AH182" s="2">
        <f t="shared" si="21"/>
        <v>2024</v>
      </c>
      <c r="AJ182" s="5">
        <f t="shared" si="22"/>
        <v>1474.0709999999999</v>
      </c>
      <c r="AK182" s="2">
        <f t="shared" si="23"/>
        <v>2</v>
      </c>
      <c r="AM182" s="40"/>
    </row>
    <row r="183" spans="1:39" x14ac:dyDescent="0.25">
      <c r="A183" s="18">
        <v>45466</v>
      </c>
      <c r="B183" s="20">
        <v>1309.4670000000001</v>
      </c>
      <c r="C183" s="20">
        <v>1355.4459999999999</v>
      </c>
      <c r="D183" s="20">
        <v>1328.231</v>
      </c>
      <c r="E183" s="20">
        <v>1340.393</v>
      </c>
      <c r="F183" s="20">
        <v>1286.921</v>
      </c>
      <c r="G183" s="20">
        <v>1198.492</v>
      </c>
      <c r="H183" s="20">
        <v>415.238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1111.356</v>
      </c>
      <c r="X183" s="20">
        <v>1202.152</v>
      </c>
      <c r="Y183" s="20">
        <v>1243.6010000000001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11791.297</v>
      </c>
      <c r="AE183" s="5">
        <f t="shared" si="19"/>
        <v>11791.297</v>
      </c>
      <c r="AG183" s="2">
        <f t="shared" si="20"/>
        <v>6</v>
      </c>
      <c r="AH183" s="2">
        <f t="shared" si="21"/>
        <v>2024</v>
      </c>
      <c r="AJ183" s="5">
        <f t="shared" si="22"/>
        <v>1355.4459999999999</v>
      </c>
      <c r="AK183" s="2">
        <f t="shared" si="23"/>
        <v>2</v>
      </c>
      <c r="AM183" s="40"/>
    </row>
    <row r="184" spans="1:39" x14ac:dyDescent="0.25">
      <c r="A184" s="18">
        <v>45467</v>
      </c>
      <c r="B184" s="20">
        <v>1298.816</v>
      </c>
      <c r="C184" s="20">
        <v>1320.6110000000001</v>
      </c>
      <c r="D184" s="20">
        <v>1351.431</v>
      </c>
      <c r="E184" s="20">
        <v>1359.248</v>
      </c>
      <c r="F184" s="20">
        <v>1318.6410000000001</v>
      </c>
      <c r="G184" s="20">
        <v>1269.0219999999999</v>
      </c>
      <c r="H184" s="20">
        <v>449.714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1142.0309999999999</v>
      </c>
      <c r="X184" s="20">
        <v>1249.068</v>
      </c>
      <c r="Y184" s="20">
        <v>1251.192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2391.0990000000002</v>
      </c>
      <c r="AD184" s="5">
        <f t="shared" si="18"/>
        <v>9618.6749999999975</v>
      </c>
      <c r="AE184" s="5">
        <f t="shared" si="19"/>
        <v>12009.773999999998</v>
      </c>
      <c r="AG184" s="2">
        <f t="shared" si="20"/>
        <v>6</v>
      </c>
      <c r="AH184" s="2">
        <f t="shared" si="21"/>
        <v>2024</v>
      </c>
      <c r="AJ184" s="5">
        <f t="shared" si="22"/>
        <v>1359.248</v>
      </c>
      <c r="AK184" s="2">
        <f t="shared" si="23"/>
        <v>4</v>
      </c>
      <c r="AM184" s="40"/>
    </row>
    <row r="185" spans="1:39" x14ac:dyDescent="0.25">
      <c r="A185" s="18">
        <v>45468</v>
      </c>
      <c r="B185" s="20">
        <v>1329.424</v>
      </c>
      <c r="C185" s="20">
        <v>1345.4649999999999</v>
      </c>
      <c r="D185" s="20">
        <v>1355.665</v>
      </c>
      <c r="E185" s="20">
        <v>1337.7829999999999</v>
      </c>
      <c r="F185" s="20">
        <v>1322.1369999999999</v>
      </c>
      <c r="G185" s="20">
        <v>1246.0429999999999</v>
      </c>
      <c r="H185" s="20">
        <v>439.31599999999997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1326.1279999999999</v>
      </c>
      <c r="X185" s="20">
        <v>1429.86</v>
      </c>
      <c r="Y185" s="20">
        <v>1416.7729999999999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2755.9879999999998</v>
      </c>
      <c r="AD185" s="5">
        <f t="shared" si="18"/>
        <v>9792.6059999999998</v>
      </c>
      <c r="AE185" s="5">
        <f t="shared" si="19"/>
        <v>12548.593999999999</v>
      </c>
      <c r="AG185" s="2">
        <f t="shared" si="20"/>
        <v>6</v>
      </c>
      <c r="AH185" s="2">
        <f t="shared" si="21"/>
        <v>2024</v>
      </c>
      <c r="AJ185" s="5">
        <f t="shared" si="22"/>
        <v>1429.86</v>
      </c>
      <c r="AK185" s="2">
        <f t="shared" si="23"/>
        <v>23</v>
      </c>
      <c r="AM185" s="40"/>
    </row>
    <row r="186" spans="1:39" x14ac:dyDescent="0.25">
      <c r="A186" s="18">
        <v>45469</v>
      </c>
      <c r="B186" s="20">
        <v>1477.771</v>
      </c>
      <c r="C186" s="20">
        <v>1470.933</v>
      </c>
      <c r="D186" s="20">
        <v>1482.259</v>
      </c>
      <c r="E186" s="20">
        <v>1466.547</v>
      </c>
      <c r="F186" s="20">
        <v>1439.9770000000001</v>
      </c>
      <c r="G186" s="20">
        <v>1374.145</v>
      </c>
      <c r="H186" s="20">
        <v>474.35199999999998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1311.3530000000001</v>
      </c>
      <c r="X186" s="20">
        <v>1404.1769999999999</v>
      </c>
      <c r="Y186" s="20">
        <v>1413.895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2715.5299999999997</v>
      </c>
      <c r="AD186" s="5">
        <f t="shared" si="18"/>
        <v>10599.879000000001</v>
      </c>
      <c r="AE186" s="5">
        <f t="shared" si="19"/>
        <v>13315.409</v>
      </c>
      <c r="AG186" s="2">
        <f t="shared" si="20"/>
        <v>6</v>
      </c>
      <c r="AH186" s="2">
        <f t="shared" si="21"/>
        <v>2024</v>
      </c>
      <c r="AJ186" s="5">
        <f t="shared" si="22"/>
        <v>1482.259</v>
      </c>
      <c r="AK186" s="2">
        <f t="shared" si="23"/>
        <v>3</v>
      </c>
      <c r="AM186" s="40"/>
    </row>
    <row r="187" spans="1:39" x14ac:dyDescent="0.25">
      <c r="A187" s="18">
        <v>45470</v>
      </c>
      <c r="B187" s="20">
        <v>1475.5139999999999</v>
      </c>
      <c r="C187" s="20">
        <v>1490.607</v>
      </c>
      <c r="D187" s="20">
        <v>1519.393</v>
      </c>
      <c r="E187" s="20">
        <v>1493.63</v>
      </c>
      <c r="F187" s="20">
        <v>1445.6310000000001</v>
      </c>
      <c r="G187" s="20">
        <v>1374.3520000000001</v>
      </c>
      <c r="H187" s="20">
        <v>477.30799999999999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1229.8030000000001</v>
      </c>
      <c r="X187" s="20">
        <v>1316.498</v>
      </c>
      <c r="Y187" s="20">
        <v>1303.7090000000001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2546.3010000000004</v>
      </c>
      <c r="AD187" s="5">
        <f t="shared" si="18"/>
        <v>10580.144</v>
      </c>
      <c r="AE187" s="5">
        <f t="shared" si="19"/>
        <v>13126.445000000002</v>
      </c>
      <c r="AG187" s="2">
        <f t="shared" si="20"/>
        <v>6</v>
      </c>
      <c r="AH187" s="2">
        <f t="shared" si="21"/>
        <v>2024</v>
      </c>
      <c r="AJ187" s="5">
        <f t="shared" si="22"/>
        <v>1519.393</v>
      </c>
      <c r="AK187" s="2">
        <f t="shared" si="23"/>
        <v>3</v>
      </c>
      <c r="AM187" s="40"/>
    </row>
    <row r="188" spans="1:39" x14ac:dyDescent="0.25">
      <c r="A188" s="18">
        <v>45471</v>
      </c>
      <c r="B188" s="20">
        <v>1345.385</v>
      </c>
      <c r="C188" s="20">
        <v>1322.5740000000001</v>
      </c>
      <c r="D188" s="20">
        <v>1362.944</v>
      </c>
      <c r="E188" s="20">
        <v>1313.6379999999999</v>
      </c>
      <c r="F188" s="20">
        <v>1296.191</v>
      </c>
      <c r="G188" s="20">
        <v>1212.345</v>
      </c>
      <c r="H188" s="20">
        <v>422.17500000000001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1138.913</v>
      </c>
      <c r="X188" s="20">
        <v>1225.5340000000001</v>
      </c>
      <c r="Y188" s="20">
        <v>1264.5350000000001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2364.4470000000001</v>
      </c>
      <c r="AD188" s="5">
        <f t="shared" si="18"/>
        <v>9539.7869999999984</v>
      </c>
      <c r="AE188" s="5">
        <f t="shared" si="19"/>
        <v>11904.233999999999</v>
      </c>
      <c r="AG188" s="2">
        <f t="shared" si="20"/>
        <v>6</v>
      </c>
      <c r="AH188" s="2">
        <f t="shared" si="21"/>
        <v>2024</v>
      </c>
      <c r="AJ188" s="5">
        <f t="shared" si="22"/>
        <v>1362.944</v>
      </c>
      <c r="AK188" s="2">
        <f t="shared" si="23"/>
        <v>3</v>
      </c>
      <c r="AM188" s="40"/>
    </row>
    <row r="189" spans="1:39" x14ac:dyDescent="0.25">
      <c r="A189" s="18">
        <v>45472</v>
      </c>
      <c r="B189" s="20">
        <v>1263.0709999999999</v>
      </c>
      <c r="C189" s="20">
        <v>1291.8219999999999</v>
      </c>
      <c r="D189" s="20">
        <v>1280.1130000000001</v>
      </c>
      <c r="E189" s="20">
        <v>1288.4949999999999</v>
      </c>
      <c r="F189" s="20">
        <v>1275.3779999999999</v>
      </c>
      <c r="G189" s="20">
        <v>1149.5650000000001</v>
      </c>
      <c r="H189" s="20">
        <v>417.17099999999999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1044.4870000000001</v>
      </c>
      <c r="X189" s="20">
        <v>1121.8130000000001</v>
      </c>
      <c r="Y189" s="20">
        <v>1167.0509999999999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11298.965999999999</v>
      </c>
      <c r="AE189" s="5">
        <f t="shared" si="19"/>
        <v>11298.965999999999</v>
      </c>
      <c r="AG189" s="2">
        <f t="shared" si="20"/>
        <v>6</v>
      </c>
      <c r="AH189" s="2">
        <f t="shared" si="21"/>
        <v>2024</v>
      </c>
      <c r="AJ189" s="5">
        <f t="shared" si="22"/>
        <v>1291.8219999999999</v>
      </c>
      <c r="AK189" s="2">
        <f t="shared" si="23"/>
        <v>2</v>
      </c>
      <c r="AM189" s="40"/>
    </row>
    <row r="190" spans="1:39" x14ac:dyDescent="0.25">
      <c r="A190" s="18">
        <v>45473</v>
      </c>
      <c r="B190" s="20">
        <v>1251.097</v>
      </c>
      <c r="C190" s="20">
        <v>1279.7840000000001</v>
      </c>
      <c r="D190" s="20">
        <v>1294.9349999999999</v>
      </c>
      <c r="E190" s="20">
        <v>1293.672</v>
      </c>
      <c r="F190" s="20">
        <v>1251.598</v>
      </c>
      <c r="G190" s="20">
        <v>1181.038</v>
      </c>
      <c r="H190" s="20">
        <v>419.79700000000003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1269.3879999999999</v>
      </c>
      <c r="X190" s="20">
        <v>1342.2139999999999</v>
      </c>
      <c r="Y190" s="20">
        <v>1366.854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11950.377</v>
      </c>
      <c r="AE190" s="5">
        <f t="shared" si="19"/>
        <v>11950.377</v>
      </c>
      <c r="AG190" s="2">
        <f t="shared" si="20"/>
        <v>6</v>
      </c>
      <c r="AH190" s="2">
        <f t="shared" si="21"/>
        <v>2024</v>
      </c>
      <c r="AJ190" s="5">
        <f t="shared" si="22"/>
        <v>1366.854</v>
      </c>
      <c r="AK190" s="2">
        <f t="shared" si="23"/>
        <v>24</v>
      </c>
      <c r="AM190" s="40"/>
    </row>
    <row r="191" spans="1:39" x14ac:dyDescent="0.25">
      <c r="A191" s="18">
        <v>45474</v>
      </c>
      <c r="B191" s="20">
        <v>1245.098</v>
      </c>
      <c r="C191" s="20">
        <v>1275.2380000000001</v>
      </c>
      <c r="D191" s="20">
        <v>1246.9179999999999</v>
      </c>
      <c r="E191" s="20">
        <v>1289.8689999999999</v>
      </c>
      <c r="F191" s="20">
        <v>1251.0139999999999</v>
      </c>
      <c r="G191" s="20">
        <v>1205.817</v>
      </c>
      <c r="H191" s="20">
        <v>1120.296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1098.3330000000001</v>
      </c>
      <c r="X191" s="20">
        <v>1153.675</v>
      </c>
      <c r="Y191" s="20">
        <v>1193.3209999999999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2252.0079999999998</v>
      </c>
      <c r="AD191" s="5">
        <f t="shared" si="18"/>
        <v>9827.5709999999999</v>
      </c>
      <c r="AE191" s="5">
        <f t="shared" si="19"/>
        <v>12079.579</v>
      </c>
      <c r="AG191" s="2">
        <f t="shared" si="20"/>
        <v>7</v>
      </c>
      <c r="AH191" s="2">
        <f t="shared" si="21"/>
        <v>2024</v>
      </c>
      <c r="AJ191" s="5">
        <f t="shared" si="22"/>
        <v>1289.8689999999999</v>
      </c>
      <c r="AK191" s="2">
        <f t="shared" si="23"/>
        <v>4</v>
      </c>
      <c r="AM191" s="40"/>
    </row>
    <row r="192" spans="1:39" x14ac:dyDescent="0.25">
      <c r="A192" s="18">
        <v>45475</v>
      </c>
      <c r="B192" s="20">
        <v>1208.508</v>
      </c>
      <c r="C192" s="20">
        <v>1217.184</v>
      </c>
      <c r="D192" s="20">
        <v>1220.3230000000001</v>
      </c>
      <c r="E192" s="20">
        <v>1235.963</v>
      </c>
      <c r="F192" s="20">
        <v>1201.3679999999999</v>
      </c>
      <c r="G192" s="20">
        <v>1169.943</v>
      </c>
      <c r="H192" s="20">
        <v>1078.894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1160.336</v>
      </c>
      <c r="X192" s="20">
        <v>1227.1420000000001</v>
      </c>
      <c r="Y192" s="20">
        <v>1271.8150000000001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2387.4780000000001</v>
      </c>
      <c r="AD192" s="5">
        <f t="shared" si="18"/>
        <v>9603.9979999999996</v>
      </c>
      <c r="AE192" s="5">
        <f t="shared" si="19"/>
        <v>11991.475999999999</v>
      </c>
      <c r="AG192" s="2">
        <f t="shared" si="20"/>
        <v>7</v>
      </c>
      <c r="AH192" s="2">
        <f t="shared" si="21"/>
        <v>2024</v>
      </c>
      <c r="AJ192" s="5">
        <f t="shared" si="22"/>
        <v>1271.8150000000001</v>
      </c>
      <c r="AK192" s="2">
        <f t="shared" si="23"/>
        <v>24</v>
      </c>
      <c r="AM192" s="40"/>
    </row>
    <row r="193" spans="1:39" x14ac:dyDescent="0.25">
      <c r="A193" s="18">
        <v>45476</v>
      </c>
      <c r="B193" s="20">
        <v>1278.9580000000001</v>
      </c>
      <c r="C193" s="20">
        <v>1288.3910000000001</v>
      </c>
      <c r="D193" s="20">
        <v>1273.0260000000001</v>
      </c>
      <c r="E193" s="20">
        <v>1309.741</v>
      </c>
      <c r="F193" s="20">
        <v>1240.1189999999999</v>
      </c>
      <c r="G193" s="20">
        <v>1201.021</v>
      </c>
      <c r="H193" s="20">
        <v>1113.68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1132.5920000000001</v>
      </c>
      <c r="X193" s="20">
        <v>1222.039</v>
      </c>
      <c r="Y193" s="20">
        <v>1267.798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2354.6310000000003</v>
      </c>
      <c r="AD193" s="5">
        <f t="shared" si="18"/>
        <v>9972.7340000000004</v>
      </c>
      <c r="AE193" s="5">
        <f t="shared" si="19"/>
        <v>12327.365000000002</v>
      </c>
      <c r="AG193" s="2">
        <f t="shared" si="20"/>
        <v>7</v>
      </c>
      <c r="AH193" s="2">
        <f t="shared" si="21"/>
        <v>2024</v>
      </c>
      <c r="AJ193" s="5">
        <f t="shared" si="22"/>
        <v>1309.741</v>
      </c>
      <c r="AK193" s="2">
        <f t="shared" si="23"/>
        <v>4</v>
      </c>
      <c r="AM193" s="40"/>
    </row>
    <row r="194" spans="1:39" x14ac:dyDescent="0.25">
      <c r="A194" s="18">
        <v>45477</v>
      </c>
      <c r="B194" s="20">
        <v>1288.326</v>
      </c>
      <c r="C194" s="20">
        <v>1297.2570000000001</v>
      </c>
      <c r="D194" s="20">
        <v>1291.5730000000001</v>
      </c>
      <c r="E194" s="20">
        <v>1322.569</v>
      </c>
      <c r="F194" s="20">
        <v>1270.0429999999999</v>
      </c>
      <c r="G194" s="20">
        <v>1207.752</v>
      </c>
      <c r="H194" s="20">
        <v>1068.345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1032.999</v>
      </c>
      <c r="X194" s="20">
        <v>1171.2249999999999</v>
      </c>
      <c r="Y194" s="20">
        <v>1243.837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12193.925999999999</v>
      </c>
      <c r="AE194" s="5">
        <f t="shared" si="19"/>
        <v>12193.925999999999</v>
      </c>
      <c r="AG194" s="2">
        <f t="shared" si="20"/>
        <v>7</v>
      </c>
      <c r="AH194" s="2">
        <f t="shared" si="21"/>
        <v>2024</v>
      </c>
      <c r="AJ194" s="5">
        <f t="shared" si="22"/>
        <v>1322.569</v>
      </c>
      <c r="AK194" s="2">
        <f t="shared" si="23"/>
        <v>4</v>
      </c>
      <c r="AM194" s="40"/>
    </row>
    <row r="195" spans="1:39" x14ac:dyDescent="0.25">
      <c r="A195" s="18">
        <v>45478</v>
      </c>
      <c r="B195" s="20">
        <v>1247.972</v>
      </c>
      <c r="C195" s="20">
        <v>1256.682</v>
      </c>
      <c r="D195" s="20">
        <v>1254.7750000000001</v>
      </c>
      <c r="E195" s="20">
        <v>1282.748</v>
      </c>
      <c r="F195" s="20">
        <v>1244.0129999999999</v>
      </c>
      <c r="G195" s="20">
        <v>1162.2449999999999</v>
      </c>
      <c r="H195" s="20">
        <v>1066.6379999999999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1146.73</v>
      </c>
      <c r="X195" s="20">
        <v>1236.0070000000001</v>
      </c>
      <c r="Y195" s="20">
        <v>1312.625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2382.7370000000001</v>
      </c>
      <c r="AD195" s="5">
        <f t="shared" si="18"/>
        <v>9827.6980000000003</v>
      </c>
      <c r="AE195" s="5">
        <f t="shared" si="19"/>
        <v>12210.434999999999</v>
      </c>
      <c r="AG195" s="2">
        <f t="shared" si="20"/>
        <v>7</v>
      </c>
      <c r="AH195" s="2">
        <f t="shared" si="21"/>
        <v>2024</v>
      </c>
      <c r="AJ195" s="5">
        <f t="shared" si="22"/>
        <v>1312.625</v>
      </c>
      <c r="AK195" s="2">
        <f t="shared" si="23"/>
        <v>24</v>
      </c>
      <c r="AM195" s="40"/>
    </row>
    <row r="196" spans="1:39" x14ac:dyDescent="0.25">
      <c r="A196" s="18">
        <v>45479</v>
      </c>
      <c r="B196" s="20">
        <v>1353.152</v>
      </c>
      <c r="C196" s="20">
        <v>1348.625</v>
      </c>
      <c r="D196" s="20">
        <v>1370.3579999999999</v>
      </c>
      <c r="E196" s="20">
        <v>1366.74</v>
      </c>
      <c r="F196" s="20">
        <v>1337.702</v>
      </c>
      <c r="G196" s="20">
        <v>1245.798</v>
      </c>
      <c r="H196" s="20">
        <v>1128.204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1154.1569999999999</v>
      </c>
      <c r="X196" s="20">
        <v>1238.8630000000001</v>
      </c>
      <c r="Y196" s="20">
        <v>1305.6289999999999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12849.227999999999</v>
      </c>
      <c r="AE196" s="5">
        <f t="shared" si="19"/>
        <v>12849.227999999999</v>
      </c>
      <c r="AG196" s="2">
        <f t="shared" si="20"/>
        <v>7</v>
      </c>
      <c r="AH196" s="2">
        <f t="shared" si="21"/>
        <v>2024</v>
      </c>
      <c r="AJ196" s="5">
        <f t="shared" si="22"/>
        <v>1370.3579999999999</v>
      </c>
      <c r="AK196" s="2">
        <f t="shared" si="23"/>
        <v>3</v>
      </c>
      <c r="AM196" s="40"/>
    </row>
    <row r="197" spans="1:39" x14ac:dyDescent="0.25">
      <c r="A197" s="18">
        <v>45480</v>
      </c>
      <c r="B197" s="20">
        <v>1341.4280000000001</v>
      </c>
      <c r="C197" s="20">
        <v>1363.289</v>
      </c>
      <c r="D197" s="20">
        <v>1363.7080000000001</v>
      </c>
      <c r="E197" s="20">
        <v>1375.3489999999999</v>
      </c>
      <c r="F197" s="20">
        <v>1344.7729999999999</v>
      </c>
      <c r="G197" s="20">
        <v>1228.5329999999999</v>
      </c>
      <c r="H197" s="20">
        <v>1115.4929999999999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1302.8779999999999</v>
      </c>
      <c r="X197" s="20">
        <v>1394.1320000000001</v>
      </c>
      <c r="Y197" s="20">
        <v>1406.414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13235.997000000001</v>
      </c>
      <c r="AE197" s="5">
        <f t="shared" si="19"/>
        <v>13235.997000000001</v>
      </c>
      <c r="AG197" s="2">
        <f t="shared" si="20"/>
        <v>7</v>
      </c>
      <c r="AH197" s="2">
        <f t="shared" si="21"/>
        <v>2024</v>
      </c>
      <c r="AJ197" s="5">
        <f t="shared" si="22"/>
        <v>1406.414</v>
      </c>
      <c r="AK197" s="2">
        <f t="shared" si="23"/>
        <v>24</v>
      </c>
      <c r="AM197" s="40"/>
    </row>
    <row r="198" spans="1:39" x14ac:dyDescent="0.25">
      <c r="A198" s="18">
        <v>45481</v>
      </c>
      <c r="B198" s="20">
        <v>1403.443</v>
      </c>
      <c r="C198" s="20">
        <v>1420.675</v>
      </c>
      <c r="D198" s="20">
        <v>1416.1759999999999</v>
      </c>
      <c r="E198" s="20">
        <v>1445.662</v>
      </c>
      <c r="F198" s="20">
        <v>1378.4780000000001</v>
      </c>
      <c r="G198" s="20">
        <v>1341.96</v>
      </c>
      <c r="H198" s="20">
        <v>1238.316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1319.8109999999999</v>
      </c>
      <c r="X198" s="20">
        <v>1394.4870000000001</v>
      </c>
      <c r="Y198" s="20">
        <v>1431.7729999999999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2714.2979999999998</v>
      </c>
      <c r="AD198" s="5">
        <f t="shared" si="18"/>
        <v>11076.483</v>
      </c>
      <c r="AE198" s="5">
        <f t="shared" si="19"/>
        <v>13790.781000000001</v>
      </c>
      <c r="AG198" s="2">
        <f t="shared" si="20"/>
        <v>7</v>
      </c>
      <c r="AH198" s="2">
        <f t="shared" si="21"/>
        <v>2024</v>
      </c>
      <c r="AJ198" s="5">
        <f t="shared" si="22"/>
        <v>1445.662</v>
      </c>
      <c r="AK198" s="2">
        <f t="shared" si="23"/>
        <v>4</v>
      </c>
      <c r="AM198" s="40"/>
    </row>
    <row r="199" spans="1:39" x14ac:dyDescent="0.25">
      <c r="A199" s="18">
        <v>45482</v>
      </c>
      <c r="B199" s="20">
        <v>1459.546</v>
      </c>
      <c r="C199" s="20">
        <v>1471.3520000000001</v>
      </c>
      <c r="D199" s="20">
        <v>1482.625</v>
      </c>
      <c r="E199" s="20">
        <v>1493.588</v>
      </c>
      <c r="F199" s="20">
        <v>1437.171</v>
      </c>
      <c r="G199" s="20">
        <v>1375.7249999999999</v>
      </c>
      <c r="H199" s="20">
        <v>1255.3109999999999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1240.289</v>
      </c>
      <c r="X199" s="20">
        <v>1322.7629999999999</v>
      </c>
      <c r="Y199" s="20">
        <v>1382.3030000000001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2563.0519999999997</v>
      </c>
      <c r="AD199" s="5">
        <f t="shared" si="18"/>
        <v>11357.620999999999</v>
      </c>
      <c r="AE199" s="5">
        <f t="shared" si="19"/>
        <v>13920.672999999999</v>
      </c>
      <c r="AG199" s="2">
        <f t="shared" si="20"/>
        <v>7</v>
      </c>
      <c r="AH199" s="2">
        <f t="shared" si="21"/>
        <v>2024</v>
      </c>
      <c r="AJ199" s="5">
        <f t="shared" si="22"/>
        <v>1493.588</v>
      </c>
      <c r="AK199" s="2">
        <f t="shared" si="23"/>
        <v>4</v>
      </c>
      <c r="AM199" s="40"/>
    </row>
    <row r="200" spans="1:39" x14ac:dyDescent="0.25">
      <c r="A200" s="18">
        <v>45483</v>
      </c>
      <c r="B200" s="20">
        <v>1421.367</v>
      </c>
      <c r="C200" s="20">
        <v>1439.855</v>
      </c>
      <c r="D200" s="20">
        <v>1450.2950000000001</v>
      </c>
      <c r="E200" s="20">
        <v>1484.6379999999999</v>
      </c>
      <c r="F200" s="20">
        <v>1439.4849999999999</v>
      </c>
      <c r="G200" s="20">
        <v>1374.05</v>
      </c>
      <c r="H200" s="20">
        <v>1287.886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1287.819</v>
      </c>
      <c r="X200" s="20">
        <v>1343.8889999999999</v>
      </c>
      <c r="Y200" s="20">
        <v>1433.7260000000001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2631.7079999999996</v>
      </c>
      <c r="AD200" s="5">
        <f t="shared" si="18"/>
        <v>11331.302</v>
      </c>
      <c r="AE200" s="5">
        <f t="shared" si="19"/>
        <v>13963.009999999998</v>
      </c>
      <c r="AG200" s="2">
        <f t="shared" si="20"/>
        <v>7</v>
      </c>
      <c r="AH200" s="2">
        <f t="shared" si="21"/>
        <v>2024</v>
      </c>
      <c r="AJ200" s="5">
        <f t="shared" si="22"/>
        <v>1484.6379999999999</v>
      </c>
      <c r="AK200" s="2">
        <f t="shared" si="23"/>
        <v>4</v>
      </c>
      <c r="AM200" s="40"/>
    </row>
    <row r="201" spans="1:39" x14ac:dyDescent="0.25">
      <c r="A201" s="18">
        <v>45484</v>
      </c>
      <c r="B201" s="20">
        <v>1475.1790000000001</v>
      </c>
      <c r="C201" s="20">
        <v>1502.577</v>
      </c>
      <c r="D201" s="20">
        <v>1514.4449999999999</v>
      </c>
      <c r="E201" s="20">
        <v>1529.4880000000001</v>
      </c>
      <c r="F201" s="20">
        <v>1497.394</v>
      </c>
      <c r="G201" s="20">
        <v>1426.57</v>
      </c>
      <c r="H201" s="20">
        <v>1325.085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1210.4490000000001</v>
      </c>
      <c r="X201" s="20">
        <v>1294.338</v>
      </c>
      <c r="Y201" s="20">
        <v>1380.038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2504.7870000000003</v>
      </c>
      <c r="AD201" s="5">
        <f t="shared" si="18"/>
        <v>11650.776000000002</v>
      </c>
      <c r="AE201" s="5">
        <f t="shared" si="19"/>
        <v>14155.563000000002</v>
      </c>
      <c r="AG201" s="2">
        <f t="shared" si="20"/>
        <v>7</v>
      </c>
      <c r="AH201" s="2">
        <f t="shared" si="21"/>
        <v>2024</v>
      </c>
      <c r="AJ201" s="5">
        <f t="shared" si="22"/>
        <v>1529.4880000000001</v>
      </c>
      <c r="AK201" s="2">
        <f t="shared" si="23"/>
        <v>4</v>
      </c>
      <c r="AM201" s="40"/>
    </row>
    <row r="202" spans="1:39" x14ac:dyDescent="0.25">
      <c r="A202" s="18">
        <v>45485</v>
      </c>
      <c r="B202" s="20">
        <v>1377</v>
      </c>
      <c r="C202" s="20">
        <v>1409.8989999999999</v>
      </c>
      <c r="D202" s="20">
        <v>1416.924</v>
      </c>
      <c r="E202" s="20">
        <v>1434.921</v>
      </c>
      <c r="F202" s="20">
        <v>1417.0920000000001</v>
      </c>
      <c r="G202" s="20">
        <v>1342.307</v>
      </c>
      <c r="H202" s="20">
        <v>1255.2249999999999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1273.2639999999999</v>
      </c>
      <c r="X202" s="20">
        <v>1357.463</v>
      </c>
      <c r="Y202" s="20">
        <v>1449.78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2630.7269999999999</v>
      </c>
      <c r="AD202" s="5">
        <f t="shared" ref="AD202:AD265" si="26">AE202-AC202</f>
        <v>11103.148000000001</v>
      </c>
      <c r="AE202" s="5">
        <f t="shared" ref="AE202:AE265" si="27">SUM(B202:Y202)</f>
        <v>13733.875000000002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1449.78</v>
      </c>
      <c r="AK202" s="2">
        <f t="shared" ref="AK202:AK265" si="31">IF(AE202&gt;0,INDEX(B$8:Y$8,MATCH(AJ202,B202:Y202,0)),"")</f>
        <v>24</v>
      </c>
      <c r="AM202" s="40"/>
    </row>
    <row r="203" spans="1:39" x14ac:dyDescent="0.25">
      <c r="A203" s="18">
        <v>45486</v>
      </c>
      <c r="B203" s="20">
        <v>1487.8910000000001</v>
      </c>
      <c r="C203" s="20">
        <v>1506.527</v>
      </c>
      <c r="D203" s="20">
        <v>1484.509</v>
      </c>
      <c r="E203" s="20">
        <v>1506.3440000000001</v>
      </c>
      <c r="F203" s="20">
        <v>1431.68</v>
      </c>
      <c r="G203" s="20">
        <v>1353.328</v>
      </c>
      <c r="H203" s="20">
        <v>1210.22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1202.1130000000001</v>
      </c>
      <c r="X203" s="20">
        <v>1272.0039999999999</v>
      </c>
      <c r="Y203" s="20">
        <v>1335.7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13790.315999999999</v>
      </c>
      <c r="AE203" s="5">
        <f t="shared" si="27"/>
        <v>13790.315999999999</v>
      </c>
      <c r="AG203" s="2">
        <f t="shared" si="28"/>
        <v>7</v>
      </c>
      <c r="AH203" s="2">
        <f t="shared" si="29"/>
        <v>2024</v>
      </c>
      <c r="AJ203" s="5">
        <f t="shared" si="30"/>
        <v>1506.527</v>
      </c>
      <c r="AK203" s="2">
        <f t="shared" si="31"/>
        <v>2</v>
      </c>
      <c r="AM203" s="40"/>
    </row>
    <row r="204" spans="1:39" x14ac:dyDescent="0.25">
      <c r="A204" s="18">
        <v>45487</v>
      </c>
      <c r="B204" s="20">
        <v>1385.9559999999999</v>
      </c>
      <c r="C204" s="20">
        <v>1396.9659999999999</v>
      </c>
      <c r="D204" s="20">
        <v>1371.104</v>
      </c>
      <c r="E204" s="20">
        <v>1402.2149999999999</v>
      </c>
      <c r="F204" s="20">
        <v>1330.7360000000001</v>
      </c>
      <c r="G204" s="20">
        <v>1246.8230000000001</v>
      </c>
      <c r="H204" s="20">
        <v>1113.3599999999999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1353.2270000000001</v>
      </c>
      <c r="X204" s="20">
        <v>1428.5340000000001</v>
      </c>
      <c r="Y204" s="20">
        <v>1478.0640000000001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13506.985000000001</v>
      </c>
      <c r="AE204" s="5">
        <f t="shared" si="27"/>
        <v>13506.985000000001</v>
      </c>
      <c r="AG204" s="2">
        <f t="shared" si="28"/>
        <v>7</v>
      </c>
      <c r="AH204" s="2">
        <f t="shared" si="29"/>
        <v>2024</v>
      </c>
      <c r="AJ204" s="5">
        <f t="shared" si="30"/>
        <v>1478.0640000000001</v>
      </c>
      <c r="AK204" s="2">
        <f t="shared" si="31"/>
        <v>24</v>
      </c>
      <c r="AM204" s="40"/>
    </row>
    <row r="205" spans="1:39" x14ac:dyDescent="0.25">
      <c r="A205" s="18">
        <v>45488</v>
      </c>
      <c r="B205" s="20">
        <v>1475.1569999999999</v>
      </c>
      <c r="C205" s="20">
        <v>1485.6780000000001</v>
      </c>
      <c r="D205" s="20">
        <v>1474.046</v>
      </c>
      <c r="E205" s="20">
        <v>1497.549</v>
      </c>
      <c r="F205" s="20">
        <v>1429.155</v>
      </c>
      <c r="G205" s="20">
        <v>1356.366</v>
      </c>
      <c r="H205" s="20">
        <v>1254.0319999999999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1296.682</v>
      </c>
      <c r="X205" s="20">
        <v>1407.9870000000001</v>
      </c>
      <c r="Y205" s="20">
        <v>1452.0340000000001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2704.6689999999999</v>
      </c>
      <c r="AD205" s="5">
        <f t="shared" si="26"/>
        <v>11424.017000000002</v>
      </c>
      <c r="AE205" s="5">
        <f t="shared" si="27"/>
        <v>14128.686000000002</v>
      </c>
      <c r="AG205" s="2">
        <f t="shared" si="28"/>
        <v>7</v>
      </c>
      <c r="AH205" s="2">
        <f t="shared" si="29"/>
        <v>2024</v>
      </c>
      <c r="AJ205" s="5">
        <f t="shared" si="30"/>
        <v>1497.549</v>
      </c>
      <c r="AK205" s="2">
        <f t="shared" si="31"/>
        <v>4</v>
      </c>
      <c r="AM205" s="40"/>
    </row>
    <row r="206" spans="1:39" x14ac:dyDescent="0.25">
      <c r="A206" s="18">
        <v>45489</v>
      </c>
      <c r="B206" s="20">
        <v>1455.3440000000001</v>
      </c>
      <c r="C206" s="20">
        <v>1488.5060000000001</v>
      </c>
      <c r="D206" s="20">
        <v>1494.5050000000001</v>
      </c>
      <c r="E206" s="20">
        <v>1516.174</v>
      </c>
      <c r="F206" s="20">
        <v>1456.4349999999999</v>
      </c>
      <c r="G206" s="20">
        <v>1397.0820000000001</v>
      </c>
      <c r="H206" s="20">
        <v>1281.9690000000001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1317.7850000000001</v>
      </c>
      <c r="X206" s="20">
        <v>1377.0170000000001</v>
      </c>
      <c r="Y206" s="20">
        <v>1445.271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2694.8020000000001</v>
      </c>
      <c r="AD206" s="5">
        <f t="shared" si="26"/>
        <v>11535.286</v>
      </c>
      <c r="AE206" s="5">
        <f t="shared" si="27"/>
        <v>14230.088</v>
      </c>
      <c r="AG206" s="2">
        <f t="shared" si="28"/>
        <v>7</v>
      </c>
      <c r="AH206" s="2">
        <f t="shared" si="29"/>
        <v>2024</v>
      </c>
      <c r="AJ206" s="5">
        <f t="shared" si="30"/>
        <v>1516.174</v>
      </c>
      <c r="AK206" s="2">
        <f t="shared" si="31"/>
        <v>4</v>
      </c>
      <c r="AM206" s="40"/>
    </row>
    <row r="207" spans="1:39" x14ac:dyDescent="0.25">
      <c r="A207" s="18">
        <v>45490</v>
      </c>
      <c r="B207" s="20">
        <v>1488.7929999999999</v>
      </c>
      <c r="C207" s="20">
        <v>1497.193</v>
      </c>
      <c r="D207" s="20">
        <v>1512.327</v>
      </c>
      <c r="E207" s="20">
        <v>1529.2570000000001</v>
      </c>
      <c r="F207" s="20">
        <v>1486.04</v>
      </c>
      <c r="G207" s="20">
        <v>1420.5730000000001</v>
      </c>
      <c r="H207" s="20">
        <v>1318.3530000000001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1262.1980000000001</v>
      </c>
      <c r="X207" s="20">
        <v>1346.075</v>
      </c>
      <c r="Y207" s="20">
        <v>1423.7139999999999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2608.2730000000001</v>
      </c>
      <c r="AD207" s="5">
        <f t="shared" si="26"/>
        <v>11676.25</v>
      </c>
      <c r="AE207" s="5">
        <f t="shared" si="27"/>
        <v>14284.523000000001</v>
      </c>
      <c r="AG207" s="2">
        <f t="shared" si="28"/>
        <v>7</v>
      </c>
      <c r="AH207" s="2">
        <f t="shared" si="29"/>
        <v>2024</v>
      </c>
      <c r="AJ207" s="5">
        <f t="shared" si="30"/>
        <v>1529.2570000000001</v>
      </c>
      <c r="AK207" s="2">
        <f t="shared" si="31"/>
        <v>4</v>
      </c>
      <c r="AM207" s="40"/>
    </row>
    <row r="208" spans="1:39" x14ac:dyDescent="0.25">
      <c r="A208" s="18">
        <v>45491</v>
      </c>
      <c r="B208" s="20">
        <v>1461.566</v>
      </c>
      <c r="C208" s="20">
        <v>1477.934</v>
      </c>
      <c r="D208" s="20">
        <v>1498.3030000000001</v>
      </c>
      <c r="E208" s="20">
        <v>1519.143</v>
      </c>
      <c r="F208" s="20">
        <v>1478.7049999999999</v>
      </c>
      <c r="G208" s="20">
        <v>1415.2360000000001</v>
      </c>
      <c r="H208" s="20">
        <v>1301.2739999999999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1208.4190000000001</v>
      </c>
      <c r="X208" s="20">
        <v>1269.183</v>
      </c>
      <c r="Y208" s="20">
        <v>1316.6759999999999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2477.6019999999999</v>
      </c>
      <c r="AD208" s="5">
        <f t="shared" si="26"/>
        <v>11468.837</v>
      </c>
      <c r="AE208" s="5">
        <f t="shared" si="27"/>
        <v>13946.438999999998</v>
      </c>
      <c r="AG208" s="2">
        <f t="shared" si="28"/>
        <v>7</v>
      </c>
      <c r="AH208" s="2">
        <f t="shared" si="29"/>
        <v>2024</v>
      </c>
      <c r="AJ208" s="5">
        <f t="shared" si="30"/>
        <v>1519.143</v>
      </c>
      <c r="AK208" s="2">
        <f t="shared" si="31"/>
        <v>4</v>
      </c>
      <c r="AM208" s="40"/>
    </row>
    <row r="209" spans="1:39" x14ac:dyDescent="0.25">
      <c r="A209" s="18">
        <v>45492</v>
      </c>
      <c r="B209" s="20">
        <v>1331.453</v>
      </c>
      <c r="C209" s="20">
        <v>1339.2919999999999</v>
      </c>
      <c r="D209" s="20">
        <v>1332.914</v>
      </c>
      <c r="E209" s="20">
        <v>1339.6089999999999</v>
      </c>
      <c r="F209" s="20">
        <v>1292.4290000000001</v>
      </c>
      <c r="G209" s="20">
        <v>1211.2149999999999</v>
      </c>
      <c r="H209" s="20">
        <v>1108.9469999999999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1109.8910000000001</v>
      </c>
      <c r="X209" s="20">
        <v>1197.0550000000001</v>
      </c>
      <c r="Y209" s="20">
        <v>1255.693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2306.9459999999999</v>
      </c>
      <c r="AD209" s="5">
        <f t="shared" si="26"/>
        <v>10211.552</v>
      </c>
      <c r="AE209" s="5">
        <f t="shared" si="27"/>
        <v>12518.498</v>
      </c>
      <c r="AG209" s="2">
        <f t="shared" si="28"/>
        <v>7</v>
      </c>
      <c r="AH209" s="2">
        <f t="shared" si="29"/>
        <v>2024</v>
      </c>
      <c r="AJ209" s="5">
        <f t="shared" si="30"/>
        <v>1339.6089999999999</v>
      </c>
      <c r="AK209" s="2">
        <f t="shared" si="31"/>
        <v>4</v>
      </c>
      <c r="AM209" s="40"/>
    </row>
    <row r="210" spans="1:39" x14ac:dyDescent="0.25">
      <c r="A210" s="18">
        <v>45493</v>
      </c>
      <c r="B210" s="20">
        <v>1303.441</v>
      </c>
      <c r="C210" s="20">
        <v>1294.1489999999999</v>
      </c>
      <c r="D210" s="20">
        <v>1298.377</v>
      </c>
      <c r="E210" s="20">
        <v>1305.038</v>
      </c>
      <c r="F210" s="20">
        <v>1247.4090000000001</v>
      </c>
      <c r="G210" s="20">
        <v>1172.979</v>
      </c>
      <c r="H210" s="20">
        <v>1044.2180000000001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1118.836</v>
      </c>
      <c r="X210" s="20">
        <v>1204.0630000000001</v>
      </c>
      <c r="Y210" s="20">
        <v>1257.857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12246.367</v>
      </c>
      <c r="AE210" s="5">
        <f t="shared" si="27"/>
        <v>12246.367</v>
      </c>
      <c r="AG210" s="2">
        <f t="shared" si="28"/>
        <v>7</v>
      </c>
      <c r="AH210" s="2">
        <f t="shared" si="29"/>
        <v>2024</v>
      </c>
      <c r="AJ210" s="5">
        <f t="shared" si="30"/>
        <v>1305.038</v>
      </c>
      <c r="AK210" s="2">
        <f t="shared" si="31"/>
        <v>4</v>
      </c>
      <c r="AM210" s="40"/>
    </row>
    <row r="211" spans="1:39" x14ac:dyDescent="0.25">
      <c r="A211" s="18">
        <v>45494</v>
      </c>
      <c r="B211" s="20">
        <v>1291.02</v>
      </c>
      <c r="C211" s="20">
        <v>1298.3109999999999</v>
      </c>
      <c r="D211" s="20">
        <v>1307.1410000000001</v>
      </c>
      <c r="E211" s="20">
        <v>1308.5229999999999</v>
      </c>
      <c r="F211" s="20">
        <v>1266.818</v>
      </c>
      <c r="G211" s="20">
        <v>1172.884</v>
      </c>
      <c r="H211" s="20">
        <v>1043.999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1022.63</v>
      </c>
      <c r="X211" s="20">
        <v>1090.287</v>
      </c>
      <c r="Y211" s="20">
        <v>1116.6489999999999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11918.261999999999</v>
      </c>
      <c r="AE211" s="5">
        <f t="shared" si="27"/>
        <v>11918.261999999999</v>
      </c>
      <c r="AG211" s="2">
        <f t="shared" si="28"/>
        <v>7</v>
      </c>
      <c r="AH211" s="2">
        <f t="shared" si="29"/>
        <v>2024</v>
      </c>
      <c r="AJ211" s="5">
        <f t="shared" si="30"/>
        <v>1308.5229999999999</v>
      </c>
      <c r="AK211" s="2">
        <f t="shared" si="31"/>
        <v>4</v>
      </c>
      <c r="AM211" s="40"/>
    </row>
    <row r="212" spans="1:39" x14ac:dyDescent="0.25">
      <c r="A212" s="18">
        <v>45495</v>
      </c>
      <c r="B212" s="20">
        <v>1147.8130000000001</v>
      </c>
      <c r="C212" s="20">
        <v>1137.8389999999999</v>
      </c>
      <c r="D212" s="20">
        <v>1155.9069999999999</v>
      </c>
      <c r="E212" s="20">
        <v>1171.922</v>
      </c>
      <c r="F212" s="20">
        <v>1163.796</v>
      </c>
      <c r="G212" s="20">
        <v>1107.3820000000001</v>
      </c>
      <c r="H212" s="20">
        <v>1023.7910000000001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1074.297</v>
      </c>
      <c r="X212" s="20">
        <v>1107.779</v>
      </c>
      <c r="Y212" s="20">
        <v>1183.1869999999999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2182.076</v>
      </c>
      <c r="AD212" s="5">
        <f t="shared" si="26"/>
        <v>9091.6369999999988</v>
      </c>
      <c r="AE212" s="5">
        <f t="shared" si="27"/>
        <v>11273.713</v>
      </c>
      <c r="AG212" s="2">
        <f t="shared" si="28"/>
        <v>7</v>
      </c>
      <c r="AH212" s="2">
        <f t="shared" si="29"/>
        <v>2024</v>
      </c>
      <c r="AJ212" s="5">
        <f t="shared" si="30"/>
        <v>1183.1869999999999</v>
      </c>
      <c r="AK212" s="2">
        <f t="shared" si="31"/>
        <v>24</v>
      </c>
      <c r="AM212" s="40"/>
    </row>
    <row r="213" spans="1:39" x14ac:dyDescent="0.25">
      <c r="A213" s="18">
        <v>45496</v>
      </c>
      <c r="B213" s="20">
        <v>1178.5329999999999</v>
      </c>
      <c r="C213" s="20">
        <v>1208.1759999999999</v>
      </c>
      <c r="D213" s="20">
        <v>1207.425</v>
      </c>
      <c r="E213" s="20">
        <v>1250.2260000000001</v>
      </c>
      <c r="F213" s="20">
        <v>1208.7270000000001</v>
      </c>
      <c r="G213" s="20">
        <v>1181.6300000000001</v>
      </c>
      <c r="H213" s="20">
        <v>1093.989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965.53099999999995</v>
      </c>
      <c r="X213" s="20">
        <v>1030.9649999999999</v>
      </c>
      <c r="Y213" s="20">
        <v>1089.0029999999999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1996.4959999999999</v>
      </c>
      <c r="AD213" s="5">
        <f t="shared" si="26"/>
        <v>9417.7090000000026</v>
      </c>
      <c r="AE213" s="5">
        <f t="shared" si="27"/>
        <v>11414.205000000002</v>
      </c>
      <c r="AG213" s="2">
        <f t="shared" si="28"/>
        <v>7</v>
      </c>
      <c r="AH213" s="2">
        <f t="shared" si="29"/>
        <v>2024</v>
      </c>
      <c r="AJ213" s="5">
        <f t="shared" si="30"/>
        <v>1250.2260000000001</v>
      </c>
      <c r="AK213" s="2">
        <f t="shared" si="31"/>
        <v>4</v>
      </c>
      <c r="AM213" s="40"/>
    </row>
    <row r="214" spans="1:39" x14ac:dyDescent="0.25">
      <c r="A214" s="18">
        <v>45497</v>
      </c>
      <c r="B214" s="20">
        <v>1120.894</v>
      </c>
      <c r="C214" s="20">
        <v>1156.0160000000001</v>
      </c>
      <c r="D214" s="20">
        <v>1164.5719999999999</v>
      </c>
      <c r="E214" s="20">
        <v>1196.29</v>
      </c>
      <c r="F214" s="20">
        <v>1172.1959999999999</v>
      </c>
      <c r="G214" s="20">
        <v>1133.5840000000001</v>
      </c>
      <c r="H214" s="20">
        <v>1043.261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945.44500000000005</v>
      </c>
      <c r="X214" s="20">
        <v>1023.768</v>
      </c>
      <c r="Y214" s="20">
        <v>1081.1880000000001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1969.2130000000002</v>
      </c>
      <c r="AD214" s="5">
        <f t="shared" si="26"/>
        <v>9068.0010000000002</v>
      </c>
      <c r="AE214" s="5">
        <f t="shared" si="27"/>
        <v>11037.214</v>
      </c>
      <c r="AG214" s="2">
        <f t="shared" si="28"/>
        <v>7</v>
      </c>
      <c r="AH214" s="2">
        <f t="shared" si="29"/>
        <v>2024</v>
      </c>
      <c r="AJ214" s="5">
        <f t="shared" si="30"/>
        <v>1196.29</v>
      </c>
      <c r="AK214" s="2">
        <f t="shared" si="31"/>
        <v>4</v>
      </c>
      <c r="AM214" s="40"/>
    </row>
    <row r="215" spans="1:39" x14ac:dyDescent="0.25">
      <c r="A215" s="18">
        <v>45498</v>
      </c>
      <c r="B215" s="20">
        <v>1120.548</v>
      </c>
      <c r="C215" s="20">
        <v>1141.6130000000001</v>
      </c>
      <c r="D215" s="20">
        <v>1146.0350000000001</v>
      </c>
      <c r="E215" s="20">
        <v>1183.6220000000001</v>
      </c>
      <c r="F215" s="20">
        <v>1147.5530000000001</v>
      </c>
      <c r="G215" s="20">
        <v>1129.8879999999999</v>
      </c>
      <c r="H215" s="20">
        <v>1044.058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955.31899999999996</v>
      </c>
      <c r="X215" s="20">
        <v>1014.307</v>
      </c>
      <c r="Y215" s="20">
        <v>1079.9690000000001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1969.626</v>
      </c>
      <c r="AD215" s="5">
        <f t="shared" si="26"/>
        <v>8993.2860000000001</v>
      </c>
      <c r="AE215" s="5">
        <f t="shared" si="27"/>
        <v>10962.912</v>
      </c>
      <c r="AG215" s="2">
        <f t="shared" si="28"/>
        <v>7</v>
      </c>
      <c r="AH215" s="2">
        <f t="shared" si="29"/>
        <v>2024</v>
      </c>
      <c r="AJ215" s="5">
        <f t="shared" si="30"/>
        <v>1183.6220000000001</v>
      </c>
      <c r="AK215" s="2">
        <f t="shared" si="31"/>
        <v>4</v>
      </c>
      <c r="AM215" s="40"/>
    </row>
    <row r="216" spans="1:39" x14ac:dyDescent="0.25">
      <c r="A216" s="18">
        <v>45499</v>
      </c>
      <c r="B216" s="20">
        <v>1093.9780000000001</v>
      </c>
      <c r="C216" s="20">
        <v>1121.6189999999999</v>
      </c>
      <c r="D216" s="20">
        <v>1114.24</v>
      </c>
      <c r="E216" s="20">
        <v>1153.17</v>
      </c>
      <c r="F216" s="20">
        <v>1105.787</v>
      </c>
      <c r="G216" s="20">
        <v>1089.4649999999999</v>
      </c>
      <c r="H216" s="20">
        <v>985.55200000000002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1011.729</v>
      </c>
      <c r="X216" s="20">
        <v>1104.26</v>
      </c>
      <c r="Y216" s="20">
        <v>1159.5429999999999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2115.989</v>
      </c>
      <c r="AD216" s="5">
        <f t="shared" si="26"/>
        <v>8823.3539999999994</v>
      </c>
      <c r="AE216" s="5">
        <f t="shared" si="27"/>
        <v>10939.342999999999</v>
      </c>
      <c r="AG216" s="2">
        <f t="shared" si="28"/>
        <v>7</v>
      </c>
      <c r="AH216" s="2">
        <f t="shared" si="29"/>
        <v>2024</v>
      </c>
      <c r="AJ216" s="5">
        <f t="shared" si="30"/>
        <v>1159.5429999999999</v>
      </c>
      <c r="AK216" s="2">
        <f t="shared" si="31"/>
        <v>24</v>
      </c>
      <c r="AM216" s="40"/>
    </row>
    <row r="217" spans="1:39" x14ac:dyDescent="0.25">
      <c r="A217" s="18">
        <v>45500</v>
      </c>
      <c r="B217" s="20">
        <v>1208.8610000000001</v>
      </c>
      <c r="C217" s="20">
        <v>1204.7760000000001</v>
      </c>
      <c r="D217" s="20">
        <v>1207.473</v>
      </c>
      <c r="E217" s="20">
        <v>1205.53</v>
      </c>
      <c r="F217" s="20">
        <v>1162.829</v>
      </c>
      <c r="G217" s="20">
        <v>1095.3409999999999</v>
      </c>
      <c r="H217" s="20">
        <v>959.09799999999996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1067.6189999999999</v>
      </c>
      <c r="X217" s="20">
        <v>1137.25</v>
      </c>
      <c r="Y217" s="20">
        <v>1188.598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11437.375</v>
      </c>
      <c r="AE217" s="5">
        <f t="shared" si="27"/>
        <v>11437.375</v>
      </c>
      <c r="AG217" s="2">
        <f t="shared" si="28"/>
        <v>7</v>
      </c>
      <c r="AH217" s="2">
        <f t="shared" si="29"/>
        <v>2024</v>
      </c>
      <c r="AJ217" s="5">
        <f t="shared" si="30"/>
        <v>1208.8610000000001</v>
      </c>
      <c r="AK217" s="2">
        <f t="shared" si="31"/>
        <v>1</v>
      </c>
      <c r="AM217" s="40"/>
    </row>
    <row r="218" spans="1:39" x14ac:dyDescent="0.25">
      <c r="A218" s="18">
        <v>45501</v>
      </c>
      <c r="B218" s="20">
        <v>1224.1569999999999</v>
      </c>
      <c r="C218" s="20">
        <v>1220.165</v>
      </c>
      <c r="D218" s="20">
        <v>1215.5450000000001</v>
      </c>
      <c r="E218" s="20">
        <v>1218.201</v>
      </c>
      <c r="F218" s="20">
        <v>1169.777</v>
      </c>
      <c r="G218" s="20">
        <v>1087.848</v>
      </c>
      <c r="H218" s="20">
        <v>948.03700000000003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1073.5039999999999</v>
      </c>
      <c r="X218" s="20">
        <v>1127.336</v>
      </c>
      <c r="Y218" s="20">
        <v>1166.9390000000001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11451.509</v>
      </c>
      <c r="AE218" s="5">
        <f t="shared" si="27"/>
        <v>11451.509</v>
      </c>
      <c r="AG218" s="2">
        <f t="shared" si="28"/>
        <v>7</v>
      </c>
      <c r="AH218" s="2">
        <f t="shared" si="29"/>
        <v>2024</v>
      </c>
      <c r="AJ218" s="5">
        <f t="shared" si="30"/>
        <v>1224.1569999999999</v>
      </c>
      <c r="AK218" s="2">
        <f t="shared" si="31"/>
        <v>1</v>
      </c>
      <c r="AM218" s="40"/>
    </row>
    <row r="219" spans="1:39" x14ac:dyDescent="0.25">
      <c r="A219" s="18">
        <v>45502</v>
      </c>
      <c r="B219" s="20">
        <v>1169.925</v>
      </c>
      <c r="C219" s="20">
        <v>1191.5809999999999</v>
      </c>
      <c r="D219" s="20">
        <v>1190.0650000000001</v>
      </c>
      <c r="E219" s="20">
        <v>1206.9590000000001</v>
      </c>
      <c r="F219" s="20">
        <v>1192.01</v>
      </c>
      <c r="G219" s="20">
        <v>1149.6949999999999</v>
      </c>
      <c r="H219" s="20">
        <v>1057.5709999999999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943.31</v>
      </c>
      <c r="X219" s="20">
        <v>1005.33</v>
      </c>
      <c r="Y219" s="20">
        <v>1074.05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1948.6399999999999</v>
      </c>
      <c r="AD219" s="5">
        <f t="shared" si="26"/>
        <v>9231.8559999999998</v>
      </c>
      <c r="AE219" s="5">
        <f t="shared" si="27"/>
        <v>11180.495999999999</v>
      </c>
      <c r="AG219" s="2">
        <f t="shared" si="28"/>
        <v>7</v>
      </c>
      <c r="AH219" s="2">
        <f t="shared" si="29"/>
        <v>2024</v>
      </c>
      <c r="AJ219" s="5">
        <f t="shared" si="30"/>
        <v>1206.9590000000001</v>
      </c>
      <c r="AK219" s="2">
        <f t="shared" si="31"/>
        <v>4</v>
      </c>
      <c r="AM219" s="40"/>
    </row>
    <row r="220" spans="1:39" x14ac:dyDescent="0.25">
      <c r="A220" s="18">
        <v>45503</v>
      </c>
      <c r="B220" s="20">
        <v>1111.55</v>
      </c>
      <c r="C220" s="20">
        <v>1134.557</v>
      </c>
      <c r="D220" s="20">
        <v>1160.7850000000001</v>
      </c>
      <c r="E220" s="20">
        <v>1183.21</v>
      </c>
      <c r="F220" s="20">
        <v>1169.971</v>
      </c>
      <c r="G220" s="20">
        <v>1143.17</v>
      </c>
      <c r="H220" s="20">
        <v>1059.384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1048.0440000000001</v>
      </c>
      <c r="X220" s="20">
        <v>1100.7850000000001</v>
      </c>
      <c r="Y220" s="20">
        <v>1173.116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2148.8290000000002</v>
      </c>
      <c r="AD220" s="5">
        <f t="shared" si="26"/>
        <v>9135.7430000000004</v>
      </c>
      <c r="AE220" s="5">
        <f t="shared" si="27"/>
        <v>11284.572</v>
      </c>
      <c r="AG220" s="2">
        <f t="shared" si="28"/>
        <v>7</v>
      </c>
      <c r="AH220" s="2">
        <f t="shared" si="29"/>
        <v>2024</v>
      </c>
      <c r="AJ220" s="5">
        <f t="shared" si="30"/>
        <v>1183.21</v>
      </c>
      <c r="AK220" s="2">
        <f t="shared" si="31"/>
        <v>4</v>
      </c>
      <c r="AM220" s="40"/>
    </row>
    <row r="221" spans="1:39" x14ac:dyDescent="0.25">
      <c r="A221" s="18">
        <v>45504</v>
      </c>
      <c r="B221" s="20">
        <v>1216.94</v>
      </c>
      <c r="C221" s="20">
        <v>1252.105</v>
      </c>
      <c r="D221" s="20">
        <v>1252.5619999999999</v>
      </c>
      <c r="E221" s="20">
        <v>1280.5060000000001</v>
      </c>
      <c r="F221" s="20">
        <v>1252.336</v>
      </c>
      <c r="G221" s="20">
        <v>1221.9459999999999</v>
      </c>
      <c r="H221" s="20">
        <v>1103.451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1111.386</v>
      </c>
      <c r="X221" s="20">
        <v>1167.123</v>
      </c>
      <c r="Y221" s="20">
        <v>1231.1869999999999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2278.509</v>
      </c>
      <c r="AD221" s="5">
        <f t="shared" si="26"/>
        <v>9811.0330000000013</v>
      </c>
      <c r="AE221" s="5">
        <f t="shared" si="27"/>
        <v>12089.542000000001</v>
      </c>
      <c r="AG221" s="2">
        <f t="shared" si="28"/>
        <v>7</v>
      </c>
      <c r="AH221" s="2">
        <f t="shared" si="29"/>
        <v>2024</v>
      </c>
      <c r="AJ221" s="5">
        <f t="shared" si="30"/>
        <v>1280.5060000000001</v>
      </c>
      <c r="AK221" s="2">
        <f t="shared" si="31"/>
        <v>4</v>
      </c>
      <c r="AM221" s="40"/>
    </row>
    <row r="222" spans="1:39" x14ac:dyDescent="0.25">
      <c r="A222" s="18">
        <v>45505</v>
      </c>
      <c r="B222" s="20">
        <v>1200</v>
      </c>
      <c r="C222" s="20">
        <v>1207</v>
      </c>
      <c r="D222" s="20">
        <v>1225</v>
      </c>
      <c r="E222" s="20">
        <v>1239</v>
      </c>
      <c r="F222" s="20">
        <v>1215</v>
      </c>
      <c r="G222" s="20">
        <v>1140</v>
      </c>
      <c r="H222" s="20">
        <v>1070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1113</v>
      </c>
      <c r="W222" s="20">
        <v>1149</v>
      </c>
      <c r="X222" s="20">
        <v>1247</v>
      </c>
      <c r="Y222" s="20">
        <v>1278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3509</v>
      </c>
      <c r="AD222" s="5">
        <f t="shared" si="26"/>
        <v>9574</v>
      </c>
      <c r="AE222" s="5">
        <f t="shared" si="27"/>
        <v>13083</v>
      </c>
      <c r="AG222" s="2">
        <f t="shared" si="28"/>
        <v>8</v>
      </c>
      <c r="AH222" s="2">
        <f t="shared" si="29"/>
        <v>2024</v>
      </c>
      <c r="AJ222" s="5">
        <f t="shared" si="30"/>
        <v>1278</v>
      </c>
      <c r="AK222" s="2">
        <f t="shared" si="31"/>
        <v>24</v>
      </c>
      <c r="AM222" s="40"/>
    </row>
    <row r="223" spans="1:39" x14ac:dyDescent="0.25">
      <c r="A223" s="18">
        <v>45506</v>
      </c>
      <c r="B223" s="20">
        <v>1327</v>
      </c>
      <c r="C223" s="20">
        <v>1311</v>
      </c>
      <c r="D223" s="20">
        <v>1329</v>
      </c>
      <c r="E223" s="20">
        <v>1312</v>
      </c>
      <c r="F223" s="20">
        <v>1278</v>
      </c>
      <c r="G223" s="20">
        <v>1177</v>
      </c>
      <c r="H223" s="20">
        <v>1107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1141</v>
      </c>
      <c r="W223" s="20">
        <v>1175</v>
      </c>
      <c r="X223" s="20">
        <v>1261</v>
      </c>
      <c r="Y223" s="20">
        <v>1334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3577</v>
      </c>
      <c r="AD223" s="5">
        <f t="shared" si="26"/>
        <v>10175</v>
      </c>
      <c r="AE223" s="5">
        <f t="shared" si="27"/>
        <v>13752</v>
      </c>
      <c r="AG223" s="2">
        <f t="shared" si="28"/>
        <v>8</v>
      </c>
      <c r="AH223" s="2">
        <f t="shared" si="29"/>
        <v>2024</v>
      </c>
      <c r="AJ223" s="5">
        <f t="shared" si="30"/>
        <v>1334</v>
      </c>
      <c r="AK223" s="2">
        <f t="shared" si="31"/>
        <v>24</v>
      </c>
      <c r="AM223" s="40"/>
    </row>
    <row r="224" spans="1:39" x14ac:dyDescent="0.25">
      <c r="A224" s="18">
        <v>45507</v>
      </c>
      <c r="B224" s="20">
        <v>1373</v>
      </c>
      <c r="C224" s="20">
        <v>1367</v>
      </c>
      <c r="D224" s="20">
        <v>1389</v>
      </c>
      <c r="E224" s="20">
        <v>1387</v>
      </c>
      <c r="F224" s="20">
        <v>1323</v>
      </c>
      <c r="G224" s="20">
        <v>1241</v>
      </c>
      <c r="H224" s="20">
        <v>1138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1094</v>
      </c>
      <c r="W224" s="20">
        <v>1121</v>
      </c>
      <c r="X224" s="20">
        <v>1216</v>
      </c>
      <c r="Y224" s="20">
        <v>1280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13929</v>
      </c>
      <c r="AE224" s="5">
        <f t="shared" si="27"/>
        <v>13929</v>
      </c>
      <c r="AG224" s="2">
        <f t="shared" si="28"/>
        <v>8</v>
      </c>
      <c r="AH224" s="2">
        <f t="shared" si="29"/>
        <v>2024</v>
      </c>
      <c r="AJ224" s="5">
        <f t="shared" si="30"/>
        <v>1389</v>
      </c>
      <c r="AK224" s="2">
        <f t="shared" si="31"/>
        <v>3</v>
      </c>
      <c r="AM224" s="40"/>
    </row>
    <row r="225" spans="1:39" x14ac:dyDescent="0.25">
      <c r="A225" s="18">
        <v>45508</v>
      </c>
      <c r="B225" s="20">
        <v>1326</v>
      </c>
      <c r="C225" s="20">
        <v>1325</v>
      </c>
      <c r="D225" s="20">
        <v>1366</v>
      </c>
      <c r="E225" s="20">
        <v>1334</v>
      </c>
      <c r="F225" s="20">
        <v>1311</v>
      </c>
      <c r="G225" s="20">
        <v>1201</v>
      </c>
      <c r="H225" s="20">
        <v>1102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1039</v>
      </c>
      <c r="W225" s="20">
        <v>1069</v>
      </c>
      <c r="X225" s="20">
        <v>1123</v>
      </c>
      <c r="Y225" s="20">
        <v>1189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13385</v>
      </c>
      <c r="AE225" s="5">
        <f t="shared" si="27"/>
        <v>13385</v>
      </c>
      <c r="AG225" s="2">
        <f t="shared" si="28"/>
        <v>8</v>
      </c>
      <c r="AH225" s="2">
        <f t="shared" si="29"/>
        <v>2024</v>
      </c>
      <c r="AJ225" s="5">
        <f t="shared" si="30"/>
        <v>1366</v>
      </c>
      <c r="AK225" s="2">
        <f t="shared" si="31"/>
        <v>3</v>
      </c>
      <c r="AM225" s="40"/>
    </row>
    <row r="226" spans="1:39" x14ac:dyDescent="0.25">
      <c r="A226" s="18">
        <v>45509</v>
      </c>
      <c r="B226" s="20">
        <v>1227</v>
      </c>
      <c r="C226" s="20">
        <v>1225</v>
      </c>
      <c r="D226" s="20">
        <v>1239</v>
      </c>
      <c r="E226" s="20">
        <v>1241</v>
      </c>
      <c r="F226" s="20">
        <v>1227</v>
      </c>
      <c r="G226" s="20">
        <v>1123</v>
      </c>
      <c r="H226" s="20">
        <v>1071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990</v>
      </c>
      <c r="W226" s="20">
        <v>1007</v>
      </c>
      <c r="X226" s="20">
        <v>1052</v>
      </c>
      <c r="Y226" s="20">
        <v>1110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3049</v>
      </c>
      <c r="AD226" s="5">
        <f t="shared" si="26"/>
        <v>9463</v>
      </c>
      <c r="AE226" s="5">
        <f t="shared" si="27"/>
        <v>12512</v>
      </c>
      <c r="AG226" s="2">
        <f t="shared" si="28"/>
        <v>8</v>
      </c>
      <c r="AH226" s="2">
        <f t="shared" si="29"/>
        <v>2024</v>
      </c>
      <c r="AJ226" s="5">
        <f t="shared" si="30"/>
        <v>1241</v>
      </c>
      <c r="AK226" s="2">
        <f t="shared" si="31"/>
        <v>4</v>
      </c>
      <c r="AM226" s="40"/>
    </row>
    <row r="227" spans="1:39" x14ac:dyDescent="0.25">
      <c r="A227" s="18">
        <v>45510</v>
      </c>
      <c r="B227" s="20">
        <v>1138</v>
      </c>
      <c r="C227" s="20">
        <v>1156</v>
      </c>
      <c r="D227" s="20">
        <v>1137</v>
      </c>
      <c r="E227" s="20">
        <v>1168</v>
      </c>
      <c r="F227" s="20">
        <v>1124</v>
      </c>
      <c r="G227" s="20">
        <v>1065</v>
      </c>
      <c r="H227" s="20">
        <v>1000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895</v>
      </c>
      <c r="W227" s="20">
        <v>911</v>
      </c>
      <c r="X227" s="20">
        <v>976</v>
      </c>
      <c r="Y227" s="20">
        <v>1027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2782</v>
      </c>
      <c r="AD227" s="5">
        <f t="shared" si="26"/>
        <v>8815</v>
      </c>
      <c r="AE227" s="5">
        <f t="shared" si="27"/>
        <v>11597</v>
      </c>
      <c r="AG227" s="2">
        <f t="shared" si="28"/>
        <v>8</v>
      </c>
      <c r="AH227" s="2">
        <f t="shared" si="29"/>
        <v>2024</v>
      </c>
      <c r="AJ227" s="5">
        <f t="shared" si="30"/>
        <v>1168</v>
      </c>
      <c r="AK227" s="2">
        <f t="shared" si="31"/>
        <v>4</v>
      </c>
      <c r="AM227" s="40"/>
    </row>
    <row r="228" spans="1:39" x14ac:dyDescent="0.25">
      <c r="A228" s="18">
        <v>45511</v>
      </c>
      <c r="B228" s="20">
        <v>1074</v>
      </c>
      <c r="C228" s="20">
        <v>1060</v>
      </c>
      <c r="D228" s="20">
        <v>1070</v>
      </c>
      <c r="E228" s="20">
        <v>1100</v>
      </c>
      <c r="F228" s="20">
        <v>1075</v>
      </c>
      <c r="G228" s="20">
        <v>1021</v>
      </c>
      <c r="H228" s="20">
        <v>954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915</v>
      </c>
      <c r="W228" s="20">
        <v>933</v>
      </c>
      <c r="X228" s="20">
        <v>988</v>
      </c>
      <c r="Y228" s="20">
        <v>997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2836</v>
      </c>
      <c r="AD228" s="5">
        <f t="shared" si="26"/>
        <v>8351</v>
      </c>
      <c r="AE228" s="5">
        <f t="shared" si="27"/>
        <v>11187</v>
      </c>
      <c r="AG228" s="2">
        <f t="shared" si="28"/>
        <v>8</v>
      </c>
      <c r="AH228" s="2">
        <f t="shared" si="29"/>
        <v>2024</v>
      </c>
      <c r="AJ228" s="5">
        <f t="shared" si="30"/>
        <v>1100</v>
      </c>
      <c r="AK228" s="2">
        <f t="shared" si="31"/>
        <v>4</v>
      </c>
      <c r="AM228" s="40"/>
    </row>
    <row r="229" spans="1:39" x14ac:dyDescent="0.25">
      <c r="A229" s="18">
        <v>45512</v>
      </c>
      <c r="B229" s="20">
        <v>1111</v>
      </c>
      <c r="C229" s="20">
        <v>1061</v>
      </c>
      <c r="D229" s="20">
        <v>1073</v>
      </c>
      <c r="E229" s="20">
        <v>1069</v>
      </c>
      <c r="F229" s="20">
        <v>1057</v>
      </c>
      <c r="G229" s="20">
        <v>985</v>
      </c>
      <c r="H229" s="20">
        <v>918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892</v>
      </c>
      <c r="W229" s="20">
        <v>917</v>
      </c>
      <c r="X229" s="20">
        <v>992</v>
      </c>
      <c r="Y229" s="20">
        <v>1032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2801</v>
      </c>
      <c r="AD229" s="5">
        <f t="shared" si="26"/>
        <v>8306</v>
      </c>
      <c r="AE229" s="5">
        <f t="shared" si="27"/>
        <v>11107</v>
      </c>
      <c r="AG229" s="2">
        <f t="shared" si="28"/>
        <v>8</v>
      </c>
      <c r="AH229" s="2">
        <f t="shared" si="29"/>
        <v>2024</v>
      </c>
      <c r="AJ229" s="5">
        <f t="shared" si="30"/>
        <v>1111</v>
      </c>
      <c r="AK229" s="2">
        <f t="shared" si="31"/>
        <v>1</v>
      </c>
      <c r="AM229" s="40"/>
    </row>
    <row r="230" spans="1:39" x14ac:dyDescent="0.25">
      <c r="A230" s="18">
        <v>45513</v>
      </c>
      <c r="B230" s="20">
        <v>1259</v>
      </c>
      <c r="C230" s="20">
        <v>1442</v>
      </c>
      <c r="D230" s="20">
        <v>1447</v>
      </c>
      <c r="E230" s="20">
        <v>1294</v>
      </c>
      <c r="F230" s="20">
        <v>1109</v>
      </c>
      <c r="G230" s="20">
        <v>1100</v>
      </c>
      <c r="H230" s="20">
        <v>889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833</v>
      </c>
      <c r="W230" s="20">
        <v>886</v>
      </c>
      <c r="X230" s="20">
        <v>983</v>
      </c>
      <c r="Y230" s="20">
        <v>1069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2702</v>
      </c>
      <c r="AD230" s="5">
        <f t="shared" si="26"/>
        <v>9609</v>
      </c>
      <c r="AE230" s="5">
        <f t="shared" si="27"/>
        <v>12311</v>
      </c>
      <c r="AG230" s="2">
        <f t="shared" si="28"/>
        <v>8</v>
      </c>
      <c r="AH230" s="2">
        <f t="shared" si="29"/>
        <v>2024</v>
      </c>
      <c r="AJ230" s="5">
        <f t="shared" si="30"/>
        <v>1447</v>
      </c>
      <c r="AK230" s="2">
        <f t="shared" si="31"/>
        <v>3</v>
      </c>
      <c r="AM230" s="40"/>
    </row>
    <row r="231" spans="1:39" x14ac:dyDescent="0.25">
      <c r="A231" s="18">
        <v>45514</v>
      </c>
      <c r="B231" s="20">
        <v>1109</v>
      </c>
      <c r="C231" s="20">
        <v>1134</v>
      </c>
      <c r="D231" s="20">
        <v>1148</v>
      </c>
      <c r="E231" s="20">
        <v>1167</v>
      </c>
      <c r="F231" s="20">
        <v>1141</v>
      </c>
      <c r="G231" s="20">
        <v>1089</v>
      </c>
      <c r="H231" s="20">
        <v>1006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1039</v>
      </c>
      <c r="W231" s="20">
        <v>1054</v>
      </c>
      <c r="X231" s="20">
        <v>1118</v>
      </c>
      <c r="Y231" s="20">
        <v>1169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12174</v>
      </c>
      <c r="AE231" s="5">
        <f t="shared" si="27"/>
        <v>12174</v>
      </c>
      <c r="AG231" s="2">
        <f t="shared" si="28"/>
        <v>8</v>
      </c>
      <c r="AH231" s="2">
        <f t="shared" si="29"/>
        <v>2024</v>
      </c>
      <c r="AJ231" s="5">
        <f t="shared" si="30"/>
        <v>1169</v>
      </c>
      <c r="AK231" s="2">
        <f t="shared" si="31"/>
        <v>24</v>
      </c>
      <c r="AM231" s="40"/>
    </row>
    <row r="232" spans="1:39" x14ac:dyDescent="0.25">
      <c r="A232" s="18">
        <v>45515</v>
      </c>
      <c r="B232" s="20">
        <v>1194</v>
      </c>
      <c r="C232" s="20">
        <v>1179</v>
      </c>
      <c r="D232" s="20">
        <v>1170</v>
      </c>
      <c r="E232" s="20">
        <v>1163</v>
      </c>
      <c r="F232" s="20">
        <v>1118</v>
      </c>
      <c r="G232" s="20">
        <v>1031</v>
      </c>
      <c r="H232" s="20">
        <v>933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959</v>
      </c>
      <c r="W232" s="20">
        <v>959</v>
      </c>
      <c r="X232" s="20">
        <v>1032</v>
      </c>
      <c r="Y232" s="20">
        <v>1078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11816</v>
      </c>
      <c r="AE232" s="5">
        <f t="shared" si="27"/>
        <v>11816</v>
      </c>
      <c r="AG232" s="2">
        <f t="shared" si="28"/>
        <v>8</v>
      </c>
      <c r="AH232" s="2">
        <f t="shared" si="29"/>
        <v>2024</v>
      </c>
      <c r="AJ232" s="5">
        <f t="shared" si="30"/>
        <v>1194</v>
      </c>
      <c r="AK232" s="2">
        <f t="shared" si="31"/>
        <v>1</v>
      </c>
      <c r="AM232" s="40"/>
    </row>
    <row r="233" spans="1:39" x14ac:dyDescent="0.25">
      <c r="A233" s="18">
        <v>45516</v>
      </c>
      <c r="B233" s="20">
        <v>1105</v>
      </c>
      <c r="C233" s="20">
        <v>1104</v>
      </c>
      <c r="D233" s="20">
        <v>1107</v>
      </c>
      <c r="E233" s="20">
        <v>1110</v>
      </c>
      <c r="F233" s="20">
        <v>1102</v>
      </c>
      <c r="G233" s="20">
        <v>1035</v>
      </c>
      <c r="H233" s="20">
        <v>960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902</v>
      </c>
      <c r="W233" s="20">
        <v>918</v>
      </c>
      <c r="X233" s="20">
        <v>972</v>
      </c>
      <c r="Y233" s="20">
        <v>1023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2792</v>
      </c>
      <c r="AD233" s="5">
        <f t="shared" si="26"/>
        <v>8546</v>
      </c>
      <c r="AE233" s="5">
        <f t="shared" si="27"/>
        <v>11338</v>
      </c>
      <c r="AG233" s="2">
        <f t="shared" si="28"/>
        <v>8</v>
      </c>
      <c r="AH233" s="2">
        <f t="shared" si="29"/>
        <v>2024</v>
      </c>
      <c r="AJ233" s="5">
        <f t="shared" si="30"/>
        <v>1110</v>
      </c>
      <c r="AK233" s="2">
        <f t="shared" si="31"/>
        <v>4</v>
      </c>
      <c r="AM233" s="40"/>
    </row>
    <row r="234" spans="1:39" x14ac:dyDescent="0.25">
      <c r="A234" s="18">
        <v>45517</v>
      </c>
      <c r="B234" s="20">
        <v>1081</v>
      </c>
      <c r="C234" s="20">
        <v>1084</v>
      </c>
      <c r="D234" s="20">
        <v>1076</v>
      </c>
      <c r="E234" s="20">
        <v>1115</v>
      </c>
      <c r="F234" s="20">
        <v>1089</v>
      </c>
      <c r="G234" s="20">
        <v>1025</v>
      </c>
      <c r="H234" s="20">
        <v>961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937</v>
      </c>
      <c r="W234" s="20">
        <v>954</v>
      </c>
      <c r="X234" s="20">
        <v>1018</v>
      </c>
      <c r="Y234" s="20">
        <v>1064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2909</v>
      </c>
      <c r="AD234" s="5">
        <f t="shared" si="26"/>
        <v>8495</v>
      </c>
      <c r="AE234" s="5">
        <f t="shared" si="27"/>
        <v>11404</v>
      </c>
      <c r="AG234" s="2">
        <f t="shared" si="28"/>
        <v>8</v>
      </c>
      <c r="AH234" s="2">
        <f t="shared" si="29"/>
        <v>2024</v>
      </c>
      <c r="AJ234" s="5">
        <f t="shared" si="30"/>
        <v>1115</v>
      </c>
      <c r="AK234" s="2">
        <f t="shared" si="31"/>
        <v>4</v>
      </c>
      <c r="AM234" s="40"/>
    </row>
    <row r="235" spans="1:39" x14ac:dyDescent="0.25">
      <c r="A235" s="18">
        <v>45518</v>
      </c>
      <c r="B235" s="20">
        <v>1124</v>
      </c>
      <c r="C235" s="20">
        <v>1107</v>
      </c>
      <c r="D235" s="20">
        <v>1130</v>
      </c>
      <c r="E235" s="20">
        <v>1126</v>
      </c>
      <c r="F235" s="20">
        <v>1100</v>
      </c>
      <c r="G235" s="20">
        <v>1032</v>
      </c>
      <c r="H235" s="20">
        <v>960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909</v>
      </c>
      <c r="W235" s="20">
        <v>928</v>
      </c>
      <c r="X235" s="20">
        <v>994</v>
      </c>
      <c r="Y235" s="20">
        <v>1046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2831</v>
      </c>
      <c r="AD235" s="5">
        <f t="shared" si="26"/>
        <v>8625</v>
      </c>
      <c r="AE235" s="5">
        <f t="shared" si="27"/>
        <v>11456</v>
      </c>
      <c r="AG235" s="2">
        <f t="shared" si="28"/>
        <v>8</v>
      </c>
      <c r="AH235" s="2">
        <f t="shared" si="29"/>
        <v>2024</v>
      </c>
      <c r="AJ235" s="5">
        <f t="shared" si="30"/>
        <v>1130</v>
      </c>
      <c r="AK235" s="2">
        <f t="shared" si="31"/>
        <v>3</v>
      </c>
      <c r="AM235" s="40"/>
    </row>
    <row r="236" spans="1:39" x14ac:dyDescent="0.25">
      <c r="A236" s="18">
        <v>45519</v>
      </c>
      <c r="B236" s="20">
        <v>1087</v>
      </c>
      <c r="C236" s="20">
        <v>1084</v>
      </c>
      <c r="D236" s="20">
        <v>1100</v>
      </c>
      <c r="E236" s="20">
        <v>1102</v>
      </c>
      <c r="F236" s="20">
        <v>1100</v>
      </c>
      <c r="G236" s="20">
        <v>1014</v>
      </c>
      <c r="H236" s="20">
        <v>962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892</v>
      </c>
      <c r="W236" s="20">
        <v>911</v>
      </c>
      <c r="X236" s="20">
        <v>964</v>
      </c>
      <c r="Y236" s="20">
        <v>1037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2767</v>
      </c>
      <c r="AD236" s="5">
        <f t="shared" si="26"/>
        <v>8486</v>
      </c>
      <c r="AE236" s="5">
        <f t="shared" si="27"/>
        <v>11253</v>
      </c>
      <c r="AG236" s="2">
        <f t="shared" si="28"/>
        <v>8</v>
      </c>
      <c r="AH236" s="2">
        <f t="shared" si="29"/>
        <v>2024</v>
      </c>
      <c r="AJ236" s="5">
        <f t="shared" si="30"/>
        <v>1102</v>
      </c>
      <c r="AK236" s="2">
        <f t="shared" si="31"/>
        <v>4</v>
      </c>
      <c r="AM236" s="40"/>
    </row>
    <row r="237" spans="1:39" x14ac:dyDescent="0.25">
      <c r="A237" s="18">
        <v>45520</v>
      </c>
      <c r="B237" s="20">
        <v>1065</v>
      </c>
      <c r="C237" s="20">
        <v>1070</v>
      </c>
      <c r="D237" s="20">
        <v>1073</v>
      </c>
      <c r="E237" s="20">
        <v>1098</v>
      </c>
      <c r="F237" s="20">
        <v>1075</v>
      </c>
      <c r="G237" s="20">
        <v>1012</v>
      </c>
      <c r="H237" s="20">
        <v>961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885</v>
      </c>
      <c r="W237" s="20">
        <v>905</v>
      </c>
      <c r="X237" s="20">
        <v>984</v>
      </c>
      <c r="Y237" s="20">
        <v>1031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2774</v>
      </c>
      <c r="AD237" s="5">
        <f t="shared" si="26"/>
        <v>8385</v>
      </c>
      <c r="AE237" s="5">
        <f t="shared" si="27"/>
        <v>11159</v>
      </c>
      <c r="AG237" s="2">
        <f t="shared" si="28"/>
        <v>8</v>
      </c>
      <c r="AH237" s="2">
        <f t="shared" si="29"/>
        <v>2024</v>
      </c>
      <c r="AJ237" s="5">
        <f t="shared" si="30"/>
        <v>1098</v>
      </c>
      <c r="AK237" s="2">
        <f t="shared" si="31"/>
        <v>4</v>
      </c>
      <c r="AM237" s="40"/>
    </row>
    <row r="238" spans="1:39" x14ac:dyDescent="0.25">
      <c r="A238" s="18">
        <v>45521</v>
      </c>
      <c r="B238" s="20">
        <v>1059</v>
      </c>
      <c r="C238" s="20">
        <v>1062</v>
      </c>
      <c r="D238" s="20">
        <v>1068</v>
      </c>
      <c r="E238" s="20">
        <v>1082</v>
      </c>
      <c r="F238" s="20">
        <v>1038</v>
      </c>
      <c r="G238" s="20">
        <v>986</v>
      </c>
      <c r="H238" s="20">
        <v>909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858</v>
      </c>
      <c r="W238" s="20">
        <v>891</v>
      </c>
      <c r="X238" s="20">
        <v>961</v>
      </c>
      <c r="Y238" s="20">
        <v>1014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10928</v>
      </c>
      <c r="AE238" s="5">
        <f t="shared" si="27"/>
        <v>10928</v>
      </c>
      <c r="AG238" s="2">
        <f t="shared" si="28"/>
        <v>8</v>
      </c>
      <c r="AH238" s="2">
        <f t="shared" si="29"/>
        <v>2024</v>
      </c>
      <c r="AJ238" s="5">
        <f t="shared" si="30"/>
        <v>1082</v>
      </c>
      <c r="AK238" s="2">
        <f t="shared" si="31"/>
        <v>4</v>
      </c>
      <c r="AM238" s="40"/>
    </row>
    <row r="239" spans="1:39" x14ac:dyDescent="0.25">
      <c r="A239" s="18">
        <v>45522</v>
      </c>
      <c r="B239" s="20">
        <v>1057</v>
      </c>
      <c r="C239" s="20">
        <v>1047</v>
      </c>
      <c r="D239" s="20">
        <v>1074</v>
      </c>
      <c r="E239" s="20">
        <v>1079</v>
      </c>
      <c r="F239" s="20">
        <v>1046</v>
      </c>
      <c r="G239" s="20">
        <v>981</v>
      </c>
      <c r="H239" s="20">
        <v>911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862</v>
      </c>
      <c r="W239" s="20">
        <v>886</v>
      </c>
      <c r="X239" s="20">
        <v>934</v>
      </c>
      <c r="Y239" s="20">
        <v>1001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10878</v>
      </c>
      <c r="AE239" s="5">
        <f t="shared" si="27"/>
        <v>10878</v>
      </c>
      <c r="AG239" s="2">
        <f t="shared" si="28"/>
        <v>8</v>
      </c>
      <c r="AH239" s="2">
        <f t="shared" si="29"/>
        <v>2024</v>
      </c>
      <c r="AJ239" s="5">
        <f t="shared" si="30"/>
        <v>1079</v>
      </c>
      <c r="AK239" s="2">
        <f t="shared" si="31"/>
        <v>4</v>
      </c>
      <c r="AM239" s="40"/>
    </row>
    <row r="240" spans="1:39" x14ac:dyDescent="0.25">
      <c r="A240" s="18">
        <v>45523</v>
      </c>
      <c r="B240" s="20">
        <v>1046</v>
      </c>
      <c r="C240" s="20">
        <v>1057</v>
      </c>
      <c r="D240" s="20">
        <v>1065</v>
      </c>
      <c r="E240" s="20">
        <v>1102</v>
      </c>
      <c r="F240" s="20">
        <v>1081</v>
      </c>
      <c r="G240" s="20">
        <v>1029</v>
      </c>
      <c r="H240" s="20">
        <v>982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888</v>
      </c>
      <c r="W240" s="20">
        <v>901</v>
      </c>
      <c r="X240" s="20">
        <v>970</v>
      </c>
      <c r="Y240" s="20">
        <v>1050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2759</v>
      </c>
      <c r="AD240" s="5">
        <f t="shared" si="26"/>
        <v>8412</v>
      </c>
      <c r="AE240" s="5">
        <f t="shared" si="27"/>
        <v>11171</v>
      </c>
      <c r="AG240" s="2">
        <f t="shared" si="28"/>
        <v>8</v>
      </c>
      <c r="AH240" s="2">
        <f t="shared" si="29"/>
        <v>2024</v>
      </c>
      <c r="AJ240" s="5">
        <f t="shared" si="30"/>
        <v>1102</v>
      </c>
      <c r="AK240" s="2">
        <f t="shared" si="31"/>
        <v>4</v>
      </c>
      <c r="AM240" s="40"/>
    </row>
    <row r="241" spans="1:39" x14ac:dyDescent="0.25">
      <c r="A241" s="18">
        <v>45524</v>
      </c>
      <c r="B241" s="20">
        <v>1097</v>
      </c>
      <c r="C241" s="20">
        <v>1111</v>
      </c>
      <c r="D241" s="20">
        <v>1103</v>
      </c>
      <c r="E241" s="20">
        <v>1140</v>
      </c>
      <c r="F241" s="20">
        <v>1115</v>
      </c>
      <c r="G241" s="20">
        <v>1057</v>
      </c>
      <c r="H241" s="20">
        <v>989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849</v>
      </c>
      <c r="W241" s="20">
        <v>858</v>
      </c>
      <c r="X241" s="20">
        <v>922</v>
      </c>
      <c r="Y241" s="20">
        <v>973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2629</v>
      </c>
      <c r="AD241" s="5">
        <f t="shared" si="26"/>
        <v>8585</v>
      </c>
      <c r="AE241" s="5">
        <f t="shared" si="27"/>
        <v>11214</v>
      </c>
      <c r="AG241" s="2">
        <f t="shared" si="28"/>
        <v>8</v>
      </c>
      <c r="AH241" s="2">
        <f t="shared" si="29"/>
        <v>2024</v>
      </c>
      <c r="AJ241" s="5">
        <f t="shared" si="30"/>
        <v>1140</v>
      </c>
      <c r="AK241" s="2">
        <f t="shared" si="31"/>
        <v>4</v>
      </c>
      <c r="AM241" s="40"/>
    </row>
    <row r="242" spans="1:39" x14ac:dyDescent="0.25">
      <c r="A242" s="18">
        <v>45525</v>
      </c>
      <c r="B242" s="20">
        <v>1024</v>
      </c>
      <c r="C242" s="20">
        <v>1021</v>
      </c>
      <c r="D242" s="20">
        <v>1039</v>
      </c>
      <c r="E242" s="20">
        <v>1054</v>
      </c>
      <c r="F242" s="20">
        <v>1038</v>
      </c>
      <c r="G242" s="20">
        <v>1000</v>
      </c>
      <c r="H242" s="20">
        <v>941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852</v>
      </c>
      <c r="W242" s="20">
        <v>860</v>
      </c>
      <c r="X242" s="20">
        <v>925</v>
      </c>
      <c r="Y242" s="20">
        <v>973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2637</v>
      </c>
      <c r="AD242" s="5">
        <f t="shared" si="26"/>
        <v>8090</v>
      </c>
      <c r="AE242" s="5">
        <f t="shared" si="27"/>
        <v>10727</v>
      </c>
      <c r="AG242" s="2">
        <f t="shared" si="28"/>
        <v>8</v>
      </c>
      <c r="AH242" s="2">
        <f t="shared" si="29"/>
        <v>2024</v>
      </c>
      <c r="AJ242" s="5">
        <f t="shared" si="30"/>
        <v>1054</v>
      </c>
      <c r="AK242" s="2">
        <f t="shared" si="31"/>
        <v>4</v>
      </c>
      <c r="AM242" s="40"/>
    </row>
    <row r="243" spans="1:39" x14ac:dyDescent="0.25">
      <c r="A243" s="18">
        <v>45526</v>
      </c>
      <c r="B243" s="20">
        <v>1022</v>
      </c>
      <c r="C243" s="20">
        <v>1022</v>
      </c>
      <c r="D243" s="20">
        <v>1029</v>
      </c>
      <c r="E243" s="20">
        <v>1044</v>
      </c>
      <c r="F243" s="20">
        <v>1029</v>
      </c>
      <c r="G243" s="20">
        <v>990</v>
      </c>
      <c r="H243" s="20">
        <v>929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835</v>
      </c>
      <c r="W243" s="20">
        <v>850</v>
      </c>
      <c r="X243" s="20">
        <v>907</v>
      </c>
      <c r="Y243" s="20">
        <v>969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2592</v>
      </c>
      <c r="AD243" s="5">
        <f t="shared" si="26"/>
        <v>8034</v>
      </c>
      <c r="AE243" s="5">
        <f t="shared" si="27"/>
        <v>10626</v>
      </c>
      <c r="AG243" s="2">
        <f t="shared" si="28"/>
        <v>8</v>
      </c>
      <c r="AH243" s="2">
        <f t="shared" si="29"/>
        <v>2024</v>
      </c>
      <c r="AJ243" s="5">
        <f t="shared" si="30"/>
        <v>1044</v>
      </c>
      <c r="AK243" s="2">
        <f t="shared" si="31"/>
        <v>4</v>
      </c>
      <c r="AM243" s="40"/>
    </row>
    <row r="244" spans="1:39" x14ac:dyDescent="0.25">
      <c r="A244" s="18">
        <v>45527</v>
      </c>
      <c r="B244" s="20">
        <v>1014</v>
      </c>
      <c r="C244" s="20">
        <v>1004</v>
      </c>
      <c r="D244" s="20">
        <v>1019</v>
      </c>
      <c r="E244" s="20">
        <v>1049</v>
      </c>
      <c r="F244" s="20">
        <v>1022</v>
      </c>
      <c r="G244" s="20">
        <v>953</v>
      </c>
      <c r="H244" s="20">
        <v>921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832</v>
      </c>
      <c r="W244" s="20">
        <v>863</v>
      </c>
      <c r="X244" s="20">
        <v>917</v>
      </c>
      <c r="Y244" s="20">
        <v>971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2612</v>
      </c>
      <c r="AD244" s="5">
        <f t="shared" si="26"/>
        <v>7953</v>
      </c>
      <c r="AE244" s="5">
        <f t="shared" si="27"/>
        <v>10565</v>
      </c>
      <c r="AG244" s="2">
        <f t="shared" si="28"/>
        <v>8</v>
      </c>
      <c r="AH244" s="2">
        <f t="shared" si="29"/>
        <v>2024</v>
      </c>
      <c r="AJ244" s="5">
        <f t="shared" si="30"/>
        <v>1049</v>
      </c>
      <c r="AK244" s="2">
        <f t="shared" si="31"/>
        <v>4</v>
      </c>
      <c r="AM244" s="40"/>
    </row>
    <row r="245" spans="1:39" x14ac:dyDescent="0.25">
      <c r="A245" s="18">
        <v>45528</v>
      </c>
      <c r="B245" s="20">
        <v>1003</v>
      </c>
      <c r="C245" s="20">
        <v>1012</v>
      </c>
      <c r="D245" s="20">
        <v>1010</v>
      </c>
      <c r="E245" s="20">
        <v>1026</v>
      </c>
      <c r="F245" s="20">
        <v>998</v>
      </c>
      <c r="G245" s="20">
        <v>948</v>
      </c>
      <c r="H245" s="20">
        <v>879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900</v>
      </c>
      <c r="W245" s="20">
        <v>914</v>
      </c>
      <c r="X245" s="20">
        <v>987</v>
      </c>
      <c r="Y245" s="20">
        <v>1026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10703</v>
      </c>
      <c r="AE245" s="5">
        <f t="shared" si="27"/>
        <v>10703</v>
      </c>
      <c r="AG245" s="2">
        <f t="shared" si="28"/>
        <v>8</v>
      </c>
      <c r="AH245" s="2">
        <f t="shared" si="29"/>
        <v>2024</v>
      </c>
      <c r="AJ245" s="5">
        <f t="shared" si="30"/>
        <v>1026</v>
      </c>
      <c r="AK245" s="2">
        <f t="shared" si="31"/>
        <v>4</v>
      </c>
      <c r="AM245" s="40"/>
    </row>
    <row r="246" spans="1:39" x14ac:dyDescent="0.25">
      <c r="A246" s="18">
        <v>45529</v>
      </c>
      <c r="B246" s="20">
        <v>1059</v>
      </c>
      <c r="C246" s="20">
        <v>1065</v>
      </c>
      <c r="D246" s="20">
        <v>1076</v>
      </c>
      <c r="E246" s="20">
        <v>1079</v>
      </c>
      <c r="F246" s="20">
        <v>1033</v>
      </c>
      <c r="G246" s="20">
        <v>962</v>
      </c>
      <c r="H246" s="20">
        <v>878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931</v>
      </c>
      <c r="W246" s="20">
        <v>932</v>
      </c>
      <c r="X246" s="20">
        <v>991</v>
      </c>
      <c r="Y246" s="20">
        <v>1037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11043</v>
      </c>
      <c r="AE246" s="5">
        <f t="shared" si="27"/>
        <v>11043</v>
      </c>
      <c r="AG246" s="2">
        <f t="shared" si="28"/>
        <v>8</v>
      </c>
      <c r="AH246" s="2">
        <f t="shared" si="29"/>
        <v>2024</v>
      </c>
      <c r="AJ246" s="5">
        <f t="shared" si="30"/>
        <v>1079</v>
      </c>
      <c r="AK246" s="2">
        <f t="shared" si="31"/>
        <v>4</v>
      </c>
      <c r="AM246" s="40"/>
    </row>
    <row r="247" spans="1:39" x14ac:dyDescent="0.25">
      <c r="A247" s="18">
        <v>45530</v>
      </c>
      <c r="B247" s="20">
        <v>1080</v>
      </c>
      <c r="C247" s="20">
        <v>1081</v>
      </c>
      <c r="D247" s="20">
        <v>1095</v>
      </c>
      <c r="E247" s="20">
        <v>1114</v>
      </c>
      <c r="F247" s="20">
        <v>1094</v>
      </c>
      <c r="G247" s="20">
        <v>1036</v>
      </c>
      <c r="H247" s="20">
        <v>985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895</v>
      </c>
      <c r="W247" s="20">
        <v>900</v>
      </c>
      <c r="X247" s="20">
        <v>953</v>
      </c>
      <c r="Y247" s="20">
        <v>1002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2748</v>
      </c>
      <c r="AD247" s="5">
        <f t="shared" si="26"/>
        <v>8487</v>
      </c>
      <c r="AE247" s="5">
        <f t="shared" si="27"/>
        <v>11235</v>
      </c>
      <c r="AG247" s="2">
        <f t="shared" si="28"/>
        <v>8</v>
      </c>
      <c r="AH247" s="2">
        <f t="shared" si="29"/>
        <v>2024</v>
      </c>
      <c r="AJ247" s="5">
        <f t="shared" si="30"/>
        <v>1114</v>
      </c>
      <c r="AK247" s="2">
        <f t="shared" si="31"/>
        <v>4</v>
      </c>
      <c r="AM247" s="40"/>
    </row>
    <row r="248" spans="1:39" x14ac:dyDescent="0.25">
      <c r="A248" s="18">
        <v>45531</v>
      </c>
      <c r="B248" s="20">
        <v>1054</v>
      </c>
      <c r="C248" s="20">
        <v>1047</v>
      </c>
      <c r="D248" s="20">
        <v>1054</v>
      </c>
      <c r="E248" s="20">
        <v>1069</v>
      </c>
      <c r="F248" s="20">
        <v>1048</v>
      </c>
      <c r="G248" s="20">
        <v>1003</v>
      </c>
      <c r="H248" s="20">
        <v>945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914</v>
      </c>
      <c r="W248" s="20">
        <v>913</v>
      </c>
      <c r="X248" s="20">
        <v>975</v>
      </c>
      <c r="Y248" s="20">
        <v>1024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2802</v>
      </c>
      <c r="AD248" s="5">
        <f t="shared" si="26"/>
        <v>8244</v>
      </c>
      <c r="AE248" s="5">
        <f t="shared" si="27"/>
        <v>11046</v>
      </c>
      <c r="AG248" s="2">
        <f t="shared" si="28"/>
        <v>8</v>
      </c>
      <c r="AH248" s="2">
        <f t="shared" si="29"/>
        <v>2024</v>
      </c>
      <c r="AJ248" s="5">
        <f t="shared" si="30"/>
        <v>1069</v>
      </c>
      <c r="AK248" s="2">
        <f t="shared" si="31"/>
        <v>4</v>
      </c>
      <c r="AM248" s="40"/>
    </row>
    <row r="249" spans="1:39" x14ac:dyDescent="0.25">
      <c r="A249" s="18">
        <v>45532</v>
      </c>
      <c r="B249" s="20">
        <v>1088</v>
      </c>
      <c r="C249" s="20">
        <v>1079</v>
      </c>
      <c r="D249" s="20">
        <v>1104</v>
      </c>
      <c r="E249" s="20">
        <v>1108</v>
      </c>
      <c r="F249" s="20">
        <v>1104</v>
      </c>
      <c r="G249" s="20">
        <v>1055</v>
      </c>
      <c r="H249" s="20">
        <v>1026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860</v>
      </c>
      <c r="W249" s="20">
        <v>850</v>
      </c>
      <c r="X249" s="20">
        <v>902</v>
      </c>
      <c r="Y249" s="20">
        <v>939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2612</v>
      </c>
      <c r="AD249" s="5">
        <f t="shared" si="26"/>
        <v>8503</v>
      </c>
      <c r="AE249" s="5">
        <f t="shared" si="27"/>
        <v>11115</v>
      </c>
      <c r="AG249" s="2">
        <f t="shared" si="28"/>
        <v>8</v>
      </c>
      <c r="AH249" s="2">
        <f t="shared" si="29"/>
        <v>2024</v>
      </c>
      <c r="AJ249" s="5">
        <f t="shared" si="30"/>
        <v>1108</v>
      </c>
      <c r="AK249" s="2">
        <f t="shared" si="31"/>
        <v>4</v>
      </c>
      <c r="AM249" s="40"/>
    </row>
    <row r="250" spans="1:39" x14ac:dyDescent="0.25">
      <c r="A250" s="18">
        <v>45533</v>
      </c>
      <c r="B250" s="20">
        <v>942</v>
      </c>
      <c r="C250" s="20">
        <v>995</v>
      </c>
      <c r="D250" s="20">
        <v>991</v>
      </c>
      <c r="E250" s="20">
        <v>996</v>
      </c>
      <c r="F250" s="20">
        <v>994</v>
      </c>
      <c r="G250" s="20">
        <v>946</v>
      </c>
      <c r="H250" s="20">
        <v>926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802</v>
      </c>
      <c r="W250" s="20">
        <v>812</v>
      </c>
      <c r="X250" s="20">
        <v>863</v>
      </c>
      <c r="Y250" s="20">
        <v>899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2477</v>
      </c>
      <c r="AD250" s="5">
        <f t="shared" si="26"/>
        <v>7689</v>
      </c>
      <c r="AE250" s="5">
        <f t="shared" si="27"/>
        <v>10166</v>
      </c>
      <c r="AG250" s="2">
        <f t="shared" si="28"/>
        <v>8</v>
      </c>
      <c r="AH250" s="2">
        <f t="shared" si="29"/>
        <v>2024</v>
      </c>
      <c r="AJ250" s="5">
        <f t="shared" si="30"/>
        <v>996</v>
      </c>
      <c r="AK250" s="2">
        <f t="shared" si="31"/>
        <v>4</v>
      </c>
      <c r="AM250" s="40"/>
    </row>
    <row r="251" spans="1:39" x14ac:dyDescent="0.25">
      <c r="A251" s="18">
        <v>45534</v>
      </c>
      <c r="B251" s="20">
        <v>943</v>
      </c>
      <c r="C251" s="20">
        <v>943</v>
      </c>
      <c r="D251" s="20">
        <v>955</v>
      </c>
      <c r="E251" s="20">
        <v>975</v>
      </c>
      <c r="F251" s="20">
        <v>972</v>
      </c>
      <c r="G251" s="20">
        <v>923</v>
      </c>
      <c r="H251" s="20">
        <v>890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776</v>
      </c>
      <c r="W251" s="20">
        <v>805</v>
      </c>
      <c r="X251" s="20">
        <v>863</v>
      </c>
      <c r="Y251" s="20">
        <v>908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2444</v>
      </c>
      <c r="AD251" s="5">
        <f t="shared" si="26"/>
        <v>7509</v>
      </c>
      <c r="AE251" s="5">
        <f t="shared" si="27"/>
        <v>9953</v>
      </c>
      <c r="AG251" s="2">
        <f t="shared" si="28"/>
        <v>8</v>
      </c>
      <c r="AH251" s="2">
        <f t="shared" si="29"/>
        <v>2024</v>
      </c>
      <c r="AJ251" s="5">
        <f t="shared" si="30"/>
        <v>975</v>
      </c>
      <c r="AK251" s="2">
        <f t="shared" si="31"/>
        <v>4</v>
      </c>
      <c r="AM251" s="40"/>
    </row>
    <row r="252" spans="1:39" x14ac:dyDescent="0.25">
      <c r="A252" s="18">
        <v>45535</v>
      </c>
      <c r="B252" s="20">
        <v>953</v>
      </c>
      <c r="C252" s="20">
        <v>965</v>
      </c>
      <c r="D252" s="20">
        <v>983</v>
      </c>
      <c r="E252" s="20">
        <v>985</v>
      </c>
      <c r="F252" s="20">
        <v>961</v>
      </c>
      <c r="G252" s="20">
        <v>917</v>
      </c>
      <c r="H252" s="20">
        <v>852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803</v>
      </c>
      <c r="W252" s="20">
        <v>814</v>
      </c>
      <c r="X252" s="20">
        <v>888</v>
      </c>
      <c r="Y252" s="20">
        <v>944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10065</v>
      </c>
      <c r="AE252" s="5">
        <f t="shared" si="27"/>
        <v>10065</v>
      </c>
      <c r="AG252" s="2">
        <f t="shared" si="28"/>
        <v>8</v>
      </c>
      <c r="AH252" s="2">
        <f t="shared" si="29"/>
        <v>2024</v>
      </c>
      <c r="AJ252" s="5">
        <f t="shared" si="30"/>
        <v>985</v>
      </c>
      <c r="AK252" s="2">
        <f t="shared" si="31"/>
        <v>4</v>
      </c>
      <c r="AM252" s="40"/>
    </row>
    <row r="253" spans="1:39" x14ac:dyDescent="0.25">
      <c r="A253" s="18">
        <v>45536</v>
      </c>
      <c r="B253" s="20">
        <v>1112</v>
      </c>
      <c r="C253" s="20">
        <v>1123</v>
      </c>
      <c r="D253" s="20">
        <v>1149</v>
      </c>
      <c r="E253" s="20">
        <v>1134</v>
      </c>
      <c r="F253" s="20">
        <v>1096</v>
      </c>
      <c r="G253" s="20">
        <v>1025</v>
      </c>
      <c r="H253" s="20">
        <v>865</v>
      </c>
      <c r="I253" s="20">
        <v>589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645</v>
      </c>
      <c r="V253" s="20">
        <v>948</v>
      </c>
      <c r="W253" s="20">
        <v>1037</v>
      </c>
      <c r="X253" s="20">
        <v>1133</v>
      </c>
      <c r="Y253" s="20">
        <v>1187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13043</v>
      </c>
      <c r="AE253" s="5">
        <f t="shared" si="27"/>
        <v>13043</v>
      </c>
      <c r="AG253" s="2">
        <f t="shared" si="28"/>
        <v>9</v>
      </c>
      <c r="AH253" s="2">
        <f t="shared" si="29"/>
        <v>2024</v>
      </c>
      <c r="AJ253" s="5">
        <f t="shared" si="30"/>
        <v>1187</v>
      </c>
      <c r="AK253" s="2">
        <f t="shared" si="31"/>
        <v>24</v>
      </c>
      <c r="AM253" s="40"/>
    </row>
    <row r="254" spans="1:39" x14ac:dyDescent="0.25">
      <c r="A254" s="18">
        <v>45537</v>
      </c>
      <c r="B254" s="20">
        <v>1198</v>
      </c>
      <c r="C254" s="20">
        <v>1190</v>
      </c>
      <c r="D254" s="20">
        <v>1195</v>
      </c>
      <c r="E254" s="20">
        <v>1163</v>
      </c>
      <c r="F254" s="20">
        <v>1152</v>
      </c>
      <c r="G254" s="20">
        <v>1039</v>
      </c>
      <c r="H254" s="20">
        <v>873</v>
      </c>
      <c r="I254" s="20">
        <v>557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619</v>
      </c>
      <c r="V254" s="20">
        <v>894</v>
      </c>
      <c r="W254" s="20">
        <v>955</v>
      </c>
      <c r="X254" s="20">
        <v>982</v>
      </c>
      <c r="Y254" s="20">
        <v>1027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12844</v>
      </c>
      <c r="AE254" s="5">
        <f t="shared" si="27"/>
        <v>12844</v>
      </c>
      <c r="AG254" s="2">
        <f t="shared" si="28"/>
        <v>9</v>
      </c>
      <c r="AH254" s="2">
        <f t="shared" si="29"/>
        <v>2024</v>
      </c>
      <c r="AJ254" s="5">
        <f t="shared" si="30"/>
        <v>1198</v>
      </c>
      <c r="AK254" s="2">
        <f t="shared" si="31"/>
        <v>1</v>
      </c>
      <c r="AM254" s="40"/>
    </row>
    <row r="255" spans="1:39" x14ac:dyDescent="0.25">
      <c r="A255" s="18">
        <v>45538</v>
      </c>
      <c r="B255" s="20">
        <v>1035</v>
      </c>
      <c r="C255" s="20">
        <v>1045</v>
      </c>
      <c r="D255" s="20">
        <v>1057</v>
      </c>
      <c r="E255" s="20">
        <v>1048</v>
      </c>
      <c r="F255" s="20">
        <v>1047</v>
      </c>
      <c r="G255" s="20">
        <v>1023</v>
      </c>
      <c r="H255" s="20">
        <v>907</v>
      </c>
      <c r="I255" s="20">
        <v>720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742</v>
      </c>
      <c r="V255" s="20">
        <v>866</v>
      </c>
      <c r="W255" s="20">
        <v>917</v>
      </c>
      <c r="X255" s="20">
        <v>947</v>
      </c>
      <c r="Y255" s="20">
        <v>994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4192</v>
      </c>
      <c r="AD255" s="5">
        <f t="shared" si="26"/>
        <v>8156</v>
      </c>
      <c r="AE255" s="5">
        <f t="shared" si="27"/>
        <v>12348</v>
      </c>
      <c r="AG255" s="2">
        <f t="shared" si="28"/>
        <v>9</v>
      </c>
      <c r="AH255" s="2">
        <f t="shared" si="29"/>
        <v>2024</v>
      </c>
      <c r="AJ255" s="5">
        <f t="shared" si="30"/>
        <v>1057</v>
      </c>
      <c r="AK255" s="2">
        <f t="shared" si="31"/>
        <v>3</v>
      </c>
      <c r="AM255" s="40"/>
    </row>
    <row r="256" spans="1:39" x14ac:dyDescent="0.25">
      <c r="A256" s="18">
        <v>45539</v>
      </c>
      <c r="B256" s="20">
        <v>991</v>
      </c>
      <c r="C256" s="20">
        <v>1010</v>
      </c>
      <c r="D256" s="20">
        <v>1023</v>
      </c>
      <c r="E256" s="20">
        <v>1015</v>
      </c>
      <c r="F256" s="20">
        <v>1019</v>
      </c>
      <c r="G256" s="20">
        <v>1002</v>
      </c>
      <c r="H256" s="20">
        <v>884</v>
      </c>
      <c r="I256" s="20">
        <v>698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770</v>
      </c>
      <c r="V256" s="20">
        <v>905</v>
      </c>
      <c r="W256" s="20">
        <v>955</v>
      </c>
      <c r="X256" s="20">
        <v>1001</v>
      </c>
      <c r="Y256" s="20">
        <v>1036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4329</v>
      </c>
      <c r="AD256" s="5">
        <f t="shared" si="26"/>
        <v>7980</v>
      </c>
      <c r="AE256" s="5">
        <f t="shared" si="27"/>
        <v>12309</v>
      </c>
      <c r="AG256" s="2">
        <f t="shared" si="28"/>
        <v>9</v>
      </c>
      <c r="AH256" s="2">
        <f t="shared" si="29"/>
        <v>2024</v>
      </c>
      <c r="AJ256" s="5">
        <f t="shared" si="30"/>
        <v>1036</v>
      </c>
      <c r="AK256" s="2">
        <f t="shared" si="31"/>
        <v>24</v>
      </c>
      <c r="AM256" s="40"/>
    </row>
    <row r="257" spans="1:39" x14ac:dyDescent="0.25">
      <c r="A257" s="18">
        <v>45540</v>
      </c>
      <c r="B257" s="20">
        <v>1052</v>
      </c>
      <c r="C257" s="20">
        <v>1063</v>
      </c>
      <c r="D257" s="20">
        <v>1070</v>
      </c>
      <c r="E257" s="20">
        <v>1056</v>
      </c>
      <c r="F257" s="20">
        <v>1040</v>
      </c>
      <c r="G257" s="20">
        <v>1012</v>
      </c>
      <c r="H257" s="20">
        <v>885</v>
      </c>
      <c r="I257" s="20">
        <v>708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758</v>
      </c>
      <c r="V257" s="20">
        <v>880</v>
      </c>
      <c r="W257" s="20">
        <v>923</v>
      </c>
      <c r="X257" s="20">
        <v>978</v>
      </c>
      <c r="Y257" s="20">
        <v>1015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4247</v>
      </c>
      <c r="AD257" s="5">
        <f t="shared" si="26"/>
        <v>8193</v>
      </c>
      <c r="AE257" s="5">
        <f t="shared" si="27"/>
        <v>12440</v>
      </c>
      <c r="AG257" s="2">
        <f t="shared" si="28"/>
        <v>9</v>
      </c>
      <c r="AH257" s="2">
        <f t="shared" si="29"/>
        <v>2024</v>
      </c>
      <c r="AJ257" s="5">
        <f t="shared" si="30"/>
        <v>1070</v>
      </c>
      <c r="AK257" s="2">
        <f t="shared" si="31"/>
        <v>3</v>
      </c>
      <c r="AM257" s="40"/>
    </row>
    <row r="258" spans="1:39" x14ac:dyDescent="0.25">
      <c r="A258" s="18">
        <v>45541</v>
      </c>
      <c r="B258" s="20">
        <v>1022</v>
      </c>
      <c r="C258" s="20">
        <v>1044</v>
      </c>
      <c r="D258" s="20">
        <v>1053</v>
      </c>
      <c r="E258" s="20">
        <v>1040</v>
      </c>
      <c r="F258" s="20">
        <v>1016</v>
      </c>
      <c r="G258" s="20">
        <v>996</v>
      </c>
      <c r="H258" s="20">
        <v>871</v>
      </c>
      <c r="I258" s="20">
        <v>707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701</v>
      </c>
      <c r="V258" s="20">
        <v>834</v>
      </c>
      <c r="W258" s="20">
        <v>894</v>
      </c>
      <c r="X258" s="20">
        <v>954</v>
      </c>
      <c r="Y258" s="20">
        <v>1008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4090</v>
      </c>
      <c r="AD258" s="5">
        <f t="shared" si="26"/>
        <v>8050</v>
      </c>
      <c r="AE258" s="5">
        <f t="shared" si="27"/>
        <v>12140</v>
      </c>
      <c r="AG258" s="2">
        <f t="shared" si="28"/>
        <v>9</v>
      </c>
      <c r="AH258" s="2">
        <f t="shared" si="29"/>
        <v>2024</v>
      </c>
      <c r="AJ258" s="5">
        <f t="shared" si="30"/>
        <v>1053</v>
      </c>
      <c r="AK258" s="2">
        <f t="shared" si="31"/>
        <v>3</v>
      </c>
      <c r="AM258" s="40"/>
    </row>
    <row r="259" spans="1:39" x14ac:dyDescent="0.25">
      <c r="A259" s="18">
        <v>45542</v>
      </c>
      <c r="B259" s="20">
        <v>1027</v>
      </c>
      <c r="C259" s="20">
        <v>1038</v>
      </c>
      <c r="D259" s="20">
        <v>1043</v>
      </c>
      <c r="E259" s="20">
        <v>1022</v>
      </c>
      <c r="F259" s="20">
        <v>1034</v>
      </c>
      <c r="G259" s="20">
        <v>938</v>
      </c>
      <c r="H259" s="20">
        <v>821</v>
      </c>
      <c r="I259" s="20">
        <v>536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556</v>
      </c>
      <c r="V259" s="20">
        <v>813</v>
      </c>
      <c r="W259" s="20">
        <v>901</v>
      </c>
      <c r="X259" s="20">
        <v>955</v>
      </c>
      <c r="Y259" s="20">
        <v>1038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11722</v>
      </c>
      <c r="AE259" s="5">
        <f t="shared" si="27"/>
        <v>11722</v>
      </c>
      <c r="AG259" s="2">
        <f t="shared" si="28"/>
        <v>9</v>
      </c>
      <c r="AH259" s="2">
        <f t="shared" si="29"/>
        <v>2024</v>
      </c>
      <c r="AJ259" s="5">
        <f t="shared" si="30"/>
        <v>1043</v>
      </c>
      <c r="AK259" s="2">
        <f t="shared" si="31"/>
        <v>3</v>
      </c>
      <c r="AM259" s="40"/>
    </row>
    <row r="260" spans="1:39" x14ac:dyDescent="0.25">
      <c r="A260" s="18">
        <v>45543</v>
      </c>
      <c r="B260" s="20">
        <v>1023</v>
      </c>
      <c r="C260" s="20">
        <v>1059</v>
      </c>
      <c r="D260" s="20">
        <v>1060</v>
      </c>
      <c r="E260" s="20">
        <v>1053</v>
      </c>
      <c r="F260" s="20">
        <v>1022</v>
      </c>
      <c r="G260" s="20">
        <v>934</v>
      </c>
      <c r="H260" s="20">
        <v>791</v>
      </c>
      <c r="I260" s="20">
        <v>516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571</v>
      </c>
      <c r="V260" s="20">
        <v>839</v>
      </c>
      <c r="W260" s="20">
        <v>883</v>
      </c>
      <c r="X260" s="20">
        <v>927</v>
      </c>
      <c r="Y260" s="20">
        <v>965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11643</v>
      </c>
      <c r="AE260" s="5">
        <f t="shared" si="27"/>
        <v>11643</v>
      </c>
      <c r="AG260" s="2">
        <f t="shared" si="28"/>
        <v>9</v>
      </c>
      <c r="AH260" s="2">
        <f t="shared" si="29"/>
        <v>2024</v>
      </c>
      <c r="AJ260" s="5">
        <f t="shared" si="30"/>
        <v>1060</v>
      </c>
      <c r="AK260" s="2">
        <f t="shared" si="31"/>
        <v>3</v>
      </c>
      <c r="AM260" s="40"/>
    </row>
    <row r="261" spans="1:39" x14ac:dyDescent="0.25">
      <c r="A261" s="18">
        <v>45544</v>
      </c>
      <c r="B261" s="20">
        <v>964</v>
      </c>
      <c r="C261" s="20">
        <v>971</v>
      </c>
      <c r="D261" s="20">
        <v>999</v>
      </c>
      <c r="E261" s="20">
        <v>987</v>
      </c>
      <c r="F261" s="20">
        <v>992</v>
      </c>
      <c r="G261" s="20">
        <v>990</v>
      </c>
      <c r="H261" s="20">
        <v>869</v>
      </c>
      <c r="I261" s="20">
        <v>700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699</v>
      </c>
      <c r="V261" s="20">
        <v>812</v>
      </c>
      <c r="W261" s="20">
        <v>859</v>
      </c>
      <c r="X261" s="20">
        <v>891</v>
      </c>
      <c r="Y261" s="20">
        <v>940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3961</v>
      </c>
      <c r="AD261" s="5">
        <f t="shared" si="26"/>
        <v>7712</v>
      </c>
      <c r="AE261" s="5">
        <f t="shared" si="27"/>
        <v>11673</v>
      </c>
      <c r="AG261" s="2">
        <f t="shared" si="28"/>
        <v>9</v>
      </c>
      <c r="AH261" s="2">
        <f t="shared" si="29"/>
        <v>2024</v>
      </c>
      <c r="AJ261" s="5">
        <f t="shared" si="30"/>
        <v>999</v>
      </c>
      <c r="AK261" s="2">
        <f t="shared" si="31"/>
        <v>3</v>
      </c>
      <c r="AM261" s="40"/>
    </row>
    <row r="262" spans="1:39" x14ac:dyDescent="0.25">
      <c r="A262" s="18">
        <v>45545</v>
      </c>
      <c r="B262" s="20">
        <v>957</v>
      </c>
      <c r="C262" s="20">
        <v>973</v>
      </c>
      <c r="D262" s="20">
        <v>991</v>
      </c>
      <c r="E262" s="20">
        <v>998</v>
      </c>
      <c r="F262" s="20">
        <v>986</v>
      </c>
      <c r="G262" s="20">
        <v>973</v>
      </c>
      <c r="H262" s="20">
        <v>863</v>
      </c>
      <c r="I262" s="20">
        <v>698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695</v>
      </c>
      <c r="V262" s="20">
        <v>815</v>
      </c>
      <c r="W262" s="20">
        <v>836</v>
      </c>
      <c r="X262" s="20">
        <v>894</v>
      </c>
      <c r="Y262" s="20">
        <v>954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3938</v>
      </c>
      <c r="AD262" s="5">
        <f t="shared" si="26"/>
        <v>7695</v>
      </c>
      <c r="AE262" s="5">
        <f t="shared" si="27"/>
        <v>11633</v>
      </c>
      <c r="AG262" s="2">
        <f t="shared" si="28"/>
        <v>9</v>
      </c>
      <c r="AH262" s="2">
        <f t="shared" si="29"/>
        <v>2024</v>
      </c>
      <c r="AJ262" s="5">
        <f t="shared" si="30"/>
        <v>998</v>
      </c>
      <c r="AK262" s="2">
        <f t="shared" si="31"/>
        <v>4</v>
      </c>
      <c r="AM262" s="40"/>
    </row>
    <row r="263" spans="1:39" x14ac:dyDescent="0.25">
      <c r="A263" s="18">
        <v>45546</v>
      </c>
      <c r="B263" s="20">
        <v>963</v>
      </c>
      <c r="C263" s="20">
        <v>981</v>
      </c>
      <c r="D263" s="20">
        <v>1002</v>
      </c>
      <c r="E263" s="20">
        <v>987</v>
      </c>
      <c r="F263" s="20">
        <v>997</v>
      </c>
      <c r="G263" s="20">
        <v>984</v>
      </c>
      <c r="H263" s="20">
        <v>878</v>
      </c>
      <c r="I263" s="20">
        <v>693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707</v>
      </c>
      <c r="V263" s="20">
        <v>833</v>
      </c>
      <c r="W263" s="20">
        <v>869</v>
      </c>
      <c r="X263" s="20">
        <v>928</v>
      </c>
      <c r="Y263" s="20">
        <v>951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4030</v>
      </c>
      <c r="AD263" s="5">
        <f t="shared" si="26"/>
        <v>7743</v>
      </c>
      <c r="AE263" s="5">
        <f t="shared" si="27"/>
        <v>11773</v>
      </c>
      <c r="AG263" s="2">
        <f t="shared" si="28"/>
        <v>9</v>
      </c>
      <c r="AH263" s="2">
        <f t="shared" si="29"/>
        <v>2024</v>
      </c>
      <c r="AJ263" s="5">
        <f t="shared" si="30"/>
        <v>1002</v>
      </c>
      <c r="AK263" s="2">
        <f t="shared" si="31"/>
        <v>3</v>
      </c>
      <c r="AM263" s="40"/>
    </row>
    <row r="264" spans="1:39" x14ac:dyDescent="0.25">
      <c r="A264" s="18">
        <v>45547</v>
      </c>
      <c r="B264" s="20">
        <v>996</v>
      </c>
      <c r="C264" s="20">
        <v>996</v>
      </c>
      <c r="D264" s="20">
        <v>1027</v>
      </c>
      <c r="E264" s="20">
        <v>997</v>
      </c>
      <c r="F264" s="20">
        <v>1009</v>
      </c>
      <c r="G264" s="20">
        <v>970</v>
      </c>
      <c r="H264" s="20">
        <v>882</v>
      </c>
      <c r="I264" s="20">
        <v>695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724</v>
      </c>
      <c r="V264" s="20">
        <v>841</v>
      </c>
      <c r="W264" s="20">
        <v>903</v>
      </c>
      <c r="X264" s="20">
        <v>939</v>
      </c>
      <c r="Y264" s="20">
        <v>986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4102</v>
      </c>
      <c r="AD264" s="5">
        <f t="shared" si="26"/>
        <v>7863</v>
      </c>
      <c r="AE264" s="5">
        <f t="shared" si="27"/>
        <v>11965</v>
      </c>
      <c r="AG264" s="2">
        <f t="shared" si="28"/>
        <v>9</v>
      </c>
      <c r="AH264" s="2">
        <f t="shared" si="29"/>
        <v>2024</v>
      </c>
      <c r="AJ264" s="5">
        <f t="shared" si="30"/>
        <v>1027</v>
      </c>
      <c r="AK264" s="2">
        <f t="shared" si="31"/>
        <v>3</v>
      </c>
      <c r="AM264" s="40"/>
    </row>
    <row r="265" spans="1:39" x14ac:dyDescent="0.25">
      <c r="A265" s="18">
        <v>45548</v>
      </c>
      <c r="B265" s="20">
        <v>1022</v>
      </c>
      <c r="C265" s="20">
        <v>1028</v>
      </c>
      <c r="D265" s="20">
        <v>1036</v>
      </c>
      <c r="E265" s="20">
        <v>1026</v>
      </c>
      <c r="F265" s="20">
        <v>1015</v>
      </c>
      <c r="G265" s="20">
        <v>980</v>
      </c>
      <c r="H265" s="20">
        <v>871</v>
      </c>
      <c r="I265" s="20">
        <v>702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744</v>
      </c>
      <c r="V265" s="20">
        <v>866</v>
      </c>
      <c r="W265" s="20">
        <v>928</v>
      </c>
      <c r="X265" s="20">
        <v>985</v>
      </c>
      <c r="Y265" s="20">
        <v>1040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4225</v>
      </c>
      <c r="AD265" s="5">
        <f t="shared" si="26"/>
        <v>8018</v>
      </c>
      <c r="AE265" s="5">
        <f t="shared" si="27"/>
        <v>12243</v>
      </c>
      <c r="AG265" s="2">
        <f t="shared" si="28"/>
        <v>9</v>
      </c>
      <c r="AH265" s="2">
        <f t="shared" si="29"/>
        <v>2024</v>
      </c>
      <c r="AJ265" s="5">
        <f t="shared" si="30"/>
        <v>1040</v>
      </c>
      <c r="AK265" s="2">
        <f t="shared" si="31"/>
        <v>24</v>
      </c>
      <c r="AM265" s="40"/>
    </row>
    <row r="266" spans="1:39" x14ac:dyDescent="0.25">
      <c r="A266" s="18">
        <v>45549</v>
      </c>
      <c r="B266" s="20">
        <v>1056</v>
      </c>
      <c r="C266" s="20">
        <v>1068</v>
      </c>
      <c r="D266" s="20">
        <v>1072</v>
      </c>
      <c r="E266" s="20">
        <v>1064</v>
      </c>
      <c r="F266" s="20">
        <v>1030</v>
      </c>
      <c r="G266" s="20">
        <v>960</v>
      </c>
      <c r="H266" s="20">
        <v>816</v>
      </c>
      <c r="I266" s="20">
        <v>538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563</v>
      </c>
      <c r="V266" s="20">
        <v>824</v>
      </c>
      <c r="W266" s="20">
        <v>901</v>
      </c>
      <c r="X266" s="20">
        <v>941</v>
      </c>
      <c r="Y266" s="20">
        <v>1006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11839</v>
      </c>
      <c r="AE266" s="5">
        <f t="shared" ref="AE266:AE329" si="35">SUM(B266:Y266)</f>
        <v>11839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1072</v>
      </c>
      <c r="AK266" s="2">
        <f t="shared" ref="AK266:AK329" si="39">IF(AE266&gt;0,INDEX(B$8:Y$8,MATCH(AJ266,B266:Y266,0)),"")</f>
        <v>3</v>
      </c>
      <c r="AM266" s="40"/>
    </row>
    <row r="267" spans="1:39" x14ac:dyDescent="0.25">
      <c r="A267" s="18">
        <v>45550</v>
      </c>
      <c r="B267" s="20">
        <v>1015</v>
      </c>
      <c r="C267" s="20">
        <v>1023</v>
      </c>
      <c r="D267" s="20">
        <v>1025</v>
      </c>
      <c r="E267" s="20">
        <v>1021</v>
      </c>
      <c r="F267" s="20">
        <v>987</v>
      </c>
      <c r="G267" s="20">
        <v>926</v>
      </c>
      <c r="H267" s="20">
        <v>788</v>
      </c>
      <c r="I267" s="20">
        <v>511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605</v>
      </c>
      <c r="V267" s="20">
        <v>880</v>
      </c>
      <c r="W267" s="20">
        <v>928</v>
      </c>
      <c r="X267" s="20">
        <v>964</v>
      </c>
      <c r="Y267" s="20">
        <v>1008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11681</v>
      </c>
      <c r="AE267" s="5">
        <f t="shared" si="35"/>
        <v>11681</v>
      </c>
      <c r="AG267" s="2">
        <f t="shared" si="36"/>
        <v>9</v>
      </c>
      <c r="AH267" s="2">
        <f t="shared" si="37"/>
        <v>2024</v>
      </c>
      <c r="AJ267" s="5">
        <f t="shared" si="38"/>
        <v>1025</v>
      </c>
      <c r="AK267" s="2">
        <f t="shared" si="39"/>
        <v>3</v>
      </c>
      <c r="AM267" s="40"/>
    </row>
    <row r="268" spans="1:39" x14ac:dyDescent="0.25">
      <c r="A268" s="18">
        <v>45551</v>
      </c>
      <c r="B268" s="20">
        <v>1013</v>
      </c>
      <c r="C268" s="20">
        <v>1028</v>
      </c>
      <c r="D268" s="20">
        <v>1026</v>
      </c>
      <c r="E268" s="20">
        <v>1031</v>
      </c>
      <c r="F268" s="20">
        <v>1014</v>
      </c>
      <c r="G268" s="20">
        <v>989</v>
      </c>
      <c r="H268" s="20">
        <v>876</v>
      </c>
      <c r="I268" s="20">
        <v>711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769</v>
      </c>
      <c r="V268" s="20">
        <v>886</v>
      </c>
      <c r="W268" s="20">
        <v>925</v>
      </c>
      <c r="X268" s="20">
        <v>985</v>
      </c>
      <c r="Y268" s="20">
        <v>1024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4276</v>
      </c>
      <c r="AD268" s="5">
        <f t="shared" si="34"/>
        <v>8001</v>
      </c>
      <c r="AE268" s="5">
        <f t="shared" si="35"/>
        <v>12277</v>
      </c>
      <c r="AG268" s="2">
        <f t="shared" si="36"/>
        <v>9</v>
      </c>
      <c r="AH268" s="2">
        <f t="shared" si="37"/>
        <v>2024</v>
      </c>
      <c r="AJ268" s="5">
        <f t="shared" si="38"/>
        <v>1031</v>
      </c>
      <c r="AK268" s="2">
        <f t="shared" si="39"/>
        <v>4</v>
      </c>
      <c r="AM268" s="40"/>
    </row>
    <row r="269" spans="1:39" x14ac:dyDescent="0.25">
      <c r="A269" s="18">
        <v>45552</v>
      </c>
      <c r="B269" s="20">
        <v>1046</v>
      </c>
      <c r="C269" s="20">
        <v>1055</v>
      </c>
      <c r="D269" s="20">
        <v>1056</v>
      </c>
      <c r="E269" s="20">
        <v>1046</v>
      </c>
      <c r="F269" s="20">
        <v>1046</v>
      </c>
      <c r="G269" s="20">
        <v>995</v>
      </c>
      <c r="H269" s="20">
        <v>887</v>
      </c>
      <c r="I269" s="20">
        <v>701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810</v>
      </c>
      <c r="V269" s="20">
        <v>923</v>
      </c>
      <c r="W269" s="20">
        <v>972</v>
      </c>
      <c r="X269" s="20">
        <v>1015</v>
      </c>
      <c r="Y269" s="20">
        <v>1063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4421</v>
      </c>
      <c r="AD269" s="5">
        <f t="shared" si="34"/>
        <v>8194</v>
      </c>
      <c r="AE269" s="5">
        <f t="shared" si="35"/>
        <v>12615</v>
      </c>
      <c r="AG269" s="2">
        <f t="shared" si="36"/>
        <v>9</v>
      </c>
      <c r="AH269" s="2">
        <f t="shared" si="37"/>
        <v>2024</v>
      </c>
      <c r="AJ269" s="5">
        <f t="shared" si="38"/>
        <v>1063</v>
      </c>
      <c r="AK269" s="2">
        <f t="shared" si="39"/>
        <v>24</v>
      </c>
      <c r="AM269" s="40"/>
    </row>
    <row r="270" spans="1:39" x14ac:dyDescent="0.25">
      <c r="A270" s="18">
        <v>45553</v>
      </c>
      <c r="B270" s="20">
        <v>1090</v>
      </c>
      <c r="C270" s="20">
        <v>1092</v>
      </c>
      <c r="D270" s="20">
        <v>1098</v>
      </c>
      <c r="E270" s="20">
        <v>1075</v>
      </c>
      <c r="F270" s="20">
        <v>1072</v>
      </c>
      <c r="G270" s="20">
        <v>1029</v>
      </c>
      <c r="H270" s="20">
        <v>899</v>
      </c>
      <c r="I270" s="20">
        <v>716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796</v>
      </c>
      <c r="V270" s="20">
        <v>910</v>
      </c>
      <c r="W270" s="20">
        <v>962</v>
      </c>
      <c r="X270" s="20">
        <v>1007</v>
      </c>
      <c r="Y270" s="20">
        <v>1049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4391</v>
      </c>
      <c r="AD270" s="5">
        <f t="shared" si="34"/>
        <v>8404</v>
      </c>
      <c r="AE270" s="5">
        <f t="shared" si="35"/>
        <v>12795</v>
      </c>
      <c r="AG270" s="2">
        <f t="shared" si="36"/>
        <v>9</v>
      </c>
      <c r="AH270" s="2">
        <f t="shared" si="37"/>
        <v>2024</v>
      </c>
      <c r="AJ270" s="5">
        <f t="shared" si="38"/>
        <v>1098</v>
      </c>
      <c r="AK270" s="2">
        <f t="shared" si="39"/>
        <v>3</v>
      </c>
      <c r="AM270" s="40"/>
    </row>
    <row r="271" spans="1:39" x14ac:dyDescent="0.25">
      <c r="A271" s="18">
        <v>45554</v>
      </c>
      <c r="B271" s="20">
        <v>1076</v>
      </c>
      <c r="C271" s="20">
        <v>1088</v>
      </c>
      <c r="D271" s="20">
        <v>1083</v>
      </c>
      <c r="E271" s="20">
        <v>1074</v>
      </c>
      <c r="F271" s="20">
        <v>1064</v>
      </c>
      <c r="G271" s="20">
        <v>1021</v>
      </c>
      <c r="H271" s="20">
        <v>907</v>
      </c>
      <c r="I271" s="20">
        <v>729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772</v>
      </c>
      <c r="V271" s="20">
        <v>891</v>
      </c>
      <c r="W271" s="20">
        <v>957</v>
      </c>
      <c r="X271" s="20">
        <v>990</v>
      </c>
      <c r="Y271" s="20">
        <v>1047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4339</v>
      </c>
      <c r="AD271" s="5">
        <f t="shared" si="34"/>
        <v>8360</v>
      </c>
      <c r="AE271" s="5">
        <f t="shared" si="35"/>
        <v>12699</v>
      </c>
      <c r="AG271" s="2">
        <f t="shared" si="36"/>
        <v>9</v>
      </c>
      <c r="AH271" s="2">
        <f t="shared" si="37"/>
        <v>2024</v>
      </c>
      <c r="AJ271" s="5">
        <f t="shared" si="38"/>
        <v>1088</v>
      </c>
      <c r="AK271" s="2">
        <f t="shared" si="39"/>
        <v>2</v>
      </c>
      <c r="AM271" s="40"/>
    </row>
    <row r="272" spans="1:39" x14ac:dyDescent="0.25">
      <c r="A272" s="18">
        <v>45555</v>
      </c>
      <c r="B272" s="20">
        <v>1097</v>
      </c>
      <c r="C272" s="20">
        <v>1152</v>
      </c>
      <c r="D272" s="20">
        <v>1136</v>
      </c>
      <c r="E272" s="20">
        <v>1108</v>
      </c>
      <c r="F272" s="20">
        <v>1099</v>
      </c>
      <c r="G272" s="20">
        <v>1049</v>
      </c>
      <c r="H272" s="20">
        <v>926</v>
      </c>
      <c r="I272" s="20">
        <v>735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682</v>
      </c>
      <c r="V272" s="20">
        <v>809</v>
      </c>
      <c r="W272" s="20">
        <v>867</v>
      </c>
      <c r="X272" s="20">
        <v>926</v>
      </c>
      <c r="Y272" s="20">
        <v>976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4019</v>
      </c>
      <c r="AD272" s="5">
        <f t="shared" si="34"/>
        <v>8543</v>
      </c>
      <c r="AE272" s="5">
        <f t="shared" si="35"/>
        <v>12562</v>
      </c>
      <c r="AG272" s="2">
        <f t="shared" si="36"/>
        <v>9</v>
      </c>
      <c r="AH272" s="2">
        <f t="shared" si="37"/>
        <v>2024</v>
      </c>
      <c r="AJ272" s="5">
        <f t="shared" si="38"/>
        <v>1152</v>
      </c>
      <c r="AK272" s="2">
        <f t="shared" si="39"/>
        <v>2</v>
      </c>
      <c r="AM272" s="40"/>
    </row>
    <row r="273" spans="1:39" x14ac:dyDescent="0.25">
      <c r="A273" s="18">
        <v>45556</v>
      </c>
      <c r="B273" s="20">
        <v>977</v>
      </c>
      <c r="C273" s="20">
        <v>995</v>
      </c>
      <c r="D273" s="20">
        <v>996</v>
      </c>
      <c r="E273" s="20">
        <v>987</v>
      </c>
      <c r="F273" s="20">
        <v>972</v>
      </c>
      <c r="G273" s="20">
        <v>922</v>
      </c>
      <c r="H273" s="20">
        <v>784</v>
      </c>
      <c r="I273" s="20">
        <v>517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523</v>
      </c>
      <c r="V273" s="20">
        <v>777</v>
      </c>
      <c r="W273" s="20">
        <v>841</v>
      </c>
      <c r="X273" s="20">
        <v>905</v>
      </c>
      <c r="Y273" s="20">
        <v>949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11145</v>
      </c>
      <c r="AE273" s="5">
        <f t="shared" si="35"/>
        <v>11145</v>
      </c>
      <c r="AG273" s="2">
        <f t="shared" si="36"/>
        <v>9</v>
      </c>
      <c r="AH273" s="2">
        <f t="shared" si="37"/>
        <v>2024</v>
      </c>
      <c r="AJ273" s="5">
        <f t="shared" si="38"/>
        <v>996</v>
      </c>
      <c r="AK273" s="2">
        <f t="shared" si="39"/>
        <v>3</v>
      </c>
      <c r="AM273" s="40"/>
    </row>
    <row r="274" spans="1:39" x14ac:dyDescent="0.25">
      <c r="A274" s="18">
        <v>45557</v>
      </c>
      <c r="B274" s="20">
        <v>962</v>
      </c>
      <c r="C274" s="20">
        <v>974</v>
      </c>
      <c r="D274" s="20">
        <v>986</v>
      </c>
      <c r="E274" s="20">
        <v>990</v>
      </c>
      <c r="F274" s="20">
        <v>945</v>
      </c>
      <c r="G274" s="20">
        <v>897</v>
      </c>
      <c r="H274" s="20">
        <v>760</v>
      </c>
      <c r="I274" s="20">
        <v>498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559</v>
      </c>
      <c r="V274" s="20">
        <v>811</v>
      </c>
      <c r="W274" s="20">
        <v>847</v>
      </c>
      <c r="X274" s="20">
        <v>899</v>
      </c>
      <c r="Y274" s="20">
        <v>928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11056</v>
      </c>
      <c r="AE274" s="5">
        <f t="shared" si="35"/>
        <v>11056</v>
      </c>
      <c r="AG274" s="2">
        <f t="shared" si="36"/>
        <v>9</v>
      </c>
      <c r="AH274" s="2">
        <f t="shared" si="37"/>
        <v>2024</v>
      </c>
      <c r="AJ274" s="5">
        <f t="shared" si="38"/>
        <v>990</v>
      </c>
      <c r="AK274" s="2">
        <f t="shared" si="39"/>
        <v>4</v>
      </c>
      <c r="AM274" s="40"/>
    </row>
    <row r="275" spans="1:39" x14ac:dyDescent="0.25">
      <c r="A275" s="18">
        <v>45558</v>
      </c>
      <c r="B275" s="20">
        <v>919</v>
      </c>
      <c r="C275" s="20">
        <v>928</v>
      </c>
      <c r="D275" s="20">
        <v>953</v>
      </c>
      <c r="E275" s="20">
        <v>939</v>
      </c>
      <c r="F275" s="20">
        <v>968</v>
      </c>
      <c r="G275" s="20">
        <v>939</v>
      </c>
      <c r="H275" s="20">
        <v>854</v>
      </c>
      <c r="I275" s="20">
        <v>689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677</v>
      </c>
      <c r="V275" s="20">
        <v>778</v>
      </c>
      <c r="W275" s="20">
        <v>820</v>
      </c>
      <c r="X275" s="20">
        <v>850</v>
      </c>
      <c r="Y275" s="20">
        <v>909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3814</v>
      </c>
      <c r="AD275" s="5">
        <f t="shared" si="34"/>
        <v>7409</v>
      </c>
      <c r="AE275" s="5">
        <f t="shared" si="35"/>
        <v>11223</v>
      </c>
      <c r="AG275" s="2">
        <f t="shared" si="36"/>
        <v>9</v>
      </c>
      <c r="AH275" s="2">
        <f t="shared" si="37"/>
        <v>2024</v>
      </c>
      <c r="AJ275" s="5">
        <f t="shared" si="38"/>
        <v>968</v>
      </c>
      <c r="AK275" s="2">
        <f t="shared" si="39"/>
        <v>5</v>
      </c>
      <c r="AM275" s="40"/>
    </row>
    <row r="276" spans="1:39" x14ac:dyDescent="0.25">
      <c r="A276" s="18">
        <v>45559</v>
      </c>
      <c r="B276" s="20">
        <v>931</v>
      </c>
      <c r="C276" s="20">
        <v>953</v>
      </c>
      <c r="D276" s="20">
        <v>968</v>
      </c>
      <c r="E276" s="20">
        <v>968</v>
      </c>
      <c r="F276" s="20">
        <v>975</v>
      </c>
      <c r="G276" s="20">
        <v>958</v>
      </c>
      <c r="H276" s="20">
        <v>859</v>
      </c>
      <c r="I276" s="20">
        <v>681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682</v>
      </c>
      <c r="V276" s="20">
        <v>779</v>
      </c>
      <c r="W276" s="20">
        <v>826</v>
      </c>
      <c r="X276" s="20">
        <v>863</v>
      </c>
      <c r="Y276" s="20">
        <v>906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3831</v>
      </c>
      <c r="AD276" s="5">
        <f t="shared" si="34"/>
        <v>7518</v>
      </c>
      <c r="AE276" s="5">
        <f t="shared" si="35"/>
        <v>11349</v>
      </c>
      <c r="AG276" s="2">
        <f t="shared" si="36"/>
        <v>9</v>
      </c>
      <c r="AH276" s="2">
        <f t="shared" si="37"/>
        <v>2024</v>
      </c>
      <c r="AJ276" s="5">
        <f t="shared" si="38"/>
        <v>975</v>
      </c>
      <c r="AK276" s="2">
        <f t="shared" si="39"/>
        <v>5</v>
      </c>
      <c r="AM276" s="40"/>
    </row>
    <row r="277" spans="1:39" x14ac:dyDescent="0.25">
      <c r="A277" s="18">
        <v>45560</v>
      </c>
      <c r="B277" s="20">
        <v>925</v>
      </c>
      <c r="C277" s="20">
        <v>949</v>
      </c>
      <c r="D277" s="20">
        <v>971</v>
      </c>
      <c r="E277" s="20">
        <v>966</v>
      </c>
      <c r="F277" s="20">
        <v>979</v>
      </c>
      <c r="G277" s="20">
        <v>952</v>
      </c>
      <c r="H277" s="20">
        <v>867</v>
      </c>
      <c r="I277" s="20">
        <v>695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681</v>
      </c>
      <c r="V277" s="20">
        <v>782</v>
      </c>
      <c r="W277" s="20">
        <v>820</v>
      </c>
      <c r="X277" s="20">
        <v>864</v>
      </c>
      <c r="Y277" s="20">
        <v>901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3842</v>
      </c>
      <c r="AD277" s="5">
        <f t="shared" si="34"/>
        <v>7510</v>
      </c>
      <c r="AE277" s="5">
        <f t="shared" si="35"/>
        <v>11352</v>
      </c>
      <c r="AG277" s="2">
        <f t="shared" si="36"/>
        <v>9</v>
      </c>
      <c r="AH277" s="2">
        <f t="shared" si="37"/>
        <v>2024</v>
      </c>
      <c r="AJ277" s="5">
        <f t="shared" si="38"/>
        <v>979</v>
      </c>
      <c r="AK277" s="2">
        <f t="shared" si="39"/>
        <v>5</v>
      </c>
      <c r="AM277" s="40"/>
    </row>
    <row r="278" spans="1:39" x14ac:dyDescent="0.25">
      <c r="A278" s="18">
        <v>45561</v>
      </c>
      <c r="B278" s="20">
        <v>937</v>
      </c>
      <c r="C278" s="20">
        <v>952</v>
      </c>
      <c r="D278" s="20">
        <v>975</v>
      </c>
      <c r="E278" s="20">
        <v>959</v>
      </c>
      <c r="F278" s="20">
        <v>960</v>
      </c>
      <c r="G278" s="20">
        <v>962</v>
      </c>
      <c r="H278" s="20">
        <v>869</v>
      </c>
      <c r="I278" s="20">
        <v>722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708</v>
      </c>
      <c r="V278" s="20">
        <v>808</v>
      </c>
      <c r="W278" s="20">
        <v>842</v>
      </c>
      <c r="X278" s="20">
        <v>891</v>
      </c>
      <c r="Y278" s="20">
        <v>924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3971</v>
      </c>
      <c r="AD278" s="5">
        <f t="shared" si="34"/>
        <v>7538</v>
      </c>
      <c r="AE278" s="5">
        <f t="shared" si="35"/>
        <v>11509</v>
      </c>
      <c r="AG278" s="2">
        <f t="shared" si="36"/>
        <v>9</v>
      </c>
      <c r="AH278" s="2">
        <f t="shared" si="37"/>
        <v>2024</v>
      </c>
      <c r="AJ278" s="5">
        <f t="shared" si="38"/>
        <v>975</v>
      </c>
      <c r="AK278" s="2">
        <f t="shared" si="39"/>
        <v>3</v>
      </c>
      <c r="AM278" s="40"/>
    </row>
    <row r="279" spans="1:39" x14ac:dyDescent="0.25">
      <c r="A279" s="18">
        <v>45562</v>
      </c>
      <c r="B279" s="20">
        <v>958</v>
      </c>
      <c r="C279" s="20">
        <v>963</v>
      </c>
      <c r="D279" s="20">
        <v>981</v>
      </c>
      <c r="E279" s="20">
        <v>960</v>
      </c>
      <c r="F279" s="20">
        <v>979</v>
      </c>
      <c r="G279" s="20">
        <v>943</v>
      </c>
      <c r="H279" s="20">
        <v>859</v>
      </c>
      <c r="I279" s="20">
        <v>675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653</v>
      </c>
      <c r="V279" s="20">
        <v>767</v>
      </c>
      <c r="W279" s="20">
        <v>822</v>
      </c>
      <c r="X279" s="20">
        <v>875</v>
      </c>
      <c r="Y279" s="20">
        <v>918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3792</v>
      </c>
      <c r="AD279" s="5">
        <f t="shared" si="34"/>
        <v>7561</v>
      </c>
      <c r="AE279" s="5">
        <f t="shared" si="35"/>
        <v>11353</v>
      </c>
      <c r="AG279" s="2">
        <f t="shared" si="36"/>
        <v>9</v>
      </c>
      <c r="AH279" s="2">
        <f t="shared" si="37"/>
        <v>2024</v>
      </c>
      <c r="AJ279" s="5">
        <f t="shared" si="38"/>
        <v>981</v>
      </c>
      <c r="AK279" s="2">
        <f t="shared" si="39"/>
        <v>3</v>
      </c>
      <c r="AM279" s="40"/>
    </row>
    <row r="280" spans="1:39" x14ac:dyDescent="0.25">
      <c r="A280" s="18">
        <v>45563</v>
      </c>
      <c r="B280" s="20">
        <v>952</v>
      </c>
      <c r="C280" s="20">
        <v>946</v>
      </c>
      <c r="D280" s="20">
        <v>970</v>
      </c>
      <c r="E280" s="20">
        <v>962</v>
      </c>
      <c r="F280" s="20">
        <v>955</v>
      </c>
      <c r="G280" s="20">
        <v>888</v>
      </c>
      <c r="H280" s="20">
        <v>784</v>
      </c>
      <c r="I280" s="20">
        <v>515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520</v>
      </c>
      <c r="V280" s="20">
        <v>756</v>
      </c>
      <c r="W280" s="20">
        <v>814</v>
      </c>
      <c r="X280" s="20">
        <v>881</v>
      </c>
      <c r="Y280" s="20">
        <v>927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10870</v>
      </c>
      <c r="AE280" s="5">
        <f t="shared" si="35"/>
        <v>10870</v>
      </c>
      <c r="AG280" s="2">
        <f t="shared" si="36"/>
        <v>9</v>
      </c>
      <c r="AH280" s="2">
        <f t="shared" si="37"/>
        <v>2024</v>
      </c>
      <c r="AJ280" s="5">
        <f t="shared" si="38"/>
        <v>970</v>
      </c>
      <c r="AK280" s="2">
        <f t="shared" si="39"/>
        <v>3</v>
      </c>
      <c r="AM280" s="40"/>
    </row>
    <row r="281" spans="1:39" x14ac:dyDescent="0.25">
      <c r="A281" s="18">
        <v>45564</v>
      </c>
      <c r="B281" s="20">
        <v>945</v>
      </c>
      <c r="C281" s="20">
        <v>954</v>
      </c>
      <c r="D281" s="20">
        <v>960</v>
      </c>
      <c r="E281" s="20">
        <v>963</v>
      </c>
      <c r="F281" s="20">
        <v>935</v>
      </c>
      <c r="G281" s="20">
        <v>874</v>
      </c>
      <c r="H281" s="20">
        <v>767</v>
      </c>
      <c r="I281" s="20">
        <v>493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545</v>
      </c>
      <c r="V281" s="20">
        <v>785</v>
      </c>
      <c r="W281" s="20">
        <v>845</v>
      </c>
      <c r="X281" s="20">
        <v>865</v>
      </c>
      <c r="Y281" s="20">
        <v>928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10859</v>
      </c>
      <c r="AE281" s="5">
        <f t="shared" si="35"/>
        <v>10859</v>
      </c>
      <c r="AG281" s="2">
        <f t="shared" si="36"/>
        <v>9</v>
      </c>
      <c r="AH281" s="2">
        <f t="shared" si="37"/>
        <v>2024</v>
      </c>
      <c r="AJ281" s="5">
        <f t="shared" si="38"/>
        <v>963</v>
      </c>
      <c r="AK281" s="2">
        <f t="shared" si="39"/>
        <v>4</v>
      </c>
      <c r="AM281" s="40"/>
    </row>
    <row r="282" spans="1:39" x14ac:dyDescent="0.25">
      <c r="A282" s="18">
        <v>45565</v>
      </c>
      <c r="B282" s="20">
        <v>911</v>
      </c>
      <c r="C282" s="20">
        <v>943</v>
      </c>
      <c r="D282" s="20">
        <v>949</v>
      </c>
      <c r="E282" s="20">
        <v>959</v>
      </c>
      <c r="F282" s="20">
        <v>941</v>
      </c>
      <c r="G282" s="20">
        <v>937</v>
      </c>
      <c r="H282" s="20">
        <v>848</v>
      </c>
      <c r="I282" s="20">
        <v>670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681</v>
      </c>
      <c r="V282" s="20">
        <v>778</v>
      </c>
      <c r="W282" s="20">
        <v>805</v>
      </c>
      <c r="X282" s="20">
        <v>860</v>
      </c>
      <c r="Y282" s="20">
        <v>888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3794</v>
      </c>
      <c r="AD282" s="5">
        <f t="shared" si="34"/>
        <v>7376</v>
      </c>
      <c r="AE282" s="5">
        <f t="shared" si="35"/>
        <v>11170</v>
      </c>
      <c r="AG282" s="2">
        <f t="shared" si="36"/>
        <v>9</v>
      </c>
      <c r="AH282" s="2">
        <f t="shared" si="37"/>
        <v>2024</v>
      </c>
      <c r="AJ282" s="5">
        <f t="shared" si="38"/>
        <v>959</v>
      </c>
      <c r="AK282" s="2">
        <f t="shared" si="39"/>
        <v>4</v>
      </c>
      <c r="AM282" s="40"/>
    </row>
    <row r="283" spans="1:39" x14ac:dyDescent="0.25">
      <c r="A283" s="18">
        <v>45566</v>
      </c>
      <c r="B283" s="20">
        <v>878</v>
      </c>
      <c r="C283" s="20">
        <v>877</v>
      </c>
      <c r="D283" s="20">
        <v>907</v>
      </c>
      <c r="E283" s="20">
        <v>879</v>
      </c>
      <c r="F283" s="20">
        <v>886</v>
      </c>
      <c r="G283" s="20">
        <v>866</v>
      </c>
      <c r="H283" s="20">
        <v>790</v>
      </c>
      <c r="I283" s="20">
        <v>737</v>
      </c>
      <c r="J283" s="20">
        <v>177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540</v>
      </c>
      <c r="U283" s="20">
        <v>751</v>
      </c>
      <c r="V283" s="20">
        <v>764</v>
      </c>
      <c r="W283" s="20">
        <v>774</v>
      </c>
      <c r="X283" s="20">
        <v>849</v>
      </c>
      <c r="Y283" s="20">
        <v>872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4592</v>
      </c>
      <c r="AD283" s="5">
        <f t="shared" si="34"/>
        <v>6955</v>
      </c>
      <c r="AE283" s="5">
        <f t="shared" si="35"/>
        <v>11547</v>
      </c>
      <c r="AG283" s="2">
        <f t="shared" si="36"/>
        <v>10</v>
      </c>
      <c r="AH283" s="2">
        <f t="shared" si="37"/>
        <v>2024</v>
      </c>
      <c r="AJ283" s="5">
        <f t="shared" si="38"/>
        <v>907</v>
      </c>
      <c r="AK283" s="2">
        <f t="shared" si="39"/>
        <v>3</v>
      </c>
      <c r="AM283" s="40"/>
    </row>
    <row r="284" spans="1:39" x14ac:dyDescent="0.25">
      <c r="A284" s="18">
        <v>45567</v>
      </c>
      <c r="B284" s="20">
        <v>890</v>
      </c>
      <c r="C284" s="20">
        <v>894</v>
      </c>
      <c r="D284" s="20">
        <v>921</v>
      </c>
      <c r="E284" s="20">
        <v>898</v>
      </c>
      <c r="F284" s="20">
        <v>910</v>
      </c>
      <c r="G284" s="20">
        <v>858</v>
      </c>
      <c r="H284" s="20">
        <v>795</v>
      </c>
      <c r="I284" s="20">
        <v>754</v>
      </c>
      <c r="J284" s="20">
        <v>177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543</v>
      </c>
      <c r="U284" s="20">
        <v>760</v>
      </c>
      <c r="V284" s="20">
        <v>766</v>
      </c>
      <c r="W284" s="20">
        <v>793</v>
      </c>
      <c r="X284" s="20">
        <v>856</v>
      </c>
      <c r="Y284" s="20">
        <v>877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4649</v>
      </c>
      <c r="AD284" s="5">
        <f t="shared" si="34"/>
        <v>7043</v>
      </c>
      <c r="AE284" s="5">
        <f t="shared" si="35"/>
        <v>11692</v>
      </c>
      <c r="AG284" s="2">
        <f t="shared" si="36"/>
        <v>10</v>
      </c>
      <c r="AH284" s="2">
        <f t="shared" si="37"/>
        <v>2024</v>
      </c>
      <c r="AJ284" s="5">
        <f t="shared" si="38"/>
        <v>921</v>
      </c>
      <c r="AK284" s="2">
        <f t="shared" si="39"/>
        <v>3</v>
      </c>
      <c r="AM284" s="40"/>
    </row>
    <row r="285" spans="1:39" x14ac:dyDescent="0.25">
      <c r="A285" s="18">
        <v>45568</v>
      </c>
      <c r="B285" s="20">
        <v>898</v>
      </c>
      <c r="C285" s="20">
        <v>925</v>
      </c>
      <c r="D285" s="20">
        <v>939</v>
      </c>
      <c r="E285" s="20">
        <v>916</v>
      </c>
      <c r="F285" s="20">
        <v>926</v>
      </c>
      <c r="G285" s="20">
        <v>890</v>
      </c>
      <c r="H285" s="20">
        <v>810</v>
      </c>
      <c r="I285" s="20">
        <v>773</v>
      </c>
      <c r="J285" s="20">
        <v>191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549</v>
      </c>
      <c r="U285" s="20">
        <v>763</v>
      </c>
      <c r="V285" s="20">
        <v>781</v>
      </c>
      <c r="W285" s="20">
        <v>799</v>
      </c>
      <c r="X285" s="20">
        <v>861</v>
      </c>
      <c r="Y285" s="20">
        <v>882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4717</v>
      </c>
      <c r="AD285" s="5">
        <f t="shared" si="34"/>
        <v>7186</v>
      </c>
      <c r="AE285" s="5">
        <f t="shared" si="35"/>
        <v>11903</v>
      </c>
      <c r="AG285" s="2">
        <f t="shared" si="36"/>
        <v>10</v>
      </c>
      <c r="AH285" s="2">
        <f t="shared" si="37"/>
        <v>2024</v>
      </c>
      <c r="AJ285" s="5">
        <f t="shared" si="38"/>
        <v>939</v>
      </c>
      <c r="AK285" s="2">
        <f t="shared" si="39"/>
        <v>3</v>
      </c>
      <c r="AM285" s="40"/>
    </row>
    <row r="286" spans="1:39" x14ac:dyDescent="0.25">
      <c r="A286" s="18">
        <v>45569</v>
      </c>
      <c r="B286" s="20">
        <v>893</v>
      </c>
      <c r="C286" s="20">
        <v>893</v>
      </c>
      <c r="D286" s="20">
        <v>932</v>
      </c>
      <c r="E286" s="20">
        <v>901</v>
      </c>
      <c r="F286" s="20">
        <v>902</v>
      </c>
      <c r="G286" s="20">
        <v>867</v>
      </c>
      <c r="H286" s="20">
        <v>781</v>
      </c>
      <c r="I286" s="20">
        <v>745</v>
      </c>
      <c r="J286" s="20">
        <v>185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531</v>
      </c>
      <c r="U286" s="20">
        <v>730</v>
      </c>
      <c r="V286" s="20">
        <v>754</v>
      </c>
      <c r="W286" s="20">
        <v>782</v>
      </c>
      <c r="X286" s="20">
        <v>863</v>
      </c>
      <c r="Y286" s="20">
        <v>840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4590</v>
      </c>
      <c r="AD286" s="5">
        <f t="shared" si="34"/>
        <v>7009</v>
      </c>
      <c r="AE286" s="5">
        <f t="shared" si="35"/>
        <v>11599</v>
      </c>
      <c r="AG286" s="2">
        <f t="shared" si="36"/>
        <v>10</v>
      </c>
      <c r="AH286" s="2">
        <f t="shared" si="37"/>
        <v>2024</v>
      </c>
      <c r="AJ286" s="5">
        <f t="shared" si="38"/>
        <v>932</v>
      </c>
      <c r="AK286" s="2">
        <f t="shared" si="39"/>
        <v>3</v>
      </c>
      <c r="AM286" s="40"/>
    </row>
    <row r="287" spans="1:39" x14ac:dyDescent="0.25">
      <c r="A287" s="18">
        <v>45570</v>
      </c>
      <c r="B287" s="20">
        <v>919</v>
      </c>
      <c r="C287" s="20">
        <v>818</v>
      </c>
      <c r="D287" s="20">
        <v>1018</v>
      </c>
      <c r="E287" s="20">
        <v>893</v>
      </c>
      <c r="F287" s="20">
        <v>872</v>
      </c>
      <c r="G287" s="20">
        <v>818</v>
      </c>
      <c r="H287" s="20">
        <v>719</v>
      </c>
      <c r="I287" s="20">
        <v>707</v>
      </c>
      <c r="J287" s="20">
        <v>20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123</v>
      </c>
      <c r="T287" s="20">
        <v>605</v>
      </c>
      <c r="U287" s="20">
        <v>721</v>
      </c>
      <c r="V287" s="20">
        <v>745</v>
      </c>
      <c r="W287" s="20">
        <v>793</v>
      </c>
      <c r="X287" s="20">
        <v>866</v>
      </c>
      <c r="Y287" s="20">
        <v>899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11536</v>
      </c>
      <c r="AE287" s="5">
        <f t="shared" si="35"/>
        <v>11536</v>
      </c>
      <c r="AG287" s="2">
        <f t="shared" si="36"/>
        <v>10</v>
      </c>
      <c r="AH287" s="2">
        <f t="shared" si="37"/>
        <v>2024</v>
      </c>
      <c r="AJ287" s="5">
        <f t="shared" si="38"/>
        <v>1018</v>
      </c>
      <c r="AK287" s="2">
        <f t="shared" si="39"/>
        <v>3</v>
      </c>
      <c r="AM287" s="40"/>
    </row>
    <row r="288" spans="1:39" x14ac:dyDescent="0.25">
      <c r="A288" s="18">
        <v>45571</v>
      </c>
      <c r="B288" s="20">
        <v>902</v>
      </c>
      <c r="C288" s="20">
        <v>827</v>
      </c>
      <c r="D288" s="20">
        <v>1022</v>
      </c>
      <c r="E288" s="20">
        <v>900</v>
      </c>
      <c r="F288" s="20">
        <v>876</v>
      </c>
      <c r="G288" s="20">
        <v>807</v>
      </c>
      <c r="H288" s="20">
        <v>713</v>
      </c>
      <c r="I288" s="20">
        <v>703</v>
      </c>
      <c r="J288" s="20">
        <v>20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132</v>
      </c>
      <c r="T288" s="20">
        <v>653</v>
      </c>
      <c r="U288" s="20">
        <v>777</v>
      </c>
      <c r="V288" s="20">
        <v>793</v>
      </c>
      <c r="W288" s="20">
        <v>815</v>
      </c>
      <c r="X288" s="20">
        <v>869</v>
      </c>
      <c r="Y288" s="20">
        <v>886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11695</v>
      </c>
      <c r="AE288" s="5">
        <f t="shared" si="35"/>
        <v>11695</v>
      </c>
      <c r="AG288" s="2">
        <f t="shared" si="36"/>
        <v>10</v>
      </c>
      <c r="AH288" s="2">
        <f t="shared" si="37"/>
        <v>2024</v>
      </c>
      <c r="AJ288" s="5">
        <f t="shared" si="38"/>
        <v>1022</v>
      </c>
      <c r="AK288" s="2">
        <f t="shared" si="39"/>
        <v>3</v>
      </c>
      <c r="AM288" s="40"/>
    </row>
    <row r="289" spans="1:39" x14ac:dyDescent="0.25">
      <c r="A289" s="18">
        <v>45572</v>
      </c>
      <c r="B289" s="20">
        <v>891</v>
      </c>
      <c r="C289" s="20">
        <v>904</v>
      </c>
      <c r="D289" s="20">
        <v>915</v>
      </c>
      <c r="E289" s="20">
        <v>900</v>
      </c>
      <c r="F289" s="20">
        <v>895</v>
      </c>
      <c r="G289" s="20">
        <v>864</v>
      </c>
      <c r="H289" s="20">
        <v>796</v>
      </c>
      <c r="I289" s="20">
        <v>769</v>
      </c>
      <c r="J289" s="20">
        <v>196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578</v>
      </c>
      <c r="U289" s="20">
        <v>770</v>
      </c>
      <c r="V289" s="20">
        <v>784</v>
      </c>
      <c r="W289" s="20">
        <v>797</v>
      </c>
      <c r="X289" s="20">
        <v>865</v>
      </c>
      <c r="Y289" s="20">
        <v>892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4759</v>
      </c>
      <c r="AD289" s="5">
        <f t="shared" si="34"/>
        <v>7057</v>
      </c>
      <c r="AE289" s="5">
        <f t="shared" si="35"/>
        <v>11816</v>
      </c>
      <c r="AG289" s="2">
        <f t="shared" si="36"/>
        <v>10</v>
      </c>
      <c r="AH289" s="2">
        <f t="shared" si="37"/>
        <v>2024</v>
      </c>
      <c r="AJ289" s="5">
        <f t="shared" si="38"/>
        <v>915</v>
      </c>
      <c r="AK289" s="2">
        <f t="shared" si="39"/>
        <v>3</v>
      </c>
      <c r="AM289" s="40"/>
    </row>
    <row r="290" spans="1:39" x14ac:dyDescent="0.25">
      <c r="A290" s="18">
        <v>45573</v>
      </c>
      <c r="B290" s="20">
        <v>903</v>
      </c>
      <c r="C290" s="20">
        <v>915</v>
      </c>
      <c r="D290" s="20">
        <v>929</v>
      </c>
      <c r="E290" s="20">
        <v>908</v>
      </c>
      <c r="F290" s="20">
        <v>905</v>
      </c>
      <c r="G290" s="20">
        <v>868</v>
      </c>
      <c r="H290" s="20">
        <v>799</v>
      </c>
      <c r="I290" s="20">
        <v>770</v>
      </c>
      <c r="J290" s="20">
        <v>194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561</v>
      </c>
      <c r="U290" s="20">
        <v>777</v>
      </c>
      <c r="V290" s="20">
        <v>797</v>
      </c>
      <c r="W290" s="20">
        <v>812</v>
      </c>
      <c r="X290" s="20">
        <v>890</v>
      </c>
      <c r="Y290" s="20">
        <v>916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4801</v>
      </c>
      <c r="AD290" s="5">
        <f t="shared" si="34"/>
        <v>7143</v>
      </c>
      <c r="AE290" s="5">
        <f t="shared" si="35"/>
        <v>11944</v>
      </c>
      <c r="AG290" s="2">
        <f t="shared" si="36"/>
        <v>10</v>
      </c>
      <c r="AH290" s="2">
        <f t="shared" si="37"/>
        <v>2024</v>
      </c>
      <c r="AJ290" s="5">
        <f t="shared" si="38"/>
        <v>929</v>
      </c>
      <c r="AK290" s="2">
        <f t="shared" si="39"/>
        <v>3</v>
      </c>
      <c r="AM290" s="40"/>
    </row>
    <row r="291" spans="1:39" x14ac:dyDescent="0.25">
      <c r="A291" s="18">
        <v>45574</v>
      </c>
      <c r="B291" s="20">
        <v>926</v>
      </c>
      <c r="C291" s="20">
        <v>950</v>
      </c>
      <c r="D291" s="20">
        <v>981</v>
      </c>
      <c r="E291" s="20">
        <v>968</v>
      </c>
      <c r="F291" s="20">
        <v>969</v>
      </c>
      <c r="G291" s="20">
        <v>939</v>
      </c>
      <c r="H291" s="20">
        <v>859</v>
      </c>
      <c r="I291" s="20">
        <v>828</v>
      </c>
      <c r="J291" s="20">
        <v>205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545</v>
      </c>
      <c r="U291" s="20">
        <v>745</v>
      </c>
      <c r="V291" s="20">
        <v>782</v>
      </c>
      <c r="W291" s="20">
        <v>796</v>
      </c>
      <c r="X291" s="20">
        <v>895</v>
      </c>
      <c r="Y291" s="20">
        <v>920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4796</v>
      </c>
      <c r="AD291" s="5">
        <f t="shared" si="34"/>
        <v>7512</v>
      </c>
      <c r="AE291" s="5">
        <f t="shared" si="35"/>
        <v>12308</v>
      </c>
      <c r="AG291" s="2">
        <f t="shared" si="36"/>
        <v>10</v>
      </c>
      <c r="AH291" s="2">
        <f t="shared" si="37"/>
        <v>2024</v>
      </c>
      <c r="AJ291" s="5">
        <f t="shared" si="38"/>
        <v>981</v>
      </c>
      <c r="AK291" s="2">
        <f t="shared" si="39"/>
        <v>3</v>
      </c>
      <c r="AM291" s="40"/>
    </row>
    <row r="292" spans="1:39" x14ac:dyDescent="0.25">
      <c r="A292" s="18">
        <v>45575</v>
      </c>
      <c r="B292" s="20">
        <v>929</v>
      </c>
      <c r="C292" s="20">
        <v>953</v>
      </c>
      <c r="D292" s="20">
        <v>971</v>
      </c>
      <c r="E292" s="20">
        <v>957</v>
      </c>
      <c r="F292" s="20">
        <v>958</v>
      </c>
      <c r="G292" s="20">
        <v>930</v>
      </c>
      <c r="H292" s="20">
        <v>858</v>
      </c>
      <c r="I292" s="20">
        <v>816</v>
      </c>
      <c r="J292" s="20">
        <v>190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580</v>
      </c>
      <c r="U292" s="20">
        <v>796</v>
      </c>
      <c r="V292" s="20">
        <v>811</v>
      </c>
      <c r="W292" s="20">
        <v>847</v>
      </c>
      <c r="X292" s="20">
        <v>921</v>
      </c>
      <c r="Y292" s="20">
        <v>950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4961</v>
      </c>
      <c r="AD292" s="5">
        <f t="shared" si="34"/>
        <v>7506</v>
      </c>
      <c r="AE292" s="5">
        <f t="shared" si="35"/>
        <v>12467</v>
      </c>
      <c r="AG292" s="2">
        <f t="shared" si="36"/>
        <v>10</v>
      </c>
      <c r="AH292" s="2">
        <f t="shared" si="37"/>
        <v>2024</v>
      </c>
      <c r="AJ292" s="5">
        <f t="shared" si="38"/>
        <v>971</v>
      </c>
      <c r="AK292" s="2">
        <f t="shared" si="39"/>
        <v>3</v>
      </c>
      <c r="AM292" s="40"/>
    </row>
    <row r="293" spans="1:39" x14ac:dyDescent="0.25">
      <c r="A293" s="18">
        <v>45576</v>
      </c>
      <c r="B293" s="20">
        <v>950</v>
      </c>
      <c r="C293" s="20">
        <v>972</v>
      </c>
      <c r="D293" s="20">
        <v>989</v>
      </c>
      <c r="E293" s="20">
        <v>970</v>
      </c>
      <c r="F293" s="20">
        <v>970</v>
      </c>
      <c r="G293" s="20">
        <v>935</v>
      </c>
      <c r="H293" s="20">
        <v>843</v>
      </c>
      <c r="I293" s="20">
        <v>795</v>
      </c>
      <c r="J293" s="20">
        <v>185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557</v>
      </c>
      <c r="U293" s="20">
        <v>759</v>
      </c>
      <c r="V293" s="20">
        <v>784</v>
      </c>
      <c r="W293" s="20">
        <v>827</v>
      </c>
      <c r="X293" s="20">
        <v>907</v>
      </c>
      <c r="Y293" s="20">
        <v>940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4814</v>
      </c>
      <c r="AD293" s="5">
        <f t="shared" si="34"/>
        <v>7569</v>
      </c>
      <c r="AE293" s="5">
        <f t="shared" si="35"/>
        <v>12383</v>
      </c>
      <c r="AG293" s="2">
        <f t="shared" si="36"/>
        <v>10</v>
      </c>
      <c r="AH293" s="2">
        <f t="shared" si="37"/>
        <v>2024</v>
      </c>
      <c r="AJ293" s="5">
        <f t="shared" si="38"/>
        <v>989</v>
      </c>
      <c r="AK293" s="2">
        <f t="shared" si="39"/>
        <v>3</v>
      </c>
      <c r="AM293" s="40"/>
    </row>
    <row r="294" spans="1:39" x14ac:dyDescent="0.25">
      <c r="A294" s="18">
        <v>45577</v>
      </c>
      <c r="B294" s="20">
        <v>944</v>
      </c>
      <c r="C294" s="20">
        <v>869</v>
      </c>
      <c r="D294" s="20">
        <v>1066</v>
      </c>
      <c r="E294" s="20">
        <v>935</v>
      </c>
      <c r="F294" s="20">
        <v>918</v>
      </c>
      <c r="G294" s="20">
        <v>867</v>
      </c>
      <c r="H294" s="20">
        <v>759</v>
      </c>
      <c r="I294" s="20">
        <v>743</v>
      </c>
      <c r="J294" s="20">
        <v>20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120</v>
      </c>
      <c r="T294" s="20">
        <v>617</v>
      </c>
      <c r="U294" s="20">
        <v>747</v>
      </c>
      <c r="V294" s="20">
        <v>789</v>
      </c>
      <c r="W294" s="20">
        <v>834</v>
      </c>
      <c r="X294" s="20">
        <v>910</v>
      </c>
      <c r="Y294" s="20">
        <v>945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12083</v>
      </c>
      <c r="AE294" s="5">
        <f t="shared" si="35"/>
        <v>12083</v>
      </c>
      <c r="AG294" s="2">
        <f t="shared" si="36"/>
        <v>10</v>
      </c>
      <c r="AH294" s="2">
        <f t="shared" si="37"/>
        <v>2024</v>
      </c>
      <c r="AJ294" s="5">
        <f t="shared" si="38"/>
        <v>1066</v>
      </c>
      <c r="AK294" s="2">
        <f t="shared" si="39"/>
        <v>3</v>
      </c>
      <c r="AM294" s="40"/>
    </row>
    <row r="295" spans="1:39" x14ac:dyDescent="0.25">
      <c r="A295" s="18">
        <v>45578</v>
      </c>
      <c r="B295" s="20">
        <v>950</v>
      </c>
      <c r="C295" s="20">
        <v>883</v>
      </c>
      <c r="D295" s="20">
        <v>1096</v>
      </c>
      <c r="E295" s="20">
        <v>971</v>
      </c>
      <c r="F295" s="20">
        <v>943</v>
      </c>
      <c r="G295" s="20">
        <v>877</v>
      </c>
      <c r="H295" s="20">
        <v>776</v>
      </c>
      <c r="I295" s="20">
        <v>757</v>
      </c>
      <c r="J295" s="20">
        <v>21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134</v>
      </c>
      <c r="T295" s="20">
        <v>652</v>
      </c>
      <c r="U295" s="20">
        <v>764</v>
      </c>
      <c r="V295" s="20">
        <v>792</v>
      </c>
      <c r="W295" s="20">
        <v>812</v>
      </c>
      <c r="X295" s="20">
        <v>877</v>
      </c>
      <c r="Y295" s="20">
        <v>917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12222</v>
      </c>
      <c r="AE295" s="5">
        <f t="shared" si="35"/>
        <v>12222</v>
      </c>
      <c r="AG295" s="2">
        <f t="shared" si="36"/>
        <v>10</v>
      </c>
      <c r="AH295" s="2">
        <f t="shared" si="37"/>
        <v>2024</v>
      </c>
      <c r="AJ295" s="5">
        <f t="shared" si="38"/>
        <v>1096</v>
      </c>
      <c r="AK295" s="2">
        <f t="shared" si="39"/>
        <v>3</v>
      </c>
      <c r="AM295" s="40"/>
    </row>
    <row r="296" spans="1:39" x14ac:dyDescent="0.25">
      <c r="A296" s="18">
        <v>45579</v>
      </c>
      <c r="B296" s="20">
        <v>926</v>
      </c>
      <c r="C296" s="20">
        <v>859</v>
      </c>
      <c r="D296" s="20">
        <v>1079</v>
      </c>
      <c r="E296" s="20">
        <v>951</v>
      </c>
      <c r="F296" s="20">
        <v>956</v>
      </c>
      <c r="G296" s="20">
        <v>912</v>
      </c>
      <c r="H296" s="20">
        <v>811</v>
      </c>
      <c r="I296" s="20">
        <v>806</v>
      </c>
      <c r="J296" s="20">
        <v>23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146</v>
      </c>
      <c r="T296" s="20">
        <v>701</v>
      </c>
      <c r="U296" s="20">
        <v>814</v>
      </c>
      <c r="V296" s="20">
        <v>831</v>
      </c>
      <c r="W296" s="20">
        <v>852</v>
      </c>
      <c r="X296" s="20">
        <v>921</v>
      </c>
      <c r="Y296" s="20">
        <v>951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12539</v>
      </c>
      <c r="AE296" s="5">
        <f t="shared" si="35"/>
        <v>12539</v>
      </c>
      <c r="AG296" s="2">
        <f t="shared" si="36"/>
        <v>10</v>
      </c>
      <c r="AH296" s="2">
        <f t="shared" si="37"/>
        <v>2024</v>
      </c>
      <c r="AJ296" s="5">
        <f t="shared" si="38"/>
        <v>1079</v>
      </c>
      <c r="AK296" s="2">
        <f t="shared" si="39"/>
        <v>3</v>
      </c>
      <c r="AM296" s="40"/>
    </row>
    <row r="297" spans="1:39" x14ac:dyDescent="0.25">
      <c r="A297" s="18">
        <v>45580</v>
      </c>
      <c r="B297" s="20">
        <v>959</v>
      </c>
      <c r="C297" s="20">
        <v>995</v>
      </c>
      <c r="D297" s="20">
        <v>1001</v>
      </c>
      <c r="E297" s="20">
        <v>1022</v>
      </c>
      <c r="F297" s="20">
        <v>1005</v>
      </c>
      <c r="G297" s="20">
        <v>976</v>
      </c>
      <c r="H297" s="20">
        <v>893</v>
      </c>
      <c r="I297" s="20">
        <v>835</v>
      </c>
      <c r="J297" s="20">
        <v>193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599</v>
      </c>
      <c r="U297" s="20">
        <v>813</v>
      </c>
      <c r="V297" s="20">
        <v>834</v>
      </c>
      <c r="W297" s="20">
        <v>853</v>
      </c>
      <c r="X297" s="20">
        <v>932</v>
      </c>
      <c r="Y297" s="20">
        <v>968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5059</v>
      </c>
      <c r="AD297" s="5">
        <f t="shared" si="34"/>
        <v>7819</v>
      </c>
      <c r="AE297" s="5">
        <f t="shared" si="35"/>
        <v>12878</v>
      </c>
      <c r="AG297" s="2">
        <f t="shared" si="36"/>
        <v>10</v>
      </c>
      <c r="AH297" s="2">
        <f t="shared" si="37"/>
        <v>2024</v>
      </c>
      <c r="AJ297" s="5">
        <f t="shared" si="38"/>
        <v>1022</v>
      </c>
      <c r="AK297" s="2">
        <f t="shared" si="39"/>
        <v>4</v>
      </c>
      <c r="AM297" s="40"/>
    </row>
    <row r="298" spans="1:39" x14ac:dyDescent="0.25">
      <c r="A298" s="18">
        <v>45581</v>
      </c>
      <c r="B298" s="20">
        <v>985</v>
      </c>
      <c r="C298" s="20">
        <v>1007</v>
      </c>
      <c r="D298" s="20">
        <v>1038</v>
      </c>
      <c r="E298" s="20">
        <v>1021</v>
      </c>
      <c r="F298" s="20">
        <v>1038</v>
      </c>
      <c r="G298" s="20">
        <v>996</v>
      </c>
      <c r="H298" s="20">
        <v>901</v>
      </c>
      <c r="I298" s="20">
        <v>859</v>
      </c>
      <c r="J298" s="20">
        <v>207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609</v>
      </c>
      <c r="U298" s="20">
        <v>836</v>
      </c>
      <c r="V298" s="20">
        <v>862</v>
      </c>
      <c r="W298" s="20">
        <v>894</v>
      </c>
      <c r="X298" s="20">
        <v>978</v>
      </c>
      <c r="Y298" s="20">
        <v>1019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5245</v>
      </c>
      <c r="AD298" s="5">
        <f t="shared" si="34"/>
        <v>8005</v>
      </c>
      <c r="AE298" s="5">
        <f t="shared" si="35"/>
        <v>13250</v>
      </c>
      <c r="AG298" s="2">
        <f t="shared" si="36"/>
        <v>10</v>
      </c>
      <c r="AH298" s="2">
        <f t="shared" si="37"/>
        <v>2024</v>
      </c>
      <c r="AJ298" s="5">
        <f t="shared" si="38"/>
        <v>1038</v>
      </c>
      <c r="AK298" s="2">
        <f t="shared" si="39"/>
        <v>3</v>
      </c>
      <c r="AM298" s="40"/>
    </row>
    <row r="299" spans="1:39" x14ac:dyDescent="0.25">
      <c r="A299" s="18">
        <v>45582</v>
      </c>
      <c r="B299" s="20">
        <v>1048</v>
      </c>
      <c r="C299" s="20">
        <v>1084</v>
      </c>
      <c r="D299" s="20">
        <v>1108</v>
      </c>
      <c r="E299" s="20">
        <v>1100</v>
      </c>
      <c r="F299" s="20">
        <v>1097</v>
      </c>
      <c r="G299" s="20">
        <v>1051</v>
      </c>
      <c r="H299" s="20">
        <v>965</v>
      </c>
      <c r="I299" s="20">
        <v>879</v>
      </c>
      <c r="J299" s="20">
        <v>208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575</v>
      </c>
      <c r="U299" s="20">
        <v>796</v>
      </c>
      <c r="V299" s="20">
        <v>830</v>
      </c>
      <c r="W299" s="20">
        <v>863</v>
      </c>
      <c r="X299" s="20">
        <v>960</v>
      </c>
      <c r="Y299" s="20">
        <v>984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5111</v>
      </c>
      <c r="AD299" s="5">
        <f t="shared" si="34"/>
        <v>8437</v>
      </c>
      <c r="AE299" s="5">
        <f t="shared" si="35"/>
        <v>13548</v>
      </c>
      <c r="AG299" s="2">
        <f t="shared" si="36"/>
        <v>10</v>
      </c>
      <c r="AH299" s="2">
        <f t="shared" si="37"/>
        <v>2024</v>
      </c>
      <c r="AJ299" s="5">
        <f t="shared" si="38"/>
        <v>1108</v>
      </c>
      <c r="AK299" s="2">
        <f t="shared" si="39"/>
        <v>3</v>
      </c>
      <c r="AM299" s="40"/>
    </row>
    <row r="300" spans="1:39" x14ac:dyDescent="0.25">
      <c r="A300" s="18">
        <v>45583</v>
      </c>
      <c r="B300" s="20">
        <v>1015</v>
      </c>
      <c r="C300" s="20">
        <v>1041</v>
      </c>
      <c r="D300" s="20">
        <v>1078</v>
      </c>
      <c r="E300" s="20">
        <v>1056</v>
      </c>
      <c r="F300" s="20">
        <v>1060</v>
      </c>
      <c r="G300" s="20">
        <v>1016</v>
      </c>
      <c r="H300" s="20">
        <v>919</v>
      </c>
      <c r="I300" s="20">
        <v>826</v>
      </c>
      <c r="J300" s="20">
        <v>198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550</v>
      </c>
      <c r="U300" s="20">
        <v>755</v>
      </c>
      <c r="V300" s="20">
        <v>788</v>
      </c>
      <c r="W300" s="20">
        <v>831</v>
      </c>
      <c r="X300" s="20">
        <v>935</v>
      </c>
      <c r="Y300" s="20">
        <v>975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4883</v>
      </c>
      <c r="AD300" s="5">
        <f t="shared" si="34"/>
        <v>8160</v>
      </c>
      <c r="AE300" s="5">
        <f t="shared" si="35"/>
        <v>13043</v>
      </c>
      <c r="AG300" s="2">
        <f t="shared" si="36"/>
        <v>10</v>
      </c>
      <c r="AH300" s="2">
        <f t="shared" si="37"/>
        <v>2024</v>
      </c>
      <c r="AJ300" s="5">
        <f t="shared" si="38"/>
        <v>1078</v>
      </c>
      <c r="AK300" s="2">
        <f t="shared" si="39"/>
        <v>3</v>
      </c>
      <c r="AM300" s="40"/>
    </row>
    <row r="301" spans="1:39" x14ac:dyDescent="0.25">
      <c r="A301" s="18">
        <v>45584</v>
      </c>
      <c r="B301" s="20">
        <v>1001</v>
      </c>
      <c r="C301" s="20">
        <v>917</v>
      </c>
      <c r="D301" s="20">
        <v>1170</v>
      </c>
      <c r="E301" s="20">
        <v>1016</v>
      </c>
      <c r="F301" s="20">
        <v>1020</v>
      </c>
      <c r="G301" s="20">
        <v>947</v>
      </c>
      <c r="H301" s="20">
        <v>854</v>
      </c>
      <c r="I301" s="20">
        <v>799</v>
      </c>
      <c r="J301" s="20">
        <v>21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124</v>
      </c>
      <c r="T301" s="20">
        <v>617</v>
      </c>
      <c r="U301" s="20">
        <v>732</v>
      </c>
      <c r="V301" s="20">
        <v>758</v>
      </c>
      <c r="W301" s="20">
        <v>812</v>
      </c>
      <c r="X301" s="20">
        <v>886</v>
      </c>
      <c r="Y301" s="20">
        <v>922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12596</v>
      </c>
      <c r="AE301" s="5">
        <f t="shared" si="35"/>
        <v>12596</v>
      </c>
      <c r="AG301" s="2">
        <f t="shared" si="36"/>
        <v>10</v>
      </c>
      <c r="AH301" s="2">
        <f t="shared" si="37"/>
        <v>2024</v>
      </c>
      <c r="AJ301" s="5">
        <f t="shared" si="38"/>
        <v>1170</v>
      </c>
      <c r="AK301" s="2">
        <f t="shared" si="39"/>
        <v>3</v>
      </c>
      <c r="AM301" s="40"/>
    </row>
    <row r="302" spans="1:39" x14ac:dyDescent="0.25">
      <c r="A302" s="18">
        <v>45585</v>
      </c>
      <c r="B302" s="20">
        <v>937</v>
      </c>
      <c r="C302" s="20">
        <v>874</v>
      </c>
      <c r="D302" s="20">
        <v>1080</v>
      </c>
      <c r="E302" s="20">
        <v>979</v>
      </c>
      <c r="F302" s="20">
        <v>949</v>
      </c>
      <c r="G302" s="20">
        <v>911</v>
      </c>
      <c r="H302" s="20">
        <v>785</v>
      </c>
      <c r="I302" s="20">
        <v>758</v>
      </c>
      <c r="J302" s="20">
        <v>20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129</v>
      </c>
      <c r="T302" s="20">
        <v>653</v>
      </c>
      <c r="U302" s="20">
        <v>765</v>
      </c>
      <c r="V302" s="20">
        <v>778</v>
      </c>
      <c r="W302" s="20">
        <v>805</v>
      </c>
      <c r="X302" s="20">
        <v>860</v>
      </c>
      <c r="Y302" s="20">
        <v>867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12150</v>
      </c>
      <c r="AE302" s="5">
        <f t="shared" si="35"/>
        <v>12150</v>
      </c>
      <c r="AG302" s="2">
        <f t="shared" si="36"/>
        <v>10</v>
      </c>
      <c r="AH302" s="2">
        <f t="shared" si="37"/>
        <v>2024</v>
      </c>
      <c r="AJ302" s="5">
        <f t="shared" si="38"/>
        <v>1080</v>
      </c>
      <c r="AK302" s="2">
        <f t="shared" si="39"/>
        <v>3</v>
      </c>
      <c r="AM302" s="40"/>
    </row>
    <row r="303" spans="1:39" x14ac:dyDescent="0.25">
      <c r="A303" s="18">
        <v>45586</v>
      </c>
      <c r="B303" s="20">
        <v>890</v>
      </c>
      <c r="C303" s="20">
        <v>913</v>
      </c>
      <c r="D303" s="20">
        <v>922</v>
      </c>
      <c r="E303" s="20">
        <v>918</v>
      </c>
      <c r="F303" s="20">
        <v>935</v>
      </c>
      <c r="G303" s="20">
        <v>909</v>
      </c>
      <c r="H303" s="20">
        <v>830</v>
      </c>
      <c r="I303" s="20">
        <v>780</v>
      </c>
      <c r="J303" s="20">
        <v>185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545</v>
      </c>
      <c r="U303" s="20">
        <v>731</v>
      </c>
      <c r="V303" s="20">
        <v>748</v>
      </c>
      <c r="W303" s="20">
        <v>753</v>
      </c>
      <c r="X303" s="20">
        <v>838</v>
      </c>
      <c r="Y303" s="20">
        <v>854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4580</v>
      </c>
      <c r="AD303" s="5">
        <f t="shared" si="34"/>
        <v>7171</v>
      </c>
      <c r="AE303" s="5">
        <f t="shared" si="35"/>
        <v>11751</v>
      </c>
      <c r="AG303" s="2">
        <f t="shared" si="36"/>
        <v>10</v>
      </c>
      <c r="AH303" s="2">
        <f t="shared" si="37"/>
        <v>2024</v>
      </c>
      <c r="AJ303" s="5">
        <f t="shared" si="38"/>
        <v>935</v>
      </c>
      <c r="AK303" s="2">
        <f t="shared" si="39"/>
        <v>5</v>
      </c>
      <c r="AM303" s="40"/>
    </row>
    <row r="304" spans="1:39" x14ac:dyDescent="0.25">
      <c r="A304" s="18">
        <v>45587</v>
      </c>
      <c r="B304" s="20">
        <v>859</v>
      </c>
      <c r="C304" s="20">
        <v>869</v>
      </c>
      <c r="D304" s="20">
        <v>891</v>
      </c>
      <c r="E304" s="20">
        <v>874</v>
      </c>
      <c r="F304" s="20">
        <v>881</v>
      </c>
      <c r="G304" s="20">
        <v>863</v>
      </c>
      <c r="H304" s="20">
        <v>794</v>
      </c>
      <c r="I304" s="20">
        <v>754</v>
      </c>
      <c r="J304" s="20">
        <v>173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545</v>
      </c>
      <c r="U304" s="20">
        <v>746</v>
      </c>
      <c r="V304" s="20">
        <v>735</v>
      </c>
      <c r="W304" s="20">
        <v>763</v>
      </c>
      <c r="X304" s="20">
        <v>823</v>
      </c>
      <c r="Y304" s="20">
        <v>856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4539</v>
      </c>
      <c r="AD304" s="5">
        <f t="shared" si="34"/>
        <v>6887</v>
      </c>
      <c r="AE304" s="5">
        <f t="shared" si="35"/>
        <v>11426</v>
      </c>
      <c r="AG304" s="2">
        <f t="shared" si="36"/>
        <v>10</v>
      </c>
      <c r="AH304" s="2">
        <f t="shared" si="37"/>
        <v>2024</v>
      </c>
      <c r="AJ304" s="5">
        <f t="shared" si="38"/>
        <v>891</v>
      </c>
      <c r="AK304" s="2">
        <f t="shared" si="39"/>
        <v>3</v>
      </c>
      <c r="AM304" s="40"/>
    </row>
    <row r="305" spans="1:39" x14ac:dyDescent="0.25">
      <c r="A305" s="18">
        <v>45588</v>
      </c>
      <c r="B305" s="20">
        <v>866</v>
      </c>
      <c r="C305" s="20">
        <v>881</v>
      </c>
      <c r="D305" s="20">
        <v>907</v>
      </c>
      <c r="E305" s="20">
        <v>883</v>
      </c>
      <c r="F305" s="20">
        <v>898</v>
      </c>
      <c r="G305" s="20">
        <v>853</v>
      </c>
      <c r="H305" s="20">
        <v>807</v>
      </c>
      <c r="I305" s="20">
        <v>760</v>
      </c>
      <c r="J305" s="20">
        <v>189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538</v>
      </c>
      <c r="U305" s="20">
        <v>730</v>
      </c>
      <c r="V305" s="20">
        <v>736</v>
      </c>
      <c r="W305" s="20">
        <v>758</v>
      </c>
      <c r="X305" s="20">
        <v>826</v>
      </c>
      <c r="Y305" s="20">
        <v>847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4537</v>
      </c>
      <c r="AD305" s="5">
        <f t="shared" si="34"/>
        <v>6942</v>
      </c>
      <c r="AE305" s="5">
        <f t="shared" si="35"/>
        <v>11479</v>
      </c>
      <c r="AG305" s="2">
        <f t="shared" si="36"/>
        <v>10</v>
      </c>
      <c r="AH305" s="2">
        <f t="shared" si="37"/>
        <v>2024</v>
      </c>
      <c r="AJ305" s="5">
        <f t="shared" si="38"/>
        <v>907</v>
      </c>
      <c r="AK305" s="2">
        <f t="shared" si="39"/>
        <v>3</v>
      </c>
      <c r="AM305" s="40"/>
    </row>
    <row r="306" spans="1:39" x14ac:dyDescent="0.25">
      <c r="A306" s="18">
        <v>45589</v>
      </c>
      <c r="B306" s="20">
        <v>863</v>
      </c>
      <c r="C306" s="20">
        <v>872</v>
      </c>
      <c r="D306" s="20">
        <v>896</v>
      </c>
      <c r="E306" s="20">
        <v>870</v>
      </c>
      <c r="F306" s="20">
        <v>881</v>
      </c>
      <c r="G306" s="20">
        <v>848</v>
      </c>
      <c r="H306" s="20">
        <v>783</v>
      </c>
      <c r="I306" s="20">
        <v>749</v>
      </c>
      <c r="J306" s="20">
        <v>180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533</v>
      </c>
      <c r="U306" s="20">
        <v>733</v>
      </c>
      <c r="V306" s="20">
        <v>739</v>
      </c>
      <c r="W306" s="20">
        <v>776</v>
      </c>
      <c r="X306" s="20">
        <v>832</v>
      </c>
      <c r="Y306" s="20">
        <v>880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4542</v>
      </c>
      <c r="AD306" s="5">
        <f t="shared" si="34"/>
        <v>6893</v>
      </c>
      <c r="AE306" s="5">
        <f t="shared" si="35"/>
        <v>11435</v>
      </c>
      <c r="AG306" s="2">
        <f t="shared" si="36"/>
        <v>10</v>
      </c>
      <c r="AH306" s="2">
        <f t="shared" si="37"/>
        <v>2024</v>
      </c>
      <c r="AJ306" s="5">
        <f t="shared" si="38"/>
        <v>896</v>
      </c>
      <c r="AK306" s="2">
        <f t="shared" si="39"/>
        <v>3</v>
      </c>
      <c r="AM306" s="40"/>
    </row>
    <row r="307" spans="1:39" x14ac:dyDescent="0.25">
      <c r="A307" s="18">
        <v>45590</v>
      </c>
      <c r="B307" s="20">
        <v>878</v>
      </c>
      <c r="C307" s="20">
        <v>912</v>
      </c>
      <c r="D307" s="20">
        <v>924</v>
      </c>
      <c r="E307" s="20">
        <v>941</v>
      </c>
      <c r="F307" s="20">
        <v>923</v>
      </c>
      <c r="G307" s="20">
        <v>897</v>
      </c>
      <c r="H307" s="20">
        <v>831</v>
      </c>
      <c r="I307" s="20">
        <v>797</v>
      </c>
      <c r="J307" s="20">
        <v>184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541</v>
      </c>
      <c r="U307" s="20">
        <v>740</v>
      </c>
      <c r="V307" s="20">
        <v>769</v>
      </c>
      <c r="W307" s="20">
        <v>807</v>
      </c>
      <c r="X307" s="20">
        <v>902</v>
      </c>
      <c r="Y307" s="20">
        <v>943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4740</v>
      </c>
      <c r="AD307" s="5">
        <f t="shared" si="34"/>
        <v>7249</v>
      </c>
      <c r="AE307" s="5">
        <f t="shared" si="35"/>
        <v>11989</v>
      </c>
      <c r="AG307" s="2">
        <f t="shared" si="36"/>
        <v>10</v>
      </c>
      <c r="AH307" s="2">
        <f t="shared" si="37"/>
        <v>2024</v>
      </c>
      <c r="AJ307" s="5">
        <f t="shared" si="38"/>
        <v>943</v>
      </c>
      <c r="AK307" s="2">
        <f t="shared" si="39"/>
        <v>24</v>
      </c>
      <c r="AM307" s="40"/>
    </row>
    <row r="308" spans="1:39" x14ac:dyDescent="0.25">
      <c r="A308" s="18">
        <v>45591</v>
      </c>
      <c r="B308" s="20">
        <v>939</v>
      </c>
      <c r="C308" s="20">
        <v>892</v>
      </c>
      <c r="D308" s="20">
        <v>1097</v>
      </c>
      <c r="E308" s="20">
        <v>990</v>
      </c>
      <c r="F308" s="20">
        <v>964</v>
      </c>
      <c r="G308" s="20">
        <v>897</v>
      </c>
      <c r="H308" s="20">
        <v>792</v>
      </c>
      <c r="I308" s="20">
        <v>765</v>
      </c>
      <c r="J308" s="20">
        <v>21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128</v>
      </c>
      <c r="T308" s="20">
        <v>629</v>
      </c>
      <c r="U308" s="20">
        <v>740</v>
      </c>
      <c r="V308" s="20">
        <v>781</v>
      </c>
      <c r="W308" s="20">
        <v>819</v>
      </c>
      <c r="X308" s="20">
        <v>907</v>
      </c>
      <c r="Y308" s="20">
        <v>960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12321</v>
      </c>
      <c r="AE308" s="5">
        <f t="shared" si="35"/>
        <v>12321</v>
      </c>
      <c r="AG308" s="2">
        <f t="shared" si="36"/>
        <v>10</v>
      </c>
      <c r="AH308" s="2">
        <f t="shared" si="37"/>
        <v>2024</v>
      </c>
      <c r="AJ308" s="5">
        <f t="shared" si="38"/>
        <v>1097</v>
      </c>
      <c r="AK308" s="2">
        <f t="shared" si="39"/>
        <v>3</v>
      </c>
      <c r="AM308" s="40"/>
    </row>
    <row r="309" spans="1:39" x14ac:dyDescent="0.25">
      <c r="A309" s="18">
        <v>45592</v>
      </c>
      <c r="B309" s="20">
        <v>961</v>
      </c>
      <c r="C309" s="20">
        <v>903</v>
      </c>
      <c r="D309" s="20">
        <v>1139</v>
      </c>
      <c r="E309" s="20">
        <v>997</v>
      </c>
      <c r="F309" s="20">
        <v>1003</v>
      </c>
      <c r="G309" s="20">
        <v>918</v>
      </c>
      <c r="H309" s="20">
        <v>813</v>
      </c>
      <c r="I309" s="20">
        <v>787</v>
      </c>
      <c r="J309" s="20">
        <v>21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142</v>
      </c>
      <c r="T309" s="20">
        <v>694</v>
      </c>
      <c r="U309" s="20">
        <v>801</v>
      </c>
      <c r="V309" s="20">
        <v>839</v>
      </c>
      <c r="W309" s="20">
        <v>862</v>
      </c>
      <c r="X309" s="20">
        <v>931</v>
      </c>
      <c r="Y309" s="20">
        <v>990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12801</v>
      </c>
      <c r="AE309" s="5">
        <f t="shared" si="35"/>
        <v>12801</v>
      </c>
      <c r="AG309" s="2">
        <f t="shared" si="36"/>
        <v>10</v>
      </c>
      <c r="AH309" s="2">
        <f t="shared" si="37"/>
        <v>2024</v>
      </c>
      <c r="AJ309" s="5">
        <f t="shared" si="38"/>
        <v>1139</v>
      </c>
      <c r="AK309" s="2">
        <f t="shared" si="39"/>
        <v>3</v>
      </c>
      <c r="AM309" s="40"/>
    </row>
    <row r="310" spans="1:39" x14ac:dyDescent="0.25">
      <c r="A310" s="18">
        <v>45593</v>
      </c>
      <c r="B310" s="20">
        <v>992</v>
      </c>
      <c r="C310" s="20">
        <v>1044</v>
      </c>
      <c r="D310" s="20">
        <v>1053</v>
      </c>
      <c r="E310" s="20">
        <v>1074</v>
      </c>
      <c r="F310" s="20">
        <v>1074</v>
      </c>
      <c r="G310" s="20">
        <v>1052</v>
      </c>
      <c r="H310" s="20">
        <v>953</v>
      </c>
      <c r="I310" s="20">
        <v>910</v>
      </c>
      <c r="J310" s="20">
        <v>207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622</v>
      </c>
      <c r="U310" s="20">
        <v>834</v>
      </c>
      <c r="V310" s="20">
        <v>879</v>
      </c>
      <c r="W310" s="20">
        <v>905</v>
      </c>
      <c r="X310" s="20">
        <v>995</v>
      </c>
      <c r="Y310" s="20">
        <v>1056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5352</v>
      </c>
      <c r="AD310" s="5">
        <f t="shared" si="34"/>
        <v>8298</v>
      </c>
      <c r="AE310" s="5">
        <f t="shared" si="35"/>
        <v>13650</v>
      </c>
      <c r="AG310" s="2">
        <f t="shared" si="36"/>
        <v>10</v>
      </c>
      <c r="AH310" s="2">
        <f t="shared" si="37"/>
        <v>2024</v>
      </c>
      <c r="AJ310" s="5">
        <f t="shared" si="38"/>
        <v>1074</v>
      </c>
      <c r="AK310" s="2">
        <f t="shared" si="39"/>
        <v>4</v>
      </c>
      <c r="AM310" s="40"/>
    </row>
    <row r="311" spans="1:39" x14ac:dyDescent="0.25">
      <c r="A311" s="18">
        <v>45594</v>
      </c>
      <c r="B311" s="20">
        <v>1081</v>
      </c>
      <c r="C311" s="20">
        <v>1134</v>
      </c>
      <c r="D311" s="20">
        <v>1160</v>
      </c>
      <c r="E311" s="20">
        <v>1160</v>
      </c>
      <c r="F311" s="20">
        <v>1150</v>
      </c>
      <c r="G311" s="20">
        <v>1120</v>
      </c>
      <c r="H311" s="20">
        <v>1000</v>
      </c>
      <c r="I311" s="20">
        <v>955</v>
      </c>
      <c r="J311" s="20">
        <v>219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609</v>
      </c>
      <c r="U311" s="20">
        <v>828</v>
      </c>
      <c r="V311" s="20">
        <v>841</v>
      </c>
      <c r="W311" s="20">
        <v>864</v>
      </c>
      <c r="X311" s="20">
        <v>936</v>
      </c>
      <c r="Y311" s="20">
        <v>966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5252</v>
      </c>
      <c r="AD311" s="5">
        <f t="shared" si="34"/>
        <v>8771</v>
      </c>
      <c r="AE311" s="5">
        <f t="shared" si="35"/>
        <v>14023</v>
      </c>
      <c r="AG311" s="2">
        <f t="shared" si="36"/>
        <v>10</v>
      </c>
      <c r="AH311" s="2">
        <f t="shared" si="37"/>
        <v>2024</v>
      </c>
      <c r="AJ311" s="5">
        <f t="shared" si="38"/>
        <v>1160</v>
      </c>
      <c r="AK311" s="2">
        <f t="shared" si="39"/>
        <v>3</v>
      </c>
      <c r="AM311" s="40"/>
    </row>
    <row r="312" spans="1:39" x14ac:dyDescent="0.25">
      <c r="A312" s="18">
        <v>45595</v>
      </c>
      <c r="B312" s="20">
        <v>1183</v>
      </c>
      <c r="C312" s="20">
        <v>1219</v>
      </c>
      <c r="D312" s="20">
        <v>1228</v>
      </c>
      <c r="E312" s="20">
        <v>1211</v>
      </c>
      <c r="F312" s="20">
        <v>1210</v>
      </c>
      <c r="G312" s="20">
        <v>1152</v>
      </c>
      <c r="H312" s="20">
        <v>1032</v>
      </c>
      <c r="I312" s="20">
        <v>989</v>
      </c>
      <c r="J312" s="20">
        <v>252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676</v>
      </c>
      <c r="U312" s="20">
        <v>910</v>
      </c>
      <c r="V312" s="20">
        <v>926</v>
      </c>
      <c r="W312" s="20">
        <v>963</v>
      </c>
      <c r="X312" s="20">
        <v>1054</v>
      </c>
      <c r="Y312" s="20">
        <v>1111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5770</v>
      </c>
      <c r="AD312" s="5">
        <f t="shared" si="34"/>
        <v>9346</v>
      </c>
      <c r="AE312" s="5">
        <f t="shared" si="35"/>
        <v>15116</v>
      </c>
      <c r="AG312" s="2">
        <f t="shared" si="36"/>
        <v>10</v>
      </c>
      <c r="AH312" s="2">
        <f t="shared" si="37"/>
        <v>2024</v>
      </c>
      <c r="AJ312" s="5">
        <f t="shared" si="38"/>
        <v>1228</v>
      </c>
      <c r="AK312" s="2">
        <f t="shared" si="39"/>
        <v>3</v>
      </c>
      <c r="AM312" s="40"/>
    </row>
    <row r="313" spans="1:39" x14ac:dyDescent="0.25">
      <c r="A313" s="18">
        <v>45596</v>
      </c>
      <c r="B313" s="20">
        <v>907</v>
      </c>
      <c r="C313" s="20">
        <v>926</v>
      </c>
      <c r="D313" s="20">
        <v>934</v>
      </c>
      <c r="E313" s="20">
        <v>910</v>
      </c>
      <c r="F313" s="20">
        <v>920</v>
      </c>
      <c r="G313" s="20">
        <v>878</v>
      </c>
      <c r="H313" s="20">
        <v>804</v>
      </c>
      <c r="I313" s="20">
        <v>771</v>
      </c>
      <c r="J313" s="20">
        <v>186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492</v>
      </c>
      <c r="U313" s="20">
        <v>677</v>
      </c>
      <c r="V313" s="20">
        <v>710</v>
      </c>
      <c r="W313" s="20">
        <v>742</v>
      </c>
      <c r="X313" s="20">
        <v>815</v>
      </c>
      <c r="Y313" s="20">
        <v>846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4393</v>
      </c>
      <c r="AD313" s="5">
        <f t="shared" si="34"/>
        <v>7125</v>
      </c>
      <c r="AE313" s="5">
        <f t="shared" si="35"/>
        <v>11518</v>
      </c>
      <c r="AG313" s="2">
        <f t="shared" si="36"/>
        <v>10</v>
      </c>
      <c r="AH313" s="2">
        <f t="shared" si="37"/>
        <v>2024</v>
      </c>
      <c r="AJ313" s="5">
        <f t="shared" si="38"/>
        <v>934</v>
      </c>
      <c r="AK313" s="2">
        <f t="shared" si="39"/>
        <v>3</v>
      </c>
      <c r="AM313" s="40"/>
    </row>
    <row r="314" spans="1:39" x14ac:dyDescent="0.25">
      <c r="A314" s="18">
        <v>45597</v>
      </c>
      <c r="B314" s="20">
        <v>828</v>
      </c>
      <c r="C314" s="20">
        <v>817</v>
      </c>
      <c r="D314" s="20">
        <v>812</v>
      </c>
      <c r="E314" s="20">
        <v>807</v>
      </c>
      <c r="F314" s="20">
        <v>781</v>
      </c>
      <c r="G314" s="20">
        <v>777</v>
      </c>
      <c r="H314" s="20">
        <v>716</v>
      </c>
      <c r="I314" s="20">
        <v>70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157</v>
      </c>
      <c r="R314" s="20">
        <v>595</v>
      </c>
      <c r="S314" s="20">
        <v>666</v>
      </c>
      <c r="T314" s="20">
        <v>682</v>
      </c>
      <c r="U314" s="20">
        <v>695</v>
      </c>
      <c r="V314" s="20">
        <v>690</v>
      </c>
      <c r="W314" s="20">
        <v>730</v>
      </c>
      <c r="X314" s="20">
        <v>798</v>
      </c>
      <c r="Y314" s="20">
        <v>832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5083</v>
      </c>
      <c r="AD314" s="5">
        <f t="shared" si="34"/>
        <v>6370</v>
      </c>
      <c r="AE314" s="5">
        <f t="shared" si="35"/>
        <v>11453</v>
      </c>
      <c r="AG314" s="2">
        <f t="shared" si="36"/>
        <v>11</v>
      </c>
      <c r="AH314" s="2">
        <f t="shared" si="37"/>
        <v>2024</v>
      </c>
      <c r="AJ314" s="5">
        <f t="shared" si="38"/>
        <v>832</v>
      </c>
      <c r="AK314" s="2">
        <f t="shared" si="39"/>
        <v>24</v>
      </c>
      <c r="AM314" s="40"/>
    </row>
    <row r="315" spans="1:39" x14ac:dyDescent="0.25">
      <c r="A315" s="18">
        <v>45598</v>
      </c>
      <c r="B315" s="20">
        <v>825</v>
      </c>
      <c r="C315" s="20">
        <v>852</v>
      </c>
      <c r="D315" s="20">
        <v>855</v>
      </c>
      <c r="E315" s="20">
        <v>848</v>
      </c>
      <c r="F315" s="20">
        <v>828</v>
      </c>
      <c r="G315" s="20">
        <v>792</v>
      </c>
      <c r="H315" s="20">
        <v>739</v>
      </c>
      <c r="I315" s="20">
        <v>73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307</v>
      </c>
      <c r="R315" s="20">
        <v>680</v>
      </c>
      <c r="S315" s="20">
        <v>736</v>
      </c>
      <c r="T315" s="20">
        <v>760</v>
      </c>
      <c r="U315" s="20">
        <v>773</v>
      </c>
      <c r="V315" s="20">
        <v>792</v>
      </c>
      <c r="W315" s="20">
        <v>838</v>
      </c>
      <c r="X315" s="20">
        <v>903</v>
      </c>
      <c r="Y315" s="20">
        <v>985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12586</v>
      </c>
      <c r="AE315" s="5">
        <f t="shared" si="35"/>
        <v>12586</v>
      </c>
      <c r="AG315" s="2">
        <f t="shared" si="36"/>
        <v>11</v>
      </c>
      <c r="AH315" s="2">
        <f t="shared" si="37"/>
        <v>2024</v>
      </c>
      <c r="AJ315" s="5">
        <f t="shared" si="38"/>
        <v>985</v>
      </c>
      <c r="AK315" s="2">
        <f t="shared" si="39"/>
        <v>24</v>
      </c>
      <c r="AM315" s="40"/>
    </row>
    <row r="316" spans="1:39" x14ac:dyDescent="0.25">
      <c r="A316" s="18">
        <v>45599</v>
      </c>
      <c r="B316" s="20">
        <v>953</v>
      </c>
      <c r="C316" s="20">
        <v>956</v>
      </c>
      <c r="D316" s="20">
        <v>962</v>
      </c>
      <c r="E316" s="20">
        <v>967</v>
      </c>
      <c r="F316" s="20">
        <v>944</v>
      </c>
      <c r="G316" s="20">
        <v>895</v>
      </c>
      <c r="H316" s="20">
        <v>841</v>
      </c>
      <c r="I316" s="20">
        <v>77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340</v>
      </c>
      <c r="R316" s="20">
        <v>772</v>
      </c>
      <c r="S316" s="20">
        <v>818</v>
      </c>
      <c r="T316" s="20">
        <v>814</v>
      </c>
      <c r="U316" s="20">
        <v>819</v>
      </c>
      <c r="V316" s="20">
        <v>829</v>
      </c>
      <c r="W316" s="20">
        <v>881</v>
      </c>
      <c r="X316" s="20">
        <v>924</v>
      </c>
      <c r="Y316" s="20">
        <v>1008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13800</v>
      </c>
      <c r="AE316" s="5">
        <f t="shared" si="35"/>
        <v>13800</v>
      </c>
      <c r="AG316" s="2">
        <f t="shared" si="36"/>
        <v>11</v>
      </c>
      <c r="AH316" s="2">
        <f t="shared" si="37"/>
        <v>2024</v>
      </c>
      <c r="AJ316" s="5">
        <f t="shared" si="38"/>
        <v>1008</v>
      </c>
      <c r="AK316" s="2">
        <f t="shared" si="39"/>
        <v>24</v>
      </c>
      <c r="AM316" s="40"/>
    </row>
    <row r="317" spans="1:39" x14ac:dyDescent="0.25">
      <c r="A317" s="18">
        <v>45600</v>
      </c>
      <c r="B317" s="20">
        <v>915</v>
      </c>
      <c r="C317" s="20">
        <v>1001</v>
      </c>
      <c r="D317" s="20">
        <v>994</v>
      </c>
      <c r="E317" s="20">
        <v>1021</v>
      </c>
      <c r="F317" s="20">
        <v>1010</v>
      </c>
      <c r="G317" s="20">
        <v>1018</v>
      </c>
      <c r="H317" s="20">
        <v>918</v>
      </c>
      <c r="I317" s="20">
        <v>85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198</v>
      </c>
      <c r="R317" s="20">
        <v>733</v>
      </c>
      <c r="S317" s="20">
        <v>811</v>
      </c>
      <c r="T317" s="20">
        <v>818</v>
      </c>
      <c r="U317" s="20">
        <v>792</v>
      </c>
      <c r="V317" s="20">
        <v>784</v>
      </c>
      <c r="W317" s="20">
        <v>810</v>
      </c>
      <c r="X317" s="20">
        <v>876</v>
      </c>
      <c r="Y317" s="20">
        <v>889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5907</v>
      </c>
      <c r="AD317" s="5">
        <f t="shared" si="34"/>
        <v>7766</v>
      </c>
      <c r="AE317" s="5">
        <f t="shared" si="35"/>
        <v>13673</v>
      </c>
      <c r="AG317" s="2">
        <f t="shared" si="36"/>
        <v>11</v>
      </c>
      <c r="AH317" s="2">
        <f t="shared" si="37"/>
        <v>2024</v>
      </c>
      <c r="AJ317" s="5">
        <f t="shared" si="38"/>
        <v>1021</v>
      </c>
      <c r="AK317" s="2">
        <f t="shared" si="39"/>
        <v>4</v>
      </c>
      <c r="AM317" s="40"/>
    </row>
    <row r="318" spans="1:39" x14ac:dyDescent="0.25">
      <c r="A318" s="18">
        <v>45601</v>
      </c>
      <c r="B318" s="20">
        <v>899</v>
      </c>
      <c r="C318" s="20">
        <v>905</v>
      </c>
      <c r="D318" s="20">
        <v>899</v>
      </c>
      <c r="E318" s="20">
        <v>893</v>
      </c>
      <c r="F318" s="20">
        <v>876</v>
      </c>
      <c r="G318" s="20">
        <v>870</v>
      </c>
      <c r="H318" s="20">
        <v>793</v>
      </c>
      <c r="I318" s="20">
        <v>76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171</v>
      </c>
      <c r="R318" s="20">
        <v>672</v>
      </c>
      <c r="S318" s="20">
        <v>726</v>
      </c>
      <c r="T318" s="20">
        <v>719</v>
      </c>
      <c r="U318" s="20">
        <v>730</v>
      </c>
      <c r="V318" s="20">
        <v>728</v>
      </c>
      <c r="W318" s="20">
        <v>755</v>
      </c>
      <c r="X318" s="20">
        <v>817</v>
      </c>
      <c r="Y318" s="20">
        <v>823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5394</v>
      </c>
      <c r="AD318" s="5">
        <f t="shared" si="34"/>
        <v>6958</v>
      </c>
      <c r="AE318" s="5">
        <f t="shared" si="35"/>
        <v>12352</v>
      </c>
      <c r="AG318" s="2">
        <f t="shared" si="36"/>
        <v>11</v>
      </c>
      <c r="AH318" s="2">
        <f t="shared" si="37"/>
        <v>2024</v>
      </c>
      <c r="AJ318" s="5">
        <f t="shared" si="38"/>
        <v>905</v>
      </c>
      <c r="AK318" s="2">
        <f t="shared" si="39"/>
        <v>2</v>
      </c>
      <c r="AM318" s="40"/>
    </row>
    <row r="319" spans="1:39" x14ac:dyDescent="0.25">
      <c r="A319" s="18">
        <v>45602</v>
      </c>
      <c r="B319" s="20">
        <v>847</v>
      </c>
      <c r="C319" s="20">
        <v>839</v>
      </c>
      <c r="D319" s="20">
        <v>840</v>
      </c>
      <c r="E319" s="20">
        <v>837</v>
      </c>
      <c r="F319" s="20">
        <v>807</v>
      </c>
      <c r="G319" s="20">
        <v>810</v>
      </c>
      <c r="H319" s="20">
        <v>726</v>
      </c>
      <c r="I319" s="20">
        <v>68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170</v>
      </c>
      <c r="R319" s="20">
        <v>649</v>
      </c>
      <c r="S319" s="20">
        <v>702</v>
      </c>
      <c r="T319" s="20">
        <v>692</v>
      </c>
      <c r="U319" s="20">
        <v>685</v>
      </c>
      <c r="V319" s="20">
        <v>689</v>
      </c>
      <c r="W319" s="20">
        <v>696</v>
      </c>
      <c r="X319" s="20">
        <v>756</v>
      </c>
      <c r="Y319" s="20">
        <v>761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5107</v>
      </c>
      <c r="AD319" s="5">
        <f t="shared" si="34"/>
        <v>6467</v>
      </c>
      <c r="AE319" s="5">
        <f t="shared" si="35"/>
        <v>11574</v>
      </c>
      <c r="AG319" s="2">
        <f t="shared" si="36"/>
        <v>11</v>
      </c>
      <c r="AH319" s="2">
        <f t="shared" si="37"/>
        <v>2024</v>
      </c>
      <c r="AJ319" s="5">
        <f t="shared" si="38"/>
        <v>847</v>
      </c>
      <c r="AK319" s="2">
        <f t="shared" si="39"/>
        <v>1</v>
      </c>
      <c r="AM319" s="40"/>
    </row>
    <row r="320" spans="1:39" x14ac:dyDescent="0.25">
      <c r="A320" s="18">
        <v>45603</v>
      </c>
      <c r="B320" s="20">
        <v>801</v>
      </c>
      <c r="C320" s="20">
        <v>782</v>
      </c>
      <c r="D320" s="20">
        <v>794</v>
      </c>
      <c r="E320" s="20">
        <v>790</v>
      </c>
      <c r="F320" s="20">
        <v>779</v>
      </c>
      <c r="G320" s="20">
        <v>776</v>
      </c>
      <c r="H320" s="20">
        <v>720</v>
      </c>
      <c r="I320" s="20">
        <v>68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168</v>
      </c>
      <c r="R320" s="20">
        <v>660</v>
      </c>
      <c r="S320" s="20">
        <v>719</v>
      </c>
      <c r="T320" s="20">
        <v>723</v>
      </c>
      <c r="U320" s="20">
        <v>746</v>
      </c>
      <c r="V320" s="20">
        <v>746</v>
      </c>
      <c r="W320" s="20">
        <v>786</v>
      </c>
      <c r="X320" s="20">
        <v>844</v>
      </c>
      <c r="Y320" s="20">
        <v>878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5460</v>
      </c>
      <c r="AD320" s="5">
        <f t="shared" si="34"/>
        <v>6320</v>
      </c>
      <c r="AE320" s="5">
        <f t="shared" si="35"/>
        <v>11780</v>
      </c>
      <c r="AG320" s="2">
        <f t="shared" si="36"/>
        <v>11</v>
      </c>
      <c r="AH320" s="2">
        <f t="shared" si="37"/>
        <v>2024</v>
      </c>
      <c r="AJ320" s="5">
        <f t="shared" si="38"/>
        <v>878</v>
      </c>
      <c r="AK320" s="2">
        <f t="shared" si="39"/>
        <v>24</v>
      </c>
      <c r="AM320" s="40"/>
    </row>
    <row r="321" spans="1:39" x14ac:dyDescent="0.25">
      <c r="A321" s="18">
        <v>45604</v>
      </c>
      <c r="B321" s="20">
        <v>878</v>
      </c>
      <c r="C321" s="20">
        <v>883</v>
      </c>
      <c r="D321" s="20">
        <v>890</v>
      </c>
      <c r="E321" s="20">
        <v>890</v>
      </c>
      <c r="F321" s="20">
        <v>872</v>
      </c>
      <c r="G321" s="20">
        <v>866</v>
      </c>
      <c r="H321" s="20">
        <v>785</v>
      </c>
      <c r="I321" s="20">
        <v>72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177</v>
      </c>
      <c r="R321" s="20">
        <v>680</v>
      </c>
      <c r="S321" s="20">
        <v>725</v>
      </c>
      <c r="T321" s="20">
        <v>718</v>
      </c>
      <c r="U321" s="20">
        <v>731</v>
      </c>
      <c r="V321" s="20">
        <v>738</v>
      </c>
      <c r="W321" s="20">
        <v>776</v>
      </c>
      <c r="X321" s="20">
        <v>866</v>
      </c>
      <c r="Y321" s="20">
        <v>893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5483</v>
      </c>
      <c r="AD321" s="5">
        <f t="shared" si="34"/>
        <v>6957</v>
      </c>
      <c r="AE321" s="5">
        <f t="shared" si="35"/>
        <v>12440</v>
      </c>
      <c r="AG321" s="2">
        <f t="shared" si="36"/>
        <v>11</v>
      </c>
      <c r="AH321" s="2">
        <f t="shared" si="37"/>
        <v>2024</v>
      </c>
      <c r="AJ321" s="5">
        <f t="shared" si="38"/>
        <v>893</v>
      </c>
      <c r="AK321" s="2">
        <f t="shared" si="39"/>
        <v>24</v>
      </c>
      <c r="AM321" s="40"/>
    </row>
    <row r="322" spans="1:39" x14ac:dyDescent="0.25">
      <c r="A322" s="18">
        <v>45605</v>
      </c>
      <c r="B322" s="20">
        <v>899</v>
      </c>
      <c r="C322" s="20">
        <v>921</v>
      </c>
      <c r="D322" s="20">
        <v>917</v>
      </c>
      <c r="E322" s="20">
        <v>910</v>
      </c>
      <c r="F322" s="20">
        <v>890</v>
      </c>
      <c r="G322" s="20">
        <v>849</v>
      </c>
      <c r="H322" s="20">
        <v>770</v>
      </c>
      <c r="I322" s="20">
        <v>72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329</v>
      </c>
      <c r="R322" s="20">
        <v>725</v>
      </c>
      <c r="S322" s="20">
        <v>764</v>
      </c>
      <c r="T322" s="20">
        <v>757</v>
      </c>
      <c r="U322" s="20">
        <v>776</v>
      </c>
      <c r="V322" s="20">
        <v>804</v>
      </c>
      <c r="W322" s="20">
        <v>869</v>
      </c>
      <c r="X322" s="20">
        <v>936</v>
      </c>
      <c r="Y322" s="20">
        <v>1018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13206</v>
      </c>
      <c r="AE322" s="5">
        <f t="shared" si="35"/>
        <v>13206</v>
      </c>
      <c r="AG322" s="2">
        <f t="shared" si="36"/>
        <v>11</v>
      </c>
      <c r="AH322" s="2">
        <f t="shared" si="37"/>
        <v>2024</v>
      </c>
      <c r="AJ322" s="5">
        <f t="shared" si="38"/>
        <v>1018</v>
      </c>
      <c r="AK322" s="2">
        <f t="shared" si="39"/>
        <v>24</v>
      </c>
      <c r="AM322" s="40"/>
    </row>
    <row r="323" spans="1:39" x14ac:dyDescent="0.25">
      <c r="A323" s="18">
        <v>45606</v>
      </c>
      <c r="B323" s="20">
        <v>1006</v>
      </c>
      <c r="C323" s="20">
        <v>1024</v>
      </c>
      <c r="D323" s="20">
        <v>1021</v>
      </c>
      <c r="E323" s="20">
        <v>1025</v>
      </c>
      <c r="F323" s="20">
        <v>988</v>
      </c>
      <c r="G323" s="20">
        <v>930</v>
      </c>
      <c r="H323" s="20">
        <v>835</v>
      </c>
      <c r="I323" s="20">
        <v>77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328</v>
      </c>
      <c r="R323" s="20">
        <v>732</v>
      </c>
      <c r="S323" s="20">
        <v>762</v>
      </c>
      <c r="T323" s="20">
        <v>755</v>
      </c>
      <c r="U323" s="20">
        <v>758</v>
      </c>
      <c r="V323" s="20">
        <v>763</v>
      </c>
      <c r="W323" s="20">
        <v>797</v>
      </c>
      <c r="X323" s="20">
        <v>834</v>
      </c>
      <c r="Y323" s="20">
        <v>890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13525</v>
      </c>
      <c r="AE323" s="5">
        <f t="shared" si="35"/>
        <v>13525</v>
      </c>
      <c r="AG323" s="2">
        <f t="shared" si="36"/>
        <v>11</v>
      </c>
      <c r="AH323" s="2">
        <f t="shared" si="37"/>
        <v>2024</v>
      </c>
      <c r="AJ323" s="5">
        <f t="shared" si="38"/>
        <v>1025</v>
      </c>
      <c r="AK323" s="2">
        <f t="shared" si="39"/>
        <v>4</v>
      </c>
      <c r="AM323" s="40"/>
    </row>
    <row r="324" spans="1:39" x14ac:dyDescent="0.25">
      <c r="A324" s="18">
        <v>45607</v>
      </c>
      <c r="B324" s="20">
        <v>874</v>
      </c>
      <c r="C324" s="20">
        <v>878</v>
      </c>
      <c r="D324" s="20">
        <v>865</v>
      </c>
      <c r="E324" s="20">
        <v>864</v>
      </c>
      <c r="F324" s="20">
        <v>847</v>
      </c>
      <c r="G324" s="20">
        <v>828</v>
      </c>
      <c r="H324" s="20">
        <v>777</v>
      </c>
      <c r="I324" s="20">
        <v>77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325</v>
      </c>
      <c r="R324" s="20">
        <v>719</v>
      </c>
      <c r="S324" s="20">
        <v>742</v>
      </c>
      <c r="T324" s="20">
        <v>734</v>
      </c>
      <c r="U324" s="20">
        <v>727</v>
      </c>
      <c r="V324" s="20">
        <v>734</v>
      </c>
      <c r="W324" s="20">
        <v>762</v>
      </c>
      <c r="X324" s="20">
        <v>801</v>
      </c>
      <c r="Y324" s="20">
        <v>857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12411</v>
      </c>
      <c r="AE324" s="5">
        <f t="shared" si="35"/>
        <v>12411</v>
      </c>
      <c r="AG324" s="2">
        <f t="shared" si="36"/>
        <v>11</v>
      </c>
      <c r="AH324" s="2">
        <f t="shared" si="37"/>
        <v>2024</v>
      </c>
      <c r="AJ324" s="5">
        <f t="shared" si="38"/>
        <v>878</v>
      </c>
      <c r="AK324" s="2">
        <f t="shared" si="39"/>
        <v>2</v>
      </c>
      <c r="AM324" s="40"/>
    </row>
    <row r="325" spans="1:39" x14ac:dyDescent="0.25">
      <c r="A325" s="18">
        <v>45608</v>
      </c>
      <c r="B325" s="20">
        <v>846</v>
      </c>
      <c r="C325" s="20">
        <v>835</v>
      </c>
      <c r="D325" s="20">
        <v>837</v>
      </c>
      <c r="E325" s="20">
        <v>830</v>
      </c>
      <c r="F325" s="20">
        <v>831</v>
      </c>
      <c r="G325" s="20">
        <v>821</v>
      </c>
      <c r="H325" s="20">
        <v>762</v>
      </c>
      <c r="I325" s="20">
        <v>72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191</v>
      </c>
      <c r="R325" s="20">
        <v>735</v>
      </c>
      <c r="S325" s="20">
        <v>793</v>
      </c>
      <c r="T325" s="20">
        <v>795</v>
      </c>
      <c r="U325" s="20">
        <v>807</v>
      </c>
      <c r="V325" s="20">
        <v>800</v>
      </c>
      <c r="W325" s="20">
        <v>845</v>
      </c>
      <c r="X325" s="20">
        <v>927</v>
      </c>
      <c r="Y325" s="20">
        <v>954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5965</v>
      </c>
      <c r="AD325" s="5">
        <f t="shared" si="34"/>
        <v>6716</v>
      </c>
      <c r="AE325" s="5">
        <f t="shared" si="35"/>
        <v>12681</v>
      </c>
      <c r="AG325" s="2">
        <f t="shared" si="36"/>
        <v>11</v>
      </c>
      <c r="AH325" s="2">
        <f t="shared" si="37"/>
        <v>2024</v>
      </c>
      <c r="AJ325" s="5">
        <f t="shared" si="38"/>
        <v>954</v>
      </c>
      <c r="AK325" s="2">
        <f t="shared" si="39"/>
        <v>24</v>
      </c>
      <c r="AM325" s="40"/>
    </row>
    <row r="326" spans="1:39" x14ac:dyDescent="0.25">
      <c r="A326" s="18">
        <v>45609</v>
      </c>
      <c r="B326" s="20">
        <v>1003</v>
      </c>
      <c r="C326" s="20">
        <v>1004</v>
      </c>
      <c r="D326" s="20">
        <v>1023</v>
      </c>
      <c r="E326" s="20">
        <v>1022</v>
      </c>
      <c r="F326" s="20">
        <v>1017</v>
      </c>
      <c r="G326" s="20">
        <v>1009</v>
      </c>
      <c r="H326" s="20">
        <v>906</v>
      </c>
      <c r="I326" s="20">
        <v>80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193</v>
      </c>
      <c r="R326" s="20">
        <v>763</v>
      </c>
      <c r="S326" s="20">
        <v>831</v>
      </c>
      <c r="T326" s="20">
        <v>823</v>
      </c>
      <c r="U326" s="20">
        <v>847</v>
      </c>
      <c r="V326" s="20">
        <v>846</v>
      </c>
      <c r="W326" s="20">
        <v>895</v>
      </c>
      <c r="X326" s="20">
        <v>971</v>
      </c>
      <c r="Y326" s="20">
        <v>1005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6249</v>
      </c>
      <c r="AD326" s="5">
        <f t="shared" si="34"/>
        <v>7989</v>
      </c>
      <c r="AE326" s="5">
        <f t="shared" si="35"/>
        <v>14238</v>
      </c>
      <c r="AG326" s="2">
        <f t="shared" si="36"/>
        <v>11</v>
      </c>
      <c r="AH326" s="2">
        <f t="shared" si="37"/>
        <v>2024</v>
      </c>
      <c r="AJ326" s="5">
        <f t="shared" si="38"/>
        <v>1023</v>
      </c>
      <c r="AK326" s="2">
        <f t="shared" si="39"/>
        <v>3</v>
      </c>
      <c r="AM326" s="40"/>
    </row>
    <row r="327" spans="1:39" x14ac:dyDescent="0.25">
      <c r="A327" s="18">
        <v>45610</v>
      </c>
      <c r="B327" s="20">
        <v>1038</v>
      </c>
      <c r="C327" s="20">
        <v>1048</v>
      </c>
      <c r="D327" s="20">
        <v>1054</v>
      </c>
      <c r="E327" s="20">
        <v>1067</v>
      </c>
      <c r="F327" s="20">
        <v>1040</v>
      </c>
      <c r="G327" s="20">
        <v>1025</v>
      </c>
      <c r="H327" s="20">
        <v>922</v>
      </c>
      <c r="I327" s="20">
        <v>82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188</v>
      </c>
      <c r="R327" s="20">
        <v>724</v>
      </c>
      <c r="S327" s="20">
        <v>795</v>
      </c>
      <c r="T327" s="20">
        <v>835</v>
      </c>
      <c r="U327" s="20">
        <v>829</v>
      </c>
      <c r="V327" s="20">
        <v>833</v>
      </c>
      <c r="W327" s="20">
        <v>884</v>
      </c>
      <c r="X327" s="20">
        <v>961</v>
      </c>
      <c r="Y327" s="20">
        <v>1000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6131</v>
      </c>
      <c r="AD327" s="5">
        <f t="shared" si="34"/>
        <v>8194</v>
      </c>
      <c r="AE327" s="5">
        <f t="shared" si="35"/>
        <v>14325</v>
      </c>
      <c r="AG327" s="2">
        <f t="shared" si="36"/>
        <v>11</v>
      </c>
      <c r="AH327" s="2">
        <f t="shared" si="37"/>
        <v>2024</v>
      </c>
      <c r="AJ327" s="5">
        <f t="shared" si="38"/>
        <v>1067</v>
      </c>
      <c r="AK327" s="2">
        <f t="shared" si="39"/>
        <v>4</v>
      </c>
      <c r="AM327" s="40"/>
    </row>
    <row r="328" spans="1:39" x14ac:dyDescent="0.25">
      <c r="A328" s="18">
        <v>45611</v>
      </c>
      <c r="B328" s="20">
        <v>1032</v>
      </c>
      <c r="C328" s="20">
        <v>1043</v>
      </c>
      <c r="D328" s="20">
        <v>1061</v>
      </c>
      <c r="E328" s="20">
        <v>1064</v>
      </c>
      <c r="F328" s="20">
        <v>1042</v>
      </c>
      <c r="G328" s="20">
        <v>1016</v>
      </c>
      <c r="H328" s="20">
        <v>908</v>
      </c>
      <c r="I328" s="20">
        <v>84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198</v>
      </c>
      <c r="R328" s="20">
        <v>732</v>
      </c>
      <c r="S328" s="20">
        <v>769</v>
      </c>
      <c r="T328" s="20">
        <v>744</v>
      </c>
      <c r="U328" s="20">
        <v>752</v>
      </c>
      <c r="V328" s="20">
        <v>750</v>
      </c>
      <c r="W328" s="20">
        <v>799</v>
      </c>
      <c r="X328" s="20">
        <v>871</v>
      </c>
      <c r="Y328" s="20">
        <v>899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5699</v>
      </c>
      <c r="AD328" s="5">
        <f t="shared" si="34"/>
        <v>8065</v>
      </c>
      <c r="AE328" s="5">
        <f t="shared" si="35"/>
        <v>13764</v>
      </c>
      <c r="AG328" s="2">
        <f t="shared" si="36"/>
        <v>11</v>
      </c>
      <c r="AH328" s="2">
        <f t="shared" si="37"/>
        <v>2024</v>
      </c>
      <c r="AJ328" s="5">
        <f t="shared" si="38"/>
        <v>1064</v>
      </c>
      <c r="AK328" s="2">
        <f t="shared" si="39"/>
        <v>4</v>
      </c>
      <c r="AM328" s="40"/>
    </row>
    <row r="329" spans="1:39" x14ac:dyDescent="0.25">
      <c r="A329" s="18">
        <v>45612</v>
      </c>
      <c r="B329" s="20">
        <v>906</v>
      </c>
      <c r="C329" s="20">
        <v>913</v>
      </c>
      <c r="D329" s="20">
        <v>902</v>
      </c>
      <c r="E329" s="20">
        <v>890</v>
      </c>
      <c r="F329" s="20">
        <v>862</v>
      </c>
      <c r="G329" s="20">
        <v>825</v>
      </c>
      <c r="H329" s="20">
        <v>741</v>
      </c>
      <c r="I329" s="20">
        <v>71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332</v>
      </c>
      <c r="R329" s="20">
        <v>718</v>
      </c>
      <c r="S329" s="20">
        <v>727</v>
      </c>
      <c r="T329" s="20">
        <v>720</v>
      </c>
      <c r="U329" s="20">
        <v>721</v>
      </c>
      <c r="V329" s="20">
        <v>733</v>
      </c>
      <c r="W329" s="20">
        <v>781</v>
      </c>
      <c r="X329" s="20">
        <v>835</v>
      </c>
      <c r="Y329" s="20">
        <v>911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12588</v>
      </c>
      <c r="AE329" s="5">
        <f t="shared" si="35"/>
        <v>12588</v>
      </c>
      <c r="AG329" s="2">
        <f t="shared" si="36"/>
        <v>11</v>
      </c>
      <c r="AH329" s="2">
        <f t="shared" si="37"/>
        <v>2024</v>
      </c>
      <c r="AJ329" s="5">
        <f t="shared" si="38"/>
        <v>913</v>
      </c>
      <c r="AK329" s="2">
        <f t="shared" si="39"/>
        <v>2</v>
      </c>
      <c r="AM329" s="40"/>
    </row>
    <row r="330" spans="1:39" x14ac:dyDescent="0.25">
      <c r="A330" s="18">
        <v>45613</v>
      </c>
      <c r="B330" s="20">
        <v>882</v>
      </c>
      <c r="C330" s="20">
        <v>903</v>
      </c>
      <c r="D330" s="20">
        <v>898</v>
      </c>
      <c r="E330" s="20">
        <v>907</v>
      </c>
      <c r="F330" s="20">
        <v>865</v>
      </c>
      <c r="G330" s="20">
        <v>820</v>
      </c>
      <c r="H330" s="20">
        <v>747</v>
      </c>
      <c r="I330" s="20">
        <v>71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323</v>
      </c>
      <c r="R330" s="20">
        <v>735</v>
      </c>
      <c r="S330" s="20">
        <v>765</v>
      </c>
      <c r="T330" s="20">
        <v>760</v>
      </c>
      <c r="U330" s="20">
        <v>767</v>
      </c>
      <c r="V330" s="20">
        <v>778</v>
      </c>
      <c r="W330" s="20">
        <v>806</v>
      </c>
      <c r="X330" s="20">
        <v>853</v>
      </c>
      <c r="Y330" s="20">
        <v>915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12795</v>
      </c>
      <c r="AE330" s="5">
        <f t="shared" ref="AE330:AE393" si="43">SUM(B330:Y330)</f>
        <v>12795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915</v>
      </c>
      <c r="AK330" s="2">
        <f t="shared" ref="AK330:AK393" si="47">IF(AE330&gt;0,INDEX(B$8:Y$8,MATCH(AJ330,B330:Y330,0)),"")</f>
        <v>24</v>
      </c>
      <c r="AM330" s="40"/>
    </row>
    <row r="331" spans="1:39" x14ac:dyDescent="0.25">
      <c r="A331" s="18">
        <v>45614</v>
      </c>
      <c r="B331" s="20">
        <v>926</v>
      </c>
      <c r="C331" s="20">
        <v>903</v>
      </c>
      <c r="D331" s="20">
        <v>935</v>
      </c>
      <c r="E331" s="20">
        <v>909</v>
      </c>
      <c r="F331" s="20">
        <v>911</v>
      </c>
      <c r="G331" s="20">
        <v>892</v>
      </c>
      <c r="H331" s="20">
        <v>821</v>
      </c>
      <c r="I331" s="20">
        <v>74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185</v>
      </c>
      <c r="R331" s="20">
        <v>708</v>
      </c>
      <c r="S331" s="20">
        <v>763</v>
      </c>
      <c r="T331" s="20">
        <v>748</v>
      </c>
      <c r="U331" s="20">
        <v>758</v>
      </c>
      <c r="V331" s="20">
        <v>750</v>
      </c>
      <c r="W331" s="20">
        <v>779</v>
      </c>
      <c r="X331" s="20">
        <v>838</v>
      </c>
      <c r="Y331" s="20">
        <v>869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5603</v>
      </c>
      <c r="AD331" s="5">
        <f t="shared" si="42"/>
        <v>7166</v>
      </c>
      <c r="AE331" s="5">
        <f t="shared" si="43"/>
        <v>12769</v>
      </c>
      <c r="AG331" s="2">
        <f t="shared" si="44"/>
        <v>11</v>
      </c>
      <c r="AH331" s="2">
        <f t="shared" si="45"/>
        <v>2024</v>
      </c>
      <c r="AJ331" s="5">
        <f t="shared" si="46"/>
        <v>935</v>
      </c>
      <c r="AK331" s="2">
        <f t="shared" si="47"/>
        <v>3</v>
      </c>
      <c r="AM331" s="40"/>
    </row>
    <row r="332" spans="1:39" x14ac:dyDescent="0.25">
      <c r="A332" s="18">
        <v>45615</v>
      </c>
      <c r="B332" s="20">
        <v>880</v>
      </c>
      <c r="C332" s="20">
        <v>883</v>
      </c>
      <c r="D332" s="20">
        <v>888</v>
      </c>
      <c r="E332" s="20">
        <v>896</v>
      </c>
      <c r="F332" s="20">
        <v>885</v>
      </c>
      <c r="G332" s="20">
        <v>883</v>
      </c>
      <c r="H332" s="20">
        <v>804</v>
      </c>
      <c r="I332" s="20">
        <v>74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179</v>
      </c>
      <c r="R332" s="20">
        <v>692</v>
      </c>
      <c r="S332" s="20">
        <v>730</v>
      </c>
      <c r="T332" s="20">
        <v>754</v>
      </c>
      <c r="U332" s="20">
        <v>751</v>
      </c>
      <c r="V332" s="20">
        <v>742</v>
      </c>
      <c r="W332" s="20">
        <v>771</v>
      </c>
      <c r="X332" s="20">
        <v>836</v>
      </c>
      <c r="Y332" s="20">
        <v>845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5529</v>
      </c>
      <c r="AD332" s="5">
        <f t="shared" si="42"/>
        <v>6964</v>
      </c>
      <c r="AE332" s="5">
        <f t="shared" si="43"/>
        <v>12493</v>
      </c>
      <c r="AG332" s="2">
        <f t="shared" si="44"/>
        <v>11</v>
      </c>
      <c r="AH332" s="2">
        <f t="shared" si="45"/>
        <v>2024</v>
      </c>
      <c r="AJ332" s="5">
        <f t="shared" si="46"/>
        <v>896</v>
      </c>
      <c r="AK332" s="2">
        <f t="shared" si="47"/>
        <v>4</v>
      </c>
      <c r="AM332" s="40"/>
    </row>
    <row r="333" spans="1:39" x14ac:dyDescent="0.25">
      <c r="A333" s="18">
        <v>45616</v>
      </c>
      <c r="B333" s="20">
        <v>877</v>
      </c>
      <c r="C333" s="20">
        <v>878</v>
      </c>
      <c r="D333" s="20">
        <v>884</v>
      </c>
      <c r="E333" s="20">
        <v>877</v>
      </c>
      <c r="F333" s="20">
        <v>887</v>
      </c>
      <c r="G333" s="20">
        <v>856</v>
      </c>
      <c r="H333" s="20">
        <v>765</v>
      </c>
      <c r="I333" s="20">
        <v>75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181</v>
      </c>
      <c r="R333" s="20">
        <v>676</v>
      </c>
      <c r="S333" s="20">
        <v>745</v>
      </c>
      <c r="T333" s="20">
        <v>754</v>
      </c>
      <c r="U333" s="20">
        <v>747</v>
      </c>
      <c r="V333" s="20">
        <v>737</v>
      </c>
      <c r="W333" s="20">
        <v>776</v>
      </c>
      <c r="X333" s="20">
        <v>832</v>
      </c>
      <c r="Y333" s="20">
        <v>856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5523</v>
      </c>
      <c r="AD333" s="5">
        <f t="shared" si="42"/>
        <v>6880</v>
      </c>
      <c r="AE333" s="5">
        <f t="shared" si="43"/>
        <v>12403</v>
      </c>
      <c r="AG333" s="2">
        <f t="shared" si="44"/>
        <v>11</v>
      </c>
      <c r="AH333" s="2">
        <f t="shared" si="45"/>
        <v>2024</v>
      </c>
      <c r="AJ333" s="5">
        <f t="shared" si="46"/>
        <v>887</v>
      </c>
      <c r="AK333" s="2">
        <f t="shared" si="47"/>
        <v>5</v>
      </c>
      <c r="AM333" s="40"/>
    </row>
    <row r="334" spans="1:39" x14ac:dyDescent="0.25">
      <c r="A334" s="18">
        <v>45617</v>
      </c>
      <c r="B334" s="20">
        <v>862</v>
      </c>
      <c r="C334" s="20">
        <v>873</v>
      </c>
      <c r="D334" s="20">
        <v>872</v>
      </c>
      <c r="E334" s="20">
        <v>862</v>
      </c>
      <c r="F334" s="20">
        <v>862</v>
      </c>
      <c r="G334" s="20">
        <v>849</v>
      </c>
      <c r="H334" s="20">
        <v>797</v>
      </c>
      <c r="I334" s="20">
        <v>74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187</v>
      </c>
      <c r="R334" s="20">
        <v>711</v>
      </c>
      <c r="S334" s="20">
        <v>753</v>
      </c>
      <c r="T334" s="20">
        <v>743</v>
      </c>
      <c r="U334" s="20">
        <v>758</v>
      </c>
      <c r="V334" s="20">
        <v>751</v>
      </c>
      <c r="W334" s="20">
        <v>798</v>
      </c>
      <c r="X334" s="20">
        <v>851</v>
      </c>
      <c r="Y334" s="20">
        <v>873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5626</v>
      </c>
      <c r="AD334" s="5">
        <f t="shared" si="42"/>
        <v>6850</v>
      </c>
      <c r="AE334" s="5">
        <f t="shared" si="43"/>
        <v>12476</v>
      </c>
      <c r="AG334" s="2">
        <f t="shared" si="44"/>
        <v>11</v>
      </c>
      <c r="AH334" s="2">
        <f t="shared" si="45"/>
        <v>2024</v>
      </c>
      <c r="AJ334" s="5">
        <f t="shared" si="46"/>
        <v>873</v>
      </c>
      <c r="AK334" s="2">
        <f t="shared" si="47"/>
        <v>2</v>
      </c>
      <c r="AM334" s="40"/>
    </row>
    <row r="335" spans="1:39" x14ac:dyDescent="0.25">
      <c r="A335" s="18">
        <v>45618</v>
      </c>
      <c r="B335" s="20">
        <v>871</v>
      </c>
      <c r="C335" s="20">
        <v>902</v>
      </c>
      <c r="D335" s="20">
        <v>895</v>
      </c>
      <c r="E335" s="20">
        <v>885</v>
      </c>
      <c r="F335" s="20">
        <v>874</v>
      </c>
      <c r="G335" s="20">
        <v>866</v>
      </c>
      <c r="H335" s="20">
        <v>844</v>
      </c>
      <c r="I335" s="20">
        <v>82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343</v>
      </c>
      <c r="R335" s="20">
        <v>731</v>
      </c>
      <c r="S335" s="20">
        <v>729</v>
      </c>
      <c r="T335" s="20">
        <v>714</v>
      </c>
      <c r="U335" s="20">
        <v>707</v>
      </c>
      <c r="V335" s="20">
        <v>729</v>
      </c>
      <c r="W335" s="20">
        <v>771</v>
      </c>
      <c r="X335" s="20">
        <v>823</v>
      </c>
      <c r="Y335" s="20">
        <v>902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5629</v>
      </c>
      <c r="AD335" s="5">
        <f t="shared" si="42"/>
        <v>7039</v>
      </c>
      <c r="AE335" s="5">
        <f t="shared" si="43"/>
        <v>12668</v>
      </c>
      <c r="AG335" s="2">
        <f t="shared" si="44"/>
        <v>11</v>
      </c>
      <c r="AH335" s="2">
        <f t="shared" si="45"/>
        <v>2024</v>
      </c>
      <c r="AJ335" s="5">
        <f t="shared" si="46"/>
        <v>902</v>
      </c>
      <c r="AK335" s="2">
        <f t="shared" si="47"/>
        <v>2</v>
      </c>
      <c r="AM335" s="40"/>
    </row>
    <row r="336" spans="1:39" x14ac:dyDescent="0.25">
      <c r="A336" s="18">
        <v>45619</v>
      </c>
      <c r="B336" s="20">
        <v>873</v>
      </c>
      <c r="C336" s="20">
        <v>878</v>
      </c>
      <c r="D336" s="20">
        <v>886</v>
      </c>
      <c r="E336" s="20">
        <v>867</v>
      </c>
      <c r="F336" s="20">
        <v>841</v>
      </c>
      <c r="G336" s="20">
        <v>808</v>
      </c>
      <c r="H336" s="20">
        <v>728</v>
      </c>
      <c r="I336" s="20">
        <v>73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355</v>
      </c>
      <c r="R336" s="20">
        <v>746</v>
      </c>
      <c r="S336" s="20">
        <v>753</v>
      </c>
      <c r="T336" s="20">
        <v>742</v>
      </c>
      <c r="U336" s="20">
        <v>752</v>
      </c>
      <c r="V336" s="20">
        <v>772</v>
      </c>
      <c r="W336" s="20">
        <v>823</v>
      </c>
      <c r="X336" s="20">
        <v>889</v>
      </c>
      <c r="Y336" s="20">
        <v>961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12747</v>
      </c>
      <c r="AE336" s="5">
        <f t="shared" si="43"/>
        <v>12747</v>
      </c>
      <c r="AG336" s="2">
        <f t="shared" si="44"/>
        <v>11</v>
      </c>
      <c r="AH336" s="2">
        <f t="shared" si="45"/>
        <v>2024</v>
      </c>
      <c r="AJ336" s="5">
        <f t="shared" si="46"/>
        <v>961</v>
      </c>
      <c r="AK336" s="2">
        <f t="shared" si="47"/>
        <v>24</v>
      </c>
      <c r="AM336" s="40"/>
    </row>
    <row r="337" spans="1:39" x14ac:dyDescent="0.25">
      <c r="A337" s="18">
        <v>45620</v>
      </c>
      <c r="B337" s="20">
        <v>928</v>
      </c>
      <c r="C337" s="20">
        <v>939</v>
      </c>
      <c r="D337" s="20">
        <v>931</v>
      </c>
      <c r="E337" s="20">
        <v>925</v>
      </c>
      <c r="F337" s="20">
        <v>887</v>
      </c>
      <c r="G337" s="20">
        <v>834</v>
      </c>
      <c r="H337" s="20">
        <v>750</v>
      </c>
      <c r="I337" s="20">
        <v>74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361</v>
      </c>
      <c r="R337" s="20">
        <v>784</v>
      </c>
      <c r="S337" s="20">
        <v>797</v>
      </c>
      <c r="T337" s="20">
        <v>791</v>
      </c>
      <c r="U337" s="20">
        <v>793</v>
      </c>
      <c r="V337" s="20">
        <v>807</v>
      </c>
      <c r="W337" s="20">
        <v>846</v>
      </c>
      <c r="X337" s="20">
        <v>894</v>
      </c>
      <c r="Y337" s="20">
        <v>963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13304</v>
      </c>
      <c r="AE337" s="5">
        <f t="shared" si="43"/>
        <v>13304</v>
      </c>
      <c r="AG337" s="2">
        <f t="shared" si="44"/>
        <v>11</v>
      </c>
      <c r="AH337" s="2">
        <f t="shared" si="45"/>
        <v>2024</v>
      </c>
      <c r="AJ337" s="5">
        <f t="shared" si="46"/>
        <v>963</v>
      </c>
      <c r="AK337" s="2">
        <f t="shared" si="47"/>
        <v>24</v>
      </c>
      <c r="AM337" s="40"/>
    </row>
    <row r="338" spans="1:39" x14ac:dyDescent="0.25">
      <c r="A338" s="18">
        <v>45621</v>
      </c>
      <c r="B338" s="20">
        <v>935</v>
      </c>
      <c r="C338" s="20">
        <v>948</v>
      </c>
      <c r="D338" s="20">
        <v>946</v>
      </c>
      <c r="E338" s="20">
        <v>951</v>
      </c>
      <c r="F338" s="20">
        <v>951</v>
      </c>
      <c r="G338" s="20">
        <v>925</v>
      </c>
      <c r="H338" s="20">
        <v>837</v>
      </c>
      <c r="I338" s="20">
        <v>79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190</v>
      </c>
      <c r="R338" s="20">
        <v>747</v>
      </c>
      <c r="S338" s="20">
        <v>787</v>
      </c>
      <c r="T338" s="20">
        <v>784</v>
      </c>
      <c r="U338" s="20">
        <v>795</v>
      </c>
      <c r="V338" s="20">
        <v>807</v>
      </c>
      <c r="W338" s="20">
        <v>836</v>
      </c>
      <c r="X338" s="20">
        <v>910</v>
      </c>
      <c r="Y338" s="20">
        <v>941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5935</v>
      </c>
      <c r="AD338" s="5">
        <f t="shared" si="42"/>
        <v>7434</v>
      </c>
      <c r="AE338" s="5">
        <f t="shared" si="43"/>
        <v>13369</v>
      </c>
      <c r="AG338" s="2">
        <f t="shared" si="44"/>
        <v>11</v>
      </c>
      <c r="AH338" s="2">
        <f t="shared" si="45"/>
        <v>2024</v>
      </c>
      <c r="AJ338" s="5">
        <f t="shared" si="46"/>
        <v>951</v>
      </c>
      <c r="AK338" s="2">
        <f t="shared" si="47"/>
        <v>4</v>
      </c>
      <c r="AM338" s="40"/>
    </row>
    <row r="339" spans="1:39" x14ac:dyDescent="0.25">
      <c r="A339" s="18">
        <v>45622</v>
      </c>
      <c r="B339" s="20">
        <v>978</v>
      </c>
      <c r="C339" s="20">
        <v>976</v>
      </c>
      <c r="D339" s="20">
        <v>983</v>
      </c>
      <c r="E339" s="20">
        <v>979</v>
      </c>
      <c r="F339" s="20">
        <v>965</v>
      </c>
      <c r="G339" s="20">
        <v>945</v>
      </c>
      <c r="H339" s="20">
        <v>854</v>
      </c>
      <c r="I339" s="20">
        <v>80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203</v>
      </c>
      <c r="R339" s="20">
        <v>752</v>
      </c>
      <c r="S339" s="20">
        <v>776</v>
      </c>
      <c r="T339" s="20">
        <v>774</v>
      </c>
      <c r="U339" s="20">
        <v>774</v>
      </c>
      <c r="V339" s="20">
        <v>780</v>
      </c>
      <c r="W339" s="20">
        <v>800</v>
      </c>
      <c r="X339" s="20">
        <v>876</v>
      </c>
      <c r="Y339" s="20">
        <v>879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5815</v>
      </c>
      <c r="AD339" s="5">
        <f t="shared" si="42"/>
        <v>7559</v>
      </c>
      <c r="AE339" s="5">
        <f t="shared" si="43"/>
        <v>13374</v>
      </c>
      <c r="AG339" s="2">
        <f t="shared" si="44"/>
        <v>11</v>
      </c>
      <c r="AH339" s="2">
        <f t="shared" si="45"/>
        <v>2024</v>
      </c>
      <c r="AJ339" s="5">
        <f t="shared" si="46"/>
        <v>983</v>
      </c>
      <c r="AK339" s="2">
        <f t="shared" si="47"/>
        <v>3</v>
      </c>
      <c r="AM339" s="40"/>
    </row>
    <row r="340" spans="1:39" x14ac:dyDescent="0.25">
      <c r="A340" s="18">
        <v>45623</v>
      </c>
      <c r="B340" s="20">
        <v>918</v>
      </c>
      <c r="C340" s="20">
        <v>915</v>
      </c>
      <c r="D340" s="20">
        <v>918</v>
      </c>
      <c r="E340" s="20">
        <v>920</v>
      </c>
      <c r="F340" s="20">
        <v>906</v>
      </c>
      <c r="G340" s="20">
        <v>872</v>
      </c>
      <c r="H340" s="20">
        <v>792</v>
      </c>
      <c r="I340" s="20">
        <v>76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194</v>
      </c>
      <c r="R340" s="20">
        <v>745</v>
      </c>
      <c r="S340" s="20">
        <v>800</v>
      </c>
      <c r="T340" s="20">
        <v>791</v>
      </c>
      <c r="U340" s="20">
        <v>817</v>
      </c>
      <c r="V340" s="20">
        <v>827</v>
      </c>
      <c r="W340" s="20">
        <v>880</v>
      </c>
      <c r="X340" s="20">
        <v>977</v>
      </c>
      <c r="Y340" s="20">
        <v>991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6107</v>
      </c>
      <c r="AD340" s="5">
        <f t="shared" si="42"/>
        <v>7232</v>
      </c>
      <c r="AE340" s="5">
        <f t="shared" si="43"/>
        <v>13339</v>
      </c>
      <c r="AG340" s="2">
        <f t="shared" si="44"/>
        <v>11</v>
      </c>
      <c r="AH340" s="2">
        <f t="shared" si="45"/>
        <v>2024</v>
      </c>
      <c r="AJ340" s="5">
        <f t="shared" si="46"/>
        <v>991</v>
      </c>
      <c r="AK340" s="2">
        <f t="shared" si="47"/>
        <v>24</v>
      </c>
      <c r="AM340" s="40"/>
    </row>
    <row r="341" spans="1:39" x14ac:dyDescent="0.25">
      <c r="A341" s="18">
        <v>45624</v>
      </c>
      <c r="B341" s="20">
        <v>1000</v>
      </c>
      <c r="C341" s="20">
        <v>1020</v>
      </c>
      <c r="D341" s="20">
        <v>1009</v>
      </c>
      <c r="E341" s="20">
        <v>1001</v>
      </c>
      <c r="F341" s="20">
        <v>959</v>
      </c>
      <c r="G341" s="20">
        <v>901</v>
      </c>
      <c r="H341" s="20">
        <v>829</v>
      </c>
      <c r="I341" s="20">
        <v>82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356</v>
      </c>
      <c r="R341" s="20">
        <v>722</v>
      </c>
      <c r="S341" s="20">
        <v>713</v>
      </c>
      <c r="T341" s="20">
        <v>718</v>
      </c>
      <c r="U341" s="20">
        <v>737</v>
      </c>
      <c r="V341" s="20">
        <v>763</v>
      </c>
      <c r="W341" s="20">
        <v>804</v>
      </c>
      <c r="X341" s="20">
        <v>837</v>
      </c>
      <c r="Y341" s="20">
        <v>884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13335</v>
      </c>
      <c r="AE341" s="5">
        <f t="shared" si="43"/>
        <v>13335</v>
      </c>
      <c r="AG341" s="2">
        <f t="shared" si="44"/>
        <v>11</v>
      </c>
      <c r="AH341" s="2">
        <f t="shared" si="45"/>
        <v>2024</v>
      </c>
      <c r="AJ341" s="5">
        <f t="shared" si="46"/>
        <v>1020</v>
      </c>
      <c r="AK341" s="2">
        <f t="shared" si="47"/>
        <v>2</v>
      </c>
      <c r="AM341" s="40"/>
    </row>
    <row r="342" spans="1:39" x14ac:dyDescent="0.25">
      <c r="A342" s="18">
        <v>45625</v>
      </c>
      <c r="B342" s="20">
        <v>863</v>
      </c>
      <c r="C342" s="20">
        <v>858</v>
      </c>
      <c r="D342" s="20">
        <v>860</v>
      </c>
      <c r="E342" s="20">
        <v>847</v>
      </c>
      <c r="F342" s="20">
        <v>859</v>
      </c>
      <c r="G342" s="20">
        <v>809</v>
      </c>
      <c r="H342" s="20">
        <v>688</v>
      </c>
      <c r="I342" s="20">
        <v>65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178</v>
      </c>
      <c r="R342" s="20">
        <v>708</v>
      </c>
      <c r="S342" s="20">
        <v>749</v>
      </c>
      <c r="T342" s="20">
        <v>750</v>
      </c>
      <c r="U342" s="20">
        <v>777</v>
      </c>
      <c r="V342" s="20">
        <v>788</v>
      </c>
      <c r="W342" s="20">
        <v>849</v>
      </c>
      <c r="X342" s="20">
        <v>938</v>
      </c>
      <c r="Y342" s="20">
        <v>976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12562</v>
      </c>
      <c r="AE342" s="5">
        <f t="shared" si="43"/>
        <v>12562</v>
      </c>
      <c r="AG342" s="2">
        <f t="shared" si="44"/>
        <v>11</v>
      </c>
      <c r="AH342" s="2">
        <f t="shared" si="45"/>
        <v>2024</v>
      </c>
      <c r="AJ342" s="5">
        <f t="shared" si="46"/>
        <v>976</v>
      </c>
      <c r="AK342" s="2">
        <f t="shared" si="47"/>
        <v>24</v>
      </c>
      <c r="AM342" s="40"/>
    </row>
    <row r="343" spans="1:39" x14ac:dyDescent="0.25">
      <c r="A343" s="18">
        <v>45626</v>
      </c>
      <c r="B343" s="20">
        <v>985</v>
      </c>
      <c r="C343" s="20">
        <v>1004</v>
      </c>
      <c r="D343" s="20">
        <v>1019</v>
      </c>
      <c r="E343" s="20">
        <v>1005</v>
      </c>
      <c r="F343" s="20">
        <v>971</v>
      </c>
      <c r="G343" s="20">
        <v>915</v>
      </c>
      <c r="H343" s="20">
        <v>833</v>
      </c>
      <c r="I343" s="20">
        <v>80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361</v>
      </c>
      <c r="R343" s="20">
        <v>772</v>
      </c>
      <c r="S343" s="20">
        <v>793</v>
      </c>
      <c r="T343" s="20">
        <v>790</v>
      </c>
      <c r="U343" s="20">
        <v>804</v>
      </c>
      <c r="V343" s="20">
        <v>830</v>
      </c>
      <c r="W343" s="20">
        <v>897</v>
      </c>
      <c r="X343" s="20">
        <v>959</v>
      </c>
      <c r="Y343" s="20">
        <v>1048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14066</v>
      </c>
      <c r="AE343" s="5">
        <f t="shared" si="43"/>
        <v>14066</v>
      </c>
      <c r="AG343" s="2">
        <f t="shared" si="44"/>
        <v>11</v>
      </c>
      <c r="AH343" s="2">
        <f t="shared" si="45"/>
        <v>2024</v>
      </c>
      <c r="AJ343" s="5">
        <f t="shared" si="46"/>
        <v>1048</v>
      </c>
      <c r="AK343" s="2">
        <f t="shared" si="47"/>
        <v>24</v>
      </c>
      <c r="AM343" s="40"/>
    </row>
    <row r="344" spans="1:39" x14ac:dyDescent="0.25">
      <c r="A344" s="18">
        <v>45627</v>
      </c>
      <c r="B344" s="20">
        <v>876</v>
      </c>
      <c r="C344" s="20">
        <v>886</v>
      </c>
      <c r="D344" s="20">
        <v>898</v>
      </c>
      <c r="E344" s="20">
        <v>900</v>
      </c>
      <c r="F344" s="20">
        <v>874</v>
      </c>
      <c r="G344" s="20">
        <v>831</v>
      </c>
      <c r="H344" s="20">
        <v>773</v>
      </c>
      <c r="I344" s="20">
        <v>444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763</v>
      </c>
      <c r="R344" s="20">
        <v>756</v>
      </c>
      <c r="S344" s="20">
        <v>754</v>
      </c>
      <c r="T344" s="20">
        <v>730</v>
      </c>
      <c r="U344" s="20">
        <v>746</v>
      </c>
      <c r="V344" s="20">
        <v>743</v>
      </c>
      <c r="W344" s="20">
        <v>758</v>
      </c>
      <c r="X344" s="20">
        <v>843</v>
      </c>
      <c r="Y344" s="20">
        <v>833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13408</v>
      </c>
      <c r="AE344" s="5">
        <f t="shared" si="43"/>
        <v>13408</v>
      </c>
      <c r="AG344" s="2">
        <f t="shared" si="44"/>
        <v>12</v>
      </c>
      <c r="AH344" s="2">
        <f t="shared" si="45"/>
        <v>2024</v>
      </c>
      <c r="AJ344" s="5">
        <f t="shared" si="46"/>
        <v>900</v>
      </c>
      <c r="AK344" s="2">
        <f t="shared" si="47"/>
        <v>4</v>
      </c>
      <c r="AM344" s="40"/>
    </row>
    <row r="345" spans="1:39" x14ac:dyDescent="0.25">
      <c r="A345" s="18">
        <v>45628</v>
      </c>
      <c r="B345" s="20">
        <v>883</v>
      </c>
      <c r="C345" s="20">
        <v>911</v>
      </c>
      <c r="D345" s="20">
        <v>912</v>
      </c>
      <c r="E345" s="20">
        <v>933</v>
      </c>
      <c r="F345" s="20">
        <v>932</v>
      </c>
      <c r="G345" s="20">
        <v>922</v>
      </c>
      <c r="H345" s="20">
        <v>873</v>
      </c>
      <c r="I345" s="20">
        <v>518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760</v>
      </c>
      <c r="R345" s="20">
        <v>761</v>
      </c>
      <c r="S345" s="20">
        <v>772</v>
      </c>
      <c r="T345" s="20">
        <v>748</v>
      </c>
      <c r="U345" s="20">
        <v>756</v>
      </c>
      <c r="V345" s="20">
        <v>761</v>
      </c>
      <c r="W345" s="20">
        <v>770</v>
      </c>
      <c r="X345" s="20">
        <v>863</v>
      </c>
      <c r="Y345" s="20">
        <v>854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6709</v>
      </c>
      <c r="AD345" s="5">
        <f t="shared" si="42"/>
        <v>7220</v>
      </c>
      <c r="AE345" s="5">
        <f t="shared" si="43"/>
        <v>13929</v>
      </c>
      <c r="AG345" s="2">
        <f t="shared" si="44"/>
        <v>12</v>
      </c>
      <c r="AH345" s="2">
        <f t="shared" si="45"/>
        <v>2024</v>
      </c>
      <c r="AJ345" s="5">
        <f t="shared" si="46"/>
        <v>933</v>
      </c>
      <c r="AK345" s="2">
        <f t="shared" si="47"/>
        <v>4</v>
      </c>
      <c r="AM345" s="40"/>
    </row>
    <row r="346" spans="1:39" x14ac:dyDescent="0.25">
      <c r="A346" s="18">
        <v>45629</v>
      </c>
      <c r="B346" s="20">
        <v>889</v>
      </c>
      <c r="C346" s="20">
        <v>911</v>
      </c>
      <c r="D346" s="20">
        <v>919</v>
      </c>
      <c r="E346" s="20">
        <v>934</v>
      </c>
      <c r="F346" s="20">
        <v>930</v>
      </c>
      <c r="G346" s="20">
        <v>917</v>
      </c>
      <c r="H346" s="20">
        <v>857</v>
      </c>
      <c r="I346" s="20">
        <v>515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765</v>
      </c>
      <c r="R346" s="20">
        <v>760</v>
      </c>
      <c r="S346" s="20">
        <v>772</v>
      </c>
      <c r="T346" s="20">
        <v>750</v>
      </c>
      <c r="U346" s="20">
        <v>759</v>
      </c>
      <c r="V346" s="20">
        <v>766</v>
      </c>
      <c r="W346" s="20">
        <v>774</v>
      </c>
      <c r="X346" s="20">
        <v>876</v>
      </c>
      <c r="Y346" s="20">
        <v>880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6737</v>
      </c>
      <c r="AD346" s="5">
        <f t="shared" si="42"/>
        <v>7237</v>
      </c>
      <c r="AE346" s="5">
        <f t="shared" si="43"/>
        <v>13974</v>
      </c>
      <c r="AG346" s="2">
        <f t="shared" si="44"/>
        <v>12</v>
      </c>
      <c r="AH346" s="2">
        <f t="shared" si="45"/>
        <v>2024</v>
      </c>
      <c r="AJ346" s="5">
        <f t="shared" si="46"/>
        <v>934</v>
      </c>
      <c r="AK346" s="2">
        <f t="shared" si="47"/>
        <v>4</v>
      </c>
      <c r="AM346" s="40"/>
    </row>
    <row r="347" spans="1:39" x14ac:dyDescent="0.25">
      <c r="A347" s="18">
        <v>45630</v>
      </c>
      <c r="B347" s="20">
        <v>930</v>
      </c>
      <c r="C347" s="20">
        <v>959</v>
      </c>
      <c r="D347" s="20">
        <v>968</v>
      </c>
      <c r="E347" s="20">
        <v>987</v>
      </c>
      <c r="F347" s="20">
        <v>978</v>
      </c>
      <c r="G347" s="20">
        <v>969</v>
      </c>
      <c r="H347" s="20">
        <v>915</v>
      </c>
      <c r="I347" s="20">
        <v>536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752</v>
      </c>
      <c r="R347" s="20">
        <v>759</v>
      </c>
      <c r="S347" s="20">
        <v>762</v>
      </c>
      <c r="T347" s="20">
        <v>746</v>
      </c>
      <c r="U347" s="20">
        <v>747</v>
      </c>
      <c r="V347" s="20">
        <v>748</v>
      </c>
      <c r="W347" s="20">
        <v>747</v>
      </c>
      <c r="X347" s="20">
        <v>836</v>
      </c>
      <c r="Y347" s="20">
        <v>823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6633</v>
      </c>
      <c r="AD347" s="5">
        <f t="shared" si="42"/>
        <v>7529</v>
      </c>
      <c r="AE347" s="5">
        <f t="shared" si="43"/>
        <v>14162</v>
      </c>
      <c r="AG347" s="2">
        <f t="shared" si="44"/>
        <v>12</v>
      </c>
      <c r="AH347" s="2">
        <f t="shared" si="45"/>
        <v>2024</v>
      </c>
      <c r="AJ347" s="5">
        <f t="shared" si="46"/>
        <v>987</v>
      </c>
      <c r="AK347" s="2">
        <f t="shared" si="47"/>
        <v>4</v>
      </c>
      <c r="AM347" s="40"/>
    </row>
    <row r="348" spans="1:39" x14ac:dyDescent="0.25">
      <c r="A348" s="18">
        <v>45631</v>
      </c>
      <c r="B348" s="20">
        <v>859</v>
      </c>
      <c r="C348" s="20">
        <v>874</v>
      </c>
      <c r="D348" s="20">
        <v>868</v>
      </c>
      <c r="E348" s="20">
        <v>883</v>
      </c>
      <c r="F348" s="20">
        <v>875</v>
      </c>
      <c r="G348" s="20">
        <v>862</v>
      </c>
      <c r="H348" s="20">
        <v>807</v>
      </c>
      <c r="I348" s="20">
        <v>489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766</v>
      </c>
      <c r="R348" s="20">
        <v>744</v>
      </c>
      <c r="S348" s="20">
        <v>741</v>
      </c>
      <c r="T348" s="20">
        <v>717</v>
      </c>
      <c r="U348" s="20">
        <v>717</v>
      </c>
      <c r="V348" s="20">
        <v>732</v>
      </c>
      <c r="W348" s="20">
        <v>724</v>
      </c>
      <c r="X348" s="20">
        <v>825</v>
      </c>
      <c r="Y348" s="20">
        <v>807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6455</v>
      </c>
      <c r="AD348" s="5">
        <f t="shared" si="42"/>
        <v>6835</v>
      </c>
      <c r="AE348" s="5">
        <f t="shared" si="43"/>
        <v>13290</v>
      </c>
      <c r="AG348" s="2">
        <f t="shared" si="44"/>
        <v>12</v>
      </c>
      <c r="AH348" s="2">
        <f t="shared" si="45"/>
        <v>2024</v>
      </c>
      <c r="AJ348" s="5">
        <f t="shared" si="46"/>
        <v>883</v>
      </c>
      <c r="AK348" s="2">
        <f t="shared" si="47"/>
        <v>4</v>
      </c>
      <c r="AM348" s="40"/>
    </row>
    <row r="349" spans="1:39" x14ac:dyDescent="0.25">
      <c r="A349" s="18">
        <v>45632</v>
      </c>
      <c r="B349" s="20">
        <v>856</v>
      </c>
      <c r="C349" s="20">
        <v>876</v>
      </c>
      <c r="D349" s="20">
        <v>883</v>
      </c>
      <c r="E349" s="20">
        <v>906</v>
      </c>
      <c r="F349" s="20">
        <v>894</v>
      </c>
      <c r="G349" s="20">
        <v>889</v>
      </c>
      <c r="H349" s="20">
        <v>843</v>
      </c>
      <c r="I349" s="20">
        <v>512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790</v>
      </c>
      <c r="R349" s="20">
        <v>789</v>
      </c>
      <c r="S349" s="20">
        <v>786</v>
      </c>
      <c r="T349" s="20">
        <v>761</v>
      </c>
      <c r="U349" s="20">
        <v>767</v>
      </c>
      <c r="V349" s="20">
        <v>787</v>
      </c>
      <c r="W349" s="20">
        <v>809</v>
      </c>
      <c r="X349" s="20">
        <v>927</v>
      </c>
      <c r="Y349" s="20">
        <v>938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6928</v>
      </c>
      <c r="AD349" s="5">
        <f t="shared" si="42"/>
        <v>7085</v>
      </c>
      <c r="AE349" s="5">
        <f t="shared" si="43"/>
        <v>14013</v>
      </c>
      <c r="AG349" s="2">
        <f t="shared" si="44"/>
        <v>12</v>
      </c>
      <c r="AH349" s="2">
        <f t="shared" si="45"/>
        <v>2024</v>
      </c>
      <c r="AJ349" s="5">
        <f t="shared" si="46"/>
        <v>938</v>
      </c>
      <c r="AK349" s="2">
        <f t="shared" si="47"/>
        <v>24</v>
      </c>
      <c r="AM349" s="40"/>
    </row>
    <row r="350" spans="1:39" x14ac:dyDescent="0.25">
      <c r="A350" s="18">
        <v>45633</v>
      </c>
      <c r="B350" s="20">
        <v>980</v>
      </c>
      <c r="C350" s="20">
        <v>1005</v>
      </c>
      <c r="D350" s="20">
        <v>1021</v>
      </c>
      <c r="E350" s="20">
        <v>1025</v>
      </c>
      <c r="F350" s="20">
        <v>1003</v>
      </c>
      <c r="G350" s="20">
        <v>957</v>
      </c>
      <c r="H350" s="20">
        <v>874</v>
      </c>
      <c r="I350" s="20">
        <v>502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793</v>
      </c>
      <c r="R350" s="20">
        <v>783</v>
      </c>
      <c r="S350" s="20">
        <v>781</v>
      </c>
      <c r="T350" s="20">
        <v>774</v>
      </c>
      <c r="U350" s="20">
        <v>788</v>
      </c>
      <c r="V350" s="20">
        <v>810</v>
      </c>
      <c r="W350" s="20">
        <v>840</v>
      </c>
      <c r="X350" s="20">
        <v>952</v>
      </c>
      <c r="Y350" s="20">
        <v>942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14830</v>
      </c>
      <c r="AE350" s="5">
        <f t="shared" si="43"/>
        <v>14830</v>
      </c>
      <c r="AG350" s="2">
        <f t="shared" si="44"/>
        <v>12</v>
      </c>
      <c r="AH350" s="2">
        <f t="shared" si="45"/>
        <v>2024</v>
      </c>
      <c r="AJ350" s="5">
        <f t="shared" si="46"/>
        <v>1025</v>
      </c>
      <c r="AK350" s="2">
        <f t="shared" si="47"/>
        <v>4</v>
      </c>
      <c r="AM350" s="40"/>
    </row>
    <row r="351" spans="1:39" x14ac:dyDescent="0.25">
      <c r="A351" s="18">
        <v>45634</v>
      </c>
      <c r="B351" s="20">
        <v>1001</v>
      </c>
      <c r="C351" s="20">
        <v>1012</v>
      </c>
      <c r="D351" s="20">
        <v>1004</v>
      </c>
      <c r="E351" s="20">
        <v>989</v>
      </c>
      <c r="F351" s="20">
        <v>948</v>
      </c>
      <c r="G351" s="20">
        <v>894</v>
      </c>
      <c r="H351" s="20">
        <v>806</v>
      </c>
      <c r="I351" s="20">
        <v>468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798</v>
      </c>
      <c r="R351" s="20">
        <v>779</v>
      </c>
      <c r="S351" s="20">
        <v>765</v>
      </c>
      <c r="T351" s="20">
        <v>744</v>
      </c>
      <c r="U351" s="20">
        <v>747</v>
      </c>
      <c r="V351" s="20">
        <v>746</v>
      </c>
      <c r="W351" s="20">
        <v>750</v>
      </c>
      <c r="X351" s="20">
        <v>838</v>
      </c>
      <c r="Y351" s="20">
        <v>822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14111</v>
      </c>
      <c r="AE351" s="5">
        <f t="shared" si="43"/>
        <v>14111</v>
      </c>
      <c r="AG351" s="2">
        <f t="shared" si="44"/>
        <v>12</v>
      </c>
      <c r="AH351" s="2">
        <f t="shared" si="45"/>
        <v>2024</v>
      </c>
      <c r="AJ351" s="5">
        <f t="shared" si="46"/>
        <v>1012</v>
      </c>
      <c r="AK351" s="2">
        <f t="shared" si="47"/>
        <v>2</v>
      </c>
      <c r="AM351" s="40"/>
    </row>
    <row r="352" spans="1:39" x14ac:dyDescent="0.25">
      <c r="A352" s="18">
        <v>45635</v>
      </c>
      <c r="B352" s="20">
        <v>880</v>
      </c>
      <c r="C352" s="20">
        <v>892</v>
      </c>
      <c r="D352" s="20">
        <v>896</v>
      </c>
      <c r="E352" s="20">
        <v>929</v>
      </c>
      <c r="F352" s="20">
        <v>909</v>
      </c>
      <c r="G352" s="20">
        <v>912</v>
      </c>
      <c r="H352" s="20">
        <v>865</v>
      </c>
      <c r="I352" s="20">
        <v>511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822</v>
      </c>
      <c r="R352" s="20">
        <v>794</v>
      </c>
      <c r="S352" s="20">
        <v>802</v>
      </c>
      <c r="T352" s="20">
        <v>770</v>
      </c>
      <c r="U352" s="20">
        <v>784</v>
      </c>
      <c r="V352" s="20">
        <v>781</v>
      </c>
      <c r="W352" s="20">
        <v>792</v>
      </c>
      <c r="X352" s="20">
        <v>897</v>
      </c>
      <c r="Y352" s="20">
        <v>894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6953</v>
      </c>
      <c r="AD352" s="5">
        <f t="shared" si="42"/>
        <v>7177</v>
      </c>
      <c r="AE352" s="5">
        <f t="shared" si="43"/>
        <v>14130</v>
      </c>
      <c r="AG352" s="2">
        <f t="shared" si="44"/>
        <v>12</v>
      </c>
      <c r="AH352" s="2">
        <f t="shared" si="45"/>
        <v>2024</v>
      </c>
      <c r="AJ352" s="5">
        <f t="shared" si="46"/>
        <v>929</v>
      </c>
      <c r="AK352" s="2">
        <f t="shared" si="47"/>
        <v>4</v>
      </c>
      <c r="AM352" s="40"/>
    </row>
    <row r="353" spans="1:39" x14ac:dyDescent="0.25">
      <c r="A353" s="18">
        <v>45636</v>
      </c>
      <c r="B353" s="20">
        <v>921</v>
      </c>
      <c r="C353" s="20">
        <v>942</v>
      </c>
      <c r="D353" s="20">
        <v>946</v>
      </c>
      <c r="E353" s="20">
        <v>950</v>
      </c>
      <c r="F353" s="20">
        <v>944</v>
      </c>
      <c r="G353" s="20">
        <v>920</v>
      </c>
      <c r="H353" s="20">
        <v>848</v>
      </c>
      <c r="I353" s="20">
        <v>514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814</v>
      </c>
      <c r="R353" s="20">
        <v>779</v>
      </c>
      <c r="S353" s="20">
        <v>778</v>
      </c>
      <c r="T353" s="20">
        <v>747</v>
      </c>
      <c r="U353" s="20">
        <v>750</v>
      </c>
      <c r="V353" s="20">
        <v>748</v>
      </c>
      <c r="W353" s="20">
        <v>753</v>
      </c>
      <c r="X353" s="20">
        <v>839</v>
      </c>
      <c r="Y353" s="20">
        <v>825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6722</v>
      </c>
      <c r="AD353" s="5">
        <f t="shared" si="42"/>
        <v>7296</v>
      </c>
      <c r="AE353" s="5">
        <f t="shared" si="43"/>
        <v>14018</v>
      </c>
      <c r="AG353" s="2">
        <f t="shared" si="44"/>
        <v>12</v>
      </c>
      <c r="AH353" s="2">
        <f t="shared" si="45"/>
        <v>2024</v>
      </c>
      <c r="AJ353" s="5">
        <f t="shared" si="46"/>
        <v>950</v>
      </c>
      <c r="AK353" s="2">
        <f t="shared" si="47"/>
        <v>4</v>
      </c>
      <c r="AM353" s="40"/>
    </row>
    <row r="354" spans="1:39" x14ac:dyDescent="0.25">
      <c r="A354" s="18">
        <v>45637</v>
      </c>
      <c r="B354" s="20">
        <v>862</v>
      </c>
      <c r="C354" s="20">
        <v>887</v>
      </c>
      <c r="D354" s="20">
        <v>870</v>
      </c>
      <c r="E354" s="20">
        <v>875</v>
      </c>
      <c r="F354" s="20">
        <v>863</v>
      </c>
      <c r="G354" s="20">
        <v>839</v>
      </c>
      <c r="H354" s="20">
        <v>784</v>
      </c>
      <c r="I354" s="20">
        <v>482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745</v>
      </c>
      <c r="R354" s="20">
        <v>701</v>
      </c>
      <c r="S354" s="20">
        <v>696</v>
      </c>
      <c r="T354" s="20">
        <v>655</v>
      </c>
      <c r="U354" s="20">
        <v>642</v>
      </c>
      <c r="V354" s="20">
        <v>627</v>
      </c>
      <c r="W354" s="20">
        <v>591</v>
      </c>
      <c r="X354" s="20">
        <v>613</v>
      </c>
      <c r="Y354" s="20">
        <v>581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5752</v>
      </c>
      <c r="AD354" s="5">
        <f t="shared" si="42"/>
        <v>6561</v>
      </c>
      <c r="AE354" s="5">
        <f t="shared" si="43"/>
        <v>12313</v>
      </c>
      <c r="AG354" s="2">
        <f t="shared" si="44"/>
        <v>12</v>
      </c>
      <c r="AH354" s="2">
        <f t="shared" si="45"/>
        <v>2024</v>
      </c>
      <c r="AJ354" s="5">
        <f t="shared" si="46"/>
        <v>887</v>
      </c>
      <c r="AK354" s="2">
        <f t="shared" si="47"/>
        <v>2</v>
      </c>
      <c r="AM354" s="40"/>
    </row>
    <row r="355" spans="1:39" x14ac:dyDescent="0.25">
      <c r="A355" s="18">
        <v>45638</v>
      </c>
      <c r="B355" s="20">
        <v>581</v>
      </c>
      <c r="C355" s="20">
        <v>569</v>
      </c>
      <c r="D355" s="20">
        <v>543</v>
      </c>
      <c r="E355" s="20">
        <v>550</v>
      </c>
      <c r="F355" s="20">
        <v>553</v>
      </c>
      <c r="G355" s="20">
        <v>554</v>
      </c>
      <c r="H355" s="20">
        <v>530</v>
      </c>
      <c r="I355" s="20">
        <v>325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623</v>
      </c>
      <c r="R355" s="20">
        <v>644</v>
      </c>
      <c r="S355" s="20">
        <v>659</v>
      </c>
      <c r="T355" s="20">
        <v>649</v>
      </c>
      <c r="U355" s="20">
        <v>672</v>
      </c>
      <c r="V355" s="20">
        <v>680</v>
      </c>
      <c r="W355" s="20">
        <v>694</v>
      </c>
      <c r="X355" s="20">
        <v>779</v>
      </c>
      <c r="Y355" s="20">
        <v>781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5725</v>
      </c>
      <c r="AD355" s="5">
        <f t="shared" si="42"/>
        <v>4661</v>
      </c>
      <c r="AE355" s="5">
        <f t="shared" si="43"/>
        <v>10386</v>
      </c>
      <c r="AG355" s="2">
        <f t="shared" si="44"/>
        <v>12</v>
      </c>
      <c r="AH355" s="2">
        <f t="shared" si="45"/>
        <v>2024</v>
      </c>
      <c r="AJ355" s="5">
        <f t="shared" si="46"/>
        <v>781</v>
      </c>
      <c r="AK355" s="2">
        <f t="shared" si="47"/>
        <v>24</v>
      </c>
      <c r="AM355" s="40"/>
    </row>
    <row r="356" spans="1:39" x14ac:dyDescent="0.25">
      <c r="A356" s="18">
        <v>45639</v>
      </c>
      <c r="B356" s="20">
        <v>826</v>
      </c>
      <c r="C356" s="20">
        <v>843</v>
      </c>
      <c r="D356" s="20">
        <v>850</v>
      </c>
      <c r="E356" s="20">
        <v>866</v>
      </c>
      <c r="F356" s="20">
        <v>869</v>
      </c>
      <c r="G356" s="20">
        <v>855</v>
      </c>
      <c r="H356" s="20">
        <v>810</v>
      </c>
      <c r="I356" s="20">
        <v>486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717</v>
      </c>
      <c r="R356" s="20">
        <v>699</v>
      </c>
      <c r="S356" s="20">
        <v>690</v>
      </c>
      <c r="T356" s="20">
        <v>692</v>
      </c>
      <c r="U356" s="20">
        <v>694</v>
      </c>
      <c r="V356" s="20">
        <v>712</v>
      </c>
      <c r="W356" s="20">
        <v>724</v>
      </c>
      <c r="X356" s="20">
        <v>851</v>
      </c>
      <c r="Y356" s="20">
        <v>855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6265</v>
      </c>
      <c r="AD356" s="5">
        <f t="shared" si="42"/>
        <v>6774</v>
      </c>
      <c r="AE356" s="5">
        <f t="shared" si="43"/>
        <v>13039</v>
      </c>
      <c r="AG356" s="2">
        <f t="shared" si="44"/>
        <v>12</v>
      </c>
      <c r="AH356" s="2">
        <f t="shared" si="45"/>
        <v>2024</v>
      </c>
      <c r="AJ356" s="5">
        <f t="shared" si="46"/>
        <v>869</v>
      </c>
      <c r="AK356" s="2">
        <f t="shared" si="47"/>
        <v>5</v>
      </c>
      <c r="AM356" s="40"/>
    </row>
    <row r="357" spans="1:39" x14ac:dyDescent="0.25">
      <c r="A357" s="18">
        <v>45640</v>
      </c>
      <c r="B357" s="20">
        <v>904</v>
      </c>
      <c r="C357" s="20">
        <v>930</v>
      </c>
      <c r="D357" s="20">
        <v>920</v>
      </c>
      <c r="E357" s="20">
        <v>885</v>
      </c>
      <c r="F357" s="20">
        <v>870</v>
      </c>
      <c r="G357" s="20">
        <v>855</v>
      </c>
      <c r="H357" s="20">
        <v>795</v>
      </c>
      <c r="I357" s="20">
        <v>463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740</v>
      </c>
      <c r="R357" s="20">
        <v>722</v>
      </c>
      <c r="S357" s="20">
        <v>703</v>
      </c>
      <c r="T357" s="20">
        <v>673</v>
      </c>
      <c r="U357" s="20">
        <v>687</v>
      </c>
      <c r="V357" s="20">
        <v>718</v>
      </c>
      <c r="W357" s="20">
        <v>749</v>
      </c>
      <c r="X357" s="20">
        <v>860</v>
      </c>
      <c r="Y357" s="20">
        <v>846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13320</v>
      </c>
      <c r="AE357" s="5">
        <f t="shared" si="43"/>
        <v>13320</v>
      </c>
      <c r="AG357" s="2">
        <f t="shared" si="44"/>
        <v>12</v>
      </c>
      <c r="AH357" s="2">
        <f t="shared" si="45"/>
        <v>2024</v>
      </c>
      <c r="AJ357" s="5">
        <f t="shared" si="46"/>
        <v>930</v>
      </c>
      <c r="AK357" s="2">
        <f t="shared" si="47"/>
        <v>2</v>
      </c>
      <c r="AM357" s="40"/>
    </row>
    <row r="358" spans="1:39" x14ac:dyDescent="0.25">
      <c r="A358" s="18">
        <v>45641</v>
      </c>
      <c r="B358" s="20">
        <v>878</v>
      </c>
      <c r="C358" s="20">
        <v>927</v>
      </c>
      <c r="D358" s="20">
        <v>936</v>
      </c>
      <c r="E358" s="20">
        <v>944</v>
      </c>
      <c r="F358" s="20">
        <v>940</v>
      </c>
      <c r="G358" s="20">
        <v>888</v>
      </c>
      <c r="H358" s="20">
        <v>799</v>
      </c>
      <c r="I358" s="20">
        <v>478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785</v>
      </c>
      <c r="R358" s="20">
        <v>787</v>
      </c>
      <c r="S358" s="20">
        <v>783</v>
      </c>
      <c r="T358" s="20">
        <v>770</v>
      </c>
      <c r="U358" s="20">
        <v>778</v>
      </c>
      <c r="V358" s="20">
        <v>774</v>
      </c>
      <c r="W358" s="20">
        <v>780</v>
      </c>
      <c r="X358" s="20">
        <v>853</v>
      </c>
      <c r="Y358" s="20">
        <v>850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13950</v>
      </c>
      <c r="AE358" s="5">
        <f t="shared" si="43"/>
        <v>13950</v>
      </c>
      <c r="AG358" s="2">
        <f t="shared" si="44"/>
        <v>12</v>
      </c>
      <c r="AH358" s="2">
        <f t="shared" si="45"/>
        <v>2024</v>
      </c>
      <c r="AJ358" s="5">
        <f t="shared" si="46"/>
        <v>944</v>
      </c>
      <c r="AK358" s="2">
        <f t="shared" si="47"/>
        <v>4</v>
      </c>
      <c r="AM358" s="40"/>
    </row>
    <row r="359" spans="1:39" x14ac:dyDescent="0.25">
      <c r="A359" s="18">
        <v>45642</v>
      </c>
      <c r="B359" s="20">
        <v>905</v>
      </c>
      <c r="C359" s="20">
        <v>946</v>
      </c>
      <c r="D359" s="20">
        <v>958</v>
      </c>
      <c r="E359" s="20">
        <v>969</v>
      </c>
      <c r="F359" s="20">
        <v>945</v>
      </c>
      <c r="G359" s="20">
        <v>925</v>
      </c>
      <c r="H359" s="20">
        <v>869</v>
      </c>
      <c r="I359" s="20">
        <v>510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716</v>
      </c>
      <c r="R359" s="20">
        <v>699</v>
      </c>
      <c r="S359" s="20">
        <v>705</v>
      </c>
      <c r="T359" s="20">
        <v>675</v>
      </c>
      <c r="U359" s="20">
        <v>662</v>
      </c>
      <c r="V359" s="20">
        <v>658</v>
      </c>
      <c r="W359" s="20">
        <v>653</v>
      </c>
      <c r="X359" s="20">
        <v>708</v>
      </c>
      <c r="Y359" s="20">
        <v>695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5986</v>
      </c>
      <c r="AD359" s="5">
        <f t="shared" si="42"/>
        <v>7212</v>
      </c>
      <c r="AE359" s="5">
        <f t="shared" si="43"/>
        <v>13198</v>
      </c>
      <c r="AG359" s="2">
        <f t="shared" si="44"/>
        <v>12</v>
      </c>
      <c r="AH359" s="2">
        <f t="shared" si="45"/>
        <v>2024</v>
      </c>
      <c r="AJ359" s="5">
        <f t="shared" si="46"/>
        <v>969</v>
      </c>
      <c r="AK359" s="2">
        <f t="shared" si="47"/>
        <v>4</v>
      </c>
      <c r="AM359" s="40"/>
    </row>
    <row r="360" spans="1:39" x14ac:dyDescent="0.25">
      <c r="A360" s="18">
        <v>45643</v>
      </c>
      <c r="B360" s="20">
        <v>726</v>
      </c>
      <c r="C360" s="20">
        <v>729</v>
      </c>
      <c r="D360" s="20">
        <v>695</v>
      </c>
      <c r="E360" s="20">
        <v>703</v>
      </c>
      <c r="F360" s="20">
        <v>695</v>
      </c>
      <c r="G360" s="20">
        <v>700</v>
      </c>
      <c r="H360" s="20">
        <v>669</v>
      </c>
      <c r="I360" s="20">
        <v>407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608</v>
      </c>
      <c r="R360" s="20">
        <v>574</v>
      </c>
      <c r="S360" s="20">
        <v>582</v>
      </c>
      <c r="T360" s="20">
        <v>585</v>
      </c>
      <c r="U360" s="20">
        <v>582</v>
      </c>
      <c r="V360" s="20">
        <v>611</v>
      </c>
      <c r="W360" s="20">
        <v>621</v>
      </c>
      <c r="X360" s="20">
        <v>681</v>
      </c>
      <c r="Y360" s="20">
        <v>651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5251</v>
      </c>
      <c r="AD360" s="5">
        <f t="shared" si="42"/>
        <v>5568</v>
      </c>
      <c r="AE360" s="5">
        <f t="shared" si="43"/>
        <v>10819</v>
      </c>
      <c r="AG360" s="2">
        <f t="shared" si="44"/>
        <v>12</v>
      </c>
      <c r="AH360" s="2">
        <f t="shared" si="45"/>
        <v>2024</v>
      </c>
      <c r="AJ360" s="5">
        <f t="shared" si="46"/>
        <v>729</v>
      </c>
      <c r="AK360" s="2">
        <f t="shared" si="47"/>
        <v>2</v>
      </c>
      <c r="AM360" s="40"/>
    </row>
    <row r="361" spans="1:39" x14ac:dyDescent="0.25">
      <c r="A361" s="18">
        <v>45644</v>
      </c>
      <c r="B361" s="20">
        <v>673</v>
      </c>
      <c r="C361" s="20">
        <v>675</v>
      </c>
      <c r="D361" s="20">
        <v>681</v>
      </c>
      <c r="E361" s="20">
        <v>714</v>
      </c>
      <c r="F361" s="20">
        <v>727</v>
      </c>
      <c r="G361" s="20">
        <v>738</v>
      </c>
      <c r="H361" s="20">
        <v>704</v>
      </c>
      <c r="I361" s="20">
        <v>420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665</v>
      </c>
      <c r="R361" s="20">
        <v>651</v>
      </c>
      <c r="S361" s="20">
        <v>649</v>
      </c>
      <c r="T361" s="20">
        <v>612</v>
      </c>
      <c r="U361" s="20">
        <v>616</v>
      </c>
      <c r="V361" s="20">
        <v>638</v>
      </c>
      <c r="W361" s="20">
        <v>657</v>
      </c>
      <c r="X361" s="20">
        <v>748</v>
      </c>
      <c r="Y361" s="20">
        <v>678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5656</v>
      </c>
      <c r="AD361" s="5">
        <f t="shared" si="42"/>
        <v>5590</v>
      </c>
      <c r="AE361" s="5">
        <f t="shared" si="43"/>
        <v>11246</v>
      </c>
      <c r="AG361" s="2">
        <f t="shared" si="44"/>
        <v>12</v>
      </c>
      <c r="AH361" s="2">
        <f t="shared" si="45"/>
        <v>2024</v>
      </c>
      <c r="AJ361" s="5">
        <f t="shared" si="46"/>
        <v>748</v>
      </c>
      <c r="AK361" s="2">
        <f t="shared" si="47"/>
        <v>23</v>
      </c>
      <c r="AM361" s="40"/>
    </row>
    <row r="362" spans="1:39" x14ac:dyDescent="0.25">
      <c r="A362" s="18">
        <v>45645</v>
      </c>
      <c r="B362" s="20">
        <v>743</v>
      </c>
      <c r="C362" s="20">
        <v>743</v>
      </c>
      <c r="D362" s="20">
        <v>746</v>
      </c>
      <c r="E362" s="20">
        <v>778</v>
      </c>
      <c r="F362" s="20">
        <v>774</v>
      </c>
      <c r="G362" s="20">
        <v>766</v>
      </c>
      <c r="H362" s="20">
        <v>731</v>
      </c>
      <c r="I362" s="20">
        <v>428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623</v>
      </c>
      <c r="R362" s="20">
        <v>639</v>
      </c>
      <c r="S362" s="20">
        <v>659</v>
      </c>
      <c r="T362" s="20">
        <v>655</v>
      </c>
      <c r="U362" s="20">
        <v>646</v>
      </c>
      <c r="V362" s="20">
        <v>692</v>
      </c>
      <c r="W362" s="20">
        <v>709</v>
      </c>
      <c r="X362" s="20">
        <v>794</v>
      </c>
      <c r="Y362" s="20">
        <v>784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5845</v>
      </c>
      <c r="AD362" s="5">
        <f t="shared" si="42"/>
        <v>6065</v>
      </c>
      <c r="AE362" s="5">
        <f t="shared" si="43"/>
        <v>11910</v>
      </c>
      <c r="AG362" s="2">
        <f t="shared" si="44"/>
        <v>12</v>
      </c>
      <c r="AH362" s="2">
        <f t="shared" si="45"/>
        <v>2024</v>
      </c>
      <c r="AJ362" s="5">
        <f t="shared" si="46"/>
        <v>794</v>
      </c>
      <c r="AK362" s="2">
        <f t="shared" si="47"/>
        <v>23</v>
      </c>
      <c r="AM362" s="40"/>
    </row>
    <row r="363" spans="1:39" x14ac:dyDescent="0.25">
      <c r="A363" s="18">
        <v>45646</v>
      </c>
      <c r="B363" s="20">
        <v>842</v>
      </c>
      <c r="C363" s="20">
        <v>855</v>
      </c>
      <c r="D363" s="20">
        <v>832</v>
      </c>
      <c r="E363" s="20">
        <v>843</v>
      </c>
      <c r="F363" s="20">
        <v>867</v>
      </c>
      <c r="G363" s="20">
        <v>857</v>
      </c>
      <c r="H363" s="20">
        <v>817</v>
      </c>
      <c r="I363" s="20">
        <v>487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745</v>
      </c>
      <c r="R363" s="20">
        <v>717</v>
      </c>
      <c r="S363" s="20">
        <v>717</v>
      </c>
      <c r="T363" s="20">
        <v>673</v>
      </c>
      <c r="U363" s="20">
        <v>691</v>
      </c>
      <c r="V363" s="20">
        <v>700</v>
      </c>
      <c r="W363" s="20">
        <v>690</v>
      </c>
      <c r="X363" s="20">
        <v>785</v>
      </c>
      <c r="Y363" s="20">
        <v>779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6205</v>
      </c>
      <c r="AD363" s="5">
        <f t="shared" si="42"/>
        <v>6692</v>
      </c>
      <c r="AE363" s="5">
        <f t="shared" si="43"/>
        <v>12897</v>
      </c>
      <c r="AG363" s="2">
        <f t="shared" si="44"/>
        <v>12</v>
      </c>
      <c r="AH363" s="2">
        <f t="shared" si="45"/>
        <v>2024</v>
      </c>
      <c r="AJ363" s="5">
        <f t="shared" si="46"/>
        <v>867</v>
      </c>
      <c r="AK363" s="2">
        <f t="shared" si="47"/>
        <v>5</v>
      </c>
      <c r="AM363" s="40"/>
    </row>
    <row r="364" spans="1:39" x14ac:dyDescent="0.25">
      <c r="A364" s="18">
        <v>45647</v>
      </c>
      <c r="B364" s="20">
        <v>820</v>
      </c>
      <c r="C364" s="20">
        <v>819</v>
      </c>
      <c r="D364" s="20">
        <v>818</v>
      </c>
      <c r="E364" s="20">
        <v>824</v>
      </c>
      <c r="F364" s="20">
        <v>790</v>
      </c>
      <c r="G364" s="20">
        <v>755</v>
      </c>
      <c r="H364" s="20">
        <v>706</v>
      </c>
      <c r="I364" s="20">
        <v>417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713</v>
      </c>
      <c r="R364" s="20">
        <v>679</v>
      </c>
      <c r="S364" s="20">
        <v>654</v>
      </c>
      <c r="T364" s="20">
        <v>636</v>
      </c>
      <c r="U364" s="20">
        <v>645</v>
      </c>
      <c r="V364" s="20">
        <v>652</v>
      </c>
      <c r="W364" s="20">
        <v>678</v>
      </c>
      <c r="X364" s="20">
        <v>763</v>
      </c>
      <c r="Y364" s="20">
        <v>794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12163</v>
      </c>
      <c r="AE364" s="5">
        <f t="shared" si="43"/>
        <v>12163</v>
      </c>
      <c r="AG364" s="2">
        <f t="shared" si="44"/>
        <v>12</v>
      </c>
      <c r="AH364" s="2">
        <f t="shared" si="45"/>
        <v>2024</v>
      </c>
      <c r="AJ364" s="5">
        <f t="shared" si="46"/>
        <v>824</v>
      </c>
      <c r="AK364" s="2">
        <f t="shared" si="47"/>
        <v>4</v>
      </c>
      <c r="AM364" s="40"/>
    </row>
    <row r="365" spans="1:39" x14ac:dyDescent="0.25">
      <c r="A365" s="18">
        <v>45648</v>
      </c>
      <c r="B365" s="20">
        <v>1085</v>
      </c>
      <c r="C365" s="20">
        <v>884</v>
      </c>
      <c r="D365" s="20">
        <v>891</v>
      </c>
      <c r="E365" s="20">
        <v>896</v>
      </c>
      <c r="F365" s="20">
        <v>877</v>
      </c>
      <c r="G365" s="20">
        <v>868</v>
      </c>
      <c r="H365" s="20">
        <v>796</v>
      </c>
      <c r="I365" s="20">
        <v>463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774</v>
      </c>
      <c r="R365" s="20">
        <v>758</v>
      </c>
      <c r="S365" s="20">
        <v>752</v>
      </c>
      <c r="T365" s="20">
        <v>733</v>
      </c>
      <c r="U365" s="20">
        <v>753</v>
      </c>
      <c r="V365" s="20">
        <v>748</v>
      </c>
      <c r="W365" s="20">
        <v>792</v>
      </c>
      <c r="X365" s="20">
        <v>879</v>
      </c>
      <c r="Y365" s="20">
        <v>878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13827</v>
      </c>
      <c r="AE365" s="5">
        <f t="shared" si="43"/>
        <v>13827</v>
      </c>
      <c r="AG365" s="2">
        <f t="shared" si="44"/>
        <v>12</v>
      </c>
      <c r="AH365" s="2">
        <f t="shared" si="45"/>
        <v>2024</v>
      </c>
      <c r="AJ365" s="5">
        <f t="shared" si="46"/>
        <v>1085</v>
      </c>
      <c r="AK365" s="2">
        <f t="shared" si="47"/>
        <v>1</v>
      </c>
      <c r="AM365" s="40"/>
    </row>
    <row r="366" spans="1:39" x14ac:dyDescent="0.25">
      <c r="A366" s="18">
        <v>45649</v>
      </c>
      <c r="B366" s="20">
        <v>914</v>
      </c>
      <c r="C366" s="20">
        <v>948</v>
      </c>
      <c r="D366" s="20">
        <v>944</v>
      </c>
      <c r="E366" s="20">
        <v>972</v>
      </c>
      <c r="F366" s="20">
        <v>963</v>
      </c>
      <c r="G366" s="20">
        <v>938</v>
      </c>
      <c r="H366" s="20">
        <v>861</v>
      </c>
      <c r="I366" s="20">
        <v>525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809</v>
      </c>
      <c r="R366" s="20">
        <v>778</v>
      </c>
      <c r="S366" s="20">
        <v>773</v>
      </c>
      <c r="T366" s="20">
        <v>748</v>
      </c>
      <c r="U366" s="20">
        <v>760</v>
      </c>
      <c r="V366" s="20">
        <v>766</v>
      </c>
      <c r="W366" s="20">
        <v>786</v>
      </c>
      <c r="X366" s="20">
        <v>900</v>
      </c>
      <c r="Y366" s="20">
        <v>884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6845</v>
      </c>
      <c r="AD366" s="5">
        <f t="shared" si="42"/>
        <v>7424</v>
      </c>
      <c r="AE366" s="5">
        <f t="shared" si="43"/>
        <v>14269</v>
      </c>
      <c r="AG366" s="2">
        <f t="shared" si="44"/>
        <v>12</v>
      </c>
      <c r="AH366" s="2">
        <f t="shared" si="45"/>
        <v>2024</v>
      </c>
      <c r="AJ366" s="5">
        <f t="shared" si="46"/>
        <v>972</v>
      </c>
      <c r="AK366" s="2">
        <f t="shared" si="47"/>
        <v>4</v>
      </c>
      <c r="AM366" s="40"/>
    </row>
    <row r="367" spans="1:39" x14ac:dyDescent="0.25">
      <c r="A367" s="18">
        <v>45650</v>
      </c>
      <c r="B367" s="20">
        <v>911</v>
      </c>
      <c r="C367" s="20">
        <v>935</v>
      </c>
      <c r="D367" s="20">
        <v>889</v>
      </c>
      <c r="E367" s="20">
        <v>860</v>
      </c>
      <c r="F367" s="20">
        <v>819</v>
      </c>
      <c r="G367" s="20">
        <v>778</v>
      </c>
      <c r="H367" s="20">
        <v>695</v>
      </c>
      <c r="I367" s="20">
        <v>433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705</v>
      </c>
      <c r="R367" s="20">
        <v>660</v>
      </c>
      <c r="S367" s="20">
        <v>630</v>
      </c>
      <c r="T367" s="20">
        <v>592</v>
      </c>
      <c r="U367" s="20">
        <v>615</v>
      </c>
      <c r="V367" s="20">
        <v>625</v>
      </c>
      <c r="W367" s="20">
        <v>651</v>
      </c>
      <c r="X367" s="20">
        <v>764</v>
      </c>
      <c r="Y367" s="20">
        <v>759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5675</v>
      </c>
      <c r="AD367" s="5">
        <f t="shared" si="42"/>
        <v>6646</v>
      </c>
      <c r="AE367" s="5">
        <f t="shared" si="43"/>
        <v>12321</v>
      </c>
      <c r="AG367" s="2">
        <f t="shared" si="44"/>
        <v>12</v>
      </c>
      <c r="AH367" s="2">
        <f t="shared" si="45"/>
        <v>2024</v>
      </c>
      <c r="AJ367" s="5">
        <f t="shared" si="46"/>
        <v>935</v>
      </c>
      <c r="AK367" s="2">
        <f t="shared" si="47"/>
        <v>2</v>
      </c>
      <c r="AM367" s="40"/>
    </row>
    <row r="368" spans="1:39" x14ac:dyDescent="0.25">
      <c r="A368" s="18">
        <v>45651</v>
      </c>
      <c r="B368" s="20">
        <v>793</v>
      </c>
      <c r="C368" s="20">
        <v>808</v>
      </c>
      <c r="D368" s="20">
        <v>816</v>
      </c>
      <c r="E368" s="20">
        <v>821</v>
      </c>
      <c r="F368" s="20">
        <v>807</v>
      </c>
      <c r="G368" s="20">
        <v>769</v>
      </c>
      <c r="H368" s="20">
        <v>701</v>
      </c>
      <c r="I368" s="20">
        <v>409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699</v>
      </c>
      <c r="R368" s="20">
        <v>654</v>
      </c>
      <c r="S368" s="20">
        <v>631</v>
      </c>
      <c r="T368" s="20">
        <v>612</v>
      </c>
      <c r="U368" s="20">
        <v>635</v>
      </c>
      <c r="V368" s="20">
        <v>651</v>
      </c>
      <c r="W368" s="20">
        <v>685</v>
      </c>
      <c r="X368" s="20">
        <v>769</v>
      </c>
      <c r="Y368" s="20">
        <v>765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12025</v>
      </c>
      <c r="AE368" s="5">
        <f t="shared" si="43"/>
        <v>12025</v>
      </c>
      <c r="AG368" s="2">
        <f t="shared" si="44"/>
        <v>12</v>
      </c>
      <c r="AH368" s="2">
        <f t="shared" si="45"/>
        <v>2024</v>
      </c>
      <c r="AJ368" s="5">
        <f t="shared" si="46"/>
        <v>821</v>
      </c>
      <c r="AK368" s="2">
        <f t="shared" si="47"/>
        <v>4</v>
      </c>
      <c r="AM368" s="40"/>
    </row>
    <row r="369" spans="1:39" x14ac:dyDescent="0.25">
      <c r="A369" s="18">
        <v>45652</v>
      </c>
      <c r="B369" s="20">
        <v>777</v>
      </c>
      <c r="C369" s="20">
        <v>801</v>
      </c>
      <c r="D369" s="20">
        <v>832</v>
      </c>
      <c r="E369" s="20">
        <v>846</v>
      </c>
      <c r="F369" s="20">
        <v>837</v>
      </c>
      <c r="G369" s="20">
        <v>799</v>
      </c>
      <c r="H369" s="20">
        <v>741</v>
      </c>
      <c r="I369" s="20">
        <v>427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685</v>
      </c>
      <c r="R369" s="20">
        <v>648</v>
      </c>
      <c r="S369" s="20">
        <v>625</v>
      </c>
      <c r="T369" s="20">
        <v>629</v>
      </c>
      <c r="U369" s="20">
        <v>650</v>
      </c>
      <c r="V369" s="20">
        <v>676</v>
      </c>
      <c r="W369" s="20">
        <v>700</v>
      </c>
      <c r="X369" s="20">
        <v>762</v>
      </c>
      <c r="Y369" s="20">
        <v>768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5802</v>
      </c>
      <c r="AD369" s="5">
        <f t="shared" si="42"/>
        <v>6401</v>
      </c>
      <c r="AE369" s="5">
        <f t="shared" si="43"/>
        <v>12203</v>
      </c>
      <c r="AG369" s="2">
        <f t="shared" si="44"/>
        <v>12</v>
      </c>
      <c r="AH369" s="2">
        <f t="shared" si="45"/>
        <v>2024</v>
      </c>
      <c r="AJ369" s="5">
        <f t="shared" si="46"/>
        <v>846</v>
      </c>
      <c r="AK369" s="2">
        <f t="shared" si="47"/>
        <v>4</v>
      </c>
      <c r="AM369" s="40"/>
    </row>
    <row r="370" spans="1:39" x14ac:dyDescent="0.25">
      <c r="A370" s="18">
        <v>45653</v>
      </c>
      <c r="B370" s="20">
        <v>838</v>
      </c>
      <c r="C370" s="20">
        <v>877</v>
      </c>
      <c r="D370" s="20">
        <v>880</v>
      </c>
      <c r="E370" s="20">
        <v>913</v>
      </c>
      <c r="F370" s="20">
        <v>897</v>
      </c>
      <c r="G370" s="20">
        <v>857</v>
      </c>
      <c r="H370" s="20">
        <v>788</v>
      </c>
      <c r="I370" s="20">
        <v>492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719</v>
      </c>
      <c r="R370" s="20">
        <v>706</v>
      </c>
      <c r="S370" s="20">
        <v>702</v>
      </c>
      <c r="T370" s="20">
        <v>683</v>
      </c>
      <c r="U370" s="20">
        <v>683</v>
      </c>
      <c r="V370" s="20">
        <v>704</v>
      </c>
      <c r="W370" s="20">
        <v>722</v>
      </c>
      <c r="X370" s="20">
        <v>839</v>
      </c>
      <c r="Y370" s="20">
        <v>837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6250</v>
      </c>
      <c r="AD370" s="5">
        <f t="shared" si="42"/>
        <v>6887</v>
      </c>
      <c r="AE370" s="5">
        <f t="shared" si="43"/>
        <v>13137</v>
      </c>
      <c r="AG370" s="2">
        <f t="shared" si="44"/>
        <v>12</v>
      </c>
      <c r="AH370" s="2">
        <f t="shared" si="45"/>
        <v>2024</v>
      </c>
      <c r="AJ370" s="5">
        <f t="shared" si="46"/>
        <v>913</v>
      </c>
      <c r="AK370" s="2">
        <f t="shared" si="47"/>
        <v>4</v>
      </c>
      <c r="AM370" s="40"/>
    </row>
    <row r="371" spans="1:39" x14ac:dyDescent="0.25">
      <c r="A371" s="18">
        <v>45654</v>
      </c>
      <c r="B371" s="20">
        <v>894</v>
      </c>
      <c r="C371" s="20">
        <v>906</v>
      </c>
      <c r="D371" s="20">
        <v>912</v>
      </c>
      <c r="E371" s="20">
        <v>920</v>
      </c>
      <c r="F371" s="20">
        <v>899</v>
      </c>
      <c r="G371" s="20">
        <v>860</v>
      </c>
      <c r="H371" s="20">
        <v>778</v>
      </c>
      <c r="I371" s="20">
        <v>449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693</v>
      </c>
      <c r="R371" s="20">
        <v>681</v>
      </c>
      <c r="S371" s="20">
        <v>672</v>
      </c>
      <c r="T371" s="20">
        <v>650</v>
      </c>
      <c r="U371" s="20">
        <v>651</v>
      </c>
      <c r="V371" s="20">
        <v>657</v>
      </c>
      <c r="W371" s="20">
        <v>672</v>
      </c>
      <c r="X371" s="20">
        <v>756</v>
      </c>
      <c r="Y371" s="20">
        <v>749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12799</v>
      </c>
      <c r="AE371" s="5">
        <f t="shared" si="43"/>
        <v>12799</v>
      </c>
      <c r="AG371" s="2">
        <f t="shared" si="44"/>
        <v>12</v>
      </c>
      <c r="AH371" s="2">
        <f t="shared" si="45"/>
        <v>2024</v>
      </c>
      <c r="AJ371" s="5">
        <f t="shared" si="46"/>
        <v>920</v>
      </c>
      <c r="AK371" s="2">
        <f t="shared" si="47"/>
        <v>4</v>
      </c>
      <c r="AM371" s="40"/>
    </row>
    <row r="372" spans="1:39" x14ac:dyDescent="0.25">
      <c r="A372" s="18">
        <v>45655</v>
      </c>
      <c r="B372" s="20">
        <v>790</v>
      </c>
      <c r="C372" s="20">
        <v>792</v>
      </c>
      <c r="D372" s="20">
        <v>797</v>
      </c>
      <c r="E372" s="20">
        <v>797</v>
      </c>
      <c r="F372" s="20">
        <v>769</v>
      </c>
      <c r="G372" s="20">
        <v>730</v>
      </c>
      <c r="H372" s="20">
        <v>668</v>
      </c>
      <c r="I372" s="20">
        <v>384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660</v>
      </c>
      <c r="R372" s="20">
        <v>643</v>
      </c>
      <c r="S372" s="20">
        <v>638</v>
      </c>
      <c r="T372" s="20">
        <v>603</v>
      </c>
      <c r="U372" s="20">
        <v>587</v>
      </c>
      <c r="V372" s="20">
        <v>545</v>
      </c>
      <c r="W372" s="20">
        <v>540</v>
      </c>
      <c r="X372" s="20">
        <v>581</v>
      </c>
      <c r="Y372" s="20">
        <v>566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11090</v>
      </c>
      <c r="AE372" s="5">
        <f t="shared" si="43"/>
        <v>11090</v>
      </c>
      <c r="AG372" s="2">
        <f t="shared" si="44"/>
        <v>12</v>
      </c>
      <c r="AH372" s="2">
        <f t="shared" si="45"/>
        <v>2024</v>
      </c>
      <c r="AJ372" s="5">
        <f t="shared" si="46"/>
        <v>797</v>
      </c>
      <c r="AK372" s="2">
        <f t="shared" si="47"/>
        <v>3</v>
      </c>
      <c r="AM372" s="40"/>
    </row>
    <row r="373" spans="1:39" x14ac:dyDescent="0.25">
      <c r="A373" s="18">
        <v>45656</v>
      </c>
      <c r="B373" s="20">
        <v>589</v>
      </c>
      <c r="C373" s="20">
        <v>574</v>
      </c>
      <c r="D373" s="20">
        <v>577</v>
      </c>
      <c r="E373" s="20">
        <v>580</v>
      </c>
      <c r="F373" s="20">
        <v>537</v>
      </c>
      <c r="G373" s="20">
        <v>522</v>
      </c>
      <c r="H373" s="20">
        <v>495</v>
      </c>
      <c r="I373" s="20">
        <v>311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496</v>
      </c>
      <c r="R373" s="20">
        <v>482</v>
      </c>
      <c r="S373" s="20">
        <v>488</v>
      </c>
      <c r="T373" s="20">
        <v>459</v>
      </c>
      <c r="U373" s="20">
        <v>451</v>
      </c>
      <c r="V373" s="20">
        <v>461</v>
      </c>
      <c r="W373" s="20">
        <v>498</v>
      </c>
      <c r="X373" s="20">
        <v>562</v>
      </c>
      <c r="Y373" s="20">
        <v>603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4208</v>
      </c>
      <c r="AD373" s="5">
        <f t="shared" si="42"/>
        <v>4477</v>
      </c>
      <c r="AE373" s="5">
        <f t="shared" si="43"/>
        <v>8685</v>
      </c>
      <c r="AG373" s="2">
        <f t="shared" si="44"/>
        <v>12</v>
      </c>
      <c r="AH373" s="2">
        <f t="shared" si="45"/>
        <v>2024</v>
      </c>
      <c r="AJ373" s="5">
        <f t="shared" si="46"/>
        <v>603</v>
      </c>
      <c r="AK373" s="2">
        <f t="shared" si="47"/>
        <v>24</v>
      </c>
      <c r="AM373" s="40"/>
    </row>
    <row r="374" spans="1:39" x14ac:dyDescent="0.25">
      <c r="A374" s="18">
        <v>45657</v>
      </c>
      <c r="B374" s="20">
        <v>607</v>
      </c>
      <c r="C374" s="20">
        <v>613</v>
      </c>
      <c r="D374" s="20">
        <v>581</v>
      </c>
      <c r="E374" s="20">
        <v>608</v>
      </c>
      <c r="F374" s="20">
        <v>599</v>
      </c>
      <c r="G374" s="20">
        <v>599</v>
      </c>
      <c r="H374" s="20">
        <v>574</v>
      </c>
      <c r="I374" s="20">
        <v>339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593</v>
      </c>
      <c r="R374" s="20">
        <v>611</v>
      </c>
      <c r="S374" s="20">
        <v>615</v>
      </c>
      <c r="T374" s="20">
        <v>589</v>
      </c>
      <c r="U374" s="20">
        <v>588</v>
      </c>
      <c r="V374" s="20">
        <v>577</v>
      </c>
      <c r="W374" s="20">
        <v>599</v>
      </c>
      <c r="X374" s="20">
        <v>717</v>
      </c>
      <c r="Y374" s="20">
        <v>724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5228</v>
      </c>
      <c r="AD374" s="5">
        <f t="shared" si="42"/>
        <v>4905</v>
      </c>
      <c r="AE374" s="5">
        <f t="shared" si="43"/>
        <v>10133</v>
      </c>
      <c r="AG374" s="2">
        <f t="shared" si="44"/>
        <v>12</v>
      </c>
      <c r="AH374" s="2">
        <f t="shared" si="45"/>
        <v>2024</v>
      </c>
      <c r="AJ374" s="5">
        <f t="shared" si="46"/>
        <v>724</v>
      </c>
      <c r="AK374" s="2">
        <f t="shared" si="47"/>
        <v>24</v>
      </c>
      <c r="AM374" s="40"/>
    </row>
    <row r="375" spans="1:39" x14ac:dyDescent="0.25">
      <c r="A375" s="18">
        <v>45658</v>
      </c>
      <c r="B375" s="20">
        <v>693</v>
      </c>
      <c r="C375" s="20">
        <v>708</v>
      </c>
      <c r="D375" s="20">
        <v>634</v>
      </c>
      <c r="E375" s="20">
        <v>575</v>
      </c>
      <c r="F375" s="20">
        <v>538</v>
      </c>
      <c r="G375" s="20">
        <v>464</v>
      </c>
      <c r="H375" s="20">
        <v>422</v>
      </c>
      <c r="I375" s="20">
        <v>382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540</v>
      </c>
      <c r="S375" s="20">
        <v>534</v>
      </c>
      <c r="T375" s="20">
        <v>543</v>
      </c>
      <c r="U375" s="20">
        <v>533</v>
      </c>
      <c r="V375" s="20">
        <v>584</v>
      </c>
      <c r="W375" s="20">
        <v>634</v>
      </c>
      <c r="X375" s="20">
        <v>671</v>
      </c>
      <c r="Y375" s="20">
        <v>603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9058</v>
      </c>
      <c r="AE375" s="5">
        <f t="shared" si="43"/>
        <v>9058</v>
      </c>
      <c r="AG375" s="2">
        <f t="shared" si="44"/>
        <v>1</v>
      </c>
      <c r="AH375" s="2">
        <f t="shared" si="45"/>
        <v>2025</v>
      </c>
      <c r="AJ375" s="5">
        <f t="shared" si="46"/>
        <v>708</v>
      </c>
      <c r="AK375" s="2">
        <f t="shared" si="47"/>
        <v>2</v>
      </c>
      <c r="AM375" s="40"/>
    </row>
    <row r="376" spans="1:39" x14ac:dyDescent="0.25">
      <c r="A376" s="18">
        <v>45659</v>
      </c>
      <c r="B376" s="20">
        <v>547</v>
      </c>
      <c r="C376" s="20">
        <v>518</v>
      </c>
      <c r="D376" s="20">
        <v>527</v>
      </c>
      <c r="E376" s="20">
        <v>502</v>
      </c>
      <c r="F376" s="20">
        <v>532</v>
      </c>
      <c r="G376" s="20">
        <v>540</v>
      </c>
      <c r="H376" s="20">
        <v>507</v>
      </c>
      <c r="I376" s="20">
        <v>366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556</v>
      </c>
      <c r="S376" s="20">
        <v>559</v>
      </c>
      <c r="T376" s="20">
        <v>550</v>
      </c>
      <c r="U376" s="20">
        <v>517</v>
      </c>
      <c r="V376" s="20">
        <v>524</v>
      </c>
      <c r="W376" s="20">
        <v>544</v>
      </c>
      <c r="X376" s="20">
        <v>592</v>
      </c>
      <c r="Y376" s="20">
        <v>582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4208</v>
      </c>
      <c r="AD376" s="5">
        <f t="shared" si="42"/>
        <v>4255</v>
      </c>
      <c r="AE376" s="5">
        <f t="shared" si="43"/>
        <v>8463</v>
      </c>
      <c r="AG376" s="2">
        <f t="shared" si="44"/>
        <v>1</v>
      </c>
      <c r="AH376" s="2">
        <f t="shared" si="45"/>
        <v>2025</v>
      </c>
      <c r="AJ376" s="5">
        <f t="shared" si="46"/>
        <v>592</v>
      </c>
      <c r="AK376" s="2">
        <f t="shared" si="47"/>
        <v>23</v>
      </c>
      <c r="AM376" s="40"/>
    </row>
    <row r="377" spans="1:39" x14ac:dyDescent="0.25">
      <c r="A377" s="18">
        <v>45660</v>
      </c>
      <c r="B377" s="20">
        <v>585</v>
      </c>
      <c r="C377" s="20">
        <v>584</v>
      </c>
      <c r="D377" s="20">
        <v>592</v>
      </c>
      <c r="E377" s="20">
        <v>589</v>
      </c>
      <c r="F377" s="20">
        <v>606</v>
      </c>
      <c r="G377" s="20">
        <v>583</v>
      </c>
      <c r="H377" s="20">
        <v>555</v>
      </c>
      <c r="I377" s="20">
        <v>394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573</v>
      </c>
      <c r="S377" s="20">
        <v>590</v>
      </c>
      <c r="T377" s="20">
        <v>558</v>
      </c>
      <c r="U377" s="20">
        <v>530</v>
      </c>
      <c r="V377" s="20">
        <v>556</v>
      </c>
      <c r="W377" s="20">
        <v>599</v>
      </c>
      <c r="X377" s="20">
        <v>628</v>
      </c>
      <c r="Y377" s="20">
        <v>642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4428</v>
      </c>
      <c r="AD377" s="5">
        <f t="shared" si="42"/>
        <v>4736</v>
      </c>
      <c r="AE377" s="5">
        <f t="shared" si="43"/>
        <v>9164</v>
      </c>
      <c r="AG377" s="2">
        <f t="shared" si="44"/>
        <v>1</v>
      </c>
      <c r="AH377" s="2">
        <f t="shared" si="45"/>
        <v>2025</v>
      </c>
      <c r="AJ377" s="5">
        <f t="shared" si="46"/>
        <v>642</v>
      </c>
      <c r="AK377" s="2">
        <f t="shared" si="47"/>
        <v>24</v>
      </c>
      <c r="AM377" s="40"/>
    </row>
    <row r="378" spans="1:39" x14ac:dyDescent="0.25">
      <c r="A378" s="18">
        <v>45661</v>
      </c>
      <c r="B378" s="20">
        <v>679</v>
      </c>
      <c r="C378" s="20">
        <v>668</v>
      </c>
      <c r="D378" s="20">
        <v>695</v>
      </c>
      <c r="E378" s="20">
        <v>728</v>
      </c>
      <c r="F378" s="20">
        <v>726</v>
      </c>
      <c r="G378" s="20">
        <v>686</v>
      </c>
      <c r="H378" s="20">
        <v>662</v>
      </c>
      <c r="I378" s="20">
        <v>492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639</v>
      </c>
      <c r="S378" s="20">
        <v>623</v>
      </c>
      <c r="T378" s="20">
        <v>649</v>
      </c>
      <c r="U378" s="20">
        <v>645</v>
      </c>
      <c r="V378" s="20">
        <v>687</v>
      </c>
      <c r="W378" s="20">
        <v>759</v>
      </c>
      <c r="X378" s="20">
        <v>830</v>
      </c>
      <c r="Y378" s="20">
        <v>855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11023</v>
      </c>
      <c r="AE378" s="5">
        <f t="shared" si="43"/>
        <v>11023</v>
      </c>
      <c r="AG378" s="2">
        <f t="shared" si="44"/>
        <v>1</v>
      </c>
      <c r="AH378" s="2">
        <f t="shared" si="45"/>
        <v>2025</v>
      </c>
      <c r="AJ378" s="5">
        <f t="shared" si="46"/>
        <v>855</v>
      </c>
      <c r="AK378" s="2">
        <f t="shared" si="47"/>
        <v>24</v>
      </c>
      <c r="AM378" s="40"/>
    </row>
    <row r="379" spans="1:39" x14ac:dyDescent="0.25">
      <c r="A379" s="18">
        <v>45662</v>
      </c>
      <c r="B379" s="20">
        <v>857</v>
      </c>
      <c r="C379" s="20">
        <v>857</v>
      </c>
      <c r="D379" s="20">
        <v>815</v>
      </c>
      <c r="E379" s="20">
        <v>795</v>
      </c>
      <c r="F379" s="20">
        <v>770</v>
      </c>
      <c r="G379" s="20">
        <v>719</v>
      </c>
      <c r="H379" s="20">
        <v>646</v>
      </c>
      <c r="I379" s="20">
        <v>485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691</v>
      </c>
      <c r="S379" s="20">
        <v>660</v>
      </c>
      <c r="T379" s="20">
        <v>662</v>
      </c>
      <c r="U379" s="20">
        <v>648</v>
      </c>
      <c r="V379" s="20">
        <v>659</v>
      </c>
      <c r="W379" s="20">
        <v>693</v>
      </c>
      <c r="X379" s="20">
        <v>734</v>
      </c>
      <c r="Y379" s="20">
        <v>738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11429</v>
      </c>
      <c r="AE379" s="5">
        <f t="shared" si="43"/>
        <v>11429</v>
      </c>
      <c r="AG379" s="2">
        <f t="shared" si="44"/>
        <v>1</v>
      </c>
      <c r="AH379" s="2">
        <f t="shared" si="45"/>
        <v>2025</v>
      </c>
      <c r="AJ379" s="5">
        <f t="shared" si="46"/>
        <v>857</v>
      </c>
      <c r="AK379" s="2">
        <f t="shared" si="47"/>
        <v>1</v>
      </c>
      <c r="AM379" s="40"/>
    </row>
    <row r="380" spans="1:39" x14ac:dyDescent="0.25">
      <c r="A380" s="18">
        <v>45663</v>
      </c>
      <c r="B380" s="20">
        <v>734</v>
      </c>
      <c r="C380" s="20">
        <v>755</v>
      </c>
      <c r="D380" s="20">
        <v>773</v>
      </c>
      <c r="E380" s="20">
        <v>764</v>
      </c>
      <c r="F380" s="20">
        <v>783</v>
      </c>
      <c r="G380" s="20">
        <v>788</v>
      </c>
      <c r="H380" s="20">
        <v>792</v>
      </c>
      <c r="I380" s="20">
        <v>540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729</v>
      </c>
      <c r="S380" s="20">
        <v>725</v>
      </c>
      <c r="T380" s="20">
        <v>718</v>
      </c>
      <c r="U380" s="20">
        <v>691</v>
      </c>
      <c r="V380" s="20">
        <v>731</v>
      </c>
      <c r="W380" s="20">
        <v>773</v>
      </c>
      <c r="X380" s="20">
        <v>807</v>
      </c>
      <c r="Y380" s="20">
        <v>829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5714</v>
      </c>
      <c r="AD380" s="5">
        <f t="shared" si="42"/>
        <v>6218</v>
      </c>
      <c r="AE380" s="5">
        <f t="shared" si="43"/>
        <v>11932</v>
      </c>
      <c r="AG380" s="2">
        <f t="shared" si="44"/>
        <v>1</v>
      </c>
      <c r="AH380" s="2">
        <f t="shared" si="45"/>
        <v>2025</v>
      </c>
      <c r="AJ380" s="5">
        <f t="shared" si="46"/>
        <v>829</v>
      </c>
      <c r="AK380" s="2">
        <f t="shared" si="47"/>
        <v>24</v>
      </c>
      <c r="AM380" s="40"/>
    </row>
    <row r="381" spans="1:39" x14ac:dyDescent="0.25">
      <c r="A381" s="18">
        <v>45664</v>
      </c>
      <c r="B381" s="20">
        <v>852</v>
      </c>
      <c r="C381" s="20">
        <v>863</v>
      </c>
      <c r="D381" s="20">
        <v>892</v>
      </c>
      <c r="E381" s="20">
        <v>863</v>
      </c>
      <c r="F381" s="20">
        <v>867</v>
      </c>
      <c r="G381" s="20">
        <v>839</v>
      </c>
      <c r="H381" s="20">
        <v>762</v>
      </c>
      <c r="I381" s="20">
        <v>529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692</v>
      </c>
      <c r="S381" s="20">
        <v>685</v>
      </c>
      <c r="T381" s="20">
        <v>674</v>
      </c>
      <c r="U381" s="20">
        <v>643</v>
      </c>
      <c r="V381" s="20">
        <v>674</v>
      </c>
      <c r="W381" s="20">
        <v>707</v>
      </c>
      <c r="X381" s="20">
        <v>736</v>
      </c>
      <c r="Y381" s="20">
        <v>758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5340</v>
      </c>
      <c r="AD381" s="5">
        <f t="shared" si="42"/>
        <v>6696</v>
      </c>
      <c r="AE381" s="5">
        <f t="shared" si="43"/>
        <v>12036</v>
      </c>
      <c r="AG381" s="2">
        <f t="shared" si="44"/>
        <v>1</v>
      </c>
      <c r="AH381" s="2">
        <f t="shared" si="45"/>
        <v>2025</v>
      </c>
      <c r="AJ381" s="5">
        <f t="shared" si="46"/>
        <v>892</v>
      </c>
      <c r="AK381" s="2">
        <f t="shared" si="47"/>
        <v>3</v>
      </c>
      <c r="AM381" s="40"/>
    </row>
    <row r="382" spans="1:39" x14ac:dyDescent="0.25">
      <c r="A382" s="18">
        <v>45665</v>
      </c>
      <c r="B382" s="20">
        <v>750</v>
      </c>
      <c r="C382" s="20">
        <v>765</v>
      </c>
      <c r="D382" s="20">
        <v>780</v>
      </c>
      <c r="E382" s="20">
        <v>786</v>
      </c>
      <c r="F382" s="20">
        <v>801</v>
      </c>
      <c r="G382" s="20">
        <v>756</v>
      </c>
      <c r="H382" s="20">
        <v>717</v>
      </c>
      <c r="I382" s="20">
        <v>495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742</v>
      </c>
      <c r="S382" s="20">
        <v>718</v>
      </c>
      <c r="T382" s="20">
        <v>707</v>
      </c>
      <c r="U382" s="20">
        <v>686</v>
      </c>
      <c r="V382" s="20">
        <v>719</v>
      </c>
      <c r="W382" s="20">
        <v>745</v>
      </c>
      <c r="X382" s="20">
        <v>790</v>
      </c>
      <c r="Y382" s="20">
        <v>808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5602</v>
      </c>
      <c r="AD382" s="5">
        <f t="shared" si="42"/>
        <v>6163</v>
      </c>
      <c r="AE382" s="5">
        <f t="shared" si="43"/>
        <v>11765</v>
      </c>
      <c r="AG382" s="2">
        <f t="shared" si="44"/>
        <v>1</v>
      </c>
      <c r="AH382" s="2">
        <f t="shared" si="45"/>
        <v>2025</v>
      </c>
      <c r="AJ382" s="5">
        <f t="shared" si="46"/>
        <v>808</v>
      </c>
      <c r="AK382" s="2">
        <f t="shared" si="47"/>
        <v>24</v>
      </c>
      <c r="AM382" s="40"/>
    </row>
    <row r="383" spans="1:39" x14ac:dyDescent="0.25">
      <c r="A383" s="18">
        <v>45666</v>
      </c>
      <c r="B383" s="20">
        <v>804</v>
      </c>
      <c r="C383" s="20">
        <v>808</v>
      </c>
      <c r="D383" s="20">
        <v>819</v>
      </c>
      <c r="E383" s="20">
        <v>812</v>
      </c>
      <c r="F383" s="20">
        <v>820</v>
      </c>
      <c r="G383" s="20">
        <v>787</v>
      </c>
      <c r="H383" s="20">
        <v>721</v>
      </c>
      <c r="I383" s="20">
        <v>498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668</v>
      </c>
      <c r="S383" s="20">
        <v>651</v>
      </c>
      <c r="T383" s="20">
        <v>642</v>
      </c>
      <c r="U383" s="20">
        <v>616</v>
      </c>
      <c r="V383" s="20">
        <v>631</v>
      </c>
      <c r="W383" s="20">
        <v>647</v>
      </c>
      <c r="X383" s="20">
        <v>679</v>
      </c>
      <c r="Y383" s="20">
        <v>676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5032</v>
      </c>
      <c r="AD383" s="5">
        <f t="shared" si="42"/>
        <v>6247</v>
      </c>
      <c r="AE383" s="5">
        <f t="shared" si="43"/>
        <v>11279</v>
      </c>
      <c r="AG383" s="2">
        <f t="shared" si="44"/>
        <v>1</v>
      </c>
      <c r="AH383" s="2">
        <f t="shared" si="45"/>
        <v>2025</v>
      </c>
      <c r="AJ383" s="5">
        <f t="shared" si="46"/>
        <v>820</v>
      </c>
      <c r="AK383" s="2">
        <f t="shared" si="47"/>
        <v>5</v>
      </c>
      <c r="AM383" s="40"/>
    </row>
    <row r="384" spans="1:39" x14ac:dyDescent="0.25">
      <c r="A384" s="18">
        <v>45667</v>
      </c>
      <c r="B384" s="20">
        <v>685</v>
      </c>
      <c r="C384" s="20">
        <v>693</v>
      </c>
      <c r="D384" s="20">
        <v>703</v>
      </c>
      <c r="E384" s="20">
        <v>703</v>
      </c>
      <c r="F384" s="20">
        <v>715</v>
      </c>
      <c r="G384" s="20">
        <v>688</v>
      </c>
      <c r="H384" s="20">
        <v>643</v>
      </c>
      <c r="I384" s="20">
        <v>439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622</v>
      </c>
      <c r="S384" s="20">
        <v>634</v>
      </c>
      <c r="T384" s="20">
        <v>628</v>
      </c>
      <c r="U384" s="20">
        <v>613</v>
      </c>
      <c r="V384" s="20">
        <v>638</v>
      </c>
      <c r="W384" s="20">
        <v>707</v>
      </c>
      <c r="X384" s="20">
        <v>758</v>
      </c>
      <c r="Y384" s="20">
        <v>775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5039</v>
      </c>
      <c r="AD384" s="5">
        <f t="shared" si="42"/>
        <v>5605</v>
      </c>
      <c r="AE384" s="5">
        <f t="shared" si="43"/>
        <v>10644</v>
      </c>
      <c r="AG384" s="2">
        <f t="shared" si="44"/>
        <v>1</v>
      </c>
      <c r="AH384" s="2">
        <f t="shared" si="45"/>
        <v>2025</v>
      </c>
      <c r="AJ384" s="5">
        <f t="shared" si="46"/>
        <v>775</v>
      </c>
      <c r="AK384" s="2">
        <f t="shared" si="47"/>
        <v>24</v>
      </c>
      <c r="AM384" s="40"/>
    </row>
    <row r="385" spans="1:39" x14ac:dyDescent="0.25">
      <c r="A385" s="18">
        <v>45668</v>
      </c>
      <c r="B385" s="20">
        <v>773</v>
      </c>
      <c r="C385" s="20">
        <v>791</v>
      </c>
      <c r="D385" s="20">
        <v>796</v>
      </c>
      <c r="E385" s="20">
        <v>795</v>
      </c>
      <c r="F385" s="20">
        <v>798</v>
      </c>
      <c r="G385" s="20">
        <v>748</v>
      </c>
      <c r="H385" s="20">
        <v>656</v>
      </c>
      <c r="I385" s="20">
        <v>498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676</v>
      </c>
      <c r="S385" s="20">
        <v>642</v>
      </c>
      <c r="T385" s="20">
        <v>637</v>
      </c>
      <c r="U385" s="20">
        <v>618</v>
      </c>
      <c r="V385" s="20">
        <v>625</v>
      </c>
      <c r="W385" s="20">
        <v>664</v>
      </c>
      <c r="X385" s="20">
        <v>706</v>
      </c>
      <c r="Y385" s="20">
        <v>735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11158</v>
      </c>
      <c r="AE385" s="5">
        <f t="shared" si="43"/>
        <v>11158</v>
      </c>
      <c r="AG385" s="2">
        <f t="shared" si="44"/>
        <v>1</v>
      </c>
      <c r="AH385" s="2">
        <f t="shared" si="45"/>
        <v>2025</v>
      </c>
      <c r="AJ385" s="5">
        <f t="shared" si="46"/>
        <v>798</v>
      </c>
      <c r="AK385" s="2">
        <f t="shared" si="47"/>
        <v>5</v>
      </c>
      <c r="AM385" s="40"/>
    </row>
    <row r="386" spans="1:39" x14ac:dyDescent="0.25">
      <c r="A386" s="18">
        <v>45669</v>
      </c>
      <c r="B386" s="20">
        <v>761</v>
      </c>
      <c r="C386" s="20">
        <v>753</v>
      </c>
      <c r="D386" s="20">
        <v>762</v>
      </c>
      <c r="E386" s="20">
        <v>764</v>
      </c>
      <c r="F386" s="20">
        <v>735</v>
      </c>
      <c r="G386" s="20">
        <v>672</v>
      </c>
      <c r="H386" s="20">
        <v>618</v>
      </c>
      <c r="I386" s="20">
        <v>471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703</v>
      </c>
      <c r="S386" s="20">
        <v>701</v>
      </c>
      <c r="T386" s="20">
        <v>699</v>
      </c>
      <c r="U386" s="20">
        <v>691</v>
      </c>
      <c r="V386" s="20">
        <v>705</v>
      </c>
      <c r="W386" s="20">
        <v>742</v>
      </c>
      <c r="X386" s="20">
        <v>796</v>
      </c>
      <c r="Y386" s="20">
        <v>820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11393</v>
      </c>
      <c r="AE386" s="5">
        <f t="shared" si="43"/>
        <v>11393</v>
      </c>
      <c r="AG386" s="2">
        <f t="shared" si="44"/>
        <v>1</v>
      </c>
      <c r="AH386" s="2">
        <f t="shared" si="45"/>
        <v>2025</v>
      </c>
      <c r="AJ386" s="5">
        <f t="shared" si="46"/>
        <v>820</v>
      </c>
      <c r="AK386" s="2">
        <f t="shared" si="47"/>
        <v>24</v>
      </c>
      <c r="AM386" s="40"/>
    </row>
    <row r="387" spans="1:39" x14ac:dyDescent="0.25">
      <c r="A387" s="18">
        <v>45670</v>
      </c>
      <c r="B387" s="20">
        <v>840</v>
      </c>
      <c r="C387" s="20">
        <v>847</v>
      </c>
      <c r="D387" s="20">
        <v>875</v>
      </c>
      <c r="E387" s="20">
        <v>865</v>
      </c>
      <c r="F387" s="20">
        <v>865</v>
      </c>
      <c r="G387" s="20">
        <v>826</v>
      </c>
      <c r="H387" s="20">
        <v>757</v>
      </c>
      <c r="I387" s="20">
        <v>531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693</v>
      </c>
      <c r="S387" s="20">
        <v>697</v>
      </c>
      <c r="T387" s="20">
        <v>689</v>
      </c>
      <c r="U387" s="20">
        <v>660</v>
      </c>
      <c r="V387" s="20">
        <v>682</v>
      </c>
      <c r="W387" s="20">
        <v>716</v>
      </c>
      <c r="X387" s="20">
        <v>768</v>
      </c>
      <c r="Y387" s="20">
        <v>786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5436</v>
      </c>
      <c r="AD387" s="5">
        <f t="shared" si="42"/>
        <v>6661</v>
      </c>
      <c r="AE387" s="5">
        <f t="shared" si="43"/>
        <v>12097</v>
      </c>
      <c r="AG387" s="2">
        <f t="shared" si="44"/>
        <v>1</v>
      </c>
      <c r="AH387" s="2">
        <f t="shared" si="45"/>
        <v>2025</v>
      </c>
      <c r="AJ387" s="5">
        <f t="shared" si="46"/>
        <v>875</v>
      </c>
      <c r="AK387" s="2">
        <f t="shared" si="47"/>
        <v>3</v>
      </c>
      <c r="AM387" s="40"/>
    </row>
    <row r="388" spans="1:39" x14ac:dyDescent="0.25">
      <c r="A388" s="18">
        <v>45671</v>
      </c>
      <c r="B388" s="20">
        <v>791</v>
      </c>
      <c r="C388" s="20">
        <v>805</v>
      </c>
      <c r="D388" s="20">
        <v>826</v>
      </c>
      <c r="E388" s="20">
        <v>813</v>
      </c>
      <c r="F388" s="20">
        <v>822</v>
      </c>
      <c r="G388" s="20">
        <v>786</v>
      </c>
      <c r="H388" s="20">
        <v>727</v>
      </c>
      <c r="I388" s="20">
        <v>501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660</v>
      </c>
      <c r="S388" s="20">
        <v>649</v>
      </c>
      <c r="T388" s="20">
        <v>641</v>
      </c>
      <c r="U388" s="20">
        <v>629</v>
      </c>
      <c r="V388" s="20">
        <v>633</v>
      </c>
      <c r="W388" s="20">
        <v>655</v>
      </c>
      <c r="X388" s="20">
        <v>693</v>
      </c>
      <c r="Y388" s="20">
        <v>720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5061</v>
      </c>
      <c r="AD388" s="5">
        <f t="shared" si="42"/>
        <v>6290</v>
      </c>
      <c r="AE388" s="5">
        <f t="shared" si="43"/>
        <v>11351</v>
      </c>
      <c r="AG388" s="2">
        <f t="shared" si="44"/>
        <v>1</v>
      </c>
      <c r="AH388" s="2">
        <f t="shared" si="45"/>
        <v>2025</v>
      </c>
      <c r="AJ388" s="5">
        <f t="shared" si="46"/>
        <v>826</v>
      </c>
      <c r="AK388" s="2">
        <f t="shared" si="47"/>
        <v>3</v>
      </c>
      <c r="AM388" s="40"/>
    </row>
    <row r="389" spans="1:39" x14ac:dyDescent="0.25">
      <c r="A389" s="18">
        <v>45672</v>
      </c>
      <c r="B389" s="20">
        <v>727</v>
      </c>
      <c r="C389" s="20">
        <v>749</v>
      </c>
      <c r="D389" s="20">
        <v>765</v>
      </c>
      <c r="E389" s="20">
        <v>758</v>
      </c>
      <c r="F389" s="20">
        <v>789</v>
      </c>
      <c r="G389" s="20">
        <v>755</v>
      </c>
      <c r="H389" s="20">
        <v>689</v>
      </c>
      <c r="I389" s="20">
        <v>473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701</v>
      </c>
      <c r="S389" s="20">
        <v>711</v>
      </c>
      <c r="T389" s="20">
        <v>694</v>
      </c>
      <c r="U389" s="20">
        <v>675</v>
      </c>
      <c r="V389" s="20">
        <v>705</v>
      </c>
      <c r="W389" s="20">
        <v>763</v>
      </c>
      <c r="X389" s="20">
        <v>805</v>
      </c>
      <c r="Y389" s="20">
        <v>810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5527</v>
      </c>
      <c r="AD389" s="5">
        <f t="shared" si="42"/>
        <v>6042</v>
      </c>
      <c r="AE389" s="5">
        <f t="shared" si="43"/>
        <v>11569</v>
      </c>
      <c r="AG389" s="2">
        <f t="shared" si="44"/>
        <v>1</v>
      </c>
      <c r="AH389" s="2">
        <f t="shared" si="45"/>
        <v>2025</v>
      </c>
      <c r="AJ389" s="5">
        <f t="shared" si="46"/>
        <v>810</v>
      </c>
      <c r="AK389" s="2">
        <f t="shared" si="47"/>
        <v>24</v>
      </c>
      <c r="AM389" s="40"/>
    </row>
    <row r="390" spans="1:39" x14ac:dyDescent="0.25">
      <c r="A390" s="18">
        <v>45673</v>
      </c>
      <c r="B390" s="20">
        <v>836</v>
      </c>
      <c r="C390" s="20">
        <v>830</v>
      </c>
      <c r="D390" s="20">
        <v>849</v>
      </c>
      <c r="E390" s="20">
        <v>865</v>
      </c>
      <c r="F390" s="20">
        <v>889</v>
      </c>
      <c r="G390" s="20">
        <v>844</v>
      </c>
      <c r="H390" s="20">
        <v>775</v>
      </c>
      <c r="I390" s="20">
        <v>533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712</v>
      </c>
      <c r="S390" s="20">
        <v>722</v>
      </c>
      <c r="T390" s="20">
        <v>723</v>
      </c>
      <c r="U390" s="20">
        <v>706</v>
      </c>
      <c r="V390" s="20">
        <v>727</v>
      </c>
      <c r="W390" s="20">
        <v>778</v>
      </c>
      <c r="X390" s="20">
        <v>841</v>
      </c>
      <c r="Y390" s="20">
        <v>864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5742</v>
      </c>
      <c r="AD390" s="5">
        <f t="shared" si="42"/>
        <v>6752</v>
      </c>
      <c r="AE390" s="5">
        <f t="shared" si="43"/>
        <v>12494</v>
      </c>
      <c r="AG390" s="2">
        <f t="shared" si="44"/>
        <v>1</v>
      </c>
      <c r="AH390" s="2">
        <f t="shared" si="45"/>
        <v>2025</v>
      </c>
      <c r="AJ390" s="5">
        <f t="shared" si="46"/>
        <v>889</v>
      </c>
      <c r="AK390" s="2">
        <f t="shared" si="47"/>
        <v>5</v>
      </c>
      <c r="AM390" s="40"/>
    </row>
    <row r="391" spans="1:39" x14ac:dyDescent="0.25">
      <c r="A391" s="18">
        <v>45674</v>
      </c>
      <c r="B391" s="20">
        <v>887</v>
      </c>
      <c r="C391" s="20">
        <v>914</v>
      </c>
      <c r="D391" s="20">
        <v>927</v>
      </c>
      <c r="E391" s="20">
        <v>928</v>
      </c>
      <c r="F391" s="20">
        <v>938</v>
      </c>
      <c r="G391" s="20">
        <v>891</v>
      </c>
      <c r="H391" s="20">
        <v>811</v>
      </c>
      <c r="I391" s="20">
        <v>542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677</v>
      </c>
      <c r="S391" s="20">
        <v>675</v>
      </c>
      <c r="T391" s="20">
        <v>662</v>
      </c>
      <c r="U391" s="20">
        <v>638</v>
      </c>
      <c r="V391" s="20">
        <v>667</v>
      </c>
      <c r="W391" s="20">
        <v>714</v>
      </c>
      <c r="X391" s="20">
        <v>803</v>
      </c>
      <c r="Y391" s="20">
        <v>826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5378</v>
      </c>
      <c r="AD391" s="5">
        <f t="shared" si="42"/>
        <v>7122</v>
      </c>
      <c r="AE391" s="5">
        <f t="shared" si="43"/>
        <v>12500</v>
      </c>
      <c r="AG391" s="2">
        <f t="shared" si="44"/>
        <v>1</v>
      </c>
      <c r="AH391" s="2">
        <f t="shared" si="45"/>
        <v>2025</v>
      </c>
      <c r="AJ391" s="5">
        <f t="shared" si="46"/>
        <v>938</v>
      </c>
      <c r="AK391" s="2">
        <f t="shared" si="47"/>
        <v>5</v>
      </c>
      <c r="AM391" s="40"/>
    </row>
    <row r="392" spans="1:39" x14ac:dyDescent="0.25">
      <c r="A392" s="18">
        <v>45675</v>
      </c>
      <c r="B392" s="20">
        <v>839</v>
      </c>
      <c r="C392" s="20">
        <v>845</v>
      </c>
      <c r="D392" s="20">
        <v>826</v>
      </c>
      <c r="E392" s="20">
        <v>764</v>
      </c>
      <c r="F392" s="20">
        <v>733</v>
      </c>
      <c r="G392" s="20">
        <v>686</v>
      </c>
      <c r="H392" s="20">
        <v>610</v>
      </c>
      <c r="I392" s="20">
        <v>458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603</v>
      </c>
      <c r="S392" s="20">
        <v>575</v>
      </c>
      <c r="T392" s="20">
        <v>566</v>
      </c>
      <c r="U392" s="20">
        <v>540</v>
      </c>
      <c r="V392" s="20">
        <v>554</v>
      </c>
      <c r="W392" s="20">
        <v>590</v>
      </c>
      <c r="X392" s="20">
        <v>644</v>
      </c>
      <c r="Y392" s="20">
        <v>644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10477</v>
      </c>
      <c r="AE392" s="5">
        <f t="shared" si="43"/>
        <v>10477</v>
      </c>
      <c r="AG392" s="2">
        <f t="shared" si="44"/>
        <v>1</v>
      </c>
      <c r="AH392" s="2">
        <f t="shared" si="45"/>
        <v>2025</v>
      </c>
      <c r="AJ392" s="5">
        <f t="shared" si="46"/>
        <v>845</v>
      </c>
      <c r="AK392" s="2">
        <f t="shared" si="47"/>
        <v>2</v>
      </c>
      <c r="AM392" s="40"/>
    </row>
    <row r="393" spans="1:39" x14ac:dyDescent="0.25">
      <c r="A393" s="18">
        <v>45676</v>
      </c>
      <c r="B393" s="20">
        <v>608</v>
      </c>
      <c r="C393" s="20">
        <v>604</v>
      </c>
      <c r="D393" s="20">
        <v>626</v>
      </c>
      <c r="E393" s="20">
        <v>643</v>
      </c>
      <c r="F393" s="20">
        <v>673</v>
      </c>
      <c r="G393" s="20">
        <v>626</v>
      </c>
      <c r="H393" s="20">
        <v>543</v>
      </c>
      <c r="I393" s="20">
        <v>405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613</v>
      </c>
      <c r="S393" s="20">
        <v>598</v>
      </c>
      <c r="T393" s="20">
        <v>585</v>
      </c>
      <c r="U393" s="20">
        <v>573</v>
      </c>
      <c r="V393" s="20">
        <v>582</v>
      </c>
      <c r="W393" s="20">
        <v>625</v>
      </c>
      <c r="X393" s="20">
        <v>666</v>
      </c>
      <c r="Y393" s="20">
        <v>680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9650</v>
      </c>
      <c r="AE393" s="5">
        <f t="shared" si="43"/>
        <v>9650</v>
      </c>
      <c r="AG393" s="2">
        <f t="shared" si="44"/>
        <v>1</v>
      </c>
      <c r="AH393" s="2">
        <f t="shared" si="45"/>
        <v>2025</v>
      </c>
      <c r="AJ393" s="5">
        <f t="shared" si="46"/>
        <v>680</v>
      </c>
      <c r="AK393" s="2">
        <f t="shared" si="47"/>
        <v>24</v>
      </c>
      <c r="AM393" s="40"/>
    </row>
    <row r="394" spans="1:39" x14ac:dyDescent="0.25">
      <c r="A394" s="18">
        <v>45677</v>
      </c>
      <c r="B394" s="20">
        <v>687</v>
      </c>
      <c r="C394" s="20">
        <v>711</v>
      </c>
      <c r="D394" s="20">
        <v>739</v>
      </c>
      <c r="E394" s="20">
        <v>750</v>
      </c>
      <c r="F394" s="20">
        <v>745</v>
      </c>
      <c r="G394" s="20">
        <v>728</v>
      </c>
      <c r="H394" s="20">
        <v>720</v>
      </c>
      <c r="I394" s="20">
        <v>553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754</v>
      </c>
      <c r="S394" s="20">
        <v>754</v>
      </c>
      <c r="T394" s="20">
        <v>759</v>
      </c>
      <c r="U394" s="20">
        <v>746</v>
      </c>
      <c r="V394" s="20">
        <v>770</v>
      </c>
      <c r="W394" s="20">
        <v>823</v>
      </c>
      <c r="X394" s="20">
        <v>892</v>
      </c>
      <c r="Y394" s="20">
        <v>928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6051</v>
      </c>
      <c r="AD394" s="5">
        <f t="shared" ref="AD394:AD457" si="50">AE394-AC394</f>
        <v>6008</v>
      </c>
      <c r="AE394" s="5">
        <f t="shared" ref="AE394:AE457" si="51">SUM(B394:Y394)</f>
        <v>12059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928</v>
      </c>
      <c r="AK394" s="2">
        <f t="shared" ref="AK394:AK457" si="55">IF(AE394&gt;0,INDEX(B$8:Y$8,MATCH(AJ394,B394:Y394,0)),"")</f>
        <v>24</v>
      </c>
      <c r="AM394" s="40"/>
    </row>
    <row r="395" spans="1:39" x14ac:dyDescent="0.25">
      <c r="A395" s="18">
        <v>45678</v>
      </c>
      <c r="B395" s="20">
        <v>950</v>
      </c>
      <c r="C395" s="20">
        <v>979</v>
      </c>
      <c r="D395" s="20">
        <v>1007</v>
      </c>
      <c r="E395" s="20">
        <v>1001</v>
      </c>
      <c r="F395" s="20">
        <v>1004</v>
      </c>
      <c r="G395" s="20">
        <v>975</v>
      </c>
      <c r="H395" s="20">
        <v>878</v>
      </c>
      <c r="I395" s="20">
        <v>606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762</v>
      </c>
      <c r="S395" s="20">
        <v>775</v>
      </c>
      <c r="T395" s="20">
        <v>775</v>
      </c>
      <c r="U395" s="20">
        <v>749</v>
      </c>
      <c r="V395" s="20">
        <v>785</v>
      </c>
      <c r="W395" s="20">
        <v>849</v>
      </c>
      <c r="X395" s="20">
        <v>932</v>
      </c>
      <c r="Y395" s="20">
        <v>963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6233</v>
      </c>
      <c r="AD395" s="5">
        <f t="shared" si="50"/>
        <v>7757</v>
      </c>
      <c r="AE395" s="5">
        <f t="shared" si="51"/>
        <v>13990</v>
      </c>
      <c r="AG395" s="2">
        <f t="shared" si="52"/>
        <v>1</v>
      </c>
      <c r="AH395" s="2">
        <f t="shared" si="53"/>
        <v>2025</v>
      </c>
      <c r="AJ395" s="5">
        <f t="shared" si="54"/>
        <v>1007</v>
      </c>
      <c r="AK395" s="2">
        <f t="shared" si="55"/>
        <v>3</v>
      </c>
      <c r="AM395" s="40"/>
    </row>
    <row r="396" spans="1:39" x14ac:dyDescent="0.25">
      <c r="A396" s="18">
        <v>45679</v>
      </c>
      <c r="B396" s="20">
        <v>985</v>
      </c>
      <c r="C396" s="20">
        <v>1014</v>
      </c>
      <c r="D396" s="20">
        <v>1049</v>
      </c>
      <c r="E396" s="20">
        <v>1043</v>
      </c>
      <c r="F396" s="20">
        <v>1046</v>
      </c>
      <c r="G396" s="20">
        <v>992</v>
      </c>
      <c r="H396" s="20">
        <v>894</v>
      </c>
      <c r="I396" s="20">
        <v>611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760</v>
      </c>
      <c r="S396" s="20">
        <v>781</v>
      </c>
      <c r="T396" s="20">
        <v>787</v>
      </c>
      <c r="U396" s="20">
        <v>767</v>
      </c>
      <c r="V396" s="20">
        <v>806</v>
      </c>
      <c r="W396" s="20">
        <v>856</v>
      </c>
      <c r="X396" s="20">
        <v>933</v>
      </c>
      <c r="Y396" s="20">
        <v>954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6301</v>
      </c>
      <c r="AD396" s="5">
        <f t="shared" si="50"/>
        <v>7977</v>
      </c>
      <c r="AE396" s="5">
        <f t="shared" si="51"/>
        <v>14278</v>
      </c>
      <c r="AG396" s="2">
        <f t="shared" si="52"/>
        <v>1</v>
      </c>
      <c r="AH396" s="2">
        <f t="shared" si="53"/>
        <v>2025</v>
      </c>
      <c r="AJ396" s="5">
        <f t="shared" si="54"/>
        <v>1049</v>
      </c>
      <c r="AK396" s="2">
        <f t="shared" si="55"/>
        <v>3</v>
      </c>
      <c r="AM396" s="40"/>
    </row>
    <row r="397" spans="1:39" x14ac:dyDescent="0.25">
      <c r="A397" s="18">
        <v>45680</v>
      </c>
      <c r="B397" s="20">
        <v>971</v>
      </c>
      <c r="C397" s="20">
        <v>994</v>
      </c>
      <c r="D397" s="20">
        <v>1012</v>
      </c>
      <c r="E397" s="20">
        <v>1002</v>
      </c>
      <c r="F397" s="20">
        <v>1001</v>
      </c>
      <c r="G397" s="20">
        <v>941</v>
      </c>
      <c r="H397" s="20">
        <v>852</v>
      </c>
      <c r="I397" s="20">
        <v>586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734</v>
      </c>
      <c r="S397" s="20">
        <v>726</v>
      </c>
      <c r="T397" s="20">
        <v>710</v>
      </c>
      <c r="U397" s="20">
        <v>650</v>
      </c>
      <c r="V397" s="20">
        <v>665</v>
      </c>
      <c r="W397" s="20">
        <v>728</v>
      </c>
      <c r="X397" s="20">
        <v>810</v>
      </c>
      <c r="Y397" s="20">
        <v>846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5609</v>
      </c>
      <c r="AD397" s="5">
        <f t="shared" si="50"/>
        <v>7619</v>
      </c>
      <c r="AE397" s="5">
        <f t="shared" si="51"/>
        <v>13228</v>
      </c>
      <c r="AG397" s="2">
        <f t="shared" si="52"/>
        <v>1</v>
      </c>
      <c r="AH397" s="2">
        <f t="shared" si="53"/>
        <v>2025</v>
      </c>
      <c r="AJ397" s="5">
        <f t="shared" si="54"/>
        <v>1012</v>
      </c>
      <c r="AK397" s="2">
        <f t="shared" si="55"/>
        <v>3</v>
      </c>
      <c r="AM397" s="40"/>
    </row>
    <row r="398" spans="1:39" x14ac:dyDescent="0.25">
      <c r="A398" s="18">
        <v>45681</v>
      </c>
      <c r="B398" s="20">
        <v>856</v>
      </c>
      <c r="C398" s="20">
        <v>903</v>
      </c>
      <c r="D398" s="20">
        <v>939</v>
      </c>
      <c r="E398" s="20">
        <v>954</v>
      </c>
      <c r="F398" s="20">
        <v>947</v>
      </c>
      <c r="G398" s="20">
        <v>898</v>
      </c>
      <c r="H398" s="20">
        <v>802</v>
      </c>
      <c r="I398" s="20">
        <v>545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668</v>
      </c>
      <c r="S398" s="20">
        <v>675</v>
      </c>
      <c r="T398" s="20">
        <v>650</v>
      </c>
      <c r="U398" s="20">
        <v>630</v>
      </c>
      <c r="V398" s="20">
        <v>663</v>
      </c>
      <c r="W398" s="20">
        <v>709</v>
      </c>
      <c r="X398" s="20">
        <v>791</v>
      </c>
      <c r="Y398" s="20">
        <v>808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5331</v>
      </c>
      <c r="AD398" s="5">
        <f t="shared" si="50"/>
        <v>7107</v>
      </c>
      <c r="AE398" s="5">
        <f t="shared" si="51"/>
        <v>12438</v>
      </c>
      <c r="AG398" s="2">
        <f t="shared" si="52"/>
        <v>1</v>
      </c>
      <c r="AH398" s="2">
        <f t="shared" si="53"/>
        <v>2025</v>
      </c>
      <c r="AJ398" s="5">
        <f t="shared" si="54"/>
        <v>954</v>
      </c>
      <c r="AK398" s="2">
        <f t="shared" si="55"/>
        <v>4</v>
      </c>
      <c r="AM398" s="40"/>
    </row>
    <row r="399" spans="1:39" x14ac:dyDescent="0.25">
      <c r="A399" s="18">
        <v>45682</v>
      </c>
      <c r="B399" s="20">
        <v>820</v>
      </c>
      <c r="C399" s="20">
        <v>841</v>
      </c>
      <c r="D399" s="20">
        <v>872</v>
      </c>
      <c r="E399" s="20">
        <v>885</v>
      </c>
      <c r="F399" s="20">
        <v>883</v>
      </c>
      <c r="G399" s="20">
        <v>826</v>
      </c>
      <c r="H399" s="20">
        <v>743</v>
      </c>
      <c r="I399" s="20">
        <v>551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683</v>
      </c>
      <c r="S399" s="20">
        <v>689</v>
      </c>
      <c r="T399" s="20">
        <v>688</v>
      </c>
      <c r="U399" s="20">
        <v>684</v>
      </c>
      <c r="V399" s="20">
        <v>691</v>
      </c>
      <c r="W399" s="20">
        <v>760</v>
      </c>
      <c r="X399" s="20">
        <v>840</v>
      </c>
      <c r="Y399" s="20">
        <v>897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12353</v>
      </c>
      <c r="AE399" s="5">
        <f t="shared" si="51"/>
        <v>12353</v>
      </c>
      <c r="AG399" s="2">
        <f t="shared" si="52"/>
        <v>1</v>
      </c>
      <c r="AH399" s="2">
        <f t="shared" si="53"/>
        <v>2025</v>
      </c>
      <c r="AJ399" s="5">
        <f t="shared" si="54"/>
        <v>897</v>
      </c>
      <c r="AK399" s="2">
        <f t="shared" si="55"/>
        <v>24</v>
      </c>
      <c r="AM399" s="40"/>
    </row>
    <row r="400" spans="1:39" x14ac:dyDescent="0.25">
      <c r="A400" s="18">
        <v>45683</v>
      </c>
      <c r="B400" s="20">
        <v>936</v>
      </c>
      <c r="C400" s="20">
        <v>937</v>
      </c>
      <c r="D400" s="20">
        <v>950</v>
      </c>
      <c r="E400" s="20">
        <v>909</v>
      </c>
      <c r="F400" s="20">
        <v>869</v>
      </c>
      <c r="G400" s="20">
        <v>802</v>
      </c>
      <c r="H400" s="20">
        <v>712</v>
      </c>
      <c r="I400" s="20">
        <v>512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630</v>
      </c>
      <c r="S400" s="20">
        <v>632</v>
      </c>
      <c r="T400" s="20">
        <v>632</v>
      </c>
      <c r="U400" s="20">
        <v>601</v>
      </c>
      <c r="V400" s="20">
        <v>623</v>
      </c>
      <c r="W400" s="20">
        <v>654</v>
      </c>
      <c r="X400" s="20">
        <v>708</v>
      </c>
      <c r="Y400" s="20">
        <v>753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11860</v>
      </c>
      <c r="AE400" s="5">
        <f t="shared" si="51"/>
        <v>11860</v>
      </c>
      <c r="AG400" s="2">
        <f t="shared" si="52"/>
        <v>1</v>
      </c>
      <c r="AH400" s="2">
        <f t="shared" si="53"/>
        <v>2025</v>
      </c>
      <c r="AJ400" s="5">
        <f t="shared" si="54"/>
        <v>950</v>
      </c>
      <c r="AK400" s="2">
        <f t="shared" si="55"/>
        <v>3</v>
      </c>
      <c r="AM400" s="40"/>
    </row>
    <row r="401" spans="1:39" x14ac:dyDescent="0.25">
      <c r="A401" s="18">
        <v>45684</v>
      </c>
      <c r="B401" s="20">
        <v>727</v>
      </c>
      <c r="C401" s="20">
        <v>791</v>
      </c>
      <c r="D401" s="20">
        <v>837</v>
      </c>
      <c r="E401" s="20">
        <v>830</v>
      </c>
      <c r="F401" s="20">
        <v>857</v>
      </c>
      <c r="G401" s="20">
        <v>827</v>
      </c>
      <c r="H401" s="20">
        <v>747</v>
      </c>
      <c r="I401" s="20">
        <v>504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584</v>
      </c>
      <c r="S401" s="20">
        <v>600</v>
      </c>
      <c r="T401" s="20">
        <v>588</v>
      </c>
      <c r="U401" s="20">
        <v>564</v>
      </c>
      <c r="V401" s="20">
        <v>568</v>
      </c>
      <c r="W401" s="20">
        <v>584</v>
      </c>
      <c r="X401" s="20">
        <v>612</v>
      </c>
      <c r="Y401" s="20">
        <v>618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4604</v>
      </c>
      <c r="AD401" s="5">
        <f t="shared" si="50"/>
        <v>6234</v>
      </c>
      <c r="AE401" s="5">
        <f t="shared" si="51"/>
        <v>10838</v>
      </c>
      <c r="AG401" s="2">
        <f t="shared" si="52"/>
        <v>1</v>
      </c>
      <c r="AH401" s="2">
        <f t="shared" si="53"/>
        <v>2025</v>
      </c>
      <c r="AJ401" s="5">
        <f t="shared" si="54"/>
        <v>857</v>
      </c>
      <c r="AK401" s="2">
        <f t="shared" si="55"/>
        <v>5</v>
      </c>
      <c r="AM401" s="40"/>
    </row>
    <row r="402" spans="1:39" x14ac:dyDescent="0.25">
      <c r="A402" s="18">
        <v>45685</v>
      </c>
      <c r="B402" s="20">
        <v>614</v>
      </c>
      <c r="C402" s="20">
        <v>626</v>
      </c>
      <c r="D402" s="20">
        <v>653</v>
      </c>
      <c r="E402" s="20">
        <v>654</v>
      </c>
      <c r="F402" s="20">
        <v>687</v>
      </c>
      <c r="G402" s="20">
        <v>692</v>
      </c>
      <c r="H402" s="20">
        <v>639</v>
      </c>
      <c r="I402" s="20">
        <v>432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622</v>
      </c>
      <c r="S402" s="20">
        <v>667</v>
      </c>
      <c r="T402" s="20">
        <v>654</v>
      </c>
      <c r="U402" s="20">
        <v>652</v>
      </c>
      <c r="V402" s="20">
        <v>698</v>
      </c>
      <c r="W402" s="20">
        <v>754</v>
      </c>
      <c r="X402" s="20">
        <v>813</v>
      </c>
      <c r="Y402" s="20">
        <v>839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5292</v>
      </c>
      <c r="AD402" s="5">
        <f t="shared" si="50"/>
        <v>5404</v>
      </c>
      <c r="AE402" s="5">
        <f t="shared" si="51"/>
        <v>10696</v>
      </c>
      <c r="AG402" s="2">
        <f t="shared" si="52"/>
        <v>1</v>
      </c>
      <c r="AH402" s="2">
        <f t="shared" si="53"/>
        <v>2025</v>
      </c>
      <c r="AJ402" s="5">
        <f t="shared" si="54"/>
        <v>839</v>
      </c>
      <c r="AK402" s="2">
        <f t="shared" si="55"/>
        <v>24</v>
      </c>
      <c r="AM402" s="40"/>
    </row>
    <row r="403" spans="1:39" x14ac:dyDescent="0.25">
      <c r="A403" s="18">
        <v>45686</v>
      </c>
      <c r="B403" s="20">
        <v>860</v>
      </c>
      <c r="C403" s="20">
        <v>889</v>
      </c>
      <c r="D403" s="20">
        <v>923</v>
      </c>
      <c r="E403" s="20">
        <v>913</v>
      </c>
      <c r="F403" s="20">
        <v>915</v>
      </c>
      <c r="G403" s="20">
        <v>863</v>
      </c>
      <c r="H403" s="20">
        <v>761</v>
      </c>
      <c r="I403" s="20">
        <v>513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718</v>
      </c>
      <c r="S403" s="20">
        <v>719</v>
      </c>
      <c r="T403" s="20">
        <v>714</v>
      </c>
      <c r="U403" s="20">
        <v>688</v>
      </c>
      <c r="V403" s="20">
        <v>698</v>
      </c>
      <c r="W403" s="20">
        <v>726</v>
      </c>
      <c r="X403" s="20">
        <v>782</v>
      </c>
      <c r="Y403" s="20">
        <v>789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5558</v>
      </c>
      <c r="AD403" s="5">
        <f t="shared" si="50"/>
        <v>6913</v>
      </c>
      <c r="AE403" s="5">
        <f t="shared" si="51"/>
        <v>12471</v>
      </c>
      <c r="AG403" s="2">
        <f t="shared" si="52"/>
        <v>1</v>
      </c>
      <c r="AH403" s="2">
        <f t="shared" si="53"/>
        <v>2025</v>
      </c>
      <c r="AJ403" s="5">
        <f t="shared" si="54"/>
        <v>923</v>
      </c>
      <c r="AK403" s="2">
        <f t="shared" si="55"/>
        <v>3</v>
      </c>
      <c r="AM403" s="40"/>
    </row>
    <row r="404" spans="1:39" x14ac:dyDescent="0.25">
      <c r="A404" s="18">
        <v>45687</v>
      </c>
      <c r="B404" s="20">
        <v>820</v>
      </c>
      <c r="C404" s="20">
        <v>863</v>
      </c>
      <c r="D404" s="20">
        <v>853</v>
      </c>
      <c r="E404" s="20">
        <v>886</v>
      </c>
      <c r="F404" s="20">
        <v>878</v>
      </c>
      <c r="G404" s="20">
        <v>837</v>
      </c>
      <c r="H404" s="20">
        <v>762</v>
      </c>
      <c r="I404" s="20">
        <v>527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692</v>
      </c>
      <c r="S404" s="20">
        <v>730</v>
      </c>
      <c r="T404" s="20">
        <v>721</v>
      </c>
      <c r="U404" s="20">
        <v>687</v>
      </c>
      <c r="V404" s="20">
        <v>713</v>
      </c>
      <c r="W404" s="20">
        <v>759</v>
      </c>
      <c r="X404" s="20">
        <v>830</v>
      </c>
      <c r="Y404" s="20">
        <v>852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5659</v>
      </c>
      <c r="AD404" s="5">
        <f t="shared" si="50"/>
        <v>6751</v>
      </c>
      <c r="AE404" s="5">
        <f t="shared" si="51"/>
        <v>12410</v>
      </c>
      <c r="AG404" s="2">
        <f t="shared" si="52"/>
        <v>1</v>
      </c>
      <c r="AH404" s="2">
        <f t="shared" si="53"/>
        <v>2025</v>
      </c>
      <c r="AJ404" s="5">
        <f t="shared" si="54"/>
        <v>886</v>
      </c>
      <c r="AK404" s="2">
        <f t="shared" si="55"/>
        <v>4</v>
      </c>
      <c r="AM404" s="40"/>
    </row>
    <row r="405" spans="1:39" x14ac:dyDescent="0.25">
      <c r="A405" s="18">
        <v>45688</v>
      </c>
      <c r="B405" s="20">
        <v>897</v>
      </c>
      <c r="C405" s="20">
        <v>920</v>
      </c>
      <c r="D405" s="20">
        <v>904</v>
      </c>
      <c r="E405" s="20">
        <v>888</v>
      </c>
      <c r="F405" s="20">
        <v>835</v>
      </c>
      <c r="G405" s="20">
        <v>791</v>
      </c>
      <c r="H405" s="20">
        <v>702</v>
      </c>
      <c r="I405" s="20">
        <v>495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647</v>
      </c>
      <c r="S405" s="20">
        <v>649</v>
      </c>
      <c r="T405" s="20">
        <v>624</v>
      </c>
      <c r="U405" s="20">
        <v>611</v>
      </c>
      <c r="V405" s="20">
        <v>635</v>
      </c>
      <c r="W405" s="20">
        <v>689</v>
      </c>
      <c r="X405" s="20">
        <v>761</v>
      </c>
      <c r="Y405" s="20">
        <v>757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5111</v>
      </c>
      <c r="AD405" s="5">
        <f t="shared" si="50"/>
        <v>6694</v>
      </c>
      <c r="AE405" s="5">
        <f t="shared" si="51"/>
        <v>11805</v>
      </c>
      <c r="AG405" s="2">
        <f t="shared" si="52"/>
        <v>1</v>
      </c>
      <c r="AH405" s="2">
        <f t="shared" si="53"/>
        <v>2025</v>
      </c>
      <c r="AJ405" s="5">
        <f t="shared" si="54"/>
        <v>920</v>
      </c>
      <c r="AK405" s="2">
        <f t="shared" si="55"/>
        <v>2</v>
      </c>
      <c r="AM405" s="40"/>
    </row>
    <row r="406" spans="1:39" x14ac:dyDescent="0.25">
      <c r="A406" s="18">
        <v>45689</v>
      </c>
      <c r="B406" s="20">
        <v>821</v>
      </c>
      <c r="C406" s="20">
        <v>841</v>
      </c>
      <c r="D406" s="20">
        <v>850</v>
      </c>
      <c r="E406" s="20">
        <v>859</v>
      </c>
      <c r="F406" s="20">
        <v>833</v>
      </c>
      <c r="G406" s="20">
        <v>824</v>
      </c>
      <c r="H406" s="20">
        <v>707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408</v>
      </c>
      <c r="S406" s="20">
        <v>729</v>
      </c>
      <c r="T406" s="20">
        <v>710</v>
      </c>
      <c r="U406" s="20">
        <v>699</v>
      </c>
      <c r="V406" s="20">
        <v>755</v>
      </c>
      <c r="W406" s="20">
        <v>847</v>
      </c>
      <c r="X406" s="20">
        <v>898</v>
      </c>
      <c r="Y406" s="20">
        <v>940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11721</v>
      </c>
      <c r="AE406" s="5">
        <f t="shared" si="51"/>
        <v>11721</v>
      </c>
      <c r="AG406" s="2">
        <f t="shared" si="52"/>
        <v>2</v>
      </c>
      <c r="AH406" s="2">
        <f t="shared" si="53"/>
        <v>2025</v>
      </c>
      <c r="AJ406" s="5">
        <f t="shared" si="54"/>
        <v>940</v>
      </c>
      <c r="AK406" s="2">
        <f t="shared" si="55"/>
        <v>24</v>
      </c>
      <c r="AM406" s="40"/>
    </row>
    <row r="407" spans="1:39" x14ac:dyDescent="0.25">
      <c r="A407" s="18">
        <v>45690</v>
      </c>
      <c r="B407" s="20">
        <v>976</v>
      </c>
      <c r="C407" s="20">
        <v>991</v>
      </c>
      <c r="D407" s="20">
        <v>1005</v>
      </c>
      <c r="E407" s="20">
        <v>1006</v>
      </c>
      <c r="F407" s="20">
        <v>968</v>
      </c>
      <c r="G407" s="20">
        <v>934</v>
      </c>
      <c r="H407" s="20">
        <v>808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461</v>
      </c>
      <c r="S407" s="20">
        <v>798</v>
      </c>
      <c r="T407" s="20">
        <v>795</v>
      </c>
      <c r="U407" s="20">
        <v>762</v>
      </c>
      <c r="V407" s="20">
        <v>805</v>
      </c>
      <c r="W407" s="20">
        <v>860</v>
      </c>
      <c r="X407" s="20">
        <v>875</v>
      </c>
      <c r="Y407" s="20">
        <v>898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12942</v>
      </c>
      <c r="AE407" s="5">
        <f t="shared" si="51"/>
        <v>12942</v>
      </c>
      <c r="AG407" s="2">
        <f t="shared" si="52"/>
        <v>2</v>
      </c>
      <c r="AH407" s="2">
        <f t="shared" si="53"/>
        <v>2025</v>
      </c>
      <c r="AJ407" s="5">
        <f t="shared" si="54"/>
        <v>1006</v>
      </c>
      <c r="AK407" s="2">
        <f t="shared" si="55"/>
        <v>4</v>
      </c>
      <c r="AM407" s="40"/>
    </row>
    <row r="408" spans="1:39" x14ac:dyDescent="0.25">
      <c r="A408" s="18">
        <v>45691</v>
      </c>
      <c r="B408" s="20">
        <v>917</v>
      </c>
      <c r="C408" s="20">
        <v>891</v>
      </c>
      <c r="D408" s="20">
        <v>883</v>
      </c>
      <c r="E408" s="20">
        <v>874</v>
      </c>
      <c r="F408" s="20">
        <v>856</v>
      </c>
      <c r="G408" s="20">
        <v>818</v>
      </c>
      <c r="H408" s="20">
        <v>711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376</v>
      </c>
      <c r="S408" s="20">
        <v>693</v>
      </c>
      <c r="T408" s="20">
        <v>670</v>
      </c>
      <c r="U408" s="20">
        <v>642</v>
      </c>
      <c r="V408" s="20">
        <v>672</v>
      </c>
      <c r="W408" s="20">
        <v>719</v>
      </c>
      <c r="X408" s="20">
        <v>769</v>
      </c>
      <c r="Y408" s="20">
        <v>773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4541</v>
      </c>
      <c r="AD408" s="5">
        <f t="shared" si="50"/>
        <v>6723</v>
      </c>
      <c r="AE408" s="5">
        <f t="shared" si="51"/>
        <v>11264</v>
      </c>
      <c r="AG408" s="2">
        <f t="shared" si="52"/>
        <v>2</v>
      </c>
      <c r="AH408" s="2">
        <f t="shared" si="53"/>
        <v>2025</v>
      </c>
      <c r="AJ408" s="5">
        <f t="shared" si="54"/>
        <v>917</v>
      </c>
      <c r="AK408" s="2">
        <f t="shared" si="55"/>
        <v>1</v>
      </c>
      <c r="AM408" s="40"/>
    </row>
    <row r="409" spans="1:39" x14ac:dyDescent="0.25">
      <c r="A409" s="18">
        <v>45692</v>
      </c>
      <c r="B409" s="20">
        <v>776</v>
      </c>
      <c r="C409" s="20">
        <v>782</v>
      </c>
      <c r="D409" s="20">
        <v>795</v>
      </c>
      <c r="E409" s="20">
        <v>802</v>
      </c>
      <c r="F409" s="20">
        <v>768</v>
      </c>
      <c r="G409" s="20">
        <v>775</v>
      </c>
      <c r="H409" s="20">
        <v>700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374</v>
      </c>
      <c r="S409" s="20">
        <v>722</v>
      </c>
      <c r="T409" s="20">
        <v>713</v>
      </c>
      <c r="U409" s="20">
        <v>688</v>
      </c>
      <c r="V409" s="20">
        <v>726</v>
      </c>
      <c r="W409" s="20">
        <v>783</v>
      </c>
      <c r="X409" s="20">
        <v>840</v>
      </c>
      <c r="Y409" s="20">
        <v>870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4846</v>
      </c>
      <c r="AD409" s="5">
        <f t="shared" si="50"/>
        <v>6268</v>
      </c>
      <c r="AE409" s="5">
        <f t="shared" si="51"/>
        <v>11114</v>
      </c>
      <c r="AG409" s="2">
        <f t="shared" si="52"/>
        <v>2</v>
      </c>
      <c r="AH409" s="2">
        <f t="shared" si="53"/>
        <v>2025</v>
      </c>
      <c r="AJ409" s="5">
        <f t="shared" si="54"/>
        <v>870</v>
      </c>
      <c r="AK409" s="2">
        <f t="shared" si="55"/>
        <v>24</v>
      </c>
      <c r="AM409" s="40"/>
    </row>
    <row r="410" spans="1:39" x14ac:dyDescent="0.25">
      <c r="A410" s="18">
        <v>45693</v>
      </c>
      <c r="B410" s="20">
        <v>906</v>
      </c>
      <c r="C410" s="20">
        <v>929</v>
      </c>
      <c r="D410" s="20">
        <v>946</v>
      </c>
      <c r="E410" s="20">
        <v>973</v>
      </c>
      <c r="F410" s="20">
        <v>951</v>
      </c>
      <c r="G410" s="20">
        <v>942</v>
      </c>
      <c r="H410" s="20">
        <v>818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414</v>
      </c>
      <c r="S410" s="20">
        <v>804</v>
      </c>
      <c r="T410" s="20">
        <v>787</v>
      </c>
      <c r="U410" s="20">
        <v>745</v>
      </c>
      <c r="V410" s="20">
        <v>783</v>
      </c>
      <c r="W410" s="20">
        <v>848</v>
      </c>
      <c r="X410" s="20">
        <v>922</v>
      </c>
      <c r="Y410" s="20">
        <v>961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5303</v>
      </c>
      <c r="AD410" s="5">
        <f t="shared" si="50"/>
        <v>7426</v>
      </c>
      <c r="AE410" s="5">
        <f t="shared" si="51"/>
        <v>12729</v>
      </c>
      <c r="AG410" s="2">
        <f t="shared" si="52"/>
        <v>2</v>
      </c>
      <c r="AH410" s="2">
        <f t="shared" si="53"/>
        <v>2025</v>
      </c>
      <c r="AJ410" s="5">
        <f t="shared" si="54"/>
        <v>973</v>
      </c>
      <c r="AK410" s="2">
        <f t="shared" si="55"/>
        <v>4</v>
      </c>
      <c r="AM410" s="40"/>
    </row>
    <row r="411" spans="1:39" x14ac:dyDescent="0.25">
      <c r="A411" s="18">
        <v>45694</v>
      </c>
      <c r="B411" s="20">
        <v>1025</v>
      </c>
      <c r="C411" s="20">
        <v>1042</v>
      </c>
      <c r="D411" s="20">
        <v>1068</v>
      </c>
      <c r="E411" s="20">
        <v>1115</v>
      </c>
      <c r="F411" s="20">
        <v>1095</v>
      </c>
      <c r="G411" s="20">
        <v>1067</v>
      </c>
      <c r="H411" s="20">
        <v>919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400</v>
      </c>
      <c r="S411" s="20">
        <v>736</v>
      </c>
      <c r="T411" s="20">
        <v>693</v>
      </c>
      <c r="U411" s="20">
        <v>660</v>
      </c>
      <c r="V411" s="20">
        <v>715</v>
      </c>
      <c r="W411" s="20">
        <v>772</v>
      </c>
      <c r="X411" s="20">
        <v>831</v>
      </c>
      <c r="Y411" s="20">
        <v>852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4807</v>
      </c>
      <c r="AD411" s="5">
        <f t="shared" si="50"/>
        <v>8183</v>
      </c>
      <c r="AE411" s="5">
        <f t="shared" si="51"/>
        <v>12990</v>
      </c>
      <c r="AG411" s="2">
        <f t="shared" si="52"/>
        <v>2</v>
      </c>
      <c r="AH411" s="2">
        <f t="shared" si="53"/>
        <v>2025</v>
      </c>
      <c r="AJ411" s="5">
        <f t="shared" si="54"/>
        <v>1115</v>
      </c>
      <c r="AK411" s="2">
        <f t="shared" si="55"/>
        <v>4</v>
      </c>
      <c r="AM411" s="40"/>
    </row>
    <row r="412" spans="1:39" x14ac:dyDescent="0.25">
      <c r="A412" s="18">
        <v>45695</v>
      </c>
      <c r="B412" s="20">
        <v>802</v>
      </c>
      <c r="C412" s="20">
        <v>785</v>
      </c>
      <c r="D412" s="20">
        <v>776</v>
      </c>
      <c r="E412" s="20">
        <v>808</v>
      </c>
      <c r="F412" s="20">
        <v>842</v>
      </c>
      <c r="G412" s="20">
        <v>846</v>
      </c>
      <c r="H412" s="20">
        <v>753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377</v>
      </c>
      <c r="S412" s="20">
        <v>722</v>
      </c>
      <c r="T412" s="20">
        <v>702</v>
      </c>
      <c r="U412" s="20">
        <v>681</v>
      </c>
      <c r="V412" s="20">
        <v>731</v>
      </c>
      <c r="W412" s="20">
        <v>799</v>
      </c>
      <c r="X412" s="20">
        <v>861</v>
      </c>
      <c r="Y412" s="20">
        <v>889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4873</v>
      </c>
      <c r="AD412" s="5">
        <f t="shared" si="50"/>
        <v>6501</v>
      </c>
      <c r="AE412" s="5">
        <f t="shared" si="51"/>
        <v>11374</v>
      </c>
      <c r="AG412" s="2">
        <f t="shared" si="52"/>
        <v>2</v>
      </c>
      <c r="AH412" s="2">
        <f t="shared" si="53"/>
        <v>2025</v>
      </c>
      <c r="AJ412" s="5">
        <f t="shared" si="54"/>
        <v>889</v>
      </c>
      <c r="AK412" s="2">
        <f t="shared" si="55"/>
        <v>24</v>
      </c>
      <c r="AM412" s="40"/>
    </row>
    <row r="413" spans="1:39" x14ac:dyDescent="0.25">
      <c r="A413" s="18">
        <v>45696</v>
      </c>
      <c r="B413" s="20">
        <v>899</v>
      </c>
      <c r="C413" s="20">
        <v>926</v>
      </c>
      <c r="D413" s="20">
        <v>934</v>
      </c>
      <c r="E413" s="20">
        <v>942</v>
      </c>
      <c r="F413" s="20">
        <v>912</v>
      </c>
      <c r="G413" s="20">
        <v>881</v>
      </c>
      <c r="H413" s="20">
        <v>770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403</v>
      </c>
      <c r="S413" s="20">
        <v>736</v>
      </c>
      <c r="T413" s="20">
        <v>707</v>
      </c>
      <c r="U413" s="20">
        <v>692</v>
      </c>
      <c r="V413" s="20">
        <v>735</v>
      </c>
      <c r="W413" s="20">
        <v>821</v>
      </c>
      <c r="X413" s="20">
        <v>867</v>
      </c>
      <c r="Y413" s="20">
        <v>899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12124</v>
      </c>
      <c r="AE413" s="5">
        <f t="shared" si="51"/>
        <v>12124</v>
      </c>
      <c r="AG413" s="2">
        <f t="shared" si="52"/>
        <v>2</v>
      </c>
      <c r="AH413" s="2">
        <f t="shared" si="53"/>
        <v>2025</v>
      </c>
      <c r="AJ413" s="5">
        <f t="shared" si="54"/>
        <v>942</v>
      </c>
      <c r="AK413" s="2">
        <f t="shared" si="55"/>
        <v>4</v>
      </c>
      <c r="AM413" s="40"/>
    </row>
    <row r="414" spans="1:39" x14ac:dyDescent="0.25">
      <c r="A414" s="18">
        <v>45697</v>
      </c>
      <c r="B414" s="20">
        <v>901</v>
      </c>
      <c r="C414" s="20">
        <v>917</v>
      </c>
      <c r="D414" s="20">
        <v>927</v>
      </c>
      <c r="E414" s="20">
        <v>935</v>
      </c>
      <c r="F414" s="20">
        <v>907</v>
      </c>
      <c r="G414" s="20">
        <v>860</v>
      </c>
      <c r="H414" s="20">
        <v>741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440</v>
      </c>
      <c r="S414" s="20">
        <v>804</v>
      </c>
      <c r="T414" s="20">
        <v>775</v>
      </c>
      <c r="U414" s="20">
        <v>738</v>
      </c>
      <c r="V414" s="20">
        <v>793</v>
      </c>
      <c r="W414" s="20">
        <v>872</v>
      </c>
      <c r="X414" s="20">
        <v>937</v>
      </c>
      <c r="Y414" s="20">
        <v>983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12530</v>
      </c>
      <c r="AE414" s="5">
        <f t="shared" si="51"/>
        <v>12530</v>
      </c>
      <c r="AG414" s="2">
        <f t="shared" si="52"/>
        <v>2</v>
      </c>
      <c r="AH414" s="2">
        <f t="shared" si="53"/>
        <v>2025</v>
      </c>
      <c r="AJ414" s="5">
        <f t="shared" si="54"/>
        <v>983</v>
      </c>
      <c r="AK414" s="2">
        <f t="shared" si="55"/>
        <v>24</v>
      </c>
      <c r="AM414" s="40"/>
    </row>
    <row r="415" spans="1:39" x14ac:dyDescent="0.25">
      <c r="A415" s="18">
        <v>45698</v>
      </c>
      <c r="B415" s="20">
        <v>1000</v>
      </c>
      <c r="C415" s="20">
        <v>1010</v>
      </c>
      <c r="D415" s="20">
        <v>1033</v>
      </c>
      <c r="E415" s="20">
        <v>1042</v>
      </c>
      <c r="F415" s="20">
        <v>1002</v>
      </c>
      <c r="G415" s="20">
        <v>977</v>
      </c>
      <c r="H415" s="20">
        <v>861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397</v>
      </c>
      <c r="S415" s="20">
        <v>774</v>
      </c>
      <c r="T415" s="20">
        <v>765</v>
      </c>
      <c r="U415" s="20">
        <v>740</v>
      </c>
      <c r="V415" s="20">
        <v>793</v>
      </c>
      <c r="W415" s="20">
        <v>865</v>
      </c>
      <c r="X415" s="20">
        <v>939</v>
      </c>
      <c r="Y415" s="20">
        <v>960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5273</v>
      </c>
      <c r="AD415" s="5">
        <f t="shared" si="50"/>
        <v>7885</v>
      </c>
      <c r="AE415" s="5">
        <f t="shared" si="51"/>
        <v>13158</v>
      </c>
      <c r="AG415" s="2">
        <f t="shared" si="52"/>
        <v>2</v>
      </c>
      <c r="AH415" s="2">
        <f t="shared" si="53"/>
        <v>2025</v>
      </c>
      <c r="AJ415" s="5">
        <f t="shared" si="54"/>
        <v>1042</v>
      </c>
      <c r="AK415" s="2">
        <f t="shared" si="55"/>
        <v>4</v>
      </c>
      <c r="AM415" s="40"/>
    </row>
    <row r="416" spans="1:39" x14ac:dyDescent="0.25">
      <c r="A416" s="18">
        <v>45699</v>
      </c>
      <c r="B416" s="20">
        <v>1007</v>
      </c>
      <c r="C416" s="20">
        <v>1018</v>
      </c>
      <c r="D416" s="20">
        <v>1042</v>
      </c>
      <c r="E416" s="20">
        <v>1072</v>
      </c>
      <c r="F416" s="20">
        <v>1061</v>
      </c>
      <c r="G416" s="20">
        <v>1032</v>
      </c>
      <c r="H416" s="20">
        <v>900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361</v>
      </c>
      <c r="S416" s="20">
        <v>703</v>
      </c>
      <c r="T416" s="20">
        <v>679</v>
      </c>
      <c r="U416" s="20">
        <v>658</v>
      </c>
      <c r="V416" s="20">
        <v>701</v>
      </c>
      <c r="W416" s="20">
        <v>763</v>
      </c>
      <c r="X416" s="20">
        <v>813</v>
      </c>
      <c r="Y416" s="20">
        <v>844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4678</v>
      </c>
      <c r="AD416" s="5">
        <f t="shared" si="50"/>
        <v>7976</v>
      </c>
      <c r="AE416" s="5">
        <f t="shared" si="51"/>
        <v>12654</v>
      </c>
      <c r="AG416" s="2">
        <f t="shared" si="52"/>
        <v>2</v>
      </c>
      <c r="AH416" s="2">
        <f t="shared" si="53"/>
        <v>2025</v>
      </c>
      <c r="AJ416" s="5">
        <f t="shared" si="54"/>
        <v>1072</v>
      </c>
      <c r="AK416" s="2">
        <f t="shared" si="55"/>
        <v>4</v>
      </c>
      <c r="AM416" s="40"/>
    </row>
    <row r="417" spans="1:39" x14ac:dyDescent="0.25">
      <c r="A417" s="18">
        <v>45700</v>
      </c>
      <c r="B417" s="20">
        <v>882</v>
      </c>
      <c r="C417" s="20">
        <v>900</v>
      </c>
      <c r="D417" s="20">
        <v>898</v>
      </c>
      <c r="E417" s="20">
        <v>931</v>
      </c>
      <c r="F417" s="20">
        <v>890</v>
      </c>
      <c r="G417" s="20">
        <v>912</v>
      </c>
      <c r="H417" s="20">
        <v>837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391</v>
      </c>
      <c r="S417" s="20">
        <v>755</v>
      </c>
      <c r="T417" s="20">
        <v>743</v>
      </c>
      <c r="U417" s="20">
        <v>722</v>
      </c>
      <c r="V417" s="20">
        <v>769</v>
      </c>
      <c r="W417" s="20">
        <v>828</v>
      </c>
      <c r="X417" s="20">
        <v>882</v>
      </c>
      <c r="Y417" s="20">
        <v>920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5090</v>
      </c>
      <c r="AD417" s="5">
        <f t="shared" si="50"/>
        <v>7170</v>
      </c>
      <c r="AE417" s="5">
        <f t="shared" si="51"/>
        <v>12260</v>
      </c>
      <c r="AG417" s="2">
        <f t="shared" si="52"/>
        <v>2</v>
      </c>
      <c r="AH417" s="2">
        <f t="shared" si="53"/>
        <v>2025</v>
      </c>
      <c r="AJ417" s="5">
        <f t="shared" si="54"/>
        <v>931</v>
      </c>
      <c r="AK417" s="2">
        <f t="shared" si="55"/>
        <v>4</v>
      </c>
      <c r="AM417" s="40"/>
    </row>
    <row r="418" spans="1:39" x14ac:dyDescent="0.25">
      <c r="A418" s="18">
        <v>45701</v>
      </c>
      <c r="B418" s="20">
        <v>922</v>
      </c>
      <c r="C418" s="20">
        <v>925</v>
      </c>
      <c r="D418" s="20">
        <v>909</v>
      </c>
      <c r="E418" s="20">
        <v>913</v>
      </c>
      <c r="F418" s="20">
        <v>859</v>
      </c>
      <c r="G418" s="20">
        <v>844</v>
      </c>
      <c r="H418" s="20">
        <v>734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408</v>
      </c>
      <c r="S418" s="20">
        <v>754</v>
      </c>
      <c r="T418" s="20">
        <v>747</v>
      </c>
      <c r="U418" s="20">
        <v>708</v>
      </c>
      <c r="V418" s="20">
        <v>751</v>
      </c>
      <c r="W418" s="20">
        <v>804</v>
      </c>
      <c r="X418" s="20">
        <v>872</v>
      </c>
      <c r="Y418" s="20">
        <v>913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5044</v>
      </c>
      <c r="AD418" s="5">
        <f t="shared" si="50"/>
        <v>7019</v>
      </c>
      <c r="AE418" s="5">
        <f t="shared" si="51"/>
        <v>12063</v>
      </c>
      <c r="AG418" s="2">
        <f t="shared" si="52"/>
        <v>2</v>
      </c>
      <c r="AH418" s="2">
        <f t="shared" si="53"/>
        <v>2025</v>
      </c>
      <c r="AJ418" s="5">
        <f t="shared" si="54"/>
        <v>925</v>
      </c>
      <c r="AK418" s="2">
        <f t="shared" si="55"/>
        <v>2</v>
      </c>
      <c r="AM418" s="40"/>
    </row>
    <row r="419" spans="1:39" x14ac:dyDescent="0.25">
      <c r="A419" s="18">
        <v>45702</v>
      </c>
      <c r="B419" s="20">
        <v>914</v>
      </c>
      <c r="C419" s="20">
        <v>880</v>
      </c>
      <c r="D419" s="20">
        <v>865</v>
      </c>
      <c r="E419" s="20">
        <v>881</v>
      </c>
      <c r="F419" s="20">
        <v>851</v>
      </c>
      <c r="G419" s="20">
        <v>829</v>
      </c>
      <c r="H419" s="20">
        <v>735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371</v>
      </c>
      <c r="S419" s="20">
        <v>704</v>
      </c>
      <c r="T419" s="20">
        <v>694</v>
      </c>
      <c r="U419" s="20">
        <v>665</v>
      </c>
      <c r="V419" s="20">
        <v>706</v>
      </c>
      <c r="W419" s="20">
        <v>780</v>
      </c>
      <c r="X419" s="20">
        <v>858</v>
      </c>
      <c r="Y419" s="20">
        <v>892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4778</v>
      </c>
      <c r="AD419" s="5">
        <f t="shared" si="50"/>
        <v>6847</v>
      </c>
      <c r="AE419" s="5">
        <f t="shared" si="51"/>
        <v>11625</v>
      </c>
      <c r="AG419" s="2">
        <f t="shared" si="52"/>
        <v>2</v>
      </c>
      <c r="AH419" s="2">
        <f t="shared" si="53"/>
        <v>2025</v>
      </c>
      <c r="AJ419" s="5">
        <f t="shared" si="54"/>
        <v>914</v>
      </c>
      <c r="AK419" s="2">
        <f t="shared" si="55"/>
        <v>1</v>
      </c>
      <c r="AM419" s="40"/>
    </row>
    <row r="420" spans="1:39" x14ac:dyDescent="0.25">
      <c r="A420" s="18">
        <v>45703</v>
      </c>
      <c r="B420" s="20">
        <v>908</v>
      </c>
      <c r="C420" s="20">
        <v>925</v>
      </c>
      <c r="D420" s="20">
        <v>952</v>
      </c>
      <c r="E420" s="20">
        <v>951</v>
      </c>
      <c r="F420" s="20">
        <v>908</v>
      </c>
      <c r="G420" s="20">
        <v>866</v>
      </c>
      <c r="H420" s="20">
        <v>756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388</v>
      </c>
      <c r="S420" s="20">
        <v>716</v>
      </c>
      <c r="T420" s="20">
        <v>692</v>
      </c>
      <c r="U420" s="20">
        <v>680</v>
      </c>
      <c r="V420" s="20">
        <v>722</v>
      </c>
      <c r="W420" s="20">
        <v>799</v>
      </c>
      <c r="X420" s="20">
        <v>857</v>
      </c>
      <c r="Y420" s="20">
        <v>888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12008</v>
      </c>
      <c r="AE420" s="5">
        <f t="shared" si="51"/>
        <v>12008</v>
      </c>
      <c r="AG420" s="2">
        <f t="shared" si="52"/>
        <v>2</v>
      </c>
      <c r="AH420" s="2">
        <f t="shared" si="53"/>
        <v>2025</v>
      </c>
      <c r="AJ420" s="5">
        <f t="shared" si="54"/>
        <v>952</v>
      </c>
      <c r="AK420" s="2">
        <f t="shared" si="55"/>
        <v>3</v>
      </c>
      <c r="AM420" s="40"/>
    </row>
    <row r="421" spans="1:39" x14ac:dyDescent="0.25">
      <c r="A421" s="18">
        <v>45704</v>
      </c>
      <c r="B421" s="20">
        <v>916</v>
      </c>
      <c r="C421" s="20">
        <v>924</v>
      </c>
      <c r="D421" s="20">
        <v>919</v>
      </c>
      <c r="E421" s="20">
        <v>922</v>
      </c>
      <c r="F421" s="20">
        <v>878</v>
      </c>
      <c r="G421" s="20">
        <v>842</v>
      </c>
      <c r="H421" s="20">
        <v>717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431</v>
      </c>
      <c r="S421" s="20">
        <v>742</v>
      </c>
      <c r="T421" s="20">
        <v>698</v>
      </c>
      <c r="U421" s="20">
        <v>665</v>
      </c>
      <c r="V421" s="20">
        <v>706</v>
      </c>
      <c r="W421" s="20">
        <v>780</v>
      </c>
      <c r="X421" s="20">
        <v>848</v>
      </c>
      <c r="Y421" s="20">
        <v>855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11843</v>
      </c>
      <c r="AE421" s="5">
        <f t="shared" si="51"/>
        <v>11843</v>
      </c>
      <c r="AG421" s="2">
        <f t="shared" si="52"/>
        <v>2</v>
      </c>
      <c r="AH421" s="2">
        <f t="shared" si="53"/>
        <v>2025</v>
      </c>
      <c r="AJ421" s="5">
        <f t="shared" si="54"/>
        <v>924</v>
      </c>
      <c r="AK421" s="2">
        <f t="shared" si="55"/>
        <v>2</v>
      </c>
      <c r="AM421" s="40"/>
    </row>
    <row r="422" spans="1:39" x14ac:dyDescent="0.25">
      <c r="A422" s="18">
        <v>45705</v>
      </c>
      <c r="B422" s="20">
        <v>871</v>
      </c>
      <c r="C422" s="20">
        <v>863</v>
      </c>
      <c r="D422" s="20">
        <v>858</v>
      </c>
      <c r="E422" s="20">
        <v>880</v>
      </c>
      <c r="F422" s="20">
        <v>847</v>
      </c>
      <c r="G422" s="20">
        <v>837</v>
      </c>
      <c r="H422" s="20">
        <v>726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399</v>
      </c>
      <c r="S422" s="20">
        <v>739</v>
      </c>
      <c r="T422" s="20">
        <v>726</v>
      </c>
      <c r="U422" s="20">
        <v>707</v>
      </c>
      <c r="V422" s="20">
        <v>734</v>
      </c>
      <c r="W422" s="20">
        <v>797</v>
      </c>
      <c r="X422" s="20">
        <v>840</v>
      </c>
      <c r="Y422" s="20">
        <v>873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11697</v>
      </c>
      <c r="AE422" s="5">
        <f t="shared" si="51"/>
        <v>11697</v>
      </c>
      <c r="AG422" s="2">
        <f t="shared" si="52"/>
        <v>2</v>
      </c>
      <c r="AH422" s="2">
        <f t="shared" si="53"/>
        <v>2025</v>
      </c>
      <c r="AJ422" s="5">
        <f t="shared" si="54"/>
        <v>880</v>
      </c>
      <c r="AK422" s="2">
        <f t="shared" si="55"/>
        <v>4</v>
      </c>
      <c r="AM422" s="40"/>
    </row>
    <row r="423" spans="1:39" x14ac:dyDescent="0.25">
      <c r="A423" s="18">
        <v>45706</v>
      </c>
      <c r="B423" s="20">
        <v>914</v>
      </c>
      <c r="C423" s="20">
        <v>914</v>
      </c>
      <c r="D423" s="20">
        <v>934</v>
      </c>
      <c r="E423" s="20">
        <v>946</v>
      </c>
      <c r="F423" s="20">
        <v>917</v>
      </c>
      <c r="G423" s="20">
        <v>900</v>
      </c>
      <c r="H423" s="20">
        <v>782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384</v>
      </c>
      <c r="S423" s="20">
        <v>741</v>
      </c>
      <c r="T423" s="20">
        <v>741</v>
      </c>
      <c r="U423" s="20">
        <v>714</v>
      </c>
      <c r="V423" s="20">
        <v>759</v>
      </c>
      <c r="W423" s="20">
        <v>817</v>
      </c>
      <c r="X423" s="20">
        <v>889</v>
      </c>
      <c r="Y423" s="20">
        <v>931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5045</v>
      </c>
      <c r="AD423" s="5">
        <f t="shared" si="50"/>
        <v>7238</v>
      </c>
      <c r="AE423" s="5">
        <f t="shared" si="51"/>
        <v>12283</v>
      </c>
      <c r="AG423" s="2">
        <f t="shared" si="52"/>
        <v>2</v>
      </c>
      <c r="AH423" s="2">
        <f t="shared" si="53"/>
        <v>2025</v>
      </c>
      <c r="AJ423" s="5">
        <f t="shared" si="54"/>
        <v>946</v>
      </c>
      <c r="AK423" s="2">
        <f t="shared" si="55"/>
        <v>4</v>
      </c>
      <c r="AM423" s="40"/>
    </row>
    <row r="424" spans="1:39" x14ac:dyDescent="0.25">
      <c r="A424" s="18">
        <v>45707</v>
      </c>
      <c r="B424" s="20">
        <v>957</v>
      </c>
      <c r="C424" s="20">
        <v>955</v>
      </c>
      <c r="D424" s="20">
        <v>953</v>
      </c>
      <c r="E424" s="20">
        <v>978</v>
      </c>
      <c r="F424" s="20">
        <v>945</v>
      </c>
      <c r="G424" s="20">
        <v>913</v>
      </c>
      <c r="H424" s="20">
        <v>778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367</v>
      </c>
      <c r="S424" s="20">
        <v>714</v>
      </c>
      <c r="T424" s="20">
        <v>691</v>
      </c>
      <c r="U424" s="20">
        <v>663</v>
      </c>
      <c r="V424" s="20">
        <v>703</v>
      </c>
      <c r="W424" s="20">
        <v>783</v>
      </c>
      <c r="X424" s="20">
        <v>834</v>
      </c>
      <c r="Y424" s="20">
        <v>871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4755</v>
      </c>
      <c r="AD424" s="5">
        <f t="shared" si="50"/>
        <v>7350</v>
      </c>
      <c r="AE424" s="5">
        <f t="shared" si="51"/>
        <v>12105</v>
      </c>
      <c r="AG424" s="2">
        <f t="shared" si="52"/>
        <v>2</v>
      </c>
      <c r="AH424" s="2">
        <f t="shared" si="53"/>
        <v>2025</v>
      </c>
      <c r="AJ424" s="5">
        <f t="shared" si="54"/>
        <v>978</v>
      </c>
      <c r="AK424" s="2">
        <f t="shared" si="55"/>
        <v>4</v>
      </c>
      <c r="AM424" s="40"/>
    </row>
    <row r="425" spans="1:39" x14ac:dyDescent="0.25">
      <c r="A425" s="18">
        <v>45708</v>
      </c>
      <c r="B425" s="20">
        <v>896</v>
      </c>
      <c r="C425" s="20">
        <v>913</v>
      </c>
      <c r="D425" s="20">
        <v>910</v>
      </c>
      <c r="E425" s="20">
        <v>950</v>
      </c>
      <c r="F425" s="20">
        <v>960</v>
      </c>
      <c r="G425" s="20">
        <v>919</v>
      </c>
      <c r="H425" s="20">
        <v>790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357</v>
      </c>
      <c r="S425" s="20">
        <v>689</v>
      </c>
      <c r="T425" s="20">
        <v>678</v>
      </c>
      <c r="U425" s="20">
        <v>645</v>
      </c>
      <c r="V425" s="20">
        <v>674</v>
      </c>
      <c r="W425" s="20">
        <v>707</v>
      </c>
      <c r="X425" s="20">
        <v>754</v>
      </c>
      <c r="Y425" s="20">
        <v>782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4504</v>
      </c>
      <c r="AD425" s="5">
        <f t="shared" si="50"/>
        <v>7120</v>
      </c>
      <c r="AE425" s="5">
        <f t="shared" si="51"/>
        <v>11624</v>
      </c>
      <c r="AG425" s="2">
        <f t="shared" si="52"/>
        <v>2</v>
      </c>
      <c r="AH425" s="2">
        <f t="shared" si="53"/>
        <v>2025</v>
      </c>
      <c r="AJ425" s="5">
        <f t="shared" si="54"/>
        <v>960</v>
      </c>
      <c r="AK425" s="2">
        <f t="shared" si="55"/>
        <v>5</v>
      </c>
      <c r="AM425" s="40"/>
    </row>
    <row r="426" spans="1:39" x14ac:dyDescent="0.25">
      <c r="A426" s="18">
        <v>45709</v>
      </c>
      <c r="B426" s="20">
        <v>802</v>
      </c>
      <c r="C426" s="20">
        <v>774</v>
      </c>
      <c r="D426" s="20">
        <v>780</v>
      </c>
      <c r="E426" s="20">
        <v>798</v>
      </c>
      <c r="F426" s="20">
        <v>778</v>
      </c>
      <c r="G426" s="20">
        <v>749</v>
      </c>
      <c r="H426" s="20">
        <v>652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346</v>
      </c>
      <c r="S426" s="20">
        <v>625</v>
      </c>
      <c r="T426" s="20">
        <v>617</v>
      </c>
      <c r="U426" s="20">
        <v>594</v>
      </c>
      <c r="V426" s="20">
        <v>631</v>
      </c>
      <c r="W426" s="20">
        <v>702</v>
      </c>
      <c r="X426" s="20">
        <v>766</v>
      </c>
      <c r="Y426" s="20">
        <v>791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4281</v>
      </c>
      <c r="AD426" s="5">
        <f t="shared" si="50"/>
        <v>6124</v>
      </c>
      <c r="AE426" s="5">
        <f t="shared" si="51"/>
        <v>10405</v>
      </c>
      <c r="AG426" s="2">
        <f t="shared" si="52"/>
        <v>2</v>
      </c>
      <c r="AH426" s="2">
        <f t="shared" si="53"/>
        <v>2025</v>
      </c>
      <c r="AJ426" s="5">
        <f t="shared" si="54"/>
        <v>802</v>
      </c>
      <c r="AK426" s="2">
        <f t="shared" si="55"/>
        <v>1</v>
      </c>
      <c r="AM426" s="40"/>
    </row>
    <row r="427" spans="1:39" x14ac:dyDescent="0.25">
      <c r="A427" s="18">
        <v>45710</v>
      </c>
      <c r="B427" s="20">
        <v>798</v>
      </c>
      <c r="C427" s="20">
        <v>813</v>
      </c>
      <c r="D427" s="20">
        <v>818</v>
      </c>
      <c r="E427" s="20">
        <v>847</v>
      </c>
      <c r="F427" s="20">
        <v>818</v>
      </c>
      <c r="G427" s="20">
        <v>801</v>
      </c>
      <c r="H427" s="20">
        <v>706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371</v>
      </c>
      <c r="S427" s="20">
        <v>681</v>
      </c>
      <c r="T427" s="20">
        <v>676</v>
      </c>
      <c r="U427" s="20">
        <v>661</v>
      </c>
      <c r="V427" s="20">
        <v>701</v>
      </c>
      <c r="W427" s="20">
        <v>771</v>
      </c>
      <c r="X427" s="20">
        <v>810</v>
      </c>
      <c r="Y427" s="20">
        <v>871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11143</v>
      </c>
      <c r="AE427" s="5">
        <f t="shared" si="51"/>
        <v>11143</v>
      </c>
      <c r="AG427" s="2">
        <f t="shared" si="52"/>
        <v>2</v>
      </c>
      <c r="AH427" s="2">
        <f t="shared" si="53"/>
        <v>2025</v>
      </c>
      <c r="AJ427" s="5">
        <f t="shared" si="54"/>
        <v>871</v>
      </c>
      <c r="AK427" s="2">
        <f t="shared" si="55"/>
        <v>24</v>
      </c>
      <c r="AM427" s="40"/>
    </row>
    <row r="428" spans="1:39" x14ac:dyDescent="0.25">
      <c r="A428" s="18">
        <v>45711</v>
      </c>
      <c r="B428" s="20">
        <v>912</v>
      </c>
      <c r="C428" s="20">
        <v>917</v>
      </c>
      <c r="D428" s="20">
        <v>919</v>
      </c>
      <c r="E428" s="20">
        <v>919</v>
      </c>
      <c r="F428" s="20">
        <v>859</v>
      </c>
      <c r="G428" s="20">
        <v>817</v>
      </c>
      <c r="H428" s="20">
        <v>696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378</v>
      </c>
      <c r="S428" s="20">
        <v>700</v>
      </c>
      <c r="T428" s="20">
        <v>680</v>
      </c>
      <c r="U428" s="20">
        <v>657</v>
      </c>
      <c r="V428" s="20">
        <v>672</v>
      </c>
      <c r="W428" s="20">
        <v>709</v>
      </c>
      <c r="X428" s="20">
        <v>762</v>
      </c>
      <c r="Y428" s="20">
        <v>780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11377</v>
      </c>
      <c r="AE428" s="5">
        <f t="shared" si="51"/>
        <v>11377</v>
      </c>
      <c r="AG428" s="2">
        <f t="shared" si="52"/>
        <v>2</v>
      </c>
      <c r="AH428" s="2">
        <f t="shared" si="53"/>
        <v>2025</v>
      </c>
      <c r="AJ428" s="5">
        <f t="shared" si="54"/>
        <v>919</v>
      </c>
      <c r="AK428" s="2">
        <f t="shared" si="55"/>
        <v>3</v>
      </c>
      <c r="AM428" s="40"/>
    </row>
    <row r="429" spans="1:39" x14ac:dyDescent="0.25">
      <c r="A429" s="18">
        <v>45712</v>
      </c>
      <c r="B429" s="20">
        <v>834</v>
      </c>
      <c r="C429" s="20">
        <v>874</v>
      </c>
      <c r="D429" s="20">
        <v>900</v>
      </c>
      <c r="E429" s="20">
        <v>919</v>
      </c>
      <c r="F429" s="20">
        <v>898</v>
      </c>
      <c r="G429" s="20">
        <v>889</v>
      </c>
      <c r="H429" s="20">
        <v>801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353</v>
      </c>
      <c r="S429" s="20">
        <v>651</v>
      </c>
      <c r="T429" s="20">
        <v>620</v>
      </c>
      <c r="U429" s="20">
        <v>584</v>
      </c>
      <c r="V429" s="20">
        <v>600</v>
      </c>
      <c r="W429" s="20">
        <v>652</v>
      </c>
      <c r="X429" s="20">
        <v>658</v>
      </c>
      <c r="Y429" s="20">
        <v>668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4118</v>
      </c>
      <c r="AD429" s="5">
        <f t="shared" si="50"/>
        <v>6783</v>
      </c>
      <c r="AE429" s="5">
        <f t="shared" si="51"/>
        <v>10901</v>
      </c>
      <c r="AG429" s="2">
        <f t="shared" si="52"/>
        <v>2</v>
      </c>
      <c r="AH429" s="2">
        <f t="shared" si="53"/>
        <v>2025</v>
      </c>
      <c r="AJ429" s="5">
        <f t="shared" si="54"/>
        <v>919</v>
      </c>
      <c r="AK429" s="2">
        <f t="shared" si="55"/>
        <v>4</v>
      </c>
      <c r="AM429" s="40"/>
    </row>
    <row r="430" spans="1:39" x14ac:dyDescent="0.25">
      <c r="A430" s="18">
        <v>45713</v>
      </c>
      <c r="B430" s="20">
        <v>676</v>
      </c>
      <c r="C430" s="20">
        <v>672</v>
      </c>
      <c r="D430" s="20">
        <v>678</v>
      </c>
      <c r="E430" s="20">
        <v>692</v>
      </c>
      <c r="F430" s="20">
        <v>686</v>
      </c>
      <c r="G430" s="20">
        <v>696</v>
      </c>
      <c r="H430" s="20">
        <v>644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326</v>
      </c>
      <c r="S430" s="20">
        <v>618</v>
      </c>
      <c r="T430" s="20">
        <v>624</v>
      </c>
      <c r="U430" s="20">
        <v>575</v>
      </c>
      <c r="V430" s="20">
        <v>614</v>
      </c>
      <c r="W430" s="20">
        <v>639</v>
      </c>
      <c r="X430" s="20">
        <v>698</v>
      </c>
      <c r="Y430" s="20">
        <v>741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4094</v>
      </c>
      <c r="AD430" s="5">
        <f t="shared" si="50"/>
        <v>5485</v>
      </c>
      <c r="AE430" s="5">
        <f t="shared" si="51"/>
        <v>9579</v>
      </c>
      <c r="AG430" s="2">
        <f t="shared" si="52"/>
        <v>2</v>
      </c>
      <c r="AH430" s="2">
        <f t="shared" si="53"/>
        <v>2025</v>
      </c>
      <c r="AJ430" s="5">
        <f t="shared" si="54"/>
        <v>741</v>
      </c>
      <c r="AK430" s="2">
        <f t="shared" si="55"/>
        <v>24</v>
      </c>
      <c r="AM430" s="40"/>
    </row>
    <row r="431" spans="1:39" x14ac:dyDescent="0.25">
      <c r="A431" s="18">
        <v>45714</v>
      </c>
      <c r="B431" s="20">
        <v>758</v>
      </c>
      <c r="C431" s="20">
        <v>760</v>
      </c>
      <c r="D431" s="20">
        <v>767</v>
      </c>
      <c r="E431" s="20">
        <v>776</v>
      </c>
      <c r="F431" s="20">
        <v>767</v>
      </c>
      <c r="G431" s="20">
        <v>742</v>
      </c>
      <c r="H431" s="20">
        <v>625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309</v>
      </c>
      <c r="S431" s="20">
        <v>637</v>
      </c>
      <c r="T431" s="20">
        <v>648</v>
      </c>
      <c r="U431" s="20">
        <v>610</v>
      </c>
      <c r="V431" s="20">
        <v>650</v>
      </c>
      <c r="W431" s="20">
        <v>702</v>
      </c>
      <c r="X431" s="20">
        <v>752</v>
      </c>
      <c r="Y431" s="20">
        <v>775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4308</v>
      </c>
      <c r="AD431" s="5">
        <f t="shared" si="50"/>
        <v>5970</v>
      </c>
      <c r="AE431" s="5">
        <f t="shared" si="51"/>
        <v>10278</v>
      </c>
      <c r="AG431" s="2">
        <f t="shared" si="52"/>
        <v>2</v>
      </c>
      <c r="AH431" s="2">
        <f t="shared" si="53"/>
        <v>2025</v>
      </c>
      <c r="AJ431" s="5">
        <f t="shared" si="54"/>
        <v>776</v>
      </c>
      <c r="AK431" s="2">
        <f t="shared" si="55"/>
        <v>4</v>
      </c>
      <c r="AM431" s="40"/>
    </row>
    <row r="432" spans="1:39" x14ac:dyDescent="0.25">
      <c r="A432" s="18">
        <v>45715</v>
      </c>
      <c r="B432" s="20">
        <v>808</v>
      </c>
      <c r="C432" s="20">
        <v>832</v>
      </c>
      <c r="D432" s="20">
        <v>839</v>
      </c>
      <c r="E432" s="20">
        <v>865</v>
      </c>
      <c r="F432" s="20">
        <v>851</v>
      </c>
      <c r="G432" s="20">
        <v>844</v>
      </c>
      <c r="H432" s="20">
        <v>733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347</v>
      </c>
      <c r="S432" s="20">
        <v>634</v>
      </c>
      <c r="T432" s="20">
        <v>616</v>
      </c>
      <c r="U432" s="20">
        <v>582</v>
      </c>
      <c r="V432" s="20">
        <v>602</v>
      </c>
      <c r="W432" s="20">
        <v>641</v>
      </c>
      <c r="X432" s="20">
        <v>682</v>
      </c>
      <c r="Y432" s="20">
        <v>725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4104</v>
      </c>
      <c r="AD432" s="5">
        <f t="shared" si="50"/>
        <v>6497</v>
      </c>
      <c r="AE432" s="5">
        <f t="shared" si="51"/>
        <v>10601</v>
      </c>
      <c r="AG432" s="2">
        <f t="shared" si="52"/>
        <v>2</v>
      </c>
      <c r="AH432" s="2">
        <f t="shared" si="53"/>
        <v>2025</v>
      </c>
      <c r="AJ432" s="5">
        <f t="shared" si="54"/>
        <v>865</v>
      </c>
      <c r="AK432" s="2">
        <f t="shared" si="55"/>
        <v>4</v>
      </c>
      <c r="AM432" s="40"/>
    </row>
    <row r="433" spans="1:39" x14ac:dyDescent="0.25">
      <c r="A433" s="18">
        <v>45716</v>
      </c>
      <c r="B433" s="20">
        <v>742</v>
      </c>
      <c r="C433" s="20">
        <v>755</v>
      </c>
      <c r="D433" s="20">
        <v>763</v>
      </c>
      <c r="E433" s="20">
        <v>766</v>
      </c>
      <c r="F433" s="20">
        <v>770</v>
      </c>
      <c r="G433" s="20">
        <v>744</v>
      </c>
      <c r="H433" s="20">
        <v>647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289</v>
      </c>
      <c r="S433" s="20">
        <v>589</v>
      </c>
      <c r="T433" s="20">
        <v>598</v>
      </c>
      <c r="U433" s="20">
        <v>578</v>
      </c>
      <c r="V433" s="20">
        <v>625</v>
      </c>
      <c r="W433" s="20">
        <v>723</v>
      </c>
      <c r="X433" s="20">
        <v>808</v>
      </c>
      <c r="Y433" s="20">
        <v>844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4210</v>
      </c>
      <c r="AD433" s="5">
        <f t="shared" si="50"/>
        <v>6031</v>
      </c>
      <c r="AE433" s="5">
        <f t="shared" si="51"/>
        <v>10241</v>
      </c>
      <c r="AG433" s="2">
        <f t="shared" si="52"/>
        <v>2</v>
      </c>
      <c r="AH433" s="2">
        <f t="shared" si="53"/>
        <v>2025</v>
      </c>
      <c r="AJ433" s="5">
        <f t="shared" si="54"/>
        <v>844</v>
      </c>
      <c r="AK433" s="2">
        <f t="shared" si="55"/>
        <v>24</v>
      </c>
      <c r="AM433" s="40"/>
    </row>
    <row r="434" spans="1:39" x14ac:dyDescent="0.25">
      <c r="A434" s="18">
        <v>45717</v>
      </c>
      <c r="B434" s="20">
        <v>879</v>
      </c>
      <c r="C434" s="20">
        <v>969</v>
      </c>
      <c r="D434" s="20">
        <v>912</v>
      </c>
      <c r="E434" s="20">
        <v>891</v>
      </c>
      <c r="F434" s="20">
        <v>804</v>
      </c>
      <c r="G434" s="20">
        <v>724</v>
      </c>
      <c r="H434" s="20">
        <v>449</v>
      </c>
      <c r="I434" s="20">
        <v>50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210</v>
      </c>
      <c r="T434" s="20">
        <v>604</v>
      </c>
      <c r="U434" s="20">
        <v>570</v>
      </c>
      <c r="V434" s="20">
        <v>574</v>
      </c>
      <c r="W434" s="20">
        <v>593</v>
      </c>
      <c r="X434" s="20">
        <v>659</v>
      </c>
      <c r="Y434" s="20">
        <v>677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9565</v>
      </c>
      <c r="AE434" s="5">
        <f t="shared" si="51"/>
        <v>9565</v>
      </c>
      <c r="AG434" s="2">
        <f t="shared" si="52"/>
        <v>3</v>
      </c>
      <c r="AH434" s="2">
        <f t="shared" si="53"/>
        <v>2025</v>
      </c>
      <c r="AJ434" s="5">
        <f t="shared" si="54"/>
        <v>969</v>
      </c>
      <c r="AK434" s="2">
        <f t="shared" si="55"/>
        <v>2</v>
      </c>
      <c r="AM434" s="40"/>
    </row>
    <row r="435" spans="1:39" x14ac:dyDescent="0.25">
      <c r="A435" s="18">
        <v>45718</v>
      </c>
      <c r="B435" s="20">
        <v>684</v>
      </c>
      <c r="C435" s="20">
        <v>773</v>
      </c>
      <c r="D435" s="20">
        <v>743</v>
      </c>
      <c r="E435" s="20">
        <v>750</v>
      </c>
      <c r="F435" s="20">
        <v>742</v>
      </c>
      <c r="G435" s="20">
        <v>724</v>
      </c>
      <c r="H435" s="20">
        <v>457</v>
      </c>
      <c r="I435" s="20">
        <v>46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259</v>
      </c>
      <c r="T435" s="20">
        <v>783</v>
      </c>
      <c r="U435" s="20">
        <v>712</v>
      </c>
      <c r="V435" s="20">
        <v>717</v>
      </c>
      <c r="W435" s="20">
        <v>809</v>
      </c>
      <c r="X435" s="20">
        <v>890</v>
      </c>
      <c r="Y435" s="20">
        <v>922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10011</v>
      </c>
      <c r="AE435" s="5">
        <f t="shared" si="51"/>
        <v>10011</v>
      </c>
      <c r="AG435" s="2">
        <f t="shared" si="52"/>
        <v>3</v>
      </c>
      <c r="AH435" s="2">
        <f t="shared" si="53"/>
        <v>2025</v>
      </c>
      <c r="AJ435" s="5">
        <f t="shared" si="54"/>
        <v>922</v>
      </c>
      <c r="AK435" s="2">
        <f t="shared" si="55"/>
        <v>24</v>
      </c>
      <c r="AM435" s="40"/>
    </row>
    <row r="436" spans="1:39" x14ac:dyDescent="0.25">
      <c r="A436" s="18">
        <v>45719</v>
      </c>
      <c r="B436" s="20">
        <v>1026</v>
      </c>
      <c r="C436" s="20">
        <v>1074</v>
      </c>
      <c r="D436" s="20">
        <v>1094</v>
      </c>
      <c r="E436" s="20">
        <v>1086</v>
      </c>
      <c r="F436" s="20">
        <v>1097</v>
      </c>
      <c r="G436" s="20">
        <v>1041</v>
      </c>
      <c r="H436" s="20">
        <v>658</v>
      </c>
      <c r="I436" s="20">
        <v>109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265</v>
      </c>
      <c r="T436" s="20">
        <v>841</v>
      </c>
      <c r="U436" s="20">
        <v>773</v>
      </c>
      <c r="V436" s="20">
        <v>776</v>
      </c>
      <c r="W436" s="20">
        <v>860</v>
      </c>
      <c r="X436" s="20">
        <v>946</v>
      </c>
      <c r="Y436" s="20">
        <v>976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4570</v>
      </c>
      <c r="AD436" s="5">
        <f t="shared" si="50"/>
        <v>8052</v>
      </c>
      <c r="AE436" s="5">
        <f t="shared" si="51"/>
        <v>12622</v>
      </c>
      <c r="AG436" s="2">
        <f t="shared" si="52"/>
        <v>3</v>
      </c>
      <c r="AH436" s="2">
        <f t="shared" si="53"/>
        <v>2025</v>
      </c>
      <c r="AJ436" s="5">
        <f t="shared" si="54"/>
        <v>1097</v>
      </c>
      <c r="AK436" s="2">
        <f t="shared" si="55"/>
        <v>5</v>
      </c>
      <c r="AM436" s="40"/>
    </row>
    <row r="437" spans="1:39" x14ac:dyDescent="0.25">
      <c r="A437" s="18">
        <v>45720</v>
      </c>
      <c r="B437" s="20">
        <v>991</v>
      </c>
      <c r="C437" s="20">
        <v>1036</v>
      </c>
      <c r="D437" s="20">
        <v>1054</v>
      </c>
      <c r="E437" s="20">
        <v>1046</v>
      </c>
      <c r="F437" s="20">
        <v>1051</v>
      </c>
      <c r="G437" s="20">
        <v>1007</v>
      </c>
      <c r="H437" s="20">
        <v>639</v>
      </c>
      <c r="I437" s="20">
        <v>111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243</v>
      </c>
      <c r="T437" s="20">
        <v>755</v>
      </c>
      <c r="U437" s="20">
        <v>686</v>
      </c>
      <c r="V437" s="20">
        <v>672</v>
      </c>
      <c r="W437" s="20">
        <v>731</v>
      </c>
      <c r="X437" s="20">
        <v>795</v>
      </c>
      <c r="Y437" s="20">
        <v>810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3993</v>
      </c>
      <c r="AD437" s="5">
        <f t="shared" si="50"/>
        <v>7634</v>
      </c>
      <c r="AE437" s="5">
        <f t="shared" si="51"/>
        <v>11627</v>
      </c>
      <c r="AG437" s="2">
        <f t="shared" si="52"/>
        <v>3</v>
      </c>
      <c r="AH437" s="2">
        <f t="shared" si="53"/>
        <v>2025</v>
      </c>
      <c r="AJ437" s="5">
        <f t="shared" si="54"/>
        <v>1054</v>
      </c>
      <c r="AK437" s="2">
        <f t="shared" si="55"/>
        <v>3</v>
      </c>
      <c r="AM437" s="40"/>
    </row>
    <row r="438" spans="1:39" x14ac:dyDescent="0.25">
      <c r="A438" s="18">
        <v>45721</v>
      </c>
      <c r="B438" s="20">
        <v>824</v>
      </c>
      <c r="C438" s="20">
        <v>854</v>
      </c>
      <c r="D438" s="20">
        <v>858</v>
      </c>
      <c r="E438" s="20">
        <v>843</v>
      </c>
      <c r="F438" s="20">
        <v>850</v>
      </c>
      <c r="G438" s="20">
        <v>819</v>
      </c>
      <c r="H438" s="20">
        <v>536</v>
      </c>
      <c r="I438" s="20">
        <v>94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232</v>
      </c>
      <c r="T438" s="20">
        <v>710</v>
      </c>
      <c r="U438" s="20">
        <v>635</v>
      </c>
      <c r="V438" s="20">
        <v>625</v>
      </c>
      <c r="W438" s="20">
        <v>680</v>
      </c>
      <c r="X438" s="20">
        <v>724</v>
      </c>
      <c r="Y438" s="20">
        <v>740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3700</v>
      </c>
      <c r="AD438" s="5">
        <f t="shared" si="50"/>
        <v>6324</v>
      </c>
      <c r="AE438" s="5">
        <f t="shared" si="51"/>
        <v>10024</v>
      </c>
      <c r="AG438" s="2">
        <f t="shared" si="52"/>
        <v>3</v>
      </c>
      <c r="AH438" s="2">
        <f t="shared" si="53"/>
        <v>2025</v>
      </c>
      <c r="AJ438" s="5">
        <f t="shared" si="54"/>
        <v>858</v>
      </c>
      <c r="AK438" s="2">
        <f t="shared" si="55"/>
        <v>3</v>
      </c>
      <c r="AM438" s="40"/>
    </row>
    <row r="439" spans="1:39" x14ac:dyDescent="0.25">
      <c r="A439" s="18">
        <v>45722</v>
      </c>
      <c r="B439" s="20">
        <v>747</v>
      </c>
      <c r="C439" s="20">
        <v>775</v>
      </c>
      <c r="D439" s="20">
        <v>787</v>
      </c>
      <c r="E439" s="20">
        <v>770</v>
      </c>
      <c r="F439" s="20">
        <v>777</v>
      </c>
      <c r="G439" s="20">
        <v>741</v>
      </c>
      <c r="H439" s="20">
        <v>496</v>
      </c>
      <c r="I439" s="20">
        <v>91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222</v>
      </c>
      <c r="T439" s="20">
        <v>688</v>
      </c>
      <c r="U439" s="20">
        <v>625</v>
      </c>
      <c r="V439" s="20">
        <v>618</v>
      </c>
      <c r="W439" s="20">
        <v>679</v>
      </c>
      <c r="X439" s="20">
        <v>736</v>
      </c>
      <c r="Y439" s="20">
        <v>751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3659</v>
      </c>
      <c r="AD439" s="5">
        <f t="shared" si="50"/>
        <v>5844</v>
      </c>
      <c r="AE439" s="5">
        <f t="shared" si="51"/>
        <v>9503</v>
      </c>
      <c r="AG439" s="2">
        <f t="shared" si="52"/>
        <v>3</v>
      </c>
      <c r="AH439" s="2">
        <f t="shared" si="53"/>
        <v>2025</v>
      </c>
      <c r="AJ439" s="5">
        <f t="shared" si="54"/>
        <v>787</v>
      </c>
      <c r="AK439" s="2">
        <f t="shared" si="55"/>
        <v>3</v>
      </c>
      <c r="AM439" s="40"/>
    </row>
    <row r="440" spans="1:39" x14ac:dyDescent="0.25">
      <c r="A440" s="18">
        <v>45723</v>
      </c>
      <c r="B440" s="20">
        <v>761</v>
      </c>
      <c r="C440" s="20">
        <v>790</v>
      </c>
      <c r="D440" s="20">
        <v>817</v>
      </c>
      <c r="E440" s="20">
        <v>822</v>
      </c>
      <c r="F440" s="20">
        <v>843</v>
      </c>
      <c r="G440" s="20">
        <v>812</v>
      </c>
      <c r="H440" s="20">
        <v>542</v>
      </c>
      <c r="I440" s="20">
        <v>102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248</v>
      </c>
      <c r="T440" s="20">
        <v>776</v>
      </c>
      <c r="U440" s="20">
        <v>702</v>
      </c>
      <c r="V440" s="20">
        <v>695</v>
      </c>
      <c r="W440" s="20">
        <v>776</v>
      </c>
      <c r="X440" s="20">
        <v>858</v>
      </c>
      <c r="Y440" s="20">
        <v>887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4157</v>
      </c>
      <c r="AD440" s="5">
        <f t="shared" si="50"/>
        <v>6274</v>
      </c>
      <c r="AE440" s="5">
        <f t="shared" si="51"/>
        <v>10431</v>
      </c>
      <c r="AG440" s="2">
        <f t="shared" si="52"/>
        <v>3</v>
      </c>
      <c r="AH440" s="2">
        <f t="shared" si="53"/>
        <v>2025</v>
      </c>
      <c r="AJ440" s="5">
        <f t="shared" si="54"/>
        <v>887</v>
      </c>
      <c r="AK440" s="2">
        <f t="shared" si="55"/>
        <v>24</v>
      </c>
      <c r="AM440" s="40"/>
    </row>
    <row r="441" spans="1:39" x14ac:dyDescent="0.25">
      <c r="A441" s="18">
        <v>45724</v>
      </c>
      <c r="B441" s="20">
        <v>897</v>
      </c>
      <c r="C441" s="20">
        <v>980</v>
      </c>
      <c r="D441" s="20">
        <v>935</v>
      </c>
      <c r="E441" s="20">
        <v>929</v>
      </c>
      <c r="F441" s="20">
        <v>911</v>
      </c>
      <c r="G441" s="20">
        <v>865</v>
      </c>
      <c r="H441" s="20">
        <v>518</v>
      </c>
      <c r="I441" s="20">
        <v>50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266</v>
      </c>
      <c r="T441" s="20">
        <v>793</v>
      </c>
      <c r="U441" s="20">
        <v>717</v>
      </c>
      <c r="V441" s="20">
        <v>713</v>
      </c>
      <c r="W441" s="20">
        <v>808</v>
      </c>
      <c r="X441" s="20">
        <v>884</v>
      </c>
      <c r="Y441" s="20">
        <v>912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11178</v>
      </c>
      <c r="AE441" s="5">
        <f t="shared" si="51"/>
        <v>11178</v>
      </c>
      <c r="AG441" s="2">
        <f t="shared" si="52"/>
        <v>3</v>
      </c>
      <c r="AH441" s="2">
        <f t="shared" si="53"/>
        <v>2025</v>
      </c>
      <c r="AJ441" s="5">
        <f t="shared" si="54"/>
        <v>980</v>
      </c>
      <c r="AK441" s="2">
        <f t="shared" si="55"/>
        <v>2</v>
      </c>
      <c r="AM441" s="40"/>
    </row>
    <row r="442" spans="1:39" x14ac:dyDescent="0.25">
      <c r="A442" s="18">
        <v>45725</v>
      </c>
      <c r="B442" s="20">
        <v>917</v>
      </c>
      <c r="C442" s="20">
        <v>0</v>
      </c>
      <c r="D442" s="20">
        <v>783</v>
      </c>
      <c r="E442" s="20">
        <v>991</v>
      </c>
      <c r="F442" s="20">
        <v>926</v>
      </c>
      <c r="G442" s="20">
        <v>862</v>
      </c>
      <c r="H442" s="20">
        <v>531</v>
      </c>
      <c r="I442" s="20">
        <v>57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231</v>
      </c>
      <c r="T442" s="20">
        <v>727</v>
      </c>
      <c r="U442" s="20">
        <v>697</v>
      </c>
      <c r="V442" s="20">
        <v>692</v>
      </c>
      <c r="W442" s="20">
        <v>766</v>
      </c>
      <c r="X442" s="20">
        <v>823</v>
      </c>
      <c r="Y442" s="20">
        <v>843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9846</v>
      </c>
      <c r="AE442" s="5">
        <f t="shared" si="51"/>
        <v>9846</v>
      </c>
      <c r="AG442" s="2">
        <f t="shared" si="52"/>
        <v>3</v>
      </c>
      <c r="AH442" s="2">
        <f t="shared" si="53"/>
        <v>2025</v>
      </c>
      <c r="AJ442" s="5">
        <f t="shared" si="54"/>
        <v>991</v>
      </c>
      <c r="AK442" s="2">
        <f t="shared" si="55"/>
        <v>4</v>
      </c>
      <c r="AM442" s="40"/>
    </row>
    <row r="443" spans="1:39" x14ac:dyDescent="0.25">
      <c r="A443" s="18">
        <v>45726</v>
      </c>
      <c r="B443" s="20">
        <v>853</v>
      </c>
      <c r="C443" s="20">
        <v>894</v>
      </c>
      <c r="D443" s="20">
        <v>897</v>
      </c>
      <c r="E443" s="20">
        <v>882</v>
      </c>
      <c r="F443" s="20">
        <v>883</v>
      </c>
      <c r="G443" s="20">
        <v>848</v>
      </c>
      <c r="H443" s="20">
        <v>567</v>
      </c>
      <c r="I443" s="20">
        <v>106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203</v>
      </c>
      <c r="T443" s="20">
        <v>697</v>
      </c>
      <c r="U443" s="20">
        <v>644</v>
      </c>
      <c r="V443" s="20">
        <v>648</v>
      </c>
      <c r="W443" s="20">
        <v>718</v>
      </c>
      <c r="X443" s="20">
        <v>782</v>
      </c>
      <c r="Y443" s="20">
        <v>814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3798</v>
      </c>
      <c r="AD443" s="5">
        <f t="shared" si="50"/>
        <v>6638</v>
      </c>
      <c r="AE443" s="5">
        <f t="shared" si="51"/>
        <v>10436</v>
      </c>
      <c r="AG443" s="2">
        <f t="shared" si="52"/>
        <v>3</v>
      </c>
      <c r="AH443" s="2">
        <f t="shared" si="53"/>
        <v>2025</v>
      </c>
      <c r="AJ443" s="5">
        <f t="shared" si="54"/>
        <v>897</v>
      </c>
      <c r="AK443" s="2">
        <f t="shared" si="55"/>
        <v>3</v>
      </c>
      <c r="AM443" s="40"/>
    </row>
    <row r="444" spans="1:39" x14ac:dyDescent="0.25">
      <c r="A444" s="18">
        <v>45727</v>
      </c>
      <c r="B444" s="20">
        <v>848</v>
      </c>
      <c r="C444" s="20">
        <v>885</v>
      </c>
      <c r="D444" s="20">
        <v>900</v>
      </c>
      <c r="E444" s="20">
        <v>882</v>
      </c>
      <c r="F444" s="20">
        <v>889</v>
      </c>
      <c r="G444" s="20">
        <v>852</v>
      </c>
      <c r="H444" s="20">
        <v>566</v>
      </c>
      <c r="I444" s="20">
        <v>103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195</v>
      </c>
      <c r="T444" s="20">
        <v>655</v>
      </c>
      <c r="U444" s="20">
        <v>635</v>
      </c>
      <c r="V444" s="20">
        <v>629</v>
      </c>
      <c r="W444" s="20">
        <v>687</v>
      </c>
      <c r="X444" s="20">
        <v>730</v>
      </c>
      <c r="Y444" s="20">
        <v>737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3634</v>
      </c>
      <c r="AD444" s="5">
        <f t="shared" si="50"/>
        <v>6559</v>
      </c>
      <c r="AE444" s="5">
        <f t="shared" si="51"/>
        <v>10193</v>
      </c>
      <c r="AG444" s="2">
        <f t="shared" si="52"/>
        <v>3</v>
      </c>
      <c r="AH444" s="2">
        <f t="shared" si="53"/>
        <v>2025</v>
      </c>
      <c r="AJ444" s="5">
        <f t="shared" si="54"/>
        <v>900</v>
      </c>
      <c r="AK444" s="2">
        <f t="shared" si="55"/>
        <v>3</v>
      </c>
      <c r="AM444" s="40"/>
    </row>
    <row r="445" spans="1:39" x14ac:dyDescent="0.25">
      <c r="A445" s="18">
        <v>45728</v>
      </c>
      <c r="B445" s="20">
        <v>745</v>
      </c>
      <c r="C445" s="20">
        <v>778</v>
      </c>
      <c r="D445" s="20">
        <v>782</v>
      </c>
      <c r="E445" s="20">
        <v>782</v>
      </c>
      <c r="F445" s="20">
        <v>804</v>
      </c>
      <c r="G445" s="20">
        <v>787</v>
      </c>
      <c r="H445" s="20">
        <v>538</v>
      </c>
      <c r="I445" s="20">
        <v>97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209</v>
      </c>
      <c r="T445" s="20">
        <v>713</v>
      </c>
      <c r="U445" s="20">
        <v>675</v>
      </c>
      <c r="V445" s="20">
        <v>673</v>
      </c>
      <c r="W445" s="20">
        <v>743</v>
      </c>
      <c r="X445" s="20">
        <v>815</v>
      </c>
      <c r="Y445" s="20">
        <v>839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3925</v>
      </c>
      <c r="AD445" s="5">
        <f t="shared" si="50"/>
        <v>6055</v>
      </c>
      <c r="AE445" s="5">
        <f t="shared" si="51"/>
        <v>9980</v>
      </c>
      <c r="AG445" s="2">
        <f t="shared" si="52"/>
        <v>3</v>
      </c>
      <c r="AH445" s="2">
        <f t="shared" si="53"/>
        <v>2025</v>
      </c>
      <c r="AJ445" s="5">
        <f t="shared" si="54"/>
        <v>839</v>
      </c>
      <c r="AK445" s="2">
        <f t="shared" si="55"/>
        <v>24</v>
      </c>
      <c r="AM445" s="40"/>
    </row>
    <row r="446" spans="1:39" x14ac:dyDescent="0.25">
      <c r="A446" s="18">
        <v>45729</v>
      </c>
      <c r="B446" s="20">
        <v>858</v>
      </c>
      <c r="C446" s="20">
        <v>897</v>
      </c>
      <c r="D446" s="20">
        <v>923</v>
      </c>
      <c r="E446" s="20">
        <v>910</v>
      </c>
      <c r="F446" s="20">
        <v>922</v>
      </c>
      <c r="G446" s="20">
        <v>888</v>
      </c>
      <c r="H446" s="20">
        <v>599</v>
      </c>
      <c r="I446" s="20">
        <v>107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208</v>
      </c>
      <c r="T446" s="20">
        <v>712</v>
      </c>
      <c r="U446" s="20">
        <v>681</v>
      </c>
      <c r="V446" s="20">
        <v>685</v>
      </c>
      <c r="W446" s="20">
        <v>760</v>
      </c>
      <c r="X446" s="20">
        <v>829</v>
      </c>
      <c r="Y446" s="20">
        <v>855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3982</v>
      </c>
      <c r="AD446" s="5">
        <f t="shared" si="50"/>
        <v>6852</v>
      </c>
      <c r="AE446" s="5">
        <f t="shared" si="51"/>
        <v>10834</v>
      </c>
      <c r="AG446" s="2">
        <f t="shared" si="52"/>
        <v>3</v>
      </c>
      <c r="AH446" s="2">
        <f t="shared" si="53"/>
        <v>2025</v>
      </c>
      <c r="AJ446" s="5">
        <f t="shared" si="54"/>
        <v>923</v>
      </c>
      <c r="AK446" s="2">
        <f t="shared" si="55"/>
        <v>3</v>
      </c>
      <c r="AM446" s="40"/>
    </row>
    <row r="447" spans="1:39" x14ac:dyDescent="0.25">
      <c r="A447" s="18">
        <v>45730</v>
      </c>
      <c r="B447" s="20">
        <v>862</v>
      </c>
      <c r="C447" s="20">
        <v>896</v>
      </c>
      <c r="D447" s="20">
        <v>915</v>
      </c>
      <c r="E447" s="20">
        <v>909</v>
      </c>
      <c r="F447" s="20">
        <v>910</v>
      </c>
      <c r="G447" s="20">
        <v>865</v>
      </c>
      <c r="H447" s="20">
        <v>570</v>
      </c>
      <c r="I447" s="20">
        <v>101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171</v>
      </c>
      <c r="T447" s="20">
        <v>622</v>
      </c>
      <c r="U447" s="20">
        <v>610</v>
      </c>
      <c r="V447" s="20">
        <v>613</v>
      </c>
      <c r="W447" s="20">
        <v>691</v>
      </c>
      <c r="X447" s="20">
        <v>770</v>
      </c>
      <c r="Y447" s="20">
        <v>792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3578</v>
      </c>
      <c r="AD447" s="5">
        <f t="shared" si="50"/>
        <v>6719</v>
      </c>
      <c r="AE447" s="5">
        <f t="shared" si="51"/>
        <v>10297</v>
      </c>
      <c r="AG447" s="2">
        <f t="shared" si="52"/>
        <v>3</v>
      </c>
      <c r="AH447" s="2">
        <f t="shared" si="53"/>
        <v>2025</v>
      </c>
      <c r="AJ447" s="5">
        <f t="shared" si="54"/>
        <v>915</v>
      </c>
      <c r="AK447" s="2">
        <f t="shared" si="55"/>
        <v>3</v>
      </c>
      <c r="AM447" s="40"/>
    </row>
    <row r="448" spans="1:39" x14ac:dyDescent="0.25">
      <c r="A448" s="18">
        <v>45731</v>
      </c>
      <c r="B448" s="20">
        <v>799</v>
      </c>
      <c r="C448" s="20">
        <v>865</v>
      </c>
      <c r="D448" s="20">
        <v>827</v>
      </c>
      <c r="E448" s="20">
        <v>823</v>
      </c>
      <c r="F448" s="20">
        <v>803</v>
      </c>
      <c r="G448" s="20">
        <v>765</v>
      </c>
      <c r="H448" s="20">
        <v>483</v>
      </c>
      <c r="I448" s="20">
        <v>53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192</v>
      </c>
      <c r="T448" s="20">
        <v>636</v>
      </c>
      <c r="U448" s="20">
        <v>604</v>
      </c>
      <c r="V448" s="20">
        <v>601</v>
      </c>
      <c r="W448" s="20">
        <v>684</v>
      </c>
      <c r="X448" s="20">
        <v>734</v>
      </c>
      <c r="Y448" s="20">
        <v>755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9624</v>
      </c>
      <c r="AE448" s="5">
        <f t="shared" si="51"/>
        <v>9624</v>
      </c>
      <c r="AG448" s="2">
        <f t="shared" si="52"/>
        <v>3</v>
      </c>
      <c r="AH448" s="2">
        <f t="shared" si="53"/>
        <v>2025</v>
      </c>
      <c r="AJ448" s="5">
        <f t="shared" si="54"/>
        <v>865</v>
      </c>
      <c r="AK448" s="2">
        <f t="shared" si="55"/>
        <v>2</v>
      </c>
      <c r="AM448" s="40"/>
    </row>
    <row r="449" spans="1:39" x14ac:dyDescent="0.25">
      <c r="A449" s="18">
        <v>45732</v>
      </c>
      <c r="B449" s="20">
        <v>756</v>
      </c>
      <c r="C449" s="20">
        <v>811</v>
      </c>
      <c r="D449" s="20">
        <v>772</v>
      </c>
      <c r="E449" s="20">
        <v>758</v>
      </c>
      <c r="F449" s="20">
        <v>741</v>
      </c>
      <c r="G449" s="20">
        <v>694</v>
      </c>
      <c r="H449" s="20">
        <v>437</v>
      </c>
      <c r="I449" s="20">
        <v>49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217</v>
      </c>
      <c r="T449" s="20">
        <v>659</v>
      </c>
      <c r="U449" s="20">
        <v>615</v>
      </c>
      <c r="V449" s="20">
        <v>607</v>
      </c>
      <c r="W449" s="20">
        <v>653</v>
      </c>
      <c r="X449" s="20">
        <v>693</v>
      </c>
      <c r="Y449" s="20">
        <v>693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9155</v>
      </c>
      <c r="AE449" s="5">
        <f t="shared" si="51"/>
        <v>9155</v>
      </c>
      <c r="AG449" s="2">
        <f t="shared" si="52"/>
        <v>3</v>
      </c>
      <c r="AH449" s="2">
        <f t="shared" si="53"/>
        <v>2025</v>
      </c>
      <c r="AJ449" s="5">
        <f t="shared" si="54"/>
        <v>811</v>
      </c>
      <c r="AK449" s="2">
        <f t="shared" si="55"/>
        <v>2</v>
      </c>
      <c r="AM449" s="40"/>
    </row>
    <row r="450" spans="1:39" x14ac:dyDescent="0.25">
      <c r="A450" s="18">
        <v>45733</v>
      </c>
      <c r="B450" s="20">
        <v>688</v>
      </c>
      <c r="C450" s="20">
        <v>709</v>
      </c>
      <c r="D450" s="20">
        <v>717</v>
      </c>
      <c r="E450" s="20">
        <v>695</v>
      </c>
      <c r="F450" s="20">
        <v>703</v>
      </c>
      <c r="G450" s="20">
        <v>690</v>
      </c>
      <c r="H450" s="20">
        <v>473</v>
      </c>
      <c r="I450" s="20">
        <v>90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213</v>
      </c>
      <c r="T450" s="20">
        <v>664</v>
      </c>
      <c r="U450" s="20">
        <v>613</v>
      </c>
      <c r="V450" s="20">
        <v>605</v>
      </c>
      <c r="W450" s="20">
        <v>667</v>
      </c>
      <c r="X450" s="20">
        <v>722</v>
      </c>
      <c r="Y450" s="20">
        <v>736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3574</v>
      </c>
      <c r="AD450" s="5">
        <f t="shared" si="50"/>
        <v>5411</v>
      </c>
      <c r="AE450" s="5">
        <f t="shared" si="51"/>
        <v>8985</v>
      </c>
      <c r="AG450" s="2">
        <f t="shared" si="52"/>
        <v>3</v>
      </c>
      <c r="AH450" s="2">
        <f t="shared" si="53"/>
        <v>2025</v>
      </c>
      <c r="AJ450" s="5">
        <f t="shared" si="54"/>
        <v>736</v>
      </c>
      <c r="AK450" s="2">
        <f t="shared" si="55"/>
        <v>24</v>
      </c>
      <c r="AM450" s="40"/>
    </row>
    <row r="451" spans="1:39" x14ac:dyDescent="0.25">
      <c r="A451" s="18">
        <v>45734</v>
      </c>
      <c r="B451" s="20">
        <v>746</v>
      </c>
      <c r="C451" s="20">
        <v>775</v>
      </c>
      <c r="D451" s="20">
        <v>787</v>
      </c>
      <c r="E451" s="20">
        <v>783</v>
      </c>
      <c r="F451" s="20">
        <v>800</v>
      </c>
      <c r="G451" s="20">
        <v>776</v>
      </c>
      <c r="H451" s="20">
        <v>527</v>
      </c>
      <c r="I451" s="20">
        <v>95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199</v>
      </c>
      <c r="T451" s="20">
        <v>665</v>
      </c>
      <c r="U451" s="20">
        <v>658</v>
      </c>
      <c r="V451" s="20">
        <v>661</v>
      </c>
      <c r="W451" s="20">
        <v>725</v>
      </c>
      <c r="X451" s="20">
        <v>789</v>
      </c>
      <c r="Y451" s="20">
        <v>806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3792</v>
      </c>
      <c r="AD451" s="5">
        <f t="shared" si="50"/>
        <v>6000</v>
      </c>
      <c r="AE451" s="5">
        <f t="shared" si="51"/>
        <v>9792</v>
      </c>
      <c r="AG451" s="2">
        <f t="shared" si="52"/>
        <v>3</v>
      </c>
      <c r="AH451" s="2">
        <f t="shared" si="53"/>
        <v>2025</v>
      </c>
      <c r="AJ451" s="5">
        <f t="shared" si="54"/>
        <v>806</v>
      </c>
      <c r="AK451" s="2">
        <f t="shared" si="55"/>
        <v>24</v>
      </c>
      <c r="AM451" s="40"/>
    </row>
    <row r="452" spans="1:39" x14ac:dyDescent="0.25">
      <c r="A452" s="18">
        <v>45735</v>
      </c>
      <c r="B452" s="20">
        <v>814</v>
      </c>
      <c r="C452" s="20">
        <v>851</v>
      </c>
      <c r="D452" s="20">
        <v>868</v>
      </c>
      <c r="E452" s="20">
        <v>856</v>
      </c>
      <c r="F452" s="20">
        <v>862</v>
      </c>
      <c r="G452" s="20">
        <v>831</v>
      </c>
      <c r="H452" s="20">
        <v>540</v>
      </c>
      <c r="I452" s="20">
        <v>103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170</v>
      </c>
      <c r="T452" s="20">
        <v>631</v>
      </c>
      <c r="U452" s="20">
        <v>623</v>
      </c>
      <c r="V452" s="20">
        <v>629</v>
      </c>
      <c r="W452" s="20">
        <v>690</v>
      </c>
      <c r="X452" s="20">
        <v>744</v>
      </c>
      <c r="Y452" s="20">
        <v>755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3590</v>
      </c>
      <c r="AD452" s="5">
        <f t="shared" si="50"/>
        <v>6377</v>
      </c>
      <c r="AE452" s="5">
        <f t="shared" si="51"/>
        <v>9967</v>
      </c>
      <c r="AG452" s="2">
        <f t="shared" si="52"/>
        <v>3</v>
      </c>
      <c r="AH452" s="2">
        <f t="shared" si="53"/>
        <v>2025</v>
      </c>
      <c r="AJ452" s="5">
        <f t="shared" si="54"/>
        <v>868</v>
      </c>
      <c r="AK452" s="2">
        <f t="shared" si="55"/>
        <v>3</v>
      </c>
      <c r="AM452" s="40"/>
    </row>
    <row r="453" spans="1:39" x14ac:dyDescent="0.25">
      <c r="A453" s="18">
        <v>45736</v>
      </c>
      <c r="B453" s="20">
        <v>762</v>
      </c>
      <c r="C453" s="20">
        <v>790</v>
      </c>
      <c r="D453" s="20">
        <v>794</v>
      </c>
      <c r="E453" s="20">
        <v>789</v>
      </c>
      <c r="F453" s="20">
        <v>797</v>
      </c>
      <c r="G453" s="20">
        <v>773</v>
      </c>
      <c r="H453" s="20">
        <v>520</v>
      </c>
      <c r="I453" s="20">
        <v>97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211</v>
      </c>
      <c r="T453" s="20">
        <v>692</v>
      </c>
      <c r="U453" s="20">
        <v>648</v>
      </c>
      <c r="V453" s="20">
        <v>643</v>
      </c>
      <c r="W453" s="20">
        <v>698</v>
      </c>
      <c r="X453" s="20">
        <v>754</v>
      </c>
      <c r="Y453" s="20">
        <v>757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3743</v>
      </c>
      <c r="AD453" s="5">
        <f t="shared" si="50"/>
        <v>5982</v>
      </c>
      <c r="AE453" s="5">
        <f t="shared" si="51"/>
        <v>9725</v>
      </c>
      <c r="AG453" s="2">
        <f t="shared" si="52"/>
        <v>3</v>
      </c>
      <c r="AH453" s="2">
        <f t="shared" si="53"/>
        <v>2025</v>
      </c>
      <c r="AJ453" s="5">
        <f t="shared" si="54"/>
        <v>797</v>
      </c>
      <c r="AK453" s="2">
        <f t="shared" si="55"/>
        <v>5</v>
      </c>
      <c r="AM453" s="40"/>
    </row>
    <row r="454" spans="1:39" x14ac:dyDescent="0.25">
      <c r="A454" s="18">
        <v>45737</v>
      </c>
      <c r="B454" s="20">
        <v>770</v>
      </c>
      <c r="C454" s="20">
        <v>783</v>
      </c>
      <c r="D454" s="20">
        <v>796</v>
      </c>
      <c r="E454" s="20">
        <v>782</v>
      </c>
      <c r="F454" s="20">
        <v>786</v>
      </c>
      <c r="G454" s="20">
        <v>762</v>
      </c>
      <c r="H454" s="20">
        <v>512</v>
      </c>
      <c r="I454" s="20">
        <v>97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233</v>
      </c>
      <c r="T454" s="20">
        <v>727</v>
      </c>
      <c r="U454" s="20">
        <v>679</v>
      </c>
      <c r="V454" s="20">
        <v>675</v>
      </c>
      <c r="W454" s="20">
        <v>749</v>
      </c>
      <c r="X454" s="20">
        <v>822</v>
      </c>
      <c r="Y454" s="20">
        <v>845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3982</v>
      </c>
      <c r="AD454" s="5">
        <f t="shared" si="50"/>
        <v>6036</v>
      </c>
      <c r="AE454" s="5">
        <f t="shared" si="51"/>
        <v>10018</v>
      </c>
      <c r="AG454" s="2">
        <f t="shared" si="52"/>
        <v>3</v>
      </c>
      <c r="AH454" s="2">
        <f t="shared" si="53"/>
        <v>2025</v>
      </c>
      <c r="AJ454" s="5">
        <f t="shared" si="54"/>
        <v>845</v>
      </c>
      <c r="AK454" s="2">
        <f t="shared" si="55"/>
        <v>24</v>
      </c>
      <c r="AM454" s="40"/>
    </row>
    <row r="455" spans="1:39" x14ac:dyDescent="0.25">
      <c r="A455" s="18">
        <v>45738</v>
      </c>
      <c r="B455" s="20">
        <v>844</v>
      </c>
      <c r="C455" s="20">
        <v>915</v>
      </c>
      <c r="D455" s="20">
        <v>870</v>
      </c>
      <c r="E455" s="20">
        <v>865</v>
      </c>
      <c r="F455" s="20">
        <v>854</v>
      </c>
      <c r="G455" s="20">
        <v>806</v>
      </c>
      <c r="H455" s="20">
        <v>503</v>
      </c>
      <c r="I455" s="20">
        <v>52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186</v>
      </c>
      <c r="T455" s="20">
        <v>627</v>
      </c>
      <c r="U455" s="20">
        <v>603</v>
      </c>
      <c r="V455" s="20">
        <v>603</v>
      </c>
      <c r="W455" s="20">
        <v>668</v>
      </c>
      <c r="X455" s="20">
        <v>731</v>
      </c>
      <c r="Y455" s="20">
        <v>750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9877</v>
      </c>
      <c r="AE455" s="5">
        <f t="shared" si="51"/>
        <v>9877</v>
      </c>
      <c r="AG455" s="2">
        <f t="shared" si="52"/>
        <v>3</v>
      </c>
      <c r="AH455" s="2">
        <f t="shared" si="53"/>
        <v>2025</v>
      </c>
      <c r="AJ455" s="5">
        <f t="shared" si="54"/>
        <v>915</v>
      </c>
      <c r="AK455" s="2">
        <f t="shared" si="55"/>
        <v>2</v>
      </c>
      <c r="AM455" s="40"/>
    </row>
    <row r="456" spans="1:39" x14ac:dyDescent="0.25">
      <c r="A456" s="18">
        <v>45739</v>
      </c>
      <c r="B456" s="20">
        <v>755</v>
      </c>
      <c r="C456" s="20">
        <v>814</v>
      </c>
      <c r="D456" s="20">
        <v>785</v>
      </c>
      <c r="E456" s="20">
        <v>793</v>
      </c>
      <c r="F456" s="20">
        <v>801</v>
      </c>
      <c r="G456" s="20">
        <v>773</v>
      </c>
      <c r="H456" s="20">
        <v>493</v>
      </c>
      <c r="I456" s="20">
        <v>52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200</v>
      </c>
      <c r="T456" s="20">
        <v>720</v>
      </c>
      <c r="U456" s="20">
        <v>713</v>
      </c>
      <c r="V456" s="20">
        <v>711</v>
      </c>
      <c r="W456" s="20">
        <v>798</v>
      </c>
      <c r="X456" s="20">
        <v>843</v>
      </c>
      <c r="Y456" s="20">
        <v>873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10124</v>
      </c>
      <c r="AE456" s="5">
        <f t="shared" si="51"/>
        <v>10124</v>
      </c>
      <c r="AG456" s="2">
        <f t="shared" si="52"/>
        <v>3</v>
      </c>
      <c r="AH456" s="2">
        <f t="shared" si="53"/>
        <v>2025</v>
      </c>
      <c r="AJ456" s="5">
        <f t="shared" si="54"/>
        <v>873</v>
      </c>
      <c r="AK456" s="2">
        <f t="shared" si="55"/>
        <v>24</v>
      </c>
      <c r="AM456" s="40"/>
    </row>
    <row r="457" spans="1:39" x14ac:dyDescent="0.25">
      <c r="A457" s="18">
        <v>45740</v>
      </c>
      <c r="B457" s="20">
        <v>884</v>
      </c>
      <c r="C457" s="20">
        <v>926</v>
      </c>
      <c r="D457" s="20">
        <v>950</v>
      </c>
      <c r="E457" s="20">
        <v>937</v>
      </c>
      <c r="F457" s="20">
        <v>953</v>
      </c>
      <c r="G457" s="20">
        <v>919</v>
      </c>
      <c r="H457" s="20">
        <v>609</v>
      </c>
      <c r="I457" s="20">
        <v>106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258</v>
      </c>
      <c r="T457" s="20">
        <v>793</v>
      </c>
      <c r="U457" s="20">
        <v>731</v>
      </c>
      <c r="V457" s="20">
        <v>715</v>
      </c>
      <c r="W457" s="20">
        <v>757</v>
      </c>
      <c r="X457" s="20">
        <v>813</v>
      </c>
      <c r="Y457" s="20">
        <v>844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4173</v>
      </c>
      <c r="AD457" s="5">
        <f t="shared" si="50"/>
        <v>7022</v>
      </c>
      <c r="AE457" s="5">
        <f t="shared" si="51"/>
        <v>11195</v>
      </c>
      <c r="AG457" s="2">
        <f t="shared" si="52"/>
        <v>3</v>
      </c>
      <c r="AH457" s="2">
        <f t="shared" si="53"/>
        <v>2025</v>
      </c>
      <c r="AJ457" s="5">
        <f t="shared" si="54"/>
        <v>953</v>
      </c>
      <c r="AK457" s="2">
        <f t="shared" si="55"/>
        <v>5</v>
      </c>
      <c r="AM457" s="40"/>
    </row>
    <row r="458" spans="1:39" x14ac:dyDescent="0.25">
      <c r="A458" s="18">
        <v>45741</v>
      </c>
      <c r="B458" s="20">
        <v>866</v>
      </c>
      <c r="C458" s="20">
        <v>888</v>
      </c>
      <c r="D458" s="20">
        <v>909</v>
      </c>
      <c r="E458" s="20">
        <v>888</v>
      </c>
      <c r="F458" s="20">
        <v>898</v>
      </c>
      <c r="G458" s="20">
        <v>868</v>
      </c>
      <c r="H458" s="20">
        <v>564</v>
      </c>
      <c r="I458" s="20">
        <v>107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219</v>
      </c>
      <c r="T458" s="20">
        <v>716</v>
      </c>
      <c r="U458" s="20">
        <v>689</v>
      </c>
      <c r="V458" s="20">
        <v>688</v>
      </c>
      <c r="W458" s="20">
        <v>748</v>
      </c>
      <c r="X458" s="20">
        <v>812</v>
      </c>
      <c r="Y458" s="20">
        <v>826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3979</v>
      </c>
      <c r="AD458" s="5">
        <f t="shared" ref="AD458:AD521" si="58">AE458-AC458</f>
        <v>6707</v>
      </c>
      <c r="AE458" s="5">
        <f t="shared" ref="AE458:AE521" si="59">SUM(B458:Y458)</f>
        <v>10686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909</v>
      </c>
      <c r="AK458" s="2">
        <f t="shared" ref="AK458:AK521" si="63">IF(AE458&gt;0,INDEX(B$8:Y$8,MATCH(AJ458,B458:Y458,0)),"")</f>
        <v>3</v>
      </c>
      <c r="AM458" s="40"/>
    </row>
    <row r="459" spans="1:39" x14ac:dyDescent="0.25">
      <c r="A459" s="18">
        <v>45742</v>
      </c>
      <c r="B459" s="20">
        <v>842</v>
      </c>
      <c r="C459" s="20">
        <v>886</v>
      </c>
      <c r="D459" s="20">
        <v>897</v>
      </c>
      <c r="E459" s="20">
        <v>895</v>
      </c>
      <c r="F459" s="20">
        <v>909</v>
      </c>
      <c r="G459" s="20">
        <v>878</v>
      </c>
      <c r="H459" s="20">
        <v>589</v>
      </c>
      <c r="I459" s="20">
        <v>99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205</v>
      </c>
      <c r="T459" s="20">
        <v>697</v>
      </c>
      <c r="U459" s="20">
        <v>672</v>
      </c>
      <c r="V459" s="20">
        <v>667</v>
      </c>
      <c r="W459" s="20">
        <v>729</v>
      </c>
      <c r="X459" s="20">
        <v>791</v>
      </c>
      <c r="Y459" s="20">
        <v>803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3860</v>
      </c>
      <c r="AD459" s="5">
        <f t="shared" si="58"/>
        <v>6699</v>
      </c>
      <c r="AE459" s="5">
        <f t="shared" si="59"/>
        <v>10559</v>
      </c>
      <c r="AG459" s="2">
        <f t="shared" si="60"/>
        <v>3</v>
      </c>
      <c r="AH459" s="2">
        <f t="shared" si="61"/>
        <v>2025</v>
      </c>
      <c r="AJ459" s="5">
        <f t="shared" si="62"/>
        <v>909</v>
      </c>
      <c r="AK459" s="2">
        <f t="shared" si="63"/>
        <v>5</v>
      </c>
      <c r="AM459" s="40"/>
    </row>
    <row r="460" spans="1:39" x14ac:dyDescent="0.25">
      <c r="A460" s="18">
        <v>45743</v>
      </c>
      <c r="B460" s="20">
        <v>819</v>
      </c>
      <c r="C460" s="20">
        <v>856</v>
      </c>
      <c r="D460" s="20">
        <v>862</v>
      </c>
      <c r="E460" s="20">
        <v>857</v>
      </c>
      <c r="F460" s="20">
        <v>870</v>
      </c>
      <c r="G460" s="20">
        <v>846</v>
      </c>
      <c r="H460" s="20">
        <v>569</v>
      </c>
      <c r="I460" s="20">
        <v>97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191</v>
      </c>
      <c r="T460" s="20">
        <v>674</v>
      </c>
      <c r="U460" s="20">
        <v>670</v>
      </c>
      <c r="V460" s="20">
        <v>682</v>
      </c>
      <c r="W460" s="20">
        <v>755</v>
      </c>
      <c r="X460" s="20">
        <v>824</v>
      </c>
      <c r="Y460" s="20">
        <v>847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3893</v>
      </c>
      <c r="AD460" s="5">
        <f t="shared" si="58"/>
        <v>6526</v>
      </c>
      <c r="AE460" s="5">
        <f t="shared" si="59"/>
        <v>10419</v>
      </c>
      <c r="AG460" s="2">
        <f t="shared" si="60"/>
        <v>3</v>
      </c>
      <c r="AH460" s="2">
        <f t="shared" si="61"/>
        <v>2025</v>
      </c>
      <c r="AJ460" s="5">
        <f t="shared" si="62"/>
        <v>870</v>
      </c>
      <c r="AK460" s="2">
        <f t="shared" si="63"/>
        <v>5</v>
      </c>
      <c r="AM460" s="40"/>
    </row>
    <row r="461" spans="1:39" x14ac:dyDescent="0.25">
      <c r="A461" s="18">
        <v>45744</v>
      </c>
      <c r="B461" s="20">
        <v>868</v>
      </c>
      <c r="C461" s="20">
        <v>903</v>
      </c>
      <c r="D461" s="20">
        <v>925</v>
      </c>
      <c r="E461" s="20">
        <v>915</v>
      </c>
      <c r="F461" s="20">
        <v>924</v>
      </c>
      <c r="G461" s="20">
        <v>879</v>
      </c>
      <c r="H461" s="20">
        <v>581</v>
      </c>
      <c r="I461" s="20">
        <v>103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170</v>
      </c>
      <c r="T461" s="20">
        <v>656</v>
      </c>
      <c r="U461" s="20">
        <v>657</v>
      </c>
      <c r="V461" s="20">
        <v>661</v>
      </c>
      <c r="W461" s="20">
        <v>748</v>
      </c>
      <c r="X461" s="20">
        <v>831</v>
      </c>
      <c r="Y461" s="20">
        <v>854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3826</v>
      </c>
      <c r="AD461" s="5">
        <f t="shared" si="58"/>
        <v>6849</v>
      </c>
      <c r="AE461" s="5">
        <f t="shared" si="59"/>
        <v>10675</v>
      </c>
      <c r="AG461" s="2">
        <f t="shared" si="60"/>
        <v>3</v>
      </c>
      <c r="AH461" s="2">
        <f t="shared" si="61"/>
        <v>2025</v>
      </c>
      <c r="AJ461" s="5">
        <f t="shared" si="62"/>
        <v>925</v>
      </c>
      <c r="AK461" s="2">
        <f t="shared" si="63"/>
        <v>3</v>
      </c>
      <c r="AM461" s="40"/>
    </row>
    <row r="462" spans="1:39" x14ac:dyDescent="0.25">
      <c r="A462" s="18">
        <v>45745</v>
      </c>
      <c r="B462" s="20">
        <v>858</v>
      </c>
      <c r="C462" s="20">
        <v>927</v>
      </c>
      <c r="D462" s="20">
        <v>887</v>
      </c>
      <c r="E462" s="20">
        <v>882</v>
      </c>
      <c r="F462" s="20">
        <v>881</v>
      </c>
      <c r="G462" s="20">
        <v>846</v>
      </c>
      <c r="H462" s="20">
        <v>532</v>
      </c>
      <c r="I462" s="20">
        <v>60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197</v>
      </c>
      <c r="T462" s="20">
        <v>695</v>
      </c>
      <c r="U462" s="20">
        <v>696</v>
      </c>
      <c r="V462" s="20">
        <v>707</v>
      </c>
      <c r="W462" s="20">
        <v>798</v>
      </c>
      <c r="X462" s="20">
        <v>874</v>
      </c>
      <c r="Y462" s="20">
        <v>903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10743</v>
      </c>
      <c r="AE462" s="5">
        <f t="shared" si="59"/>
        <v>10743</v>
      </c>
      <c r="AG462" s="2">
        <f t="shared" si="60"/>
        <v>3</v>
      </c>
      <c r="AH462" s="2">
        <f t="shared" si="61"/>
        <v>2025</v>
      </c>
      <c r="AJ462" s="5">
        <f t="shared" si="62"/>
        <v>927</v>
      </c>
      <c r="AK462" s="2">
        <f t="shared" si="63"/>
        <v>2</v>
      </c>
      <c r="AM462" s="40"/>
    </row>
    <row r="463" spans="1:39" x14ac:dyDescent="0.25">
      <c r="A463" s="18">
        <v>45746</v>
      </c>
      <c r="B463" s="20">
        <v>910</v>
      </c>
      <c r="C463" s="20">
        <v>1002</v>
      </c>
      <c r="D463" s="20">
        <v>953</v>
      </c>
      <c r="E463" s="20">
        <v>954</v>
      </c>
      <c r="F463" s="20">
        <v>938</v>
      </c>
      <c r="G463" s="20">
        <v>875</v>
      </c>
      <c r="H463" s="20">
        <v>538</v>
      </c>
      <c r="I463" s="20">
        <v>56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283</v>
      </c>
      <c r="T463" s="20">
        <v>819</v>
      </c>
      <c r="U463" s="20">
        <v>757</v>
      </c>
      <c r="V463" s="20">
        <v>744</v>
      </c>
      <c r="W463" s="20">
        <v>812</v>
      </c>
      <c r="X463" s="20">
        <v>862</v>
      </c>
      <c r="Y463" s="20">
        <v>880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11383</v>
      </c>
      <c r="AE463" s="5">
        <f t="shared" si="59"/>
        <v>11383</v>
      </c>
      <c r="AG463" s="2">
        <f t="shared" si="60"/>
        <v>3</v>
      </c>
      <c r="AH463" s="2">
        <f t="shared" si="61"/>
        <v>2025</v>
      </c>
      <c r="AJ463" s="5">
        <f t="shared" si="62"/>
        <v>1002</v>
      </c>
      <c r="AK463" s="2">
        <f t="shared" si="63"/>
        <v>2</v>
      </c>
      <c r="AM463" s="40"/>
    </row>
    <row r="464" spans="1:39" x14ac:dyDescent="0.25">
      <c r="A464" s="18">
        <v>45747</v>
      </c>
      <c r="B464" s="20">
        <v>891</v>
      </c>
      <c r="C464" s="20">
        <v>919</v>
      </c>
      <c r="D464" s="20">
        <v>921</v>
      </c>
      <c r="E464" s="20">
        <v>914</v>
      </c>
      <c r="F464" s="20">
        <v>913</v>
      </c>
      <c r="G464" s="20">
        <v>876</v>
      </c>
      <c r="H464" s="20">
        <v>586</v>
      </c>
      <c r="I464" s="20">
        <v>110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236</v>
      </c>
      <c r="T464" s="20">
        <v>736</v>
      </c>
      <c r="U464" s="20">
        <v>692</v>
      </c>
      <c r="V464" s="20">
        <v>676</v>
      </c>
      <c r="W464" s="20">
        <v>719</v>
      </c>
      <c r="X464" s="20">
        <v>788</v>
      </c>
      <c r="Y464" s="20">
        <v>778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3957</v>
      </c>
      <c r="AD464" s="5">
        <f t="shared" si="58"/>
        <v>6798</v>
      </c>
      <c r="AE464" s="5">
        <f t="shared" si="59"/>
        <v>10755</v>
      </c>
      <c r="AG464" s="2">
        <f t="shared" si="60"/>
        <v>3</v>
      </c>
      <c r="AH464" s="2">
        <f t="shared" si="61"/>
        <v>2025</v>
      </c>
      <c r="AJ464" s="5">
        <f t="shared" si="62"/>
        <v>921</v>
      </c>
      <c r="AK464" s="2">
        <f t="shared" si="63"/>
        <v>3</v>
      </c>
      <c r="AM464" s="40"/>
    </row>
    <row r="465" spans="1:39" x14ac:dyDescent="0.25">
      <c r="A465" s="18">
        <v>45748</v>
      </c>
      <c r="B465" s="20">
        <v>881</v>
      </c>
      <c r="C465" s="20">
        <v>895</v>
      </c>
      <c r="D465" s="20">
        <v>921</v>
      </c>
      <c r="E465" s="20">
        <v>923</v>
      </c>
      <c r="F465" s="20">
        <v>914</v>
      </c>
      <c r="G465" s="20">
        <v>891</v>
      </c>
      <c r="H465" s="20">
        <v>801</v>
      </c>
      <c r="I465" s="20">
        <v>212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37</v>
      </c>
      <c r="U465" s="20">
        <v>0</v>
      </c>
      <c r="V465" s="20">
        <v>795</v>
      </c>
      <c r="W465" s="20">
        <v>857</v>
      </c>
      <c r="X465" s="20">
        <v>936</v>
      </c>
      <c r="Y465" s="20">
        <v>980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2837</v>
      </c>
      <c r="AD465" s="5">
        <f t="shared" si="58"/>
        <v>7206</v>
      </c>
      <c r="AE465" s="5">
        <f t="shared" si="59"/>
        <v>10043</v>
      </c>
      <c r="AG465" s="2">
        <f t="shared" si="60"/>
        <v>4</v>
      </c>
      <c r="AH465" s="2">
        <f t="shared" si="61"/>
        <v>2025</v>
      </c>
      <c r="AJ465" s="5">
        <f t="shared" si="62"/>
        <v>980</v>
      </c>
      <c r="AK465" s="2">
        <f t="shared" si="63"/>
        <v>24</v>
      </c>
      <c r="AM465" s="40"/>
    </row>
    <row r="466" spans="1:39" x14ac:dyDescent="0.25">
      <c r="A466" s="18">
        <v>45749</v>
      </c>
      <c r="B466" s="20">
        <v>1027</v>
      </c>
      <c r="C466" s="20">
        <v>1062</v>
      </c>
      <c r="D466" s="20">
        <v>1086</v>
      </c>
      <c r="E466" s="20">
        <v>1104</v>
      </c>
      <c r="F466" s="20">
        <v>1107</v>
      </c>
      <c r="G466" s="20">
        <v>1075</v>
      </c>
      <c r="H466" s="20">
        <v>932</v>
      </c>
      <c r="I466" s="20">
        <v>215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39</v>
      </c>
      <c r="U466" s="20">
        <v>0</v>
      </c>
      <c r="V466" s="20">
        <v>819</v>
      </c>
      <c r="W466" s="20">
        <v>867</v>
      </c>
      <c r="X466" s="20">
        <v>941</v>
      </c>
      <c r="Y466" s="20">
        <v>979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2881</v>
      </c>
      <c r="AD466" s="5">
        <f t="shared" si="58"/>
        <v>8372</v>
      </c>
      <c r="AE466" s="5">
        <f t="shared" si="59"/>
        <v>11253</v>
      </c>
      <c r="AG466" s="2">
        <f t="shared" si="60"/>
        <v>4</v>
      </c>
      <c r="AH466" s="2">
        <f t="shared" si="61"/>
        <v>2025</v>
      </c>
      <c r="AJ466" s="5">
        <f t="shared" si="62"/>
        <v>1107</v>
      </c>
      <c r="AK466" s="2">
        <f t="shared" si="63"/>
        <v>5</v>
      </c>
      <c r="AM466" s="40"/>
    </row>
    <row r="467" spans="1:39" x14ac:dyDescent="0.25">
      <c r="A467" s="18">
        <v>45750</v>
      </c>
      <c r="B467" s="20">
        <v>1003</v>
      </c>
      <c r="C467" s="20">
        <v>1015</v>
      </c>
      <c r="D467" s="20">
        <v>1053</v>
      </c>
      <c r="E467" s="20">
        <v>1030</v>
      </c>
      <c r="F467" s="20">
        <v>1031</v>
      </c>
      <c r="G467" s="20">
        <v>998</v>
      </c>
      <c r="H467" s="20">
        <v>868</v>
      </c>
      <c r="I467" s="20">
        <v>234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41</v>
      </c>
      <c r="U467" s="20">
        <v>0</v>
      </c>
      <c r="V467" s="20">
        <v>797</v>
      </c>
      <c r="W467" s="20">
        <v>830</v>
      </c>
      <c r="X467" s="20">
        <v>889</v>
      </c>
      <c r="Y467" s="20">
        <v>926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2791</v>
      </c>
      <c r="AD467" s="5">
        <f t="shared" si="58"/>
        <v>7924</v>
      </c>
      <c r="AE467" s="5">
        <f t="shared" si="59"/>
        <v>10715</v>
      </c>
      <c r="AG467" s="2">
        <f t="shared" si="60"/>
        <v>4</v>
      </c>
      <c r="AH467" s="2">
        <f t="shared" si="61"/>
        <v>2025</v>
      </c>
      <c r="AJ467" s="5">
        <f t="shared" si="62"/>
        <v>1053</v>
      </c>
      <c r="AK467" s="2">
        <f t="shared" si="63"/>
        <v>3</v>
      </c>
      <c r="AM467" s="40"/>
    </row>
    <row r="468" spans="1:39" x14ac:dyDescent="0.25">
      <c r="A468" s="18">
        <v>45751</v>
      </c>
      <c r="B468" s="20">
        <v>923</v>
      </c>
      <c r="C468" s="20">
        <v>947</v>
      </c>
      <c r="D468" s="20">
        <v>964</v>
      </c>
      <c r="E468" s="20">
        <v>958</v>
      </c>
      <c r="F468" s="20">
        <v>950</v>
      </c>
      <c r="G468" s="20">
        <v>932</v>
      </c>
      <c r="H468" s="20">
        <v>819</v>
      </c>
      <c r="I468" s="20">
        <v>198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36</v>
      </c>
      <c r="U468" s="20">
        <v>0</v>
      </c>
      <c r="V468" s="20">
        <v>755</v>
      </c>
      <c r="W468" s="20">
        <v>821</v>
      </c>
      <c r="X468" s="20">
        <v>894</v>
      </c>
      <c r="Y468" s="20">
        <v>949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2704</v>
      </c>
      <c r="AD468" s="5">
        <f t="shared" si="58"/>
        <v>7442</v>
      </c>
      <c r="AE468" s="5">
        <f t="shared" si="59"/>
        <v>10146</v>
      </c>
      <c r="AG468" s="2">
        <f t="shared" si="60"/>
        <v>4</v>
      </c>
      <c r="AH468" s="2">
        <f t="shared" si="61"/>
        <v>2025</v>
      </c>
      <c r="AJ468" s="5">
        <f t="shared" si="62"/>
        <v>964</v>
      </c>
      <c r="AK468" s="2">
        <f t="shared" si="63"/>
        <v>3</v>
      </c>
      <c r="AM468" s="40"/>
    </row>
    <row r="469" spans="1:39" x14ac:dyDescent="0.25">
      <c r="A469" s="18">
        <v>45752</v>
      </c>
      <c r="B469" s="20">
        <v>969</v>
      </c>
      <c r="C469" s="20">
        <v>1008</v>
      </c>
      <c r="D469" s="20">
        <v>1074</v>
      </c>
      <c r="E469" s="20">
        <v>930</v>
      </c>
      <c r="F469" s="20">
        <v>1012</v>
      </c>
      <c r="G469" s="20">
        <v>961</v>
      </c>
      <c r="H469" s="20">
        <v>810</v>
      </c>
      <c r="I469" s="20">
        <v>158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4</v>
      </c>
      <c r="U469" s="20">
        <v>0</v>
      </c>
      <c r="V469" s="20">
        <v>822</v>
      </c>
      <c r="W469" s="20">
        <v>876</v>
      </c>
      <c r="X469" s="20">
        <v>952</v>
      </c>
      <c r="Y469" s="20">
        <v>1009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10585</v>
      </c>
      <c r="AE469" s="5">
        <f t="shared" si="59"/>
        <v>10585</v>
      </c>
      <c r="AG469" s="2">
        <f t="shared" si="60"/>
        <v>4</v>
      </c>
      <c r="AH469" s="2">
        <f t="shared" si="61"/>
        <v>2025</v>
      </c>
      <c r="AJ469" s="5">
        <f t="shared" si="62"/>
        <v>1074</v>
      </c>
      <c r="AK469" s="2">
        <f t="shared" si="63"/>
        <v>3</v>
      </c>
      <c r="AM469" s="40"/>
    </row>
    <row r="470" spans="1:39" x14ac:dyDescent="0.25">
      <c r="A470" s="18">
        <v>45753</v>
      </c>
      <c r="B470" s="20">
        <v>1014</v>
      </c>
      <c r="C470" s="20">
        <v>1026</v>
      </c>
      <c r="D470" s="20">
        <v>1084</v>
      </c>
      <c r="E470" s="20">
        <v>911</v>
      </c>
      <c r="F470" s="20">
        <v>961</v>
      </c>
      <c r="G470" s="20">
        <v>898</v>
      </c>
      <c r="H470" s="20">
        <v>765</v>
      </c>
      <c r="I470" s="20">
        <v>164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4</v>
      </c>
      <c r="U470" s="20">
        <v>0</v>
      </c>
      <c r="V470" s="20">
        <v>797</v>
      </c>
      <c r="W470" s="20">
        <v>842</v>
      </c>
      <c r="X470" s="20">
        <v>892</v>
      </c>
      <c r="Y470" s="20">
        <v>937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10295</v>
      </c>
      <c r="AE470" s="5">
        <f t="shared" si="59"/>
        <v>10295</v>
      </c>
      <c r="AG470" s="2">
        <f t="shared" si="60"/>
        <v>4</v>
      </c>
      <c r="AH470" s="2">
        <f t="shared" si="61"/>
        <v>2025</v>
      </c>
      <c r="AJ470" s="5">
        <f t="shared" si="62"/>
        <v>1084</v>
      </c>
      <c r="AK470" s="2">
        <f t="shared" si="63"/>
        <v>3</v>
      </c>
      <c r="AM470" s="40"/>
    </row>
    <row r="471" spans="1:39" x14ac:dyDescent="0.25">
      <c r="A471" s="18">
        <v>45754</v>
      </c>
      <c r="B471" s="20">
        <v>947</v>
      </c>
      <c r="C471" s="20">
        <v>973</v>
      </c>
      <c r="D471" s="20">
        <v>994</v>
      </c>
      <c r="E471" s="20">
        <v>994</v>
      </c>
      <c r="F471" s="20">
        <v>995</v>
      </c>
      <c r="G471" s="20">
        <v>970</v>
      </c>
      <c r="H471" s="20">
        <v>882</v>
      </c>
      <c r="I471" s="20">
        <v>218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40</v>
      </c>
      <c r="U471" s="20">
        <v>0</v>
      </c>
      <c r="V471" s="20">
        <v>809</v>
      </c>
      <c r="W471" s="20">
        <v>855</v>
      </c>
      <c r="X471" s="20">
        <v>933</v>
      </c>
      <c r="Y471" s="20">
        <v>973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2855</v>
      </c>
      <c r="AD471" s="5">
        <f t="shared" si="58"/>
        <v>7728</v>
      </c>
      <c r="AE471" s="5">
        <f t="shared" si="59"/>
        <v>10583</v>
      </c>
      <c r="AG471" s="2">
        <f t="shared" si="60"/>
        <v>4</v>
      </c>
      <c r="AH471" s="2">
        <f t="shared" si="61"/>
        <v>2025</v>
      </c>
      <c r="AJ471" s="5">
        <f t="shared" si="62"/>
        <v>995</v>
      </c>
      <c r="AK471" s="2">
        <f t="shared" si="63"/>
        <v>5</v>
      </c>
      <c r="AM471" s="40"/>
    </row>
    <row r="472" spans="1:39" x14ac:dyDescent="0.25">
      <c r="A472" s="18">
        <v>45755</v>
      </c>
      <c r="B472" s="20">
        <v>1006</v>
      </c>
      <c r="C472" s="20">
        <v>1008</v>
      </c>
      <c r="D472" s="20">
        <v>1048</v>
      </c>
      <c r="E472" s="20">
        <v>1038</v>
      </c>
      <c r="F472" s="20">
        <v>1034</v>
      </c>
      <c r="G472" s="20">
        <v>1004</v>
      </c>
      <c r="H472" s="20">
        <v>890</v>
      </c>
      <c r="I472" s="20">
        <v>218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45</v>
      </c>
      <c r="U472" s="20">
        <v>0</v>
      </c>
      <c r="V472" s="20">
        <v>851</v>
      </c>
      <c r="W472" s="20">
        <v>917</v>
      </c>
      <c r="X472" s="20">
        <v>994</v>
      </c>
      <c r="Y472" s="20">
        <v>1044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3025</v>
      </c>
      <c r="AD472" s="5">
        <f t="shared" si="58"/>
        <v>8072</v>
      </c>
      <c r="AE472" s="5">
        <f t="shared" si="59"/>
        <v>11097</v>
      </c>
      <c r="AG472" s="2">
        <f t="shared" si="60"/>
        <v>4</v>
      </c>
      <c r="AH472" s="2">
        <f t="shared" si="61"/>
        <v>2025</v>
      </c>
      <c r="AJ472" s="5">
        <f t="shared" si="62"/>
        <v>1048</v>
      </c>
      <c r="AK472" s="2">
        <f t="shared" si="63"/>
        <v>3</v>
      </c>
      <c r="AM472" s="40"/>
    </row>
    <row r="473" spans="1:39" x14ac:dyDescent="0.25">
      <c r="A473" s="18">
        <v>45756</v>
      </c>
      <c r="B473" s="20">
        <v>1064</v>
      </c>
      <c r="C473" s="20">
        <v>1109</v>
      </c>
      <c r="D473" s="20">
        <v>1131</v>
      </c>
      <c r="E473" s="20">
        <v>1138</v>
      </c>
      <c r="F473" s="20">
        <v>1112</v>
      </c>
      <c r="G473" s="20">
        <v>1091</v>
      </c>
      <c r="H473" s="20">
        <v>961</v>
      </c>
      <c r="I473" s="20">
        <v>257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42</v>
      </c>
      <c r="U473" s="20">
        <v>0</v>
      </c>
      <c r="V473" s="20">
        <v>874</v>
      </c>
      <c r="W473" s="20">
        <v>941</v>
      </c>
      <c r="X473" s="20">
        <v>1021</v>
      </c>
      <c r="Y473" s="20">
        <v>1080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3135</v>
      </c>
      <c r="AD473" s="5">
        <f t="shared" si="58"/>
        <v>8686</v>
      </c>
      <c r="AE473" s="5">
        <f t="shared" si="59"/>
        <v>11821</v>
      </c>
      <c r="AG473" s="2">
        <f t="shared" si="60"/>
        <v>4</v>
      </c>
      <c r="AH473" s="2">
        <f t="shared" si="61"/>
        <v>2025</v>
      </c>
      <c r="AJ473" s="5">
        <f t="shared" si="62"/>
        <v>1138</v>
      </c>
      <c r="AK473" s="2">
        <f t="shared" si="63"/>
        <v>4</v>
      </c>
      <c r="AM473" s="40"/>
    </row>
    <row r="474" spans="1:39" x14ac:dyDescent="0.25">
      <c r="A474" s="18">
        <v>45757</v>
      </c>
      <c r="B474" s="20">
        <v>1110</v>
      </c>
      <c r="C474" s="20">
        <v>1142</v>
      </c>
      <c r="D474" s="20">
        <v>1182</v>
      </c>
      <c r="E474" s="20">
        <v>1160</v>
      </c>
      <c r="F474" s="20">
        <v>1168</v>
      </c>
      <c r="G474" s="20">
        <v>1143</v>
      </c>
      <c r="H474" s="20">
        <v>975</v>
      </c>
      <c r="I474" s="20">
        <v>212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39</v>
      </c>
      <c r="U474" s="20">
        <v>0</v>
      </c>
      <c r="V474" s="20">
        <v>847</v>
      </c>
      <c r="W474" s="20">
        <v>902</v>
      </c>
      <c r="X474" s="20">
        <v>985</v>
      </c>
      <c r="Y474" s="20">
        <v>1036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2985</v>
      </c>
      <c r="AD474" s="5">
        <f t="shared" si="58"/>
        <v>8916</v>
      </c>
      <c r="AE474" s="5">
        <f t="shared" si="59"/>
        <v>11901</v>
      </c>
      <c r="AG474" s="2">
        <f t="shared" si="60"/>
        <v>4</v>
      </c>
      <c r="AH474" s="2">
        <f t="shared" si="61"/>
        <v>2025</v>
      </c>
      <c r="AJ474" s="5">
        <f t="shared" si="62"/>
        <v>1182</v>
      </c>
      <c r="AK474" s="2">
        <f t="shared" si="63"/>
        <v>3</v>
      </c>
      <c r="AM474" s="40"/>
    </row>
    <row r="475" spans="1:39" x14ac:dyDescent="0.25">
      <c r="A475" s="18">
        <v>45758</v>
      </c>
      <c r="B475" s="20">
        <v>1057</v>
      </c>
      <c r="C475" s="20">
        <v>1097</v>
      </c>
      <c r="D475" s="20">
        <v>1116</v>
      </c>
      <c r="E475" s="20">
        <v>1118</v>
      </c>
      <c r="F475" s="20">
        <v>1100</v>
      </c>
      <c r="G475" s="20">
        <v>1062</v>
      </c>
      <c r="H475" s="20">
        <v>929</v>
      </c>
      <c r="I475" s="20">
        <v>238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41</v>
      </c>
      <c r="U475" s="20">
        <v>0</v>
      </c>
      <c r="V475" s="20">
        <v>807</v>
      </c>
      <c r="W475" s="20">
        <v>868</v>
      </c>
      <c r="X475" s="20">
        <v>953</v>
      </c>
      <c r="Y475" s="20">
        <v>993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2907</v>
      </c>
      <c r="AD475" s="5">
        <f t="shared" si="58"/>
        <v>8472</v>
      </c>
      <c r="AE475" s="5">
        <f t="shared" si="59"/>
        <v>11379</v>
      </c>
      <c r="AG475" s="2">
        <f t="shared" si="60"/>
        <v>4</v>
      </c>
      <c r="AH475" s="2">
        <f t="shared" si="61"/>
        <v>2025</v>
      </c>
      <c r="AJ475" s="5">
        <f t="shared" si="62"/>
        <v>1118</v>
      </c>
      <c r="AK475" s="2">
        <f t="shared" si="63"/>
        <v>4</v>
      </c>
      <c r="AM475" s="40"/>
    </row>
    <row r="476" spans="1:39" x14ac:dyDescent="0.25">
      <c r="A476" s="18">
        <v>45759</v>
      </c>
      <c r="B476" s="20">
        <v>1030</v>
      </c>
      <c r="C476" s="20">
        <v>1044</v>
      </c>
      <c r="D476" s="20">
        <v>1112</v>
      </c>
      <c r="E476" s="20">
        <v>952</v>
      </c>
      <c r="F476" s="20">
        <v>1035</v>
      </c>
      <c r="G476" s="20">
        <v>949</v>
      </c>
      <c r="H476" s="20">
        <v>832</v>
      </c>
      <c r="I476" s="20">
        <v>177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4</v>
      </c>
      <c r="U476" s="20">
        <v>0</v>
      </c>
      <c r="V476" s="20">
        <v>845</v>
      </c>
      <c r="W476" s="20">
        <v>918</v>
      </c>
      <c r="X476" s="20">
        <v>986</v>
      </c>
      <c r="Y476" s="20">
        <v>1034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10918</v>
      </c>
      <c r="AE476" s="5">
        <f t="shared" si="59"/>
        <v>10918</v>
      </c>
      <c r="AG476" s="2">
        <f t="shared" si="60"/>
        <v>4</v>
      </c>
      <c r="AH476" s="2">
        <f t="shared" si="61"/>
        <v>2025</v>
      </c>
      <c r="AJ476" s="5">
        <f t="shared" si="62"/>
        <v>1112</v>
      </c>
      <c r="AK476" s="2">
        <f t="shared" si="63"/>
        <v>3</v>
      </c>
      <c r="AM476" s="40"/>
    </row>
    <row r="477" spans="1:39" x14ac:dyDescent="0.25">
      <c r="A477" s="18">
        <v>45760</v>
      </c>
      <c r="B477" s="20">
        <v>1062</v>
      </c>
      <c r="C477" s="20">
        <v>1085</v>
      </c>
      <c r="D477" s="20">
        <v>1151</v>
      </c>
      <c r="E477" s="20">
        <v>974</v>
      </c>
      <c r="F477" s="20">
        <v>1048</v>
      </c>
      <c r="G477" s="20">
        <v>970</v>
      </c>
      <c r="H477" s="20">
        <v>843</v>
      </c>
      <c r="I477" s="20">
        <v>179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5</v>
      </c>
      <c r="U477" s="20">
        <v>0</v>
      </c>
      <c r="V477" s="20">
        <v>911</v>
      </c>
      <c r="W477" s="20">
        <v>962</v>
      </c>
      <c r="X477" s="20">
        <v>1024</v>
      </c>
      <c r="Y477" s="20">
        <v>1069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11283</v>
      </c>
      <c r="AE477" s="5">
        <f t="shared" si="59"/>
        <v>11283</v>
      </c>
      <c r="AG477" s="2">
        <f t="shared" si="60"/>
        <v>4</v>
      </c>
      <c r="AH477" s="2">
        <f t="shared" si="61"/>
        <v>2025</v>
      </c>
      <c r="AJ477" s="5">
        <f t="shared" si="62"/>
        <v>1151</v>
      </c>
      <c r="AK477" s="2">
        <f t="shared" si="63"/>
        <v>3</v>
      </c>
      <c r="AM477" s="40"/>
    </row>
    <row r="478" spans="1:39" x14ac:dyDescent="0.25">
      <c r="A478" s="18">
        <v>45761</v>
      </c>
      <c r="B478" s="20">
        <v>1074</v>
      </c>
      <c r="C478" s="20">
        <v>1094</v>
      </c>
      <c r="D478" s="20">
        <v>1119</v>
      </c>
      <c r="E478" s="20">
        <v>1111</v>
      </c>
      <c r="F478" s="20">
        <v>1105</v>
      </c>
      <c r="G478" s="20">
        <v>1073</v>
      </c>
      <c r="H478" s="20">
        <v>937</v>
      </c>
      <c r="I478" s="20">
        <v>235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39</v>
      </c>
      <c r="U478" s="20">
        <v>0</v>
      </c>
      <c r="V478" s="20">
        <v>818</v>
      </c>
      <c r="W478" s="20">
        <v>884</v>
      </c>
      <c r="X478" s="20">
        <v>946</v>
      </c>
      <c r="Y478" s="20">
        <v>1001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2922</v>
      </c>
      <c r="AD478" s="5">
        <f t="shared" si="58"/>
        <v>8514</v>
      </c>
      <c r="AE478" s="5">
        <f t="shared" si="59"/>
        <v>11436</v>
      </c>
      <c r="AG478" s="2">
        <f t="shared" si="60"/>
        <v>4</v>
      </c>
      <c r="AH478" s="2">
        <f t="shared" si="61"/>
        <v>2025</v>
      </c>
      <c r="AJ478" s="5">
        <f t="shared" si="62"/>
        <v>1119</v>
      </c>
      <c r="AK478" s="2">
        <f t="shared" si="63"/>
        <v>3</v>
      </c>
      <c r="AM478" s="40"/>
    </row>
    <row r="479" spans="1:39" x14ac:dyDescent="0.25">
      <c r="A479" s="18">
        <v>45762</v>
      </c>
      <c r="B479" s="20">
        <v>997</v>
      </c>
      <c r="C479" s="20">
        <v>1029</v>
      </c>
      <c r="D479" s="20">
        <v>1051</v>
      </c>
      <c r="E479" s="20">
        <v>1039</v>
      </c>
      <c r="F479" s="20">
        <v>1021</v>
      </c>
      <c r="G479" s="20">
        <v>1003</v>
      </c>
      <c r="H479" s="20">
        <v>894</v>
      </c>
      <c r="I479" s="20">
        <v>231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44</v>
      </c>
      <c r="U479" s="20">
        <v>0</v>
      </c>
      <c r="V479" s="20">
        <v>826</v>
      </c>
      <c r="W479" s="20">
        <v>887</v>
      </c>
      <c r="X479" s="20">
        <v>926</v>
      </c>
      <c r="Y479" s="20">
        <v>941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2914</v>
      </c>
      <c r="AD479" s="5">
        <f t="shared" si="58"/>
        <v>7975</v>
      </c>
      <c r="AE479" s="5">
        <f t="shared" si="59"/>
        <v>10889</v>
      </c>
      <c r="AG479" s="2">
        <f t="shared" si="60"/>
        <v>4</v>
      </c>
      <c r="AH479" s="2">
        <f t="shared" si="61"/>
        <v>2025</v>
      </c>
      <c r="AJ479" s="5">
        <f t="shared" si="62"/>
        <v>1051</v>
      </c>
      <c r="AK479" s="2">
        <f t="shared" si="63"/>
        <v>3</v>
      </c>
      <c r="AM479" s="40"/>
    </row>
    <row r="480" spans="1:39" x14ac:dyDescent="0.25">
      <c r="A480" s="18">
        <v>45763</v>
      </c>
      <c r="B480" s="20">
        <v>982</v>
      </c>
      <c r="C480" s="20">
        <v>1025</v>
      </c>
      <c r="D480" s="20">
        <v>1038</v>
      </c>
      <c r="E480" s="20">
        <v>1042</v>
      </c>
      <c r="F480" s="20">
        <v>1035</v>
      </c>
      <c r="G480" s="20">
        <v>1012</v>
      </c>
      <c r="H480" s="20">
        <v>877</v>
      </c>
      <c r="I480" s="20">
        <v>202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42</v>
      </c>
      <c r="U480" s="20">
        <v>0</v>
      </c>
      <c r="V480" s="20">
        <v>863</v>
      </c>
      <c r="W480" s="20">
        <v>921</v>
      </c>
      <c r="X480" s="20">
        <v>990</v>
      </c>
      <c r="Y480" s="20">
        <v>1038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3018</v>
      </c>
      <c r="AD480" s="5">
        <f t="shared" si="58"/>
        <v>8049</v>
      </c>
      <c r="AE480" s="5">
        <f t="shared" si="59"/>
        <v>11067</v>
      </c>
      <c r="AG480" s="2">
        <f t="shared" si="60"/>
        <v>4</v>
      </c>
      <c r="AH480" s="2">
        <f t="shared" si="61"/>
        <v>2025</v>
      </c>
      <c r="AJ480" s="5">
        <f t="shared" si="62"/>
        <v>1042</v>
      </c>
      <c r="AK480" s="2">
        <f t="shared" si="63"/>
        <v>4</v>
      </c>
      <c r="AM480" s="40"/>
    </row>
    <row r="481" spans="1:39" x14ac:dyDescent="0.25">
      <c r="A481" s="18">
        <v>45764</v>
      </c>
      <c r="B481" s="20">
        <v>1031</v>
      </c>
      <c r="C481" s="20">
        <v>1057</v>
      </c>
      <c r="D481" s="20">
        <v>1076</v>
      </c>
      <c r="E481" s="20">
        <v>1080</v>
      </c>
      <c r="F481" s="20">
        <v>1068</v>
      </c>
      <c r="G481" s="20">
        <v>1052</v>
      </c>
      <c r="H481" s="20">
        <v>910</v>
      </c>
      <c r="I481" s="20">
        <v>215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39</v>
      </c>
      <c r="U481" s="20">
        <v>0</v>
      </c>
      <c r="V481" s="20">
        <v>843</v>
      </c>
      <c r="W481" s="20">
        <v>916</v>
      </c>
      <c r="X481" s="20">
        <v>998</v>
      </c>
      <c r="Y481" s="20">
        <v>1042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3011</v>
      </c>
      <c r="AD481" s="5">
        <f t="shared" si="58"/>
        <v>8316</v>
      </c>
      <c r="AE481" s="5">
        <f t="shared" si="59"/>
        <v>11327</v>
      </c>
      <c r="AG481" s="2">
        <f t="shared" si="60"/>
        <v>4</v>
      </c>
      <c r="AH481" s="2">
        <f t="shared" si="61"/>
        <v>2025</v>
      </c>
      <c r="AJ481" s="5">
        <f t="shared" si="62"/>
        <v>1080</v>
      </c>
      <c r="AK481" s="2">
        <f t="shared" si="63"/>
        <v>4</v>
      </c>
      <c r="AM481" s="40"/>
    </row>
    <row r="482" spans="1:39" x14ac:dyDescent="0.25">
      <c r="A482" s="18">
        <v>45765</v>
      </c>
      <c r="B482" s="20">
        <v>1062</v>
      </c>
      <c r="C482" s="20">
        <v>1088</v>
      </c>
      <c r="D482" s="20">
        <v>1122</v>
      </c>
      <c r="E482" s="20">
        <v>1118</v>
      </c>
      <c r="F482" s="20">
        <v>1118</v>
      </c>
      <c r="G482" s="20">
        <v>1093</v>
      </c>
      <c r="H482" s="20">
        <v>915</v>
      </c>
      <c r="I482" s="20">
        <v>197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40</v>
      </c>
      <c r="U482" s="20">
        <v>0</v>
      </c>
      <c r="V482" s="20">
        <v>805</v>
      </c>
      <c r="W482" s="20">
        <v>861</v>
      </c>
      <c r="X482" s="20">
        <v>933</v>
      </c>
      <c r="Y482" s="20">
        <v>973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2836</v>
      </c>
      <c r="AD482" s="5">
        <f t="shared" si="58"/>
        <v>8489</v>
      </c>
      <c r="AE482" s="5">
        <f t="shared" si="59"/>
        <v>11325</v>
      </c>
      <c r="AG482" s="2">
        <f t="shared" si="60"/>
        <v>4</v>
      </c>
      <c r="AH482" s="2">
        <f t="shared" si="61"/>
        <v>2025</v>
      </c>
      <c r="AJ482" s="5">
        <f t="shared" si="62"/>
        <v>1122</v>
      </c>
      <c r="AK482" s="2">
        <f t="shared" si="63"/>
        <v>3</v>
      </c>
      <c r="AM482" s="40"/>
    </row>
    <row r="483" spans="1:39" x14ac:dyDescent="0.25">
      <c r="A483" s="18">
        <v>45766</v>
      </c>
      <c r="B483" s="20">
        <v>979</v>
      </c>
      <c r="C483" s="20">
        <v>988</v>
      </c>
      <c r="D483" s="20">
        <v>1055</v>
      </c>
      <c r="E483" s="20">
        <v>896</v>
      </c>
      <c r="F483" s="20">
        <v>972</v>
      </c>
      <c r="G483" s="20">
        <v>899</v>
      </c>
      <c r="H483" s="20">
        <v>791</v>
      </c>
      <c r="I483" s="20">
        <v>172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4</v>
      </c>
      <c r="U483" s="20">
        <v>0</v>
      </c>
      <c r="V483" s="20">
        <v>793</v>
      </c>
      <c r="W483" s="20">
        <v>847</v>
      </c>
      <c r="X483" s="20">
        <v>903</v>
      </c>
      <c r="Y483" s="20">
        <v>928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10227</v>
      </c>
      <c r="AE483" s="5">
        <f t="shared" si="59"/>
        <v>10227</v>
      </c>
      <c r="AG483" s="2">
        <f t="shared" si="60"/>
        <v>4</v>
      </c>
      <c r="AH483" s="2">
        <f t="shared" si="61"/>
        <v>2025</v>
      </c>
      <c r="AJ483" s="5">
        <f t="shared" si="62"/>
        <v>1055</v>
      </c>
      <c r="AK483" s="2">
        <f t="shared" si="63"/>
        <v>3</v>
      </c>
      <c r="AM483" s="40"/>
    </row>
    <row r="484" spans="1:39" x14ac:dyDescent="0.25">
      <c r="A484" s="18">
        <v>45767</v>
      </c>
      <c r="B484" s="20">
        <v>928</v>
      </c>
      <c r="C484" s="20">
        <v>923</v>
      </c>
      <c r="D484" s="20">
        <v>981</v>
      </c>
      <c r="E484" s="20">
        <v>822</v>
      </c>
      <c r="F484" s="20">
        <v>898</v>
      </c>
      <c r="G484" s="20">
        <v>832</v>
      </c>
      <c r="H484" s="20">
        <v>685</v>
      </c>
      <c r="I484" s="20">
        <v>125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4</v>
      </c>
      <c r="U484" s="20">
        <v>0</v>
      </c>
      <c r="V484" s="20">
        <v>812</v>
      </c>
      <c r="W484" s="20">
        <v>869</v>
      </c>
      <c r="X484" s="20">
        <v>929</v>
      </c>
      <c r="Y484" s="20">
        <v>969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9777</v>
      </c>
      <c r="AE484" s="5">
        <f t="shared" si="59"/>
        <v>9777</v>
      </c>
      <c r="AG484" s="2">
        <f t="shared" si="60"/>
        <v>4</v>
      </c>
      <c r="AH484" s="2">
        <f t="shared" si="61"/>
        <v>2025</v>
      </c>
      <c r="AJ484" s="5">
        <f t="shared" si="62"/>
        <v>981</v>
      </c>
      <c r="AK484" s="2">
        <f t="shared" si="63"/>
        <v>3</v>
      </c>
      <c r="AM484" s="40"/>
    </row>
    <row r="485" spans="1:39" x14ac:dyDescent="0.25">
      <c r="A485" s="18">
        <v>45768</v>
      </c>
      <c r="B485" s="20">
        <v>981</v>
      </c>
      <c r="C485" s="20">
        <v>1016</v>
      </c>
      <c r="D485" s="20">
        <v>1090</v>
      </c>
      <c r="E485" s="20">
        <v>955</v>
      </c>
      <c r="F485" s="20">
        <v>1064</v>
      </c>
      <c r="G485" s="20">
        <v>1025</v>
      </c>
      <c r="H485" s="20">
        <v>865</v>
      </c>
      <c r="I485" s="20">
        <v>148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4</v>
      </c>
      <c r="U485" s="20">
        <v>0</v>
      </c>
      <c r="V485" s="20">
        <v>793</v>
      </c>
      <c r="W485" s="20">
        <v>839</v>
      </c>
      <c r="X485" s="20">
        <v>891</v>
      </c>
      <c r="Y485" s="20">
        <v>931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10602</v>
      </c>
      <c r="AE485" s="5">
        <f t="shared" si="59"/>
        <v>10602</v>
      </c>
      <c r="AG485" s="2">
        <f t="shared" si="60"/>
        <v>4</v>
      </c>
      <c r="AH485" s="2">
        <f t="shared" si="61"/>
        <v>2025</v>
      </c>
      <c r="AJ485" s="5">
        <f t="shared" si="62"/>
        <v>1090</v>
      </c>
      <c r="AK485" s="2">
        <f t="shared" si="63"/>
        <v>3</v>
      </c>
      <c r="AM485" s="40"/>
    </row>
    <row r="486" spans="1:39" x14ac:dyDescent="0.25">
      <c r="A486" s="18">
        <v>45769</v>
      </c>
      <c r="B486" s="20">
        <v>942</v>
      </c>
      <c r="C486" s="20">
        <v>957</v>
      </c>
      <c r="D486" s="20">
        <v>970</v>
      </c>
      <c r="E486" s="20">
        <v>987</v>
      </c>
      <c r="F486" s="20">
        <v>969</v>
      </c>
      <c r="G486" s="20">
        <v>943</v>
      </c>
      <c r="H486" s="20">
        <v>840</v>
      </c>
      <c r="I486" s="20">
        <v>227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43</v>
      </c>
      <c r="U486" s="20">
        <v>0</v>
      </c>
      <c r="V486" s="20">
        <v>836</v>
      </c>
      <c r="W486" s="20">
        <v>880</v>
      </c>
      <c r="X486" s="20">
        <v>939</v>
      </c>
      <c r="Y486" s="20">
        <v>977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2925</v>
      </c>
      <c r="AD486" s="5">
        <f t="shared" si="58"/>
        <v>7585</v>
      </c>
      <c r="AE486" s="5">
        <f t="shared" si="59"/>
        <v>10510</v>
      </c>
      <c r="AG486" s="2">
        <f t="shared" si="60"/>
        <v>4</v>
      </c>
      <c r="AH486" s="2">
        <f t="shared" si="61"/>
        <v>2025</v>
      </c>
      <c r="AJ486" s="5">
        <f t="shared" si="62"/>
        <v>987</v>
      </c>
      <c r="AK486" s="2">
        <f t="shared" si="63"/>
        <v>4</v>
      </c>
      <c r="AM486" s="40"/>
    </row>
    <row r="487" spans="1:39" x14ac:dyDescent="0.25">
      <c r="A487" s="18">
        <v>45770</v>
      </c>
      <c r="B487" s="20">
        <v>974</v>
      </c>
      <c r="C487" s="20">
        <v>995</v>
      </c>
      <c r="D487" s="20">
        <v>1022</v>
      </c>
      <c r="E487" s="20">
        <v>1013</v>
      </c>
      <c r="F487" s="20">
        <v>1005</v>
      </c>
      <c r="G487" s="20">
        <v>974</v>
      </c>
      <c r="H487" s="20">
        <v>819</v>
      </c>
      <c r="I487" s="20">
        <v>191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36</v>
      </c>
      <c r="U487" s="20">
        <v>0</v>
      </c>
      <c r="V487" s="20">
        <v>789</v>
      </c>
      <c r="W487" s="20">
        <v>842</v>
      </c>
      <c r="X487" s="20">
        <v>896</v>
      </c>
      <c r="Y487" s="20">
        <v>943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2754</v>
      </c>
      <c r="AD487" s="5">
        <f t="shared" si="58"/>
        <v>7745</v>
      </c>
      <c r="AE487" s="5">
        <f t="shared" si="59"/>
        <v>10499</v>
      </c>
      <c r="AG487" s="2">
        <f t="shared" si="60"/>
        <v>4</v>
      </c>
      <c r="AH487" s="2">
        <f t="shared" si="61"/>
        <v>2025</v>
      </c>
      <c r="AJ487" s="5">
        <f t="shared" si="62"/>
        <v>1022</v>
      </c>
      <c r="AK487" s="2">
        <f t="shared" si="63"/>
        <v>3</v>
      </c>
      <c r="AM487" s="40"/>
    </row>
    <row r="488" spans="1:39" x14ac:dyDescent="0.25">
      <c r="A488" s="18">
        <v>45771</v>
      </c>
      <c r="B488" s="20">
        <v>956</v>
      </c>
      <c r="C488" s="20">
        <v>976</v>
      </c>
      <c r="D488" s="20">
        <v>1023</v>
      </c>
      <c r="E488" s="20">
        <v>1021</v>
      </c>
      <c r="F488" s="20">
        <v>1017</v>
      </c>
      <c r="G488" s="20">
        <v>992</v>
      </c>
      <c r="H488" s="20">
        <v>809</v>
      </c>
      <c r="I488" s="20">
        <v>171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35</v>
      </c>
      <c r="U488" s="20">
        <v>0</v>
      </c>
      <c r="V488" s="20">
        <v>775</v>
      </c>
      <c r="W488" s="20">
        <v>829</v>
      </c>
      <c r="X488" s="20">
        <v>874</v>
      </c>
      <c r="Y488" s="20">
        <v>921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2684</v>
      </c>
      <c r="AD488" s="5">
        <f t="shared" si="58"/>
        <v>7715</v>
      </c>
      <c r="AE488" s="5">
        <f t="shared" si="59"/>
        <v>10399</v>
      </c>
      <c r="AG488" s="2">
        <f t="shared" si="60"/>
        <v>4</v>
      </c>
      <c r="AH488" s="2">
        <f t="shared" si="61"/>
        <v>2025</v>
      </c>
      <c r="AJ488" s="5">
        <f t="shared" si="62"/>
        <v>1023</v>
      </c>
      <c r="AK488" s="2">
        <f t="shared" si="63"/>
        <v>3</v>
      </c>
      <c r="AM488" s="40"/>
    </row>
    <row r="489" spans="1:39" x14ac:dyDescent="0.25">
      <c r="A489" s="18">
        <v>45772</v>
      </c>
      <c r="B489" s="20">
        <v>906</v>
      </c>
      <c r="C489" s="20">
        <v>919</v>
      </c>
      <c r="D489" s="20">
        <v>944</v>
      </c>
      <c r="E489" s="20">
        <v>927</v>
      </c>
      <c r="F489" s="20">
        <v>946</v>
      </c>
      <c r="G489" s="20">
        <v>910</v>
      </c>
      <c r="H489" s="20">
        <v>745</v>
      </c>
      <c r="I489" s="20">
        <v>151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34</v>
      </c>
      <c r="U489" s="20">
        <v>0</v>
      </c>
      <c r="V489" s="20">
        <v>753</v>
      </c>
      <c r="W489" s="20">
        <v>805</v>
      </c>
      <c r="X489" s="20">
        <v>864</v>
      </c>
      <c r="Y489" s="20">
        <v>892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2607</v>
      </c>
      <c r="AD489" s="5">
        <f t="shared" si="58"/>
        <v>7189</v>
      </c>
      <c r="AE489" s="5">
        <f t="shared" si="59"/>
        <v>9796</v>
      </c>
      <c r="AG489" s="2">
        <f t="shared" si="60"/>
        <v>4</v>
      </c>
      <c r="AH489" s="2">
        <f t="shared" si="61"/>
        <v>2025</v>
      </c>
      <c r="AJ489" s="5">
        <f t="shared" si="62"/>
        <v>946</v>
      </c>
      <c r="AK489" s="2">
        <f t="shared" si="63"/>
        <v>5</v>
      </c>
      <c r="AM489" s="40"/>
    </row>
    <row r="490" spans="1:39" x14ac:dyDescent="0.25">
      <c r="A490" s="18">
        <v>45773</v>
      </c>
      <c r="B490" s="20">
        <v>897</v>
      </c>
      <c r="C490" s="20">
        <v>909</v>
      </c>
      <c r="D490" s="20">
        <v>970</v>
      </c>
      <c r="E490" s="20">
        <v>833</v>
      </c>
      <c r="F490" s="20">
        <v>882</v>
      </c>
      <c r="G490" s="20">
        <v>849</v>
      </c>
      <c r="H490" s="20">
        <v>723</v>
      </c>
      <c r="I490" s="20">
        <v>160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4</v>
      </c>
      <c r="U490" s="20">
        <v>0</v>
      </c>
      <c r="V490" s="20">
        <v>794</v>
      </c>
      <c r="W490" s="20">
        <v>841</v>
      </c>
      <c r="X490" s="20">
        <v>911</v>
      </c>
      <c r="Y490" s="20">
        <v>944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9717</v>
      </c>
      <c r="AE490" s="5">
        <f t="shared" si="59"/>
        <v>9717</v>
      </c>
      <c r="AG490" s="2">
        <f t="shared" si="60"/>
        <v>4</v>
      </c>
      <c r="AH490" s="2">
        <f t="shared" si="61"/>
        <v>2025</v>
      </c>
      <c r="AJ490" s="5">
        <f t="shared" si="62"/>
        <v>970</v>
      </c>
      <c r="AK490" s="2">
        <f t="shared" si="63"/>
        <v>3</v>
      </c>
      <c r="AM490" s="40"/>
    </row>
    <row r="491" spans="1:39" x14ac:dyDescent="0.25">
      <c r="A491" s="18">
        <v>45774</v>
      </c>
      <c r="B491" s="20">
        <v>928</v>
      </c>
      <c r="C491" s="20">
        <v>957</v>
      </c>
      <c r="D491" s="20">
        <v>1011</v>
      </c>
      <c r="E491" s="20">
        <v>850</v>
      </c>
      <c r="F491" s="20">
        <v>932</v>
      </c>
      <c r="G491" s="20">
        <v>862</v>
      </c>
      <c r="H491" s="20">
        <v>748</v>
      </c>
      <c r="I491" s="20">
        <v>159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4</v>
      </c>
      <c r="U491" s="20">
        <v>0</v>
      </c>
      <c r="V491" s="20">
        <v>881</v>
      </c>
      <c r="W491" s="20">
        <v>919</v>
      </c>
      <c r="X491" s="20">
        <v>968</v>
      </c>
      <c r="Y491" s="20">
        <v>989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10208</v>
      </c>
      <c r="AE491" s="5">
        <f t="shared" si="59"/>
        <v>10208</v>
      </c>
      <c r="AG491" s="2">
        <f t="shared" si="60"/>
        <v>4</v>
      </c>
      <c r="AH491" s="2">
        <f t="shared" si="61"/>
        <v>2025</v>
      </c>
      <c r="AJ491" s="5">
        <f t="shared" si="62"/>
        <v>1011</v>
      </c>
      <c r="AK491" s="2">
        <f t="shared" si="63"/>
        <v>3</v>
      </c>
      <c r="AM491" s="40"/>
    </row>
    <row r="492" spans="1:39" x14ac:dyDescent="0.25">
      <c r="A492" s="18">
        <v>45775</v>
      </c>
      <c r="B492" s="20">
        <v>984</v>
      </c>
      <c r="C492" s="20">
        <v>997</v>
      </c>
      <c r="D492" s="20">
        <v>1007</v>
      </c>
      <c r="E492" s="20">
        <v>1010</v>
      </c>
      <c r="F492" s="20">
        <v>1014</v>
      </c>
      <c r="G492" s="20">
        <v>995</v>
      </c>
      <c r="H492" s="20">
        <v>823</v>
      </c>
      <c r="I492" s="20">
        <v>164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35</v>
      </c>
      <c r="U492" s="20">
        <v>0</v>
      </c>
      <c r="V492" s="20">
        <v>765</v>
      </c>
      <c r="W492" s="20">
        <v>815</v>
      </c>
      <c r="X492" s="20">
        <v>865</v>
      </c>
      <c r="Y492" s="20">
        <v>885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2644</v>
      </c>
      <c r="AD492" s="5">
        <f t="shared" si="58"/>
        <v>7715</v>
      </c>
      <c r="AE492" s="5">
        <f t="shared" si="59"/>
        <v>10359</v>
      </c>
      <c r="AG492" s="2">
        <f t="shared" si="60"/>
        <v>4</v>
      </c>
      <c r="AH492" s="2">
        <f t="shared" si="61"/>
        <v>2025</v>
      </c>
      <c r="AJ492" s="5">
        <f t="shared" si="62"/>
        <v>1014</v>
      </c>
      <c r="AK492" s="2">
        <f t="shared" si="63"/>
        <v>5</v>
      </c>
      <c r="AM492" s="40"/>
    </row>
    <row r="493" spans="1:39" x14ac:dyDescent="0.25">
      <c r="A493" s="18">
        <v>45776</v>
      </c>
      <c r="B493" s="20">
        <v>891</v>
      </c>
      <c r="C493" s="20">
        <v>893</v>
      </c>
      <c r="D493" s="20">
        <v>923</v>
      </c>
      <c r="E493" s="20">
        <v>930</v>
      </c>
      <c r="F493" s="20">
        <v>939</v>
      </c>
      <c r="G493" s="20">
        <v>920</v>
      </c>
      <c r="H493" s="20">
        <v>763</v>
      </c>
      <c r="I493" s="20">
        <v>163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37</v>
      </c>
      <c r="U493" s="20">
        <v>0</v>
      </c>
      <c r="V493" s="20">
        <v>771</v>
      </c>
      <c r="W493" s="20">
        <v>813</v>
      </c>
      <c r="X493" s="20">
        <v>848</v>
      </c>
      <c r="Y493" s="20">
        <v>872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2632</v>
      </c>
      <c r="AD493" s="5">
        <f t="shared" si="58"/>
        <v>7131</v>
      </c>
      <c r="AE493" s="5">
        <f t="shared" si="59"/>
        <v>9763</v>
      </c>
      <c r="AG493" s="2">
        <f t="shared" si="60"/>
        <v>4</v>
      </c>
      <c r="AH493" s="2">
        <f t="shared" si="61"/>
        <v>2025</v>
      </c>
      <c r="AJ493" s="5">
        <f t="shared" si="62"/>
        <v>939</v>
      </c>
      <c r="AK493" s="2">
        <f t="shared" si="63"/>
        <v>5</v>
      </c>
      <c r="AM493" s="40"/>
    </row>
    <row r="494" spans="1:39" x14ac:dyDescent="0.25">
      <c r="A494" s="18">
        <v>45777</v>
      </c>
      <c r="B494" s="20">
        <v>886</v>
      </c>
      <c r="C494" s="20">
        <v>874</v>
      </c>
      <c r="D494" s="20">
        <v>903</v>
      </c>
      <c r="E494" s="20">
        <v>895</v>
      </c>
      <c r="F494" s="20">
        <v>885</v>
      </c>
      <c r="G494" s="20">
        <v>873</v>
      </c>
      <c r="H494" s="20">
        <v>736</v>
      </c>
      <c r="I494" s="20">
        <v>151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35</v>
      </c>
      <c r="U494" s="20">
        <v>0</v>
      </c>
      <c r="V494" s="20">
        <v>810</v>
      </c>
      <c r="W494" s="20">
        <v>850</v>
      </c>
      <c r="X494" s="20">
        <v>896</v>
      </c>
      <c r="Y494" s="20">
        <v>931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2742</v>
      </c>
      <c r="AD494" s="5">
        <f t="shared" si="58"/>
        <v>6983</v>
      </c>
      <c r="AE494" s="5">
        <f t="shared" si="59"/>
        <v>9725</v>
      </c>
      <c r="AG494" s="2">
        <f t="shared" si="60"/>
        <v>4</v>
      </c>
      <c r="AH494" s="2">
        <f t="shared" si="61"/>
        <v>2025</v>
      </c>
      <c r="AJ494" s="5">
        <f t="shared" si="62"/>
        <v>931</v>
      </c>
      <c r="AK494" s="2">
        <f t="shared" si="63"/>
        <v>24</v>
      </c>
      <c r="AM494" s="40"/>
    </row>
    <row r="495" spans="1:39" x14ac:dyDescent="0.25">
      <c r="A495" s="18">
        <v>45778</v>
      </c>
      <c r="B495" s="20">
        <v>980</v>
      </c>
      <c r="C495" s="20">
        <v>1017</v>
      </c>
      <c r="D495" s="20">
        <v>1053</v>
      </c>
      <c r="E495" s="20">
        <v>1070</v>
      </c>
      <c r="F495" s="20">
        <v>1077</v>
      </c>
      <c r="G495" s="20">
        <v>1024</v>
      </c>
      <c r="H495" s="20">
        <v>513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560</v>
      </c>
      <c r="W495" s="20">
        <v>840</v>
      </c>
      <c r="X495" s="20">
        <v>928</v>
      </c>
      <c r="Y495" s="20">
        <v>952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2328</v>
      </c>
      <c r="AD495" s="5">
        <f t="shared" si="58"/>
        <v>7686</v>
      </c>
      <c r="AE495" s="5">
        <f t="shared" si="59"/>
        <v>10014</v>
      </c>
      <c r="AG495" s="2">
        <f t="shared" si="60"/>
        <v>5</v>
      </c>
      <c r="AH495" s="2">
        <f t="shared" si="61"/>
        <v>2025</v>
      </c>
      <c r="AJ495" s="5">
        <f t="shared" si="62"/>
        <v>1077</v>
      </c>
      <c r="AK495" s="2">
        <f t="shared" si="63"/>
        <v>5</v>
      </c>
      <c r="AM495" s="40"/>
    </row>
    <row r="496" spans="1:39" x14ac:dyDescent="0.25">
      <c r="A496" s="18">
        <v>45779</v>
      </c>
      <c r="B496" s="20">
        <v>983</v>
      </c>
      <c r="C496" s="20">
        <v>1029</v>
      </c>
      <c r="D496" s="20">
        <v>1060</v>
      </c>
      <c r="E496" s="20">
        <v>1037</v>
      </c>
      <c r="F496" s="20">
        <v>1024</v>
      </c>
      <c r="G496" s="20">
        <v>982</v>
      </c>
      <c r="H496" s="20">
        <v>540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582</v>
      </c>
      <c r="W496" s="20">
        <v>879</v>
      </c>
      <c r="X496" s="20">
        <v>970</v>
      </c>
      <c r="Y496" s="20">
        <v>1030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2431</v>
      </c>
      <c r="AD496" s="5">
        <f t="shared" si="58"/>
        <v>7685</v>
      </c>
      <c r="AE496" s="5">
        <f t="shared" si="59"/>
        <v>10116</v>
      </c>
      <c r="AG496" s="2">
        <f t="shared" si="60"/>
        <v>5</v>
      </c>
      <c r="AH496" s="2">
        <f t="shared" si="61"/>
        <v>2025</v>
      </c>
      <c r="AJ496" s="5">
        <f t="shared" si="62"/>
        <v>1060</v>
      </c>
      <c r="AK496" s="2">
        <f t="shared" si="63"/>
        <v>3</v>
      </c>
      <c r="AM496" s="40"/>
    </row>
    <row r="497" spans="1:39" x14ac:dyDescent="0.25">
      <c r="A497" s="18">
        <v>45780</v>
      </c>
      <c r="B497" s="20">
        <v>1037</v>
      </c>
      <c r="C497" s="20">
        <v>1064</v>
      </c>
      <c r="D497" s="20">
        <v>1074</v>
      </c>
      <c r="E497" s="20">
        <v>1062</v>
      </c>
      <c r="F497" s="20">
        <v>1052</v>
      </c>
      <c r="G497" s="20">
        <v>964</v>
      </c>
      <c r="H497" s="20">
        <v>448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453</v>
      </c>
      <c r="W497" s="20">
        <v>849</v>
      </c>
      <c r="X497" s="20">
        <v>932</v>
      </c>
      <c r="Y497" s="20">
        <v>990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9925</v>
      </c>
      <c r="AE497" s="5">
        <f t="shared" si="59"/>
        <v>9925</v>
      </c>
      <c r="AG497" s="2">
        <f t="shared" si="60"/>
        <v>5</v>
      </c>
      <c r="AH497" s="2">
        <f t="shared" si="61"/>
        <v>2025</v>
      </c>
      <c r="AJ497" s="5">
        <f t="shared" si="62"/>
        <v>1074</v>
      </c>
      <c r="AK497" s="2">
        <f t="shared" si="63"/>
        <v>3</v>
      </c>
      <c r="AM497" s="40"/>
    </row>
    <row r="498" spans="1:39" x14ac:dyDescent="0.25">
      <c r="A498" s="18">
        <v>45781</v>
      </c>
      <c r="B498" s="20">
        <v>985</v>
      </c>
      <c r="C498" s="20">
        <v>1024</v>
      </c>
      <c r="D498" s="20">
        <v>1033</v>
      </c>
      <c r="E498" s="20">
        <v>1013</v>
      </c>
      <c r="F498" s="20">
        <v>984</v>
      </c>
      <c r="G498" s="20">
        <v>921</v>
      </c>
      <c r="H498" s="20">
        <v>433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477</v>
      </c>
      <c r="W498" s="20">
        <v>886</v>
      </c>
      <c r="X498" s="20">
        <v>956</v>
      </c>
      <c r="Y498" s="20">
        <v>980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9692</v>
      </c>
      <c r="AE498" s="5">
        <f t="shared" si="59"/>
        <v>9692</v>
      </c>
      <c r="AG498" s="2">
        <f t="shared" si="60"/>
        <v>5</v>
      </c>
      <c r="AH498" s="2">
        <f t="shared" si="61"/>
        <v>2025</v>
      </c>
      <c r="AJ498" s="5">
        <f t="shared" si="62"/>
        <v>1033</v>
      </c>
      <c r="AK498" s="2">
        <f t="shared" si="63"/>
        <v>3</v>
      </c>
      <c r="AM498" s="40"/>
    </row>
    <row r="499" spans="1:39" x14ac:dyDescent="0.25">
      <c r="A499" s="18">
        <v>45782</v>
      </c>
      <c r="B499" s="20">
        <v>996</v>
      </c>
      <c r="C499" s="20">
        <v>1027</v>
      </c>
      <c r="D499" s="20">
        <v>1062</v>
      </c>
      <c r="E499" s="20">
        <v>1052</v>
      </c>
      <c r="F499" s="20">
        <v>1057</v>
      </c>
      <c r="G499" s="20">
        <v>990</v>
      </c>
      <c r="H499" s="20">
        <v>500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574</v>
      </c>
      <c r="W499" s="20">
        <v>853</v>
      </c>
      <c r="X499" s="20">
        <v>917</v>
      </c>
      <c r="Y499" s="20">
        <v>949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2344</v>
      </c>
      <c r="AD499" s="5">
        <f t="shared" si="58"/>
        <v>7633</v>
      </c>
      <c r="AE499" s="5">
        <f t="shared" si="59"/>
        <v>9977</v>
      </c>
      <c r="AG499" s="2">
        <f t="shared" si="60"/>
        <v>5</v>
      </c>
      <c r="AH499" s="2">
        <f t="shared" si="61"/>
        <v>2025</v>
      </c>
      <c r="AJ499" s="5">
        <f t="shared" si="62"/>
        <v>1062</v>
      </c>
      <c r="AK499" s="2">
        <f t="shared" si="63"/>
        <v>3</v>
      </c>
      <c r="AM499" s="40"/>
    </row>
    <row r="500" spans="1:39" x14ac:dyDescent="0.25">
      <c r="A500" s="18">
        <v>45783</v>
      </c>
      <c r="B500" s="20">
        <v>951</v>
      </c>
      <c r="C500" s="20">
        <v>997</v>
      </c>
      <c r="D500" s="20">
        <v>1011</v>
      </c>
      <c r="E500" s="20">
        <v>1003</v>
      </c>
      <c r="F500" s="20">
        <v>1004</v>
      </c>
      <c r="G500" s="20">
        <v>981</v>
      </c>
      <c r="H500" s="20">
        <v>524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586</v>
      </c>
      <c r="W500" s="20">
        <v>856</v>
      </c>
      <c r="X500" s="20">
        <v>947</v>
      </c>
      <c r="Y500" s="20">
        <v>986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2389</v>
      </c>
      <c r="AD500" s="5">
        <f t="shared" si="58"/>
        <v>7457</v>
      </c>
      <c r="AE500" s="5">
        <f t="shared" si="59"/>
        <v>9846</v>
      </c>
      <c r="AG500" s="2">
        <f t="shared" si="60"/>
        <v>5</v>
      </c>
      <c r="AH500" s="2">
        <f t="shared" si="61"/>
        <v>2025</v>
      </c>
      <c r="AJ500" s="5">
        <f t="shared" si="62"/>
        <v>1011</v>
      </c>
      <c r="AK500" s="2">
        <f t="shared" si="63"/>
        <v>3</v>
      </c>
      <c r="AM500" s="40"/>
    </row>
    <row r="501" spans="1:39" x14ac:dyDescent="0.25">
      <c r="A501" s="18">
        <v>45784</v>
      </c>
      <c r="B501" s="20">
        <v>1011</v>
      </c>
      <c r="C501" s="20">
        <v>1031</v>
      </c>
      <c r="D501" s="20">
        <v>1059</v>
      </c>
      <c r="E501" s="20">
        <v>1044</v>
      </c>
      <c r="F501" s="20">
        <v>1048</v>
      </c>
      <c r="G501" s="20">
        <v>996</v>
      </c>
      <c r="H501" s="20">
        <v>537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590</v>
      </c>
      <c r="W501" s="20">
        <v>860</v>
      </c>
      <c r="X501" s="20">
        <v>946</v>
      </c>
      <c r="Y501" s="20">
        <v>981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2396</v>
      </c>
      <c r="AD501" s="5">
        <f t="shared" si="58"/>
        <v>7707</v>
      </c>
      <c r="AE501" s="5">
        <f t="shared" si="59"/>
        <v>10103</v>
      </c>
      <c r="AG501" s="2">
        <f t="shared" si="60"/>
        <v>5</v>
      </c>
      <c r="AH501" s="2">
        <f t="shared" si="61"/>
        <v>2025</v>
      </c>
      <c r="AJ501" s="5">
        <f t="shared" si="62"/>
        <v>1059</v>
      </c>
      <c r="AK501" s="2">
        <f t="shared" si="63"/>
        <v>3</v>
      </c>
      <c r="AM501" s="40"/>
    </row>
    <row r="502" spans="1:39" x14ac:dyDescent="0.25">
      <c r="A502" s="18">
        <v>45785</v>
      </c>
      <c r="B502" s="20">
        <v>997</v>
      </c>
      <c r="C502" s="20">
        <v>1010</v>
      </c>
      <c r="D502" s="20">
        <v>1045</v>
      </c>
      <c r="E502" s="20">
        <v>1027</v>
      </c>
      <c r="F502" s="20">
        <v>1050</v>
      </c>
      <c r="G502" s="20">
        <v>989</v>
      </c>
      <c r="H502" s="20">
        <v>515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583</v>
      </c>
      <c r="W502" s="20">
        <v>870</v>
      </c>
      <c r="X502" s="20">
        <v>937</v>
      </c>
      <c r="Y502" s="20">
        <v>979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2390</v>
      </c>
      <c r="AD502" s="5">
        <f t="shared" si="58"/>
        <v>7612</v>
      </c>
      <c r="AE502" s="5">
        <f t="shared" si="59"/>
        <v>10002</v>
      </c>
      <c r="AG502" s="2">
        <f t="shared" si="60"/>
        <v>5</v>
      </c>
      <c r="AH502" s="2">
        <f t="shared" si="61"/>
        <v>2025</v>
      </c>
      <c r="AJ502" s="5">
        <f t="shared" si="62"/>
        <v>1050</v>
      </c>
      <c r="AK502" s="2">
        <f t="shared" si="63"/>
        <v>5</v>
      </c>
      <c r="AM502" s="40"/>
    </row>
    <row r="503" spans="1:39" x14ac:dyDescent="0.25">
      <c r="A503" s="18">
        <v>45786</v>
      </c>
      <c r="B503" s="20">
        <v>966</v>
      </c>
      <c r="C503" s="20">
        <v>1024</v>
      </c>
      <c r="D503" s="20">
        <v>1038</v>
      </c>
      <c r="E503" s="20">
        <v>1043</v>
      </c>
      <c r="F503" s="20">
        <v>1040</v>
      </c>
      <c r="G503" s="20">
        <v>983</v>
      </c>
      <c r="H503" s="20">
        <v>530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583</v>
      </c>
      <c r="W503" s="20">
        <v>885</v>
      </c>
      <c r="X503" s="20">
        <v>985</v>
      </c>
      <c r="Y503" s="20">
        <v>1020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2453</v>
      </c>
      <c r="AD503" s="5">
        <f t="shared" si="58"/>
        <v>7644</v>
      </c>
      <c r="AE503" s="5">
        <f t="shared" si="59"/>
        <v>10097</v>
      </c>
      <c r="AG503" s="2">
        <f t="shared" si="60"/>
        <v>5</v>
      </c>
      <c r="AH503" s="2">
        <f t="shared" si="61"/>
        <v>2025</v>
      </c>
      <c r="AJ503" s="5">
        <f t="shared" si="62"/>
        <v>1043</v>
      </c>
      <c r="AK503" s="2">
        <f t="shared" si="63"/>
        <v>4</v>
      </c>
      <c r="AM503" s="40"/>
    </row>
    <row r="504" spans="1:39" x14ac:dyDescent="0.25">
      <c r="A504" s="18">
        <v>45787</v>
      </c>
      <c r="B504" s="20">
        <v>1048</v>
      </c>
      <c r="C504" s="20">
        <v>1073</v>
      </c>
      <c r="D504" s="20">
        <v>1097</v>
      </c>
      <c r="E504" s="20">
        <v>1075</v>
      </c>
      <c r="F504" s="20">
        <v>1072</v>
      </c>
      <c r="G504" s="20">
        <v>998</v>
      </c>
      <c r="H504" s="20">
        <v>479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497</v>
      </c>
      <c r="W504" s="20">
        <v>942</v>
      </c>
      <c r="X504" s="20">
        <v>1030</v>
      </c>
      <c r="Y504" s="20">
        <v>1079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10390</v>
      </c>
      <c r="AE504" s="5">
        <f t="shared" si="59"/>
        <v>10390</v>
      </c>
      <c r="AG504" s="2">
        <f t="shared" si="60"/>
        <v>5</v>
      </c>
      <c r="AH504" s="2">
        <f t="shared" si="61"/>
        <v>2025</v>
      </c>
      <c r="AJ504" s="5">
        <f t="shared" si="62"/>
        <v>1097</v>
      </c>
      <c r="AK504" s="2">
        <f t="shared" si="63"/>
        <v>3</v>
      </c>
      <c r="AM504" s="40"/>
    </row>
    <row r="505" spans="1:39" x14ac:dyDescent="0.25">
      <c r="A505" s="18">
        <v>45788</v>
      </c>
      <c r="B505" s="20">
        <v>1078</v>
      </c>
      <c r="C505" s="20">
        <v>1098</v>
      </c>
      <c r="D505" s="20">
        <v>1114</v>
      </c>
      <c r="E505" s="20">
        <v>1098</v>
      </c>
      <c r="F505" s="20">
        <v>1079</v>
      </c>
      <c r="G505" s="20">
        <v>965</v>
      </c>
      <c r="H505" s="20">
        <v>429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490</v>
      </c>
      <c r="W505" s="20">
        <v>922</v>
      </c>
      <c r="X505" s="20">
        <v>985</v>
      </c>
      <c r="Y505" s="20">
        <v>1017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10275</v>
      </c>
      <c r="AE505" s="5">
        <f t="shared" si="59"/>
        <v>10275</v>
      </c>
      <c r="AG505" s="2">
        <f t="shared" si="60"/>
        <v>5</v>
      </c>
      <c r="AH505" s="2">
        <f t="shared" si="61"/>
        <v>2025</v>
      </c>
      <c r="AJ505" s="5">
        <f t="shared" si="62"/>
        <v>1114</v>
      </c>
      <c r="AK505" s="2">
        <f t="shared" si="63"/>
        <v>3</v>
      </c>
      <c r="AM505" s="40"/>
    </row>
    <row r="506" spans="1:39" x14ac:dyDescent="0.25">
      <c r="A506" s="18">
        <v>45789</v>
      </c>
      <c r="B506" s="20">
        <v>1064</v>
      </c>
      <c r="C506" s="20">
        <v>1097</v>
      </c>
      <c r="D506" s="20">
        <v>1142</v>
      </c>
      <c r="E506" s="20">
        <v>1133</v>
      </c>
      <c r="F506" s="20">
        <v>1142</v>
      </c>
      <c r="G506" s="20">
        <v>1082</v>
      </c>
      <c r="H506" s="20">
        <v>558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607</v>
      </c>
      <c r="W506" s="20">
        <v>914</v>
      </c>
      <c r="X506" s="20">
        <v>1005</v>
      </c>
      <c r="Y506" s="20">
        <v>1032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2526</v>
      </c>
      <c r="AD506" s="5">
        <f t="shared" si="58"/>
        <v>8250</v>
      </c>
      <c r="AE506" s="5">
        <f t="shared" si="59"/>
        <v>10776</v>
      </c>
      <c r="AG506" s="2">
        <f t="shared" si="60"/>
        <v>5</v>
      </c>
      <c r="AH506" s="2">
        <f t="shared" si="61"/>
        <v>2025</v>
      </c>
      <c r="AJ506" s="5">
        <f t="shared" si="62"/>
        <v>1142</v>
      </c>
      <c r="AK506" s="2">
        <f t="shared" si="63"/>
        <v>3</v>
      </c>
      <c r="AM506" s="40"/>
    </row>
    <row r="507" spans="1:39" x14ac:dyDescent="0.25">
      <c r="A507" s="18">
        <v>45790</v>
      </c>
      <c r="B507" s="20">
        <v>1067</v>
      </c>
      <c r="C507" s="20">
        <v>1094</v>
      </c>
      <c r="D507" s="20">
        <v>1123</v>
      </c>
      <c r="E507" s="20">
        <v>1134</v>
      </c>
      <c r="F507" s="20">
        <v>1138</v>
      </c>
      <c r="G507" s="20">
        <v>1076</v>
      </c>
      <c r="H507" s="20">
        <v>508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587</v>
      </c>
      <c r="W507" s="20">
        <v>901</v>
      </c>
      <c r="X507" s="20">
        <v>943</v>
      </c>
      <c r="Y507" s="20">
        <v>971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2431</v>
      </c>
      <c r="AD507" s="5">
        <f t="shared" si="58"/>
        <v>8111</v>
      </c>
      <c r="AE507" s="5">
        <f t="shared" si="59"/>
        <v>10542</v>
      </c>
      <c r="AG507" s="2">
        <f t="shared" si="60"/>
        <v>5</v>
      </c>
      <c r="AH507" s="2">
        <f t="shared" si="61"/>
        <v>2025</v>
      </c>
      <c r="AJ507" s="5">
        <f t="shared" si="62"/>
        <v>1138</v>
      </c>
      <c r="AK507" s="2">
        <f t="shared" si="63"/>
        <v>5</v>
      </c>
      <c r="AM507" s="40"/>
    </row>
    <row r="508" spans="1:39" x14ac:dyDescent="0.25">
      <c r="A508" s="18">
        <v>45791</v>
      </c>
      <c r="B508" s="20">
        <v>1006</v>
      </c>
      <c r="C508" s="20">
        <v>1041</v>
      </c>
      <c r="D508" s="20">
        <v>1069</v>
      </c>
      <c r="E508" s="20">
        <v>1078</v>
      </c>
      <c r="F508" s="20">
        <v>1085</v>
      </c>
      <c r="G508" s="20">
        <v>1018</v>
      </c>
      <c r="H508" s="20">
        <v>497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594</v>
      </c>
      <c r="W508" s="20">
        <v>893</v>
      </c>
      <c r="X508" s="20">
        <v>955</v>
      </c>
      <c r="Y508" s="20">
        <v>987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2442</v>
      </c>
      <c r="AD508" s="5">
        <f t="shared" si="58"/>
        <v>7781</v>
      </c>
      <c r="AE508" s="5">
        <f t="shared" si="59"/>
        <v>10223</v>
      </c>
      <c r="AG508" s="2">
        <f t="shared" si="60"/>
        <v>5</v>
      </c>
      <c r="AH508" s="2">
        <f t="shared" si="61"/>
        <v>2025</v>
      </c>
      <c r="AJ508" s="5">
        <f t="shared" si="62"/>
        <v>1085</v>
      </c>
      <c r="AK508" s="2">
        <f t="shared" si="63"/>
        <v>5</v>
      </c>
      <c r="AM508" s="40"/>
    </row>
    <row r="509" spans="1:39" x14ac:dyDescent="0.25">
      <c r="A509" s="18">
        <v>45792</v>
      </c>
      <c r="B509" s="20">
        <v>1004</v>
      </c>
      <c r="C509" s="20">
        <v>1018</v>
      </c>
      <c r="D509" s="20">
        <v>1037</v>
      </c>
      <c r="E509" s="20">
        <v>1040</v>
      </c>
      <c r="F509" s="20">
        <v>1038</v>
      </c>
      <c r="G509" s="20">
        <v>973</v>
      </c>
      <c r="H509" s="20">
        <v>473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620</v>
      </c>
      <c r="W509" s="20">
        <v>922</v>
      </c>
      <c r="X509" s="20">
        <v>999</v>
      </c>
      <c r="Y509" s="20">
        <v>1010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2541</v>
      </c>
      <c r="AD509" s="5">
        <f t="shared" si="58"/>
        <v>7593</v>
      </c>
      <c r="AE509" s="5">
        <f t="shared" si="59"/>
        <v>10134</v>
      </c>
      <c r="AG509" s="2">
        <f t="shared" si="60"/>
        <v>5</v>
      </c>
      <c r="AH509" s="2">
        <f t="shared" si="61"/>
        <v>2025</v>
      </c>
      <c r="AJ509" s="5">
        <f t="shared" si="62"/>
        <v>1040</v>
      </c>
      <c r="AK509" s="2">
        <f t="shared" si="63"/>
        <v>4</v>
      </c>
      <c r="AM509" s="40"/>
    </row>
    <row r="510" spans="1:39" x14ac:dyDescent="0.25">
      <c r="A510" s="18">
        <v>45793</v>
      </c>
      <c r="B510" s="20">
        <v>1023</v>
      </c>
      <c r="C510" s="20">
        <v>1041</v>
      </c>
      <c r="D510" s="20">
        <v>1061</v>
      </c>
      <c r="E510" s="20">
        <v>1040</v>
      </c>
      <c r="F510" s="20">
        <v>1044</v>
      </c>
      <c r="G510" s="20">
        <v>975</v>
      </c>
      <c r="H510" s="20">
        <v>509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614</v>
      </c>
      <c r="W510" s="20">
        <v>938</v>
      </c>
      <c r="X510" s="20">
        <v>1014</v>
      </c>
      <c r="Y510" s="20">
        <v>1042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2566</v>
      </c>
      <c r="AD510" s="5">
        <f t="shared" si="58"/>
        <v>7735</v>
      </c>
      <c r="AE510" s="5">
        <f t="shared" si="59"/>
        <v>10301</v>
      </c>
      <c r="AG510" s="2">
        <f t="shared" si="60"/>
        <v>5</v>
      </c>
      <c r="AH510" s="2">
        <f t="shared" si="61"/>
        <v>2025</v>
      </c>
      <c r="AJ510" s="5">
        <f t="shared" si="62"/>
        <v>1061</v>
      </c>
      <c r="AK510" s="2">
        <f t="shared" si="63"/>
        <v>3</v>
      </c>
      <c r="AM510" s="40"/>
    </row>
    <row r="511" spans="1:39" x14ac:dyDescent="0.25">
      <c r="A511" s="18">
        <v>45794</v>
      </c>
      <c r="B511" s="20">
        <v>1041</v>
      </c>
      <c r="C511" s="20">
        <v>1069</v>
      </c>
      <c r="D511" s="20">
        <v>1061</v>
      </c>
      <c r="E511" s="20">
        <v>1061</v>
      </c>
      <c r="F511" s="20">
        <v>1044</v>
      </c>
      <c r="G511" s="20">
        <v>952</v>
      </c>
      <c r="H511" s="20">
        <v>458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491</v>
      </c>
      <c r="W511" s="20">
        <v>924</v>
      </c>
      <c r="X511" s="20">
        <v>1011</v>
      </c>
      <c r="Y511" s="20">
        <v>1031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10143</v>
      </c>
      <c r="AE511" s="5">
        <f t="shared" si="59"/>
        <v>10143</v>
      </c>
      <c r="AG511" s="2">
        <f t="shared" si="60"/>
        <v>5</v>
      </c>
      <c r="AH511" s="2">
        <f t="shared" si="61"/>
        <v>2025</v>
      </c>
      <c r="AJ511" s="5">
        <f t="shared" si="62"/>
        <v>1069</v>
      </c>
      <c r="AK511" s="2">
        <f t="shared" si="63"/>
        <v>2</v>
      </c>
      <c r="AM511" s="40"/>
    </row>
    <row r="512" spans="1:39" x14ac:dyDescent="0.25">
      <c r="A512" s="18">
        <v>45795</v>
      </c>
      <c r="B512" s="20">
        <v>1053</v>
      </c>
      <c r="C512" s="20">
        <v>1086</v>
      </c>
      <c r="D512" s="20">
        <v>1082</v>
      </c>
      <c r="E512" s="20">
        <v>1066</v>
      </c>
      <c r="F512" s="20">
        <v>1040</v>
      </c>
      <c r="G512" s="20">
        <v>956</v>
      </c>
      <c r="H512" s="20">
        <v>456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510</v>
      </c>
      <c r="W512" s="20">
        <v>939</v>
      </c>
      <c r="X512" s="20">
        <v>993</v>
      </c>
      <c r="Y512" s="20">
        <v>1027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10208</v>
      </c>
      <c r="AE512" s="5">
        <f t="shared" si="59"/>
        <v>10208</v>
      </c>
      <c r="AG512" s="2">
        <f t="shared" si="60"/>
        <v>5</v>
      </c>
      <c r="AH512" s="2">
        <f t="shared" si="61"/>
        <v>2025</v>
      </c>
      <c r="AJ512" s="5">
        <f t="shared" si="62"/>
        <v>1086</v>
      </c>
      <c r="AK512" s="2">
        <f t="shared" si="63"/>
        <v>2</v>
      </c>
      <c r="AM512" s="40"/>
    </row>
    <row r="513" spans="1:39" x14ac:dyDescent="0.25">
      <c r="A513" s="18">
        <v>45796</v>
      </c>
      <c r="B513" s="20">
        <v>1036</v>
      </c>
      <c r="C513" s="20">
        <v>1045</v>
      </c>
      <c r="D513" s="20">
        <v>1088</v>
      </c>
      <c r="E513" s="20">
        <v>1085</v>
      </c>
      <c r="F513" s="20">
        <v>1088</v>
      </c>
      <c r="G513" s="20">
        <v>1030</v>
      </c>
      <c r="H513" s="20">
        <v>554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656</v>
      </c>
      <c r="W513" s="20">
        <v>974</v>
      </c>
      <c r="X513" s="20">
        <v>1055</v>
      </c>
      <c r="Y513" s="20">
        <v>1093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2685</v>
      </c>
      <c r="AD513" s="5">
        <f t="shared" si="58"/>
        <v>8019</v>
      </c>
      <c r="AE513" s="5">
        <f t="shared" si="59"/>
        <v>10704</v>
      </c>
      <c r="AG513" s="2">
        <f t="shared" si="60"/>
        <v>5</v>
      </c>
      <c r="AH513" s="2">
        <f t="shared" si="61"/>
        <v>2025</v>
      </c>
      <c r="AJ513" s="5">
        <f t="shared" si="62"/>
        <v>1093</v>
      </c>
      <c r="AK513" s="2">
        <f t="shared" si="63"/>
        <v>24</v>
      </c>
      <c r="AM513" s="40"/>
    </row>
    <row r="514" spans="1:39" x14ac:dyDescent="0.25">
      <c r="A514" s="18">
        <v>45797</v>
      </c>
      <c r="B514" s="20">
        <v>1143</v>
      </c>
      <c r="C514" s="20">
        <v>1172</v>
      </c>
      <c r="D514" s="20">
        <v>1193</v>
      </c>
      <c r="E514" s="20">
        <v>1175</v>
      </c>
      <c r="F514" s="20">
        <v>1181</v>
      </c>
      <c r="G514" s="20">
        <v>1128</v>
      </c>
      <c r="H514" s="20">
        <v>612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680</v>
      </c>
      <c r="W514" s="20">
        <v>1024</v>
      </c>
      <c r="X514" s="20">
        <v>1113</v>
      </c>
      <c r="Y514" s="20">
        <v>1158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2817</v>
      </c>
      <c r="AD514" s="5">
        <f t="shared" si="58"/>
        <v>8762</v>
      </c>
      <c r="AE514" s="5">
        <f t="shared" si="59"/>
        <v>11579</v>
      </c>
      <c r="AG514" s="2">
        <f t="shared" si="60"/>
        <v>5</v>
      </c>
      <c r="AH514" s="2">
        <f t="shared" si="61"/>
        <v>2025</v>
      </c>
      <c r="AJ514" s="5">
        <f t="shared" si="62"/>
        <v>1193</v>
      </c>
      <c r="AK514" s="2">
        <f t="shared" si="63"/>
        <v>3</v>
      </c>
      <c r="AM514" s="40"/>
    </row>
    <row r="515" spans="1:39" x14ac:dyDescent="0.25">
      <c r="A515" s="18">
        <v>45798</v>
      </c>
      <c r="B515" s="20">
        <v>1193</v>
      </c>
      <c r="C515" s="20">
        <v>1234</v>
      </c>
      <c r="D515" s="20">
        <v>1249</v>
      </c>
      <c r="E515" s="20">
        <v>1242</v>
      </c>
      <c r="F515" s="20">
        <v>1240</v>
      </c>
      <c r="G515" s="20">
        <v>1158</v>
      </c>
      <c r="H515" s="20">
        <v>556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673</v>
      </c>
      <c r="W515" s="20">
        <v>1011</v>
      </c>
      <c r="X515" s="20">
        <v>1095</v>
      </c>
      <c r="Y515" s="20">
        <v>1145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2779</v>
      </c>
      <c r="AD515" s="5">
        <f t="shared" si="58"/>
        <v>9017</v>
      </c>
      <c r="AE515" s="5">
        <f t="shared" si="59"/>
        <v>11796</v>
      </c>
      <c r="AG515" s="2">
        <f t="shared" si="60"/>
        <v>5</v>
      </c>
      <c r="AH515" s="2">
        <f t="shared" si="61"/>
        <v>2025</v>
      </c>
      <c r="AJ515" s="5">
        <f t="shared" si="62"/>
        <v>1249</v>
      </c>
      <c r="AK515" s="2">
        <f t="shared" si="63"/>
        <v>3</v>
      </c>
      <c r="AM515" s="40"/>
    </row>
    <row r="516" spans="1:39" x14ac:dyDescent="0.25">
      <c r="A516" s="18">
        <v>45799</v>
      </c>
      <c r="B516" s="20">
        <v>1162</v>
      </c>
      <c r="C516" s="20">
        <v>1196</v>
      </c>
      <c r="D516" s="20">
        <v>1223</v>
      </c>
      <c r="E516" s="20">
        <v>1207</v>
      </c>
      <c r="F516" s="20">
        <v>1227</v>
      </c>
      <c r="G516" s="20">
        <v>1132</v>
      </c>
      <c r="H516" s="20">
        <v>602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681</v>
      </c>
      <c r="W516" s="20">
        <v>1020</v>
      </c>
      <c r="X516" s="20">
        <v>1117</v>
      </c>
      <c r="Y516" s="20">
        <v>1150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2818</v>
      </c>
      <c r="AD516" s="5">
        <f t="shared" si="58"/>
        <v>8899</v>
      </c>
      <c r="AE516" s="5">
        <f t="shared" si="59"/>
        <v>11717</v>
      </c>
      <c r="AG516" s="2">
        <f t="shared" si="60"/>
        <v>5</v>
      </c>
      <c r="AH516" s="2">
        <f t="shared" si="61"/>
        <v>2025</v>
      </c>
      <c r="AJ516" s="5">
        <f t="shared" si="62"/>
        <v>1227</v>
      </c>
      <c r="AK516" s="2">
        <f t="shared" si="63"/>
        <v>5</v>
      </c>
      <c r="AM516" s="40"/>
    </row>
    <row r="517" spans="1:39" x14ac:dyDescent="0.25">
      <c r="A517" s="18">
        <v>45800</v>
      </c>
      <c r="B517" s="20">
        <v>1167</v>
      </c>
      <c r="C517" s="20">
        <v>1206</v>
      </c>
      <c r="D517" s="20">
        <v>1248</v>
      </c>
      <c r="E517" s="20">
        <v>1241</v>
      </c>
      <c r="F517" s="20">
        <v>1239</v>
      </c>
      <c r="G517" s="20">
        <v>1183</v>
      </c>
      <c r="H517" s="20">
        <v>636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698</v>
      </c>
      <c r="W517" s="20">
        <v>1059</v>
      </c>
      <c r="X517" s="20">
        <v>1177</v>
      </c>
      <c r="Y517" s="20">
        <v>1227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2934</v>
      </c>
      <c r="AD517" s="5">
        <f t="shared" si="58"/>
        <v>9147</v>
      </c>
      <c r="AE517" s="5">
        <f t="shared" si="59"/>
        <v>12081</v>
      </c>
      <c r="AG517" s="2">
        <f t="shared" si="60"/>
        <v>5</v>
      </c>
      <c r="AH517" s="2">
        <f t="shared" si="61"/>
        <v>2025</v>
      </c>
      <c r="AJ517" s="5">
        <f t="shared" si="62"/>
        <v>1248</v>
      </c>
      <c r="AK517" s="2">
        <f t="shared" si="63"/>
        <v>3</v>
      </c>
      <c r="AM517" s="40"/>
    </row>
    <row r="518" spans="1:39" x14ac:dyDescent="0.25">
      <c r="A518" s="18">
        <v>45801</v>
      </c>
      <c r="B518" s="20">
        <v>1217</v>
      </c>
      <c r="C518" s="20">
        <v>1265</v>
      </c>
      <c r="D518" s="20">
        <v>1282</v>
      </c>
      <c r="E518" s="20">
        <v>1270</v>
      </c>
      <c r="F518" s="20">
        <v>1248</v>
      </c>
      <c r="G518" s="20">
        <v>1126</v>
      </c>
      <c r="H518" s="20">
        <v>517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555</v>
      </c>
      <c r="W518" s="20">
        <v>1055</v>
      </c>
      <c r="X518" s="20">
        <v>1153</v>
      </c>
      <c r="Y518" s="20">
        <v>1200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11888</v>
      </c>
      <c r="AE518" s="5">
        <f t="shared" si="59"/>
        <v>11888</v>
      </c>
      <c r="AG518" s="2">
        <f t="shared" si="60"/>
        <v>5</v>
      </c>
      <c r="AH518" s="2">
        <f t="shared" si="61"/>
        <v>2025</v>
      </c>
      <c r="AJ518" s="5">
        <f t="shared" si="62"/>
        <v>1282</v>
      </c>
      <c r="AK518" s="2">
        <f t="shared" si="63"/>
        <v>3</v>
      </c>
      <c r="AM518" s="40"/>
    </row>
    <row r="519" spans="1:39" x14ac:dyDescent="0.25">
      <c r="A519" s="18">
        <v>45802</v>
      </c>
      <c r="B519" s="20">
        <v>1204</v>
      </c>
      <c r="C519" s="20">
        <v>1234</v>
      </c>
      <c r="D519" s="20">
        <v>1244</v>
      </c>
      <c r="E519" s="20">
        <v>1249</v>
      </c>
      <c r="F519" s="20">
        <v>1215</v>
      </c>
      <c r="G519" s="20">
        <v>1099</v>
      </c>
      <c r="H519" s="20">
        <v>507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535</v>
      </c>
      <c r="W519" s="20">
        <v>1033</v>
      </c>
      <c r="X519" s="20">
        <v>1136</v>
      </c>
      <c r="Y519" s="20">
        <v>1179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11635</v>
      </c>
      <c r="AE519" s="5">
        <f t="shared" si="59"/>
        <v>11635</v>
      </c>
      <c r="AG519" s="2">
        <f t="shared" si="60"/>
        <v>5</v>
      </c>
      <c r="AH519" s="2">
        <f t="shared" si="61"/>
        <v>2025</v>
      </c>
      <c r="AJ519" s="5">
        <f t="shared" si="62"/>
        <v>1249</v>
      </c>
      <c r="AK519" s="2">
        <f t="shared" si="63"/>
        <v>4</v>
      </c>
      <c r="AM519" s="40"/>
    </row>
    <row r="520" spans="1:39" x14ac:dyDescent="0.25">
      <c r="A520" s="18">
        <v>45803</v>
      </c>
      <c r="B520" s="20">
        <v>1182</v>
      </c>
      <c r="C520" s="20">
        <v>1196</v>
      </c>
      <c r="D520" s="20">
        <v>1217</v>
      </c>
      <c r="E520" s="20">
        <v>1211</v>
      </c>
      <c r="F520" s="20">
        <v>1197</v>
      </c>
      <c r="G520" s="20">
        <v>1066</v>
      </c>
      <c r="H520" s="20">
        <v>466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542</v>
      </c>
      <c r="W520" s="20">
        <v>1016</v>
      </c>
      <c r="X520" s="20">
        <v>1073</v>
      </c>
      <c r="Y520" s="20">
        <v>1090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11256</v>
      </c>
      <c r="AE520" s="5">
        <f t="shared" si="59"/>
        <v>11256</v>
      </c>
      <c r="AG520" s="2">
        <f t="shared" si="60"/>
        <v>5</v>
      </c>
      <c r="AH520" s="2">
        <f t="shared" si="61"/>
        <v>2025</v>
      </c>
      <c r="AJ520" s="5">
        <f t="shared" si="62"/>
        <v>1217</v>
      </c>
      <c r="AK520" s="2">
        <f t="shared" si="63"/>
        <v>3</v>
      </c>
      <c r="AM520" s="40"/>
    </row>
    <row r="521" spans="1:39" x14ac:dyDescent="0.25">
      <c r="A521" s="18">
        <v>45804</v>
      </c>
      <c r="B521" s="20">
        <v>1095</v>
      </c>
      <c r="C521" s="20">
        <v>1115</v>
      </c>
      <c r="D521" s="20">
        <v>1126</v>
      </c>
      <c r="E521" s="20">
        <v>1127</v>
      </c>
      <c r="F521" s="20">
        <v>1137</v>
      </c>
      <c r="G521" s="20">
        <v>1058</v>
      </c>
      <c r="H521" s="20">
        <v>515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667</v>
      </c>
      <c r="W521" s="20">
        <v>1000</v>
      </c>
      <c r="X521" s="20">
        <v>1069</v>
      </c>
      <c r="Y521" s="20">
        <v>1085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2736</v>
      </c>
      <c r="AD521" s="5">
        <f t="shared" si="58"/>
        <v>8258</v>
      </c>
      <c r="AE521" s="5">
        <f t="shared" si="59"/>
        <v>10994</v>
      </c>
      <c r="AG521" s="2">
        <f t="shared" si="60"/>
        <v>5</v>
      </c>
      <c r="AH521" s="2">
        <f t="shared" si="61"/>
        <v>2025</v>
      </c>
      <c r="AJ521" s="5">
        <f t="shared" si="62"/>
        <v>1137</v>
      </c>
      <c r="AK521" s="2">
        <f t="shared" si="63"/>
        <v>5</v>
      </c>
      <c r="AM521" s="40"/>
    </row>
    <row r="522" spans="1:39" x14ac:dyDescent="0.25">
      <c r="A522" s="18">
        <v>45805</v>
      </c>
      <c r="B522" s="20">
        <v>1083</v>
      </c>
      <c r="C522" s="20">
        <v>1109</v>
      </c>
      <c r="D522" s="20">
        <v>1115</v>
      </c>
      <c r="E522" s="20">
        <v>1119</v>
      </c>
      <c r="F522" s="20">
        <v>1117</v>
      </c>
      <c r="G522" s="20">
        <v>1028</v>
      </c>
      <c r="H522" s="20">
        <v>500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692</v>
      </c>
      <c r="W522" s="20">
        <v>1037</v>
      </c>
      <c r="X522" s="20">
        <v>1117</v>
      </c>
      <c r="Y522" s="20">
        <v>1136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2846</v>
      </c>
      <c r="AD522" s="5">
        <f t="shared" ref="AD522:AD585" si="66">AE522-AC522</f>
        <v>8207</v>
      </c>
      <c r="AE522" s="5">
        <f t="shared" ref="AE522:AE585" si="67">SUM(B522:Y522)</f>
        <v>11053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1136</v>
      </c>
      <c r="AK522" s="2">
        <f t="shared" ref="AK522:AK585" si="71">IF(AE522&gt;0,INDEX(B$8:Y$8,MATCH(AJ522,B522:Y522,0)),"")</f>
        <v>24</v>
      </c>
      <c r="AM522" s="40"/>
    </row>
    <row r="523" spans="1:39" x14ac:dyDescent="0.25">
      <c r="A523" s="18">
        <v>45806</v>
      </c>
      <c r="B523" s="20">
        <v>1139</v>
      </c>
      <c r="C523" s="20">
        <v>1157</v>
      </c>
      <c r="D523" s="20">
        <v>1157</v>
      </c>
      <c r="E523" s="20">
        <v>1130</v>
      </c>
      <c r="F523" s="20">
        <v>1124</v>
      </c>
      <c r="G523" s="20">
        <v>1030</v>
      </c>
      <c r="H523" s="20">
        <v>520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673</v>
      </c>
      <c r="W523" s="20">
        <v>1019</v>
      </c>
      <c r="X523" s="20">
        <v>1073</v>
      </c>
      <c r="Y523" s="20">
        <v>1113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2765</v>
      </c>
      <c r="AD523" s="5">
        <f t="shared" si="66"/>
        <v>8370</v>
      </c>
      <c r="AE523" s="5">
        <f t="shared" si="67"/>
        <v>11135</v>
      </c>
      <c r="AG523" s="2">
        <f t="shared" si="68"/>
        <v>5</v>
      </c>
      <c r="AH523" s="2">
        <f t="shared" si="69"/>
        <v>2025</v>
      </c>
      <c r="AJ523" s="5">
        <f t="shared" si="70"/>
        <v>1157</v>
      </c>
      <c r="AK523" s="2">
        <f t="shared" si="71"/>
        <v>2</v>
      </c>
      <c r="AM523" s="40"/>
    </row>
    <row r="524" spans="1:39" x14ac:dyDescent="0.25">
      <c r="A524" s="18">
        <v>45807</v>
      </c>
      <c r="B524" s="20">
        <v>1105</v>
      </c>
      <c r="C524" s="20">
        <v>1138</v>
      </c>
      <c r="D524" s="20">
        <v>1143</v>
      </c>
      <c r="E524" s="20">
        <v>1128</v>
      </c>
      <c r="F524" s="20">
        <v>1134</v>
      </c>
      <c r="G524" s="20">
        <v>1071</v>
      </c>
      <c r="H524" s="20">
        <v>546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667</v>
      </c>
      <c r="W524" s="20">
        <v>1009</v>
      </c>
      <c r="X524" s="20">
        <v>1105</v>
      </c>
      <c r="Y524" s="20">
        <v>1157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2781</v>
      </c>
      <c r="AD524" s="5">
        <f t="shared" si="66"/>
        <v>8422</v>
      </c>
      <c r="AE524" s="5">
        <f t="shared" si="67"/>
        <v>11203</v>
      </c>
      <c r="AG524" s="2">
        <f t="shared" si="68"/>
        <v>5</v>
      </c>
      <c r="AH524" s="2">
        <f t="shared" si="69"/>
        <v>2025</v>
      </c>
      <c r="AJ524" s="5">
        <f t="shared" si="70"/>
        <v>1157</v>
      </c>
      <c r="AK524" s="2">
        <f t="shared" si="71"/>
        <v>24</v>
      </c>
      <c r="AM524" s="40"/>
    </row>
    <row r="525" spans="1:39" x14ac:dyDescent="0.25">
      <c r="A525" s="18">
        <v>45808</v>
      </c>
      <c r="B525" s="20">
        <v>1035</v>
      </c>
      <c r="C525" s="20">
        <v>1051</v>
      </c>
      <c r="D525" s="20">
        <v>1206</v>
      </c>
      <c r="E525" s="20">
        <v>1304</v>
      </c>
      <c r="F525" s="20">
        <v>1397</v>
      </c>
      <c r="G525" s="20">
        <v>1259</v>
      </c>
      <c r="H525" s="20">
        <v>543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509</v>
      </c>
      <c r="W525" s="20">
        <v>965</v>
      </c>
      <c r="X525" s="20">
        <v>1031</v>
      </c>
      <c r="Y525" s="20">
        <v>1161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11461</v>
      </c>
      <c r="AE525" s="5">
        <f t="shared" si="67"/>
        <v>11461</v>
      </c>
      <c r="AG525" s="2">
        <f t="shared" si="68"/>
        <v>5</v>
      </c>
      <c r="AH525" s="2">
        <f t="shared" si="69"/>
        <v>2025</v>
      </c>
      <c r="AJ525" s="5">
        <f t="shared" si="70"/>
        <v>1397</v>
      </c>
      <c r="AK525" s="2">
        <f t="shared" si="71"/>
        <v>5</v>
      </c>
      <c r="AM525" s="40"/>
    </row>
    <row r="526" spans="1:39" x14ac:dyDescent="0.25">
      <c r="A526" s="18">
        <v>45809</v>
      </c>
      <c r="B526" s="20">
        <v>1103</v>
      </c>
      <c r="C526" s="20">
        <v>1157</v>
      </c>
      <c r="D526" s="20">
        <v>1180</v>
      </c>
      <c r="E526" s="20">
        <v>1178</v>
      </c>
      <c r="F526" s="20">
        <v>1141</v>
      </c>
      <c r="G526" s="20">
        <v>1057</v>
      </c>
      <c r="H526" s="20">
        <v>357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998</v>
      </c>
      <c r="X526" s="20">
        <v>1064</v>
      </c>
      <c r="Y526" s="20">
        <v>1067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10302</v>
      </c>
      <c r="AE526" s="5">
        <f t="shared" si="67"/>
        <v>10302</v>
      </c>
      <c r="AG526" s="2">
        <f t="shared" si="68"/>
        <v>6</v>
      </c>
      <c r="AH526" s="2">
        <f t="shared" si="69"/>
        <v>2025</v>
      </c>
      <c r="AJ526" s="5">
        <f t="shared" si="70"/>
        <v>1180</v>
      </c>
      <c r="AK526" s="2">
        <f t="shared" si="71"/>
        <v>3</v>
      </c>
      <c r="AM526" s="40"/>
    </row>
    <row r="527" spans="1:39" x14ac:dyDescent="0.25">
      <c r="A527" s="18">
        <v>45810</v>
      </c>
      <c r="B527" s="20">
        <v>1140</v>
      </c>
      <c r="C527" s="20">
        <v>1156</v>
      </c>
      <c r="D527" s="20">
        <v>1193</v>
      </c>
      <c r="E527" s="20">
        <v>1200</v>
      </c>
      <c r="F527" s="20">
        <v>1208</v>
      </c>
      <c r="G527" s="20">
        <v>1153</v>
      </c>
      <c r="H527" s="20">
        <v>369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976</v>
      </c>
      <c r="X527" s="20">
        <v>1046</v>
      </c>
      <c r="Y527" s="20">
        <v>1067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2022</v>
      </c>
      <c r="AD527" s="5">
        <f t="shared" si="66"/>
        <v>8486</v>
      </c>
      <c r="AE527" s="5">
        <f t="shared" si="67"/>
        <v>10508</v>
      </c>
      <c r="AG527" s="2">
        <f t="shared" si="68"/>
        <v>6</v>
      </c>
      <c r="AH527" s="2">
        <f t="shared" si="69"/>
        <v>2025</v>
      </c>
      <c r="AJ527" s="5">
        <f t="shared" si="70"/>
        <v>1208</v>
      </c>
      <c r="AK527" s="2">
        <f t="shared" si="71"/>
        <v>5</v>
      </c>
      <c r="AM527" s="40"/>
    </row>
    <row r="528" spans="1:39" x14ac:dyDescent="0.25">
      <c r="A528" s="18">
        <v>45811</v>
      </c>
      <c r="B528" s="20">
        <v>1147</v>
      </c>
      <c r="C528" s="20">
        <v>1188</v>
      </c>
      <c r="D528" s="20">
        <v>1207</v>
      </c>
      <c r="E528" s="20">
        <v>1232</v>
      </c>
      <c r="F528" s="20">
        <v>1214</v>
      </c>
      <c r="G528" s="20">
        <v>1155</v>
      </c>
      <c r="H528" s="20">
        <v>364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1026</v>
      </c>
      <c r="X528" s="20">
        <v>1098</v>
      </c>
      <c r="Y528" s="20">
        <v>1103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2124</v>
      </c>
      <c r="AD528" s="5">
        <f t="shared" si="66"/>
        <v>8610</v>
      </c>
      <c r="AE528" s="5">
        <f t="shared" si="67"/>
        <v>10734</v>
      </c>
      <c r="AG528" s="2">
        <f t="shared" si="68"/>
        <v>6</v>
      </c>
      <c r="AH528" s="2">
        <f t="shared" si="69"/>
        <v>2025</v>
      </c>
      <c r="AJ528" s="5">
        <f t="shared" si="70"/>
        <v>1232</v>
      </c>
      <c r="AK528" s="2">
        <f t="shared" si="71"/>
        <v>4</v>
      </c>
      <c r="AM528" s="40"/>
    </row>
    <row r="529" spans="1:39" x14ac:dyDescent="0.25">
      <c r="A529" s="18">
        <v>45812</v>
      </c>
      <c r="B529" s="20">
        <v>1158</v>
      </c>
      <c r="C529" s="20">
        <v>1191</v>
      </c>
      <c r="D529" s="20">
        <v>1231</v>
      </c>
      <c r="E529" s="20">
        <v>1206</v>
      </c>
      <c r="F529" s="20">
        <v>1206</v>
      </c>
      <c r="G529" s="20">
        <v>1140</v>
      </c>
      <c r="H529" s="20">
        <v>372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1059</v>
      </c>
      <c r="X529" s="20">
        <v>1107</v>
      </c>
      <c r="Y529" s="20">
        <v>1129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2166</v>
      </c>
      <c r="AD529" s="5">
        <f t="shared" si="66"/>
        <v>8633</v>
      </c>
      <c r="AE529" s="5">
        <f t="shared" si="67"/>
        <v>10799</v>
      </c>
      <c r="AG529" s="2">
        <f t="shared" si="68"/>
        <v>6</v>
      </c>
      <c r="AH529" s="2">
        <f t="shared" si="69"/>
        <v>2025</v>
      </c>
      <c r="AJ529" s="5">
        <f t="shared" si="70"/>
        <v>1231</v>
      </c>
      <c r="AK529" s="2">
        <f t="shared" si="71"/>
        <v>3</v>
      </c>
      <c r="AM529" s="40"/>
    </row>
    <row r="530" spans="1:39" x14ac:dyDescent="0.25">
      <c r="A530" s="18">
        <v>45813</v>
      </c>
      <c r="B530" s="20">
        <v>1153</v>
      </c>
      <c r="C530" s="20">
        <v>1202</v>
      </c>
      <c r="D530" s="20">
        <v>1213</v>
      </c>
      <c r="E530" s="20">
        <v>1207</v>
      </c>
      <c r="F530" s="20">
        <v>1178</v>
      </c>
      <c r="G530" s="20">
        <v>1116</v>
      </c>
      <c r="H530" s="20">
        <v>366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1130</v>
      </c>
      <c r="X530" s="20">
        <v>1285</v>
      </c>
      <c r="Y530" s="20">
        <v>1193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2415</v>
      </c>
      <c r="AD530" s="5">
        <f t="shared" si="66"/>
        <v>8628</v>
      </c>
      <c r="AE530" s="5">
        <f t="shared" si="67"/>
        <v>11043</v>
      </c>
      <c r="AG530" s="2">
        <f t="shared" si="68"/>
        <v>6</v>
      </c>
      <c r="AH530" s="2">
        <f t="shared" si="69"/>
        <v>2025</v>
      </c>
      <c r="AJ530" s="5">
        <f t="shared" si="70"/>
        <v>1285</v>
      </c>
      <c r="AK530" s="2">
        <f t="shared" si="71"/>
        <v>23</v>
      </c>
      <c r="AM530" s="40"/>
    </row>
    <row r="531" spans="1:39" x14ac:dyDescent="0.25">
      <c r="A531" s="18">
        <v>45814</v>
      </c>
      <c r="B531" s="20">
        <v>1307</v>
      </c>
      <c r="C531" s="20">
        <v>1382</v>
      </c>
      <c r="D531" s="20">
        <v>1346</v>
      </c>
      <c r="E531" s="20">
        <v>1303</v>
      </c>
      <c r="F531" s="20">
        <v>1308</v>
      </c>
      <c r="G531" s="20">
        <v>1203</v>
      </c>
      <c r="H531" s="20">
        <v>392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1113</v>
      </c>
      <c r="X531" s="20">
        <v>1225</v>
      </c>
      <c r="Y531" s="20">
        <v>1231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2338</v>
      </c>
      <c r="AD531" s="5">
        <f t="shared" si="66"/>
        <v>9472</v>
      </c>
      <c r="AE531" s="5">
        <f t="shared" si="67"/>
        <v>11810</v>
      </c>
      <c r="AG531" s="2">
        <f t="shared" si="68"/>
        <v>6</v>
      </c>
      <c r="AH531" s="2">
        <f t="shared" si="69"/>
        <v>2025</v>
      </c>
      <c r="AJ531" s="5">
        <f t="shared" si="70"/>
        <v>1382</v>
      </c>
      <c r="AK531" s="2">
        <f t="shared" si="71"/>
        <v>2</v>
      </c>
      <c r="AM531" s="40"/>
    </row>
    <row r="532" spans="1:39" x14ac:dyDescent="0.25">
      <c r="A532" s="18">
        <v>45815</v>
      </c>
      <c r="B532" s="20">
        <v>1282</v>
      </c>
      <c r="C532" s="20">
        <v>1317</v>
      </c>
      <c r="D532" s="20">
        <v>1331</v>
      </c>
      <c r="E532" s="20">
        <v>1318</v>
      </c>
      <c r="F532" s="20">
        <v>1287</v>
      </c>
      <c r="G532" s="20">
        <v>1183</v>
      </c>
      <c r="H532" s="20">
        <v>405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1067</v>
      </c>
      <c r="X532" s="20">
        <v>1147</v>
      </c>
      <c r="Y532" s="20">
        <v>1189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11526</v>
      </c>
      <c r="AE532" s="5">
        <f t="shared" si="67"/>
        <v>11526</v>
      </c>
      <c r="AG532" s="2">
        <f t="shared" si="68"/>
        <v>6</v>
      </c>
      <c r="AH532" s="2">
        <f t="shared" si="69"/>
        <v>2025</v>
      </c>
      <c r="AJ532" s="5">
        <f t="shared" si="70"/>
        <v>1331</v>
      </c>
      <c r="AK532" s="2">
        <f t="shared" si="71"/>
        <v>3</v>
      </c>
      <c r="AM532" s="40"/>
    </row>
    <row r="533" spans="1:39" x14ac:dyDescent="0.25">
      <c r="A533" s="18">
        <v>45816</v>
      </c>
      <c r="B533" s="20">
        <v>1251</v>
      </c>
      <c r="C533" s="20">
        <v>1262</v>
      </c>
      <c r="D533" s="20">
        <v>1264</v>
      </c>
      <c r="E533" s="20">
        <v>1264</v>
      </c>
      <c r="F533" s="20">
        <v>1199</v>
      </c>
      <c r="G533" s="20">
        <v>1086</v>
      </c>
      <c r="H533" s="20">
        <v>343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1107</v>
      </c>
      <c r="X533" s="20">
        <v>1157</v>
      </c>
      <c r="Y533" s="20">
        <v>1161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11094</v>
      </c>
      <c r="AE533" s="5">
        <f t="shared" si="67"/>
        <v>11094</v>
      </c>
      <c r="AG533" s="2">
        <f t="shared" si="68"/>
        <v>6</v>
      </c>
      <c r="AH533" s="2">
        <f t="shared" si="69"/>
        <v>2025</v>
      </c>
      <c r="AJ533" s="5">
        <f t="shared" si="70"/>
        <v>1264</v>
      </c>
      <c r="AK533" s="2">
        <f t="shared" si="71"/>
        <v>3</v>
      </c>
      <c r="AM533" s="40"/>
    </row>
    <row r="534" spans="1:39" x14ac:dyDescent="0.25">
      <c r="A534" s="18">
        <v>45817</v>
      </c>
      <c r="B534" s="20">
        <v>1202</v>
      </c>
      <c r="C534" s="20">
        <v>1224</v>
      </c>
      <c r="D534" s="20">
        <v>1225</v>
      </c>
      <c r="E534" s="20">
        <v>1213</v>
      </c>
      <c r="F534" s="20">
        <v>1215</v>
      </c>
      <c r="G534" s="20">
        <v>1171</v>
      </c>
      <c r="H534" s="20">
        <v>390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1042</v>
      </c>
      <c r="X534" s="20">
        <v>1123</v>
      </c>
      <c r="Y534" s="20">
        <v>1131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2165</v>
      </c>
      <c r="AD534" s="5">
        <f t="shared" si="66"/>
        <v>8771</v>
      </c>
      <c r="AE534" s="5">
        <f t="shared" si="67"/>
        <v>10936</v>
      </c>
      <c r="AG534" s="2">
        <f t="shared" si="68"/>
        <v>6</v>
      </c>
      <c r="AH534" s="2">
        <f t="shared" si="69"/>
        <v>2025</v>
      </c>
      <c r="AJ534" s="5">
        <f t="shared" si="70"/>
        <v>1225</v>
      </c>
      <c r="AK534" s="2">
        <f t="shared" si="71"/>
        <v>3</v>
      </c>
      <c r="AM534" s="40"/>
    </row>
    <row r="535" spans="1:39" x14ac:dyDescent="0.25">
      <c r="A535" s="18">
        <v>45818</v>
      </c>
      <c r="B535" s="20">
        <v>1192</v>
      </c>
      <c r="C535" s="20">
        <v>1198</v>
      </c>
      <c r="D535" s="20">
        <v>1229</v>
      </c>
      <c r="E535" s="20">
        <v>1225</v>
      </c>
      <c r="F535" s="20">
        <v>1229</v>
      </c>
      <c r="G535" s="20">
        <v>1192</v>
      </c>
      <c r="H535" s="20">
        <v>425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1042</v>
      </c>
      <c r="X535" s="20">
        <v>1122</v>
      </c>
      <c r="Y535" s="20">
        <v>1131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2164</v>
      </c>
      <c r="AD535" s="5">
        <f t="shared" si="66"/>
        <v>8821</v>
      </c>
      <c r="AE535" s="5">
        <f t="shared" si="67"/>
        <v>10985</v>
      </c>
      <c r="AG535" s="2">
        <f t="shared" si="68"/>
        <v>6</v>
      </c>
      <c r="AH535" s="2">
        <f t="shared" si="69"/>
        <v>2025</v>
      </c>
      <c r="AJ535" s="5">
        <f t="shared" si="70"/>
        <v>1229</v>
      </c>
      <c r="AK535" s="2">
        <f t="shared" si="71"/>
        <v>3</v>
      </c>
      <c r="AM535" s="40"/>
    </row>
    <row r="536" spans="1:39" x14ac:dyDescent="0.25">
      <c r="A536" s="18">
        <v>45819</v>
      </c>
      <c r="B536" s="20">
        <v>1195</v>
      </c>
      <c r="C536" s="20">
        <v>1235</v>
      </c>
      <c r="D536" s="20">
        <v>1249</v>
      </c>
      <c r="E536" s="20">
        <v>1256</v>
      </c>
      <c r="F536" s="20">
        <v>1262</v>
      </c>
      <c r="G536" s="20">
        <v>1193</v>
      </c>
      <c r="H536" s="20">
        <v>384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1123</v>
      </c>
      <c r="X536" s="20">
        <v>1200</v>
      </c>
      <c r="Y536" s="20">
        <v>1203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2323</v>
      </c>
      <c r="AD536" s="5">
        <f t="shared" si="66"/>
        <v>8977</v>
      </c>
      <c r="AE536" s="5">
        <f t="shared" si="67"/>
        <v>11300</v>
      </c>
      <c r="AG536" s="2">
        <f t="shared" si="68"/>
        <v>6</v>
      </c>
      <c r="AH536" s="2">
        <f t="shared" si="69"/>
        <v>2025</v>
      </c>
      <c r="AJ536" s="5">
        <f t="shared" si="70"/>
        <v>1262</v>
      </c>
      <c r="AK536" s="2">
        <f t="shared" si="71"/>
        <v>5</v>
      </c>
      <c r="AM536" s="40"/>
    </row>
    <row r="537" spans="1:39" x14ac:dyDescent="0.25">
      <c r="A537" s="18">
        <v>45820</v>
      </c>
      <c r="B537" s="20">
        <v>1248</v>
      </c>
      <c r="C537" s="20">
        <v>1283</v>
      </c>
      <c r="D537" s="20">
        <v>1292</v>
      </c>
      <c r="E537" s="20">
        <v>1276</v>
      </c>
      <c r="F537" s="20">
        <v>1277</v>
      </c>
      <c r="G537" s="20">
        <v>1206</v>
      </c>
      <c r="H537" s="20">
        <v>427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1083</v>
      </c>
      <c r="X537" s="20">
        <v>1185</v>
      </c>
      <c r="Y537" s="20">
        <v>1183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2268</v>
      </c>
      <c r="AD537" s="5">
        <f t="shared" si="66"/>
        <v>9192</v>
      </c>
      <c r="AE537" s="5">
        <f t="shared" si="67"/>
        <v>11460</v>
      </c>
      <c r="AG537" s="2">
        <f t="shared" si="68"/>
        <v>6</v>
      </c>
      <c r="AH537" s="2">
        <f t="shared" si="69"/>
        <v>2025</v>
      </c>
      <c r="AJ537" s="5">
        <f t="shared" si="70"/>
        <v>1292</v>
      </c>
      <c r="AK537" s="2">
        <f t="shared" si="71"/>
        <v>3</v>
      </c>
      <c r="AM537" s="40"/>
    </row>
    <row r="538" spans="1:39" x14ac:dyDescent="0.25">
      <c r="A538" s="18">
        <v>45821</v>
      </c>
      <c r="B538" s="20">
        <v>1239</v>
      </c>
      <c r="C538" s="20">
        <v>1243</v>
      </c>
      <c r="D538" s="20">
        <v>1255</v>
      </c>
      <c r="E538" s="20">
        <v>1238</v>
      </c>
      <c r="F538" s="20">
        <v>1205</v>
      </c>
      <c r="G538" s="20">
        <v>1139</v>
      </c>
      <c r="H538" s="20">
        <v>351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1044</v>
      </c>
      <c r="X538" s="20">
        <v>1150</v>
      </c>
      <c r="Y538" s="20">
        <v>1154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2194</v>
      </c>
      <c r="AD538" s="5">
        <f t="shared" si="66"/>
        <v>8824</v>
      </c>
      <c r="AE538" s="5">
        <f t="shared" si="67"/>
        <v>11018</v>
      </c>
      <c r="AG538" s="2">
        <f t="shared" si="68"/>
        <v>6</v>
      </c>
      <c r="AH538" s="2">
        <f t="shared" si="69"/>
        <v>2025</v>
      </c>
      <c r="AJ538" s="5">
        <f t="shared" si="70"/>
        <v>1255</v>
      </c>
      <c r="AK538" s="2">
        <f t="shared" si="71"/>
        <v>3</v>
      </c>
      <c r="AM538" s="40"/>
    </row>
    <row r="539" spans="1:39" x14ac:dyDescent="0.25">
      <c r="A539" s="18">
        <v>45822</v>
      </c>
      <c r="B539" s="20">
        <v>1196</v>
      </c>
      <c r="C539" s="20">
        <v>1225</v>
      </c>
      <c r="D539" s="20">
        <v>1240</v>
      </c>
      <c r="E539" s="20">
        <v>1236</v>
      </c>
      <c r="F539" s="20">
        <v>1209</v>
      </c>
      <c r="G539" s="20">
        <v>1127</v>
      </c>
      <c r="H539" s="20">
        <v>387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1061</v>
      </c>
      <c r="X539" s="20">
        <v>1153</v>
      </c>
      <c r="Y539" s="20">
        <v>1179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11013</v>
      </c>
      <c r="AE539" s="5">
        <f t="shared" si="67"/>
        <v>11013</v>
      </c>
      <c r="AG539" s="2">
        <f t="shared" si="68"/>
        <v>6</v>
      </c>
      <c r="AH539" s="2">
        <f t="shared" si="69"/>
        <v>2025</v>
      </c>
      <c r="AJ539" s="5">
        <f t="shared" si="70"/>
        <v>1240</v>
      </c>
      <c r="AK539" s="2">
        <f t="shared" si="71"/>
        <v>3</v>
      </c>
      <c r="AM539" s="40"/>
    </row>
    <row r="540" spans="1:39" x14ac:dyDescent="0.25">
      <c r="A540" s="18">
        <v>45823</v>
      </c>
      <c r="B540" s="20">
        <v>1215</v>
      </c>
      <c r="C540" s="20">
        <v>1238</v>
      </c>
      <c r="D540" s="20">
        <v>1254</v>
      </c>
      <c r="E540" s="20">
        <v>1250</v>
      </c>
      <c r="F540" s="20">
        <v>1222</v>
      </c>
      <c r="G540" s="20">
        <v>1101</v>
      </c>
      <c r="H540" s="20">
        <v>348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1073</v>
      </c>
      <c r="X540" s="20">
        <v>1140</v>
      </c>
      <c r="Y540" s="20">
        <v>1154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10995</v>
      </c>
      <c r="AE540" s="5">
        <f t="shared" si="67"/>
        <v>10995</v>
      </c>
      <c r="AG540" s="2">
        <f t="shared" si="68"/>
        <v>6</v>
      </c>
      <c r="AH540" s="2">
        <f t="shared" si="69"/>
        <v>2025</v>
      </c>
      <c r="AJ540" s="5">
        <f t="shared" si="70"/>
        <v>1254</v>
      </c>
      <c r="AK540" s="2">
        <f t="shared" si="71"/>
        <v>3</v>
      </c>
      <c r="AM540" s="40"/>
    </row>
    <row r="541" spans="1:39" x14ac:dyDescent="0.25">
      <c r="A541" s="18">
        <v>45824</v>
      </c>
      <c r="B541" s="20">
        <v>1183</v>
      </c>
      <c r="C541" s="20">
        <v>1213</v>
      </c>
      <c r="D541" s="20">
        <v>1232</v>
      </c>
      <c r="E541" s="20">
        <v>1225</v>
      </c>
      <c r="F541" s="20">
        <v>1221</v>
      </c>
      <c r="G541" s="20">
        <v>1151</v>
      </c>
      <c r="H541" s="20">
        <v>383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1084</v>
      </c>
      <c r="X541" s="20">
        <v>1152</v>
      </c>
      <c r="Y541" s="20">
        <v>1144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2236</v>
      </c>
      <c r="AD541" s="5">
        <f t="shared" si="66"/>
        <v>8752</v>
      </c>
      <c r="AE541" s="5">
        <f t="shared" si="67"/>
        <v>10988</v>
      </c>
      <c r="AG541" s="2">
        <f t="shared" si="68"/>
        <v>6</v>
      </c>
      <c r="AH541" s="2">
        <f t="shared" si="69"/>
        <v>2025</v>
      </c>
      <c r="AJ541" s="5">
        <f t="shared" si="70"/>
        <v>1232</v>
      </c>
      <c r="AK541" s="2">
        <f t="shared" si="71"/>
        <v>3</v>
      </c>
      <c r="AM541" s="40"/>
    </row>
    <row r="542" spans="1:39" x14ac:dyDescent="0.25">
      <c r="A542" s="18">
        <v>45825</v>
      </c>
      <c r="B542" s="20">
        <v>1216</v>
      </c>
      <c r="C542" s="20">
        <v>1230</v>
      </c>
      <c r="D542" s="20">
        <v>1248</v>
      </c>
      <c r="E542" s="20">
        <v>1250</v>
      </c>
      <c r="F542" s="20">
        <v>1234</v>
      </c>
      <c r="G542" s="20">
        <v>1161</v>
      </c>
      <c r="H542" s="20">
        <v>389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1082</v>
      </c>
      <c r="X542" s="20">
        <v>1176</v>
      </c>
      <c r="Y542" s="20">
        <v>1188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2258</v>
      </c>
      <c r="AD542" s="5">
        <f t="shared" si="66"/>
        <v>8916</v>
      </c>
      <c r="AE542" s="5">
        <f t="shared" si="67"/>
        <v>11174</v>
      </c>
      <c r="AG542" s="2">
        <f t="shared" si="68"/>
        <v>6</v>
      </c>
      <c r="AH542" s="2">
        <f t="shared" si="69"/>
        <v>2025</v>
      </c>
      <c r="AJ542" s="5">
        <f t="shared" si="70"/>
        <v>1250</v>
      </c>
      <c r="AK542" s="2">
        <f t="shared" si="71"/>
        <v>4</v>
      </c>
      <c r="AM542" s="40"/>
    </row>
    <row r="543" spans="1:39" x14ac:dyDescent="0.25">
      <c r="A543" s="18">
        <v>45826</v>
      </c>
      <c r="B543" s="20">
        <v>1236</v>
      </c>
      <c r="C543" s="20">
        <v>1266</v>
      </c>
      <c r="D543" s="20">
        <v>1283</v>
      </c>
      <c r="E543" s="20">
        <v>1281</v>
      </c>
      <c r="F543" s="20">
        <v>1260</v>
      </c>
      <c r="G543" s="20">
        <v>1217</v>
      </c>
      <c r="H543" s="20">
        <v>424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1119</v>
      </c>
      <c r="X543" s="20">
        <v>1207</v>
      </c>
      <c r="Y543" s="20">
        <v>1208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2326</v>
      </c>
      <c r="AD543" s="5">
        <f t="shared" si="66"/>
        <v>9175</v>
      </c>
      <c r="AE543" s="5">
        <f t="shared" si="67"/>
        <v>11501</v>
      </c>
      <c r="AG543" s="2">
        <f t="shared" si="68"/>
        <v>6</v>
      </c>
      <c r="AH543" s="2">
        <f t="shared" si="69"/>
        <v>2025</v>
      </c>
      <c r="AJ543" s="5">
        <f t="shared" si="70"/>
        <v>1283</v>
      </c>
      <c r="AK543" s="2">
        <f t="shared" si="71"/>
        <v>3</v>
      </c>
      <c r="AM543" s="40"/>
    </row>
    <row r="544" spans="1:39" x14ac:dyDescent="0.25">
      <c r="A544" s="18">
        <v>45827</v>
      </c>
      <c r="B544" s="20">
        <v>1291</v>
      </c>
      <c r="C544" s="20">
        <v>1322</v>
      </c>
      <c r="D544" s="20">
        <v>1331</v>
      </c>
      <c r="E544" s="20">
        <v>1318</v>
      </c>
      <c r="F544" s="20">
        <v>1313</v>
      </c>
      <c r="G544" s="20">
        <v>1242</v>
      </c>
      <c r="H544" s="20">
        <v>422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1186</v>
      </c>
      <c r="X544" s="20">
        <v>1311</v>
      </c>
      <c r="Y544" s="20">
        <v>1271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2497</v>
      </c>
      <c r="AD544" s="5">
        <f t="shared" si="66"/>
        <v>9510</v>
      </c>
      <c r="AE544" s="5">
        <f t="shared" si="67"/>
        <v>12007</v>
      </c>
      <c r="AG544" s="2">
        <f t="shared" si="68"/>
        <v>6</v>
      </c>
      <c r="AH544" s="2">
        <f t="shared" si="69"/>
        <v>2025</v>
      </c>
      <c r="AJ544" s="5">
        <f t="shared" si="70"/>
        <v>1331</v>
      </c>
      <c r="AK544" s="2">
        <f t="shared" si="71"/>
        <v>3</v>
      </c>
      <c r="AM544" s="40"/>
    </row>
    <row r="545" spans="1:39" x14ac:dyDescent="0.25">
      <c r="A545" s="18">
        <v>45828</v>
      </c>
      <c r="B545" s="20">
        <v>1320</v>
      </c>
      <c r="C545" s="20">
        <v>1346</v>
      </c>
      <c r="D545" s="20">
        <v>1357</v>
      </c>
      <c r="E545" s="20">
        <v>1344</v>
      </c>
      <c r="F545" s="20">
        <v>1310</v>
      </c>
      <c r="G545" s="20">
        <v>1248</v>
      </c>
      <c r="H545" s="20">
        <v>429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1126</v>
      </c>
      <c r="X545" s="20">
        <v>1229</v>
      </c>
      <c r="Y545" s="20">
        <v>1229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2355</v>
      </c>
      <c r="AD545" s="5">
        <f t="shared" si="66"/>
        <v>9583</v>
      </c>
      <c r="AE545" s="5">
        <f t="shared" si="67"/>
        <v>11938</v>
      </c>
      <c r="AG545" s="2">
        <f t="shared" si="68"/>
        <v>6</v>
      </c>
      <c r="AH545" s="2">
        <f t="shared" si="69"/>
        <v>2025</v>
      </c>
      <c r="AJ545" s="5">
        <f t="shared" si="70"/>
        <v>1357</v>
      </c>
      <c r="AK545" s="2">
        <f t="shared" si="71"/>
        <v>3</v>
      </c>
      <c r="AM545" s="40"/>
    </row>
    <row r="546" spans="1:39" x14ac:dyDescent="0.25">
      <c r="A546" s="18">
        <v>45829</v>
      </c>
      <c r="B546" s="20">
        <v>1277</v>
      </c>
      <c r="C546" s="20">
        <v>1277</v>
      </c>
      <c r="D546" s="20">
        <v>1291</v>
      </c>
      <c r="E546" s="20">
        <v>1285</v>
      </c>
      <c r="F546" s="20">
        <v>1244</v>
      </c>
      <c r="G546" s="20">
        <v>1128</v>
      </c>
      <c r="H546" s="20">
        <v>353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1167</v>
      </c>
      <c r="X546" s="20">
        <v>1264</v>
      </c>
      <c r="Y546" s="20">
        <v>1283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11569</v>
      </c>
      <c r="AE546" s="5">
        <f t="shared" si="67"/>
        <v>11569</v>
      </c>
      <c r="AG546" s="2">
        <f t="shared" si="68"/>
        <v>6</v>
      </c>
      <c r="AH546" s="2">
        <f t="shared" si="69"/>
        <v>2025</v>
      </c>
      <c r="AJ546" s="5">
        <f t="shared" si="70"/>
        <v>1291</v>
      </c>
      <c r="AK546" s="2">
        <f t="shared" si="71"/>
        <v>3</v>
      </c>
      <c r="AM546" s="40"/>
    </row>
    <row r="547" spans="1:39" x14ac:dyDescent="0.25">
      <c r="A547" s="18">
        <v>45830</v>
      </c>
      <c r="B547" s="20">
        <v>1053</v>
      </c>
      <c r="C547" s="20">
        <v>1053</v>
      </c>
      <c r="D547" s="20">
        <v>1053</v>
      </c>
      <c r="E547" s="20">
        <v>1053</v>
      </c>
      <c r="F547" s="20">
        <v>1053</v>
      </c>
      <c r="G547" s="20">
        <v>1053</v>
      </c>
      <c r="H547" s="20">
        <v>395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1053</v>
      </c>
      <c r="X547" s="20">
        <v>1053</v>
      </c>
      <c r="Y547" s="20">
        <v>1053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9872</v>
      </c>
      <c r="AE547" s="5">
        <f t="shared" si="67"/>
        <v>9872</v>
      </c>
      <c r="AG547" s="2">
        <f t="shared" si="68"/>
        <v>6</v>
      </c>
      <c r="AH547" s="2">
        <f t="shared" si="69"/>
        <v>2025</v>
      </c>
      <c r="AJ547" s="5">
        <f t="shared" si="70"/>
        <v>1053</v>
      </c>
      <c r="AK547" s="2">
        <f t="shared" si="71"/>
        <v>1</v>
      </c>
      <c r="AM547" s="40"/>
    </row>
    <row r="548" spans="1:39" x14ac:dyDescent="0.25">
      <c r="A548" s="18">
        <v>45831</v>
      </c>
      <c r="B548" s="20">
        <v>1411</v>
      </c>
      <c r="C548" s="20">
        <v>1421</v>
      </c>
      <c r="D548" s="20">
        <v>1435</v>
      </c>
      <c r="E548" s="20">
        <v>1390</v>
      </c>
      <c r="F548" s="20">
        <v>1382</v>
      </c>
      <c r="G548" s="20">
        <v>1268</v>
      </c>
      <c r="H548" s="20">
        <v>414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1450</v>
      </c>
      <c r="X548" s="20">
        <v>1503</v>
      </c>
      <c r="Y548" s="20">
        <v>1492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2953</v>
      </c>
      <c r="AD548" s="5">
        <f t="shared" si="66"/>
        <v>10213</v>
      </c>
      <c r="AE548" s="5">
        <f t="shared" si="67"/>
        <v>13166</v>
      </c>
      <c r="AG548" s="2">
        <f t="shared" si="68"/>
        <v>6</v>
      </c>
      <c r="AH548" s="2">
        <f t="shared" si="69"/>
        <v>2025</v>
      </c>
      <c r="AJ548" s="5">
        <f t="shared" si="70"/>
        <v>1503</v>
      </c>
      <c r="AK548" s="2">
        <f t="shared" si="71"/>
        <v>23</v>
      </c>
      <c r="AM548" s="40"/>
    </row>
    <row r="549" spans="1:39" x14ac:dyDescent="0.25">
      <c r="A549" s="18">
        <v>45832</v>
      </c>
      <c r="B549" s="20">
        <v>1788</v>
      </c>
      <c r="C549" s="20">
        <v>1807</v>
      </c>
      <c r="D549" s="20">
        <v>1817</v>
      </c>
      <c r="E549" s="20">
        <v>1782</v>
      </c>
      <c r="F549" s="20">
        <v>1727</v>
      </c>
      <c r="G549" s="20">
        <v>1614</v>
      </c>
      <c r="H549" s="20">
        <v>527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1899</v>
      </c>
      <c r="X549" s="20">
        <v>2103</v>
      </c>
      <c r="Y549" s="20">
        <v>2061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4002</v>
      </c>
      <c r="AD549" s="5">
        <f t="shared" si="66"/>
        <v>13123</v>
      </c>
      <c r="AE549" s="5">
        <f t="shared" si="67"/>
        <v>17125</v>
      </c>
      <c r="AG549" s="2">
        <f t="shared" si="68"/>
        <v>6</v>
      </c>
      <c r="AH549" s="2">
        <f t="shared" si="69"/>
        <v>2025</v>
      </c>
      <c r="AJ549" s="5">
        <f t="shared" si="70"/>
        <v>2103</v>
      </c>
      <c r="AK549" s="2">
        <f t="shared" si="71"/>
        <v>23</v>
      </c>
      <c r="AM549" s="40"/>
    </row>
    <row r="550" spans="1:39" x14ac:dyDescent="0.25">
      <c r="A550" s="18">
        <v>45833</v>
      </c>
      <c r="B550" s="20">
        <v>2189</v>
      </c>
      <c r="C550" s="20">
        <v>2216</v>
      </c>
      <c r="D550" s="20">
        <v>2245</v>
      </c>
      <c r="E550" s="20">
        <v>2210</v>
      </c>
      <c r="F550" s="20">
        <v>2104</v>
      </c>
      <c r="G550" s="20">
        <v>1897</v>
      </c>
      <c r="H550" s="20">
        <v>623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1629</v>
      </c>
      <c r="X550" s="20">
        <v>1737</v>
      </c>
      <c r="Y550" s="20">
        <v>1763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3366</v>
      </c>
      <c r="AD550" s="5">
        <f t="shared" si="66"/>
        <v>15247</v>
      </c>
      <c r="AE550" s="5">
        <f t="shared" si="67"/>
        <v>18613</v>
      </c>
      <c r="AG550" s="2">
        <f t="shared" si="68"/>
        <v>6</v>
      </c>
      <c r="AH550" s="2">
        <f t="shared" si="69"/>
        <v>2025</v>
      </c>
      <c r="AJ550" s="5">
        <f t="shared" si="70"/>
        <v>2245</v>
      </c>
      <c r="AK550" s="2">
        <f t="shared" si="71"/>
        <v>3</v>
      </c>
      <c r="AM550" s="40"/>
    </row>
    <row r="551" spans="1:39" x14ac:dyDescent="0.25">
      <c r="A551" s="18">
        <v>45834</v>
      </c>
      <c r="B551" s="20">
        <v>1736</v>
      </c>
      <c r="C551" s="20">
        <v>1766</v>
      </c>
      <c r="D551" s="20">
        <v>1744</v>
      </c>
      <c r="E551" s="20">
        <v>1705</v>
      </c>
      <c r="F551" s="20">
        <v>1620</v>
      </c>
      <c r="G551" s="20">
        <v>1524</v>
      </c>
      <c r="H551" s="20">
        <v>503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1295</v>
      </c>
      <c r="X551" s="20">
        <v>1390</v>
      </c>
      <c r="Y551" s="20">
        <v>1418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2685</v>
      </c>
      <c r="AD551" s="5">
        <f t="shared" si="66"/>
        <v>12016</v>
      </c>
      <c r="AE551" s="5">
        <f t="shared" si="67"/>
        <v>14701</v>
      </c>
      <c r="AG551" s="2">
        <f t="shared" si="68"/>
        <v>6</v>
      </c>
      <c r="AH551" s="2">
        <f t="shared" si="69"/>
        <v>2025</v>
      </c>
      <c r="AJ551" s="5">
        <f t="shared" si="70"/>
        <v>1766</v>
      </c>
      <c r="AK551" s="2">
        <f t="shared" si="71"/>
        <v>2</v>
      </c>
      <c r="AM551" s="40"/>
    </row>
    <row r="552" spans="1:39" x14ac:dyDescent="0.25">
      <c r="A552" s="18">
        <v>45835</v>
      </c>
      <c r="B552" s="20">
        <v>1066</v>
      </c>
      <c r="C552" s="20">
        <v>1066</v>
      </c>
      <c r="D552" s="20">
        <v>1066</v>
      </c>
      <c r="E552" s="20">
        <v>1066</v>
      </c>
      <c r="F552" s="20">
        <v>1066</v>
      </c>
      <c r="G552" s="20">
        <v>1066</v>
      </c>
      <c r="H552" s="20">
        <v>388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1066</v>
      </c>
      <c r="X552" s="20">
        <v>1066</v>
      </c>
      <c r="Y552" s="20">
        <v>1066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2132</v>
      </c>
      <c r="AD552" s="5">
        <f t="shared" si="66"/>
        <v>7850</v>
      </c>
      <c r="AE552" s="5">
        <f t="shared" si="67"/>
        <v>9982</v>
      </c>
      <c r="AG552" s="2">
        <f t="shared" si="68"/>
        <v>6</v>
      </c>
      <c r="AH552" s="2">
        <f t="shared" si="69"/>
        <v>2025</v>
      </c>
      <c r="AJ552" s="5">
        <f t="shared" si="70"/>
        <v>1066</v>
      </c>
      <c r="AK552" s="2">
        <f t="shared" si="71"/>
        <v>1</v>
      </c>
      <c r="AM552" s="40"/>
    </row>
    <row r="553" spans="1:39" x14ac:dyDescent="0.25">
      <c r="A553" s="18">
        <v>45836</v>
      </c>
      <c r="B553" s="20">
        <v>1066</v>
      </c>
      <c r="C553" s="20">
        <v>1066</v>
      </c>
      <c r="D553" s="20">
        <v>1066</v>
      </c>
      <c r="E553" s="20">
        <v>1066</v>
      </c>
      <c r="F553" s="20">
        <v>1066</v>
      </c>
      <c r="G553" s="20">
        <v>1066</v>
      </c>
      <c r="H553" s="20">
        <v>400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1066</v>
      </c>
      <c r="X553" s="20">
        <v>1066</v>
      </c>
      <c r="Y553" s="20">
        <v>1066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9994</v>
      </c>
      <c r="AE553" s="5">
        <f t="shared" si="67"/>
        <v>9994</v>
      </c>
      <c r="AG553" s="2">
        <f t="shared" si="68"/>
        <v>6</v>
      </c>
      <c r="AH553" s="2">
        <f t="shared" si="69"/>
        <v>2025</v>
      </c>
      <c r="AJ553" s="5">
        <f t="shared" si="70"/>
        <v>1066</v>
      </c>
      <c r="AK553" s="2">
        <f t="shared" si="71"/>
        <v>1</v>
      </c>
      <c r="AM553" s="40"/>
    </row>
    <row r="554" spans="1:39" x14ac:dyDescent="0.25">
      <c r="A554" s="18">
        <v>45837</v>
      </c>
      <c r="B554" s="20">
        <v>1066</v>
      </c>
      <c r="C554" s="20">
        <v>1066</v>
      </c>
      <c r="D554" s="20">
        <v>1066</v>
      </c>
      <c r="E554" s="20">
        <v>1066</v>
      </c>
      <c r="F554" s="20">
        <v>1066</v>
      </c>
      <c r="G554" s="20">
        <v>1066</v>
      </c>
      <c r="H554" s="20">
        <v>400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1066</v>
      </c>
      <c r="X554" s="20">
        <v>1066</v>
      </c>
      <c r="Y554" s="20">
        <v>1066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9994</v>
      </c>
      <c r="AE554" s="5">
        <f t="shared" si="67"/>
        <v>9994</v>
      </c>
      <c r="AG554" s="2">
        <f t="shared" si="68"/>
        <v>6</v>
      </c>
      <c r="AH554" s="2">
        <f t="shared" si="69"/>
        <v>2025</v>
      </c>
      <c r="AJ554" s="5">
        <f t="shared" si="70"/>
        <v>1066</v>
      </c>
      <c r="AK554" s="2">
        <f t="shared" si="71"/>
        <v>1</v>
      </c>
      <c r="AM554" s="40"/>
    </row>
    <row r="555" spans="1:39" x14ac:dyDescent="0.25">
      <c r="A555" s="18">
        <v>45838</v>
      </c>
      <c r="B555" s="20">
        <v>1209</v>
      </c>
      <c r="C555" s="20">
        <v>1235</v>
      </c>
      <c r="D555" s="20">
        <v>1254</v>
      </c>
      <c r="E555" s="20">
        <v>1228</v>
      </c>
      <c r="F555" s="20">
        <v>1207</v>
      </c>
      <c r="G555" s="20">
        <v>1106</v>
      </c>
      <c r="H555" s="20">
        <v>359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1217</v>
      </c>
      <c r="X555" s="20">
        <v>1325</v>
      </c>
      <c r="Y555" s="20">
        <v>1311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2542</v>
      </c>
      <c r="AD555" s="5">
        <f t="shared" si="66"/>
        <v>8909</v>
      </c>
      <c r="AE555" s="5">
        <f t="shared" si="67"/>
        <v>11451</v>
      </c>
      <c r="AG555" s="2">
        <f t="shared" si="68"/>
        <v>6</v>
      </c>
      <c r="AH555" s="2">
        <f t="shared" si="69"/>
        <v>2025</v>
      </c>
      <c r="AJ555" s="5">
        <f t="shared" si="70"/>
        <v>1325</v>
      </c>
      <c r="AK555" s="2">
        <f t="shared" si="71"/>
        <v>23</v>
      </c>
      <c r="AM555" s="40"/>
    </row>
    <row r="556" spans="1:39" x14ac:dyDescent="0.25">
      <c r="A556" s="18">
        <v>45839</v>
      </c>
      <c r="B556" s="20">
        <v>1174.7203999999999</v>
      </c>
      <c r="C556" s="20">
        <v>1244.2740000000001</v>
      </c>
      <c r="D556" s="20">
        <v>1271.9863999999998</v>
      </c>
      <c r="E556" s="20">
        <v>1289.3631999999998</v>
      </c>
      <c r="F556" s="20">
        <v>1373.4690000000001</v>
      </c>
      <c r="G556" s="20">
        <v>1394.0937999999999</v>
      </c>
      <c r="H556" s="20">
        <v>1261.6159999999998</v>
      </c>
      <c r="I556" s="20">
        <v>1167.9343999999999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1063.1689999999999</v>
      </c>
      <c r="Y556" s="20">
        <v>1154.4029999999998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2231.1034</v>
      </c>
      <c r="AD556" s="5">
        <f t="shared" si="66"/>
        <v>10163.925799999999</v>
      </c>
      <c r="AE556" s="5">
        <f t="shared" si="67"/>
        <v>12395.029199999999</v>
      </c>
      <c r="AG556" s="2">
        <f t="shared" si="68"/>
        <v>7</v>
      </c>
      <c r="AH556" s="2">
        <f t="shared" si="69"/>
        <v>2025</v>
      </c>
      <c r="AJ556" s="5">
        <f t="shared" si="70"/>
        <v>1394.0937999999999</v>
      </c>
      <c r="AK556" s="2">
        <f t="shared" si="71"/>
        <v>6</v>
      </c>
      <c r="AM556" s="40"/>
    </row>
    <row r="557" spans="1:39" x14ac:dyDescent="0.25">
      <c r="A557" s="18">
        <v>45840</v>
      </c>
      <c r="B557" s="20">
        <v>1250.6424</v>
      </c>
      <c r="C557" s="20">
        <v>1308.1784</v>
      </c>
      <c r="D557" s="20">
        <v>1345.2113999999999</v>
      </c>
      <c r="E557" s="20">
        <v>1404.1625999999999</v>
      </c>
      <c r="F557" s="20">
        <v>1490.5361999999998</v>
      </c>
      <c r="G557" s="20">
        <v>1474.7891999999997</v>
      </c>
      <c r="H557" s="20">
        <v>1367.3789999999999</v>
      </c>
      <c r="I557" s="20">
        <v>1078.1794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1207.27</v>
      </c>
      <c r="Y557" s="20">
        <v>1247.6496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2285.4494</v>
      </c>
      <c r="AD557" s="5">
        <f t="shared" si="66"/>
        <v>10888.548800000002</v>
      </c>
      <c r="AE557" s="5">
        <f t="shared" si="67"/>
        <v>13173.998200000002</v>
      </c>
      <c r="AG557" s="2">
        <f t="shared" si="68"/>
        <v>7</v>
      </c>
      <c r="AH557" s="2">
        <f t="shared" si="69"/>
        <v>2025</v>
      </c>
      <c r="AJ557" s="5">
        <f t="shared" si="70"/>
        <v>1490.5361999999998</v>
      </c>
      <c r="AK557" s="2">
        <f t="shared" si="71"/>
        <v>5</v>
      </c>
      <c r="AM557" s="40"/>
    </row>
    <row r="558" spans="1:39" x14ac:dyDescent="0.25">
      <c r="A558" s="18">
        <v>45841</v>
      </c>
      <c r="B558" s="20">
        <v>1350.7503999999999</v>
      </c>
      <c r="C558" s="20">
        <v>1361.7066</v>
      </c>
      <c r="D558" s="20">
        <v>1394.1401999999998</v>
      </c>
      <c r="E558" s="20">
        <v>1403.6</v>
      </c>
      <c r="F558" s="20">
        <v>1496.2202</v>
      </c>
      <c r="G558" s="20">
        <v>1418.5118</v>
      </c>
      <c r="H558" s="20">
        <v>1328.7277999999999</v>
      </c>
      <c r="I558" s="20">
        <v>1070.6915999999999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1045.5195999999999</v>
      </c>
      <c r="Y558" s="20">
        <v>1108.9889999999998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2116.2111999999997</v>
      </c>
      <c r="AD558" s="5">
        <f t="shared" si="66"/>
        <v>10862.646000000001</v>
      </c>
      <c r="AE558" s="5">
        <f t="shared" si="67"/>
        <v>12978.8572</v>
      </c>
      <c r="AG558" s="2">
        <f t="shared" si="68"/>
        <v>7</v>
      </c>
      <c r="AH558" s="2">
        <f t="shared" si="69"/>
        <v>2025</v>
      </c>
      <c r="AJ558" s="5">
        <f t="shared" si="70"/>
        <v>1496.2202</v>
      </c>
      <c r="AK558" s="2">
        <f t="shared" si="71"/>
        <v>5</v>
      </c>
      <c r="AM558" s="40"/>
    </row>
    <row r="559" spans="1:39" x14ac:dyDescent="0.25">
      <c r="A559" s="18">
        <v>45842</v>
      </c>
      <c r="B559" s="20">
        <v>1195.8208</v>
      </c>
      <c r="C559" s="20">
        <v>1244.1579999999999</v>
      </c>
      <c r="D559" s="20">
        <v>1273.8018</v>
      </c>
      <c r="E559" s="20">
        <v>1293.7131999999999</v>
      </c>
      <c r="F559" s="20">
        <v>1338.8024</v>
      </c>
      <c r="G559" s="20">
        <v>1247.7482</v>
      </c>
      <c r="H559" s="20">
        <v>1141.9329999999998</v>
      </c>
      <c r="I559" s="20">
        <v>894.34839999999997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0</v>
      </c>
      <c r="X559" s="20">
        <v>909.05139999999994</v>
      </c>
      <c r="Y559" s="20">
        <v>1013.4397999999999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11552.817000000001</v>
      </c>
      <c r="AE559" s="5">
        <f t="shared" si="67"/>
        <v>11552.817000000001</v>
      </c>
      <c r="AG559" s="2">
        <f t="shared" si="68"/>
        <v>7</v>
      </c>
      <c r="AH559" s="2">
        <f t="shared" si="69"/>
        <v>2025</v>
      </c>
      <c r="AJ559" s="5">
        <f t="shared" si="70"/>
        <v>1338.8024</v>
      </c>
      <c r="AK559" s="2">
        <f t="shared" si="71"/>
        <v>5</v>
      </c>
      <c r="AM559" s="40"/>
    </row>
    <row r="560" spans="1:39" x14ac:dyDescent="0.25">
      <c r="A560" s="18">
        <v>45843</v>
      </c>
      <c r="B560" s="20">
        <v>1083.1209999999999</v>
      </c>
      <c r="C560" s="20">
        <v>1136.4345999999998</v>
      </c>
      <c r="D560" s="20">
        <v>1184.4759999999999</v>
      </c>
      <c r="E560" s="20">
        <v>1198.5293999999999</v>
      </c>
      <c r="F560" s="20">
        <v>1229.078</v>
      </c>
      <c r="G560" s="20">
        <v>1136.5505999999998</v>
      </c>
      <c r="H560" s="20">
        <v>1021.7512</v>
      </c>
      <c r="I560" s="20">
        <v>776.74180000000001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1019.4602</v>
      </c>
      <c r="Y560" s="20">
        <v>1082.7033999999999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10868.846199999998</v>
      </c>
      <c r="AE560" s="5">
        <f t="shared" si="67"/>
        <v>10868.846199999998</v>
      </c>
      <c r="AG560" s="2">
        <f t="shared" si="68"/>
        <v>7</v>
      </c>
      <c r="AH560" s="2">
        <f t="shared" si="69"/>
        <v>2025</v>
      </c>
      <c r="AJ560" s="5">
        <f t="shared" si="70"/>
        <v>1229.078</v>
      </c>
      <c r="AK560" s="2">
        <f t="shared" si="71"/>
        <v>5</v>
      </c>
      <c r="AM560" s="40"/>
    </row>
    <row r="561" spans="1:39" x14ac:dyDescent="0.25">
      <c r="A561" s="18">
        <v>45844</v>
      </c>
      <c r="B561" s="20">
        <v>1176.9186</v>
      </c>
      <c r="C561" s="20">
        <v>1256.8077999999998</v>
      </c>
      <c r="D561" s="20">
        <v>1305.4408000000001</v>
      </c>
      <c r="E561" s="20">
        <v>1321.24</v>
      </c>
      <c r="F561" s="20">
        <v>1351.1854000000001</v>
      </c>
      <c r="G561" s="20">
        <v>1254.3486</v>
      </c>
      <c r="H561" s="20">
        <v>1186.3609999999999</v>
      </c>
      <c r="I561" s="20">
        <v>962.63759999999991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1208.4125999999999</v>
      </c>
      <c r="Y561" s="20">
        <v>1285.8715999999999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12309.224</v>
      </c>
      <c r="AE561" s="5">
        <f t="shared" si="67"/>
        <v>12309.224</v>
      </c>
      <c r="AG561" s="2">
        <f t="shared" si="68"/>
        <v>7</v>
      </c>
      <c r="AH561" s="2">
        <f t="shared" si="69"/>
        <v>2025</v>
      </c>
      <c r="AJ561" s="5">
        <f t="shared" si="70"/>
        <v>1351.1854000000001</v>
      </c>
      <c r="AK561" s="2">
        <f t="shared" si="71"/>
        <v>5</v>
      </c>
      <c r="AM561" s="40"/>
    </row>
    <row r="562" spans="1:39" x14ac:dyDescent="0.25">
      <c r="A562" s="18">
        <v>45845</v>
      </c>
      <c r="B562" s="20">
        <v>1360.1</v>
      </c>
      <c r="C562" s="20">
        <v>1423.9290000000001</v>
      </c>
      <c r="D562" s="20">
        <v>1465.8398</v>
      </c>
      <c r="E562" s="20">
        <v>1491.1684</v>
      </c>
      <c r="F562" s="20">
        <v>1558.1351999999999</v>
      </c>
      <c r="G562" s="20">
        <v>1542.3475999999998</v>
      </c>
      <c r="H562" s="20">
        <v>1443.2024000000001</v>
      </c>
      <c r="I562" s="20">
        <v>1180.4217999999998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1166.0899999999999</v>
      </c>
      <c r="Y562" s="20">
        <v>1244.8829999999998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2346.5117999999998</v>
      </c>
      <c r="AD562" s="5">
        <f t="shared" si="66"/>
        <v>11529.6054</v>
      </c>
      <c r="AE562" s="5">
        <f t="shared" si="67"/>
        <v>13876.117200000001</v>
      </c>
      <c r="AG562" s="2">
        <f t="shared" si="68"/>
        <v>7</v>
      </c>
      <c r="AH562" s="2">
        <f t="shared" si="69"/>
        <v>2025</v>
      </c>
      <c r="AJ562" s="5">
        <f t="shared" si="70"/>
        <v>1558.1351999999999</v>
      </c>
      <c r="AK562" s="2">
        <f t="shared" si="71"/>
        <v>5</v>
      </c>
      <c r="AM562" s="40"/>
    </row>
    <row r="563" spans="1:39" x14ac:dyDescent="0.25">
      <c r="A563" s="18">
        <v>45846</v>
      </c>
      <c r="B563" s="20">
        <v>1350.414</v>
      </c>
      <c r="C563" s="20">
        <v>1439.5658000000001</v>
      </c>
      <c r="D563" s="20">
        <v>1474.5629999999999</v>
      </c>
      <c r="E563" s="20">
        <v>1476.6335999999999</v>
      </c>
      <c r="F563" s="20">
        <v>1587.5237999999999</v>
      </c>
      <c r="G563" s="20">
        <v>1532.1106</v>
      </c>
      <c r="H563" s="20">
        <v>1544.3543999999997</v>
      </c>
      <c r="I563" s="20">
        <v>1337.1958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1040.4445999999998</v>
      </c>
      <c r="Y563" s="20">
        <v>1090.7828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2377.6403999999998</v>
      </c>
      <c r="AD563" s="5">
        <f t="shared" si="66"/>
        <v>11495.948</v>
      </c>
      <c r="AE563" s="5">
        <f t="shared" si="67"/>
        <v>13873.588400000001</v>
      </c>
      <c r="AG563" s="2">
        <f t="shared" si="68"/>
        <v>7</v>
      </c>
      <c r="AH563" s="2">
        <f t="shared" si="69"/>
        <v>2025</v>
      </c>
      <c r="AJ563" s="5">
        <f t="shared" si="70"/>
        <v>1587.5237999999999</v>
      </c>
      <c r="AK563" s="2">
        <f t="shared" si="71"/>
        <v>5</v>
      </c>
      <c r="AM563" s="40"/>
    </row>
    <row r="564" spans="1:39" x14ac:dyDescent="0.25">
      <c r="A564" s="18">
        <v>45847</v>
      </c>
      <c r="B564" s="20">
        <v>1193.3383999999999</v>
      </c>
      <c r="C564" s="20">
        <v>1228.2079999999999</v>
      </c>
      <c r="D564" s="20">
        <v>1286.9445999999998</v>
      </c>
      <c r="E564" s="20">
        <v>1306.8733999999999</v>
      </c>
      <c r="F564" s="20">
        <v>1418.0477999999998</v>
      </c>
      <c r="G564" s="20">
        <v>1367.9474</v>
      </c>
      <c r="H564" s="20">
        <v>1333.4490000000001</v>
      </c>
      <c r="I564" s="20">
        <v>1076.2363999999998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1068.2266</v>
      </c>
      <c r="Y564" s="20">
        <v>1138.1165999999998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2144.4629999999997</v>
      </c>
      <c r="AD564" s="5">
        <f t="shared" si="66"/>
        <v>10272.925199999998</v>
      </c>
      <c r="AE564" s="5">
        <f t="shared" si="67"/>
        <v>12417.388199999998</v>
      </c>
      <c r="AG564" s="2">
        <f t="shared" si="68"/>
        <v>7</v>
      </c>
      <c r="AH564" s="2">
        <f t="shared" si="69"/>
        <v>2025</v>
      </c>
      <c r="AJ564" s="5">
        <f t="shared" si="70"/>
        <v>1418.0477999999998</v>
      </c>
      <c r="AK564" s="2">
        <f t="shared" si="71"/>
        <v>5</v>
      </c>
      <c r="AM564" s="40"/>
    </row>
    <row r="565" spans="1:39" x14ac:dyDescent="0.25">
      <c r="A565" s="18">
        <v>45848</v>
      </c>
      <c r="B565" s="20">
        <v>1197.9841999999999</v>
      </c>
      <c r="C565" s="20">
        <v>1287.3622</v>
      </c>
      <c r="D565" s="20">
        <v>1332.2831999999999</v>
      </c>
      <c r="E565" s="20">
        <v>1355.8717999999999</v>
      </c>
      <c r="F565" s="20">
        <v>1433.3191999999997</v>
      </c>
      <c r="G565" s="20">
        <v>1455.8753999999999</v>
      </c>
      <c r="H565" s="20">
        <v>1435.6043999999997</v>
      </c>
      <c r="I565" s="20">
        <v>1250.4277999999999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998.40620000000001</v>
      </c>
      <c r="Y565" s="20">
        <v>1075.2852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2248.8339999999998</v>
      </c>
      <c r="AD565" s="5">
        <f t="shared" si="66"/>
        <v>10573.585599999999</v>
      </c>
      <c r="AE565" s="5">
        <f t="shared" si="67"/>
        <v>12822.419599999997</v>
      </c>
      <c r="AG565" s="2">
        <f t="shared" si="68"/>
        <v>7</v>
      </c>
      <c r="AH565" s="2">
        <f t="shared" si="69"/>
        <v>2025</v>
      </c>
      <c r="AJ565" s="5">
        <f t="shared" si="70"/>
        <v>1455.8753999999999</v>
      </c>
      <c r="AK565" s="2">
        <f t="shared" si="71"/>
        <v>6</v>
      </c>
      <c r="AM565" s="40"/>
    </row>
    <row r="566" spans="1:39" x14ac:dyDescent="0.25">
      <c r="A566" s="18">
        <v>45849</v>
      </c>
      <c r="B566" s="20">
        <v>1166.9947999999999</v>
      </c>
      <c r="C566" s="20">
        <v>1216.9038</v>
      </c>
      <c r="D566" s="20">
        <v>1280.0658000000001</v>
      </c>
      <c r="E566" s="20">
        <v>1308.8395999999998</v>
      </c>
      <c r="F566" s="20">
        <v>1409.2491999999997</v>
      </c>
      <c r="G566" s="20">
        <v>1388.3343999999997</v>
      </c>
      <c r="H566" s="20">
        <v>1369.6584</v>
      </c>
      <c r="I566" s="20">
        <v>1208.1574000000001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1056.6962000000001</v>
      </c>
      <c r="Y566" s="20">
        <v>1115.5894000000001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2264.8536000000004</v>
      </c>
      <c r="AD566" s="5">
        <f t="shared" si="66"/>
        <v>10255.635400000001</v>
      </c>
      <c r="AE566" s="5">
        <f t="shared" si="67"/>
        <v>12520.489000000001</v>
      </c>
      <c r="AG566" s="2">
        <f t="shared" si="68"/>
        <v>7</v>
      </c>
      <c r="AH566" s="2">
        <f t="shared" si="69"/>
        <v>2025</v>
      </c>
      <c r="AJ566" s="5">
        <f t="shared" si="70"/>
        <v>1409.2491999999997</v>
      </c>
      <c r="AK566" s="2">
        <f t="shared" si="71"/>
        <v>5</v>
      </c>
      <c r="AM566" s="40"/>
    </row>
    <row r="567" spans="1:39" x14ac:dyDescent="0.25">
      <c r="A567" s="18">
        <v>45850</v>
      </c>
      <c r="B567" s="20">
        <v>1225.8879999999999</v>
      </c>
      <c r="C567" s="20">
        <v>1244.4769999999999</v>
      </c>
      <c r="D567" s="20">
        <v>1286.5617999999999</v>
      </c>
      <c r="E567" s="20">
        <v>1296.1086</v>
      </c>
      <c r="F567" s="20">
        <v>1342.0272</v>
      </c>
      <c r="G567" s="20">
        <v>1283.54</v>
      </c>
      <c r="H567" s="20">
        <v>1241.722</v>
      </c>
      <c r="I567" s="20">
        <v>1064.1376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978.0018</v>
      </c>
      <c r="Y567" s="20">
        <v>1043.2228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12005.686799999999</v>
      </c>
      <c r="AE567" s="5">
        <f t="shared" si="67"/>
        <v>12005.686799999999</v>
      </c>
      <c r="AG567" s="2">
        <f t="shared" si="68"/>
        <v>7</v>
      </c>
      <c r="AH567" s="2">
        <f t="shared" si="69"/>
        <v>2025</v>
      </c>
      <c r="AJ567" s="5">
        <f t="shared" si="70"/>
        <v>1342.0272</v>
      </c>
      <c r="AK567" s="2">
        <f t="shared" si="71"/>
        <v>5</v>
      </c>
      <c r="AM567" s="40"/>
    </row>
    <row r="568" spans="1:39" x14ac:dyDescent="0.25">
      <c r="A568" s="18">
        <v>45851</v>
      </c>
      <c r="B568" s="20">
        <v>1154.2521999999999</v>
      </c>
      <c r="C568" s="20">
        <v>1210.1061999999999</v>
      </c>
      <c r="D568" s="20">
        <v>1269.2313999999999</v>
      </c>
      <c r="E568" s="20">
        <v>1260.6241999999997</v>
      </c>
      <c r="F568" s="20">
        <v>1309.1991999999998</v>
      </c>
      <c r="G568" s="20">
        <v>1280.8661999999999</v>
      </c>
      <c r="H568" s="20">
        <v>1218.0347999999999</v>
      </c>
      <c r="I568" s="20">
        <v>1083.3588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993.60379999999986</v>
      </c>
      <c r="Y568" s="20">
        <v>1049.4636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11828.740399999999</v>
      </c>
      <c r="AE568" s="5">
        <f t="shared" si="67"/>
        <v>11828.740399999999</v>
      </c>
      <c r="AG568" s="2">
        <f t="shared" si="68"/>
        <v>7</v>
      </c>
      <c r="AH568" s="2">
        <f t="shared" si="69"/>
        <v>2025</v>
      </c>
      <c r="AJ568" s="5">
        <f t="shared" si="70"/>
        <v>1309.1991999999998</v>
      </c>
      <c r="AK568" s="2">
        <f t="shared" si="71"/>
        <v>5</v>
      </c>
      <c r="AM568" s="40"/>
    </row>
    <row r="569" spans="1:39" x14ac:dyDescent="0.25">
      <c r="A569" s="18">
        <v>45852</v>
      </c>
      <c r="B569" s="20">
        <v>1129.1091999999999</v>
      </c>
      <c r="C569" s="20">
        <v>1152.1873999999998</v>
      </c>
      <c r="D569" s="20">
        <v>1210.4541999999999</v>
      </c>
      <c r="E569" s="20">
        <v>1260.079</v>
      </c>
      <c r="F569" s="20">
        <v>1355.6977999999999</v>
      </c>
      <c r="G569" s="20">
        <v>1371.2824000000001</v>
      </c>
      <c r="H569" s="20">
        <v>1346.5164</v>
      </c>
      <c r="I569" s="20">
        <v>1181.6397999999999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990.91839999999991</v>
      </c>
      <c r="Y569" s="20">
        <v>1062.7862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2172.5581999999999</v>
      </c>
      <c r="AD569" s="5">
        <f t="shared" si="66"/>
        <v>9888.1126000000004</v>
      </c>
      <c r="AE569" s="5">
        <f t="shared" si="67"/>
        <v>12060.6708</v>
      </c>
      <c r="AG569" s="2">
        <f t="shared" si="68"/>
        <v>7</v>
      </c>
      <c r="AH569" s="2">
        <f t="shared" si="69"/>
        <v>2025</v>
      </c>
      <c r="AJ569" s="5">
        <f t="shared" si="70"/>
        <v>1371.2824000000001</v>
      </c>
      <c r="AK569" s="2">
        <f t="shared" si="71"/>
        <v>6</v>
      </c>
      <c r="AM569" s="40"/>
    </row>
    <row r="570" spans="1:39" x14ac:dyDescent="0.25">
      <c r="A570" s="18">
        <v>45853</v>
      </c>
      <c r="B570" s="20">
        <v>1163.9671999999998</v>
      </c>
      <c r="C570" s="20">
        <v>1213.4818</v>
      </c>
      <c r="D570" s="20">
        <v>1265.0901999999999</v>
      </c>
      <c r="E570" s="20">
        <v>1302.1869999999999</v>
      </c>
      <c r="F570" s="20">
        <v>1414.5329999999999</v>
      </c>
      <c r="G570" s="20">
        <v>1410.444</v>
      </c>
      <c r="H570" s="20">
        <v>1401.6917999999998</v>
      </c>
      <c r="I570" s="20">
        <v>1179.9867999999999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1180.6828</v>
      </c>
      <c r="Y570" s="20">
        <v>1278.5809999999999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2360.6696000000002</v>
      </c>
      <c r="AD570" s="5">
        <f t="shared" si="66"/>
        <v>10449.975999999999</v>
      </c>
      <c r="AE570" s="5">
        <f t="shared" si="67"/>
        <v>12810.6456</v>
      </c>
      <c r="AG570" s="2">
        <f t="shared" si="68"/>
        <v>7</v>
      </c>
      <c r="AH570" s="2">
        <f t="shared" si="69"/>
        <v>2025</v>
      </c>
      <c r="AJ570" s="5">
        <f t="shared" si="70"/>
        <v>1414.5329999999999</v>
      </c>
      <c r="AK570" s="2">
        <f t="shared" si="71"/>
        <v>5</v>
      </c>
      <c r="AM570" s="40"/>
    </row>
    <row r="571" spans="1:39" x14ac:dyDescent="0.25">
      <c r="A571" s="18">
        <v>45854</v>
      </c>
      <c r="B571" s="20">
        <v>1352.9659999999999</v>
      </c>
      <c r="C571" s="20">
        <v>1417.027</v>
      </c>
      <c r="D571" s="20">
        <v>1459.8889999999999</v>
      </c>
      <c r="E571" s="20">
        <v>1481.3141999999998</v>
      </c>
      <c r="F571" s="20">
        <v>1563.6858</v>
      </c>
      <c r="G571" s="20">
        <v>1521.7633999999998</v>
      </c>
      <c r="H571" s="20">
        <v>1441.9322</v>
      </c>
      <c r="I571" s="20">
        <v>1173.0036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1218.7191999999998</v>
      </c>
      <c r="Y571" s="20">
        <v>1295.7547999999999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2391.7227999999996</v>
      </c>
      <c r="AD571" s="5">
        <f t="shared" si="66"/>
        <v>11534.332399999999</v>
      </c>
      <c r="AE571" s="5">
        <f t="shared" si="67"/>
        <v>13926.055199999999</v>
      </c>
      <c r="AG571" s="2">
        <f t="shared" si="68"/>
        <v>7</v>
      </c>
      <c r="AH571" s="2">
        <f t="shared" si="69"/>
        <v>2025</v>
      </c>
      <c r="AJ571" s="5">
        <f t="shared" si="70"/>
        <v>1563.6858</v>
      </c>
      <c r="AK571" s="2">
        <f t="shared" si="71"/>
        <v>5</v>
      </c>
      <c r="AM571" s="40"/>
    </row>
    <row r="572" spans="1:39" x14ac:dyDescent="0.25">
      <c r="A572" s="18">
        <v>45855</v>
      </c>
      <c r="B572" s="20">
        <v>1369.8904</v>
      </c>
      <c r="C572" s="20">
        <v>1439.0321999999999</v>
      </c>
      <c r="D572" s="20">
        <v>1469.6735999999999</v>
      </c>
      <c r="E572" s="20">
        <v>1512.3383999999999</v>
      </c>
      <c r="F572" s="20">
        <v>1582.1704</v>
      </c>
      <c r="G572" s="20">
        <v>1579.6822</v>
      </c>
      <c r="H572" s="20">
        <v>1534.0303999999999</v>
      </c>
      <c r="I572" s="20">
        <v>1327.8055999999999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1102.348</v>
      </c>
      <c r="Y572" s="20">
        <v>1169.3786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2430.1535999999996</v>
      </c>
      <c r="AD572" s="5">
        <f t="shared" si="66"/>
        <v>11656.196199999998</v>
      </c>
      <c r="AE572" s="5">
        <f t="shared" si="67"/>
        <v>14086.349799999998</v>
      </c>
      <c r="AG572" s="2">
        <f t="shared" si="68"/>
        <v>7</v>
      </c>
      <c r="AH572" s="2">
        <f t="shared" si="69"/>
        <v>2025</v>
      </c>
      <c r="AJ572" s="5">
        <f t="shared" si="70"/>
        <v>1582.1704</v>
      </c>
      <c r="AK572" s="2">
        <f t="shared" si="71"/>
        <v>5</v>
      </c>
      <c r="AM572" s="40"/>
    </row>
    <row r="573" spans="1:39" x14ac:dyDescent="0.25">
      <c r="A573" s="18">
        <v>45856</v>
      </c>
      <c r="B573" s="20">
        <v>1293.5798</v>
      </c>
      <c r="C573" s="20">
        <v>1333.8781999999999</v>
      </c>
      <c r="D573" s="20">
        <v>1411.0124000000001</v>
      </c>
      <c r="E573" s="20">
        <v>1448.2658000000001</v>
      </c>
      <c r="F573" s="20">
        <v>1518.7299999999998</v>
      </c>
      <c r="G573" s="20">
        <v>1432.5245999999997</v>
      </c>
      <c r="H573" s="20">
        <v>1338.5761999999997</v>
      </c>
      <c r="I573" s="20">
        <v>1033.0147999999999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978.23959999999988</v>
      </c>
      <c r="Y573" s="20">
        <v>1037.6142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2011.2543999999998</v>
      </c>
      <c r="AD573" s="5">
        <f t="shared" si="66"/>
        <v>10814.181200000001</v>
      </c>
      <c r="AE573" s="5">
        <f t="shared" si="67"/>
        <v>12825.435600000001</v>
      </c>
      <c r="AG573" s="2">
        <f t="shared" si="68"/>
        <v>7</v>
      </c>
      <c r="AH573" s="2">
        <f t="shared" si="69"/>
        <v>2025</v>
      </c>
      <c r="AJ573" s="5">
        <f t="shared" si="70"/>
        <v>1518.7299999999998</v>
      </c>
      <c r="AK573" s="2">
        <f t="shared" si="71"/>
        <v>5</v>
      </c>
      <c r="AM573" s="40"/>
    </row>
    <row r="574" spans="1:39" x14ac:dyDescent="0.25">
      <c r="A574" s="18">
        <v>45857</v>
      </c>
      <c r="B574" s="20">
        <v>1110.5144</v>
      </c>
      <c r="C574" s="20">
        <v>1149.7687999999998</v>
      </c>
      <c r="D574" s="20">
        <v>1204.6715999999999</v>
      </c>
      <c r="E574" s="20">
        <v>1206.7595999999999</v>
      </c>
      <c r="F574" s="20">
        <v>1253.5308</v>
      </c>
      <c r="G574" s="20">
        <v>1183.838</v>
      </c>
      <c r="H574" s="20">
        <v>1073.8932</v>
      </c>
      <c r="I574" s="20">
        <v>821.17559999999992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971.22739999999988</v>
      </c>
      <c r="Y574" s="20">
        <v>1031.182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11006.561400000001</v>
      </c>
      <c r="AE574" s="5">
        <f t="shared" si="67"/>
        <v>11006.561400000001</v>
      </c>
      <c r="AG574" s="2">
        <f t="shared" si="68"/>
        <v>7</v>
      </c>
      <c r="AH574" s="2">
        <f t="shared" si="69"/>
        <v>2025</v>
      </c>
      <c r="AJ574" s="5">
        <f t="shared" si="70"/>
        <v>1253.5308</v>
      </c>
      <c r="AK574" s="2">
        <f t="shared" si="71"/>
        <v>5</v>
      </c>
      <c r="AM574" s="40"/>
    </row>
    <row r="575" spans="1:39" x14ac:dyDescent="0.25">
      <c r="A575" s="18">
        <v>45858</v>
      </c>
      <c r="B575" s="20">
        <v>1118.1065999999998</v>
      </c>
      <c r="C575" s="20">
        <v>1197.8565999999998</v>
      </c>
      <c r="D575" s="20">
        <v>1235.8524</v>
      </c>
      <c r="E575" s="20">
        <v>1267.1143999999997</v>
      </c>
      <c r="F575" s="20">
        <v>1305.8990000000001</v>
      </c>
      <c r="G575" s="20">
        <v>1274.0164</v>
      </c>
      <c r="H575" s="20">
        <v>1223.8695999999998</v>
      </c>
      <c r="I575" s="20">
        <v>1107.2374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934.81499999999994</v>
      </c>
      <c r="Y575" s="20">
        <v>1003.5391999999999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11668.3066</v>
      </c>
      <c r="AE575" s="5">
        <f t="shared" si="67"/>
        <v>11668.3066</v>
      </c>
      <c r="AG575" s="2">
        <f t="shared" si="68"/>
        <v>7</v>
      </c>
      <c r="AH575" s="2">
        <f t="shared" si="69"/>
        <v>2025</v>
      </c>
      <c r="AJ575" s="5">
        <f t="shared" si="70"/>
        <v>1305.8990000000001</v>
      </c>
      <c r="AK575" s="2">
        <f t="shared" si="71"/>
        <v>5</v>
      </c>
      <c r="AM575" s="40"/>
    </row>
    <row r="576" spans="1:39" x14ac:dyDescent="0.25">
      <c r="A576" s="18">
        <v>45859</v>
      </c>
      <c r="B576" s="20">
        <v>1097.9574</v>
      </c>
      <c r="C576" s="20">
        <v>1162.6273999999999</v>
      </c>
      <c r="D576" s="20">
        <v>1210.9065999999998</v>
      </c>
      <c r="E576" s="20">
        <v>1238.5203999999999</v>
      </c>
      <c r="F576" s="20">
        <v>1348.9872</v>
      </c>
      <c r="G576" s="20">
        <v>1319.4593999999997</v>
      </c>
      <c r="H576" s="20">
        <v>1236.8441999999998</v>
      </c>
      <c r="I576" s="20">
        <v>970.16019999999992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901.95219999999983</v>
      </c>
      <c r="Y576" s="20">
        <v>944.37919999999997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1872.1123999999998</v>
      </c>
      <c r="AD576" s="5">
        <f t="shared" si="66"/>
        <v>9559.6817999999985</v>
      </c>
      <c r="AE576" s="5">
        <f t="shared" si="67"/>
        <v>11431.794199999998</v>
      </c>
      <c r="AG576" s="2">
        <f t="shared" si="68"/>
        <v>7</v>
      </c>
      <c r="AH576" s="2">
        <f t="shared" si="69"/>
        <v>2025</v>
      </c>
      <c r="AJ576" s="5">
        <f t="shared" si="70"/>
        <v>1348.9872</v>
      </c>
      <c r="AK576" s="2">
        <f t="shared" si="71"/>
        <v>5</v>
      </c>
      <c r="AM576" s="40"/>
    </row>
    <row r="577" spans="1:39" x14ac:dyDescent="0.25">
      <c r="A577" s="18">
        <v>45860</v>
      </c>
      <c r="B577" s="20">
        <v>1021.6468</v>
      </c>
      <c r="C577" s="20">
        <v>1079.1654000000001</v>
      </c>
      <c r="D577" s="20">
        <v>1117.3932</v>
      </c>
      <c r="E577" s="20">
        <v>1157.8308</v>
      </c>
      <c r="F577" s="20">
        <v>1236.7513999999999</v>
      </c>
      <c r="G577" s="20">
        <v>1231.4038</v>
      </c>
      <c r="H577" s="20">
        <v>1177.2433999999998</v>
      </c>
      <c r="I577" s="20">
        <v>866.71719999999993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906.20359999999994</v>
      </c>
      <c r="Y577" s="20">
        <v>973.47199999999998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1772.9207999999999</v>
      </c>
      <c r="AD577" s="5">
        <f t="shared" si="66"/>
        <v>8994.9068000000007</v>
      </c>
      <c r="AE577" s="5">
        <f t="shared" si="67"/>
        <v>10767.827600000001</v>
      </c>
      <c r="AG577" s="2">
        <f t="shared" si="68"/>
        <v>7</v>
      </c>
      <c r="AH577" s="2">
        <f t="shared" si="69"/>
        <v>2025</v>
      </c>
      <c r="AJ577" s="5">
        <f t="shared" si="70"/>
        <v>1236.7513999999999</v>
      </c>
      <c r="AK577" s="2">
        <f t="shared" si="71"/>
        <v>5</v>
      </c>
      <c r="AM577" s="40"/>
    </row>
    <row r="578" spans="1:39" x14ac:dyDescent="0.25">
      <c r="A578" s="18">
        <v>45861</v>
      </c>
      <c r="B578" s="20">
        <v>1048.5762</v>
      </c>
      <c r="C578" s="20">
        <v>1095.4343999999999</v>
      </c>
      <c r="D578" s="20">
        <v>1125.6465999999998</v>
      </c>
      <c r="E578" s="20">
        <v>1181.7267999999999</v>
      </c>
      <c r="F578" s="20">
        <v>1251.6168</v>
      </c>
      <c r="G578" s="20">
        <v>1233.4975999999997</v>
      </c>
      <c r="H578" s="20">
        <v>1143.6497999999999</v>
      </c>
      <c r="I578" s="20">
        <v>889.76639999999986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972.70059999999989</v>
      </c>
      <c r="Y578" s="20">
        <v>1025.0862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1862.4669999999996</v>
      </c>
      <c r="AD578" s="5">
        <f t="shared" si="66"/>
        <v>9105.2344000000012</v>
      </c>
      <c r="AE578" s="5">
        <f t="shared" si="67"/>
        <v>10967.7014</v>
      </c>
      <c r="AG578" s="2">
        <f t="shared" si="68"/>
        <v>7</v>
      </c>
      <c r="AH578" s="2">
        <f t="shared" si="69"/>
        <v>2025</v>
      </c>
      <c r="AJ578" s="5">
        <f t="shared" si="70"/>
        <v>1251.6168</v>
      </c>
      <c r="AK578" s="2">
        <f t="shared" si="71"/>
        <v>5</v>
      </c>
      <c r="AM578" s="40"/>
    </row>
    <row r="579" spans="1:39" x14ac:dyDescent="0.25">
      <c r="A579" s="18">
        <v>45862</v>
      </c>
      <c r="B579" s="20">
        <v>1122.126</v>
      </c>
      <c r="C579" s="20">
        <v>1164.9763999999998</v>
      </c>
      <c r="D579" s="20">
        <v>1207.328</v>
      </c>
      <c r="E579" s="20">
        <v>1259.1509999999998</v>
      </c>
      <c r="F579" s="20">
        <v>1315.5849999999998</v>
      </c>
      <c r="G579" s="20">
        <v>1313.4099999999999</v>
      </c>
      <c r="H579" s="20">
        <v>1285.8077999999998</v>
      </c>
      <c r="I579" s="20">
        <v>1039.6963999999998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1039.5455999999999</v>
      </c>
      <c r="Y579" s="20">
        <v>1117.2192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2079.2419999999997</v>
      </c>
      <c r="AD579" s="5">
        <f t="shared" si="66"/>
        <v>9785.6033999999963</v>
      </c>
      <c r="AE579" s="5">
        <f t="shared" si="67"/>
        <v>11864.845399999997</v>
      </c>
      <c r="AG579" s="2">
        <f t="shared" si="68"/>
        <v>7</v>
      </c>
      <c r="AH579" s="2">
        <f t="shared" si="69"/>
        <v>2025</v>
      </c>
      <c r="AJ579" s="5">
        <f t="shared" si="70"/>
        <v>1315.5849999999998</v>
      </c>
      <c r="AK579" s="2">
        <f t="shared" si="71"/>
        <v>5</v>
      </c>
      <c r="AM579" s="40"/>
    </row>
    <row r="580" spans="1:39" x14ac:dyDescent="0.25">
      <c r="A580" s="18">
        <v>45863</v>
      </c>
      <c r="B580" s="20">
        <v>1224.0899999999999</v>
      </c>
      <c r="C580" s="20">
        <v>1281.6665999999998</v>
      </c>
      <c r="D580" s="20">
        <v>1344.7241999999999</v>
      </c>
      <c r="E580" s="20">
        <v>1360.7843999999998</v>
      </c>
      <c r="F580" s="20">
        <v>1428.2093999999997</v>
      </c>
      <c r="G580" s="20">
        <v>1408.9011999999998</v>
      </c>
      <c r="H580" s="20">
        <v>1364.9777999999999</v>
      </c>
      <c r="I580" s="20">
        <v>1152.2105999999999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1081.7754</v>
      </c>
      <c r="Y580" s="20">
        <v>1127.81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2233.9859999999999</v>
      </c>
      <c r="AD580" s="5">
        <f t="shared" si="66"/>
        <v>10541.1636</v>
      </c>
      <c r="AE580" s="5">
        <f t="shared" si="67"/>
        <v>12775.149599999999</v>
      </c>
      <c r="AG580" s="2">
        <f t="shared" si="68"/>
        <v>7</v>
      </c>
      <c r="AH580" s="2">
        <f t="shared" si="69"/>
        <v>2025</v>
      </c>
      <c r="AJ580" s="5">
        <f t="shared" si="70"/>
        <v>1428.2093999999997</v>
      </c>
      <c r="AK580" s="2">
        <f t="shared" si="71"/>
        <v>5</v>
      </c>
      <c r="AM580" s="40"/>
    </row>
    <row r="581" spans="1:39" x14ac:dyDescent="0.25">
      <c r="A581" s="18">
        <v>45864</v>
      </c>
      <c r="B581" s="20">
        <v>1205.0601999999999</v>
      </c>
      <c r="C581" s="20">
        <v>1228.9387999999999</v>
      </c>
      <c r="D581" s="20">
        <v>1265.2641999999998</v>
      </c>
      <c r="E581" s="20">
        <v>1258.6232</v>
      </c>
      <c r="F581" s="20">
        <v>1320.9674</v>
      </c>
      <c r="G581" s="20">
        <v>1223.6317999999999</v>
      </c>
      <c r="H581" s="20">
        <v>1113.8319999999999</v>
      </c>
      <c r="I581" s="20">
        <v>822.06299999999987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0</v>
      </c>
      <c r="X581" s="20">
        <v>985.33299999999986</v>
      </c>
      <c r="Y581" s="20">
        <v>1051.0934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11474.806999999999</v>
      </c>
      <c r="AE581" s="5">
        <f t="shared" si="67"/>
        <v>11474.806999999999</v>
      </c>
      <c r="AG581" s="2">
        <f t="shared" si="68"/>
        <v>7</v>
      </c>
      <c r="AH581" s="2">
        <f t="shared" si="69"/>
        <v>2025</v>
      </c>
      <c r="AJ581" s="5">
        <f t="shared" si="70"/>
        <v>1320.9674</v>
      </c>
      <c r="AK581" s="2">
        <f t="shared" si="71"/>
        <v>5</v>
      </c>
      <c r="AM581" s="40"/>
    </row>
    <row r="582" spans="1:39" x14ac:dyDescent="0.25">
      <c r="A582" s="18">
        <v>45865</v>
      </c>
      <c r="B582" s="20">
        <v>1133.3953999999999</v>
      </c>
      <c r="C582" s="20">
        <v>1193.06</v>
      </c>
      <c r="D582" s="20">
        <v>1202.6009999999999</v>
      </c>
      <c r="E582" s="20">
        <v>1239.2975999999999</v>
      </c>
      <c r="F582" s="20">
        <v>1263.4487999999999</v>
      </c>
      <c r="G582" s="20">
        <v>1204.3409999999999</v>
      </c>
      <c r="H582" s="20">
        <v>1092.2849999999999</v>
      </c>
      <c r="I582" s="20">
        <v>864.15940000000001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976.31399999999985</v>
      </c>
      <c r="Y582" s="20">
        <v>1024.7904000000001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11193.6926</v>
      </c>
      <c r="AE582" s="5">
        <f t="shared" si="67"/>
        <v>11193.6926</v>
      </c>
      <c r="AG582" s="2">
        <f t="shared" si="68"/>
        <v>7</v>
      </c>
      <c r="AH582" s="2">
        <f t="shared" si="69"/>
        <v>2025</v>
      </c>
      <c r="AJ582" s="5">
        <f t="shared" si="70"/>
        <v>1263.4487999999999</v>
      </c>
      <c r="AK582" s="2">
        <f t="shared" si="71"/>
        <v>5</v>
      </c>
      <c r="AM582" s="40"/>
    </row>
    <row r="583" spans="1:39" x14ac:dyDescent="0.25">
      <c r="A583" s="18">
        <v>45866</v>
      </c>
      <c r="B583" s="20">
        <v>1122.0215999999998</v>
      </c>
      <c r="C583" s="20">
        <v>1154.2289999999998</v>
      </c>
      <c r="D583" s="20">
        <v>1195.8208</v>
      </c>
      <c r="E583" s="20">
        <v>1252.0401999999999</v>
      </c>
      <c r="F583" s="20">
        <v>1328.4493999999997</v>
      </c>
      <c r="G583" s="20">
        <v>1350.8258000000001</v>
      </c>
      <c r="H583" s="20">
        <v>1331.7495999999999</v>
      </c>
      <c r="I583" s="20">
        <v>1172.1974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1066.04</v>
      </c>
      <c r="Y583" s="20">
        <v>1140.7382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2238.2374</v>
      </c>
      <c r="AD583" s="5">
        <f t="shared" si="66"/>
        <v>9875.8745999999974</v>
      </c>
      <c r="AE583" s="5">
        <f t="shared" si="67"/>
        <v>12114.111999999997</v>
      </c>
      <c r="AG583" s="2">
        <f t="shared" si="68"/>
        <v>7</v>
      </c>
      <c r="AH583" s="2">
        <f t="shared" si="69"/>
        <v>2025</v>
      </c>
      <c r="AJ583" s="5">
        <f t="shared" si="70"/>
        <v>1350.8258000000001</v>
      </c>
      <c r="AK583" s="2">
        <f t="shared" si="71"/>
        <v>6</v>
      </c>
      <c r="AM583" s="40"/>
    </row>
    <row r="584" spans="1:39" x14ac:dyDescent="0.25">
      <c r="A584" s="18">
        <v>45867</v>
      </c>
      <c r="B584" s="20">
        <v>1231.1138000000001</v>
      </c>
      <c r="C584" s="20">
        <v>1294.0554</v>
      </c>
      <c r="D584" s="20">
        <v>1337.0681999999999</v>
      </c>
      <c r="E584" s="20">
        <v>1354.4856</v>
      </c>
      <c r="F584" s="20">
        <v>1454.002</v>
      </c>
      <c r="G584" s="20">
        <v>1438.0345999999997</v>
      </c>
      <c r="H584" s="20">
        <v>1347.2472</v>
      </c>
      <c r="I584" s="20">
        <v>1080.221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1160.29</v>
      </c>
      <c r="Y584" s="20">
        <v>1225.7545999999998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2240.511</v>
      </c>
      <c r="AD584" s="5">
        <f t="shared" si="66"/>
        <v>10681.761400000001</v>
      </c>
      <c r="AE584" s="5">
        <f t="shared" si="67"/>
        <v>12922.272400000002</v>
      </c>
      <c r="AG584" s="2">
        <f t="shared" si="68"/>
        <v>7</v>
      </c>
      <c r="AH584" s="2">
        <f t="shared" si="69"/>
        <v>2025</v>
      </c>
      <c r="AJ584" s="5">
        <f t="shared" si="70"/>
        <v>1454.002</v>
      </c>
      <c r="AK584" s="2">
        <f t="shared" si="71"/>
        <v>5</v>
      </c>
      <c r="AM584" s="40"/>
    </row>
    <row r="585" spans="1:39" x14ac:dyDescent="0.25">
      <c r="A585" s="18">
        <v>45868</v>
      </c>
      <c r="B585" s="20">
        <v>1323.5483999999999</v>
      </c>
      <c r="C585" s="20">
        <v>1374.6116</v>
      </c>
      <c r="D585" s="20">
        <v>1400.3113999999998</v>
      </c>
      <c r="E585" s="20">
        <v>1413.8717999999999</v>
      </c>
      <c r="F585" s="20">
        <v>1472.8113999999998</v>
      </c>
      <c r="G585" s="20">
        <v>1456.5191999999997</v>
      </c>
      <c r="H585" s="20">
        <v>1370.9111999999998</v>
      </c>
      <c r="I585" s="20">
        <v>1143.4351999999999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1088.5613999999998</v>
      </c>
      <c r="Y585" s="20">
        <v>1177.2375999999999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2231.9965999999995</v>
      </c>
      <c r="AD585" s="5">
        <f t="shared" si="66"/>
        <v>10989.8226</v>
      </c>
      <c r="AE585" s="5">
        <f t="shared" si="67"/>
        <v>13221.8192</v>
      </c>
      <c r="AG585" s="2">
        <f t="shared" si="68"/>
        <v>7</v>
      </c>
      <c r="AH585" s="2">
        <f t="shared" si="69"/>
        <v>2025</v>
      </c>
      <c r="AJ585" s="5">
        <f t="shared" si="70"/>
        <v>1472.8113999999998</v>
      </c>
      <c r="AK585" s="2">
        <f t="shared" si="71"/>
        <v>5</v>
      </c>
      <c r="AM585" s="40"/>
    </row>
    <row r="586" spans="1:39" x14ac:dyDescent="0.25">
      <c r="A586" s="18">
        <v>45869</v>
      </c>
      <c r="B586" s="20">
        <v>1303.1787999999999</v>
      </c>
      <c r="C586" s="20">
        <v>1352.9602</v>
      </c>
      <c r="D586" s="20">
        <v>1404.1625999999999</v>
      </c>
      <c r="E586" s="20">
        <v>1433.9572000000001</v>
      </c>
      <c r="F586" s="20">
        <v>1508.8641999999998</v>
      </c>
      <c r="G586" s="20">
        <v>1518.875</v>
      </c>
      <c r="H586" s="20">
        <v>1480.7747999999999</v>
      </c>
      <c r="I586" s="20">
        <v>1289.2645999999997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913.40139999999985</v>
      </c>
      <c r="Y586" s="20">
        <v>997.67539999999997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2202.6659999999997</v>
      </c>
      <c r="AD586" s="5">
        <f t="shared" ref="AD586:AD647" si="74">AE586-AC586</f>
        <v>11000.448200000001</v>
      </c>
      <c r="AE586" s="5">
        <f t="shared" ref="AE586:AE647" si="75">SUM(B586:Y586)</f>
        <v>13203.1142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1518.875</v>
      </c>
      <c r="AK586" s="2">
        <f t="shared" ref="AK586:AK647" si="79">IF(AE586&gt;0,INDEX(B$8:Y$8,MATCH(AJ586,B586:Y586,0)),"")</f>
        <v>6</v>
      </c>
      <c r="AM586" s="40"/>
    </row>
    <row r="587" spans="1:39" x14ac:dyDescent="0.25">
      <c r="A587" s="18">
        <v>45870</v>
      </c>
      <c r="B587" s="20">
        <v>1128.6858</v>
      </c>
      <c r="C587" s="20">
        <v>1310.4229999999998</v>
      </c>
      <c r="D587" s="20">
        <v>1344.7067999999999</v>
      </c>
      <c r="E587" s="20">
        <v>1381.7166</v>
      </c>
      <c r="F587" s="20">
        <v>1458.8391999999997</v>
      </c>
      <c r="G587" s="20">
        <v>1452.204</v>
      </c>
      <c r="H587" s="20">
        <v>1312.4587999999999</v>
      </c>
      <c r="I587" s="20">
        <v>1016.7342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0</v>
      </c>
      <c r="W587" s="20">
        <v>1026.8899999999999</v>
      </c>
      <c r="X587" s="20">
        <v>1018.8395999999999</v>
      </c>
      <c r="Y587" s="20">
        <v>1096.6233999999999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3062.4637999999995</v>
      </c>
      <c r="AD587" s="5">
        <f t="shared" si="74"/>
        <v>10485.657599999999</v>
      </c>
      <c r="AE587" s="5">
        <f t="shared" si="75"/>
        <v>13548.121399999998</v>
      </c>
      <c r="AG587" s="2">
        <f t="shared" si="76"/>
        <v>8</v>
      </c>
      <c r="AH587" s="2">
        <f t="shared" si="77"/>
        <v>2025</v>
      </c>
      <c r="AJ587" s="5">
        <f t="shared" si="78"/>
        <v>1458.8391999999997</v>
      </c>
      <c r="AK587" s="2">
        <f t="shared" si="79"/>
        <v>5</v>
      </c>
      <c r="AM587" s="40"/>
    </row>
    <row r="588" spans="1:39" x14ac:dyDescent="0.25">
      <c r="A588" s="18">
        <v>45871</v>
      </c>
      <c r="B588" s="20">
        <v>1165.0228</v>
      </c>
      <c r="C588" s="20">
        <v>1249.4939999999999</v>
      </c>
      <c r="D588" s="20">
        <v>1259.3771999999999</v>
      </c>
      <c r="E588" s="20">
        <v>1297.0424</v>
      </c>
      <c r="F588" s="20">
        <v>1313.5840000000001</v>
      </c>
      <c r="G588" s="20">
        <v>1296.2593999999999</v>
      </c>
      <c r="H588" s="20">
        <v>1132.827</v>
      </c>
      <c r="I588" s="20">
        <v>852.64639999999986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0</v>
      </c>
      <c r="U588" s="20">
        <v>0</v>
      </c>
      <c r="V588" s="20">
        <v>0</v>
      </c>
      <c r="W588" s="20">
        <v>1021.3104</v>
      </c>
      <c r="X588" s="20">
        <v>1028.1021999999998</v>
      </c>
      <c r="Y588" s="20">
        <v>1120.2467999999999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12735.9126</v>
      </c>
      <c r="AE588" s="5">
        <f t="shared" si="75"/>
        <v>12735.9126</v>
      </c>
      <c r="AG588" s="2">
        <f t="shared" si="76"/>
        <v>8</v>
      </c>
      <c r="AH588" s="2">
        <f t="shared" si="77"/>
        <v>2025</v>
      </c>
      <c r="AJ588" s="5">
        <f t="shared" si="78"/>
        <v>1313.5840000000001</v>
      </c>
      <c r="AK588" s="2">
        <f t="shared" si="79"/>
        <v>5</v>
      </c>
      <c r="AM588" s="40"/>
    </row>
    <row r="589" spans="1:39" x14ac:dyDescent="0.25">
      <c r="A589" s="18">
        <v>45872</v>
      </c>
      <c r="B589" s="20">
        <v>1207.7629999999999</v>
      </c>
      <c r="C589" s="20">
        <v>1244.0188000000001</v>
      </c>
      <c r="D589" s="20">
        <v>1236.0495999999998</v>
      </c>
      <c r="E589" s="20">
        <v>1278.6215999999999</v>
      </c>
      <c r="F589" s="20">
        <v>1326.0945999999999</v>
      </c>
      <c r="G589" s="20">
        <v>1279.4451999999999</v>
      </c>
      <c r="H589" s="20">
        <v>1164.4021999999998</v>
      </c>
      <c r="I589" s="20">
        <v>955.50940000000003</v>
      </c>
      <c r="J589" s="20">
        <v>0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1085.2438</v>
      </c>
      <c r="X589" s="20">
        <v>1080.9982</v>
      </c>
      <c r="Y589" s="20">
        <v>1130.2865999999999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12988.433000000001</v>
      </c>
      <c r="AE589" s="5">
        <f t="shared" si="75"/>
        <v>12988.433000000001</v>
      </c>
      <c r="AG589" s="2">
        <f t="shared" si="76"/>
        <v>8</v>
      </c>
      <c r="AH589" s="2">
        <f t="shared" si="77"/>
        <v>2025</v>
      </c>
      <c r="AJ589" s="5">
        <f t="shared" si="78"/>
        <v>1326.0945999999999</v>
      </c>
      <c r="AK589" s="2">
        <f t="shared" si="79"/>
        <v>5</v>
      </c>
      <c r="AM589" s="40"/>
    </row>
    <row r="590" spans="1:39" x14ac:dyDescent="0.25">
      <c r="A590" s="18">
        <v>45873</v>
      </c>
      <c r="B590" s="20">
        <v>1239.5064</v>
      </c>
      <c r="C590" s="20">
        <v>1351.3535999999999</v>
      </c>
      <c r="D590" s="20">
        <v>1379.1587999999999</v>
      </c>
      <c r="E590" s="20">
        <v>1417.3401999999999</v>
      </c>
      <c r="F590" s="20">
        <v>1497.6411999999998</v>
      </c>
      <c r="G590" s="20">
        <v>1515.4703999999999</v>
      </c>
      <c r="H590" s="20">
        <v>1396.0367999999999</v>
      </c>
      <c r="I590" s="20">
        <v>1181.3381999999999</v>
      </c>
      <c r="J590" s="20">
        <v>0</v>
      </c>
      <c r="K590" s="20">
        <v>0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1189.4697999999999</v>
      </c>
      <c r="X590" s="20">
        <v>1171.8494000000001</v>
      </c>
      <c r="Y590" s="20">
        <v>1251.6632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3542.6574000000001</v>
      </c>
      <c r="AD590" s="5">
        <f t="shared" si="74"/>
        <v>11048.170599999998</v>
      </c>
      <c r="AE590" s="5">
        <f t="shared" si="75"/>
        <v>14590.827999999998</v>
      </c>
      <c r="AG590" s="2">
        <f t="shared" si="76"/>
        <v>8</v>
      </c>
      <c r="AH590" s="2">
        <f t="shared" si="77"/>
        <v>2025</v>
      </c>
      <c r="AJ590" s="5">
        <f t="shared" si="78"/>
        <v>1515.4703999999999</v>
      </c>
      <c r="AK590" s="2">
        <f t="shared" si="79"/>
        <v>6</v>
      </c>
      <c r="AM590" s="40"/>
    </row>
    <row r="591" spans="1:39" x14ac:dyDescent="0.25">
      <c r="A591" s="18">
        <v>45874</v>
      </c>
      <c r="B591" s="20">
        <v>1321.82</v>
      </c>
      <c r="C591" s="20">
        <v>1363.7191999999998</v>
      </c>
      <c r="D591" s="20">
        <v>1381.8963999999999</v>
      </c>
      <c r="E591" s="20">
        <v>1404.7715999999998</v>
      </c>
      <c r="F591" s="20">
        <v>1463.8445999999999</v>
      </c>
      <c r="G591" s="20">
        <v>1462.6324</v>
      </c>
      <c r="H591" s="20">
        <v>1331.1985999999999</v>
      </c>
      <c r="I591" s="20">
        <v>1093.7349999999999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0</v>
      </c>
      <c r="U591" s="20">
        <v>0</v>
      </c>
      <c r="V591" s="20">
        <v>0</v>
      </c>
      <c r="W591" s="20">
        <v>1062.8673999999999</v>
      </c>
      <c r="X591" s="20">
        <v>1029.0649999999998</v>
      </c>
      <c r="Y591" s="20">
        <v>1105.7816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3185.6673999999994</v>
      </c>
      <c r="AD591" s="5">
        <f t="shared" si="74"/>
        <v>10835.664400000001</v>
      </c>
      <c r="AE591" s="5">
        <f t="shared" si="75"/>
        <v>14021.3318</v>
      </c>
      <c r="AG591" s="2">
        <f t="shared" si="76"/>
        <v>8</v>
      </c>
      <c r="AH591" s="2">
        <f t="shared" si="77"/>
        <v>2025</v>
      </c>
      <c r="AJ591" s="5">
        <f t="shared" si="78"/>
        <v>1463.8445999999999</v>
      </c>
      <c r="AK591" s="2">
        <f t="shared" si="79"/>
        <v>5</v>
      </c>
      <c r="AM591" s="40"/>
    </row>
    <row r="592" spans="1:39" x14ac:dyDescent="0.25">
      <c r="A592" s="18">
        <v>45875</v>
      </c>
      <c r="B592" s="20">
        <v>1201.8411999999998</v>
      </c>
      <c r="C592" s="20">
        <v>1152.1351999999999</v>
      </c>
      <c r="D592" s="20">
        <v>1148.6784</v>
      </c>
      <c r="E592" s="20">
        <v>1196.9575999999997</v>
      </c>
      <c r="F592" s="20">
        <v>1260.0906</v>
      </c>
      <c r="G592" s="20">
        <v>1234.2864</v>
      </c>
      <c r="H592" s="20">
        <v>1137.9831999999999</v>
      </c>
      <c r="I592" s="20">
        <v>896.95839999999998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981.51659999999993</v>
      </c>
      <c r="X592" s="20">
        <v>949.47739999999988</v>
      </c>
      <c r="Y592" s="20">
        <v>1020.8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2827.9523999999997</v>
      </c>
      <c r="AD592" s="5">
        <f t="shared" si="74"/>
        <v>9352.7725999999984</v>
      </c>
      <c r="AE592" s="5">
        <f t="shared" si="75"/>
        <v>12180.724999999999</v>
      </c>
      <c r="AG592" s="2">
        <f t="shared" si="76"/>
        <v>8</v>
      </c>
      <c r="AH592" s="2">
        <f t="shared" si="77"/>
        <v>2025</v>
      </c>
      <c r="AJ592" s="5">
        <f t="shared" si="78"/>
        <v>1260.0906</v>
      </c>
      <c r="AK592" s="2">
        <f t="shared" si="79"/>
        <v>5</v>
      </c>
      <c r="AM592" s="40"/>
    </row>
    <row r="593" spans="1:39" x14ac:dyDescent="0.25">
      <c r="A593" s="18">
        <v>45876</v>
      </c>
      <c r="B593" s="20">
        <v>1091.1771999999999</v>
      </c>
      <c r="C593" s="20">
        <v>1192.0275999999999</v>
      </c>
      <c r="D593" s="20">
        <v>1211.8751999999999</v>
      </c>
      <c r="E593" s="20">
        <v>1246.8434</v>
      </c>
      <c r="F593" s="20">
        <v>1299.867</v>
      </c>
      <c r="G593" s="20">
        <v>1292.0079999999998</v>
      </c>
      <c r="H593" s="20">
        <v>1203.703</v>
      </c>
      <c r="I593" s="20">
        <v>940.3771999999999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1052.9261999999999</v>
      </c>
      <c r="X593" s="20">
        <v>1040.056</v>
      </c>
      <c r="Y593" s="20">
        <v>1081.7579999999998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3033.3593999999998</v>
      </c>
      <c r="AD593" s="5">
        <f t="shared" si="74"/>
        <v>9619.2594000000008</v>
      </c>
      <c r="AE593" s="5">
        <f t="shared" si="75"/>
        <v>12652.6188</v>
      </c>
      <c r="AG593" s="2">
        <f t="shared" si="76"/>
        <v>8</v>
      </c>
      <c r="AH593" s="2">
        <f t="shared" si="77"/>
        <v>2025</v>
      </c>
      <c r="AJ593" s="5">
        <f t="shared" si="78"/>
        <v>1299.867</v>
      </c>
      <c r="AK593" s="2">
        <f t="shared" si="79"/>
        <v>5</v>
      </c>
      <c r="AM593" s="40"/>
    </row>
    <row r="594" spans="1:39" x14ac:dyDescent="0.25">
      <c r="A594" s="18">
        <v>45877</v>
      </c>
      <c r="B594" s="20">
        <v>1190.6761999999999</v>
      </c>
      <c r="C594" s="20">
        <v>1213.9806000000001</v>
      </c>
      <c r="D594" s="20">
        <v>1228.7879999999998</v>
      </c>
      <c r="E594" s="20">
        <v>1251.06</v>
      </c>
      <c r="F594" s="20">
        <v>1304.9072000000001</v>
      </c>
      <c r="G594" s="20">
        <v>1306.5311999999999</v>
      </c>
      <c r="H594" s="20">
        <v>1199.0165999999999</v>
      </c>
      <c r="I594" s="20">
        <v>947.21540000000005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1019.2339999999999</v>
      </c>
      <c r="X594" s="20">
        <v>1000.3027999999999</v>
      </c>
      <c r="Y594" s="20">
        <v>1075.5113999999999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2966.7521999999999</v>
      </c>
      <c r="AD594" s="5">
        <f t="shared" si="74"/>
        <v>9770.4711999999963</v>
      </c>
      <c r="AE594" s="5">
        <f t="shared" si="75"/>
        <v>12737.223399999997</v>
      </c>
      <c r="AG594" s="2">
        <f t="shared" si="76"/>
        <v>8</v>
      </c>
      <c r="AH594" s="2">
        <f t="shared" si="77"/>
        <v>2025</v>
      </c>
      <c r="AJ594" s="5">
        <f t="shared" si="78"/>
        <v>1306.5311999999999</v>
      </c>
      <c r="AK594" s="2">
        <f t="shared" si="79"/>
        <v>6</v>
      </c>
      <c r="AM594" s="40"/>
    </row>
    <row r="595" spans="1:39" x14ac:dyDescent="0.25">
      <c r="A595" s="18">
        <v>45878</v>
      </c>
      <c r="B595" s="20">
        <v>1145.1694</v>
      </c>
      <c r="C595" s="20">
        <v>1190.8154</v>
      </c>
      <c r="D595" s="20">
        <v>1182.2256</v>
      </c>
      <c r="E595" s="20">
        <v>1219.7284</v>
      </c>
      <c r="F595" s="20">
        <v>1254.2615999999998</v>
      </c>
      <c r="G595" s="20">
        <v>1219.2411999999999</v>
      </c>
      <c r="H595" s="20">
        <v>1071.521</v>
      </c>
      <c r="I595" s="20">
        <v>850.7091999999999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934.58299999999986</v>
      </c>
      <c r="X595" s="20">
        <v>931.12040000000002</v>
      </c>
      <c r="Y595" s="20">
        <v>1003.5508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12002.925999999999</v>
      </c>
      <c r="AE595" s="5">
        <f t="shared" si="75"/>
        <v>12002.925999999999</v>
      </c>
      <c r="AG595" s="2">
        <f t="shared" si="76"/>
        <v>8</v>
      </c>
      <c r="AH595" s="2">
        <f t="shared" si="77"/>
        <v>2025</v>
      </c>
      <c r="AJ595" s="5">
        <f t="shared" si="78"/>
        <v>1254.2615999999998</v>
      </c>
      <c r="AK595" s="2">
        <f t="shared" si="79"/>
        <v>5</v>
      </c>
      <c r="AM595" s="40"/>
    </row>
    <row r="596" spans="1:39" x14ac:dyDescent="0.25">
      <c r="A596" s="18">
        <v>45879</v>
      </c>
      <c r="B596" s="20">
        <v>1078.8231999999998</v>
      </c>
      <c r="C596" s="20">
        <v>1226.2475999999997</v>
      </c>
      <c r="D596" s="20">
        <v>1249.7202</v>
      </c>
      <c r="E596" s="20">
        <v>1280.6052</v>
      </c>
      <c r="F596" s="20">
        <v>1319.1171999999999</v>
      </c>
      <c r="G596" s="20">
        <v>1279.5727999999999</v>
      </c>
      <c r="H596" s="20">
        <v>1165.3765999999998</v>
      </c>
      <c r="I596" s="20">
        <v>969.24379999999985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1162.0531999999998</v>
      </c>
      <c r="X596" s="20">
        <v>1148.7305999999999</v>
      </c>
      <c r="Y596" s="20">
        <v>1211.2603999999999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13090.750799999998</v>
      </c>
      <c r="AE596" s="5">
        <f t="shared" si="75"/>
        <v>13090.750799999998</v>
      </c>
      <c r="AG596" s="2">
        <f t="shared" si="76"/>
        <v>8</v>
      </c>
      <c r="AH596" s="2">
        <f t="shared" si="77"/>
        <v>2025</v>
      </c>
      <c r="AJ596" s="5">
        <f t="shared" si="78"/>
        <v>1319.1171999999999</v>
      </c>
      <c r="AK596" s="2">
        <f t="shared" si="79"/>
        <v>5</v>
      </c>
      <c r="AM596" s="40"/>
    </row>
    <row r="597" spans="1:39" x14ac:dyDescent="0.25">
      <c r="A597" s="18">
        <v>45880</v>
      </c>
      <c r="B597" s="20">
        <v>651.90260000000001</v>
      </c>
      <c r="C597" s="20">
        <v>675.90299999999991</v>
      </c>
      <c r="D597" s="20">
        <v>679.78899999999987</v>
      </c>
      <c r="E597" s="20">
        <v>701.65499999999997</v>
      </c>
      <c r="F597" s="20">
        <v>728.11749999999995</v>
      </c>
      <c r="G597" s="20">
        <v>728.96429999999998</v>
      </c>
      <c r="H597" s="20">
        <v>688.02209999999991</v>
      </c>
      <c r="I597" s="20">
        <v>575.90520000000004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616.08759999999995</v>
      </c>
      <c r="X597" s="20">
        <v>614.34180000000003</v>
      </c>
      <c r="Y597" s="20">
        <v>654.14139999999986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1806.3346000000001</v>
      </c>
      <c r="AD597" s="5">
        <f t="shared" si="74"/>
        <v>5508.4948999999997</v>
      </c>
      <c r="AE597" s="5">
        <f t="shared" si="75"/>
        <v>7314.8294999999998</v>
      </c>
      <c r="AG597" s="2">
        <f t="shared" si="76"/>
        <v>8</v>
      </c>
      <c r="AH597" s="2">
        <f t="shared" si="77"/>
        <v>2025</v>
      </c>
      <c r="AJ597" s="5">
        <f t="shared" si="78"/>
        <v>728.96429999999998</v>
      </c>
      <c r="AK597" s="2">
        <f t="shared" si="79"/>
        <v>6</v>
      </c>
      <c r="AM597" s="40"/>
    </row>
    <row r="598" spans="1:39" x14ac:dyDescent="0.25">
      <c r="A598" s="18">
        <v>45881</v>
      </c>
      <c r="B598" s="20">
        <v>712.53870000000006</v>
      </c>
      <c r="C598" s="20">
        <v>789.8904</v>
      </c>
      <c r="D598" s="20">
        <v>801.24389999999994</v>
      </c>
      <c r="E598" s="20">
        <v>815.45969999999988</v>
      </c>
      <c r="F598" s="20">
        <v>838.55529999999999</v>
      </c>
      <c r="G598" s="20">
        <v>831.33719999999994</v>
      </c>
      <c r="H598" s="20">
        <v>760.9194</v>
      </c>
      <c r="I598" s="20">
        <v>650.57439999999997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676.41629999999986</v>
      </c>
      <c r="X598" s="20">
        <v>662.02359999999999</v>
      </c>
      <c r="Y598" s="20">
        <v>719.38559999999995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1989.0142999999998</v>
      </c>
      <c r="AD598" s="5">
        <f t="shared" si="74"/>
        <v>6269.3301999999994</v>
      </c>
      <c r="AE598" s="5">
        <f t="shared" si="75"/>
        <v>8258.3444999999992</v>
      </c>
      <c r="AG598" s="2">
        <f t="shared" si="76"/>
        <v>8</v>
      </c>
      <c r="AH598" s="2">
        <f t="shared" si="77"/>
        <v>2025</v>
      </c>
      <c r="AJ598" s="5">
        <f t="shared" si="78"/>
        <v>838.55529999999999</v>
      </c>
      <c r="AK598" s="2">
        <f t="shared" si="79"/>
        <v>5</v>
      </c>
      <c r="AM598" s="40"/>
    </row>
    <row r="599" spans="1:39" x14ac:dyDescent="0.25">
      <c r="A599" s="18">
        <v>45882</v>
      </c>
      <c r="B599" s="20">
        <v>764.00209999999993</v>
      </c>
      <c r="C599" s="20">
        <v>857.37919999999997</v>
      </c>
      <c r="D599" s="20">
        <v>857.42849999999999</v>
      </c>
      <c r="E599" s="20">
        <v>869.072</v>
      </c>
      <c r="F599" s="20">
        <v>887.58849999999995</v>
      </c>
      <c r="G599" s="20">
        <v>895.07339999999999</v>
      </c>
      <c r="H599" s="20">
        <v>812.2290999999999</v>
      </c>
      <c r="I599" s="20">
        <v>680.60680000000002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661.46679999999992</v>
      </c>
      <c r="X599" s="20">
        <v>644.46119999999996</v>
      </c>
      <c r="Y599" s="20">
        <v>702.28139999999996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1986.5347999999999</v>
      </c>
      <c r="AD599" s="5">
        <f t="shared" si="74"/>
        <v>6645.0542000000005</v>
      </c>
      <c r="AE599" s="5">
        <f t="shared" si="75"/>
        <v>8631.5889999999999</v>
      </c>
      <c r="AG599" s="2">
        <f t="shared" si="76"/>
        <v>8</v>
      </c>
      <c r="AH599" s="2">
        <f t="shared" si="77"/>
        <v>2025</v>
      </c>
      <c r="AJ599" s="5">
        <f t="shared" si="78"/>
        <v>895.07339999999999</v>
      </c>
      <c r="AK599" s="2">
        <f t="shared" si="79"/>
        <v>6</v>
      </c>
      <c r="AM599" s="40"/>
    </row>
    <row r="600" spans="1:39" x14ac:dyDescent="0.25">
      <c r="A600" s="18">
        <v>45883</v>
      </c>
      <c r="B600" s="20">
        <v>770.03409999999997</v>
      </c>
      <c r="C600" s="20">
        <v>873.49159999999995</v>
      </c>
      <c r="D600" s="20">
        <v>892.34450000000004</v>
      </c>
      <c r="E600" s="20">
        <v>907.97259999999994</v>
      </c>
      <c r="F600" s="20">
        <v>933.51</v>
      </c>
      <c r="G600" s="20">
        <v>918.10519999999997</v>
      </c>
      <c r="H600" s="20">
        <v>907.87979999999993</v>
      </c>
      <c r="I600" s="20">
        <v>987.53120000000001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672.70719999999994</v>
      </c>
      <c r="X600" s="20">
        <v>667.28129999999987</v>
      </c>
      <c r="Y600" s="20">
        <v>738.18919999999991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2327.5196999999998</v>
      </c>
      <c r="AD600" s="5">
        <f t="shared" si="74"/>
        <v>6941.527000000001</v>
      </c>
      <c r="AE600" s="5">
        <f t="shared" si="75"/>
        <v>9269.0467000000008</v>
      </c>
      <c r="AG600" s="2">
        <f t="shared" si="76"/>
        <v>8</v>
      </c>
      <c r="AH600" s="2">
        <f t="shared" si="77"/>
        <v>2025</v>
      </c>
      <c r="AJ600" s="5">
        <f t="shared" si="78"/>
        <v>987.53120000000001</v>
      </c>
      <c r="AK600" s="2">
        <f t="shared" si="79"/>
        <v>8</v>
      </c>
      <c r="AM600" s="40"/>
    </row>
    <row r="601" spans="1:39" x14ac:dyDescent="0.25">
      <c r="A601" s="18">
        <v>45884</v>
      </c>
      <c r="B601" s="20">
        <v>786.9701</v>
      </c>
      <c r="C601" s="20">
        <v>849.02719999999988</v>
      </c>
      <c r="D601" s="20">
        <v>857.82579999999996</v>
      </c>
      <c r="E601" s="20">
        <v>866.2299999999999</v>
      </c>
      <c r="F601" s="20">
        <v>882.40909999999997</v>
      </c>
      <c r="G601" s="20">
        <v>884.11429999999996</v>
      </c>
      <c r="H601" s="20">
        <v>794.76819999999998</v>
      </c>
      <c r="I601" s="20">
        <v>561.81699999999989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598.71370000000002</v>
      </c>
      <c r="X601" s="20">
        <v>588.23019999999997</v>
      </c>
      <c r="Y601" s="20">
        <v>623.96399999999994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1748.7608999999998</v>
      </c>
      <c r="AD601" s="5">
        <f t="shared" si="74"/>
        <v>6545.3086999999996</v>
      </c>
      <c r="AE601" s="5">
        <f t="shared" si="75"/>
        <v>8294.0695999999989</v>
      </c>
      <c r="AG601" s="2">
        <f t="shared" si="76"/>
        <v>8</v>
      </c>
      <c r="AH601" s="2">
        <f t="shared" si="77"/>
        <v>2025</v>
      </c>
      <c r="AJ601" s="5">
        <f t="shared" si="78"/>
        <v>884.11429999999996</v>
      </c>
      <c r="AK601" s="2">
        <f t="shared" si="79"/>
        <v>6</v>
      </c>
      <c r="AM601" s="40"/>
    </row>
    <row r="602" spans="1:39" x14ac:dyDescent="0.25">
      <c r="A602" s="18">
        <v>45885</v>
      </c>
      <c r="B602" s="20">
        <v>691.71669999999995</v>
      </c>
      <c r="C602" s="20">
        <v>718.52139999999986</v>
      </c>
      <c r="D602" s="20">
        <v>725.5684</v>
      </c>
      <c r="E602" s="20">
        <v>741.327</v>
      </c>
      <c r="F602" s="20">
        <v>750.58089999999993</v>
      </c>
      <c r="G602" s="20">
        <v>743.60929999999996</v>
      </c>
      <c r="H602" s="20">
        <v>655.24049999999988</v>
      </c>
      <c r="I602" s="20">
        <v>475.08669999999995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591.28099999999995</v>
      </c>
      <c r="X602" s="20">
        <v>586.45539999999994</v>
      </c>
      <c r="Y602" s="20">
        <v>646.80149999999992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7326.188799999999</v>
      </c>
      <c r="AE602" s="5">
        <f t="shared" si="75"/>
        <v>7326.188799999999</v>
      </c>
      <c r="AG602" s="2">
        <f t="shared" si="76"/>
        <v>8</v>
      </c>
      <c r="AH602" s="2">
        <f t="shared" si="77"/>
        <v>2025</v>
      </c>
      <c r="AJ602" s="5">
        <f t="shared" si="78"/>
        <v>750.58089999999993</v>
      </c>
      <c r="AK602" s="2">
        <f t="shared" si="79"/>
        <v>5</v>
      </c>
      <c r="AM602" s="40"/>
    </row>
    <row r="603" spans="1:39" x14ac:dyDescent="0.25">
      <c r="A603" s="18">
        <v>45886</v>
      </c>
      <c r="B603" s="20">
        <v>686.54599999999994</v>
      </c>
      <c r="C603" s="20">
        <v>763.00159999999994</v>
      </c>
      <c r="D603" s="20">
        <v>773.54889999999989</v>
      </c>
      <c r="E603" s="20">
        <v>790.47329999999999</v>
      </c>
      <c r="F603" s="20">
        <v>818.67290000000003</v>
      </c>
      <c r="G603" s="20">
        <v>801.01479999999992</v>
      </c>
      <c r="H603" s="20">
        <v>714.08729999999991</v>
      </c>
      <c r="I603" s="20">
        <v>606.07969999999989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582.19239999999991</v>
      </c>
      <c r="X603" s="20">
        <v>575.78919999999994</v>
      </c>
      <c r="Y603" s="20">
        <v>613.91549999999995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7725.3216000000002</v>
      </c>
      <c r="AE603" s="5">
        <f t="shared" si="75"/>
        <v>7725.3216000000002</v>
      </c>
      <c r="AG603" s="2">
        <f t="shared" si="76"/>
        <v>8</v>
      </c>
      <c r="AH603" s="2">
        <f t="shared" si="77"/>
        <v>2025</v>
      </c>
      <c r="AJ603" s="5">
        <f t="shared" si="78"/>
        <v>818.67290000000003</v>
      </c>
      <c r="AK603" s="2">
        <f t="shared" si="79"/>
        <v>5</v>
      </c>
      <c r="AM603" s="40"/>
    </row>
    <row r="604" spans="1:39" x14ac:dyDescent="0.25">
      <c r="A604" s="18">
        <v>45887</v>
      </c>
      <c r="B604" s="20">
        <v>662.53110000000004</v>
      </c>
      <c r="C604" s="20">
        <v>768.12879999999984</v>
      </c>
      <c r="D604" s="20">
        <v>772.08149999999989</v>
      </c>
      <c r="E604" s="20">
        <v>799.18200000000002</v>
      </c>
      <c r="F604" s="20">
        <v>848.5951</v>
      </c>
      <c r="G604" s="20">
        <v>855.72040000000004</v>
      </c>
      <c r="H604" s="20">
        <v>804.26279999999997</v>
      </c>
      <c r="I604" s="20">
        <v>597.24629999999991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600.49719999999991</v>
      </c>
      <c r="X604" s="20">
        <v>588.65649999999994</v>
      </c>
      <c r="Y604" s="20">
        <v>620.46370000000002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1786.3999999999996</v>
      </c>
      <c r="AD604" s="5">
        <f t="shared" si="74"/>
        <v>6130.9653999999991</v>
      </c>
      <c r="AE604" s="5">
        <f t="shared" si="75"/>
        <v>7917.3653999999988</v>
      </c>
      <c r="AG604" s="2">
        <f t="shared" si="76"/>
        <v>8</v>
      </c>
      <c r="AH604" s="2">
        <f t="shared" si="77"/>
        <v>2025</v>
      </c>
      <c r="AJ604" s="5">
        <f t="shared" si="78"/>
        <v>855.72040000000004</v>
      </c>
      <c r="AK604" s="2">
        <f t="shared" si="79"/>
        <v>6</v>
      </c>
      <c r="AM604" s="40"/>
    </row>
    <row r="605" spans="1:39" x14ac:dyDescent="0.25">
      <c r="A605" s="18">
        <v>45888</v>
      </c>
      <c r="B605" s="20">
        <v>653.95579999999995</v>
      </c>
      <c r="C605" s="20">
        <v>734.29449999999997</v>
      </c>
      <c r="D605" s="20">
        <v>755.1078</v>
      </c>
      <c r="E605" s="20">
        <v>788.12429999999995</v>
      </c>
      <c r="F605" s="20">
        <v>837.09950000000003</v>
      </c>
      <c r="G605" s="20">
        <v>856.19889999999987</v>
      </c>
      <c r="H605" s="20">
        <v>805.45179999999993</v>
      </c>
      <c r="I605" s="20">
        <v>616.93149999999991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613.42250000000001</v>
      </c>
      <c r="X605" s="20">
        <v>597.0752</v>
      </c>
      <c r="Y605" s="20">
        <v>646.14610000000005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1827.4291999999998</v>
      </c>
      <c r="AD605" s="5">
        <f t="shared" si="74"/>
        <v>6076.3787000000002</v>
      </c>
      <c r="AE605" s="5">
        <f t="shared" si="75"/>
        <v>7903.8078999999998</v>
      </c>
      <c r="AG605" s="2">
        <f t="shared" si="76"/>
        <v>8</v>
      </c>
      <c r="AH605" s="2">
        <f t="shared" si="77"/>
        <v>2025</v>
      </c>
      <c r="AJ605" s="5">
        <f t="shared" si="78"/>
        <v>856.19889999999987</v>
      </c>
      <c r="AK605" s="2">
        <f t="shared" si="79"/>
        <v>6</v>
      </c>
      <c r="AM605" s="40"/>
    </row>
    <row r="606" spans="1:39" x14ac:dyDescent="0.25">
      <c r="A606" s="18">
        <v>45889</v>
      </c>
      <c r="B606" s="20">
        <v>709.55169999999998</v>
      </c>
      <c r="C606" s="20">
        <v>788.62019999999995</v>
      </c>
      <c r="D606" s="20">
        <v>813.95459999999991</v>
      </c>
      <c r="E606" s="20">
        <v>848.16009999999994</v>
      </c>
      <c r="F606" s="20">
        <v>902.33209999999985</v>
      </c>
      <c r="G606" s="20">
        <v>907.82179999999994</v>
      </c>
      <c r="H606" s="20">
        <v>866.5403</v>
      </c>
      <c r="I606" s="20">
        <v>744.14290000000005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645.38629999999989</v>
      </c>
      <c r="X606" s="20">
        <v>639.95459999999991</v>
      </c>
      <c r="Y606" s="20">
        <v>674.94309999999996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2029.4838</v>
      </c>
      <c r="AD606" s="5">
        <f t="shared" si="74"/>
        <v>6511.9238999999998</v>
      </c>
      <c r="AE606" s="5">
        <f t="shared" si="75"/>
        <v>8541.4076999999997</v>
      </c>
      <c r="AG606" s="2">
        <f t="shared" si="76"/>
        <v>8</v>
      </c>
      <c r="AH606" s="2">
        <f t="shared" si="77"/>
        <v>2025</v>
      </c>
      <c r="AJ606" s="5">
        <f t="shared" si="78"/>
        <v>907.82179999999994</v>
      </c>
      <c r="AK606" s="2">
        <f t="shared" si="79"/>
        <v>6</v>
      </c>
      <c r="AM606" s="40"/>
    </row>
    <row r="607" spans="1:39" x14ac:dyDescent="0.25">
      <c r="A607" s="18">
        <v>45890</v>
      </c>
      <c r="B607" s="20">
        <v>737.14519999999993</v>
      </c>
      <c r="C607" s="20">
        <v>836.11639999999989</v>
      </c>
      <c r="D607" s="20">
        <v>854.6937999999999</v>
      </c>
      <c r="E607" s="20">
        <v>887.72479999999996</v>
      </c>
      <c r="F607" s="20">
        <v>939.57969999999989</v>
      </c>
      <c r="G607" s="20">
        <v>973.2399999999999</v>
      </c>
      <c r="H607" s="20">
        <v>906.3572999999999</v>
      </c>
      <c r="I607" s="20">
        <v>690.01729999999998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695.55049999999994</v>
      </c>
      <c r="X607" s="20">
        <v>679.04370000000006</v>
      </c>
      <c r="Y607" s="20">
        <v>727.93190000000004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2064.6115</v>
      </c>
      <c r="AD607" s="5">
        <f t="shared" si="74"/>
        <v>6862.7890999999991</v>
      </c>
      <c r="AE607" s="5">
        <f t="shared" si="75"/>
        <v>8927.400599999999</v>
      </c>
      <c r="AG607" s="2">
        <f t="shared" si="76"/>
        <v>8</v>
      </c>
      <c r="AH607" s="2">
        <f t="shared" si="77"/>
        <v>2025</v>
      </c>
      <c r="AJ607" s="5">
        <f t="shared" si="78"/>
        <v>973.2399999999999</v>
      </c>
      <c r="AK607" s="2">
        <f t="shared" si="79"/>
        <v>6</v>
      </c>
      <c r="AM607" s="40"/>
    </row>
    <row r="608" spans="1:39" x14ac:dyDescent="0.25">
      <c r="A608" s="18">
        <v>45891</v>
      </c>
      <c r="B608" s="20">
        <v>780.5320999999999</v>
      </c>
      <c r="C608" s="20">
        <v>871.93719999999985</v>
      </c>
      <c r="D608" s="20">
        <v>877.16589999999997</v>
      </c>
      <c r="E608" s="20">
        <v>918.15449999999998</v>
      </c>
      <c r="F608" s="20">
        <v>961.47179999999992</v>
      </c>
      <c r="G608" s="20">
        <v>981.59199999999998</v>
      </c>
      <c r="H608" s="20">
        <v>943.79629999999986</v>
      </c>
      <c r="I608" s="20">
        <v>709.93449999999996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724.95939999999996</v>
      </c>
      <c r="X608" s="20">
        <v>721.84190000000001</v>
      </c>
      <c r="Y608" s="20">
        <v>780.20439999999996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2156.7357999999999</v>
      </c>
      <c r="AD608" s="5">
        <f t="shared" si="74"/>
        <v>7114.8541999999998</v>
      </c>
      <c r="AE608" s="5">
        <f t="shared" si="75"/>
        <v>9271.59</v>
      </c>
      <c r="AG608" s="2">
        <f t="shared" si="76"/>
        <v>8</v>
      </c>
      <c r="AH608" s="2">
        <f t="shared" si="77"/>
        <v>2025</v>
      </c>
      <c r="AJ608" s="5">
        <f t="shared" si="78"/>
        <v>981.59199999999998</v>
      </c>
      <c r="AK608" s="2">
        <f t="shared" si="79"/>
        <v>6</v>
      </c>
      <c r="AM608" s="40"/>
    </row>
    <row r="609" spans="1:39" x14ac:dyDescent="0.25">
      <c r="A609" s="18">
        <v>45892</v>
      </c>
      <c r="B609" s="20">
        <v>839.61669999999992</v>
      </c>
      <c r="C609" s="20">
        <v>900.74289999999996</v>
      </c>
      <c r="D609" s="20">
        <v>912.45889999999986</v>
      </c>
      <c r="E609" s="20">
        <v>918.70259999999996</v>
      </c>
      <c r="F609" s="20">
        <v>962.68399999999986</v>
      </c>
      <c r="G609" s="20">
        <v>952.02649999999994</v>
      </c>
      <c r="H609" s="20">
        <v>844.71199999999999</v>
      </c>
      <c r="I609" s="20">
        <v>690.80899999999997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737.10169999999994</v>
      </c>
      <c r="X609" s="20">
        <v>727.65059999999994</v>
      </c>
      <c r="Y609" s="20">
        <v>784.66459999999984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9271.1695</v>
      </c>
      <c r="AE609" s="5">
        <f t="shared" si="75"/>
        <v>9271.1695</v>
      </c>
      <c r="AG609" s="2">
        <f t="shared" si="76"/>
        <v>8</v>
      </c>
      <c r="AH609" s="2">
        <f t="shared" si="77"/>
        <v>2025</v>
      </c>
      <c r="AJ609" s="5">
        <f t="shared" si="78"/>
        <v>962.68399999999986</v>
      </c>
      <c r="AK609" s="2">
        <f t="shared" si="79"/>
        <v>5</v>
      </c>
      <c r="AM609" s="40"/>
    </row>
    <row r="610" spans="1:39" x14ac:dyDescent="0.25">
      <c r="A610" s="18">
        <v>45893</v>
      </c>
      <c r="B610" s="20">
        <v>861.1955999999999</v>
      </c>
      <c r="C610" s="20">
        <v>923.8848999999999</v>
      </c>
      <c r="D610" s="20">
        <v>944.21100000000001</v>
      </c>
      <c r="E610" s="20">
        <v>959.14019999999994</v>
      </c>
      <c r="F610" s="20">
        <v>989.20739999999989</v>
      </c>
      <c r="G610" s="20">
        <v>977.1955999999999</v>
      </c>
      <c r="H610" s="20">
        <v>890.1520999999999</v>
      </c>
      <c r="I610" s="20">
        <v>674.62120000000004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752.37309999999991</v>
      </c>
      <c r="X610" s="20">
        <v>743.08149999999989</v>
      </c>
      <c r="Y610" s="20">
        <v>809.84239999999988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9524.9049999999988</v>
      </c>
      <c r="AE610" s="5">
        <f t="shared" si="75"/>
        <v>9524.9049999999988</v>
      </c>
      <c r="AG610" s="2">
        <f t="shared" si="76"/>
        <v>8</v>
      </c>
      <c r="AH610" s="2">
        <f t="shared" si="77"/>
        <v>2025</v>
      </c>
      <c r="AJ610" s="5">
        <f t="shared" si="78"/>
        <v>989.20739999999989</v>
      </c>
      <c r="AK610" s="2">
        <f t="shared" si="79"/>
        <v>5</v>
      </c>
      <c r="AM610" s="40"/>
    </row>
    <row r="611" spans="1:39" x14ac:dyDescent="0.25">
      <c r="A611" s="18">
        <v>45894</v>
      </c>
      <c r="B611" s="20">
        <v>886.61699999999996</v>
      </c>
      <c r="C611" s="20">
        <v>955.80520000000001</v>
      </c>
      <c r="D611" s="20">
        <v>978.39620000000002</v>
      </c>
      <c r="E611" s="20">
        <v>1026.4753000000001</v>
      </c>
      <c r="F611" s="20">
        <v>1078.4142999999999</v>
      </c>
      <c r="G611" s="20">
        <v>1107.7738999999999</v>
      </c>
      <c r="H611" s="20">
        <v>1077.1267</v>
      </c>
      <c r="I611" s="20">
        <v>1002.3444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734.38729999999987</v>
      </c>
      <c r="X611" s="20">
        <v>730.84929999999997</v>
      </c>
      <c r="Y611" s="20">
        <v>791.08809999999994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2467.5809999999997</v>
      </c>
      <c r="AD611" s="5">
        <f t="shared" si="74"/>
        <v>7901.6966999999986</v>
      </c>
      <c r="AE611" s="5">
        <f t="shared" si="75"/>
        <v>10369.277699999999</v>
      </c>
      <c r="AG611" s="2">
        <f t="shared" si="76"/>
        <v>8</v>
      </c>
      <c r="AH611" s="2">
        <f t="shared" si="77"/>
        <v>2025</v>
      </c>
      <c r="AJ611" s="5">
        <f t="shared" si="78"/>
        <v>1107.7738999999999</v>
      </c>
      <c r="AK611" s="2">
        <f t="shared" si="79"/>
        <v>6</v>
      </c>
      <c r="AM611" s="40"/>
    </row>
    <row r="612" spans="1:39" x14ac:dyDescent="0.25">
      <c r="A612" s="18">
        <v>45895</v>
      </c>
      <c r="B612" s="20">
        <v>869.42870000000005</v>
      </c>
      <c r="C612" s="20">
        <v>967.16739999999993</v>
      </c>
      <c r="D612" s="20">
        <v>985.88689999999997</v>
      </c>
      <c r="E612" s="20">
        <v>1018.6453</v>
      </c>
      <c r="F612" s="20">
        <v>1081.4129</v>
      </c>
      <c r="G612" s="20">
        <v>1107.5998999999999</v>
      </c>
      <c r="H612" s="20">
        <v>1030.6396999999999</v>
      </c>
      <c r="I612" s="20">
        <v>882.89049999999986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770.9591999999999</v>
      </c>
      <c r="X612" s="20">
        <v>748.38559999999995</v>
      </c>
      <c r="Y612" s="20">
        <v>790.58349999999996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2402.2352999999998</v>
      </c>
      <c r="AD612" s="5">
        <f t="shared" si="74"/>
        <v>7851.3642999999993</v>
      </c>
      <c r="AE612" s="5">
        <f t="shared" si="75"/>
        <v>10253.5996</v>
      </c>
      <c r="AG612" s="2">
        <f t="shared" si="76"/>
        <v>8</v>
      </c>
      <c r="AH612" s="2">
        <f t="shared" si="77"/>
        <v>2025</v>
      </c>
      <c r="AJ612" s="5">
        <f t="shared" si="78"/>
        <v>1107.5998999999999</v>
      </c>
      <c r="AK612" s="2">
        <f t="shared" si="79"/>
        <v>6</v>
      </c>
      <c r="AM612" s="40"/>
    </row>
    <row r="613" spans="1:39" x14ac:dyDescent="0.25">
      <c r="A613" s="18">
        <v>45896</v>
      </c>
      <c r="B613" s="20">
        <v>854.47919999999999</v>
      </c>
      <c r="C613" s="20">
        <v>957.27549999999985</v>
      </c>
      <c r="D613" s="20">
        <v>975.01769999999999</v>
      </c>
      <c r="E613" s="20">
        <v>1007.8312</v>
      </c>
      <c r="F613" s="20">
        <v>1056.3626999999999</v>
      </c>
      <c r="G613" s="20">
        <v>1098.1922999999999</v>
      </c>
      <c r="H613" s="20">
        <v>1068.7862999999998</v>
      </c>
      <c r="I613" s="20">
        <v>796.25879999999984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774.14629999999988</v>
      </c>
      <c r="X613" s="20">
        <v>750.64179999999999</v>
      </c>
      <c r="Y613" s="20">
        <v>806.79449999999997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2321.0468999999998</v>
      </c>
      <c r="AD613" s="5">
        <f t="shared" si="74"/>
        <v>7824.7393999999986</v>
      </c>
      <c r="AE613" s="5">
        <f t="shared" si="75"/>
        <v>10145.786299999998</v>
      </c>
      <c r="AG613" s="2">
        <f t="shared" si="76"/>
        <v>8</v>
      </c>
      <c r="AH613" s="2">
        <f t="shared" si="77"/>
        <v>2025</v>
      </c>
      <c r="AJ613" s="5">
        <f t="shared" si="78"/>
        <v>1098.1922999999999</v>
      </c>
      <c r="AK613" s="2">
        <f t="shared" si="79"/>
        <v>6</v>
      </c>
      <c r="AM613" s="40"/>
    </row>
    <row r="614" spans="1:39" x14ac:dyDescent="0.25">
      <c r="A614" s="18">
        <v>45897</v>
      </c>
      <c r="B614" s="20">
        <v>873.66849999999999</v>
      </c>
      <c r="C614" s="20">
        <v>981.45859999999993</v>
      </c>
      <c r="D614" s="20">
        <v>994.42739999999992</v>
      </c>
      <c r="E614" s="20">
        <v>1026.4404999999999</v>
      </c>
      <c r="F614" s="20">
        <v>1093.2970999999998</v>
      </c>
      <c r="G614" s="20">
        <v>1126.3918999999999</v>
      </c>
      <c r="H614" s="20">
        <v>1091.8993</v>
      </c>
      <c r="I614" s="20">
        <v>804.8282999999999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786.4452</v>
      </c>
      <c r="X614" s="20">
        <v>786.52350000000001</v>
      </c>
      <c r="Y614" s="20">
        <v>836.22950000000003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2377.7969999999996</v>
      </c>
      <c r="AD614" s="5">
        <f t="shared" si="74"/>
        <v>8023.8127999999988</v>
      </c>
      <c r="AE614" s="5">
        <f t="shared" si="75"/>
        <v>10401.609799999998</v>
      </c>
      <c r="AG614" s="2">
        <f t="shared" si="76"/>
        <v>8</v>
      </c>
      <c r="AH614" s="2">
        <f t="shared" si="77"/>
        <v>2025</v>
      </c>
      <c r="AJ614" s="5">
        <f t="shared" si="78"/>
        <v>1126.3918999999999</v>
      </c>
      <c r="AK614" s="2">
        <f t="shared" si="79"/>
        <v>6</v>
      </c>
      <c r="AM614" s="40"/>
    </row>
    <row r="615" spans="1:39" x14ac:dyDescent="0.25">
      <c r="A615" s="18">
        <v>45898</v>
      </c>
      <c r="B615" s="20">
        <v>915.79389999999989</v>
      </c>
      <c r="C615" s="20">
        <v>984.28030000000001</v>
      </c>
      <c r="D615" s="20">
        <v>998.08429999999998</v>
      </c>
      <c r="E615" s="20">
        <v>1045.0265999999999</v>
      </c>
      <c r="F615" s="20">
        <v>1093.2855</v>
      </c>
      <c r="G615" s="20">
        <v>1135.1817999999998</v>
      </c>
      <c r="H615" s="20">
        <v>1096.7626</v>
      </c>
      <c r="I615" s="20">
        <v>963.53079999999989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774.74079999999992</v>
      </c>
      <c r="X615" s="20">
        <v>776.82589999999993</v>
      </c>
      <c r="Y615" s="20">
        <v>850.70339999999999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2515.0974999999999</v>
      </c>
      <c r="AD615" s="5">
        <f t="shared" si="74"/>
        <v>8119.1183999999994</v>
      </c>
      <c r="AE615" s="5">
        <f t="shared" si="75"/>
        <v>10634.215899999999</v>
      </c>
      <c r="AG615" s="2">
        <f t="shared" si="76"/>
        <v>8</v>
      </c>
      <c r="AH615" s="2">
        <f t="shared" si="77"/>
        <v>2025</v>
      </c>
      <c r="AJ615" s="5">
        <f t="shared" si="78"/>
        <v>1135.1817999999998</v>
      </c>
      <c r="AK615" s="2">
        <f t="shared" si="79"/>
        <v>6</v>
      </c>
      <c r="AM615" s="40"/>
    </row>
    <row r="616" spans="1:39" x14ac:dyDescent="0.25">
      <c r="A616" s="18">
        <v>45899</v>
      </c>
      <c r="B616" s="20">
        <v>918.98389999999995</v>
      </c>
      <c r="C616" s="20">
        <v>978.5702</v>
      </c>
      <c r="D616" s="20">
        <v>1012.7495999999999</v>
      </c>
      <c r="E616" s="20">
        <v>1023.6709999999999</v>
      </c>
      <c r="F616" s="20">
        <v>1075.3721999999998</v>
      </c>
      <c r="G616" s="20">
        <v>1061.7799</v>
      </c>
      <c r="H616" s="20">
        <v>989.17259999999999</v>
      </c>
      <c r="I616" s="20">
        <v>894.02649999999994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765.48689999999999</v>
      </c>
      <c r="X616" s="20">
        <v>766.49030000000005</v>
      </c>
      <c r="Y616" s="20">
        <v>832.65959999999984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10318.962699999996</v>
      </c>
      <c r="AE616" s="5">
        <f t="shared" si="75"/>
        <v>10318.962699999996</v>
      </c>
      <c r="AG616" s="2">
        <f t="shared" si="76"/>
        <v>8</v>
      </c>
      <c r="AH616" s="2">
        <f t="shared" si="77"/>
        <v>2025</v>
      </c>
      <c r="AJ616" s="5">
        <f t="shared" si="78"/>
        <v>1075.3721999999998</v>
      </c>
      <c r="AK616" s="2">
        <f t="shared" si="79"/>
        <v>5</v>
      </c>
      <c r="AM616" s="40"/>
    </row>
    <row r="617" spans="1:39" x14ac:dyDescent="0.25">
      <c r="A617" s="18">
        <v>45900</v>
      </c>
      <c r="B617" s="20">
        <v>894.98639999999989</v>
      </c>
      <c r="C617" s="20">
        <v>951.47259999999994</v>
      </c>
      <c r="D617" s="20">
        <v>974.81759999999997</v>
      </c>
      <c r="E617" s="20">
        <v>1006.6972999999999</v>
      </c>
      <c r="F617" s="20">
        <v>1031.7764999999999</v>
      </c>
      <c r="G617" s="20">
        <v>1028.7169999999999</v>
      </c>
      <c r="H617" s="20">
        <v>966.45690000000002</v>
      </c>
      <c r="I617" s="20">
        <v>743.99789999999996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799.10079999999994</v>
      </c>
      <c r="X617" s="20">
        <v>793.39069999999992</v>
      </c>
      <c r="Y617" s="20">
        <v>866.60699999999997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10058.020699999999</v>
      </c>
      <c r="AE617" s="5">
        <f t="shared" si="75"/>
        <v>10058.020699999999</v>
      </c>
      <c r="AG617" s="2">
        <f t="shared" si="76"/>
        <v>8</v>
      </c>
      <c r="AH617" s="2">
        <f t="shared" si="77"/>
        <v>2025</v>
      </c>
      <c r="AJ617" s="5">
        <f t="shared" si="78"/>
        <v>1031.7764999999999</v>
      </c>
      <c r="AK617" s="2">
        <f t="shared" si="79"/>
        <v>5</v>
      </c>
      <c r="AM617" s="40"/>
    </row>
    <row r="618" spans="1:39" x14ac:dyDescent="0.25">
      <c r="A618" s="18">
        <v>45901</v>
      </c>
      <c r="B618" s="20">
        <v>1062.4875</v>
      </c>
      <c r="C618" s="20">
        <v>1107.3127999999999</v>
      </c>
      <c r="D618" s="20">
        <v>1123.1584</v>
      </c>
      <c r="E618" s="20">
        <v>1151.1115</v>
      </c>
      <c r="F618" s="20">
        <v>1154.4464999999998</v>
      </c>
      <c r="G618" s="20">
        <v>1164.9329</v>
      </c>
      <c r="H618" s="20">
        <v>1043.4489999999998</v>
      </c>
      <c r="I618" s="20">
        <v>712.17909999999995</v>
      </c>
      <c r="J618" s="20">
        <v>398.88049999999998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845.50369999999998</v>
      </c>
      <c r="W618" s="20">
        <v>932.70959999999991</v>
      </c>
      <c r="X618" s="20">
        <v>952.67319999999995</v>
      </c>
      <c r="Y618" s="20">
        <v>1002.4690999999999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12651.313799999998</v>
      </c>
      <c r="AE618" s="5">
        <f t="shared" si="75"/>
        <v>12651.313799999998</v>
      </c>
      <c r="AG618" s="2">
        <f t="shared" si="76"/>
        <v>9</v>
      </c>
      <c r="AH618" s="2">
        <f t="shared" si="77"/>
        <v>2025</v>
      </c>
      <c r="AJ618" s="5">
        <f t="shared" si="78"/>
        <v>1164.9329</v>
      </c>
      <c r="AK618" s="2">
        <f t="shared" si="79"/>
        <v>6</v>
      </c>
      <c r="AM618" s="40"/>
    </row>
    <row r="619" spans="1:39" x14ac:dyDescent="0.25">
      <c r="A619" s="18">
        <v>45902</v>
      </c>
      <c r="B619" s="20">
        <v>1075.2909999999999</v>
      </c>
      <c r="C619" s="20">
        <v>1064.9147999999998</v>
      </c>
      <c r="D619" s="20">
        <v>1084.9654</v>
      </c>
      <c r="E619" s="20">
        <v>1127.4996999999998</v>
      </c>
      <c r="F619" s="20">
        <v>1144.7837</v>
      </c>
      <c r="G619" s="20">
        <v>1210.6136999999999</v>
      </c>
      <c r="H619" s="20">
        <v>1184.4557</v>
      </c>
      <c r="I619" s="20">
        <v>898.74770000000001</v>
      </c>
      <c r="J619" s="20">
        <v>547.32859999999994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776.86939999999993</v>
      </c>
      <c r="W619" s="20">
        <v>874.89809999999989</v>
      </c>
      <c r="X619" s="20">
        <v>899.35669999999993</v>
      </c>
      <c r="Y619" s="20">
        <v>943.24819999999988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3997.2004999999995</v>
      </c>
      <c r="AD619" s="5">
        <f t="shared" si="74"/>
        <v>8835.7722000000012</v>
      </c>
      <c r="AE619" s="5">
        <f t="shared" si="75"/>
        <v>12832.9727</v>
      </c>
      <c r="AG619" s="2">
        <f t="shared" si="76"/>
        <v>9</v>
      </c>
      <c r="AH619" s="2">
        <f t="shared" si="77"/>
        <v>2025</v>
      </c>
      <c r="AJ619" s="5">
        <f t="shared" si="78"/>
        <v>1210.6136999999999</v>
      </c>
      <c r="AK619" s="2">
        <f t="shared" si="79"/>
        <v>6</v>
      </c>
      <c r="AM619" s="40"/>
    </row>
    <row r="620" spans="1:39" x14ac:dyDescent="0.25">
      <c r="A620" s="18">
        <v>45903</v>
      </c>
      <c r="B620" s="20">
        <v>641.87729999999988</v>
      </c>
      <c r="C620" s="20">
        <v>830.26709999999991</v>
      </c>
      <c r="D620" s="20">
        <v>871.81829999999991</v>
      </c>
      <c r="E620" s="20">
        <v>1015.8903</v>
      </c>
      <c r="F620" s="20">
        <v>1146.2221</v>
      </c>
      <c r="G620" s="20">
        <v>1228.0108</v>
      </c>
      <c r="H620" s="20">
        <v>1227.8425999999997</v>
      </c>
      <c r="I620" s="20">
        <v>965.22149999999988</v>
      </c>
      <c r="J620" s="20">
        <v>572.20479999999998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818.74540000000002</v>
      </c>
      <c r="W620" s="20">
        <v>913.82479999999987</v>
      </c>
      <c r="X620" s="20">
        <v>946.21199999999999</v>
      </c>
      <c r="Y620" s="20">
        <v>986.21169999999995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4216.2084999999997</v>
      </c>
      <c r="AD620" s="5">
        <f t="shared" si="74"/>
        <v>7948.1401999999989</v>
      </c>
      <c r="AE620" s="5">
        <f t="shared" si="75"/>
        <v>12164.348699999999</v>
      </c>
      <c r="AG620" s="2">
        <f t="shared" si="76"/>
        <v>9</v>
      </c>
      <c r="AH620" s="2">
        <f t="shared" si="77"/>
        <v>2025</v>
      </c>
      <c r="AJ620" s="5">
        <f t="shared" si="78"/>
        <v>1228.0108</v>
      </c>
      <c r="AK620" s="2">
        <f t="shared" si="79"/>
        <v>6</v>
      </c>
      <c r="AM620" s="40"/>
    </row>
    <row r="621" spans="1:39" x14ac:dyDescent="0.25">
      <c r="A621" s="18">
        <v>45904</v>
      </c>
      <c r="B621" s="20">
        <v>1060.1645999999998</v>
      </c>
      <c r="C621" s="20">
        <v>1148.2433999999998</v>
      </c>
      <c r="D621" s="20">
        <v>1201.9223999999999</v>
      </c>
      <c r="E621" s="20">
        <v>1224.8816999999997</v>
      </c>
      <c r="F621" s="20">
        <v>1255.874</v>
      </c>
      <c r="G621" s="20">
        <v>1327.7649999999999</v>
      </c>
      <c r="H621" s="20">
        <v>1335.7661000000001</v>
      </c>
      <c r="I621" s="20">
        <v>1069.056</v>
      </c>
      <c r="J621" s="20">
        <v>758.77629999999988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841.7974999999999</v>
      </c>
      <c r="W621" s="20">
        <v>948.75819999999987</v>
      </c>
      <c r="X621" s="20">
        <v>983.34649999999988</v>
      </c>
      <c r="Y621" s="20">
        <v>1044.3595999999998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4601.7344999999996</v>
      </c>
      <c r="AD621" s="5">
        <f t="shared" si="74"/>
        <v>9598.9768000000004</v>
      </c>
      <c r="AE621" s="5">
        <f t="shared" si="75"/>
        <v>14200.711299999999</v>
      </c>
      <c r="AG621" s="2">
        <f t="shared" si="76"/>
        <v>9</v>
      </c>
      <c r="AH621" s="2">
        <f t="shared" si="77"/>
        <v>2025</v>
      </c>
      <c r="AJ621" s="5">
        <f t="shared" si="78"/>
        <v>1335.7661000000001</v>
      </c>
      <c r="AK621" s="2">
        <f t="shared" si="79"/>
        <v>7</v>
      </c>
      <c r="AM621" s="40"/>
    </row>
    <row r="622" spans="1:39" x14ac:dyDescent="0.25">
      <c r="A622" s="18">
        <v>45905</v>
      </c>
      <c r="B622" s="20">
        <v>1107.452</v>
      </c>
      <c r="C622" s="20">
        <v>1206.3245999999999</v>
      </c>
      <c r="D622" s="20">
        <v>1222.6458</v>
      </c>
      <c r="E622" s="20">
        <v>1272.9897999999998</v>
      </c>
      <c r="F622" s="20">
        <v>1305.7800999999997</v>
      </c>
      <c r="G622" s="20">
        <v>1369.5308</v>
      </c>
      <c r="H622" s="20">
        <v>1335.6414</v>
      </c>
      <c r="I622" s="20">
        <v>1131.3161</v>
      </c>
      <c r="J622" s="20">
        <v>855.98719999999992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822.51829999999995</v>
      </c>
      <c r="W622" s="20">
        <v>948.5204</v>
      </c>
      <c r="X622" s="20">
        <v>1015.2087999999999</v>
      </c>
      <c r="Y622" s="20">
        <v>1075.6303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4773.5508</v>
      </c>
      <c r="AD622" s="5">
        <f t="shared" si="74"/>
        <v>9895.9948000000004</v>
      </c>
      <c r="AE622" s="5">
        <f t="shared" si="75"/>
        <v>14669.545600000001</v>
      </c>
      <c r="AG622" s="2">
        <f t="shared" si="76"/>
        <v>9</v>
      </c>
      <c r="AH622" s="2">
        <f t="shared" si="77"/>
        <v>2025</v>
      </c>
      <c r="AJ622" s="5">
        <f t="shared" si="78"/>
        <v>1369.5308</v>
      </c>
      <c r="AK622" s="2">
        <f t="shared" si="79"/>
        <v>6</v>
      </c>
      <c r="AM622" s="40"/>
    </row>
    <row r="623" spans="1:39" x14ac:dyDescent="0.25">
      <c r="A623" s="18">
        <v>45906</v>
      </c>
      <c r="B623" s="20">
        <v>1159.0778</v>
      </c>
      <c r="C623" s="20">
        <v>1227.1813999999999</v>
      </c>
      <c r="D623" s="20">
        <v>1271.5804000000001</v>
      </c>
      <c r="E623" s="20">
        <v>1300.8935999999999</v>
      </c>
      <c r="F623" s="20">
        <v>1301.8679999999999</v>
      </c>
      <c r="G623" s="20">
        <v>1285.0566999999999</v>
      </c>
      <c r="H623" s="20">
        <v>1204.3670999999999</v>
      </c>
      <c r="I623" s="20">
        <v>1020.4259</v>
      </c>
      <c r="J623" s="20">
        <v>807.21789999999999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813.65299999999991</v>
      </c>
      <c r="W623" s="20">
        <v>933.45780000000002</v>
      </c>
      <c r="X623" s="20">
        <v>980.40009999999995</v>
      </c>
      <c r="Y623" s="20">
        <v>1055.5564999999999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14360.736200000003</v>
      </c>
      <c r="AE623" s="5">
        <f t="shared" si="75"/>
        <v>14360.736200000003</v>
      </c>
      <c r="AG623" s="2">
        <f t="shared" si="76"/>
        <v>9</v>
      </c>
      <c r="AH623" s="2">
        <f t="shared" si="77"/>
        <v>2025</v>
      </c>
      <c r="AJ623" s="5">
        <f t="shared" si="78"/>
        <v>1301.8679999999999</v>
      </c>
      <c r="AK623" s="2">
        <f t="shared" si="79"/>
        <v>5</v>
      </c>
      <c r="AM623" s="40"/>
    </row>
    <row r="624" spans="1:39" x14ac:dyDescent="0.25">
      <c r="A624" s="18">
        <v>45907</v>
      </c>
      <c r="B624" s="20">
        <v>1120.0379999999998</v>
      </c>
      <c r="C624" s="20">
        <v>1194.3040999999998</v>
      </c>
      <c r="D624" s="20">
        <v>1223.9797999999998</v>
      </c>
      <c r="E624" s="20">
        <v>1237.1805999999999</v>
      </c>
      <c r="F624" s="20">
        <v>1261.877</v>
      </c>
      <c r="G624" s="20">
        <v>1256.7236999999998</v>
      </c>
      <c r="H624" s="20">
        <v>1189.8380999999999</v>
      </c>
      <c r="I624" s="20">
        <v>1030.3148999999999</v>
      </c>
      <c r="J624" s="20">
        <v>680.11379999999986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670.90919999999994</v>
      </c>
      <c r="W624" s="20">
        <v>937.98469999999986</v>
      </c>
      <c r="X624" s="20">
        <v>983.05939999999998</v>
      </c>
      <c r="Y624" s="20">
        <v>1048.0309999999999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13834.354299999995</v>
      </c>
      <c r="AE624" s="5">
        <f t="shared" si="75"/>
        <v>13834.354299999995</v>
      </c>
      <c r="AG624" s="2">
        <f t="shared" si="76"/>
        <v>9</v>
      </c>
      <c r="AH624" s="2">
        <f t="shared" si="77"/>
        <v>2025</v>
      </c>
      <c r="AJ624" s="5">
        <f t="shared" si="78"/>
        <v>1261.877</v>
      </c>
      <c r="AK624" s="2">
        <f t="shared" si="79"/>
        <v>5</v>
      </c>
      <c r="AM624" s="40"/>
    </row>
    <row r="625" spans="1:39" x14ac:dyDescent="0.25">
      <c r="A625" s="18">
        <v>45908</v>
      </c>
      <c r="B625" s="20">
        <v>1118.9533999999999</v>
      </c>
      <c r="C625" s="20">
        <v>1183.78</v>
      </c>
      <c r="D625" s="20">
        <v>1232.79</v>
      </c>
      <c r="E625" s="20">
        <v>1277.1049</v>
      </c>
      <c r="F625" s="20">
        <v>1289.0413000000001</v>
      </c>
      <c r="G625" s="20">
        <v>1348.3956000000001</v>
      </c>
      <c r="H625" s="20">
        <v>1362.8607999999999</v>
      </c>
      <c r="I625" s="20">
        <v>969.0320999999999</v>
      </c>
      <c r="J625" s="20">
        <v>510.10999999999996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847.91359999999997</v>
      </c>
      <c r="W625" s="20">
        <v>942.09690000000001</v>
      </c>
      <c r="X625" s="20">
        <v>972.99059999999986</v>
      </c>
      <c r="Y625" s="20">
        <v>1046.0096999999998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4242.1431999999995</v>
      </c>
      <c r="AD625" s="5">
        <f t="shared" si="74"/>
        <v>9858.9357000000018</v>
      </c>
      <c r="AE625" s="5">
        <f t="shared" si="75"/>
        <v>14101.0789</v>
      </c>
      <c r="AG625" s="2">
        <f t="shared" si="76"/>
        <v>9</v>
      </c>
      <c r="AH625" s="2">
        <f t="shared" si="77"/>
        <v>2025</v>
      </c>
      <c r="AJ625" s="5">
        <f t="shared" si="78"/>
        <v>1362.8607999999999</v>
      </c>
      <c r="AK625" s="2">
        <f t="shared" si="79"/>
        <v>7</v>
      </c>
      <c r="AM625" s="40"/>
    </row>
    <row r="626" spans="1:39" x14ac:dyDescent="0.25">
      <c r="A626" s="18">
        <v>45909</v>
      </c>
      <c r="B626" s="20">
        <v>1108.0609999999999</v>
      </c>
      <c r="C626" s="20">
        <v>1190.9981</v>
      </c>
      <c r="D626" s="20">
        <v>1237.8852999999999</v>
      </c>
      <c r="E626" s="20">
        <v>1285.1784999999998</v>
      </c>
      <c r="F626" s="20">
        <v>1319.2418999999998</v>
      </c>
      <c r="G626" s="20">
        <v>1413.7761</v>
      </c>
      <c r="H626" s="20">
        <v>1404.2640999999999</v>
      </c>
      <c r="I626" s="20">
        <v>991.42009999999993</v>
      </c>
      <c r="J626" s="20">
        <v>520.96180000000004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865.53110000000004</v>
      </c>
      <c r="W626" s="20">
        <v>964.37469999999985</v>
      </c>
      <c r="X626" s="20">
        <v>992.74540000000002</v>
      </c>
      <c r="Y626" s="20">
        <v>1057.3196999999998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4335.0330999999996</v>
      </c>
      <c r="AD626" s="5">
        <f t="shared" si="74"/>
        <v>10016.724699999999</v>
      </c>
      <c r="AE626" s="5">
        <f t="shared" si="75"/>
        <v>14351.757799999999</v>
      </c>
      <c r="AG626" s="2">
        <f t="shared" si="76"/>
        <v>9</v>
      </c>
      <c r="AH626" s="2">
        <f t="shared" si="77"/>
        <v>2025</v>
      </c>
      <c r="AJ626" s="5">
        <f t="shared" si="78"/>
        <v>1413.7761</v>
      </c>
      <c r="AK626" s="2">
        <f t="shared" si="79"/>
        <v>6</v>
      </c>
      <c r="AM626" s="40"/>
    </row>
    <row r="627" spans="1:39" x14ac:dyDescent="0.25">
      <c r="A627" s="18">
        <v>45910</v>
      </c>
      <c r="B627" s="20">
        <v>1128.3929000000001</v>
      </c>
      <c r="C627" s="20">
        <v>1214.8041999999998</v>
      </c>
      <c r="D627" s="20">
        <v>1249.3286999999998</v>
      </c>
      <c r="E627" s="20">
        <v>1298.7708</v>
      </c>
      <c r="F627" s="20">
        <v>1342.8884999999998</v>
      </c>
      <c r="G627" s="20">
        <v>1439.415</v>
      </c>
      <c r="H627" s="20">
        <v>1454.3297</v>
      </c>
      <c r="I627" s="20">
        <v>1069.5287000000001</v>
      </c>
      <c r="J627" s="20">
        <v>622.29939999999999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888.04089999999997</v>
      </c>
      <c r="W627" s="20">
        <v>986.30739999999992</v>
      </c>
      <c r="X627" s="20">
        <v>1015.6582999999999</v>
      </c>
      <c r="Y627" s="20">
        <v>1075.6883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4581.8347000000003</v>
      </c>
      <c r="AD627" s="5">
        <f t="shared" si="74"/>
        <v>10203.6181</v>
      </c>
      <c r="AE627" s="5">
        <f t="shared" si="75"/>
        <v>14785.452799999999</v>
      </c>
      <c r="AG627" s="2">
        <f t="shared" si="76"/>
        <v>9</v>
      </c>
      <c r="AH627" s="2">
        <f t="shared" si="77"/>
        <v>2025</v>
      </c>
      <c r="AJ627" s="5">
        <f t="shared" si="78"/>
        <v>1454.3297</v>
      </c>
      <c r="AK627" s="2">
        <f t="shared" si="79"/>
        <v>7</v>
      </c>
      <c r="AM627" s="40"/>
    </row>
    <row r="628" spans="1:39" x14ac:dyDescent="0.25">
      <c r="A628" s="18">
        <v>45911</v>
      </c>
      <c r="B628" s="20">
        <v>1145.8305999999998</v>
      </c>
      <c r="C628" s="20">
        <v>1199.0977999999998</v>
      </c>
      <c r="D628" s="20">
        <v>1229.9102999999998</v>
      </c>
      <c r="E628" s="20">
        <v>1302.9729</v>
      </c>
      <c r="F628" s="20">
        <v>1342.2504999999999</v>
      </c>
      <c r="G628" s="20">
        <v>1426.9188999999999</v>
      </c>
      <c r="H628" s="20">
        <v>1439.7224000000001</v>
      </c>
      <c r="I628" s="20">
        <v>1018.9816999999999</v>
      </c>
      <c r="J628" s="20">
        <v>539.52760000000001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888.78620000000001</v>
      </c>
      <c r="W628" s="20">
        <v>997.66959999999983</v>
      </c>
      <c r="X628" s="20">
        <v>1023.6796999999999</v>
      </c>
      <c r="Y628" s="20">
        <v>1066.8055999999999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4468.6448</v>
      </c>
      <c r="AD628" s="5">
        <f t="shared" si="74"/>
        <v>10153.508999999998</v>
      </c>
      <c r="AE628" s="5">
        <f t="shared" si="75"/>
        <v>14622.153799999998</v>
      </c>
      <c r="AG628" s="2">
        <f t="shared" si="76"/>
        <v>9</v>
      </c>
      <c r="AH628" s="2">
        <f t="shared" si="77"/>
        <v>2025</v>
      </c>
      <c r="AJ628" s="5">
        <f t="shared" si="78"/>
        <v>1439.7224000000001</v>
      </c>
      <c r="AK628" s="2">
        <f t="shared" si="79"/>
        <v>7</v>
      </c>
      <c r="AM628" s="40"/>
    </row>
    <row r="629" spans="1:39" x14ac:dyDescent="0.25">
      <c r="A629" s="18">
        <v>45912</v>
      </c>
      <c r="B629" s="20">
        <v>1158.5152</v>
      </c>
      <c r="C629" s="20">
        <v>1214.4561999999999</v>
      </c>
      <c r="D629" s="20">
        <v>1240.2661999999998</v>
      </c>
      <c r="E629" s="20">
        <v>1286.6400999999998</v>
      </c>
      <c r="F629" s="20">
        <v>1331.8829999999998</v>
      </c>
      <c r="G629" s="20">
        <v>1419.2512999999999</v>
      </c>
      <c r="H629" s="20">
        <v>1417.6272999999999</v>
      </c>
      <c r="I629" s="20">
        <v>982.6040999999999</v>
      </c>
      <c r="J629" s="20">
        <v>514.77029999999991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841.37989999999991</v>
      </c>
      <c r="W629" s="20">
        <v>959.72309999999993</v>
      </c>
      <c r="X629" s="20">
        <v>1007.7587</v>
      </c>
      <c r="Y629" s="20">
        <v>1080.6066999999998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4306.2361000000001</v>
      </c>
      <c r="AD629" s="5">
        <f t="shared" si="74"/>
        <v>10149.245999999999</v>
      </c>
      <c r="AE629" s="5">
        <f t="shared" si="75"/>
        <v>14455.482099999999</v>
      </c>
      <c r="AG629" s="2">
        <f t="shared" si="76"/>
        <v>9</v>
      </c>
      <c r="AH629" s="2">
        <f t="shared" si="77"/>
        <v>2025</v>
      </c>
      <c r="AJ629" s="5">
        <f t="shared" si="78"/>
        <v>1419.2512999999999</v>
      </c>
      <c r="AK629" s="2">
        <f t="shared" si="79"/>
        <v>6</v>
      </c>
      <c r="AM629" s="40"/>
    </row>
    <row r="630" spans="1:39" x14ac:dyDescent="0.25">
      <c r="A630" s="18">
        <v>45913</v>
      </c>
      <c r="B630" s="20">
        <v>1149.0235</v>
      </c>
      <c r="C630" s="20">
        <v>1211.9013</v>
      </c>
      <c r="D630" s="20">
        <v>1243.6736999999998</v>
      </c>
      <c r="E630" s="20">
        <v>1287.9190000000001</v>
      </c>
      <c r="F630" s="20">
        <v>1298.8200999999997</v>
      </c>
      <c r="G630" s="20">
        <v>1322.3129999999999</v>
      </c>
      <c r="H630" s="20">
        <v>1239.7470999999998</v>
      </c>
      <c r="I630" s="20">
        <v>911.84409999999991</v>
      </c>
      <c r="J630" s="20">
        <v>558.10209999999995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833.68039999999996</v>
      </c>
      <c r="W630" s="20">
        <v>947.70259999999996</v>
      </c>
      <c r="X630" s="20">
        <v>1015.2145999999999</v>
      </c>
      <c r="Y630" s="20">
        <v>1091.6702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14111.611699999999</v>
      </c>
      <c r="AE630" s="5">
        <f t="shared" si="75"/>
        <v>14111.611699999999</v>
      </c>
      <c r="AG630" s="2">
        <f t="shared" si="76"/>
        <v>9</v>
      </c>
      <c r="AH630" s="2">
        <f t="shared" si="77"/>
        <v>2025</v>
      </c>
      <c r="AJ630" s="5">
        <f t="shared" si="78"/>
        <v>1322.3129999999999</v>
      </c>
      <c r="AK630" s="2">
        <f t="shared" si="79"/>
        <v>6</v>
      </c>
      <c r="AM630" s="40"/>
    </row>
    <row r="631" spans="1:39" x14ac:dyDescent="0.25">
      <c r="A631" s="18">
        <v>45914</v>
      </c>
      <c r="B631" s="20">
        <v>1160.6437999999998</v>
      </c>
      <c r="C631" s="20">
        <v>1205.3791999999999</v>
      </c>
      <c r="D631" s="20">
        <v>1240.3328999999999</v>
      </c>
      <c r="E631" s="20">
        <v>1267.2333000000001</v>
      </c>
      <c r="F631" s="20">
        <v>1292.0311999999999</v>
      </c>
      <c r="G631" s="20">
        <v>1291.7788999999998</v>
      </c>
      <c r="H631" s="20">
        <v>1232.6536999999998</v>
      </c>
      <c r="I631" s="20">
        <v>999.30809999999985</v>
      </c>
      <c r="J631" s="20">
        <v>521.17930000000001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721.09079999999994</v>
      </c>
      <c r="W631" s="20">
        <v>1014.7070999999999</v>
      </c>
      <c r="X631" s="20">
        <v>1060.4023999999999</v>
      </c>
      <c r="Y631" s="20">
        <v>1123.547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14130.287699999999</v>
      </c>
      <c r="AE631" s="5">
        <f t="shared" si="75"/>
        <v>14130.287699999999</v>
      </c>
      <c r="AG631" s="2">
        <f t="shared" si="76"/>
        <v>9</v>
      </c>
      <c r="AH631" s="2">
        <f t="shared" si="77"/>
        <v>2025</v>
      </c>
      <c r="AJ631" s="5">
        <f t="shared" si="78"/>
        <v>1292.0311999999999</v>
      </c>
      <c r="AK631" s="2">
        <f t="shared" si="79"/>
        <v>5</v>
      </c>
      <c r="AM631" s="40"/>
    </row>
    <row r="632" spans="1:39" x14ac:dyDescent="0.25">
      <c r="A632" s="18">
        <v>45915</v>
      </c>
      <c r="B632" s="20">
        <v>1181.7615999999998</v>
      </c>
      <c r="C632" s="20">
        <v>1213.1308999999999</v>
      </c>
      <c r="D632" s="20">
        <v>1247.6292999999998</v>
      </c>
      <c r="E632" s="20">
        <v>1276.6177</v>
      </c>
      <c r="F632" s="20">
        <v>1339.5592999999999</v>
      </c>
      <c r="G632" s="20">
        <v>1426.0227999999997</v>
      </c>
      <c r="H632" s="20">
        <v>1415.6987999999999</v>
      </c>
      <c r="I632" s="20">
        <v>1021.9136</v>
      </c>
      <c r="J632" s="20">
        <v>550.34460000000001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889.19509999999991</v>
      </c>
      <c r="W632" s="20">
        <v>992.31039999999996</v>
      </c>
      <c r="X632" s="20">
        <v>1024.6802</v>
      </c>
      <c r="Y632" s="20">
        <v>1090.7624999999998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4478.4439000000002</v>
      </c>
      <c r="AD632" s="5">
        <f t="shared" si="74"/>
        <v>10191.182900000002</v>
      </c>
      <c r="AE632" s="5">
        <f t="shared" si="75"/>
        <v>14669.626800000002</v>
      </c>
      <c r="AG632" s="2">
        <f t="shared" si="76"/>
        <v>9</v>
      </c>
      <c r="AH632" s="2">
        <f t="shared" si="77"/>
        <v>2025</v>
      </c>
      <c r="AJ632" s="5">
        <f t="shared" si="78"/>
        <v>1426.0227999999997</v>
      </c>
      <c r="AK632" s="2">
        <f t="shared" si="79"/>
        <v>6</v>
      </c>
      <c r="AM632" s="40"/>
    </row>
    <row r="633" spans="1:39" x14ac:dyDescent="0.25">
      <c r="A633" s="18">
        <v>45916</v>
      </c>
      <c r="B633" s="20">
        <v>1168.6043</v>
      </c>
      <c r="C633" s="20">
        <v>1224.8149999999998</v>
      </c>
      <c r="D633" s="20">
        <v>1246.1822</v>
      </c>
      <c r="E633" s="20">
        <v>1295.3400999999999</v>
      </c>
      <c r="F633" s="20">
        <v>1354.7291999999998</v>
      </c>
      <c r="G633" s="20">
        <v>1428.5109999999997</v>
      </c>
      <c r="H633" s="20">
        <v>1434.9374</v>
      </c>
      <c r="I633" s="20">
        <v>1043.8289</v>
      </c>
      <c r="J633" s="20">
        <v>560.65989999999999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897.62540000000001</v>
      </c>
      <c r="W633" s="20">
        <v>995.52069999999992</v>
      </c>
      <c r="X633" s="20">
        <v>1033.2236</v>
      </c>
      <c r="Y633" s="20">
        <v>1091.8963999999999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4530.8585000000003</v>
      </c>
      <c r="AD633" s="5">
        <f t="shared" si="74"/>
        <v>10245.015599999999</v>
      </c>
      <c r="AE633" s="5">
        <f t="shared" si="75"/>
        <v>14775.874099999999</v>
      </c>
      <c r="AG633" s="2">
        <f t="shared" si="76"/>
        <v>9</v>
      </c>
      <c r="AH633" s="2">
        <f t="shared" si="77"/>
        <v>2025</v>
      </c>
      <c r="AJ633" s="5">
        <f t="shared" si="78"/>
        <v>1434.9374</v>
      </c>
      <c r="AK633" s="2">
        <f t="shared" si="79"/>
        <v>7</v>
      </c>
      <c r="AM633" s="40"/>
    </row>
    <row r="634" spans="1:39" x14ac:dyDescent="0.25">
      <c r="A634" s="18">
        <v>45917</v>
      </c>
      <c r="B634" s="20">
        <v>1177.2520999999999</v>
      </c>
      <c r="C634" s="20">
        <v>1217.6723</v>
      </c>
      <c r="D634" s="20">
        <v>1277.9516999999998</v>
      </c>
      <c r="E634" s="20">
        <v>1296.6334999999999</v>
      </c>
      <c r="F634" s="20">
        <v>1348.5086999999999</v>
      </c>
      <c r="G634" s="20">
        <v>1439.2902999999999</v>
      </c>
      <c r="H634" s="20">
        <v>1426.1271999999999</v>
      </c>
      <c r="I634" s="20">
        <v>1061.2259999999999</v>
      </c>
      <c r="J634" s="20">
        <v>613.37030000000004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884.73779999999999</v>
      </c>
      <c r="W634" s="20">
        <v>980.53639999999984</v>
      </c>
      <c r="X634" s="20">
        <v>1031.3356999999999</v>
      </c>
      <c r="Y634" s="20">
        <v>1093.9379999999999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4571.2061999999996</v>
      </c>
      <c r="AD634" s="5">
        <f t="shared" si="74"/>
        <v>10277.373800000001</v>
      </c>
      <c r="AE634" s="5">
        <f t="shared" si="75"/>
        <v>14848.58</v>
      </c>
      <c r="AG634" s="2">
        <f t="shared" si="76"/>
        <v>9</v>
      </c>
      <c r="AH634" s="2">
        <f t="shared" si="77"/>
        <v>2025</v>
      </c>
      <c r="AJ634" s="5">
        <f t="shared" si="78"/>
        <v>1439.2902999999999</v>
      </c>
      <c r="AK634" s="2">
        <f t="shared" si="79"/>
        <v>6</v>
      </c>
      <c r="AM634" s="40"/>
    </row>
    <row r="635" spans="1:39" x14ac:dyDescent="0.25">
      <c r="A635" s="18">
        <v>45918</v>
      </c>
      <c r="B635" s="20">
        <v>1057.8504</v>
      </c>
      <c r="C635" s="20">
        <v>1179.0994000000001</v>
      </c>
      <c r="D635" s="20">
        <v>1225.9372999999998</v>
      </c>
      <c r="E635" s="20">
        <v>1268.8688999999999</v>
      </c>
      <c r="F635" s="20">
        <v>1308.1668</v>
      </c>
      <c r="G635" s="20">
        <v>1384.9790999999998</v>
      </c>
      <c r="H635" s="20">
        <v>1414.5997</v>
      </c>
      <c r="I635" s="20">
        <v>1158.7993999999999</v>
      </c>
      <c r="J635" s="20">
        <v>771.07229999999993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880.60529999999994</v>
      </c>
      <c r="W635" s="20">
        <v>981.86169999999993</v>
      </c>
      <c r="X635" s="20">
        <v>1021.2727</v>
      </c>
      <c r="Y635" s="20">
        <v>1091.8268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4813.6113999999998</v>
      </c>
      <c r="AD635" s="5">
        <f t="shared" si="74"/>
        <v>9931.3283999999985</v>
      </c>
      <c r="AE635" s="5">
        <f t="shared" si="75"/>
        <v>14744.939799999998</v>
      </c>
      <c r="AG635" s="2">
        <f t="shared" si="76"/>
        <v>9</v>
      </c>
      <c r="AH635" s="2">
        <f t="shared" si="77"/>
        <v>2025</v>
      </c>
      <c r="AJ635" s="5">
        <f t="shared" si="78"/>
        <v>1414.5997</v>
      </c>
      <c r="AK635" s="2">
        <f t="shared" si="79"/>
        <v>7</v>
      </c>
      <c r="AM635" s="40"/>
    </row>
    <row r="636" spans="1:39" x14ac:dyDescent="0.25">
      <c r="A636" s="18">
        <v>45919</v>
      </c>
      <c r="B636" s="20">
        <v>1240.2674</v>
      </c>
      <c r="C636" s="20">
        <v>1157.2972</v>
      </c>
      <c r="D636" s="20">
        <v>1214.23</v>
      </c>
      <c r="E636" s="20">
        <v>1248.6414</v>
      </c>
      <c r="F636" s="20">
        <v>1270.3565999999998</v>
      </c>
      <c r="G636" s="20">
        <v>1338.5124000000001</v>
      </c>
      <c r="H636" s="20">
        <v>1331.8713999999998</v>
      </c>
      <c r="I636" s="20">
        <v>1041.0362</v>
      </c>
      <c r="J636" s="20">
        <v>595.78179999999998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758.84879999999987</v>
      </c>
      <c r="W636" s="20">
        <v>867.77859999999998</v>
      </c>
      <c r="X636" s="20">
        <v>920.07139999999993</v>
      </c>
      <c r="Y636" s="20">
        <v>990.64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4183.5168000000003</v>
      </c>
      <c r="AD636" s="5">
        <f t="shared" si="74"/>
        <v>9791.8163999999997</v>
      </c>
      <c r="AE636" s="5">
        <f t="shared" si="75"/>
        <v>13975.333200000001</v>
      </c>
      <c r="AG636" s="2">
        <f t="shared" si="76"/>
        <v>9</v>
      </c>
      <c r="AH636" s="2">
        <f t="shared" si="77"/>
        <v>2025</v>
      </c>
      <c r="AJ636" s="5">
        <f t="shared" si="78"/>
        <v>1338.5124000000001</v>
      </c>
      <c r="AK636" s="2">
        <f t="shared" si="79"/>
        <v>6</v>
      </c>
      <c r="AM636" s="40"/>
    </row>
    <row r="637" spans="1:39" x14ac:dyDescent="0.25">
      <c r="A637" s="18">
        <v>45920</v>
      </c>
      <c r="B637" s="20">
        <v>1055.7972</v>
      </c>
      <c r="C637" s="20">
        <v>1034.3604</v>
      </c>
      <c r="D637" s="20">
        <v>1059.9674</v>
      </c>
      <c r="E637" s="20">
        <v>1097.8008</v>
      </c>
      <c r="F637" s="20">
        <v>1117.2887999999998</v>
      </c>
      <c r="G637" s="20">
        <v>1133.3606</v>
      </c>
      <c r="H637" s="20">
        <v>1072.8201999999999</v>
      </c>
      <c r="I637" s="20">
        <v>761.11079999999993</v>
      </c>
      <c r="J637" s="20">
        <v>393.10659999999996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684.73639999999989</v>
      </c>
      <c r="W637" s="20">
        <v>793.91559999999993</v>
      </c>
      <c r="X637" s="20">
        <v>831.16899999999987</v>
      </c>
      <c r="Y637" s="20">
        <v>912.29939999999999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11947.733199999999</v>
      </c>
      <c r="AE637" s="5">
        <f t="shared" si="75"/>
        <v>11947.733199999999</v>
      </c>
      <c r="AG637" s="2">
        <f t="shared" si="76"/>
        <v>9</v>
      </c>
      <c r="AH637" s="2">
        <f t="shared" si="77"/>
        <v>2025</v>
      </c>
      <c r="AJ637" s="5">
        <f t="shared" si="78"/>
        <v>1133.3606</v>
      </c>
      <c r="AK637" s="2">
        <f t="shared" si="79"/>
        <v>6</v>
      </c>
      <c r="AM637" s="40"/>
    </row>
    <row r="638" spans="1:39" x14ac:dyDescent="0.25">
      <c r="A638" s="18">
        <v>45921</v>
      </c>
      <c r="B638" s="20">
        <v>986.6902</v>
      </c>
      <c r="C638" s="20">
        <v>1042.6195999999998</v>
      </c>
      <c r="D638" s="20">
        <v>1084.5187999999998</v>
      </c>
      <c r="E638" s="20">
        <v>1114.2379999999998</v>
      </c>
      <c r="F638" s="20">
        <v>1137.3799999999999</v>
      </c>
      <c r="G638" s="20">
        <v>1155.6963999999998</v>
      </c>
      <c r="H638" s="20">
        <v>1111.9412</v>
      </c>
      <c r="I638" s="20">
        <v>825.09059999999988</v>
      </c>
      <c r="J638" s="20">
        <v>351.65979999999996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582.2793999999999</v>
      </c>
      <c r="W638" s="20">
        <v>811.76219999999989</v>
      </c>
      <c r="X638" s="20">
        <v>856.50339999999994</v>
      </c>
      <c r="Y638" s="20">
        <v>898.75639999999987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11959.135999999999</v>
      </c>
      <c r="AE638" s="5">
        <f t="shared" si="75"/>
        <v>11959.135999999999</v>
      </c>
      <c r="AG638" s="2">
        <f t="shared" si="76"/>
        <v>9</v>
      </c>
      <c r="AH638" s="2">
        <f t="shared" si="77"/>
        <v>2025</v>
      </c>
      <c r="AJ638" s="5">
        <f t="shared" si="78"/>
        <v>1155.6963999999998</v>
      </c>
      <c r="AK638" s="2">
        <f t="shared" si="79"/>
        <v>6</v>
      </c>
      <c r="AM638" s="40"/>
    </row>
    <row r="639" spans="1:39" x14ac:dyDescent="0.25">
      <c r="A639" s="18">
        <v>45922</v>
      </c>
      <c r="B639" s="20">
        <v>981.5687999999999</v>
      </c>
      <c r="C639" s="20">
        <v>1021.3915999999999</v>
      </c>
      <c r="D639" s="20">
        <v>1072.9826</v>
      </c>
      <c r="E639" s="20">
        <v>1113.2809999999999</v>
      </c>
      <c r="F639" s="20">
        <v>1152.9007999999999</v>
      </c>
      <c r="G639" s="20">
        <v>1232.3143999999998</v>
      </c>
      <c r="H639" s="20">
        <v>1250.8395999999998</v>
      </c>
      <c r="I639" s="20">
        <v>938.90399999999988</v>
      </c>
      <c r="J639" s="20">
        <v>537.86299999999994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718.95059999999989</v>
      </c>
      <c r="W639" s="20">
        <v>808.53739999999993</v>
      </c>
      <c r="X639" s="20">
        <v>838.32039999999995</v>
      </c>
      <c r="Y639" s="20">
        <v>883.13120000000004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3842.5754000000002</v>
      </c>
      <c r="AD639" s="5">
        <f t="shared" si="74"/>
        <v>8708.409999999998</v>
      </c>
      <c r="AE639" s="5">
        <f t="shared" si="75"/>
        <v>12550.985399999998</v>
      </c>
      <c r="AG639" s="2">
        <f t="shared" si="76"/>
        <v>9</v>
      </c>
      <c r="AH639" s="2">
        <f t="shared" si="77"/>
        <v>2025</v>
      </c>
      <c r="AJ639" s="5">
        <f t="shared" si="78"/>
        <v>1250.8395999999998</v>
      </c>
      <c r="AK639" s="2">
        <f t="shared" si="79"/>
        <v>7</v>
      </c>
      <c r="AM639" s="40"/>
    </row>
    <row r="640" spans="1:39" x14ac:dyDescent="0.25">
      <c r="A640" s="18">
        <v>45923</v>
      </c>
      <c r="B640" s="20">
        <v>953.54899999999986</v>
      </c>
      <c r="C640" s="20">
        <v>1024.338</v>
      </c>
      <c r="D640" s="20">
        <v>1064.3057999999999</v>
      </c>
      <c r="E640" s="20">
        <v>1097.9399999999998</v>
      </c>
      <c r="F640" s="20">
        <v>1138.2267999999999</v>
      </c>
      <c r="G640" s="20">
        <v>1203.5811999999999</v>
      </c>
      <c r="H640" s="20">
        <v>1236.0959999999998</v>
      </c>
      <c r="I640" s="20">
        <v>988.01839999999993</v>
      </c>
      <c r="J640" s="20">
        <v>701.53899999999987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726.28179999999998</v>
      </c>
      <c r="W640" s="20">
        <v>825.13120000000004</v>
      </c>
      <c r="X640" s="20">
        <v>848.54</v>
      </c>
      <c r="Y640" s="20">
        <v>909.50379999999984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4089.5103999999992</v>
      </c>
      <c r="AD640" s="5">
        <f t="shared" si="74"/>
        <v>8627.5406000000021</v>
      </c>
      <c r="AE640" s="5">
        <f t="shared" si="75"/>
        <v>12717.051000000001</v>
      </c>
      <c r="AG640" s="2">
        <f t="shared" si="76"/>
        <v>9</v>
      </c>
      <c r="AH640" s="2">
        <f t="shared" si="77"/>
        <v>2025</v>
      </c>
      <c r="AJ640" s="5">
        <f t="shared" si="78"/>
        <v>1236.0959999999998</v>
      </c>
      <c r="AK640" s="2">
        <f t="shared" si="79"/>
        <v>7</v>
      </c>
      <c r="AM640" s="40"/>
    </row>
    <row r="641" spans="1:39" x14ac:dyDescent="0.25">
      <c r="A641" s="18">
        <v>45924</v>
      </c>
      <c r="B641" s="20">
        <v>1010.1802</v>
      </c>
      <c r="C641" s="20">
        <v>1086.079</v>
      </c>
      <c r="D641" s="20">
        <v>1121.7605999999998</v>
      </c>
      <c r="E641" s="20">
        <v>1161.5775999999998</v>
      </c>
      <c r="F641" s="20">
        <v>1204.2308</v>
      </c>
      <c r="G641" s="20">
        <v>1266.2038</v>
      </c>
      <c r="H641" s="20">
        <v>1284.7058</v>
      </c>
      <c r="I641" s="20">
        <v>1032.4405999999999</v>
      </c>
      <c r="J641" s="20">
        <v>792.83679999999993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725.67280000000005</v>
      </c>
      <c r="W641" s="20">
        <v>810.75299999999993</v>
      </c>
      <c r="X641" s="20">
        <v>854.61839999999995</v>
      </c>
      <c r="Y641" s="20">
        <v>895.5895999999999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4216.3216000000002</v>
      </c>
      <c r="AD641" s="5">
        <f t="shared" si="74"/>
        <v>9030.3273999999983</v>
      </c>
      <c r="AE641" s="5">
        <f t="shared" si="75"/>
        <v>13246.648999999999</v>
      </c>
      <c r="AG641" s="2">
        <f t="shared" si="76"/>
        <v>9</v>
      </c>
      <c r="AH641" s="2">
        <f t="shared" si="77"/>
        <v>2025</v>
      </c>
      <c r="AJ641" s="5">
        <f t="shared" si="78"/>
        <v>1284.7058</v>
      </c>
      <c r="AK641" s="2">
        <f t="shared" si="79"/>
        <v>7</v>
      </c>
      <c r="AM641" s="40"/>
    </row>
    <row r="642" spans="1:39" x14ac:dyDescent="0.25">
      <c r="A642" s="18">
        <v>45925</v>
      </c>
      <c r="B642" s="20">
        <v>982.89699999999993</v>
      </c>
      <c r="C642" s="20">
        <v>1042.9965999999999</v>
      </c>
      <c r="D642" s="20">
        <v>1076.0218</v>
      </c>
      <c r="E642" s="20">
        <v>1109.0005999999998</v>
      </c>
      <c r="F642" s="20">
        <v>1150.1225999999999</v>
      </c>
      <c r="G642" s="20">
        <v>1220.1227999999999</v>
      </c>
      <c r="H642" s="20">
        <v>1238.7059999999999</v>
      </c>
      <c r="I642" s="20">
        <v>977.74659999999994</v>
      </c>
      <c r="J642" s="20">
        <v>748.10719999999992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742.42899999999997</v>
      </c>
      <c r="W642" s="20">
        <v>836.505</v>
      </c>
      <c r="X642" s="20">
        <v>880.63719999999989</v>
      </c>
      <c r="Y642" s="20">
        <v>939.93059999999991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4185.4250000000002</v>
      </c>
      <c r="AD642" s="5">
        <f t="shared" si="74"/>
        <v>8759.7979999999989</v>
      </c>
      <c r="AE642" s="5">
        <f t="shared" si="75"/>
        <v>12945.222999999998</v>
      </c>
      <c r="AG642" s="2">
        <f t="shared" si="76"/>
        <v>9</v>
      </c>
      <c r="AH642" s="2">
        <f t="shared" si="77"/>
        <v>2025</v>
      </c>
      <c r="AJ642" s="5">
        <f t="shared" si="78"/>
        <v>1238.7059999999999</v>
      </c>
      <c r="AK642" s="2">
        <f t="shared" si="79"/>
        <v>7</v>
      </c>
      <c r="AM642" s="40"/>
    </row>
    <row r="643" spans="1:39" x14ac:dyDescent="0.25">
      <c r="A643" s="18">
        <v>45926</v>
      </c>
      <c r="B643" s="20">
        <v>1007.6049999999999</v>
      </c>
      <c r="C643" s="20">
        <v>1049.5912000000001</v>
      </c>
      <c r="D643" s="20">
        <v>1104.0183999999999</v>
      </c>
      <c r="E643" s="20">
        <v>1153.0631999999998</v>
      </c>
      <c r="F643" s="20">
        <v>1146.1553999999999</v>
      </c>
      <c r="G643" s="20">
        <v>1232.4187999999999</v>
      </c>
      <c r="H643" s="20">
        <v>1243.5025999999998</v>
      </c>
      <c r="I643" s="20">
        <v>984.15559999999994</v>
      </c>
      <c r="J643" s="20">
        <v>622.98379999999986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744.52859999999998</v>
      </c>
      <c r="W643" s="20">
        <v>855.49999999999989</v>
      </c>
      <c r="X643" s="20">
        <v>900.80379999999991</v>
      </c>
      <c r="Y643" s="20">
        <v>934.35679999999991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4107.9717999999993</v>
      </c>
      <c r="AD643" s="5">
        <f t="shared" si="74"/>
        <v>8870.7113999999983</v>
      </c>
      <c r="AE643" s="5">
        <f t="shared" si="75"/>
        <v>12978.683199999998</v>
      </c>
      <c r="AG643" s="2">
        <f t="shared" si="76"/>
        <v>9</v>
      </c>
      <c r="AH643" s="2">
        <f t="shared" si="77"/>
        <v>2025</v>
      </c>
      <c r="AJ643" s="5">
        <f t="shared" si="78"/>
        <v>1243.5025999999998</v>
      </c>
      <c r="AK643" s="2">
        <f t="shared" si="79"/>
        <v>7</v>
      </c>
      <c r="AM643" s="40"/>
    </row>
    <row r="644" spans="1:39" x14ac:dyDescent="0.25">
      <c r="A644" s="18">
        <v>45927</v>
      </c>
      <c r="B644" s="20">
        <v>1055.5709999999999</v>
      </c>
      <c r="C644" s="20">
        <v>1074.6645999999998</v>
      </c>
      <c r="D644" s="20">
        <v>1097.5223999999998</v>
      </c>
      <c r="E644" s="20">
        <v>1132.8327999999999</v>
      </c>
      <c r="F644" s="20">
        <v>1129.7703999999999</v>
      </c>
      <c r="G644" s="20">
        <v>1109.2905999999998</v>
      </c>
      <c r="H644" s="20">
        <v>1075.0647999999999</v>
      </c>
      <c r="I644" s="20">
        <v>774.55520000000001</v>
      </c>
      <c r="J644" s="20">
        <v>400.18259999999998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701.40559999999994</v>
      </c>
      <c r="W644" s="20">
        <v>803.69439999999997</v>
      </c>
      <c r="X644" s="20">
        <v>849.62459999999987</v>
      </c>
      <c r="Y644" s="20">
        <v>899.92799999999988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12104.107</v>
      </c>
      <c r="AE644" s="5">
        <f t="shared" si="75"/>
        <v>12104.107</v>
      </c>
      <c r="AG644" s="2">
        <f t="shared" si="76"/>
        <v>9</v>
      </c>
      <c r="AH644" s="2">
        <f t="shared" si="77"/>
        <v>2025</v>
      </c>
      <c r="AJ644" s="5">
        <f t="shared" si="78"/>
        <v>1132.8327999999999</v>
      </c>
      <c r="AK644" s="2">
        <f t="shared" si="79"/>
        <v>4</v>
      </c>
      <c r="AM644" s="40"/>
    </row>
    <row r="645" spans="1:39" x14ac:dyDescent="0.25">
      <c r="A645" s="18">
        <v>45928</v>
      </c>
      <c r="B645" s="20">
        <v>987.09619999999995</v>
      </c>
      <c r="C645" s="20">
        <v>1045.8037999999999</v>
      </c>
      <c r="D645" s="20">
        <v>1075.6447999999998</v>
      </c>
      <c r="E645" s="20">
        <v>1102.8932</v>
      </c>
      <c r="F645" s="20">
        <v>1115.5952</v>
      </c>
      <c r="G645" s="20">
        <v>1136.1039999999998</v>
      </c>
      <c r="H645" s="20">
        <v>1077.0252</v>
      </c>
      <c r="I645" s="20">
        <v>926.72979999999995</v>
      </c>
      <c r="J645" s="20">
        <v>503.76479999999992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0</v>
      </c>
      <c r="U645" s="20">
        <v>0</v>
      </c>
      <c r="V645" s="20">
        <v>607.50940000000003</v>
      </c>
      <c r="W645" s="20">
        <v>850.72659999999996</v>
      </c>
      <c r="X645" s="20">
        <v>883.20079999999996</v>
      </c>
      <c r="Y645" s="20">
        <v>924.84479999999985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12236.938600000001</v>
      </c>
      <c r="AE645" s="5">
        <f t="shared" si="75"/>
        <v>12236.938600000001</v>
      </c>
      <c r="AG645" s="2">
        <f t="shared" si="76"/>
        <v>9</v>
      </c>
      <c r="AH645" s="2">
        <f t="shared" si="77"/>
        <v>2025</v>
      </c>
      <c r="AJ645" s="5">
        <f t="shared" si="78"/>
        <v>1136.1039999999998</v>
      </c>
      <c r="AK645" s="2">
        <f t="shared" si="79"/>
        <v>6</v>
      </c>
      <c r="AM645" s="40"/>
    </row>
    <row r="646" spans="1:39" x14ac:dyDescent="0.25">
      <c r="A646" s="18">
        <v>45929</v>
      </c>
      <c r="B646" s="20">
        <v>987.30499999999995</v>
      </c>
      <c r="C646" s="20">
        <v>1028.3516</v>
      </c>
      <c r="D646" s="20">
        <v>1076.5379999999998</v>
      </c>
      <c r="E646" s="20">
        <v>1107.4055999999998</v>
      </c>
      <c r="F646" s="20">
        <v>1135.5297999999998</v>
      </c>
      <c r="G646" s="20">
        <v>1196.3311999999999</v>
      </c>
      <c r="H646" s="20">
        <v>1226.9841999999999</v>
      </c>
      <c r="I646" s="20">
        <v>902.52059999999994</v>
      </c>
      <c r="J646" s="20">
        <v>478.69139999999999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735.13259999999991</v>
      </c>
      <c r="W646" s="20">
        <v>825.42700000000002</v>
      </c>
      <c r="X646" s="20">
        <v>856.7586</v>
      </c>
      <c r="Y646" s="20">
        <v>902.25959999999986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3798.5302000000001</v>
      </c>
      <c r="AD646" s="5">
        <f t="shared" si="74"/>
        <v>8660.7049999999945</v>
      </c>
      <c r="AE646" s="5">
        <f t="shared" si="75"/>
        <v>12459.235199999996</v>
      </c>
      <c r="AG646" s="2">
        <f t="shared" si="76"/>
        <v>9</v>
      </c>
      <c r="AH646" s="2">
        <f t="shared" si="77"/>
        <v>2025</v>
      </c>
      <c r="AJ646" s="5">
        <f t="shared" si="78"/>
        <v>1226.9841999999999</v>
      </c>
      <c r="AK646" s="2">
        <f t="shared" si="79"/>
        <v>7</v>
      </c>
      <c r="AM646" s="40"/>
    </row>
    <row r="647" spans="1:39" x14ac:dyDescent="0.25">
      <c r="A647" s="18">
        <v>45930</v>
      </c>
      <c r="B647" s="20">
        <v>924.59540000000004</v>
      </c>
      <c r="C647" s="20">
        <v>982.75779999999997</v>
      </c>
      <c r="D647" s="20">
        <v>1065.2395999999999</v>
      </c>
      <c r="E647" s="20">
        <v>1059.3235999999999</v>
      </c>
      <c r="F647" s="20">
        <v>1104.2156</v>
      </c>
      <c r="G647" s="20">
        <v>1145.7377999999999</v>
      </c>
      <c r="H647" s="20">
        <v>1161.3224</v>
      </c>
      <c r="I647" s="20">
        <v>871.87919999999997</v>
      </c>
      <c r="J647" s="20">
        <v>483.09939999999995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681.8886</v>
      </c>
      <c r="W647" s="20">
        <v>760.62360000000001</v>
      </c>
      <c r="X647" s="20">
        <v>803.88</v>
      </c>
      <c r="Y647" s="20">
        <v>842.23540000000003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3601.3708000000001</v>
      </c>
      <c r="AD647" s="5">
        <f t="shared" si="74"/>
        <v>8285.4275999999973</v>
      </c>
      <c r="AE647" s="5">
        <f t="shared" si="75"/>
        <v>11886.798399999998</v>
      </c>
      <c r="AG647" s="2">
        <f t="shared" si="76"/>
        <v>9</v>
      </c>
      <c r="AH647" s="2">
        <f t="shared" si="77"/>
        <v>2025</v>
      </c>
      <c r="AJ647" s="5">
        <f t="shared" si="78"/>
        <v>1161.3224</v>
      </c>
      <c r="AK647" s="2">
        <f t="shared" si="79"/>
        <v>7</v>
      </c>
      <c r="AM647" s="40"/>
    </row>
    <row r="648" spans="1:39" x14ac:dyDescent="0.25">
      <c r="A648" s="18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5"/>
      <c r="AB648" s="2"/>
      <c r="AD648" s="5"/>
      <c r="AE648" s="5"/>
      <c r="AJ648" s="5"/>
      <c r="AM648" s="40"/>
    </row>
    <row r="649" spans="1:39" x14ac:dyDescent="0.25">
      <c r="A649" s="18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5"/>
      <c r="AB649" s="2"/>
      <c r="AD649" s="5"/>
      <c r="AE649" s="5"/>
      <c r="AJ649" s="5"/>
    </row>
    <row r="650" spans="1:39" x14ac:dyDescent="0.25">
      <c r="A650" s="18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5"/>
      <c r="AB650" s="2"/>
      <c r="AD650" s="5"/>
      <c r="AE650" s="5"/>
      <c r="AJ650" s="5"/>
    </row>
    <row r="651" spans="1:39" x14ac:dyDescent="0.25">
      <c r="A651" s="18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5"/>
      <c r="AB651" s="2"/>
      <c r="AD651" s="5"/>
      <c r="AE651" s="5"/>
      <c r="AJ651" s="5"/>
    </row>
    <row r="652" spans="1:39" x14ac:dyDescent="0.25">
      <c r="A652" s="18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5"/>
      <c r="AB652" s="2"/>
      <c r="AD652" s="5"/>
      <c r="AE652" s="5"/>
      <c r="AJ652" s="5"/>
    </row>
    <row r="653" spans="1:39" x14ac:dyDescent="0.25">
      <c r="A653" s="18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5"/>
      <c r="AB653" s="2"/>
      <c r="AD653" s="5"/>
      <c r="AE653" s="5"/>
      <c r="AJ653" s="5"/>
    </row>
    <row r="654" spans="1:39" x14ac:dyDescent="0.25">
      <c r="A654" s="18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5"/>
      <c r="AB654" s="2"/>
      <c r="AD654" s="5"/>
      <c r="AE654" s="5"/>
      <c r="AJ654" s="5"/>
    </row>
    <row r="655" spans="1:39" x14ac:dyDescent="0.25">
      <c r="A655" s="18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5"/>
      <c r="AB655" s="2"/>
      <c r="AD655" s="5"/>
      <c r="AE655" s="5"/>
      <c r="AJ655" s="5"/>
    </row>
    <row r="656" spans="1:39" x14ac:dyDescent="0.25">
      <c r="A656" s="18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5"/>
      <c r="AB656" s="2"/>
      <c r="AD656" s="5"/>
      <c r="AE656" s="5"/>
      <c r="AJ656" s="5"/>
    </row>
    <row r="657" spans="1:36" x14ac:dyDescent="0.25">
      <c r="A657" s="18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5"/>
      <c r="AB657" s="2"/>
      <c r="AD657" s="5"/>
      <c r="AE657" s="5"/>
      <c r="AJ657" s="5"/>
    </row>
    <row r="658" spans="1:36" x14ac:dyDescent="0.25">
      <c r="A658" s="18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5"/>
      <c r="AB658" s="2"/>
      <c r="AD658" s="5"/>
      <c r="AE658" s="5"/>
      <c r="AJ658" s="5"/>
    </row>
    <row r="659" spans="1:36" x14ac:dyDescent="0.25">
      <c r="A659" s="18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5"/>
      <c r="AB659" s="2"/>
      <c r="AD659" s="5"/>
      <c r="AE659" s="5"/>
      <c r="AJ659" s="5"/>
    </row>
    <row r="660" spans="1:36" x14ac:dyDescent="0.25">
      <c r="A660" s="18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5"/>
      <c r="AB660" s="2"/>
      <c r="AD660" s="5"/>
      <c r="AE660" s="5"/>
      <c r="AJ660" s="5"/>
    </row>
    <row r="661" spans="1:36" x14ac:dyDescent="0.25">
      <c r="A661" s="18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5"/>
      <c r="AB661" s="2"/>
      <c r="AD661" s="5"/>
      <c r="AE661" s="5"/>
      <c r="AJ661" s="5"/>
    </row>
    <row r="662" spans="1:36" x14ac:dyDescent="0.25">
      <c r="A662" s="18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5"/>
      <c r="AB662" s="2"/>
      <c r="AD662" s="5"/>
      <c r="AE662" s="5"/>
      <c r="AJ662" s="5"/>
    </row>
    <row r="663" spans="1:36" x14ac:dyDescent="0.25">
      <c r="A663" s="18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5"/>
      <c r="AB663" s="2"/>
      <c r="AD663" s="5"/>
      <c r="AE663" s="5"/>
      <c r="AJ663" s="5"/>
    </row>
    <row r="664" spans="1:36" x14ac:dyDescent="0.25">
      <c r="A664" s="18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5"/>
      <c r="AB664" s="2"/>
      <c r="AD664" s="5"/>
      <c r="AE664" s="5"/>
      <c r="AJ664" s="5"/>
    </row>
    <row r="665" spans="1:36" x14ac:dyDescent="0.25">
      <c r="A665" s="18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5"/>
      <c r="AB665" s="2"/>
      <c r="AD665" s="5"/>
      <c r="AE665" s="5"/>
      <c r="AJ665" s="5"/>
    </row>
    <row r="666" spans="1:36" x14ac:dyDescent="0.25">
      <c r="A666" s="18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5"/>
      <c r="AB666" s="2"/>
      <c r="AD666" s="5"/>
      <c r="AE666" s="5"/>
      <c r="AJ666" s="5"/>
    </row>
    <row r="667" spans="1:36" x14ac:dyDescent="0.25">
      <c r="A667" s="18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5"/>
      <c r="AB667" s="2"/>
      <c r="AD667" s="5"/>
      <c r="AE667" s="5"/>
      <c r="AJ667" s="5"/>
    </row>
    <row r="668" spans="1:36" x14ac:dyDescent="0.25">
      <c r="A668" s="18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5"/>
      <c r="AB668" s="2"/>
      <c r="AD668" s="5"/>
      <c r="AE668" s="5"/>
      <c r="AJ668" s="5"/>
    </row>
    <row r="669" spans="1:36" x14ac:dyDescent="0.25">
      <c r="A669" s="18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5"/>
      <c r="AB669" s="2"/>
      <c r="AD669" s="5"/>
      <c r="AE669" s="5"/>
      <c r="AJ669" s="5"/>
    </row>
    <row r="670" spans="1:36" x14ac:dyDescent="0.25">
      <c r="A670" s="18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5"/>
      <c r="AB670" s="2"/>
      <c r="AD670" s="5"/>
      <c r="AE670" s="5"/>
      <c r="AJ670" s="5"/>
    </row>
    <row r="671" spans="1:36" x14ac:dyDescent="0.25">
      <c r="A671" s="18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5"/>
      <c r="AB671" s="2"/>
      <c r="AD671" s="5"/>
      <c r="AE671" s="5"/>
      <c r="AJ671" s="5"/>
    </row>
    <row r="672" spans="1:36" x14ac:dyDescent="0.25">
      <c r="A672" s="18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5"/>
      <c r="AB672" s="2"/>
      <c r="AD672" s="5"/>
      <c r="AE672" s="5"/>
      <c r="AJ672" s="5"/>
    </row>
    <row r="673" spans="1:36" x14ac:dyDescent="0.25">
      <c r="A673" s="18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5"/>
      <c r="AB673" s="2"/>
      <c r="AD673" s="5"/>
      <c r="AE673" s="5"/>
      <c r="AJ673" s="5"/>
    </row>
    <row r="674" spans="1:36" x14ac:dyDescent="0.25">
      <c r="A674" s="18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5"/>
      <c r="AB674" s="2"/>
      <c r="AD674" s="5"/>
      <c r="AE674" s="5"/>
      <c r="AJ674" s="5"/>
    </row>
    <row r="675" spans="1:36" x14ac:dyDescent="0.25">
      <c r="A675" s="18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5"/>
      <c r="AB675" s="2"/>
      <c r="AD675" s="5"/>
      <c r="AE675" s="5"/>
      <c r="AJ675" s="5"/>
    </row>
    <row r="676" spans="1:36" x14ac:dyDescent="0.25">
      <c r="A676" s="18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5"/>
      <c r="AB676" s="2"/>
      <c r="AD676" s="5"/>
      <c r="AE676" s="5"/>
      <c r="AJ676" s="5"/>
    </row>
    <row r="677" spans="1:36" x14ac:dyDescent="0.25">
      <c r="A677" s="18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5"/>
      <c r="AB677" s="2"/>
      <c r="AD677" s="5"/>
      <c r="AE677" s="5"/>
      <c r="AJ677" s="5"/>
    </row>
    <row r="678" spans="1:36" x14ac:dyDescent="0.25">
      <c r="A678" s="18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5"/>
      <c r="AB678" s="2"/>
      <c r="AD678" s="5"/>
      <c r="AE678" s="5"/>
      <c r="AJ678" s="5"/>
    </row>
    <row r="679" spans="1:36" x14ac:dyDescent="0.25">
      <c r="A679" s="18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5"/>
      <c r="AB679" s="2"/>
      <c r="AD679" s="5"/>
      <c r="AE679" s="5"/>
      <c r="AJ679" s="5"/>
    </row>
    <row r="680" spans="1:36" x14ac:dyDescent="0.25">
      <c r="A680" s="18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5"/>
      <c r="AB680" s="2"/>
      <c r="AD680" s="5"/>
      <c r="AE680" s="5"/>
      <c r="AJ680" s="5"/>
    </row>
    <row r="681" spans="1:36" x14ac:dyDescent="0.25">
      <c r="A681" s="18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5"/>
      <c r="AB681" s="2"/>
      <c r="AD681" s="5"/>
      <c r="AE681" s="5"/>
      <c r="AJ681" s="5"/>
    </row>
    <row r="682" spans="1:36" x14ac:dyDescent="0.25">
      <c r="A682" s="18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5"/>
      <c r="AB682" s="2"/>
      <c r="AD682" s="5"/>
      <c r="AE682" s="5"/>
      <c r="AJ682" s="5"/>
    </row>
    <row r="683" spans="1:36" x14ac:dyDescent="0.25">
      <c r="A683" s="18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5"/>
      <c r="AB683" s="2"/>
      <c r="AD683" s="5"/>
      <c r="AE683" s="5"/>
      <c r="AJ683" s="5"/>
    </row>
    <row r="684" spans="1:36" x14ac:dyDescent="0.25">
      <c r="A684" s="18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5"/>
      <c r="AB684" s="2"/>
      <c r="AD684" s="5"/>
      <c r="AE684" s="5"/>
      <c r="AJ684" s="5"/>
    </row>
    <row r="685" spans="1:36" x14ac:dyDescent="0.25">
      <c r="A685" s="18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5"/>
      <c r="AB685" s="2"/>
      <c r="AD685" s="5"/>
      <c r="AE685" s="5"/>
      <c r="AJ685" s="5"/>
    </row>
    <row r="686" spans="1:36" x14ac:dyDescent="0.25">
      <c r="A686" s="18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5"/>
      <c r="AB686" s="2"/>
      <c r="AD686" s="5"/>
      <c r="AE686" s="5"/>
      <c r="AJ686" s="5"/>
    </row>
    <row r="687" spans="1:36" x14ac:dyDescent="0.25">
      <c r="A687" s="18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5"/>
      <c r="AB687" s="2"/>
      <c r="AD687" s="5"/>
      <c r="AE687" s="5"/>
      <c r="AJ687" s="5"/>
    </row>
    <row r="688" spans="1:36" x14ac:dyDescent="0.25">
      <c r="A688" s="18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5"/>
      <c r="AB688" s="2"/>
      <c r="AD688" s="5"/>
      <c r="AE688" s="5"/>
      <c r="AJ688" s="5"/>
    </row>
    <row r="689" spans="1:36" x14ac:dyDescent="0.25">
      <c r="A689" s="18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5"/>
      <c r="AB689" s="2"/>
      <c r="AD689" s="5"/>
      <c r="AE689" s="5"/>
      <c r="AJ689" s="5"/>
    </row>
    <row r="690" spans="1:36" x14ac:dyDescent="0.25">
      <c r="A690" s="18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5"/>
      <c r="AB690" s="2"/>
      <c r="AD690" s="5"/>
      <c r="AE690" s="5"/>
      <c r="AJ690" s="5"/>
    </row>
    <row r="691" spans="1:36" x14ac:dyDescent="0.25">
      <c r="A691" s="18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5"/>
      <c r="AB691" s="2"/>
      <c r="AD691" s="5"/>
      <c r="AE691" s="5"/>
      <c r="AJ691" s="5"/>
    </row>
    <row r="692" spans="1:36" x14ac:dyDescent="0.25">
      <c r="A692" s="18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5"/>
      <c r="AB692" s="2"/>
      <c r="AD692" s="5"/>
      <c r="AE692" s="5"/>
      <c r="AJ692" s="5"/>
    </row>
    <row r="693" spans="1:36" x14ac:dyDescent="0.25">
      <c r="A693" s="18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5"/>
      <c r="AB693" s="2"/>
      <c r="AD693" s="5"/>
      <c r="AE693" s="5"/>
      <c r="AJ693" s="5"/>
    </row>
    <row r="694" spans="1:36" x14ac:dyDescent="0.25">
      <c r="A694" s="18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5"/>
      <c r="AB694" s="2"/>
      <c r="AD694" s="5"/>
      <c r="AE694" s="5"/>
      <c r="AJ694" s="5"/>
    </row>
    <row r="695" spans="1:36" x14ac:dyDescent="0.25">
      <c r="A695" s="18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5"/>
      <c r="AB695" s="2"/>
      <c r="AD695" s="5"/>
      <c r="AE695" s="5"/>
      <c r="AJ695" s="5"/>
    </row>
    <row r="696" spans="1:36" x14ac:dyDescent="0.25">
      <c r="A696" s="18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5"/>
      <c r="AB696" s="2"/>
      <c r="AD696" s="5"/>
      <c r="AE696" s="5"/>
      <c r="AJ696" s="5"/>
    </row>
    <row r="697" spans="1:36" x14ac:dyDescent="0.25">
      <c r="A697" s="18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5"/>
      <c r="AB697" s="2"/>
      <c r="AD697" s="5"/>
      <c r="AE697" s="5"/>
      <c r="AJ697" s="5"/>
    </row>
    <row r="698" spans="1:36" x14ac:dyDescent="0.25">
      <c r="A698" s="18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5"/>
      <c r="AB698" s="2"/>
      <c r="AD698" s="5"/>
      <c r="AE698" s="5"/>
      <c r="AJ698" s="5"/>
    </row>
    <row r="699" spans="1:36" x14ac:dyDescent="0.25">
      <c r="A699" s="18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5"/>
      <c r="AB699" s="2"/>
      <c r="AD699" s="5"/>
      <c r="AE699" s="5"/>
      <c r="AJ699" s="5"/>
    </row>
    <row r="700" spans="1:36" x14ac:dyDescent="0.25">
      <c r="A700" s="18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5"/>
      <c r="AB700" s="2"/>
      <c r="AD700" s="5"/>
      <c r="AE700" s="5"/>
      <c r="AJ700" s="5"/>
    </row>
    <row r="701" spans="1:36" x14ac:dyDescent="0.25">
      <c r="A701" s="18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5"/>
      <c r="AB701" s="2"/>
      <c r="AD701" s="5"/>
      <c r="AE701" s="5"/>
      <c r="AJ701" s="5"/>
    </row>
    <row r="702" spans="1:36" x14ac:dyDescent="0.25">
      <c r="A702" s="18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5"/>
      <c r="AB702" s="2"/>
      <c r="AD702" s="5"/>
      <c r="AE702" s="5"/>
      <c r="AJ702" s="5"/>
    </row>
    <row r="703" spans="1:36" x14ac:dyDescent="0.25">
      <c r="A703" s="18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5"/>
      <c r="AB703" s="2"/>
      <c r="AD703" s="5"/>
      <c r="AE703" s="5"/>
      <c r="AJ703" s="5"/>
    </row>
    <row r="704" spans="1:36" x14ac:dyDescent="0.25">
      <c r="A704" s="18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5"/>
      <c r="AB704" s="2"/>
      <c r="AD704" s="5"/>
      <c r="AE704" s="5"/>
      <c r="AJ704" s="5"/>
    </row>
    <row r="705" spans="1:36" x14ac:dyDescent="0.25">
      <c r="A705" s="18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5"/>
      <c r="AB705" s="2"/>
      <c r="AD705" s="5"/>
      <c r="AE705" s="5"/>
      <c r="AJ705" s="5"/>
    </row>
    <row r="706" spans="1:36" x14ac:dyDescent="0.25">
      <c r="A706" s="18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5"/>
      <c r="AB706" s="2"/>
      <c r="AD706" s="5"/>
      <c r="AE706" s="5"/>
      <c r="AJ706" s="5"/>
    </row>
    <row r="707" spans="1:36" x14ac:dyDescent="0.25">
      <c r="A707" s="18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5"/>
      <c r="AB707" s="2"/>
      <c r="AD707" s="5"/>
      <c r="AE707" s="5"/>
      <c r="AJ707" s="5"/>
    </row>
    <row r="708" spans="1:36" x14ac:dyDescent="0.25">
      <c r="A708" s="18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5"/>
      <c r="AB708" s="2"/>
      <c r="AD708" s="5"/>
      <c r="AE708" s="5"/>
      <c r="AJ708" s="5"/>
    </row>
    <row r="709" spans="1:36" x14ac:dyDescent="0.25">
      <c r="A709" s="18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5"/>
      <c r="AB709" s="2"/>
      <c r="AD709" s="5"/>
      <c r="AE709" s="5"/>
      <c r="AJ709" s="5"/>
    </row>
    <row r="710" spans="1:36" x14ac:dyDescent="0.25">
      <c r="A710" s="18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5"/>
      <c r="AB710" s="2"/>
      <c r="AD710" s="5"/>
      <c r="AE710" s="5"/>
      <c r="AJ710" s="5"/>
    </row>
    <row r="711" spans="1:36" x14ac:dyDescent="0.25">
      <c r="A711" s="18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5"/>
      <c r="AB711" s="2"/>
      <c r="AD711" s="5"/>
      <c r="AE711" s="5"/>
      <c r="AJ711" s="5"/>
    </row>
    <row r="712" spans="1:36" x14ac:dyDescent="0.25">
      <c r="A712" s="18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5"/>
      <c r="AB712" s="2"/>
      <c r="AD712" s="5"/>
      <c r="AE712" s="5"/>
      <c r="AJ712" s="5"/>
    </row>
    <row r="713" spans="1:36" x14ac:dyDescent="0.25">
      <c r="A713" s="18"/>
      <c r="Z713" s="5"/>
      <c r="AB713" s="2"/>
      <c r="AD713" s="5"/>
      <c r="AE713" s="5"/>
      <c r="AJ713" s="5"/>
    </row>
    <row r="714" spans="1:36" x14ac:dyDescent="0.25">
      <c r="A714" s="18"/>
      <c r="Z714" s="5"/>
      <c r="AB714" s="2"/>
      <c r="AD714" s="5"/>
      <c r="AE714" s="5"/>
      <c r="AJ714" s="5"/>
    </row>
    <row r="715" spans="1:36" x14ac:dyDescent="0.25">
      <c r="A715" s="18"/>
      <c r="Z715" s="5"/>
      <c r="AB715" s="2"/>
      <c r="AD715" s="5"/>
      <c r="AE715" s="5"/>
      <c r="AJ715" s="5"/>
    </row>
    <row r="716" spans="1:36" x14ac:dyDescent="0.25">
      <c r="A716" s="18"/>
      <c r="Z716" s="5"/>
      <c r="AB716" s="2"/>
      <c r="AD716" s="5"/>
      <c r="AE716" s="5"/>
      <c r="AJ716" s="5"/>
    </row>
    <row r="717" spans="1:36" x14ac:dyDescent="0.25">
      <c r="A717" s="18"/>
      <c r="Z717" s="5"/>
      <c r="AB717" s="2"/>
      <c r="AD717" s="5"/>
      <c r="AE717" s="5"/>
      <c r="AJ717" s="5"/>
    </row>
    <row r="718" spans="1:36" x14ac:dyDescent="0.25">
      <c r="A718" s="18"/>
      <c r="Z718" s="5"/>
      <c r="AB718" s="2"/>
      <c r="AD718" s="5"/>
      <c r="AE718" s="5"/>
      <c r="AJ718" s="5"/>
    </row>
    <row r="719" spans="1:36" x14ac:dyDescent="0.25">
      <c r="A719" s="18"/>
      <c r="Z719" s="5"/>
      <c r="AB719" s="2"/>
      <c r="AD719" s="5"/>
      <c r="AE719" s="5"/>
      <c r="AJ719" s="5"/>
    </row>
    <row r="720" spans="1:36" x14ac:dyDescent="0.25">
      <c r="A720" s="18"/>
      <c r="Z720" s="5"/>
      <c r="AB720" s="2"/>
      <c r="AD720" s="5"/>
      <c r="AE720" s="5"/>
      <c r="AJ720" s="5"/>
    </row>
    <row r="721" spans="1:36" x14ac:dyDescent="0.25">
      <c r="A721" s="18"/>
      <c r="Z721" s="5"/>
      <c r="AB721" s="2"/>
      <c r="AD721" s="5"/>
      <c r="AE721" s="5"/>
      <c r="AJ721" s="5"/>
    </row>
    <row r="722" spans="1:36" x14ac:dyDescent="0.25">
      <c r="A722" s="18"/>
      <c r="Z722" s="5"/>
      <c r="AB722" s="2"/>
      <c r="AD722" s="5"/>
      <c r="AE722" s="5"/>
      <c r="AJ722" s="5"/>
    </row>
    <row r="723" spans="1:36" x14ac:dyDescent="0.25">
      <c r="A723" s="18"/>
      <c r="Z723" s="5"/>
      <c r="AB723" s="2"/>
      <c r="AD723" s="5"/>
      <c r="AE723" s="5"/>
      <c r="AJ723" s="5"/>
    </row>
    <row r="724" spans="1:36" x14ac:dyDescent="0.25">
      <c r="A724" s="18"/>
      <c r="Z724" s="5"/>
      <c r="AB724" s="2"/>
      <c r="AD724" s="5"/>
      <c r="AE724" s="5"/>
      <c r="AJ724" s="5"/>
    </row>
    <row r="725" spans="1:36" x14ac:dyDescent="0.25">
      <c r="A725" s="18"/>
      <c r="Z725" s="5"/>
      <c r="AB725" s="2"/>
      <c r="AD725" s="5"/>
      <c r="AE725" s="5"/>
      <c r="AJ725" s="5"/>
    </row>
    <row r="726" spans="1:36" x14ac:dyDescent="0.25">
      <c r="A726" s="18"/>
      <c r="Z726" s="5"/>
      <c r="AB726" s="2"/>
      <c r="AD726" s="5"/>
      <c r="AE726" s="5"/>
      <c r="AJ726" s="5"/>
    </row>
    <row r="727" spans="1:36" x14ac:dyDescent="0.25">
      <c r="A727" s="18"/>
      <c r="Z727" s="5"/>
      <c r="AB727" s="2"/>
      <c r="AD727" s="5"/>
      <c r="AE727" s="5"/>
      <c r="AJ727" s="5"/>
    </row>
    <row r="728" spans="1:36" x14ac:dyDescent="0.25">
      <c r="A728" s="18"/>
      <c r="Z728" s="5"/>
      <c r="AB728" s="2"/>
      <c r="AD728" s="5"/>
      <c r="AE728" s="5"/>
      <c r="AJ728" s="5"/>
    </row>
    <row r="729" spans="1:36" x14ac:dyDescent="0.25">
      <c r="A729" s="18"/>
      <c r="Z729" s="5"/>
      <c r="AB729" s="2"/>
      <c r="AD729" s="5"/>
      <c r="AE729" s="5"/>
      <c r="AJ729" s="5"/>
    </row>
    <row r="730" spans="1:36" x14ac:dyDescent="0.25">
      <c r="A730" s="18"/>
      <c r="Z730" s="5"/>
      <c r="AB730" s="2"/>
      <c r="AD730" s="5"/>
      <c r="AE730" s="5"/>
      <c r="AJ730" s="5"/>
    </row>
    <row r="731" spans="1:36" x14ac:dyDescent="0.25">
      <c r="A731" s="18"/>
      <c r="Z731" s="5"/>
      <c r="AB731" s="2"/>
      <c r="AD731" s="5"/>
      <c r="AE731" s="5"/>
      <c r="AJ731" s="5"/>
    </row>
    <row r="732" spans="1:36" x14ac:dyDescent="0.25">
      <c r="A732" s="18"/>
      <c r="Z732" s="5"/>
      <c r="AB732" s="2"/>
      <c r="AD732" s="5"/>
      <c r="AE732" s="5"/>
      <c r="AJ732" s="5"/>
    </row>
    <row r="733" spans="1:36" x14ac:dyDescent="0.25">
      <c r="A733" s="18"/>
      <c r="Z733" s="5"/>
      <c r="AB733" s="2"/>
      <c r="AD733" s="5"/>
      <c r="AE733" s="5"/>
      <c r="AJ733" s="5"/>
    </row>
    <row r="734" spans="1:36" x14ac:dyDescent="0.25">
      <c r="A734" s="18"/>
      <c r="Z734" s="5"/>
      <c r="AB734" s="2"/>
      <c r="AD734" s="5"/>
      <c r="AE734" s="5"/>
      <c r="AJ734" s="5"/>
    </row>
    <row r="735" spans="1:36" x14ac:dyDescent="0.25">
      <c r="A735" s="18"/>
      <c r="Z735" s="5"/>
      <c r="AB735" s="2"/>
      <c r="AD735" s="5"/>
      <c r="AE735" s="5"/>
      <c r="AJ735" s="5"/>
    </row>
    <row r="736" spans="1:36" x14ac:dyDescent="0.25">
      <c r="A736" s="18"/>
      <c r="Z736" s="5"/>
      <c r="AB736" s="2"/>
      <c r="AD736" s="5"/>
      <c r="AE736" s="5"/>
      <c r="AJ736" s="5"/>
    </row>
    <row r="737" spans="1:36" x14ac:dyDescent="0.25">
      <c r="A737" s="18"/>
      <c r="Z737" s="5"/>
      <c r="AB737" s="2"/>
      <c r="AD737" s="5"/>
      <c r="AE737" s="5"/>
      <c r="AJ737" s="5"/>
    </row>
    <row r="738" spans="1:36" x14ac:dyDescent="0.25">
      <c r="A738" s="18"/>
      <c r="Z738" s="5"/>
      <c r="AB738" s="2"/>
      <c r="AD738" s="5"/>
      <c r="AE738" s="5"/>
      <c r="AJ738" s="5"/>
    </row>
    <row r="739" spans="1:36" x14ac:dyDescent="0.25">
      <c r="A739" s="18"/>
      <c r="Z739" s="5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</sheetPr>
  <dimension ref="A1:AK739"/>
  <sheetViews>
    <sheetView zoomScale="70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35" sqref="G35"/>
    </sheetView>
  </sheetViews>
  <sheetFormatPr defaultColWidth="9.28515625" defaultRowHeight="15" x14ac:dyDescent="0.25"/>
  <cols>
    <col min="1" max="1" width="14.85546875" style="2" customWidth="1"/>
    <col min="2" max="25" width="9.28515625" style="2"/>
    <col min="26" max="26" width="4.140625" style="2" customWidth="1"/>
    <col min="27" max="27" width="2.28515625" style="2" hidden="1" customWidth="1"/>
    <col min="28" max="28" width="2.28515625" hidden="1" customWidth="1"/>
    <col min="29" max="31" width="10.140625" style="2" hidden="1" customWidth="1"/>
    <col min="32" max="32" width="3" style="2" hidden="1" customWidth="1"/>
    <col min="33" max="33" width="6.5703125" style="2" hidden="1" customWidth="1"/>
    <col min="34" max="34" width="0" style="2" hidden="1" customWidth="1"/>
    <col min="35" max="35" width="4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7" ht="13.5" thickTop="1" x14ac:dyDescent="0.2">
      <c r="A9" s="4">
        <v>45292</v>
      </c>
      <c r="B9" s="5">
        <f>All_Customers_Residential!B9+All_Customers_Small_Commercial!B9+All_Customers_Lighting!B9</f>
        <v>82778</v>
      </c>
      <c r="C9" s="5">
        <f>All_Customers_Residential!C9+All_Customers_Small_Commercial!C9+All_Customers_Lighting!C9</f>
        <v>78703</v>
      </c>
      <c r="D9" s="5">
        <f>All_Customers_Residential!D9+All_Customers_Small_Commercial!D9+All_Customers_Lighting!D9</f>
        <v>76254</v>
      </c>
      <c r="E9" s="5">
        <f>All_Customers_Residential!E9+All_Customers_Small_Commercial!E9+All_Customers_Lighting!E9</f>
        <v>76730</v>
      </c>
      <c r="F9" s="5">
        <f>All_Customers_Residential!F9+All_Customers_Small_Commercial!F9+All_Customers_Lighting!F9</f>
        <v>79819</v>
      </c>
      <c r="G9" s="5">
        <f>All_Customers_Residential!G9+All_Customers_Small_Commercial!G9+All_Customers_Lighting!G9</f>
        <v>88568</v>
      </c>
      <c r="H9" s="5">
        <f>All_Customers_Residential!H9+All_Customers_Small_Commercial!H9+All_Customers_Lighting!H9</f>
        <v>110253</v>
      </c>
      <c r="I9" s="5">
        <f>All_Customers_Residential!I9+All_Customers_Small_Commercial!I9+All_Customers_Lighting!I9</f>
        <v>125664</v>
      </c>
      <c r="J9" s="5">
        <f>All_Customers_Residential!J9+All_Customers_Small_Commercial!J9+All_Customers_Lighting!J9</f>
        <v>127151</v>
      </c>
      <c r="K9" s="5">
        <f>All_Customers_Residential!K9+All_Customers_Small_Commercial!K9+All_Customers_Lighting!K9</f>
        <v>130222</v>
      </c>
      <c r="L9" s="5">
        <f>All_Customers_Residential!L9+All_Customers_Small_Commercial!L9+All_Customers_Lighting!L9</f>
        <v>128221</v>
      </c>
      <c r="M9" s="5">
        <f>All_Customers_Residential!M9+All_Customers_Small_Commercial!M9+All_Customers_Lighting!M9</f>
        <v>125771</v>
      </c>
      <c r="N9" s="5">
        <f>All_Customers_Residential!N9+All_Customers_Small_Commercial!N9+All_Customers_Lighting!N9</f>
        <v>120546</v>
      </c>
      <c r="O9" s="5">
        <f>All_Customers_Residential!O9+All_Customers_Small_Commercial!O9+All_Customers_Lighting!O9</f>
        <v>117114</v>
      </c>
      <c r="P9" s="5">
        <f>All_Customers_Residential!P9+All_Customers_Small_Commercial!P9+All_Customers_Lighting!P9</f>
        <v>114357</v>
      </c>
      <c r="Q9" s="5">
        <f>All_Customers_Residential!Q9+All_Customers_Small_Commercial!Q9+All_Customers_Lighting!Q9</f>
        <v>122334</v>
      </c>
      <c r="R9" s="5">
        <f>All_Customers_Residential!R9+All_Customers_Small_Commercial!R9+All_Customers_Lighting!R9</f>
        <v>138447</v>
      </c>
      <c r="S9" s="5">
        <f>All_Customers_Residential!S9+All_Customers_Small_Commercial!S9+All_Customers_Lighting!S9</f>
        <v>150370</v>
      </c>
      <c r="T9" s="5">
        <f>All_Customers_Residential!T9+All_Customers_Small_Commercial!T9+All_Customers_Lighting!T9</f>
        <v>149209</v>
      </c>
      <c r="U9" s="5">
        <f>All_Customers_Residential!U9+All_Customers_Small_Commercial!U9+All_Customers_Lighting!U9</f>
        <v>149464</v>
      </c>
      <c r="V9" s="5">
        <f>All_Customers_Residential!V9+All_Customers_Small_Commercial!V9+All_Customers_Lighting!V9</f>
        <v>136602</v>
      </c>
      <c r="W9" s="5">
        <f>All_Customers_Residential!W9+All_Customers_Small_Commercial!W9+All_Customers_Lighting!W9</f>
        <v>117707</v>
      </c>
      <c r="X9" s="5">
        <f>All_Customers_Residential!X9+All_Customers_Small_Commercial!X9+All_Customers_Lighting!X9</f>
        <v>98497</v>
      </c>
      <c r="Y9" s="5">
        <f>All_Customers_Residential!Y9+All_Customers_Small_Commercial!Y9+All_Customers_Lighting!Y9</f>
        <v>87754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2732535</v>
      </c>
      <c r="AE9" s="5">
        <f>SUM(B9:Y9)</f>
        <v>2732535</v>
      </c>
      <c r="AG9" s="2">
        <f>MONTH(A9)</f>
        <v>1</v>
      </c>
      <c r="AH9" s="2">
        <f>YEAR(A9)</f>
        <v>2024</v>
      </c>
      <c r="AJ9" s="5">
        <f>MAX(B9:Y9)</f>
        <v>150370</v>
      </c>
      <c r="AK9" s="2">
        <f>IF(AE9&gt;0,INDEX(B$8:Y$8,MATCH(AJ9,B9:Y9,0)),"")</f>
        <v>18</v>
      </c>
    </row>
    <row r="10" spans="1:37" ht="12.75" x14ac:dyDescent="0.2">
      <c r="A10" s="4">
        <v>45293</v>
      </c>
      <c r="B10" s="5">
        <f>All_Customers_Residential!B10+All_Customers_Small_Commercial!B10+All_Customers_Lighting!B10</f>
        <v>82099</v>
      </c>
      <c r="C10" s="5">
        <f>All_Customers_Residential!C10+All_Customers_Small_Commercial!C10+All_Customers_Lighting!C10</f>
        <v>78090</v>
      </c>
      <c r="D10" s="5">
        <f>All_Customers_Residential!D10+All_Customers_Small_Commercial!D10+All_Customers_Lighting!D10</f>
        <v>75433</v>
      </c>
      <c r="E10" s="5">
        <f>All_Customers_Residential!E10+All_Customers_Small_Commercial!E10+All_Customers_Lighting!E10</f>
        <v>76630</v>
      </c>
      <c r="F10" s="5">
        <f>All_Customers_Residential!F10+All_Customers_Small_Commercial!F10+All_Customers_Lighting!F10</f>
        <v>79962</v>
      </c>
      <c r="G10" s="5">
        <f>All_Customers_Residential!G10+All_Customers_Small_Commercial!G10+All_Customers_Lighting!G10</f>
        <v>90522</v>
      </c>
      <c r="H10" s="5">
        <f>All_Customers_Residential!H10+All_Customers_Small_Commercial!H10+All_Customers_Lighting!H10</f>
        <v>115784</v>
      </c>
      <c r="I10" s="5">
        <f>All_Customers_Residential!I10+All_Customers_Small_Commercial!I10+All_Customers_Lighting!I10</f>
        <v>131226</v>
      </c>
      <c r="J10" s="5">
        <f>All_Customers_Residential!J10+All_Customers_Small_Commercial!J10+All_Customers_Lighting!J10</f>
        <v>127973</v>
      </c>
      <c r="K10" s="5">
        <f>All_Customers_Residential!K10+All_Customers_Small_Commercial!K10+All_Customers_Lighting!K10</f>
        <v>126520</v>
      </c>
      <c r="L10" s="5">
        <f>All_Customers_Residential!L10+All_Customers_Small_Commercial!L10+All_Customers_Lighting!L10</f>
        <v>125122</v>
      </c>
      <c r="M10" s="5">
        <f>All_Customers_Residential!M10+All_Customers_Small_Commercial!M10+All_Customers_Lighting!M10</f>
        <v>122843</v>
      </c>
      <c r="N10" s="5">
        <f>All_Customers_Residential!N10+All_Customers_Small_Commercial!N10+All_Customers_Lighting!N10</f>
        <v>117588</v>
      </c>
      <c r="O10" s="5">
        <f>All_Customers_Residential!O10+All_Customers_Small_Commercial!O10+All_Customers_Lighting!O10</f>
        <v>114692</v>
      </c>
      <c r="P10" s="5">
        <f>All_Customers_Residential!P10+All_Customers_Small_Commercial!P10+All_Customers_Lighting!P10</f>
        <v>111728</v>
      </c>
      <c r="Q10" s="5">
        <f>All_Customers_Residential!Q10+All_Customers_Small_Commercial!Q10+All_Customers_Lighting!Q10</f>
        <v>119535</v>
      </c>
      <c r="R10" s="5">
        <f>All_Customers_Residential!R10+All_Customers_Small_Commercial!R10+All_Customers_Lighting!R10</f>
        <v>136092</v>
      </c>
      <c r="S10" s="5">
        <f>All_Customers_Residential!S10+All_Customers_Small_Commercial!S10+All_Customers_Lighting!S10</f>
        <v>146797</v>
      </c>
      <c r="T10" s="5">
        <f>All_Customers_Residential!T10+All_Customers_Small_Commercial!T10+All_Customers_Lighting!T10</f>
        <v>147903</v>
      </c>
      <c r="U10" s="5">
        <f>All_Customers_Residential!U10+All_Customers_Small_Commercial!U10+All_Customers_Lighting!U10</f>
        <v>150476</v>
      </c>
      <c r="V10" s="5">
        <f>All_Customers_Residential!V10+All_Customers_Small_Commercial!V10+All_Customers_Lighting!V10</f>
        <v>136828</v>
      </c>
      <c r="W10" s="5">
        <f>All_Customers_Residential!W10+All_Customers_Small_Commercial!W10+All_Customers_Lighting!W10</f>
        <v>118382</v>
      </c>
      <c r="X10" s="5">
        <f>All_Customers_Residential!X10+All_Customers_Small_Commercial!X10+All_Customers_Lighting!X10</f>
        <v>97765</v>
      </c>
      <c r="Y10" s="5">
        <f>All_Customers_Residential!Y10+All_Customers_Small_Commercial!Y10+All_Customers_Lighting!Y10</f>
        <v>87218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2031470</v>
      </c>
      <c r="AD10" s="5">
        <f t="shared" ref="AD10:AD73" si="2">AE10-AC10</f>
        <v>685738</v>
      </c>
      <c r="AE10" s="5">
        <f t="shared" ref="AE10:AE73" si="3">SUM(B10:Y10)</f>
        <v>2717208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150476</v>
      </c>
      <c r="AK10" s="2">
        <f t="shared" ref="AK10:AK73" si="7">IF(AE10&gt;0,INDEX(B$8:Y$8,MATCH(AJ10,B10:Y10,0)),"")</f>
        <v>20</v>
      </c>
    </row>
    <row r="11" spans="1:37" ht="12.75" x14ac:dyDescent="0.2">
      <c r="A11" s="4">
        <v>45294</v>
      </c>
      <c r="B11" s="5">
        <f>All_Customers_Residential!B11+All_Customers_Small_Commercial!B11+All_Customers_Lighting!B11</f>
        <v>81675</v>
      </c>
      <c r="C11" s="5">
        <f>All_Customers_Residential!C11+All_Customers_Small_Commercial!C11+All_Customers_Lighting!C11</f>
        <v>77691</v>
      </c>
      <c r="D11" s="5">
        <f>All_Customers_Residential!D11+All_Customers_Small_Commercial!D11+All_Customers_Lighting!D11</f>
        <v>75051</v>
      </c>
      <c r="E11" s="5">
        <f>All_Customers_Residential!E11+All_Customers_Small_Commercial!E11+All_Customers_Lighting!E11</f>
        <v>76242</v>
      </c>
      <c r="F11" s="5">
        <f>All_Customers_Residential!F11+All_Customers_Small_Commercial!F11+All_Customers_Lighting!F11</f>
        <v>79575</v>
      </c>
      <c r="G11" s="5">
        <f>All_Customers_Residential!G11+All_Customers_Small_Commercial!G11+All_Customers_Lighting!G11</f>
        <v>90084</v>
      </c>
      <c r="H11" s="5">
        <f>All_Customers_Residential!H11+All_Customers_Small_Commercial!H11+All_Customers_Lighting!H11</f>
        <v>115195</v>
      </c>
      <c r="I11" s="5">
        <f>All_Customers_Residential!I11+All_Customers_Small_Commercial!I11+All_Customers_Lighting!I11</f>
        <v>130560</v>
      </c>
      <c r="J11" s="5">
        <f>All_Customers_Residential!J11+All_Customers_Small_Commercial!J11+All_Customers_Lighting!J11</f>
        <v>127321</v>
      </c>
      <c r="K11" s="5">
        <f>All_Customers_Residential!K11+All_Customers_Small_Commercial!K11+All_Customers_Lighting!K11</f>
        <v>125855</v>
      </c>
      <c r="L11" s="5">
        <f>All_Customers_Residential!L11+All_Customers_Small_Commercial!L11+All_Customers_Lighting!L11</f>
        <v>124485</v>
      </c>
      <c r="M11" s="5">
        <f>All_Customers_Residential!M11+All_Customers_Small_Commercial!M11+All_Customers_Lighting!M11</f>
        <v>122203</v>
      </c>
      <c r="N11" s="5">
        <f>All_Customers_Residential!N11+All_Customers_Small_Commercial!N11+All_Customers_Lighting!N11</f>
        <v>116983</v>
      </c>
      <c r="O11" s="5">
        <f>All_Customers_Residential!O11+All_Customers_Small_Commercial!O11+All_Customers_Lighting!O11</f>
        <v>114098</v>
      </c>
      <c r="P11" s="5">
        <f>All_Customers_Residential!P11+All_Customers_Small_Commercial!P11+All_Customers_Lighting!P11</f>
        <v>111154</v>
      </c>
      <c r="Q11" s="5">
        <f>All_Customers_Residential!Q11+All_Customers_Small_Commercial!Q11+All_Customers_Lighting!Q11</f>
        <v>118917</v>
      </c>
      <c r="R11" s="5">
        <f>All_Customers_Residential!R11+All_Customers_Small_Commercial!R11+All_Customers_Lighting!R11</f>
        <v>135377</v>
      </c>
      <c r="S11" s="5">
        <f>All_Customers_Residential!S11+All_Customers_Small_Commercial!S11+All_Customers_Lighting!S11</f>
        <v>146012</v>
      </c>
      <c r="T11" s="5">
        <f>All_Customers_Residential!T11+All_Customers_Small_Commercial!T11+All_Customers_Lighting!T11</f>
        <v>147104</v>
      </c>
      <c r="U11" s="5">
        <f>All_Customers_Residential!U11+All_Customers_Small_Commercial!U11+All_Customers_Lighting!U11</f>
        <v>149660</v>
      </c>
      <c r="V11" s="5">
        <f>All_Customers_Residential!V11+All_Customers_Small_Commercial!V11+All_Customers_Lighting!V11</f>
        <v>136092</v>
      </c>
      <c r="W11" s="5">
        <f>All_Customers_Residential!W11+All_Customers_Small_Commercial!W11+All_Customers_Lighting!W11</f>
        <v>117750</v>
      </c>
      <c r="X11" s="5">
        <f>All_Customers_Residential!X11+All_Customers_Small_Commercial!X11+All_Customers_Lighting!X11</f>
        <v>97251</v>
      </c>
      <c r="Y11" s="5">
        <f>All_Customers_Residential!Y11+All_Customers_Small_Commercial!Y11+All_Customers_Lighting!Y11</f>
        <v>86765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2020822</v>
      </c>
      <c r="AD11" s="5">
        <f t="shared" si="2"/>
        <v>682278</v>
      </c>
      <c r="AE11" s="5">
        <f t="shared" si="3"/>
        <v>2703100</v>
      </c>
      <c r="AG11" s="2">
        <f t="shared" si="4"/>
        <v>1</v>
      </c>
      <c r="AH11" s="2">
        <f t="shared" si="5"/>
        <v>2024</v>
      </c>
      <c r="AJ11" s="5">
        <f t="shared" si="6"/>
        <v>149660</v>
      </c>
      <c r="AK11" s="2">
        <f t="shared" si="7"/>
        <v>20</v>
      </c>
    </row>
    <row r="12" spans="1:37" ht="12.75" x14ac:dyDescent="0.2">
      <c r="A12" s="4">
        <v>45295</v>
      </c>
      <c r="B12" s="5">
        <f>All_Customers_Residential!B12+All_Customers_Small_Commercial!B12+All_Customers_Lighting!B12</f>
        <v>81049</v>
      </c>
      <c r="C12" s="5">
        <f>All_Customers_Residential!C12+All_Customers_Small_Commercial!C12+All_Customers_Lighting!C12</f>
        <v>77097</v>
      </c>
      <c r="D12" s="5">
        <f>All_Customers_Residential!D12+All_Customers_Small_Commercial!D12+All_Customers_Lighting!D12</f>
        <v>74478</v>
      </c>
      <c r="E12" s="5">
        <f>All_Customers_Residential!E12+All_Customers_Small_Commercial!E12+All_Customers_Lighting!E12</f>
        <v>75663</v>
      </c>
      <c r="F12" s="5">
        <f>All_Customers_Residential!F12+All_Customers_Small_Commercial!F12+All_Customers_Lighting!F12</f>
        <v>78951</v>
      </c>
      <c r="G12" s="5">
        <f>All_Customers_Residential!G12+All_Customers_Small_Commercial!G12+All_Customers_Lighting!G12</f>
        <v>89363</v>
      </c>
      <c r="H12" s="5">
        <f>All_Customers_Residential!H12+All_Customers_Small_Commercial!H12+All_Customers_Lighting!H12</f>
        <v>114258</v>
      </c>
      <c r="I12" s="5">
        <f>All_Customers_Residential!I12+All_Customers_Small_Commercial!I12+All_Customers_Lighting!I12</f>
        <v>129508</v>
      </c>
      <c r="J12" s="5">
        <f>All_Customers_Residential!J12+All_Customers_Small_Commercial!J12+All_Customers_Lighting!J12</f>
        <v>126301</v>
      </c>
      <c r="K12" s="5">
        <f>All_Customers_Residential!K12+All_Customers_Small_Commercial!K12+All_Customers_Lighting!K12</f>
        <v>124881</v>
      </c>
      <c r="L12" s="5">
        <f>All_Customers_Residential!L12+All_Customers_Small_Commercial!L12+All_Customers_Lighting!L12</f>
        <v>123512</v>
      </c>
      <c r="M12" s="5">
        <f>All_Customers_Residential!M12+All_Customers_Small_Commercial!M12+All_Customers_Lighting!M12</f>
        <v>121264</v>
      </c>
      <c r="N12" s="5">
        <f>All_Customers_Residential!N12+All_Customers_Small_Commercial!N12+All_Customers_Lighting!N12</f>
        <v>116086</v>
      </c>
      <c r="O12" s="5">
        <f>All_Customers_Residential!O12+All_Customers_Small_Commercial!O12+All_Customers_Lighting!O12</f>
        <v>113230</v>
      </c>
      <c r="P12" s="5">
        <f>All_Customers_Residential!P12+All_Customers_Small_Commercial!P12+All_Customers_Lighting!P12</f>
        <v>110307</v>
      </c>
      <c r="Q12" s="5">
        <f>All_Customers_Residential!Q12+All_Customers_Small_Commercial!Q12+All_Customers_Lighting!Q12</f>
        <v>118000</v>
      </c>
      <c r="R12" s="5">
        <f>All_Customers_Residential!R12+All_Customers_Small_Commercial!R12+All_Customers_Lighting!R12</f>
        <v>134325</v>
      </c>
      <c r="S12" s="5">
        <f>All_Customers_Residential!S12+All_Customers_Small_Commercial!S12+All_Customers_Lighting!S12</f>
        <v>144852</v>
      </c>
      <c r="T12" s="5">
        <f>All_Customers_Residential!T12+All_Customers_Small_Commercial!T12+All_Customers_Lighting!T12</f>
        <v>145929</v>
      </c>
      <c r="U12" s="5">
        <f>All_Customers_Residential!U12+All_Customers_Small_Commercial!U12+All_Customers_Lighting!U12</f>
        <v>148458</v>
      </c>
      <c r="V12" s="5">
        <f>All_Customers_Residential!V12+All_Customers_Small_Commercial!V12+All_Customers_Lighting!V12</f>
        <v>135002</v>
      </c>
      <c r="W12" s="5">
        <f>All_Customers_Residential!W12+All_Customers_Small_Commercial!W12+All_Customers_Lighting!W12</f>
        <v>116823</v>
      </c>
      <c r="X12" s="5">
        <f>All_Customers_Residential!X12+All_Customers_Small_Commercial!X12+All_Customers_Lighting!X12</f>
        <v>96492</v>
      </c>
      <c r="Y12" s="5">
        <f>All_Customers_Residential!Y12+All_Customers_Small_Commercial!Y12+All_Customers_Lighting!Y12</f>
        <v>86097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2004970</v>
      </c>
      <c r="AD12" s="5">
        <f t="shared" si="2"/>
        <v>676956</v>
      </c>
      <c r="AE12" s="5">
        <f t="shared" si="3"/>
        <v>2681926</v>
      </c>
      <c r="AG12" s="2">
        <f t="shared" si="4"/>
        <v>1</v>
      </c>
      <c r="AH12" s="2">
        <f t="shared" si="5"/>
        <v>2024</v>
      </c>
      <c r="AJ12" s="5">
        <f t="shared" si="6"/>
        <v>148458</v>
      </c>
      <c r="AK12" s="2">
        <f t="shared" si="7"/>
        <v>20</v>
      </c>
    </row>
    <row r="13" spans="1:37" ht="12.75" x14ac:dyDescent="0.2">
      <c r="A13" s="4">
        <v>45296</v>
      </c>
      <c r="B13" s="5">
        <f>All_Customers_Residential!B13+All_Customers_Small_Commercial!B13+All_Customers_Lighting!B13</f>
        <v>80714</v>
      </c>
      <c r="C13" s="5">
        <f>All_Customers_Residential!C13+All_Customers_Small_Commercial!C13+All_Customers_Lighting!C13</f>
        <v>76814</v>
      </c>
      <c r="D13" s="5">
        <f>All_Customers_Residential!D13+All_Customers_Small_Commercial!D13+All_Customers_Lighting!D13</f>
        <v>74215</v>
      </c>
      <c r="E13" s="5">
        <f>All_Customers_Residential!E13+All_Customers_Small_Commercial!E13+All_Customers_Lighting!E13</f>
        <v>75394</v>
      </c>
      <c r="F13" s="5">
        <f>All_Customers_Residential!F13+All_Customers_Small_Commercial!F13+All_Customers_Lighting!F13</f>
        <v>78669</v>
      </c>
      <c r="G13" s="5">
        <f>All_Customers_Residential!G13+All_Customers_Small_Commercial!G13+All_Customers_Lighting!G13</f>
        <v>89033</v>
      </c>
      <c r="H13" s="5">
        <f>All_Customers_Residential!H13+All_Customers_Small_Commercial!H13+All_Customers_Lighting!H13</f>
        <v>113823</v>
      </c>
      <c r="I13" s="5">
        <f>All_Customers_Residential!I13+All_Customers_Small_Commercial!I13+All_Customers_Lighting!I13</f>
        <v>129002</v>
      </c>
      <c r="J13" s="5">
        <f>All_Customers_Residential!J13+All_Customers_Small_Commercial!J13+All_Customers_Lighting!J13</f>
        <v>125798</v>
      </c>
      <c r="K13" s="5">
        <f>All_Customers_Residential!K13+All_Customers_Small_Commercial!K13+All_Customers_Lighting!K13</f>
        <v>124384</v>
      </c>
      <c r="L13" s="5">
        <f>All_Customers_Residential!L13+All_Customers_Small_Commercial!L13+All_Customers_Lighting!L13</f>
        <v>123006</v>
      </c>
      <c r="M13" s="5">
        <f>All_Customers_Residential!M13+All_Customers_Small_Commercial!M13+All_Customers_Lighting!M13</f>
        <v>120757</v>
      </c>
      <c r="N13" s="5">
        <f>All_Customers_Residential!N13+All_Customers_Small_Commercial!N13+All_Customers_Lighting!N13</f>
        <v>115585</v>
      </c>
      <c r="O13" s="5">
        <f>All_Customers_Residential!O13+All_Customers_Small_Commercial!O13+All_Customers_Lighting!O13</f>
        <v>112739</v>
      </c>
      <c r="P13" s="5">
        <f>All_Customers_Residential!P13+All_Customers_Small_Commercial!P13+All_Customers_Lighting!P13</f>
        <v>109828</v>
      </c>
      <c r="Q13" s="5">
        <f>All_Customers_Residential!Q13+All_Customers_Small_Commercial!Q13+All_Customers_Lighting!Q13</f>
        <v>117485</v>
      </c>
      <c r="R13" s="5">
        <f>All_Customers_Residential!R13+All_Customers_Small_Commercial!R13+All_Customers_Lighting!R13</f>
        <v>133757</v>
      </c>
      <c r="S13" s="5">
        <f>All_Customers_Residential!S13+All_Customers_Small_Commercial!S13+All_Customers_Lighting!S13</f>
        <v>144236</v>
      </c>
      <c r="T13" s="5">
        <f>All_Customers_Residential!T13+All_Customers_Small_Commercial!T13+All_Customers_Lighting!T13</f>
        <v>145307</v>
      </c>
      <c r="U13" s="5">
        <f>All_Customers_Residential!U13+All_Customers_Small_Commercial!U13+All_Customers_Lighting!U13</f>
        <v>147823</v>
      </c>
      <c r="V13" s="5">
        <f>All_Customers_Residential!V13+All_Customers_Small_Commercial!V13+All_Customers_Lighting!V13</f>
        <v>134430</v>
      </c>
      <c r="W13" s="5">
        <f>All_Customers_Residential!W13+All_Customers_Small_Commercial!W13+All_Customers_Lighting!W13</f>
        <v>116330</v>
      </c>
      <c r="X13" s="5">
        <f>All_Customers_Residential!X13+All_Customers_Small_Commercial!X13+All_Customers_Lighting!X13</f>
        <v>96090</v>
      </c>
      <c r="Y13" s="5">
        <f>All_Customers_Residential!Y13+All_Customers_Small_Commercial!Y13+All_Customers_Lighting!Y13</f>
        <v>85737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1996557</v>
      </c>
      <c r="AD13" s="5">
        <f t="shared" si="2"/>
        <v>674399</v>
      </c>
      <c r="AE13" s="5">
        <f t="shared" si="3"/>
        <v>2670956</v>
      </c>
      <c r="AG13" s="2">
        <f t="shared" si="4"/>
        <v>1</v>
      </c>
      <c r="AH13" s="2">
        <f t="shared" si="5"/>
        <v>2024</v>
      </c>
      <c r="AJ13" s="5">
        <f t="shared" si="6"/>
        <v>147823</v>
      </c>
      <c r="AK13" s="2">
        <f t="shared" si="7"/>
        <v>20</v>
      </c>
    </row>
    <row r="14" spans="1:37" ht="12.75" x14ac:dyDescent="0.2">
      <c r="A14" s="4">
        <v>45297</v>
      </c>
      <c r="B14" s="5">
        <f>All_Customers_Residential!B14+All_Customers_Small_Commercial!B14+All_Customers_Lighting!B14</f>
        <v>81367</v>
      </c>
      <c r="C14" s="5">
        <f>All_Customers_Residential!C14+All_Customers_Small_Commercial!C14+All_Customers_Lighting!C14</f>
        <v>77370</v>
      </c>
      <c r="D14" s="5">
        <f>All_Customers_Residential!D14+All_Customers_Small_Commercial!D14+All_Customers_Lighting!D14</f>
        <v>74967</v>
      </c>
      <c r="E14" s="5">
        <f>All_Customers_Residential!E14+All_Customers_Small_Commercial!E14+All_Customers_Lighting!E14</f>
        <v>75434</v>
      </c>
      <c r="F14" s="5">
        <f>All_Customers_Residential!F14+All_Customers_Small_Commercial!F14+All_Customers_Lighting!F14</f>
        <v>78469</v>
      </c>
      <c r="G14" s="5">
        <f>All_Customers_Residential!G14+All_Customers_Small_Commercial!G14+All_Customers_Lighting!G14</f>
        <v>87059</v>
      </c>
      <c r="H14" s="5">
        <f>All_Customers_Residential!H14+All_Customers_Small_Commercial!H14+All_Customers_Lighting!H14</f>
        <v>108338</v>
      </c>
      <c r="I14" s="5">
        <f>All_Customers_Residential!I14+All_Customers_Small_Commercial!I14+All_Customers_Lighting!I14</f>
        <v>123483</v>
      </c>
      <c r="J14" s="5">
        <f>All_Customers_Residential!J14+All_Customers_Small_Commercial!J14+All_Customers_Lighting!J14</f>
        <v>124939</v>
      </c>
      <c r="K14" s="5">
        <f>All_Customers_Residential!K14+All_Customers_Small_Commercial!K14+All_Customers_Lighting!K14</f>
        <v>127964</v>
      </c>
      <c r="L14" s="5">
        <f>All_Customers_Residential!L14+All_Customers_Small_Commercial!L14+All_Customers_Lighting!L14</f>
        <v>125989</v>
      </c>
      <c r="M14" s="5">
        <f>All_Customers_Residential!M14+All_Customers_Small_Commercial!M14+All_Customers_Lighting!M14</f>
        <v>123583</v>
      </c>
      <c r="N14" s="5">
        <f>All_Customers_Residential!N14+All_Customers_Small_Commercial!N14+All_Customers_Lighting!N14</f>
        <v>118456</v>
      </c>
      <c r="O14" s="5">
        <f>All_Customers_Residential!O14+All_Customers_Small_Commercial!O14+All_Customers_Lighting!O14</f>
        <v>115087</v>
      </c>
      <c r="P14" s="5">
        <f>All_Customers_Residential!P14+All_Customers_Small_Commercial!P14+All_Customers_Lighting!P14</f>
        <v>112380</v>
      </c>
      <c r="Q14" s="5">
        <f>All_Customers_Residential!Q14+All_Customers_Small_Commercial!Q14+All_Customers_Lighting!Q14</f>
        <v>120197</v>
      </c>
      <c r="R14" s="5">
        <f>All_Customers_Residential!R14+All_Customers_Small_Commercial!R14+All_Customers_Lighting!R14</f>
        <v>136035</v>
      </c>
      <c r="S14" s="5">
        <f>All_Customers_Residential!S14+All_Customers_Small_Commercial!S14+All_Customers_Lighting!S14</f>
        <v>147710</v>
      </c>
      <c r="T14" s="5">
        <f>All_Customers_Residential!T14+All_Customers_Small_Commercial!T14+All_Customers_Lighting!T14</f>
        <v>146559</v>
      </c>
      <c r="U14" s="5">
        <f>All_Customers_Residential!U14+All_Customers_Small_Commercial!U14+All_Customers_Lighting!U14</f>
        <v>146806</v>
      </c>
      <c r="V14" s="5">
        <f>All_Customers_Residential!V14+All_Customers_Small_Commercial!V14+All_Customers_Lighting!V14</f>
        <v>134179</v>
      </c>
      <c r="W14" s="5">
        <f>All_Customers_Residential!W14+All_Customers_Small_Commercial!W14+All_Customers_Lighting!W14</f>
        <v>115646</v>
      </c>
      <c r="X14" s="5">
        <f>All_Customers_Residential!X14+All_Customers_Small_Commercial!X14+All_Customers_Lighting!X14</f>
        <v>96794</v>
      </c>
      <c r="Y14" s="5">
        <f>All_Customers_Residential!Y14+All_Customers_Small_Commercial!Y14+All_Customers_Lighting!Y14</f>
        <v>86249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2685060</v>
      </c>
      <c r="AE14" s="5">
        <f t="shared" si="3"/>
        <v>2685060</v>
      </c>
      <c r="AG14" s="2">
        <f t="shared" si="4"/>
        <v>1</v>
      </c>
      <c r="AH14" s="2">
        <f t="shared" si="5"/>
        <v>2024</v>
      </c>
      <c r="AJ14" s="5">
        <f t="shared" si="6"/>
        <v>147710</v>
      </c>
      <c r="AK14" s="2">
        <f t="shared" si="7"/>
        <v>18</v>
      </c>
    </row>
    <row r="15" spans="1:37" ht="12.75" x14ac:dyDescent="0.2">
      <c r="A15" s="4">
        <v>45298</v>
      </c>
      <c r="B15" s="5">
        <f>All_Customers_Residential!B15+All_Customers_Small_Commercial!B15+All_Customers_Lighting!B15</f>
        <v>81350</v>
      </c>
      <c r="C15" s="5">
        <f>All_Customers_Residential!C15+All_Customers_Small_Commercial!C15+All_Customers_Lighting!C15</f>
        <v>77354</v>
      </c>
      <c r="D15" s="5">
        <f>All_Customers_Residential!D15+All_Customers_Small_Commercial!D15+All_Customers_Lighting!D15</f>
        <v>74950</v>
      </c>
      <c r="E15" s="5">
        <f>All_Customers_Residential!E15+All_Customers_Small_Commercial!E15+All_Customers_Lighting!E15</f>
        <v>75429</v>
      </c>
      <c r="F15" s="5">
        <f>All_Customers_Residential!F15+All_Customers_Small_Commercial!F15+All_Customers_Lighting!F15</f>
        <v>78466</v>
      </c>
      <c r="G15" s="5">
        <f>All_Customers_Residential!G15+All_Customers_Small_Commercial!G15+All_Customers_Lighting!G15</f>
        <v>87054</v>
      </c>
      <c r="H15" s="5">
        <f>All_Customers_Residential!H15+All_Customers_Small_Commercial!H15+All_Customers_Lighting!H15</f>
        <v>108320</v>
      </c>
      <c r="I15" s="5">
        <f>All_Customers_Residential!I15+All_Customers_Small_Commercial!I15+All_Customers_Lighting!I15</f>
        <v>123460</v>
      </c>
      <c r="J15" s="5">
        <f>All_Customers_Residential!J15+All_Customers_Small_Commercial!J15+All_Customers_Lighting!J15</f>
        <v>124986</v>
      </c>
      <c r="K15" s="5">
        <f>All_Customers_Residential!K15+All_Customers_Small_Commercial!K15+All_Customers_Lighting!K15</f>
        <v>127952</v>
      </c>
      <c r="L15" s="5">
        <f>All_Customers_Residential!L15+All_Customers_Small_Commercial!L15+All_Customers_Lighting!L15</f>
        <v>125968</v>
      </c>
      <c r="M15" s="5">
        <f>All_Customers_Residential!M15+All_Customers_Small_Commercial!M15+All_Customers_Lighting!M15</f>
        <v>123557</v>
      </c>
      <c r="N15" s="5">
        <f>All_Customers_Residential!N15+All_Customers_Small_Commercial!N15+All_Customers_Lighting!N15</f>
        <v>118431</v>
      </c>
      <c r="O15" s="5">
        <f>All_Customers_Residential!O15+All_Customers_Small_Commercial!O15+All_Customers_Lighting!O15</f>
        <v>115062</v>
      </c>
      <c r="P15" s="5">
        <f>All_Customers_Residential!P15+All_Customers_Small_Commercial!P15+All_Customers_Lighting!P15</f>
        <v>112358</v>
      </c>
      <c r="Q15" s="5">
        <f>All_Customers_Residential!Q15+All_Customers_Small_Commercial!Q15+All_Customers_Lighting!Q15</f>
        <v>120178</v>
      </c>
      <c r="R15" s="5">
        <f>All_Customers_Residential!R15+All_Customers_Small_Commercial!R15+All_Customers_Lighting!R15</f>
        <v>136007</v>
      </c>
      <c r="S15" s="5">
        <f>All_Customers_Residential!S15+All_Customers_Small_Commercial!S15+All_Customers_Lighting!S15</f>
        <v>147676</v>
      </c>
      <c r="T15" s="5">
        <f>All_Customers_Residential!T15+All_Customers_Small_Commercial!T15+All_Customers_Lighting!T15</f>
        <v>146527</v>
      </c>
      <c r="U15" s="5">
        <f>All_Customers_Residential!U15+All_Customers_Small_Commercial!U15+All_Customers_Lighting!U15</f>
        <v>146771</v>
      </c>
      <c r="V15" s="5">
        <f>All_Customers_Residential!V15+All_Customers_Small_Commercial!V15+All_Customers_Lighting!V15</f>
        <v>134149</v>
      </c>
      <c r="W15" s="5">
        <f>All_Customers_Residential!W15+All_Customers_Small_Commercial!W15+All_Customers_Lighting!W15</f>
        <v>115620</v>
      </c>
      <c r="X15" s="5">
        <f>All_Customers_Residential!X15+All_Customers_Small_Commercial!X15+All_Customers_Lighting!X15</f>
        <v>96773</v>
      </c>
      <c r="Y15" s="5">
        <f>All_Customers_Residential!Y15+All_Customers_Small_Commercial!Y15+All_Customers_Lighting!Y15</f>
        <v>86229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2684627</v>
      </c>
      <c r="AE15" s="5">
        <f t="shared" si="3"/>
        <v>2684627</v>
      </c>
      <c r="AG15" s="2">
        <f t="shared" si="4"/>
        <v>1</v>
      </c>
      <c r="AH15" s="2">
        <f t="shared" si="5"/>
        <v>2024</v>
      </c>
      <c r="AJ15" s="5">
        <f t="shared" si="6"/>
        <v>147676</v>
      </c>
      <c r="AK15" s="2">
        <f t="shared" si="7"/>
        <v>18</v>
      </c>
    </row>
    <row r="16" spans="1:37" ht="12.75" x14ac:dyDescent="0.2">
      <c r="A16" s="4">
        <v>45299</v>
      </c>
      <c r="B16" s="5">
        <f>All_Customers_Residential!B16+All_Customers_Small_Commercial!B16+All_Customers_Lighting!B16</f>
        <v>80413</v>
      </c>
      <c r="C16" s="5">
        <f>All_Customers_Residential!C16+All_Customers_Small_Commercial!C16+All_Customers_Lighting!C16</f>
        <v>76496</v>
      </c>
      <c r="D16" s="5">
        <f>All_Customers_Residential!D16+All_Customers_Small_Commercial!D16+All_Customers_Lighting!D16</f>
        <v>73898</v>
      </c>
      <c r="E16" s="5">
        <f>All_Customers_Residential!E16+All_Customers_Small_Commercial!E16+All_Customers_Lighting!E16</f>
        <v>75077</v>
      </c>
      <c r="F16" s="5">
        <f>All_Customers_Residential!F16+All_Customers_Small_Commercial!F16+All_Customers_Lighting!F16</f>
        <v>78336</v>
      </c>
      <c r="G16" s="5">
        <f>All_Customers_Residential!G16+All_Customers_Small_Commercial!G16+All_Customers_Lighting!G16</f>
        <v>88659</v>
      </c>
      <c r="H16" s="5">
        <f>All_Customers_Residential!H16+All_Customers_Small_Commercial!H16+All_Customers_Lighting!H16</f>
        <v>113335</v>
      </c>
      <c r="I16" s="5">
        <f>All_Customers_Residential!I16+All_Customers_Small_Commercial!I16+All_Customers_Lighting!I16</f>
        <v>128461</v>
      </c>
      <c r="J16" s="5">
        <f>All_Customers_Residential!J16+All_Customers_Small_Commercial!J16+All_Customers_Lighting!J16</f>
        <v>125277</v>
      </c>
      <c r="K16" s="5">
        <f>All_Customers_Residential!K16+All_Customers_Small_Commercial!K16+All_Customers_Lighting!K16</f>
        <v>123871</v>
      </c>
      <c r="L16" s="5">
        <f>All_Customers_Residential!L16+All_Customers_Small_Commercial!L16+All_Customers_Lighting!L16</f>
        <v>122521</v>
      </c>
      <c r="M16" s="5">
        <f>All_Customers_Residential!M16+All_Customers_Small_Commercial!M16+All_Customers_Lighting!M16</f>
        <v>120299</v>
      </c>
      <c r="N16" s="5">
        <f>All_Customers_Residential!N16+All_Customers_Small_Commercial!N16+All_Customers_Lighting!N16</f>
        <v>115167</v>
      </c>
      <c r="O16" s="5">
        <f>All_Customers_Residential!O16+All_Customers_Small_Commercial!O16+All_Customers_Lighting!O16</f>
        <v>112336</v>
      </c>
      <c r="P16" s="5">
        <f>All_Customers_Residential!P16+All_Customers_Small_Commercial!P16+All_Customers_Lighting!P16</f>
        <v>109424</v>
      </c>
      <c r="Q16" s="5">
        <f>All_Customers_Residential!Q16+All_Customers_Small_Commercial!Q16+All_Customers_Lighting!Q16</f>
        <v>117049</v>
      </c>
      <c r="R16" s="5">
        <f>All_Customers_Residential!R16+All_Customers_Small_Commercial!R16+All_Customers_Lighting!R16</f>
        <v>133249</v>
      </c>
      <c r="S16" s="5">
        <f>All_Customers_Residential!S16+All_Customers_Small_Commercial!S16+All_Customers_Lighting!S16</f>
        <v>143676</v>
      </c>
      <c r="T16" s="5">
        <f>All_Customers_Residential!T16+All_Customers_Small_Commercial!T16+All_Customers_Lighting!T16</f>
        <v>144738</v>
      </c>
      <c r="U16" s="5">
        <f>All_Customers_Residential!U16+All_Customers_Small_Commercial!U16+All_Customers_Lighting!U16</f>
        <v>147239</v>
      </c>
      <c r="V16" s="5">
        <f>All_Customers_Residential!V16+All_Customers_Small_Commercial!V16+All_Customers_Lighting!V16</f>
        <v>133902</v>
      </c>
      <c r="W16" s="5">
        <f>All_Customers_Residential!W16+All_Customers_Small_Commercial!W16+All_Customers_Lighting!W16</f>
        <v>115881</v>
      </c>
      <c r="X16" s="5">
        <f>All_Customers_Residential!X16+All_Customers_Small_Commercial!X16+All_Customers_Lighting!X16</f>
        <v>95724</v>
      </c>
      <c r="Y16" s="5">
        <f>All_Customers_Residential!Y16+All_Customers_Small_Commercial!Y16+All_Customers_Lighting!Y16</f>
        <v>85414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1988814</v>
      </c>
      <c r="AD16" s="5">
        <f t="shared" si="2"/>
        <v>671628</v>
      </c>
      <c r="AE16" s="5">
        <f t="shared" si="3"/>
        <v>2660442</v>
      </c>
      <c r="AG16" s="2">
        <f t="shared" si="4"/>
        <v>1</v>
      </c>
      <c r="AH16" s="2">
        <f t="shared" si="5"/>
        <v>2024</v>
      </c>
      <c r="AJ16" s="5">
        <f t="shared" si="6"/>
        <v>147239</v>
      </c>
      <c r="AK16" s="2">
        <f t="shared" si="7"/>
        <v>20</v>
      </c>
    </row>
    <row r="17" spans="1:37" ht="12.75" x14ac:dyDescent="0.2">
      <c r="A17" s="4">
        <v>45300</v>
      </c>
      <c r="B17" s="5">
        <f>All_Customers_Residential!B17+All_Customers_Small_Commercial!B17+All_Customers_Lighting!B17</f>
        <v>79862</v>
      </c>
      <c r="C17" s="5">
        <f>All_Customers_Residential!C17+All_Customers_Small_Commercial!C17+All_Customers_Lighting!C17</f>
        <v>75972</v>
      </c>
      <c r="D17" s="5">
        <f>All_Customers_Residential!D17+All_Customers_Small_Commercial!D17+All_Customers_Lighting!D17</f>
        <v>73401</v>
      </c>
      <c r="E17" s="5">
        <f>All_Customers_Residential!E17+All_Customers_Small_Commercial!E17+All_Customers_Lighting!E17</f>
        <v>74567</v>
      </c>
      <c r="F17" s="5">
        <f>All_Customers_Residential!F17+All_Customers_Small_Commercial!F17+All_Customers_Lighting!F17</f>
        <v>77806</v>
      </c>
      <c r="G17" s="5">
        <f>All_Customers_Residential!G17+All_Customers_Small_Commercial!G17+All_Customers_Lighting!G17</f>
        <v>88050</v>
      </c>
      <c r="H17" s="5">
        <f>All_Customers_Residential!H17+All_Customers_Small_Commercial!H17+All_Customers_Lighting!H17</f>
        <v>112529</v>
      </c>
      <c r="I17" s="5">
        <f>All_Customers_Residential!I17+All_Customers_Small_Commercial!I17+All_Customers_Lighting!I17</f>
        <v>127557</v>
      </c>
      <c r="J17" s="5">
        <f>All_Customers_Residential!J17+All_Customers_Small_Commercial!J17+All_Customers_Lighting!J17</f>
        <v>124405</v>
      </c>
      <c r="K17" s="5">
        <f>All_Customers_Residential!K17+All_Customers_Small_Commercial!K17+All_Customers_Lighting!K17</f>
        <v>123018</v>
      </c>
      <c r="L17" s="5">
        <f>All_Customers_Residential!L17+All_Customers_Small_Commercial!L17+All_Customers_Lighting!L17</f>
        <v>121686</v>
      </c>
      <c r="M17" s="5">
        <f>All_Customers_Residential!M17+All_Customers_Small_Commercial!M17+All_Customers_Lighting!M17</f>
        <v>119472</v>
      </c>
      <c r="N17" s="5">
        <f>All_Customers_Residential!N17+All_Customers_Small_Commercial!N17+All_Customers_Lighting!N17</f>
        <v>114378</v>
      </c>
      <c r="O17" s="5">
        <f>All_Customers_Residential!O17+All_Customers_Small_Commercial!O17+All_Customers_Lighting!O17</f>
        <v>111564</v>
      </c>
      <c r="P17" s="5">
        <f>All_Customers_Residential!P17+All_Customers_Small_Commercial!P17+All_Customers_Lighting!P17</f>
        <v>108687</v>
      </c>
      <c r="Q17" s="5">
        <f>All_Customers_Residential!Q17+All_Customers_Small_Commercial!Q17+All_Customers_Lighting!Q17</f>
        <v>116252</v>
      </c>
      <c r="R17" s="5">
        <f>All_Customers_Residential!R17+All_Customers_Small_Commercial!R17+All_Customers_Lighting!R17</f>
        <v>132322</v>
      </c>
      <c r="S17" s="5">
        <f>All_Customers_Residential!S17+All_Customers_Small_Commercial!S17+All_Customers_Lighting!S17</f>
        <v>142643</v>
      </c>
      <c r="T17" s="5">
        <f>All_Customers_Residential!T17+All_Customers_Small_Commercial!T17+All_Customers_Lighting!T17</f>
        <v>143690</v>
      </c>
      <c r="U17" s="5">
        <f>All_Customers_Residential!U17+All_Customers_Small_Commercial!U17+All_Customers_Lighting!U17</f>
        <v>146168</v>
      </c>
      <c r="V17" s="5">
        <f>All_Customers_Residential!V17+All_Customers_Small_Commercial!V17+All_Customers_Lighting!V17</f>
        <v>132935</v>
      </c>
      <c r="W17" s="5">
        <f>All_Customers_Residential!W17+All_Customers_Small_Commercial!W17+All_Customers_Lighting!W17</f>
        <v>115060</v>
      </c>
      <c r="X17" s="5">
        <f>All_Customers_Residential!X17+All_Customers_Small_Commercial!X17+All_Customers_Lighting!X17</f>
        <v>95052</v>
      </c>
      <c r="Y17" s="5">
        <f>All_Customers_Residential!Y17+All_Customers_Small_Commercial!Y17+All_Customers_Lighting!Y17</f>
        <v>84828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1974889</v>
      </c>
      <c r="AD17" s="5">
        <f t="shared" si="2"/>
        <v>667015</v>
      </c>
      <c r="AE17" s="5">
        <f t="shared" si="3"/>
        <v>2641904</v>
      </c>
      <c r="AG17" s="2">
        <f t="shared" si="4"/>
        <v>1</v>
      </c>
      <c r="AH17" s="2">
        <f t="shared" si="5"/>
        <v>2024</v>
      </c>
      <c r="AJ17" s="5">
        <f t="shared" si="6"/>
        <v>146168</v>
      </c>
      <c r="AK17" s="2">
        <f t="shared" si="7"/>
        <v>20</v>
      </c>
    </row>
    <row r="18" spans="1:37" ht="12.75" x14ac:dyDescent="0.2">
      <c r="A18" s="4">
        <v>45301</v>
      </c>
      <c r="B18" s="5">
        <f>All_Customers_Residential!B18+All_Customers_Small_Commercial!B18+All_Customers_Lighting!B18</f>
        <v>79836</v>
      </c>
      <c r="C18" s="5">
        <f>All_Customers_Residential!C18+All_Customers_Small_Commercial!C18+All_Customers_Lighting!C18</f>
        <v>75950</v>
      </c>
      <c r="D18" s="5">
        <f>All_Customers_Residential!D18+All_Customers_Small_Commercial!D18+All_Customers_Lighting!D18</f>
        <v>73378</v>
      </c>
      <c r="E18" s="5">
        <f>All_Customers_Residential!E18+All_Customers_Small_Commercial!E18+All_Customers_Lighting!E18</f>
        <v>74546</v>
      </c>
      <c r="F18" s="5">
        <f>All_Customers_Residential!F18+All_Customers_Small_Commercial!F18+All_Customers_Lighting!F18</f>
        <v>77784</v>
      </c>
      <c r="G18" s="5">
        <f>All_Customers_Residential!G18+All_Customers_Small_Commercial!G18+All_Customers_Lighting!G18</f>
        <v>88022</v>
      </c>
      <c r="H18" s="5">
        <f>All_Customers_Residential!H18+All_Customers_Small_Commercial!H18+All_Customers_Lighting!H18</f>
        <v>112493</v>
      </c>
      <c r="I18" s="5">
        <f>All_Customers_Residential!I18+All_Customers_Small_Commercial!I18+All_Customers_Lighting!I18</f>
        <v>127522</v>
      </c>
      <c r="J18" s="5">
        <f>All_Customers_Residential!J18+All_Customers_Small_Commercial!J18+All_Customers_Lighting!J18</f>
        <v>124377</v>
      </c>
      <c r="K18" s="5">
        <f>All_Customers_Residential!K18+All_Customers_Small_Commercial!K18+All_Customers_Lighting!K18</f>
        <v>122997</v>
      </c>
      <c r="L18" s="5">
        <f>All_Customers_Residential!L18+All_Customers_Small_Commercial!L18+All_Customers_Lighting!L18</f>
        <v>121664</v>
      </c>
      <c r="M18" s="5">
        <f>All_Customers_Residential!M18+All_Customers_Small_Commercial!M18+All_Customers_Lighting!M18</f>
        <v>119437</v>
      </c>
      <c r="N18" s="5">
        <f>All_Customers_Residential!N18+All_Customers_Small_Commercial!N18+All_Customers_Lighting!N18</f>
        <v>114346</v>
      </c>
      <c r="O18" s="5">
        <f>All_Customers_Residential!O18+All_Customers_Small_Commercial!O18+All_Customers_Lighting!O18</f>
        <v>111545</v>
      </c>
      <c r="P18" s="5">
        <f>All_Customers_Residential!P18+All_Customers_Small_Commercial!P18+All_Customers_Lighting!P18</f>
        <v>108653</v>
      </c>
      <c r="Q18" s="5">
        <f>All_Customers_Residential!Q18+All_Customers_Small_Commercial!Q18+All_Customers_Lighting!Q18</f>
        <v>116215</v>
      </c>
      <c r="R18" s="5">
        <f>All_Customers_Residential!R18+All_Customers_Small_Commercial!R18+All_Customers_Lighting!R18</f>
        <v>132278</v>
      </c>
      <c r="S18" s="5">
        <f>All_Customers_Residential!S18+All_Customers_Small_Commercial!S18+All_Customers_Lighting!S18</f>
        <v>142598</v>
      </c>
      <c r="T18" s="5">
        <f>All_Customers_Residential!T18+All_Customers_Small_Commercial!T18+All_Customers_Lighting!T18</f>
        <v>143644</v>
      </c>
      <c r="U18" s="5">
        <f>All_Customers_Residential!U18+All_Customers_Small_Commercial!U18+All_Customers_Lighting!U18</f>
        <v>146121</v>
      </c>
      <c r="V18" s="5">
        <f>All_Customers_Residential!V18+All_Customers_Small_Commercial!V18+All_Customers_Lighting!V18</f>
        <v>132891</v>
      </c>
      <c r="W18" s="5">
        <f>All_Customers_Residential!W18+All_Customers_Small_Commercial!W18+All_Customers_Lighting!W18</f>
        <v>115023</v>
      </c>
      <c r="X18" s="5">
        <f>All_Customers_Residential!X18+All_Customers_Small_Commercial!X18+All_Customers_Lighting!X18</f>
        <v>95022</v>
      </c>
      <c r="Y18" s="5">
        <f>All_Customers_Residential!Y18+All_Customers_Small_Commercial!Y18+All_Customers_Lighting!Y18</f>
        <v>84800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1974333</v>
      </c>
      <c r="AD18" s="5">
        <f t="shared" si="2"/>
        <v>666809</v>
      </c>
      <c r="AE18" s="5">
        <f t="shared" si="3"/>
        <v>2641142</v>
      </c>
      <c r="AG18" s="2">
        <f t="shared" si="4"/>
        <v>1</v>
      </c>
      <c r="AH18" s="2">
        <f t="shared" si="5"/>
        <v>2024</v>
      </c>
      <c r="AJ18" s="5">
        <f t="shared" si="6"/>
        <v>146121</v>
      </c>
      <c r="AK18" s="2">
        <f t="shared" si="7"/>
        <v>20</v>
      </c>
    </row>
    <row r="19" spans="1:37" ht="12.75" x14ac:dyDescent="0.2">
      <c r="A19" s="4">
        <v>45302</v>
      </c>
      <c r="B19" s="5">
        <f>All_Customers_Residential!B19+All_Customers_Small_Commercial!B19+All_Customers_Lighting!B19</f>
        <v>79593</v>
      </c>
      <c r="C19" s="5">
        <f>All_Customers_Residential!C19+All_Customers_Small_Commercial!C19+All_Customers_Lighting!C19</f>
        <v>75721</v>
      </c>
      <c r="D19" s="5">
        <f>All_Customers_Residential!D19+All_Customers_Small_Commercial!D19+All_Customers_Lighting!D19</f>
        <v>73154</v>
      </c>
      <c r="E19" s="5">
        <f>All_Customers_Residential!E19+All_Customers_Small_Commercial!E19+All_Customers_Lighting!E19</f>
        <v>74317</v>
      </c>
      <c r="F19" s="5">
        <f>All_Customers_Residential!F19+All_Customers_Small_Commercial!F19+All_Customers_Lighting!F19</f>
        <v>77548</v>
      </c>
      <c r="G19" s="5">
        <f>All_Customers_Residential!G19+All_Customers_Small_Commercial!G19+All_Customers_Lighting!G19</f>
        <v>87753</v>
      </c>
      <c r="H19" s="5">
        <f>All_Customers_Residential!H19+All_Customers_Small_Commercial!H19+All_Customers_Lighting!H19</f>
        <v>112144</v>
      </c>
      <c r="I19" s="5">
        <f>All_Customers_Residential!I19+All_Customers_Small_Commercial!I19+All_Customers_Lighting!I19</f>
        <v>127124</v>
      </c>
      <c r="J19" s="5">
        <f>All_Customers_Residential!J19+All_Customers_Small_Commercial!J19+All_Customers_Lighting!J19</f>
        <v>123982</v>
      </c>
      <c r="K19" s="5">
        <f>All_Customers_Residential!K19+All_Customers_Small_Commercial!K19+All_Customers_Lighting!K19</f>
        <v>122603</v>
      </c>
      <c r="L19" s="5">
        <f>All_Customers_Residential!L19+All_Customers_Small_Commercial!L19+All_Customers_Lighting!L19</f>
        <v>121277</v>
      </c>
      <c r="M19" s="5">
        <f>All_Customers_Residential!M19+All_Customers_Small_Commercial!M19+All_Customers_Lighting!M19</f>
        <v>119068</v>
      </c>
      <c r="N19" s="5">
        <f>All_Customers_Residential!N19+All_Customers_Small_Commercial!N19+All_Customers_Lighting!N19</f>
        <v>113995</v>
      </c>
      <c r="O19" s="5">
        <f>All_Customers_Residential!O19+All_Customers_Small_Commercial!O19+All_Customers_Lighting!O19</f>
        <v>111199</v>
      </c>
      <c r="P19" s="5">
        <f>All_Customers_Residential!P19+All_Customers_Small_Commercial!P19+All_Customers_Lighting!P19</f>
        <v>108324</v>
      </c>
      <c r="Q19" s="5">
        <f>All_Customers_Residential!Q19+All_Customers_Small_Commercial!Q19+All_Customers_Lighting!Q19</f>
        <v>115858</v>
      </c>
      <c r="R19" s="5">
        <f>All_Customers_Residential!R19+All_Customers_Small_Commercial!R19+All_Customers_Lighting!R19</f>
        <v>131871</v>
      </c>
      <c r="S19" s="5">
        <f>All_Customers_Residential!S19+All_Customers_Small_Commercial!S19+All_Customers_Lighting!S19</f>
        <v>142155</v>
      </c>
      <c r="T19" s="5">
        <f>All_Customers_Residential!T19+All_Customers_Small_Commercial!T19+All_Customers_Lighting!T19</f>
        <v>143197</v>
      </c>
      <c r="U19" s="5">
        <f>All_Customers_Residential!U19+All_Customers_Small_Commercial!U19+All_Customers_Lighting!U19</f>
        <v>145665</v>
      </c>
      <c r="V19" s="5">
        <f>All_Customers_Residential!V19+All_Customers_Small_Commercial!V19+All_Customers_Lighting!V19</f>
        <v>132480</v>
      </c>
      <c r="W19" s="5">
        <f>All_Customers_Residential!W19+All_Customers_Small_Commercial!W19+All_Customers_Lighting!W19</f>
        <v>114666</v>
      </c>
      <c r="X19" s="5">
        <f>All_Customers_Residential!X19+All_Customers_Small_Commercial!X19+All_Customers_Lighting!X19</f>
        <v>94733</v>
      </c>
      <c r="Y19" s="5">
        <f>All_Customers_Residential!Y19+All_Customers_Small_Commercial!Y19+All_Customers_Lighting!Y19</f>
        <v>84540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1968197</v>
      </c>
      <c r="AD19" s="5">
        <f t="shared" si="2"/>
        <v>664770</v>
      </c>
      <c r="AE19" s="5">
        <f t="shared" si="3"/>
        <v>2632967</v>
      </c>
      <c r="AG19" s="2">
        <f t="shared" si="4"/>
        <v>1</v>
      </c>
      <c r="AH19" s="2">
        <f t="shared" si="5"/>
        <v>2024</v>
      </c>
      <c r="AJ19" s="5">
        <f t="shared" si="6"/>
        <v>145665</v>
      </c>
      <c r="AK19" s="2">
        <f t="shared" si="7"/>
        <v>20</v>
      </c>
    </row>
    <row r="20" spans="1:37" ht="12.75" x14ac:dyDescent="0.2">
      <c r="A20" s="4">
        <v>45303</v>
      </c>
      <c r="B20" s="5">
        <f>All_Customers_Residential!B20+All_Customers_Small_Commercial!B20+All_Customers_Lighting!B20</f>
        <v>79570</v>
      </c>
      <c r="C20" s="5">
        <f>All_Customers_Residential!C20+All_Customers_Small_Commercial!C20+All_Customers_Lighting!C20</f>
        <v>75701</v>
      </c>
      <c r="D20" s="5">
        <f>All_Customers_Residential!D20+All_Customers_Small_Commercial!D20+All_Customers_Lighting!D20</f>
        <v>73137</v>
      </c>
      <c r="E20" s="5">
        <f>All_Customers_Residential!E20+All_Customers_Small_Commercial!E20+All_Customers_Lighting!E20</f>
        <v>74297</v>
      </c>
      <c r="F20" s="5">
        <f>All_Customers_Residential!F20+All_Customers_Small_Commercial!F20+All_Customers_Lighting!F20</f>
        <v>77527</v>
      </c>
      <c r="G20" s="5">
        <f>All_Customers_Residential!G20+All_Customers_Small_Commercial!G20+All_Customers_Lighting!G20</f>
        <v>87731</v>
      </c>
      <c r="H20" s="5">
        <f>All_Customers_Residential!H20+All_Customers_Small_Commercial!H20+All_Customers_Lighting!H20</f>
        <v>112116</v>
      </c>
      <c r="I20" s="5">
        <f>All_Customers_Residential!I20+All_Customers_Small_Commercial!I20+All_Customers_Lighting!I20</f>
        <v>127091</v>
      </c>
      <c r="J20" s="5">
        <f>All_Customers_Residential!J20+All_Customers_Small_Commercial!J20+All_Customers_Lighting!J20</f>
        <v>123950</v>
      </c>
      <c r="K20" s="5">
        <f>All_Customers_Residential!K20+All_Customers_Small_Commercial!K20+All_Customers_Lighting!K20</f>
        <v>122573</v>
      </c>
      <c r="L20" s="5">
        <f>All_Customers_Residential!L20+All_Customers_Small_Commercial!L20+All_Customers_Lighting!L20</f>
        <v>121250</v>
      </c>
      <c r="M20" s="5">
        <f>All_Customers_Residential!M20+All_Customers_Small_Commercial!M20+All_Customers_Lighting!M20</f>
        <v>119042</v>
      </c>
      <c r="N20" s="5">
        <f>All_Customers_Residential!N20+All_Customers_Small_Commercial!N20+All_Customers_Lighting!N20</f>
        <v>113964</v>
      </c>
      <c r="O20" s="5">
        <f>All_Customers_Residential!O20+All_Customers_Small_Commercial!O20+All_Customers_Lighting!O20</f>
        <v>111162</v>
      </c>
      <c r="P20" s="5">
        <f>All_Customers_Residential!P20+All_Customers_Small_Commercial!P20+All_Customers_Lighting!P20</f>
        <v>108295</v>
      </c>
      <c r="Q20" s="5">
        <f>All_Customers_Residential!Q20+All_Customers_Small_Commercial!Q20+All_Customers_Lighting!Q20</f>
        <v>115826</v>
      </c>
      <c r="R20" s="5">
        <f>All_Customers_Residential!R20+All_Customers_Small_Commercial!R20+All_Customers_Lighting!R20</f>
        <v>131838</v>
      </c>
      <c r="S20" s="5">
        <f>All_Customers_Residential!S20+All_Customers_Small_Commercial!S20+All_Customers_Lighting!S20</f>
        <v>142118</v>
      </c>
      <c r="T20" s="5">
        <f>All_Customers_Residential!T20+All_Customers_Small_Commercial!T20+All_Customers_Lighting!T20</f>
        <v>143160</v>
      </c>
      <c r="U20" s="5">
        <f>All_Customers_Residential!U20+All_Customers_Small_Commercial!U20+All_Customers_Lighting!U20</f>
        <v>145627</v>
      </c>
      <c r="V20" s="5">
        <f>All_Customers_Residential!V20+All_Customers_Small_Commercial!V20+All_Customers_Lighting!V20</f>
        <v>132444</v>
      </c>
      <c r="W20" s="5">
        <f>All_Customers_Residential!W20+All_Customers_Small_Commercial!W20+All_Customers_Lighting!W20</f>
        <v>114636</v>
      </c>
      <c r="X20" s="5">
        <f>All_Customers_Residential!X20+All_Customers_Small_Commercial!X20+All_Customers_Lighting!X20</f>
        <v>94708</v>
      </c>
      <c r="Y20" s="5">
        <f>All_Customers_Residential!Y20+All_Customers_Small_Commercial!Y20+All_Customers_Lighting!Y20</f>
        <v>84520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1967684</v>
      </c>
      <c r="AD20" s="5">
        <f t="shared" si="2"/>
        <v>664599</v>
      </c>
      <c r="AE20" s="5">
        <f t="shared" si="3"/>
        <v>2632283</v>
      </c>
      <c r="AG20" s="2">
        <f t="shared" si="4"/>
        <v>1</v>
      </c>
      <c r="AH20" s="2">
        <f t="shared" si="5"/>
        <v>2024</v>
      </c>
      <c r="AJ20" s="5">
        <f t="shared" si="6"/>
        <v>145627</v>
      </c>
      <c r="AK20" s="2">
        <f t="shared" si="7"/>
        <v>20</v>
      </c>
    </row>
    <row r="21" spans="1:37" ht="12.75" x14ac:dyDescent="0.2">
      <c r="A21" s="4">
        <v>45304</v>
      </c>
      <c r="B21" s="5">
        <f>All_Customers_Residential!B21+All_Customers_Small_Commercial!B21+All_Customers_Lighting!B21</f>
        <v>80204</v>
      </c>
      <c r="C21" s="5">
        <f>All_Customers_Residential!C21+All_Customers_Small_Commercial!C21+All_Customers_Lighting!C21</f>
        <v>76271</v>
      </c>
      <c r="D21" s="5">
        <f>All_Customers_Residential!D21+All_Customers_Small_Commercial!D21+All_Customers_Lighting!D21</f>
        <v>73907</v>
      </c>
      <c r="E21" s="5">
        <f>All_Customers_Residential!E21+All_Customers_Small_Commercial!E21+All_Customers_Lighting!E21</f>
        <v>74370</v>
      </c>
      <c r="F21" s="5">
        <f>All_Customers_Residential!F21+All_Customers_Small_Commercial!F21+All_Customers_Lighting!F21</f>
        <v>77358</v>
      </c>
      <c r="G21" s="5">
        <f>All_Customers_Residential!G21+All_Customers_Small_Commercial!G21+All_Customers_Lighting!G21</f>
        <v>85815</v>
      </c>
      <c r="H21" s="5">
        <f>All_Customers_Residential!H21+All_Customers_Small_Commercial!H21+All_Customers_Lighting!H21</f>
        <v>106745</v>
      </c>
      <c r="I21" s="5">
        <f>All_Customers_Residential!I21+All_Customers_Small_Commercial!I21+All_Customers_Lighting!I21</f>
        <v>121670</v>
      </c>
      <c r="J21" s="5">
        <f>All_Customers_Residential!J21+All_Customers_Small_Commercial!J21+All_Customers_Lighting!J21</f>
        <v>123091</v>
      </c>
      <c r="K21" s="5">
        <f>All_Customers_Residential!K21+All_Customers_Small_Commercial!K21+All_Customers_Lighting!K21</f>
        <v>126086</v>
      </c>
      <c r="L21" s="5">
        <f>All_Customers_Residential!L21+All_Customers_Small_Commercial!L21+All_Customers_Lighting!L21</f>
        <v>124183</v>
      </c>
      <c r="M21" s="5">
        <f>All_Customers_Residential!M21+All_Customers_Small_Commercial!M21+All_Customers_Lighting!M21</f>
        <v>121806</v>
      </c>
      <c r="N21" s="5">
        <f>All_Customers_Residential!N21+All_Customers_Small_Commercial!N21+All_Customers_Lighting!N21</f>
        <v>116758</v>
      </c>
      <c r="O21" s="5">
        <f>All_Customers_Residential!O21+All_Customers_Small_Commercial!O21+All_Customers_Lighting!O21</f>
        <v>113444</v>
      </c>
      <c r="P21" s="5">
        <f>All_Customers_Residential!P21+All_Customers_Small_Commercial!P21+All_Customers_Lighting!P21</f>
        <v>110777</v>
      </c>
      <c r="Q21" s="5">
        <f>All_Customers_Residential!Q21+All_Customers_Small_Commercial!Q21+All_Customers_Lighting!Q21</f>
        <v>118468</v>
      </c>
      <c r="R21" s="5">
        <f>All_Customers_Residential!R21+All_Customers_Small_Commercial!R21+All_Customers_Lighting!R21</f>
        <v>134049</v>
      </c>
      <c r="S21" s="5">
        <f>All_Customers_Residential!S21+All_Customers_Small_Commercial!S21+All_Customers_Lighting!S21</f>
        <v>145512</v>
      </c>
      <c r="T21" s="5">
        <f>All_Customers_Residential!T21+All_Customers_Small_Commercial!T21+All_Customers_Lighting!T21</f>
        <v>144366</v>
      </c>
      <c r="U21" s="5">
        <f>All_Customers_Residential!U21+All_Customers_Small_Commercial!U21+All_Customers_Lighting!U21</f>
        <v>144601</v>
      </c>
      <c r="V21" s="5">
        <f>All_Customers_Residential!V21+All_Customers_Small_Commercial!V21+All_Customers_Lighting!V21</f>
        <v>132175</v>
      </c>
      <c r="W21" s="5">
        <f>All_Customers_Residential!W21+All_Customers_Small_Commercial!W21+All_Customers_Lighting!W21</f>
        <v>113944</v>
      </c>
      <c r="X21" s="5">
        <f>All_Customers_Residential!X21+All_Customers_Small_Commercial!X21+All_Customers_Lighting!X21</f>
        <v>95386</v>
      </c>
      <c r="Y21" s="5">
        <f>All_Customers_Residential!Y21+All_Customers_Small_Commercial!Y21+All_Customers_Lighting!Y21</f>
        <v>85008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2645994</v>
      </c>
      <c r="AE21" s="5">
        <f t="shared" si="3"/>
        <v>2645994</v>
      </c>
      <c r="AG21" s="2">
        <f t="shared" si="4"/>
        <v>1</v>
      </c>
      <c r="AH21" s="2">
        <f t="shared" si="5"/>
        <v>2024</v>
      </c>
      <c r="AJ21" s="5">
        <f t="shared" si="6"/>
        <v>145512</v>
      </c>
      <c r="AK21" s="2">
        <f t="shared" si="7"/>
        <v>18</v>
      </c>
    </row>
    <row r="22" spans="1:37" ht="12.75" x14ac:dyDescent="0.2">
      <c r="A22" s="4">
        <v>45305</v>
      </c>
      <c r="B22" s="5">
        <f>All_Customers_Residential!B22+All_Customers_Small_Commercial!B22+All_Customers_Lighting!B22</f>
        <v>80171</v>
      </c>
      <c r="C22" s="5">
        <f>All_Customers_Residential!C22+All_Customers_Small_Commercial!C22+All_Customers_Lighting!C22</f>
        <v>76240</v>
      </c>
      <c r="D22" s="5">
        <f>All_Customers_Residential!D22+All_Customers_Small_Commercial!D22+All_Customers_Lighting!D22</f>
        <v>73877</v>
      </c>
      <c r="E22" s="5">
        <f>All_Customers_Residential!E22+All_Customers_Small_Commercial!E22+All_Customers_Lighting!E22</f>
        <v>74339</v>
      </c>
      <c r="F22" s="5">
        <f>All_Customers_Residential!F22+All_Customers_Small_Commercial!F22+All_Customers_Lighting!F22</f>
        <v>77328</v>
      </c>
      <c r="G22" s="5">
        <f>All_Customers_Residential!G22+All_Customers_Small_Commercial!G22+All_Customers_Lighting!G22</f>
        <v>85781</v>
      </c>
      <c r="H22" s="5">
        <f>All_Customers_Residential!H22+All_Customers_Small_Commercial!H22+All_Customers_Lighting!H22</f>
        <v>106698</v>
      </c>
      <c r="I22" s="5">
        <f>All_Customers_Residential!I22+All_Customers_Small_Commercial!I22+All_Customers_Lighting!I22</f>
        <v>121617</v>
      </c>
      <c r="J22" s="5">
        <f>All_Customers_Residential!J22+All_Customers_Small_Commercial!J22+All_Customers_Lighting!J22</f>
        <v>123036</v>
      </c>
      <c r="K22" s="5">
        <f>All_Customers_Residential!K22+All_Customers_Small_Commercial!K22+All_Customers_Lighting!K22</f>
        <v>126031</v>
      </c>
      <c r="L22" s="5">
        <f>All_Customers_Residential!L22+All_Customers_Small_Commercial!L22+All_Customers_Lighting!L22</f>
        <v>124125</v>
      </c>
      <c r="M22" s="5">
        <f>All_Customers_Residential!M22+All_Customers_Small_Commercial!M22+All_Customers_Lighting!M22</f>
        <v>121756</v>
      </c>
      <c r="N22" s="5">
        <f>All_Customers_Residential!N22+All_Customers_Small_Commercial!N22+All_Customers_Lighting!N22</f>
        <v>116709</v>
      </c>
      <c r="O22" s="5">
        <f>All_Customers_Residential!O22+All_Customers_Small_Commercial!O22+All_Customers_Lighting!O22</f>
        <v>113395</v>
      </c>
      <c r="P22" s="5">
        <f>All_Customers_Residential!P22+All_Customers_Small_Commercial!P22+All_Customers_Lighting!P22</f>
        <v>110729</v>
      </c>
      <c r="Q22" s="5">
        <f>All_Customers_Residential!Q22+All_Customers_Small_Commercial!Q22+All_Customers_Lighting!Q22</f>
        <v>118414</v>
      </c>
      <c r="R22" s="5">
        <f>All_Customers_Residential!R22+All_Customers_Small_Commercial!R22+All_Customers_Lighting!R22</f>
        <v>133987</v>
      </c>
      <c r="S22" s="5">
        <f>All_Customers_Residential!S22+All_Customers_Small_Commercial!S22+All_Customers_Lighting!S22</f>
        <v>145445</v>
      </c>
      <c r="T22" s="5">
        <f>All_Customers_Residential!T22+All_Customers_Small_Commercial!T22+All_Customers_Lighting!T22</f>
        <v>144305</v>
      </c>
      <c r="U22" s="5">
        <f>All_Customers_Residential!U22+All_Customers_Small_Commercial!U22+All_Customers_Lighting!U22</f>
        <v>144537</v>
      </c>
      <c r="V22" s="5">
        <f>All_Customers_Residential!V22+All_Customers_Small_Commercial!V22+All_Customers_Lighting!V22</f>
        <v>132117</v>
      </c>
      <c r="W22" s="5">
        <f>All_Customers_Residential!W22+All_Customers_Small_Commercial!W22+All_Customers_Lighting!W22</f>
        <v>113895</v>
      </c>
      <c r="X22" s="5">
        <f>All_Customers_Residential!X22+All_Customers_Small_Commercial!X22+All_Customers_Lighting!X22</f>
        <v>95345</v>
      </c>
      <c r="Y22" s="5">
        <f>All_Customers_Residential!Y22+All_Customers_Small_Commercial!Y22+All_Customers_Lighting!Y22</f>
        <v>84974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2644851</v>
      </c>
      <c r="AE22" s="5">
        <f t="shared" si="3"/>
        <v>2644851</v>
      </c>
      <c r="AG22" s="2">
        <f t="shared" si="4"/>
        <v>1</v>
      </c>
      <c r="AH22" s="2">
        <f t="shared" si="5"/>
        <v>2024</v>
      </c>
      <c r="AJ22" s="5">
        <f t="shared" si="6"/>
        <v>145445</v>
      </c>
      <c r="AK22" s="2">
        <f t="shared" si="7"/>
        <v>18</v>
      </c>
    </row>
    <row r="23" spans="1:37" ht="12.75" x14ac:dyDescent="0.2">
      <c r="A23" s="4">
        <v>45306</v>
      </c>
      <c r="B23" s="5">
        <f>All_Customers_Residential!B23+All_Customers_Small_Commercial!B23+All_Customers_Lighting!B23</f>
        <v>79644</v>
      </c>
      <c r="C23" s="5">
        <f>All_Customers_Residential!C23+All_Customers_Small_Commercial!C23+All_Customers_Lighting!C23</f>
        <v>75743</v>
      </c>
      <c r="D23" s="5">
        <f>All_Customers_Residential!D23+All_Customers_Small_Commercial!D23+All_Customers_Lighting!D23</f>
        <v>73401</v>
      </c>
      <c r="E23" s="5">
        <f>All_Customers_Residential!E23+All_Customers_Small_Commercial!E23+All_Customers_Lighting!E23</f>
        <v>73861</v>
      </c>
      <c r="F23" s="5">
        <f>All_Customers_Residential!F23+All_Customers_Small_Commercial!F23+All_Customers_Lighting!F23</f>
        <v>76830</v>
      </c>
      <c r="G23" s="5">
        <f>All_Customers_Residential!G23+All_Customers_Small_Commercial!G23+All_Customers_Lighting!G23</f>
        <v>85217</v>
      </c>
      <c r="H23" s="5">
        <f>All_Customers_Residential!H23+All_Customers_Small_Commercial!H23+All_Customers_Lighting!H23</f>
        <v>105973</v>
      </c>
      <c r="I23" s="5">
        <f>All_Customers_Residential!I23+All_Customers_Small_Commercial!I23+All_Customers_Lighting!I23</f>
        <v>120791</v>
      </c>
      <c r="J23" s="5">
        <f>All_Customers_Residential!J23+All_Customers_Small_Commercial!J23+All_Customers_Lighting!J23</f>
        <v>122201</v>
      </c>
      <c r="K23" s="5">
        <f>All_Customers_Residential!K23+All_Customers_Small_Commercial!K23+All_Customers_Lighting!K23</f>
        <v>125181</v>
      </c>
      <c r="L23" s="5">
        <f>All_Customers_Residential!L23+All_Customers_Small_Commercial!L23+All_Customers_Lighting!L23</f>
        <v>123300</v>
      </c>
      <c r="M23" s="5">
        <f>All_Customers_Residential!M23+All_Customers_Small_Commercial!M23+All_Customers_Lighting!M23</f>
        <v>120944</v>
      </c>
      <c r="N23" s="5">
        <f>All_Customers_Residential!N23+All_Customers_Small_Commercial!N23+All_Customers_Lighting!N23</f>
        <v>115936</v>
      </c>
      <c r="O23" s="5">
        <f>All_Customers_Residential!O23+All_Customers_Small_Commercial!O23+All_Customers_Lighting!O23</f>
        <v>112648</v>
      </c>
      <c r="P23" s="5">
        <f>All_Customers_Residential!P23+All_Customers_Small_Commercial!P23+All_Customers_Lighting!P23</f>
        <v>109999</v>
      </c>
      <c r="Q23" s="5">
        <f>All_Customers_Residential!Q23+All_Customers_Small_Commercial!Q23+All_Customers_Lighting!Q23</f>
        <v>117620</v>
      </c>
      <c r="R23" s="5">
        <f>All_Customers_Residential!R23+All_Customers_Small_Commercial!R23+All_Customers_Lighting!R23</f>
        <v>133079</v>
      </c>
      <c r="S23" s="5">
        <f>All_Customers_Residential!S23+All_Customers_Small_Commercial!S23+All_Customers_Lighting!S23</f>
        <v>144434</v>
      </c>
      <c r="T23" s="5">
        <f>All_Customers_Residential!T23+All_Customers_Small_Commercial!T23+All_Customers_Lighting!T23</f>
        <v>143291</v>
      </c>
      <c r="U23" s="5">
        <f>All_Customers_Residential!U23+All_Customers_Small_Commercial!U23+All_Customers_Lighting!U23</f>
        <v>143519</v>
      </c>
      <c r="V23" s="5">
        <f>All_Customers_Residential!V23+All_Customers_Small_Commercial!V23+All_Customers_Lighting!V23</f>
        <v>131194</v>
      </c>
      <c r="W23" s="5">
        <f>All_Customers_Residential!W23+All_Customers_Small_Commercial!W23+All_Customers_Lighting!W23</f>
        <v>113118</v>
      </c>
      <c r="X23" s="5">
        <f>All_Customers_Residential!X23+All_Customers_Small_Commercial!X23+All_Customers_Lighting!X23</f>
        <v>94706</v>
      </c>
      <c r="Y23" s="5">
        <f>All_Customers_Residential!Y23+All_Customers_Small_Commercial!Y23+All_Customers_Lighting!Y23</f>
        <v>84412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1971961</v>
      </c>
      <c r="AD23" s="5">
        <f t="shared" si="2"/>
        <v>655081</v>
      </c>
      <c r="AE23" s="5">
        <f t="shared" si="3"/>
        <v>2627042</v>
      </c>
      <c r="AG23" s="2">
        <f t="shared" si="4"/>
        <v>1</v>
      </c>
      <c r="AH23" s="2">
        <f t="shared" si="5"/>
        <v>2024</v>
      </c>
      <c r="AJ23" s="5">
        <f t="shared" si="6"/>
        <v>144434</v>
      </c>
      <c r="AK23" s="2">
        <f t="shared" si="7"/>
        <v>18</v>
      </c>
    </row>
    <row r="24" spans="1:37" ht="12.75" x14ac:dyDescent="0.2">
      <c r="A24" s="4">
        <v>45307</v>
      </c>
      <c r="B24" s="5">
        <f>All_Customers_Residential!B24+All_Customers_Small_Commercial!B24+All_Customers_Lighting!B24</f>
        <v>78406</v>
      </c>
      <c r="C24" s="5">
        <f>All_Customers_Residential!C24+All_Customers_Small_Commercial!C24+All_Customers_Lighting!C24</f>
        <v>74594</v>
      </c>
      <c r="D24" s="5">
        <f>All_Customers_Residential!D24+All_Customers_Small_Commercial!D24+All_Customers_Lighting!D24</f>
        <v>72068</v>
      </c>
      <c r="E24" s="5">
        <f>All_Customers_Residential!E24+All_Customers_Small_Commercial!E24+All_Customers_Lighting!E24</f>
        <v>73215</v>
      </c>
      <c r="F24" s="5">
        <f>All_Customers_Residential!F24+All_Customers_Small_Commercial!F24+All_Customers_Lighting!F24</f>
        <v>76395</v>
      </c>
      <c r="G24" s="5">
        <f>All_Customers_Residential!G24+All_Customers_Small_Commercial!G24+All_Customers_Lighting!G24</f>
        <v>86442</v>
      </c>
      <c r="H24" s="5">
        <f>All_Customers_Residential!H24+All_Customers_Small_Commercial!H24+All_Customers_Lighting!H24</f>
        <v>110456</v>
      </c>
      <c r="I24" s="5">
        <f>All_Customers_Residential!I24+All_Customers_Small_Commercial!I24+All_Customers_Lighting!I24</f>
        <v>125207</v>
      </c>
      <c r="J24" s="5">
        <f>All_Customers_Residential!J24+All_Customers_Small_Commercial!J24+All_Customers_Lighting!J24</f>
        <v>122110</v>
      </c>
      <c r="K24" s="5">
        <f>All_Customers_Residential!K24+All_Customers_Small_Commercial!K24+All_Customers_Lighting!K24</f>
        <v>120758</v>
      </c>
      <c r="L24" s="5">
        <f>All_Customers_Residential!L24+All_Customers_Small_Commercial!L24+All_Customers_Lighting!L24</f>
        <v>119457</v>
      </c>
      <c r="M24" s="5">
        <f>All_Customers_Residential!M24+All_Customers_Small_Commercial!M24+All_Customers_Lighting!M24</f>
        <v>117283</v>
      </c>
      <c r="N24" s="5">
        <f>All_Customers_Residential!N24+All_Customers_Small_Commercial!N24+All_Customers_Lighting!N24</f>
        <v>112287</v>
      </c>
      <c r="O24" s="5">
        <f>All_Customers_Residential!O24+All_Customers_Small_Commercial!O24+All_Customers_Lighting!O24</f>
        <v>109528</v>
      </c>
      <c r="P24" s="5">
        <f>All_Customers_Residential!P24+All_Customers_Small_Commercial!P24+All_Customers_Lighting!P24</f>
        <v>106707</v>
      </c>
      <c r="Q24" s="5">
        <f>All_Customers_Residential!Q24+All_Customers_Small_Commercial!Q24+All_Customers_Lighting!Q24</f>
        <v>114127</v>
      </c>
      <c r="R24" s="5">
        <f>All_Customers_Residential!R24+All_Customers_Small_Commercial!R24+All_Customers_Lighting!R24</f>
        <v>129893</v>
      </c>
      <c r="S24" s="5">
        <f>All_Customers_Residential!S24+All_Customers_Small_Commercial!S24+All_Customers_Lighting!S24</f>
        <v>140006</v>
      </c>
      <c r="T24" s="5">
        <f>All_Customers_Residential!T24+All_Customers_Small_Commercial!T24+All_Customers_Lighting!T24</f>
        <v>141026</v>
      </c>
      <c r="U24" s="5">
        <f>All_Customers_Residential!U24+All_Customers_Small_Commercial!U24+All_Customers_Lighting!U24</f>
        <v>143456</v>
      </c>
      <c r="V24" s="5">
        <f>All_Customers_Residential!V24+All_Customers_Small_Commercial!V24+All_Customers_Lighting!V24</f>
        <v>130473</v>
      </c>
      <c r="W24" s="5">
        <f>All_Customers_Residential!W24+All_Customers_Small_Commercial!W24+All_Customers_Lighting!W24</f>
        <v>112938</v>
      </c>
      <c r="X24" s="5">
        <f>All_Customers_Residential!X24+All_Customers_Small_Commercial!X24+All_Customers_Lighting!X24</f>
        <v>93312</v>
      </c>
      <c r="Y24" s="5">
        <f>All_Customers_Residential!Y24+All_Customers_Small_Commercial!Y24+All_Customers_Lighting!Y24</f>
        <v>83276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1938568</v>
      </c>
      <c r="AD24" s="5">
        <f t="shared" si="2"/>
        <v>654852</v>
      </c>
      <c r="AE24" s="5">
        <f t="shared" si="3"/>
        <v>2593420</v>
      </c>
      <c r="AG24" s="2">
        <f t="shared" si="4"/>
        <v>1</v>
      </c>
      <c r="AH24" s="2">
        <f t="shared" si="5"/>
        <v>2024</v>
      </c>
      <c r="AJ24" s="5">
        <f t="shared" si="6"/>
        <v>143456</v>
      </c>
      <c r="AK24" s="2">
        <f t="shared" si="7"/>
        <v>20</v>
      </c>
    </row>
    <row r="25" spans="1:37" ht="12.75" x14ac:dyDescent="0.2">
      <c r="A25" s="4">
        <v>45308</v>
      </c>
      <c r="B25" s="5">
        <f>All_Customers_Residential!B25+All_Customers_Small_Commercial!B25+All_Customers_Lighting!B25</f>
        <v>78367</v>
      </c>
      <c r="C25" s="5">
        <f>All_Customers_Residential!C25+All_Customers_Small_Commercial!C25+All_Customers_Lighting!C25</f>
        <v>74556</v>
      </c>
      <c r="D25" s="5">
        <f>All_Customers_Residential!D25+All_Customers_Small_Commercial!D25+All_Customers_Lighting!D25</f>
        <v>72033</v>
      </c>
      <c r="E25" s="5">
        <f>All_Customers_Residential!E25+All_Customers_Small_Commercial!E25+All_Customers_Lighting!E25</f>
        <v>73185</v>
      </c>
      <c r="F25" s="5">
        <f>All_Customers_Residential!F25+All_Customers_Small_Commercial!F25+All_Customers_Lighting!F25</f>
        <v>76373</v>
      </c>
      <c r="G25" s="5">
        <f>All_Customers_Residential!G25+All_Customers_Small_Commercial!G25+All_Customers_Lighting!G25</f>
        <v>86415</v>
      </c>
      <c r="H25" s="5">
        <f>All_Customers_Residential!H25+All_Customers_Small_Commercial!H25+All_Customers_Lighting!H25</f>
        <v>110413</v>
      </c>
      <c r="I25" s="5">
        <f>All_Customers_Residential!I25+All_Customers_Small_Commercial!I25+All_Customers_Lighting!I25</f>
        <v>125162</v>
      </c>
      <c r="J25" s="5">
        <f>All_Customers_Residential!J25+All_Customers_Small_Commercial!J25+All_Customers_Lighting!J25</f>
        <v>122068</v>
      </c>
      <c r="K25" s="5">
        <f>All_Customers_Residential!K25+All_Customers_Small_Commercial!K25+All_Customers_Lighting!K25</f>
        <v>120717</v>
      </c>
      <c r="L25" s="5">
        <f>All_Customers_Residential!L25+All_Customers_Small_Commercial!L25+All_Customers_Lighting!L25</f>
        <v>119412</v>
      </c>
      <c r="M25" s="5">
        <f>All_Customers_Residential!M25+All_Customers_Small_Commercial!M25+All_Customers_Lighting!M25</f>
        <v>117224</v>
      </c>
      <c r="N25" s="5">
        <f>All_Customers_Residential!N25+All_Customers_Small_Commercial!N25+All_Customers_Lighting!N25</f>
        <v>112233</v>
      </c>
      <c r="O25" s="5">
        <f>All_Customers_Residential!O25+All_Customers_Small_Commercial!O25+All_Customers_Lighting!O25</f>
        <v>109473</v>
      </c>
      <c r="P25" s="5">
        <f>All_Customers_Residential!P25+All_Customers_Small_Commercial!P25+All_Customers_Lighting!P25</f>
        <v>106650</v>
      </c>
      <c r="Q25" s="5">
        <f>All_Customers_Residential!Q25+All_Customers_Small_Commercial!Q25+All_Customers_Lighting!Q25</f>
        <v>114066</v>
      </c>
      <c r="R25" s="5">
        <f>All_Customers_Residential!R25+All_Customers_Small_Commercial!R25+All_Customers_Lighting!R25</f>
        <v>129827</v>
      </c>
      <c r="S25" s="5">
        <f>All_Customers_Residential!S25+All_Customers_Small_Commercial!S25+All_Customers_Lighting!S25</f>
        <v>139932</v>
      </c>
      <c r="T25" s="5">
        <f>All_Customers_Residential!T25+All_Customers_Small_Commercial!T25+All_Customers_Lighting!T25</f>
        <v>140950</v>
      </c>
      <c r="U25" s="5">
        <f>All_Customers_Residential!U25+All_Customers_Small_Commercial!U25+All_Customers_Lighting!U25</f>
        <v>143377</v>
      </c>
      <c r="V25" s="5">
        <f>All_Customers_Residential!V25+All_Customers_Small_Commercial!V25+All_Customers_Lighting!V25</f>
        <v>130403</v>
      </c>
      <c r="W25" s="5">
        <f>All_Customers_Residential!W25+All_Customers_Small_Commercial!W25+All_Customers_Lighting!W25</f>
        <v>112878</v>
      </c>
      <c r="X25" s="5">
        <f>All_Customers_Residential!X25+All_Customers_Small_Commercial!X25+All_Customers_Lighting!X25</f>
        <v>93263</v>
      </c>
      <c r="Y25" s="5">
        <f>All_Customers_Residential!Y25+All_Customers_Small_Commercial!Y25+All_Customers_Lighting!Y25</f>
        <v>83246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1937635</v>
      </c>
      <c r="AD25" s="5">
        <f t="shared" si="2"/>
        <v>654588</v>
      </c>
      <c r="AE25" s="5">
        <f t="shared" si="3"/>
        <v>2592223</v>
      </c>
      <c r="AG25" s="2">
        <f t="shared" si="4"/>
        <v>1</v>
      </c>
      <c r="AH25" s="2">
        <f t="shared" si="5"/>
        <v>2024</v>
      </c>
      <c r="AJ25" s="5">
        <f t="shared" si="6"/>
        <v>143377</v>
      </c>
      <c r="AK25" s="2">
        <f t="shared" si="7"/>
        <v>20</v>
      </c>
    </row>
    <row r="26" spans="1:37" ht="12.75" x14ac:dyDescent="0.2">
      <c r="A26" s="4">
        <v>45309</v>
      </c>
      <c r="B26" s="5">
        <f>All_Customers_Residential!B26+All_Customers_Small_Commercial!B26+All_Customers_Lighting!B26</f>
        <v>78110</v>
      </c>
      <c r="C26" s="5">
        <f>All_Customers_Residential!C26+All_Customers_Small_Commercial!C26+All_Customers_Lighting!C26</f>
        <v>74311</v>
      </c>
      <c r="D26" s="5">
        <f>All_Customers_Residential!D26+All_Customers_Small_Commercial!D26+All_Customers_Lighting!D26</f>
        <v>71794</v>
      </c>
      <c r="E26" s="5">
        <f>All_Customers_Residential!E26+All_Customers_Small_Commercial!E26+All_Customers_Lighting!E26</f>
        <v>72943</v>
      </c>
      <c r="F26" s="5">
        <f>All_Customers_Residential!F26+All_Customers_Small_Commercial!F26+All_Customers_Lighting!F26</f>
        <v>76116</v>
      </c>
      <c r="G26" s="5">
        <f>All_Customers_Residential!G26+All_Customers_Small_Commercial!G26+All_Customers_Lighting!G26</f>
        <v>86130</v>
      </c>
      <c r="H26" s="5">
        <f>All_Customers_Residential!H26+All_Customers_Small_Commercial!H26+All_Customers_Lighting!H26</f>
        <v>110058</v>
      </c>
      <c r="I26" s="5">
        <f>All_Customers_Residential!I26+All_Customers_Small_Commercial!I26+All_Customers_Lighting!I26</f>
        <v>124750</v>
      </c>
      <c r="J26" s="5">
        <f>All_Customers_Residential!J26+All_Customers_Small_Commercial!J26+All_Customers_Lighting!J26</f>
        <v>121656</v>
      </c>
      <c r="K26" s="5">
        <f>All_Customers_Residential!K26+All_Customers_Small_Commercial!K26+All_Customers_Lighting!K26</f>
        <v>120304</v>
      </c>
      <c r="L26" s="5">
        <f>All_Customers_Residential!L26+All_Customers_Small_Commercial!L26+All_Customers_Lighting!L26</f>
        <v>118984</v>
      </c>
      <c r="M26" s="5">
        <f>All_Customers_Residential!M26+All_Customers_Small_Commercial!M26+All_Customers_Lighting!M26</f>
        <v>116808</v>
      </c>
      <c r="N26" s="5">
        <f>All_Customers_Residential!N26+All_Customers_Small_Commercial!N26+All_Customers_Lighting!N26</f>
        <v>111831</v>
      </c>
      <c r="O26" s="5">
        <f>All_Customers_Residential!O26+All_Customers_Small_Commercial!O26+All_Customers_Lighting!O26</f>
        <v>109081</v>
      </c>
      <c r="P26" s="5">
        <f>All_Customers_Residential!P26+All_Customers_Small_Commercial!P26+All_Customers_Lighting!P26</f>
        <v>106268</v>
      </c>
      <c r="Q26" s="5">
        <f>All_Customers_Residential!Q26+All_Customers_Small_Commercial!Q26+All_Customers_Lighting!Q26</f>
        <v>113659</v>
      </c>
      <c r="R26" s="5">
        <f>All_Customers_Residential!R26+All_Customers_Small_Commercial!R26+All_Customers_Lighting!R26</f>
        <v>129380</v>
      </c>
      <c r="S26" s="5">
        <f>All_Customers_Residential!S26+All_Customers_Small_Commercial!S26+All_Customers_Lighting!S26</f>
        <v>139465</v>
      </c>
      <c r="T26" s="5">
        <f>All_Customers_Residential!T26+All_Customers_Small_Commercial!T26+All_Customers_Lighting!T26</f>
        <v>140487</v>
      </c>
      <c r="U26" s="5">
        <f>All_Customers_Residential!U26+All_Customers_Small_Commercial!U26+All_Customers_Lighting!U26</f>
        <v>142909</v>
      </c>
      <c r="V26" s="5">
        <f>All_Customers_Residential!V26+All_Customers_Small_Commercial!V26+All_Customers_Lighting!V26</f>
        <v>129973</v>
      </c>
      <c r="W26" s="5">
        <f>All_Customers_Residential!W26+All_Customers_Small_Commercial!W26+All_Customers_Lighting!W26</f>
        <v>112499</v>
      </c>
      <c r="X26" s="5">
        <f>All_Customers_Residential!X26+All_Customers_Small_Commercial!X26+All_Customers_Lighting!X26</f>
        <v>92945</v>
      </c>
      <c r="Y26" s="5">
        <f>All_Customers_Residential!Y26+All_Customers_Small_Commercial!Y26+All_Customers_Lighting!Y26</f>
        <v>82947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1930999</v>
      </c>
      <c r="AD26" s="5">
        <f t="shared" si="2"/>
        <v>652409</v>
      </c>
      <c r="AE26" s="5">
        <f t="shared" si="3"/>
        <v>2583408</v>
      </c>
      <c r="AG26" s="2">
        <f t="shared" si="4"/>
        <v>1</v>
      </c>
      <c r="AH26" s="2">
        <f t="shared" si="5"/>
        <v>2024</v>
      </c>
      <c r="AJ26" s="5">
        <f t="shared" si="6"/>
        <v>142909</v>
      </c>
      <c r="AK26" s="2">
        <f t="shared" si="7"/>
        <v>20</v>
      </c>
    </row>
    <row r="27" spans="1:37" ht="12.75" x14ac:dyDescent="0.2">
      <c r="A27" s="4">
        <v>45310</v>
      </c>
      <c r="B27" s="5">
        <f>All_Customers_Residential!B27+All_Customers_Small_Commercial!B27+All_Customers_Lighting!B27</f>
        <v>78067</v>
      </c>
      <c r="C27" s="5">
        <f>All_Customers_Residential!C27+All_Customers_Small_Commercial!C27+All_Customers_Lighting!C27</f>
        <v>74273</v>
      </c>
      <c r="D27" s="5">
        <f>All_Customers_Residential!D27+All_Customers_Small_Commercial!D27+All_Customers_Lighting!D27</f>
        <v>71772</v>
      </c>
      <c r="E27" s="5">
        <f>All_Customers_Residential!E27+All_Customers_Small_Commercial!E27+All_Customers_Lighting!E27</f>
        <v>72914</v>
      </c>
      <c r="F27" s="5">
        <f>All_Customers_Residential!F27+All_Customers_Small_Commercial!F27+All_Customers_Lighting!F27</f>
        <v>76082</v>
      </c>
      <c r="G27" s="5">
        <f>All_Customers_Residential!G27+All_Customers_Small_Commercial!G27+All_Customers_Lighting!G27</f>
        <v>86100</v>
      </c>
      <c r="H27" s="5">
        <f>All_Customers_Residential!H27+All_Customers_Small_Commercial!H27+All_Customers_Lighting!H27</f>
        <v>110021</v>
      </c>
      <c r="I27" s="5">
        <f>All_Customers_Residential!I27+All_Customers_Small_Commercial!I27+All_Customers_Lighting!I27</f>
        <v>124707</v>
      </c>
      <c r="J27" s="5">
        <f>All_Customers_Residential!J27+All_Customers_Small_Commercial!J27+All_Customers_Lighting!J27</f>
        <v>121616</v>
      </c>
      <c r="K27" s="5">
        <f>All_Customers_Residential!K27+All_Customers_Small_Commercial!K27+All_Customers_Lighting!K27</f>
        <v>120260</v>
      </c>
      <c r="L27" s="5">
        <f>All_Customers_Residential!L27+All_Customers_Small_Commercial!L27+All_Customers_Lighting!L27</f>
        <v>118954</v>
      </c>
      <c r="M27" s="5">
        <f>All_Customers_Residential!M27+All_Customers_Small_Commercial!M27+All_Customers_Lighting!M27</f>
        <v>116782</v>
      </c>
      <c r="N27" s="5">
        <f>All_Customers_Residential!N27+All_Customers_Small_Commercial!N27+All_Customers_Lighting!N27</f>
        <v>111794</v>
      </c>
      <c r="O27" s="5">
        <f>All_Customers_Residential!O27+All_Customers_Small_Commercial!O27+All_Customers_Lighting!O27</f>
        <v>109044</v>
      </c>
      <c r="P27" s="5">
        <f>All_Customers_Residential!P27+All_Customers_Small_Commercial!P27+All_Customers_Lighting!P27</f>
        <v>106232</v>
      </c>
      <c r="Q27" s="5">
        <f>All_Customers_Residential!Q27+All_Customers_Small_Commercial!Q27+All_Customers_Lighting!Q27</f>
        <v>113622</v>
      </c>
      <c r="R27" s="5">
        <f>All_Customers_Residential!R27+All_Customers_Small_Commercial!R27+All_Customers_Lighting!R27</f>
        <v>129339</v>
      </c>
      <c r="S27" s="5">
        <f>All_Customers_Residential!S27+All_Customers_Small_Commercial!S27+All_Customers_Lighting!S27</f>
        <v>139419</v>
      </c>
      <c r="T27" s="5">
        <f>All_Customers_Residential!T27+All_Customers_Small_Commercial!T27+All_Customers_Lighting!T27</f>
        <v>140441</v>
      </c>
      <c r="U27" s="5">
        <f>All_Customers_Residential!U27+All_Customers_Small_Commercial!U27+All_Customers_Lighting!U27</f>
        <v>142860</v>
      </c>
      <c r="V27" s="5">
        <f>All_Customers_Residential!V27+All_Customers_Small_Commercial!V27+All_Customers_Lighting!V27</f>
        <v>129932</v>
      </c>
      <c r="W27" s="5">
        <f>All_Customers_Residential!W27+All_Customers_Small_Commercial!W27+All_Customers_Lighting!W27</f>
        <v>112463</v>
      </c>
      <c r="X27" s="5">
        <f>All_Customers_Residential!X27+All_Customers_Small_Commercial!X27+All_Customers_Lighting!X27</f>
        <v>92926</v>
      </c>
      <c r="Y27" s="5">
        <f>All_Customers_Residential!Y27+All_Customers_Small_Commercial!Y27+All_Customers_Lighting!Y27</f>
        <v>82935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1930391</v>
      </c>
      <c r="AD27" s="5">
        <f t="shared" si="2"/>
        <v>652164</v>
      </c>
      <c r="AE27" s="5">
        <f t="shared" si="3"/>
        <v>2582555</v>
      </c>
      <c r="AG27" s="2">
        <f t="shared" si="4"/>
        <v>1</v>
      </c>
      <c r="AH27" s="2">
        <f t="shared" si="5"/>
        <v>2024</v>
      </c>
      <c r="AJ27" s="5">
        <f t="shared" si="6"/>
        <v>142860</v>
      </c>
      <c r="AK27" s="2">
        <f t="shared" si="7"/>
        <v>20</v>
      </c>
    </row>
    <row r="28" spans="1:37" ht="12.75" x14ac:dyDescent="0.2">
      <c r="A28" s="4">
        <v>45311</v>
      </c>
      <c r="B28" s="5">
        <f>All_Customers_Residential!B28+All_Customers_Small_Commercial!B28+All_Customers_Lighting!B28</f>
        <v>78676</v>
      </c>
      <c r="C28" s="5">
        <f>All_Customers_Residential!C28+All_Customers_Small_Commercial!C28+All_Customers_Lighting!C28</f>
        <v>74823</v>
      </c>
      <c r="D28" s="5">
        <f>All_Customers_Residential!D28+All_Customers_Small_Commercial!D28+All_Customers_Lighting!D28</f>
        <v>72505</v>
      </c>
      <c r="E28" s="5">
        <f>All_Customers_Residential!E28+All_Customers_Small_Commercial!E28+All_Customers_Lighting!E28</f>
        <v>72960</v>
      </c>
      <c r="F28" s="5">
        <f>All_Customers_Residential!F28+All_Customers_Small_Commercial!F28+All_Customers_Lighting!F28</f>
        <v>75899</v>
      </c>
      <c r="G28" s="5">
        <f>All_Customers_Residential!G28+All_Customers_Small_Commercial!G28+All_Customers_Lighting!G28</f>
        <v>84195</v>
      </c>
      <c r="H28" s="5">
        <f>All_Customers_Residential!H28+All_Customers_Small_Commercial!H28+All_Customers_Lighting!H28</f>
        <v>104716</v>
      </c>
      <c r="I28" s="5">
        <f>All_Customers_Residential!I28+All_Customers_Small_Commercial!I28+All_Customers_Lighting!I28</f>
        <v>119348</v>
      </c>
      <c r="J28" s="5">
        <f>All_Customers_Residential!J28+All_Customers_Small_Commercial!J28+All_Customers_Lighting!J28</f>
        <v>120738</v>
      </c>
      <c r="K28" s="5">
        <f>All_Customers_Residential!K28+All_Customers_Small_Commercial!K28+All_Customers_Lighting!K28</f>
        <v>123672</v>
      </c>
      <c r="L28" s="5">
        <f>All_Customers_Residential!L28+All_Customers_Small_Commercial!L28+All_Customers_Lighting!L28</f>
        <v>121805</v>
      </c>
      <c r="M28" s="5">
        <f>All_Customers_Residential!M28+All_Customers_Small_Commercial!M28+All_Customers_Lighting!M28</f>
        <v>119473</v>
      </c>
      <c r="N28" s="5">
        <f>All_Customers_Residential!N28+All_Customers_Small_Commercial!N28+All_Customers_Lighting!N28</f>
        <v>114501</v>
      </c>
      <c r="O28" s="5">
        <f>All_Customers_Residential!O28+All_Customers_Small_Commercial!O28+All_Customers_Lighting!O28</f>
        <v>111248</v>
      </c>
      <c r="P28" s="5">
        <f>All_Customers_Residential!P28+All_Customers_Small_Commercial!P28+All_Customers_Lighting!P28</f>
        <v>108634</v>
      </c>
      <c r="Q28" s="5">
        <f>All_Customers_Residential!Q28+All_Customers_Small_Commercial!Q28+All_Customers_Lighting!Q28</f>
        <v>116169</v>
      </c>
      <c r="R28" s="5">
        <f>All_Customers_Residential!R28+All_Customers_Small_Commercial!R28+All_Customers_Lighting!R28</f>
        <v>131458</v>
      </c>
      <c r="S28" s="5">
        <f>All_Customers_Residential!S28+All_Customers_Small_Commercial!S28+All_Customers_Lighting!S28</f>
        <v>142698</v>
      </c>
      <c r="T28" s="5">
        <f>All_Customers_Residential!T28+All_Customers_Small_Commercial!T28+All_Customers_Lighting!T28</f>
        <v>141576</v>
      </c>
      <c r="U28" s="5">
        <f>All_Customers_Residential!U28+All_Customers_Small_Commercial!U28+All_Customers_Lighting!U28</f>
        <v>141805</v>
      </c>
      <c r="V28" s="5">
        <f>All_Customers_Residential!V28+All_Customers_Small_Commercial!V28+All_Customers_Lighting!V28</f>
        <v>129623</v>
      </c>
      <c r="W28" s="5">
        <f>All_Customers_Residential!W28+All_Customers_Small_Commercial!W28+All_Customers_Lighting!W28</f>
        <v>111748</v>
      </c>
      <c r="X28" s="5">
        <f>All_Customers_Residential!X28+All_Customers_Small_Commercial!X28+All_Customers_Lighting!X28</f>
        <v>93548</v>
      </c>
      <c r="Y28" s="5">
        <f>All_Customers_Residential!Y28+All_Customers_Small_Commercial!Y28+All_Customers_Lighting!Y28</f>
        <v>83374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2595192</v>
      </c>
      <c r="AE28" s="5">
        <f t="shared" si="3"/>
        <v>2595192</v>
      </c>
      <c r="AG28" s="2">
        <f t="shared" si="4"/>
        <v>1</v>
      </c>
      <c r="AH28" s="2">
        <f t="shared" si="5"/>
        <v>2024</v>
      </c>
      <c r="AJ28" s="5">
        <f t="shared" si="6"/>
        <v>142698</v>
      </c>
      <c r="AK28" s="2">
        <f t="shared" si="7"/>
        <v>18</v>
      </c>
    </row>
    <row r="29" spans="1:37" ht="12.75" x14ac:dyDescent="0.2">
      <c r="A29" s="4">
        <v>45312</v>
      </c>
      <c r="B29" s="5">
        <f>All_Customers_Residential!B29+All_Customers_Small_Commercial!B29+All_Customers_Lighting!B29</f>
        <v>78593</v>
      </c>
      <c r="C29" s="5">
        <f>All_Customers_Residential!C29+All_Customers_Small_Commercial!C29+All_Customers_Lighting!C29</f>
        <v>74742</v>
      </c>
      <c r="D29" s="5">
        <f>All_Customers_Residential!D29+All_Customers_Small_Commercial!D29+All_Customers_Lighting!D29</f>
        <v>72427</v>
      </c>
      <c r="E29" s="5">
        <f>All_Customers_Residential!E29+All_Customers_Small_Commercial!E29+All_Customers_Lighting!E29</f>
        <v>72880</v>
      </c>
      <c r="F29" s="5">
        <f>All_Customers_Residential!F29+All_Customers_Small_Commercial!F29+All_Customers_Lighting!F29</f>
        <v>75813</v>
      </c>
      <c r="G29" s="5">
        <f>All_Customers_Residential!G29+All_Customers_Small_Commercial!G29+All_Customers_Lighting!G29</f>
        <v>84110</v>
      </c>
      <c r="H29" s="5">
        <f>All_Customers_Residential!H29+All_Customers_Small_Commercial!H29+All_Customers_Lighting!H29</f>
        <v>104611</v>
      </c>
      <c r="I29" s="5">
        <f>All_Customers_Residential!I29+All_Customers_Small_Commercial!I29+All_Customers_Lighting!I29</f>
        <v>119234</v>
      </c>
      <c r="J29" s="5">
        <f>All_Customers_Residential!J29+All_Customers_Small_Commercial!J29+All_Customers_Lighting!J29</f>
        <v>120618</v>
      </c>
      <c r="K29" s="5">
        <f>All_Customers_Residential!K29+All_Customers_Small_Commercial!K29+All_Customers_Lighting!K29</f>
        <v>123553</v>
      </c>
      <c r="L29" s="5">
        <f>All_Customers_Residential!L29+All_Customers_Small_Commercial!L29+All_Customers_Lighting!L29</f>
        <v>121670</v>
      </c>
      <c r="M29" s="5">
        <f>All_Customers_Residential!M29+All_Customers_Small_Commercial!M29+All_Customers_Lighting!M29</f>
        <v>119345</v>
      </c>
      <c r="N29" s="5">
        <f>All_Customers_Residential!N29+All_Customers_Small_Commercial!N29+All_Customers_Lighting!N29</f>
        <v>114400</v>
      </c>
      <c r="O29" s="5">
        <f>All_Customers_Residential!O29+All_Customers_Small_Commercial!O29+All_Customers_Lighting!O29</f>
        <v>111151</v>
      </c>
      <c r="P29" s="5">
        <f>All_Customers_Residential!P29+All_Customers_Small_Commercial!P29+All_Customers_Lighting!P29</f>
        <v>108539</v>
      </c>
      <c r="Q29" s="5">
        <f>All_Customers_Residential!Q29+All_Customers_Small_Commercial!Q29+All_Customers_Lighting!Q29</f>
        <v>116067</v>
      </c>
      <c r="R29" s="5">
        <f>All_Customers_Residential!R29+All_Customers_Small_Commercial!R29+All_Customers_Lighting!R29</f>
        <v>131344</v>
      </c>
      <c r="S29" s="5">
        <f>All_Customers_Residential!S29+All_Customers_Small_Commercial!S29+All_Customers_Lighting!S29</f>
        <v>142570</v>
      </c>
      <c r="T29" s="5">
        <f>All_Customers_Residential!T29+All_Customers_Small_Commercial!T29+All_Customers_Lighting!T29</f>
        <v>141451</v>
      </c>
      <c r="U29" s="5">
        <f>All_Customers_Residential!U29+All_Customers_Small_Commercial!U29+All_Customers_Lighting!U29</f>
        <v>141677</v>
      </c>
      <c r="V29" s="5">
        <f>All_Customers_Residential!V29+All_Customers_Small_Commercial!V29+All_Customers_Lighting!V29</f>
        <v>129506</v>
      </c>
      <c r="W29" s="5">
        <f>All_Customers_Residential!W29+All_Customers_Small_Commercial!W29+All_Customers_Lighting!W29</f>
        <v>111649</v>
      </c>
      <c r="X29" s="5">
        <f>All_Customers_Residential!X29+All_Customers_Small_Commercial!X29+All_Customers_Lighting!X29</f>
        <v>93469</v>
      </c>
      <c r="Y29" s="5">
        <f>All_Customers_Residential!Y29+All_Customers_Small_Commercial!Y29+All_Customers_Lighting!Y29</f>
        <v>83302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2592721</v>
      </c>
      <c r="AE29" s="5">
        <f t="shared" si="3"/>
        <v>2592721</v>
      </c>
      <c r="AG29" s="2">
        <f t="shared" si="4"/>
        <v>1</v>
      </c>
      <c r="AH29" s="2">
        <f t="shared" si="5"/>
        <v>2024</v>
      </c>
      <c r="AJ29" s="5">
        <f t="shared" si="6"/>
        <v>142570</v>
      </c>
      <c r="AK29" s="2">
        <f t="shared" si="7"/>
        <v>18</v>
      </c>
    </row>
    <row r="30" spans="1:37" ht="12.75" x14ac:dyDescent="0.2">
      <c r="A30" s="4">
        <v>45313</v>
      </c>
      <c r="B30" s="5">
        <f>All_Customers_Residential!B30+All_Customers_Small_Commercial!B30+All_Customers_Lighting!B30</f>
        <v>77715</v>
      </c>
      <c r="C30" s="5">
        <f>All_Customers_Residential!C30+All_Customers_Small_Commercial!C30+All_Customers_Lighting!C30</f>
        <v>73936</v>
      </c>
      <c r="D30" s="5">
        <f>All_Customers_Residential!D30+All_Customers_Small_Commercial!D30+All_Customers_Lighting!D30</f>
        <v>71431</v>
      </c>
      <c r="E30" s="5">
        <f>All_Customers_Residential!E30+All_Customers_Small_Commercial!E30+All_Customers_Lighting!E30</f>
        <v>72579</v>
      </c>
      <c r="F30" s="5">
        <f>All_Customers_Residential!F30+All_Customers_Small_Commercial!F30+All_Customers_Lighting!F30</f>
        <v>75742</v>
      </c>
      <c r="G30" s="5">
        <f>All_Customers_Residential!G30+All_Customers_Small_Commercial!G30+All_Customers_Lighting!G30</f>
        <v>85707</v>
      </c>
      <c r="H30" s="5">
        <f>All_Customers_Residential!H30+All_Customers_Small_Commercial!H30+All_Customers_Lighting!H30</f>
        <v>109523</v>
      </c>
      <c r="I30" s="5">
        <f>All_Customers_Residential!I30+All_Customers_Small_Commercial!I30+All_Customers_Lighting!I30</f>
        <v>124139</v>
      </c>
      <c r="J30" s="5">
        <f>All_Customers_Residential!J30+All_Customers_Small_Commercial!J30+All_Customers_Lighting!J30</f>
        <v>121062</v>
      </c>
      <c r="K30" s="5">
        <f>All_Customers_Residential!K30+All_Customers_Small_Commercial!K30+All_Customers_Lighting!K30</f>
        <v>119693</v>
      </c>
      <c r="L30" s="5">
        <f>All_Customers_Residential!L30+All_Customers_Small_Commercial!L30+All_Customers_Lighting!L30</f>
        <v>118367</v>
      </c>
      <c r="M30" s="5">
        <f>All_Customers_Residential!M30+All_Customers_Small_Commercial!M30+All_Customers_Lighting!M30</f>
        <v>116217</v>
      </c>
      <c r="N30" s="5">
        <f>All_Customers_Residential!N30+All_Customers_Small_Commercial!N30+All_Customers_Lighting!N30</f>
        <v>111262</v>
      </c>
      <c r="O30" s="5">
        <f>All_Customers_Residential!O30+All_Customers_Small_Commercial!O30+All_Customers_Lighting!O30</f>
        <v>108525</v>
      </c>
      <c r="P30" s="5">
        <f>All_Customers_Residential!P30+All_Customers_Small_Commercial!P30+All_Customers_Lighting!P30</f>
        <v>105722</v>
      </c>
      <c r="Q30" s="5">
        <f>All_Customers_Residential!Q30+All_Customers_Small_Commercial!Q30+All_Customers_Lighting!Q30</f>
        <v>113084</v>
      </c>
      <c r="R30" s="5">
        <f>All_Customers_Residential!R30+All_Customers_Small_Commercial!R30+All_Customers_Lighting!R30</f>
        <v>128733</v>
      </c>
      <c r="S30" s="5">
        <f>All_Customers_Residential!S30+All_Customers_Small_Commercial!S30+All_Customers_Lighting!S30</f>
        <v>138777</v>
      </c>
      <c r="T30" s="5">
        <f>All_Customers_Residential!T30+All_Customers_Small_Commercial!T30+All_Customers_Lighting!T30</f>
        <v>139797</v>
      </c>
      <c r="U30" s="5">
        <f>All_Customers_Residential!U30+All_Customers_Small_Commercial!U30+All_Customers_Lighting!U30</f>
        <v>142209</v>
      </c>
      <c r="V30" s="5">
        <f>All_Customers_Residential!V30+All_Customers_Small_Commercial!V30+All_Customers_Lighting!V30</f>
        <v>129334</v>
      </c>
      <c r="W30" s="5">
        <f>All_Customers_Residential!W30+All_Customers_Small_Commercial!W30+All_Customers_Lighting!W30</f>
        <v>111944</v>
      </c>
      <c r="X30" s="5">
        <f>All_Customers_Residential!X30+All_Customers_Small_Commercial!X30+All_Customers_Lighting!X30</f>
        <v>92479</v>
      </c>
      <c r="Y30" s="5">
        <f>All_Customers_Residential!Y30+All_Customers_Small_Commercial!Y30+All_Customers_Lighting!Y30</f>
        <v>82529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1921344</v>
      </c>
      <c r="AD30" s="5">
        <f t="shared" si="2"/>
        <v>649162</v>
      </c>
      <c r="AE30" s="5">
        <f t="shared" si="3"/>
        <v>2570506</v>
      </c>
      <c r="AG30" s="2">
        <f t="shared" si="4"/>
        <v>1</v>
      </c>
      <c r="AH30" s="2">
        <f t="shared" si="5"/>
        <v>2024</v>
      </c>
      <c r="AJ30" s="5">
        <f t="shared" si="6"/>
        <v>142209</v>
      </c>
      <c r="AK30" s="2">
        <f t="shared" si="7"/>
        <v>20</v>
      </c>
    </row>
    <row r="31" spans="1:37" ht="12.75" x14ac:dyDescent="0.2">
      <c r="A31" s="4">
        <v>45314</v>
      </c>
      <c r="B31" s="5">
        <f>All_Customers_Residential!B31+All_Customers_Small_Commercial!B31+All_Customers_Lighting!B31</f>
        <v>77557</v>
      </c>
      <c r="C31" s="5">
        <f>All_Customers_Residential!C31+All_Customers_Small_Commercial!C31+All_Customers_Lighting!C31</f>
        <v>73782</v>
      </c>
      <c r="D31" s="5">
        <f>All_Customers_Residential!D31+All_Customers_Small_Commercial!D31+All_Customers_Lighting!D31</f>
        <v>71276</v>
      </c>
      <c r="E31" s="5">
        <f>All_Customers_Residential!E31+All_Customers_Small_Commercial!E31+All_Customers_Lighting!E31</f>
        <v>72412</v>
      </c>
      <c r="F31" s="5">
        <f>All_Customers_Residential!F31+All_Customers_Small_Commercial!F31+All_Customers_Lighting!F31</f>
        <v>75556</v>
      </c>
      <c r="G31" s="5">
        <f>All_Customers_Residential!G31+All_Customers_Small_Commercial!G31+All_Customers_Lighting!G31</f>
        <v>85511</v>
      </c>
      <c r="H31" s="5">
        <f>All_Customers_Residential!H31+All_Customers_Small_Commercial!H31+All_Customers_Lighting!H31</f>
        <v>109301</v>
      </c>
      <c r="I31" s="5">
        <f>All_Customers_Residential!I31+All_Customers_Small_Commercial!I31+All_Customers_Lighting!I31</f>
        <v>123889</v>
      </c>
      <c r="J31" s="5">
        <f>All_Customers_Residential!J31+All_Customers_Small_Commercial!J31+All_Customers_Lighting!J31</f>
        <v>120825</v>
      </c>
      <c r="K31" s="5">
        <f>All_Customers_Residential!K31+All_Customers_Small_Commercial!K31+All_Customers_Lighting!K31</f>
        <v>119448</v>
      </c>
      <c r="L31" s="5">
        <f>All_Customers_Residential!L31+All_Customers_Small_Commercial!L31+All_Customers_Lighting!L31</f>
        <v>118144</v>
      </c>
      <c r="M31" s="5">
        <f>All_Customers_Residential!M31+All_Customers_Small_Commercial!M31+All_Customers_Lighting!M31</f>
        <v>115995</v>
      </c>
      <c r="N31" s="5">
        <f>All_Customers_Residential!N31+All_Customers_Small_Commercial!N31+All_Customers_Lighting!N31</f>
        <v>111046</v>
      </c>
      <c r="O31" s="5">
        <f>All_Customers_Residential!O31+All_Customers_Small_Commercial!O31+All_Customers_Lighting!O31</f>
        <v>108314</v>
      </c>
      <c r="P31" s="5">
        <f>All_Customers_Residential!P31+All_Customers_Small_Commercial!P31+All_Customers_Lighting!P31</f>
        <v>105516</v>
      </c>
      <c r="Q31" s="5">
        <f>All_Customers_Residential!Q31+All_Customers_Small_Commercial!Q31+All_Customers_Lighting!Q31</f>
        <v>112870</v>
      </c>
      <c r="R31" s="5">
        <f>All_Customers_Residential!R31+All_Customers_Small_Commercial!R31+All_Customers_Lighting!R31</f>
        <v>128515</v>
      </c>
      <c r="S31" s="5">
        <f>All_Customers_Residential!S31+All_Customers_Small_Commercial!S31+All_Customers_Lighting!S31</f>
        <v>138554</v>
      </c>
      <c r="T31" s="5">
        <f>All_Customers_Residential!T31+All_Customers_Small_Commercial!T31+All_Customers_Lighting!T31</f>
        <v>139582</v>
      </c>
      <c r="U31" s="5">
        <f>All_Customers_Residential!U31+All_Customers_Small_Commercial!U31+All_Customers_Lighting!U31</f>
        <v>141992</v>
      </c>
      <c r="V31" s="5">
        <f>All_Customers_Residential!V31+All_Customers_Small_Commercial!V31+All_Customers_Lighting!V31</f>
        <v>129135</v>
      </c>
      <c r="W31" s="5">
        <f>All_Customers_Residential!W31+All_Customers_Small_Commercial!W31+All_Customers_Lighting!W31</f>
        <v>111758</v>
      </c>
      <c r="X31" s="5">
        <f>All_Customers_Residential!X31+All_Customers_Small_Commercial!X31+All_Customers_Lighting!X31</f>
        <v>92321</v>
      </c>
      <c r="Y31" s="5">
        <f>All_Customers_Residential!Y31+All_Customers_Small_Commercial!Y31+All_Customers_Lighting!Y31</f>
        <v>82382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1917904</v>
      </c>
      <c r="AD31" s="5">
        <f t="shared" si="2"/>
        <v>647777</v>
      </c>
      <c r="AE31" s="5">
        <f t="shared" si="3"/>
        <v>2565681</v>
      </c>
      <c r="AG31" s="2">
        <f t="shared" si="4"/>
        <v>1</v>
      </c>
      <c r="AH31" s="2">
        <f t="shared" si="5"/>
        <v>2024</v>
      </c>
      <c r="AJ31" s="5">
        <f t="shared" si="6"/>
        <v>141992</v>
      </c>
      <c r="AK31" s="2">
        <f t="shared" si="7"/>
        <v>20</v>
      </c>
    </row>
    <row r="32" spans="1:37" ht="12.75" x14ac:dyDescent="0.2">
      <c r="A32" s="4">
        <v>45315</v>
      </c>
      <c r="B32" s="5">
        <f>All_Customers_Residential!B32+All_Customers_Small_Commercial!B32+All_Customers_Lighting!B32</f>
        <v>77542</v>
      </c>
      <c r="C32" s="5">
        <f>All_Customers_Residential!C32+All_Customers_Small_Commercial!C32+All_Customers_Lighting!C32</f>
        <v>73770</v>
      </c>
      <c r="D32" s="5">
        <f>All_Customers_Residential!D32+All_Customers_Small_Commercial!D32+All_Customers_Lighting!D32</f>
        <v>71266</v>
      </c>
      <c r="E32" s="5">
        <f>All_Customers_Residential!E32+All_Customers_Small_Commercial!E32+All_Customers_Lighting!E32</f>
        <v>72400</v>
      </c>
      <c r="F32" s="5">
        <f>All_Customers_Residential!F32+All_Customers_Small_Commercial!F32+All_Customers_Lighting!F32</f>
        <v>75540</v>
      </c>
      <c r="G32" s="5">
        <f>All_Customers_Residential!G32+All_Customers_Small_Commercial!G32+All_Customers_Lighting!G32</f>
        <v>85486</v>
      </c>
      <c r="H32" s="5">
        <f>All_Customers_Residential!H32+All_Customers_Small_Commercial!H32+All_Customers_Lighting!H32</f>
        <v>109269</v>
      </c>
      <c r="I32" s="5">
        <f>All_Customers_Residential!I32+All_Customers_Small_Commercial!I32+All_Customers_Lighting!I32</f>
        <v>123794</v>
      </c>
      <c r="J32" s="5">
        <f>All_Customers_Residential!J32+All_Customers_Small_Commercial!J32+All_Customers_Lighting!J32</f>
        <v>120705</v>
      </c>
      <c r="K32" s="5">
        <f>All_Customers_Residential!K32+All_Customers_Small_Commercial!K32+All_Customers_Lighting!K32</f>
        <v>119346</v>
      </c>
      <c r="L32" s="5">
        <f>All_Customers_Residential!L32+All_Customers_Small_Commercial!L32+All_Customers_Lighting!L32</f>
        <v>118042</v>
      </c>
      <c r="M32" s="5">
        <f>All_Customers_Residential!M32+All_Customers_Small_Commercial!M32+All_Customers_Lighting!M32</f>
        <v>115892</v>
      </c>
      <c r="N32" s="5">
        <f>All_Customers_Residential!N32+All_Customers_Small_Commercial!N32+All_Customers_Lighting!N32</f>
        <v>110946</v>
      </c>
      <c r="O32" s="5">
        <f>All_Customers_Residential!O32+All_Customers_Small_Commercial!O32+All_Customers_Lighting!O32</f>
        <v>108215</v>
      </c>
      <c r="P32" s="5">
        <f>All_Customers_Residential!P32+All_Customers_Small_Commercial!P32+All_Customers_Lighting!P32</f>
        <v>105424</v>
      </c>
      <c r="Q32" s="5">
        <f>All_Customers_Residential!Q32+All_Customers_Small_Commercial!Q32+All_Customers_Lighting!Q32</f>
        <v>112776</v>
      </c>
      <c r="R32" s="5">
        <f>All_Customers_Residential!R32+All_Customers_Small_Commercial!R32+All_Customers_Lighting!R32</f>
        <v>128451</v>
      </c>
      <c r="S32" s="5">
        <f>All_Customers_Residential!S32+All_Customers_Small_Commercial!S32+All_Customers_Lighting!S32</f>
        <v>138502</v>
      </c>
      <c r="T32" s="5">
        <f>All_Customers_Residential!T32+All_Customers_Small_Commercial!T32+All_Customers_Lighting!T32</f>
        <v>139531</v>
      </c>
      <c r="U32" s="5">
        <f>All_Customers_Residential!U32+All_Customers_Small_Commercial!U32+All_Customers_Lighting!U32</f>
        <v>141942</v>
      </c>
      <c r="V32" s="5">
        <f>All_Customers_Residential!V32+All_Customers_Small_Commercial!V32+All_Customers_Lighting!V32</f>
        <v>129091</v>
      </c>
      <c r="W32" s="5">
        <f>All_Customers_Residential!W32+All_Customers_Small_Commercial!W32+All_Customers_Lighting!W32</f>
        <v>111724</v>
      </c>
      <c r="X32" s="5">
        <f>All_Customers_Residential!X32+All_Customers_Small_Commercial!X32+All_Customers_Lighting!X32</f>
        <v>92300</v>
      </c>
      <c r="Y32" s="5">
        <f>All_Customers_Residential!Y32+All_Customers_Small_Commercial!Y32+All_Customers_Lighting!Y32</f>
        <v>82367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1916681</v>
      </c>
      <c r="AD32" s="5">
        <f t="shared" si="2"/>
        <v>647640</v>
      </c>
      <c r="AE32" s="5">
        <f t="shared" si="3"/>
        <v>2564321</v>
      </c>
      <c r="AG32" s="2">
        <f t="shared" si="4"/>
        <v>1</v>
      </c>
      <c r="AH32" s="2">
        <f t="shared" si="5"/>
        <v>2024</v>
      </c>
      <c r="AJ32" s="5">
        <f t="shared" si="6"/>
        <v>141942</v>
      </c>
      <c r="AK32" s="2">
        <f t="shared" si="7"/>
        <v>20</v>
      </c>
    </row>
    <row r="33" spans="1:37" ht="12.75" x14ac:dyDescent="0.2">
      <c r="A33" s="4">
        <v>45316</v>
      </c>
      <c r="B33" s="5">
        <f>All_Customers_Residential!B33+All_Customers_Small_Commercial!B33+All_Customers_Lighting!B33</f>
        <v>77827</v>
      </c>
      <c r="C33" s="5">
        <f>All_Customers_Residential!C33+All_Customers_Small_Commercial!C33+All_Customers_Lighting!C33</f>
        <v>74032</v>
      </c>
      <c r="D33" s="5">
        <f>All_Customers_Residential!D33+All_Customers_Small_Commercial!D33+All_Customers_Lighting!D33</f>
        <v>71517</v>
      </c>
      <c r="E33" s="5">
        <f>All_Customers_Residential!E33+All_Customers_Small_Commercial!E33+All_Customers_Lighting!E33</f>
        <v>72650</v>
      </c>
      <c r="F33" s="5">
        <f>All_Customers_Residential!F33+All_Customers_Small_Commercial!F33+All_Customers_Lighting!F33</f>
        <v>75804</v>
      </c>
      <c r="G33" s="5">
        <f>All_Customers_Residential!G33+All_Customers_Small_Commercial!G33+All_Customers_Lighting!G33</f>
        <v>85800</v>
      </c>
      <c r="H33" s="5">
        <f>All_Customers_Residential!H33+All_Customers_Small_Commercial!H33+All_Customers_Lighting!H33</f>
        <v>109708</v>
      </c>
      <c r="I33" s="5">
        <f>All_Customers_Residential!I33+All_Customers_Small_Commercial!I33+All_Customers_Lighting!I33</f>
        <v>124290</v>
      </c>
      <c r="J33" s="5">
        <f>All_Customers_Residential!J33+All_Customers_Small_Commercial!J33+All_Customers_Lighting!J33</f>
        <v>121165</v>
      </c>
      <c r="K33" s="5">
        <f>All_Customers_Residential!K33+All_Customers_Small_Commercial!K33+All_Customers_Lighting!K33</f>
        <v>119785</v>
      </c>
      <c r="L33" s="5">
        <f>All_Customers_Residential!L33+All_Customers_Small_Commercial!L33+All_Customers_Lighting!L33</f>
        <v>118462</v>
      </c>
      <c r="M33" s="5">
        <f>All_Customers_Residential!M33+All_Customers_Small_Commercial!M33+All_Customers_Lighting!M33</f>
        <v>116303</v>
      </c>
      <c r="N33" s="5">
        <f>All_Customers_Residential!N33+All_Customers_Small_Commercial!N33+All_Customers_Lighting!N33</f>
        <v>111336</v>
      </c>
      <c r="O33" s="5">
        <f>All_Customers_Residential!O33+All_Customers_Small_Commercial!O33+All_Customers_Lighting!O33</f>
        <v>108591</v>
      </c>
      <c r="P33" s="5">
        <f>All_Customers_Residential!P33+All_Customers_Small_Commercial!P33+All_Customers_Lighting!P33</f>
        <v>105785</v>
      </c>
      <c r="Q33" s="5">
        <f>All_Customers_Residential!Q33+All_Customers_Small_Commercial!Q33+All_Customers_Lighting!Q33</f>
        <v>113174</v>
      </c>
      <c r="R33" s="5">
        <f>All_Customers_Residential!R33+All_Customers_Small_Commercial!R33+All_Customers_Lighting!R33</f>
        <v>128918</v>
      </c>
      <c r="S33" s="5">
        <f>All_Customers_Residential!S33+All_Customers_Small_Commercial!S33+All_Customers_Lighting!S33</f>
        <v>139063</v>
      </c>
      <c r="T33" s="5">
        <f>All_Customers_Residential!T33+All_Customers_Small_Commercial!T33+All_Customers_Lighting!T33</f>
        <v>140109</v>
      </c>
      <c r="U33" s="5">
        <f>All_Customers_Residential!U33+All_Customers_Small_Commercial!U33+All_Customers_Lighting!U33</f>
        <v>142540</v>
      </c>
      <c r="V33" s="5">
        <f>All_Customers_Residential!V33+All_Customers_Small_Commercial!V33+All_Customers_Lighting!V33</f>
        <v>129625</v>
      </c>
      <c r="W33" s="5">
        <f>All_Customers_Residential!W33+All_Customers_Small_Commercial!W33+All_Customers_Lighting!W33</f>
        <v>112167</v>
      </c>
      <c r="X33" s="5">
        <f>All_Customers_Residential!X33+All_Customers_Small_Commercial!X33+All_Customers_Lighting!X33</f>
        <v>92651</v>
      </c>
      <c r="Y33" s="5">
        <f>All_Customers_Residential!Y33+All_Customers_Small_Commercial!Y33+All_Customers_Lighting!Y33</f>
        <v>82669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1923964</v>
      </c>
      <c r="AD33" s="5">
        <f t="shared" si="2"/>
        <v>650007</v>
      </c>
      <c r="AE33" s="5">
        <f t="shared" si="3"/>
        <v>2573971</v>
      </c>
      <c r="AG33" s="2">
        <f t="shared" si="4"/>
        <v>1</v>
      </c>
      <c r="AH33" s="2">
        <f t="shared" si="5"/>
        <v>2024</v>
      </c>
      <c r="AJ33" s="5">
        <f t="shared" si="6"/>
        <v>142540</v>
      </c>
      <c r="AK33" s="2">
        <f t="shared" si="7"/>
        <v>20</v>
      </c>
    </row>
    <row r="34" spans="1:37" ht="12.75" x14ac:dyDescent="0.2">
      <c r="A34" s="4">
        <v>45317</v>
      </c>
      <c r="B34" s="5">
        <f>All_Customers_Residential!B34+All_Customers_Small_Commercial!B34+All_Customers_Lighting!B34</f>
        <v>77826</v>
      </c>
      <c r="C34" s="5">
        <f>All_Customers_Residential!C34+All_Customers_Small_Commercial!C34+All_Customers_Lighting!C34</f>
        <v>74031</v>
      </c>
      <c r="D34" s="5">
        <f>All_Customers_Residential!D34+All_Customers_Small_Commercial!D34+All_Customers_Lighting!D34</f>
        <v>71515</v>
      </c>
      <c r="E34" s="5">
        <f>All_Customers_Residential!E34+All_Customers_Small_Commercial!E34+All_Customers_Lighting!E34</f>
        <v>72649</v>
      </c>
      <c r="F34" s="5">
        <f>All_Customers_Residential!F34+All_Customers_Small_Commercial!F34+All_Customers_Lighting!F34</f>
        <v>75804</v>
      </c>
      <c r="G34" s="5">
        <f>All_Customers_Residential!G34+All_Customers_Small_Commercial!G34+All_Customers_Lighting!G34</f>
        <v>85799</v>
      </c>
      <c r="H34" s="5">
        <f>All_Customers_Residential!H34+All_Customers_Small_Commercial!H34+All_Customers_Lighting!H34</f>
        <v>109705</v>
      </c>
      <c r="I34" s="5">
        <f>All_Customers_Residential!I34+All_Customers_Small_Commercial!I34+All_Customers_Lighting!I34</f>
        <v>124290</v>
      </c>
      <c r="J34" s="5">
        <f>All_Customers_Residential!J34+All_Customers_Small_Commercial!J34+All_Customers_Lighting!J34</f>
        <v>121162</v>
      </c>
      <c r="K34" s="5">
        <f>All_Customers_Residential!K34+All_Customers_Small_Commercial!K34+All_Customers_Lighting!K34</f>
        <v>119785</v>
      </c>
      <c r="L34" s="5">
        <f>All_Customers_Residential!L34+All_Customers_Small_Commercial!L34+All_Customers_Lighting!L34</f>
        <v>118462</v>
      </c>
      <c r="M34" s="5">
        <f>All_Customers_Residential!M34+All_Customers_Small_Commercial!M34+All_Customers_Lighting!M34</f>
        <v>116304</v>
      </c>
      <c r="N34" s="5">
        <f>All_Customers_Residential!N34+All_Customers_Small_Commercial!N34+All_Customers_Lighting!N34</f>
        <v>111338</v>
      </c>
      <c r="O34" s="5">
        <f>All_Customers_Residential!O34+All_Customers_Small_Commercial!O34+All_Customers_Lighting!O34</f>
        <v>108595</v>
      </c>
      <c r="P34" s="5">
        <f>All_Customers_Residential!P34+All_Customers_Small_Commercial!P34+All_Customers_Lighting!P34</f>
        <v>105790</v>
      </c>
      <c r="Q34" s="5">
        <f>All_Customers_Residential!Q34+All_Customers_Small_Commercial!Q34+All_Customers_Lighting!Q34</f>
        <v>113175</v>
      </c>
      <c r="R34" s="5">
        <f>All_Customers_Residential!R34+All_Customers_Small_Commercial!R34+All_Customers_Lighting!R34</f>
        <v>128930</v>
      </c>
      <c r="S34" s="5">
        <f>All_Customers_Residential!S34+All_Customers_Small_Commercial!S34+All_Customers_Lighting!S34</f>
        <v>139064</v>
      </c>
      <c r="T34" s="5">
        <f>All_Customers_Residential!T34+All_Customers_Small_Commercial!T34+All_Customers_Lighting!T34</f>
        <v>140109</v>
      </c>
      <c r="U34" s="5">
        <f>All_Customers_Residential!U34+All_Customers_Small_Commercial!U34+All_Customers_Lighting!U34</f>
        <v>142541</v>
      </c>
      <c r="V34" s="5">
        <f>All_Customers_Residential!V34+All_Customers_Small_Commercial!V34+All_Customers_Lighting!V34</f>
        <v>129626</v>
      </c>
      <c r="W34" s="5">
        <f>All_Customers_Residential!W34+All_Customers_Small_Commercial!W34+All_Customers_Lighting!W34</f>
        <v>112168</v>
      </c>
      <c r="X34" s="5">
        <f>All_Customers_Residential!X34+All_Customers_Small_Commercial!X34+All_Customers_Lighting!X34</f>
        <v>92650</v>
      </c>
      <c r="Y34" s="5">
        <f>All_Customers_Residential!Y34+All_Customers_Small_Commercial!Y34+All_Customers_Lighting!Y34</f>
        <v>82669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1923989</v>
      </c>
      <c r="AD34" s="5">
        <f t="shared" si="2"/>
        <v>649998</v>
      </c>
      <c r="AE34" s="5">
        <f t="shared" si="3"/>
        <v>2573987</v>
      </c>
      <c r="AG34" s="2">
        <f t="shared" si="4"/>
        <v>1</v>
      </c>
      <c r="AH34" s="2">
        <f t="shared" si="5"/>
        <v>2024</v>
      </c>
      <c r="AJ34" s="5">
        <f t="shared" si="6"/>
        <v>142541</v>
      </c>
      <c r="AK34" s="2">
        <f t="shared" si="7"/>
        <v>20</v>
      </c>
    </row>
    <row r="35" spans="1:37" ht="12.75" x14ac:dyDescent="0.2">
      <c r="A35" s="4">
        <v>45318</v>
      </c>
      <c r="B35" s="5">
        <f>All_Customers_Residential!B35+All_Customers_Small_Commercial!B35+All_Customers_Lighting!B35</f>
        <v>78457</v>
      </c>
      <c r="C35" s="5">
        <f>All_Customers_Residential!C35+All_Customers_Small_Commercial!C35+All_Customers_Lighting!C35</f>
        <v>74601</v>
      </c>
      <c r="D35" s="5">
        <f>All_Customers_Residential!D35+All_Customers_Small_Commercial!D35+All_Customers_Lighting!D35</f>
        <v>72285</v>
      </c>
      <c r="E35" s="5">
        <f>All_Customers_Residential!E35+All_Customers_Small_Commercial!E35+All_Customers_Lighting!E35</f>
        <v>72733</v>
      </c>
      <c r="F35" s="5">
        <f>All_Customers_Residential!F35+All_Customers_Small_Commercial!F35+All_Customers_Lighting!F35</f>
        <v>75656</v>
      </c>
      <c r="G35" s="5">
        <f>All_Customers_Residential!G35+All_Customers_Small_Commercial!G35+All_Customers_Lighting!G35</f>
        <v>83939</v>
      </c>
      <c r="H35" s="5">
        <f>All_Customers_Residential!H35+All_Customers_Small_Commercial!H35+All_Customers_Lighting!H35</f>
        <v>104458</v>
      </c>
      <c r="I35" s="5">
        <f>All_Customers_Residential!I35+All_Customers_Small_Commercial!I35+All_Customers_Lighting!I35</f>
        <v>119002</v>
      </c>
      <c r="J35" s="5">
        <f>All_Customers_Residential!J35+All_Customers_Small_Commercial!J35+All_Customers_Lighting!J35</f>
        <v>120357</v>
      </c>
      <c r="K35" s="5">
        <f>All_Customers_Residential!K35+All_Customers_Small_Commercial!K35+All_Customers_Lighting!K35</f>
        <v>123275</v>
      </c>
      <c r="L35" s="5">
        <f>All_Customers_Residential!L35+All_Customers_Small_Commercial!L35+All_Customers_Lighting!L35</f>
        <v>121376</v>
      </c>
      <c r="M35" s="5">
        <f>All_Customers_Residential!M35+All_Customers_Small_Commercial!M35+All_Customers_Lighting!M35</f>
        <v>119057</v>
      </c>
      <c r="N35" s="5">
        <f>All_Customers_Residential!N35+All_Customers_Small_Commercial!N35+All_Customers_Lighting!N35</f>
        <v>114113</v>
      </c>
      <c r="O35" s="5">
        <f>All_Customers_Residential!O35+All_Customers_Small_Commercial!O35+All_Customers_Lighting!O35</f>
        <v>110867</v>
      </c>
      <c r="P35" s="5">
        <f>All_Customers_Residential!P35+All_Customers_Small_Commercial!P35+All_Customers_Lighting!P35</f>
        <v>108258</v>
      </c>
      <c r="Q35" s="5">
        <f>All_Customers_Residential!Q35+All_Customers_Small_Commercial!Q35+All_Customers_Lighting!Q35</f>
        <v>115801</v>
      </c>
      <c r="R35" s="5">
        <f>All_Customers_Residential!R35+All_Customers_Small_Commercial!R35+All_Customers_Lighting!R35</f>
        <v>131121</v>
      </c>
      <c r="S35" s="5">
        <f>All_Customers_Residential!S35+All_Customers_Small_Commercial!S35+All_Customers_Lighting!S35</f>
        <v>142423</v>
      </c>
      <c r="T35" s="5">
        <f>All_Customers_Residential!T35+All_Customers_Small_Commercial!T35+All_Customers_Lighting!T35</f>
        <v>141322</v>
      </c>
      <c r="U35" s="5">
        <f>All_Customers_Residential!U35+All_Customers_Small_Commercial!U35+All_Customers_Lighting!U35</f>
        <v>141563</v>
      </c>
      <c r="V35" s="5">
        <f>All_Customers_Residential!V35+All_Customers_Small_Commercial!V35+All_Customers_Lighting!V35</f>
        <v>129386</v>
      </c>
      <c r="W35" s="5">
        <f>All_Customers_Residential!W35+All_Customers_Small_Commercial!W35+All_Customers_Lighting!W35</f>
        <v>111510</v>
      </c>
      <c r="X35" s="5">
        <f>All_Customers_Residential!X35+All_Customers_Small_Commercial!X35+All_Customers_Lighting!X35</f>
        <v>93336</v>
      </c>
      <c r="Y35" s="5">
        <f>All_Customers_Residential!Y35+All_Customers_Small_Commercial!Y35+All_Customers_Lighting!Y35</f>
        <v>83166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2588062</v>
      </c>
      <c r="AE35" s="5">
        <f t="shared" si="3"/>
        <v>2588062</v>
      </c>
      <c r="AG35" s="2">
        <f t="shared" si="4"/>
        <v>1</v>
      </c>
      <c r="AH35" s="2">
        <f t="shared" si="5"/>
        <v>2024</v>
      </c>
      <c r="AJ35" s="5">
        <f t="shared" si="6"/>
        <v>142423</v>
      </c>
      <c r="AK35" s="2">
        <f t="shared" si="7"/>
        <v>18</v>
      </c>
    </row>
    <row r="36" spans="1:37" ht="12.75" x14ac:dyDescent="0.2">
      <c r="A36" s="4">
        <v>45319</v>
      </c>
      <c r="B36" s="5">
        <f>All_Customers_Residential!B36+All_Customers_Small_Commercial!B36+All_Customers_Lighting!B36</f>
        <v>78428</v>
      </c>
      <c r="C36" s="5">
        <f>All_Customers_Residential!C36+All_Customers_Small_Commercial!C36+All_Customers_Lighting!C36</f>
        <v>74576</v>
      </c>
      <c r="D36" s="5">
        <f>All_Customers_Residential!D36+All_Customers_Small_Commercial!D36+All_Customers_Lighting!D36</f>
        <v>72259</v>
      </c>
      <c r="E36" s="5">
        <f>All_Customers_Residential!E36+All_Customers_Small_Commercial!E36+All_Customers_Lighting!E36</f>
        <v>72706</v>
      </c>
      <c r="F36" s="5">
        <f>All_Customers_Residential!F36+All_Customers_Small_Commercial!F36+All_Customers_Lighting!F36</f>
        <v>75630</v>
      </c>
      <c r="G36" s="5">
        <f>All_Customers_Residential!G36+All_Customers_Small_Commercial!G36+All_Customers_Lighting!G36</f>
        <v>83907</v>
      </c>
      <c r="H36" s="5">
        <f>All_Customers_Residential!H36+All_Customers_Small_Commercial!H36+All_Customers_Lighting!H36</f>
        <v>104418</v>
      </c>
      <c r="I36" s="5">
        <f>All_Customers_Residential!I36+All_Customers_Small_Commercial!I36+All_Customers_Lighting!I36</f>
        <v>118957</v>
      </c>
      <c r="J36" s="5">
        <f>All_Customers_Residential!J36+All_Customers_Small_Commercial!J36+All_Customers_Lighting!J36</f>
        <v>120314</v>
      </c>
      <c r="K36" s="5">
        <f>All_Customers_Residential!K36+All_Customers_Small_Commercial!K36+All_Customers_Lighting!K36</f>
        <v>123228</v>
      </c>
      <c r="L36" s="5">
        <f>All_Customers_Residential!L36+All_Customers_Small_Commercial!L36+All_Customers_Lighting!L36</f>
        <v>121333</v>
      </c>
      <c r="M36" s="5">
        <f>All_Customers_Residential!M36+All_Customers_Small_Commercial!M36+All_Customers_Lighting!M36</f>
        <v>119018</v>
      </c>
      <c r="N36" s="5">
        <f>All_Customers_Residential!N36+All_Customers_Small_Commercial!N36+All_Customers_Lighting!N36</f>
        <v>114074</v>
      </c>
      <c r="O36" s="5">
        <f>All_Customers_Residential!O36+All_Customers_Small_Commercial!O36+All_Customers_Lighting!O36</f>
        <v>110829</v>
      </c>
      <c r="P36" s="5">
        <f>All_Customers_Residential!P36+All_Customers_Small_Commercial!P36+All_Customers_Lighting!P36</f>
        <v>108220</v>
      </c>
      <c r="Q36" s="5">
        <f>All_Customers_Residential!Q36+All_Customers_Small_Commercial!Q36+All_Customers_Lighting!Q36</f>
        <v>115761</v>
      </c>
      <c r="R36" s="5">
        <f>All_Customers_Residential!R36+All_Customers_Small_Commercial!R36+All_Customers_Lighting!R36</f>
        <v>131077</v>
      </c>
      <c r="S36" s="5">
        <f>All_Customers_Residential!S36+All_Customers_Small_Commercial!S36+All_Customers_Lighting!S36</f>
        <v>142372</v>
      </c>
      <c r="T36" s="5">
        <f>All_Customers_Residential!T36+All_Customers_Small_Commercial!T36+All_Customers_Lighting!T36</f>
        <v>141271</v>
      </c>
      <c r="U36" s="5">
        <f>All_Customers_Residential!U36+All_Customers_Small_Commercial!U36+All_Customers_Lighting!U36</f>
        <v>141512</v>
      </c>
      <c r="V36" s="5">
        <f>All_Customers_Residential!V36+All_Customers_Small_Commercial!V36+All_Customers_Lighting!V36</f>
        <v>129340</v>
      </c>
      <c r="W36" s="5">
        <f>All_Customers_Residential!W36+All_Customers_Small_Commercial!W36+All_Customers_Lighting!W36</f>
        <v>111470</v>
      </c>
      <c r="X36" s="5">
        <f>All_Customers_Residential!X36+All_Customers_Small_Commercial!X36+All_Customers_Lighting!X36</f>
        <v>93303</v>
      </c>
      <c r="Y36" s="5">
        <f>All_Customers_Residential!Y36+All_Customers_Small_Commercial!Y36+All_Customers_Lighting!Y36</f>
        <v>83135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2587138</v>
      </c>
      <c r="AE36" s="5">
        <f t="shared" si="3"/>
        <v>2587138</v>
      </c>
      <c r="AG36" s="2">
        <f t="shared" si="4"/>
        <v>1</v>
      </c>
      <c r="AH36" s="2">
        <f t="shared" si="5"/>
        <v>2024</v>
      </c>
      <c r="AJ36" s="5">
        <f t="shared" si="6"/>
        <v>142372</v>
      </c>
      <c r="AK36" s="2">
        <f t="shared" si="7"/>
        <v>18</v>
      </c>
    </row>
    <row r="37" spans="1:37" ht="12.75" x14ac:dyDescent="0.2">
      <c r="A37" s="4">
        <v>45320</v>
      </c>
      <c r="B37" s="5">
        <f>All_Customers_Residential!B37+All_Customers_Small_Commercial!B37+All_Customers_Lighting!B37</f>
        <v>78222</v>
      </c>
      <c r="C37" s="5">
        <f>All_Customers_Residential!C37+All_Customers_Small_Commercial!C37+All_Customers_Lighting!C37</f>
        <v>74405</v>
      </c>
      <c r="D37" s="5">
        <f>All_Customers_Residential!D37+All_Customers_Small_Commercial!D37+All_Customers_Lighting!D37</f>
        <v>71876</v>
      </c>
      <c r="E37" s="5">
        <f>All_Customers_Residential!E37+All_Customers_Small_Commercial!E37+All_Customers_Lighting!E37</f>
        <v>73014</v>
      </c>
      <c r="F37" s="5">
        <f>All_Customers_Residential!F37+All_Customers_Small_Commercial!F37+All_Customers_Lighting!F37</f>
        <v>76185</v>
      </c>
      <c r="G37" s="5">
        <f>All_Customers_Residential!G37+All_Customers_Small_Commercial!G37+All_Customers_Lighting!G37</f>
        <v>86237</v>
      </c>
      <c r="H37" s="5">
        <f>All_Customers_Residential!H37+All_Customers_Small_Commercial!H37+All_Customers_Lighting!H37</f>
        <v>110288</v>
      </c>
      <c r="I37" s="5">
        <f>All_Customers_Residential!I37+All_Customers_Small_Commercial!I37+All_Customers_Lighting!I37</f>
        <v>124958</v>
      </c>
      <c r="J37" s="5">
        <f>All_Customers_Residential!J37+All_Customers_Small_Commercial!J37+All_Customers_Lighting!J37</f>
        <v>121800</v>
      </c>
      <c r="K37" s="5">
        <f>All_Customers_Residential!K37+All_Customers_Small_Commercial!K37+All_Customers_Lighting!K37</f>
        <v>120405</v>
      </c>
      <c r="L37" s="5">
        <f>All_Customers_Residential!L37+All_Customers_Small_Commercial!L37+All_Customers_Lighting!L37</f>
        <v>119069</v>
      </c>
      <c r="M37" s="5">
        <f>All_Customers_Residential!M37+All_Customers_Small_Commercial!M37+All_Customers_Lighting!M37</f>
        <v>116900</v>
      </c>
      <c r="N37" s="5">
        <f>All_Customers_Residential!N37+All_Customers_Small_Commercial!N37+All_Customers_Lighting!N37</f>
        <v>111901</v>
      </c>
      <c r="O37" s="5">
        <f>All_Customers_Residential!O37+All_Customers_Small_Commercial!O37+All_Customers_Lighting!O37</f>
        <v>109142</v>
      </c>
      <c r="P37" s="5">
        <f>All_Customers_Residential!P37+All_Customers_Small_Commercial!P37+All_Customers_Lighting!P37</f>
        <v>106322</v>
      </c>
      <c r="Q37" s="5">
        <f>All_Customers_Residential!Q37+All_Customers_Small_Commercial!Q37+All_Customers_Lighting!Q37</f>
        <v>113756</v>
      </c>
      <c r="R37" s="5">
        <f>All_Customers_Residential!R37+All_Customers_Small_Commercial!R37+All_Customers_Lighting!R37</f>
        <v>129576</v>
      </c>
      <c r="S37" s="5">
        <f>All_Customers_Residential!S37+All_Customers_Small_Commercial!S37+All_Customers_Lighting!S37</f>
        <v>139808</v>
      </c>
      <c r="T37" s="5">
        <f>All_Customers_Residential!T37+All_Customers_Small_Commercial!T37+All_Customers_Lighting!T37</f>
        <v>140865</v>
      </c>
      <c r="U37" s="5">
        <f>All_Customers_Residential!U37+All_Customers_Small_Commercial!U37+All_Customers_Lighting!U37</f>
        <v>143314</v>
      </c>
      <c r="V37" s="5">
        <f>All_Customers_Residential!V37+All_Customers_Small_Commercial!V37+All_Customers_Lighting!V37</f>
        <v>130325</v>
      </c>
      <c r="W37" s="5">
        <f>All_Customers_Residential!W37+All_Customers_Small_Commercial!W37+All_Customers_Lighting!W37</f>
        <v>112760</v>
      </c>
      <c r="X37" s="5">
        <f>All_Customers_Residential!X37+All_Customers_Small_Commercial!X37+All_Customers_Lighting!X37</f>
        <v>93134</v>
      </c>
      <c r="Y37" s="5">
        <f>All_Customers_Residential!Y37+All_Customers_Small_Commercial!Y37+All_Customers_Lighting!Y37</f>
        <v>83093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1934035</v>
      </c>
      <c r="AD37" s="5">
        <f t="shared" si="2"/>
        <v>653320</v>
      </c>
      <c r="AE37" s="5">
        <f t="shared" si="3"/>
        <v>2587355</v>
      </c>
      <c r="AG37" s="2">
        <f t="shared" si="4"/>
        <v>1</v>
      </c>
      <c r="AH37" s="2">
        <f t="shared" si="5"/>
        <v>2024</v>
      </c>
      <c r="AJ37" s="5">
        <f t="shared" si="6"/>
        <v>143314</v>
      </c>
      <c r="AK37" s="2">
        <f t="shared" si="7"/>
        <v>20</v>
      </c>
    </row>
    <row r="38" spans="1:37" ht="12.75" x14ac:dyDescent="0.2">
      <c r="A38" s="4">
        <v>45321</v>
      </c>
      <c r="B38" s="5">
        <f>All_Customers_Residential!B38+All_Customers_Small_Commercial!B38+All_Customers_Lighting!B38</f>
        <v>78646</v>
      </c>
      <c r="C38" s="5">
        <f>All_Customers_Residential!C38+All_Customers_Small_Commercial!C38+All_Customers_Lighting!C38</f>
        <v>74805</v>
      </c>
      <c r="D38" s="5">
        <f>All_Customers_Residential!D38+All_Customers_Small_Commercial!D38+All_Customers_Lighting!D38</f>
        <v>72260</v>
      </c>
      <c r="E38" s="5">
        <f>All_Customers_Residential!E38+All_Customers_Small_Commercial!E38+All_Customers_Lighting!E38</f>
        <v>73403</v>
      </c>
      <c r="F38" s="5">
        <f>All_Customers_Residential!F38+All_Customers_Small_Commercial!F38+All_Customers_Lighting!F38</f>
        <v>76592</v>
      </c>
      <c r="G38" s="5">
        <f>All_Customers_Residential!G38+All_Customers_Small_Commercial!G38+All_Customers_Lighting!G38</f>
        <v>86707</v>
      </c>
      <c r="H38" s="5">
        <f>All_Customers_Residential!H38+All_Customers_Small_Commercial!H38+All_Customers_Lighting!H38</f>
        <v>110915</v>
      </c>
      <c r="I38" s="5">
        <f>All_Customers_Residential!I38+All_Customers_Small_Commercial!I38+All_Customers_Lighting!I38</f>
        <v>125633</v>
      </c>
      <c r="J38" s="5">
        <f>All_Customers_Residential!J38+All_Customers_Small_Commercial!J38+All_Customers_Lighting!J38</f>
        <v>122486</v>
      </c>
      <c r="K38" s="5">
        <f>All_Customers_Residential!K38+All_Customers_Small_Commercial!K38+All_Customers_Lighting!K38</f>
        <v>121076</v>
      </c>
      <c r="L38" s="5">
        <f>All_Customers_Residential!L38+All_Customers_Small_Commercial!L38+All_Customers_Lighting!L38</f>
        <v>119724</v>
      </c>
      <c r="M38" s="5">
        <f>All_Customers_Residential!M38+All_Customers_Small_Commercial!M38+All_Customers_Lighting!M38</f>
        <v>117543</v>
      </c>
      <c r="N38" s="5">
        <f>All_Customers_Residential!N38+All_Customers_Small_Commercial!N38+All_Customers_Lighting!N38</f>
        <v>112516</v>
      </c>
      <c r="O38" s="5">
        <f>All_Customers_Residential!O38+All_Customers_Small_Commercial!O38+All_Customers_Lighting!O38</f>
        <v>109738</v>
      </c>
      <c r="P38" s="5">
        <f>All_Customers_Residential!P38+All_Customers_Small_Commercial!P38+All_Customers_Lighting!P38</f>
        <v>106900</v>
      </c>
      <c r="Q38" s="5">
        <f>All_Customers_Residential!Q38+All_Customers_Small_Commercial!Q38+All_Customers_Lighting!Q38</f>
        <v>114385</v>
      </c>
      <c r="R38" s="5">
        <f>All_Customers_Residential!R38+All_Customers_Small_Commercial!R38+All_Customers_Lighting!R38</f>
        <v>130302</v>
      </c>
      <c r="S38" s="5">
        <f>All_Customers_Residential!S38+All_Customers_Small_Commercial!S38+All_Customers_Lighting!S38</f>
        <v>140620</v>
      </c>
      <c r="T38" s="5">
        <f>All_Customers_Residential!T38+All_Customers_Small_Commercial!T38+All_Customers_Lighting!T38</f>
        <v>141693</v>
      </c>
      <c r="U38" s="5">
        <f>All_Customers_Residential!U38+All_Customers_Small_Commercial!U38+All_Customers_Lighting!U38</f>
        <v>144163</v>
      </c>
      <c r="V38" s="5">
        <f>All_Customers_Residential!V38+All_Customers_Small_Commercial!V38+All_Customers_Lighting!V38</f>
        <v>131087</v>
      </c>
      <c r="W38" s="5">
        <f>All_Customers_Residential!W38+All_Customers_Small_Commercial!W38+All_Customers_Lighting!W38</f>
        <v>113409</v>
      </c>
      <c r="X38" s="5">
        <f>All_Customers_Residential!X38+All_Customers_Small_Commercial!X38+All_Customers_Lighting!X38</f>
        <v>93657</v>
      </c>
      <c r="Y38" s="5">
        <f>All_Customers_Residential!Y38+All_Customers_Small_Commercial!Y38+All_Customers_Lighting!Y38</f>
        <v>83551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1944932</v>
      </c>
      <c r="AD38" s="5">
        <f t="shared" si="2"/>
        <v>656879</v>
      </c>
      <c r="AE38" s="5">
        <f t="shared" si="3"/>
        <v>2601811</v>
      </c>
      <c r="AG38" s="2">
        <f t="shared" si="4"/>
        <v>1</v>
      </c>
      <c r="AH38" s="2">
        <f t="shared" si="5"/>
        <v>2024</v>
      </c>
      <c r="AJ38" s="5">
        <f t="shared" si="6"/>
        <v>144163</v>
      </c>
      <c r="AK38" s="2">
        <f t="shared" si="7"/>
        <v>20</v>
      </c>
    </row>
    <row r="39" spans="1:37" ht="12.75" x14ac:dyDescent="0.2">
      <c r="A39" s="4">
        <v>45322</v>
      </c>
      <c r="B39" s="5">
        <f>All_Customers_Residential!B39+All_Customers_Small_Commercial!B39+All_Customers_Lighting!B39</f>
        <v>79020</v>
      </c>
      <c r="C39" s="5">
        <f>All_Customers_Residential!C39+All_Customers_Small_Commercial!C39+All_Customers_Lighting!C39</f>
        <v>75157</v>
      </c>
      <c r="D39" s="5">
        <f>All_Customers_Residential!D39+All_Customers_Small_Commercial!D39+All_Customers_Lighting!D39</f>
        <v>72599</v>
      </c>
      <c r="E39" s="5">
        <f>All_Customers_Residential!E39+All_Customers_Small_Commercial!E39+All_Customers_Lighting!E39</f>
        <v>73747</v>
      </c>
      <c r="F39" s="5">
        <f>All_Customers_Residential!F39+All_Customers_Small_Commercial!F39+All_Customers_Lighting!F39</f>
        <v>76952</v>
      </c>
      <c r="G39" s="5">
        <f>All_Customers_Residential!G39+All_Customers_Small_Commercial!G39+All_Customers_Lighting!G39</f>
        <v>87117</v>
      </c>
      <c r="H39" s="5">
        <f>All_Customers_Residential!H39+All_Customers_Small_Commercial!H39+All_Customers_Lighting!H39</f>
        <v>111451</v>
      </c>
      <c r="I39" s="5">
        <f>All_Customers_Residential!I39+All_Customers_Small_Commercial!I39+All_Customers_Lighting!I39</f>
        <v>126199</v>
      </c>
      <c r="J39" s="5">
        <f>All_Customers_Residential!J39+All_Customers_Small_Commercial!J39+All_Customers_Lighting!J39</f>
        <v>123034</v>
      </c>
      <c r="K39" s="5">
        <f>All_Customers_Residential!K39+All_Customers_Small_Commercial!K39+All_Customers_Lighting!K39</f>
        <v>121616</v>
      </c>
      <c r="L39" s="5">
        <f>All_Customers_Residential!L39+All_Customers_Small_Commercial!L39+All_Customers_Lighting!L39</f>
        <v>120247</v>
      </c>
      <c r="M39" s="5">
        <f>All_Customers_Residential!M39+All_Customers_Small_Commercial!M39+All_Customers_Lighting!M39</f>
        <v>118057</v>
      </c>
      <c r="N39" s="5">
        <f>All_Customers_Residential!N39+All_Customers_Small_Commercial!N39+All_Customers_Lighting!N39</f>
        <v>113002</v>
      </c>
      <c r="O39" s="5">
        <f>All_Customers_Residential!O39+All_Customers_Small_Commercial!O39+All_Customers_Lighting!O39</f>
        <v>110207</v>
      </c>
      <c r="P39" s="5">
        <f>All_Customers_Residential!P39+All_Customers_Small_Commercial!P39+All_Customers_Lighting!P39</f>
        <v>107360</v>
      </c>
      <c r="Q39" s="5">
        <f>All_Customers_Residential!Q39+All_Customers_Small_Commercial!Q39+All_Customers_Lighting!Q39</f>
        <v>114878</v>
      </c>
      <c r="R39" s="5">
        <f>All_Customers_Residential!R39+All_Customers_Small_Commercial!R39+All_Customers_Lighting!R39</f>
        <v>130888</v>
      </c>
      <c r="S39" s="5">
        <f>All_Customers_Residential!S39+All_Customers_Small_Commercial!S39+All_Customers_Lighting!S39</f>
        <v>141296</v>
      </c>
      <c r="T39" s="5">
        <f>All_Customers_Residential!T39+All_Customers_Small_Commercial!T39+All_Customers_Lighting!T39</f>
        <v>142378</v>
      </c>
      <c r="U39" s="5">
        <f>All_Customers_Residential!U39+All_Customers_Small_Commercial!U39+All_Customers_Lighting!U39</f>
        <v>144864</v>
      </c>
      <c r="V39" s="5">
        <f>All_Customers_Residential!V39+All_Customers_Small_Commercial!V39+All_Customers_Lighting!V39</f>
        <v>131724</v>
      </c>
      <c r="W39" s="5">
        <f>All_Customers_Residential!W39+All_Customers_Small_Commercial!W39+All_Customers_Lighting!W39</f>
        <v>113948</v>
      </c>
      <c r="X39" s="5">
        <f>All_Customers_Residential!X39+All_Customers_Small_Commercial!X39+All_Customers_Lighting!X39</f>
        <v>94099</v>
      </c>
      <c r="Y39" s="5">
        <f>All_Customers_Residential!Y39+All_Customers_Small_Commercial!Y39+All_Customers_Lighting!Y39</f>
        <v>83945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1953797</v>
      </c>
      <c r="AD39" s="5">
        <f t="shared" si="2"/>
        <v>659988</v>
      </c>
      <c r="AE39" s="5">
        <f t="shared" si="3"/>
        <v>2613785</v>
      </c>
      <c r="AG39" s="2">
        <f t="shared" si="4"/>
        <v>1</v>
      </c>
      <c r="AH39" s="2">
        <f t="shared" si="5"/>
        <v>2024</v>
      </c>
      <c r="AJ39" s="5">
        <f t="shared" si="6"/>
        <v>144864</v>
      </c>
      <c r="AK39" s="2">
        <f t="shared" si="7"/>
        <v>20</v>
      </c>
    </row>
    <row r="40" spans="1:37" ht="12.75" x14ac:dyDescent="0.2">
      <c r="A40" s="4">
        <v>45323</v>
      </c>
      <c r="B40" s="5">
        <f>All_Customers_Residential!B40+All_Customers_Small_Commercial!B40+All_Customers_Lighting!B40</f>
        <v>71188</v>
      </c>
      <c r="C40" s="5">
        <f>All_Customers_Residential!C40+All_Customers_Small_Commercial!C40+All_Customers_Lighting!C40</f>
        <v>69388</v>
      </c>
      <c r="D40" s="5">
        <f>All_Customers_Residential!D40+All_Customers_Small_Commercial!D40+All_Customers_Lighting!D40</f>
        <v>68351</v>
      </c>
      <c r="E40" s="5">
        <f>All_Customers_Residential!E40+All_Customers_Small_Commercial!E40+All_Customers_Lighting!E40</f>
        <v>67549</v>
      </c>
      <c r="F40" s="5">
        <f>All_Customers_Residential!F40+All_Customers_Small_Commercial!F40+All_Customers_Lighting!F40</f>
        <v>72974</v>
      </c>
      <c r="G40" s="5">
        <f>All_Customers_Residential!G40+All_Customers_Small_Commercial!G40+All_Customers_Lighting!G40</f>
        <v>80110</v>
      </c>
      <c r="H40" s="5">
        <f>All_Customers_Residential!H40+All_Customers_Small_Commercial!H40+All_Customers_Lighting!H40</f>
        <v>107982</v>
      </c>
      <c r="I40" s="5">
        <f>All_Customers_Residential!I40+All_Customers_Small_Commercial!I40+All_Customers_Lighting!I40</f>
        <v>116544</v>
      </c>
      <c r="J40" s="5">
        <f>All_Customers_Residential!J40+All_Customers_Small_Commercial!J40+All_Customers_Lighting!J40</f>
        <v>115169</v>
      </c>
      <c r="K40" s="5">
        <f>All_Customers_Residential!K40+All_Customers_Small_Commercial!K40+All_Customers_Lighting!K40</f>
        <v>112826</v>
      </c>
      <c r="L40" s="5">
        <f>All_Customers_Residential!L40+All_Customers_Small_Commercial!L40+All_Customers_Lighting!L40</f>
        <v>111179</v>
      </c>
      <c r="M40" s="5">
        <f>All_Customers_Residential!M40+All_Customers_Small_Commercial!M40+All_Customers_Lighting!M40</f>
        <v>108494</v>
      </c>
      <c r="N40" s="5">
        <f>All_Customers_Residential!N40+All_Customers_Small_Commercial!N40+All_Customers_Lighting!N40</f>
        <v>102364</v>
      </c>
      <c r="O40" s="5">
        <f>All_Customers_Residential!O40+All_Customers_Small_Commercial!O40+All_Customers_Lighting!O40</f>
        <v>100906</v>
      </c>
      <c r="P40" s="5">
        <f>All_Customers_Residential!P40+All_Customers_Small_Commercial!P40+All_Customers_Lighting!P40</f>
        <v>98069</v>
      </c>
      <c r="Q40" s="5">
        <f>All_Customers_Residential!Q40+All_Customers_Small_Commercial!Q40+All_Customers_Lighting!Q40</f>
        <v>104387</v>
      </c>
      <c r="R40" s="5">
        <f>All_Customers_Residential!R40+All_Customers_Small_Commercial!R40+All_Customers_Lighting!R40</f>
        <v>114256</v>
      </c>
      <c r="S40" s="5">
        <f>All_Customers_Residential!S40+All_Customers_Small_Commercial!S40+All_Customers_Lighting!S40</f>
        <v>128912</v>
      </c>
      <c r="T40" s="5">
        <f>All_Customers_Residential!T40+All_Customers_Small_Commercial!T40+All_Customers_Lighting!T40</f>
        <v>133427</v>
      </c>
      <c r="U40" s="5">
        <f>All_Customers_Residential!U40+All_Customers_Small_Commercial!U40+All_Customers_Lighting!U40</f>
        <v>136497</v>
      </c>
      <c r="V40" s="5">
        <f>All_Customers_Residential!V40+All_Customers_Small_Commercial!V40+All_Customers_Lighting!V40</f>
        <v>121401</v>
      </c>
      <c r="W40" s="5">
        <f>All_Customers_Residential!W40+All_Customers_Small_Commercial!W40+All_Customers_Lighting!W40</f>
        <v>103238</v>
      </c>
      <c r="X40" s="5">
        <f>All_Customers_Residential!X40+All_Customers_Small_Commercial!X40+All_Customers_Lighting!X40</f>
        <v>86204</v>
      </c>
      <c r="Y40" s="5">
        <f>All_Customers_Residential!Y40+All_Customers_Small_Commercial!Y40+All_Customers_Lighting!Y40</f>
        <v>77375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1793873</v>
      </c>
      <c r="AD40" s="5">
        <f t="shared" si="2"/>
        <v>614917</v>
      </c>
      <c r="AE40" s="5">
        <f t="shared" si="3"/>
        <v>2408790</v>
      </c>
      <c r="AG40" s="2">
        <f t="shared" si="4"/>
        <v>2</v>
      </c>
      <c r="AH40" s="2">
        <f t="shared" si="5"/>
        <v>2024</v>
      </c>
      <c r="AJ40" s="5">
        <f t="shared" si="6"/>
        <v>136497</v>
      </c>
      <c r="AK40" s="2">
        <f t="shared" si="7"/>
        <v>20</v>
      </c>
    </row>
    <row r="41" spans="1:37" ht="12.75" x14ac:dyDescent="0.2">
      <c r="A41" s="4">
        <v>45324</v>
      </c>
      <c r="B41" s="5">
        <f>All_Customers_Residential!B41+All_Customers_Small_Commercial!B41+All_Customers_Lighting!B41</f>
        <v>72062</v>
      </c>
      <c r="C41" s="5">
        <f>All_Customers_Residential!C41+All_Customers_Small_Commercial!C41+All_Customers_Lighting!C41</f>
        <v>70233</v>
      </c>
      <c r="D41" s="5">
        <f>All_Customers_Residential!D41+All_Customers_Small_Commercial!D41+All_Customers_Lighting!D41</f>
        <v>69181</v>
      </c>
      <c r="E41" s="5">
        <f>All_Customers_Residential!E41+All_Customers_Small_Commercial!E41+All_Customers_Lighting!E41</f>
        <v>68364</v>
      </c>
      <c r="F41" s="5">
        <f>All_Customers_Residential!F41+All_Customers_Small_Commercial!F41+All_Customers_Lighting!F41</f>
        <v>73865</v>
      </c>
      <c r="G41" s="5">
        <f>All_Customers_Residential!G41+All_Customers_Small_Commercial!G41+All_Customers_Lighting!G41</f>
        <v>81096</v>
      </c>
      <c r="H41" s="5">
        <f>All_Customers_Residential!H41+All_Customers_Small_Commercial!H41+All_Customers_Lighting!H41</f>
        <v>109371</v>
      </c>
      <c r="I41" s="5">
        <f>All_Customers_Residential!I41+All_Customers_Small_Commercial!I41+All_Customers_Lighting!I41</f>
        <v>118028</v>
      </c>
      <c r="J41" s="5">
        <f>All_Customers_Residential!J41+All_Customers_Small_Commercial!J41+All_Customers_Lighting!J41</f>
        <v>116607</v>
      </c>
      <c r="K41" s="5">
        <f>All_Customers_Residential!K41+All_Customers_Small_Commercial!K41+All_Customers_Lighting!K41</f>
        <v>114218</v>
      </c>
      <c r="L41" s="5">
        <f>All_Customers_Residential!L41+All_Customers_Small_Commercial!L41+All_Customers_Lighting!L41</f>
        <v>112537</v>
      </c>
      <c r="M41" s="5">
        <f>All_Customers_Residential!M41+All_Customers_Small_Commercial!M41+All_Customers_Lighting!M41</f>
        <v>109814</v>
      </c>
      <c r="N41" s="5">
        <f>All_Customers_Residential!N41+All_Customers_Small_Commercial!N41+All_Customers_Lighting!N41</f>
        <v>103603</v>
      </c>
      <c r="O41" s="5">
        <f>All_Customers_Residential!O41+All_Customers_Small_Commercial!O41+All_Customers_Lighting!O41</f>
        <v>102119</v>
      </c>
      <c r="P41" s="5">
        <f>All_Customers_Residential!P41+All_Customers_Small_Commercial!P41+All_Customers_Lighting!P41</f>
        <v>99245</v>
      </c>
      <c r="Q41" s="5">
        <f>All_Customers_Residential!Q41+All_Customers_Small_Commercial!Q41+All_Customers_Lighting!Q41</f>
        <v>105660</v>
      </c>
      <c r="R41" s="5">
        <f>All_Customers_Residential!R41+All_Customers_Small_Commercial!R41+All_Customers_Lighting!R41</f>
        <v>115668</v>
      </c>
      <c r="S41" s="5">
        <f>All_Customers_Residential!S41+All_Customers_Small_Commercial!S41+All_Customers_Lighting!S41</f>
        <v>130568</v>
      </c>
      <c r="T41" s="5">
        <f>All_Customers_Residential!T41+All_Customers_Small_Commercial!T41+All_Customers_Lighting!T41</f>
        <v>135160</v>
      </c>
      <c r="U41" s="5">
        <f>All_Customers_Residential!U41+All_Customers_Small_Commercial!U41+All_Customers_Lighting!U41</f>
        <v>138287</v>
      </c>
      <c r="V41" s="5">
        <f>All_Customers_Residential!V41+All_Customers_Small_Commercial!V41+All_Customers_Lighting!V41</f>
        <v>122973</v>
      </c>
      <c r="W41" s="5">
        <f>All_Customers_Residential!W41+All_Customers_Small_Commercial!W41+All_Customers_Lighting!W41</f>
        <v>104553</v>
      </c>
      <c r="X41" s="5">
        <f>All_Customers_Residential!X41+All_Customers_Small_Commercial!X41+All_Customers_Lighting!X41</f>
        <v>87287</v>
      </c>
      <c r="Y41" s="5">
        <f>All_Customers_Residential!Y41+All_Customers_Small_Commercial!Y41+All_Customers_Lighting!Y41</f>
        <v>78330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1816327</v>
      </c>
      <c r="AD41" s="5">
        <f t="shared" si="2"/>
        <v>622502</v>
      </c>
      <c r="AE41" s="5">
        <f t="shared" si="3"/>
        <v>2438829</v>
      </c>
      <c r="AG41" s="2">
        <f t="shared" si="4"/>
        <v>2</v>
      </c>
      <c r="AH41" s="2">
        <f t="shared" si="5"/>
        <v>2024</v>
      </c>
      <c r="AJ41" s="5">
        <f t="shared" si="6"/>
        <v>138287</v>
      </c>
      <c r="AK41" s="2">
        <f t="shared" si="7"/>
        <v>20</v>
      </c>
    </row>
    <row r="42" spans="1:37" ht="12.75" x14ac:dyDescent="0.2">
      <c r="A42" s="4">
        <v>45325</v>
      </c>
      <c r="B42" s="5">
        <f>All_Customers_Residential!B42+All_Customers_Small_Commercial!B42+All_Customers_Lighting!B42</f>
        <v>73015</v>
      </c>
      <c r="C42" s="5">
        <f>All_Customers_Residential!C42+All_Customers_Small_Commercial!C42+All_Customers_Lighting!C42</f>
        <v>70531</v>
      </c>
      <c r="D42" s="5">
        <f>All_Customers_Residential!D42+All_Customers_Small_Commercial!D42+All_Customers_Lighting!D42</f>
        <v>69248</v>
      </c>
      <c r="E42" s="5">
        <f>All_Customers_Residential!E42+All_Customers_Small_Commercial!E42+All_Customers_Lighting!E42</f>
        <v>68813</v>
      </c>
      <c r="F42" s="5">
        <f>All_Customers_Residential!F42+All_Customers_Small_Commercial!F42+All_Customers_Lighting!F42</f>
        <v>73541</v>
      </c>
      <c r="G42" s="5">
        <f>All_Customers_Residential!G42+All_Customers_Small_Commercial!G42+All_Customers_Lighting!G42</f>
        <v>79097</v>
      </c>
      <c r="H42" s="5">
        <f>All_Customers_Residential!H42+All_Customers_Small_Commercial!H42+All_Customers_Lighting!H42</f>
        <v>102384</v>
      </c>
      <c r="I42" s="5">
        <f>All_Customers_Residential!I42+All_Customers_Small_Commercial!I42+All_Customers_Lighting!I42</f>
        <v>113017</v>
      </c>
      <c r="J42" s="5">
        <f>All_Customers_Residential!J42+All_Customers_Small_Commercial!J42+All_Customers_Lighting!J42</f>
        <v>116329</v>
      </c>
      <c r="K42" s="5">
        <f>All_Customers_Residential!K42+All_Customers_Small_Commercial!K42+All_Customers_Lighting!K42</f>
        <v>118240</v>
      </c>
      <c r="L42" s="5">
        <f>All_Customers_Residential!L42+All_Customers_Small_Commercial!L42+All_Customers_Lighting!L42</f>
        <v>116419</v>
      </c>
      <c r="M42" s="5">
        <f>All_Customers_Residential!M42+All_Customers_Small_Commercial!M42+All_Customers_Lighting!M42</f>
        <v>113449</v>
      </c>
      <c r="N42" s="5">
        <f>All_Customers_Residential!N42+All_Customers_Small_Commercial!N42+All_Customers_Lighting!N42</f>
        <v>106060</v>
      </c>
      <c r="O42" s="5">
        <f>All_Customers_Residential!O42+All_Customers_Small_Commercial!O42+All_Customers_Lighting!O42</f>
        <v>104055</v>
      </c>
      <c r="P42" s="5">
        <f>All_Customers_Residential!P42+All_Customers_Small_Commercial!P42+All_Customers_Lighting!P42</f>
        <v>101153</v>
      </c>
      <c r="Q42" s="5">
        <f>All_Customers_Residential!Q42+All_Customers_Small_Commercial!Q42+All_Customers_Lighting!Q42</f>
        <v>107880</v>
      </c>
      <c r="R42" s="5">
        <f>All_Customers_Residential!R42+All_Customers_Small_Commercial!R42+All_Customers_Lighting!R42</f>
        <v>117526</v>
      </c>
      <c r="S42" s="5">
        <f>All_Customers_Residential!S42+All_Customers_Small_Commercial!S42+All_Customers_Lighting!S42</f>
        <v>131160</v>
      </c>
      <c r="T42" s="5">
        <f>All_Customers_Residential!T42+All_Customers_Small_Commercial!T42+All_Customers_Lighting!T42</f>
        <v>136683</v>
      </c>
      <c r="U42" s="5">
        <f>All_Customers_Residential!U42+All_Customers_Small_Commercial!U42+All_Customers_Lighting!U42</f>
        <v>137146</v>
      </c>
      <c r="V42" s="5">
        <f>All_Customers_Residential!V42+All_Customers_Small_Commercial!V42+All_Customers_Lighting!V42</f>
        <v>121134</v>
      </c>
      <c r="W42" s="5">
        <f>All_Customers_Residential!W42+All_Customers_Small_Commercial!W42+All_Customers_Lighting!W42</f>
        <v>102441</v>
      </c>
      <c r="X42" s="5">
        <f>All_Customers_Residential!X42+All_Customers_Small_Commercial!X42+All_Customers_Lighting!X42</f>
        <v>87843</v>
      </c>
      <c r="Y42" s="5">
        <f>All_Customers_Residential!Y42+All_Customers_Small_Commercial!Y42+All_Customers_Lighting!Y42</f>
        <v>78640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2445804</v>
      </c>
      <c r="AE42" s="5">
        <f t="shared" si="3"/>
        <v>2445804</v>
      </c>
      <c r="AG42" s="2">
        <f t="shared" si="4"/>
        <v>2</v>
      </c>
      <c r="AH42" s="2">
        <f t="shared" si="5"/>
        <v>2024</v>
      </c>
      <c r="AJ42" s="5">
        <f t="shared" si="6"/>
        <v>137146</v>
      </c>
      <c r="AK42" s="2">
        <f t="shared" si="7"/>
        <v>20</v>
      </c>
    </row>
    <row r="43" spans="1:37" ht="12.75" x14ac:dyDescent="0.2">
      <c r="A43" s="4">
        <v>45326</v>
      </c>
      <c r="B43" s="5">
        <f>All_Customers_Residential!B43+All_Customers_Small_Commercial!B43+All_Customers_Lighting!B43</f>
        <v>73016</v>
      </c>
      <c r="C43" s="5">
        <f>All_Customers_Residential!C43+All_Customers_Small_Commercial!C43+All_Customers_Lighting!C43</f>
        <v>70537</v>
      </c>
      <c r="D43" s="5">
        <f>All_Customers_Residential!D43+All_Customers_Small_Commercial!D43+All_Customers_Lighting!D43</f>
        <v>69249</v>
      </c>
      <c r="E43" s="5">
        <f>All_Customers_Residential!E43+All_Customers_Small_Commercial!E43+All_Customers_Lighting!E43</f>
        <v>68816</v>
      </c>
      <c r="F43" s="5">
        <f>All_Customers_Residential!F43+All_Customers_Small_Commercial!F43+All_Customers_Lighting!F43</f>
        <v>73541</v>
      </c>
      <c r="G43" s="5">
        <f>All_Customers_Residential!G43+All_Customers_Small_Commercial!G43+All_Customers_Lighting!G43</f>
        <v>79098</v>
      </c>
      <c r="H43" s="5">
        <f>All_Customers_Residential!H43+All_Customers_Small_Commercial!H43+All_Customers_Lighting!H43</f>
        <v>102377</v>
      </c>
      <c r="I43" s="5">
        <f>All_Customers_Residential!I43+All_Customers_Small_Commercial!I43+All_Customers_Lighting!I43</f>
        <v>113016</v>
      </c>
      <c r="J43" s="5">
        <f>All_Customers_Residential!J43+All_Customers_Small_Commercial!J43+All_Customers_Lighting!J43</f>
        <v>116331</v>
      </c>
      <c r="K43" s="5">
        <f>All_Customers_Residential!K43+All_Customers_Small_Commercial!K43+All_Customers_Lighting!K43</f>
        <v>118239</v>
      </c>
      <c r="L43" s="5">
        <f>All_Customers_Residential!L43+All_Customers_Small_Commercial!L43+All_Customers_Lighting!L43</f>
        <v>116418</v>
      </c>
      <c r="M43" s="5">
        <f>All_Customers_Residential!M43+All_Customers_Small_Commercial!M43+All_Customers_Lighting!M43</f>
        <v>113448</v>
      </c>
      <c r="N43" s="5">
        <f>All_Customers_Residential!N43+All_Customers_Small_Commercial!N43+All_Customers_Lighting!N43</f>
        <v>106059</v>
      </c>
      <c r="O43" s="5">
        <f>All_Customers_Residential!O43+All_Customers_Small_Commercial!O43+All_Customers_Lighting!O43</f>
        <v>104054</v>
      </c>
      <c r="P43" s="5">
        <f>All_Customers_Residential!P43+All_Customers_Small_Commercial!P43+All_Customers_Lighting!P43</f>
        <v>101152</v>
      </c>
      <c r="Q43" s="5">
        <f>All_Customers_Residential!Q43+All_Customers_Small_Commercial!Q43+All_Customers_Lighting!Q43</f>
        <v>107879</v>
      </c>
      <c r="R43" s="5">
        <f>All_Customers_Residential!R43+All_Customers_Small_Commercial!R43+All_Customers_Lighting!R43</f>
        <v>117519</v>
      </c>
      <c r="S43" s="5">
        <f>All_Customers_Residential!S43+All_Customers_Small_Commercial!S43+All_Customers_Lighting!S43</f>
        <v>131161</v>
      </c>
      <c r="T43" s="5">
        <f>All_Customers_Residential!T43+All_Customers_Small_Commercial!T43+All_Customers_Lighting!T43</f>
        <v>136682</v>
      </c>
      <c r="U43" s="5">
        <f>All_Customers_Residential!U43+All_Customers_Small_Commercial!U43+All_Customers_Lighting!U43</f>
        <v>137143</v>
      </c>
      <c r="V43" s="5">
        <f>All_Customers_Residential!V43+All_Customers_Small_Commercial!V43+All_Customers_Lighting!V43</f>
        <v>121134</v>
      </c>
      <c r="W43" s="5">
        <f>All_Customers_Residential!W43+All_Customers_Small_Commercial!W43+All_Customers_Lighting!W43</f>
        <v>102440</v>
      </c>
      <c r="X43" s="5">
        <f>All_Customers_Residential!X43+All_Customers_Small_Commercial!X43+All_Customers_Lighting!X43</f>
        <v>87844</v>
      </c>
      <c r="Y43" s="5">
        <f>All_Customers_Residential!Y43+All_Customers_Small_Commercial!Y43+All_Customers_Lighting!Y43</f>
        <v>78640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2445793</v>
      </c>
      <c r="AE43" s="5">
        <f t="shared" si="3"/>
        <v>2445793</v>
      </c>
      <c r="AG43" s="2">
        <f t="shared" si="4"/>
        <v>2</v>
      </c>
      <c r="AH43" s="2">
        <f t="shared" si="5"/>
        <v>2024</v>
      </c>
      <c r="AJ43" s="5">
        <f t="shared" si="6"/>
        <v>137143</v>
      </c>
      <c r="AK43" s="2">
        <f t="shared" si="7"/>
        <v>20</v>
      </c>
    </row>
    <row r="44" spans="1:37" ht="12.75" x14ac:dyDescent="0.2">
      <c r="A44" s="4">
        <v>45327</v>
      </c>
      <c r="B44" s="5">
        <f>All_Customers_Residential!B44+All_Customers_Small_Commercial!B44+All_Customers_Lighting!B44</f>
        <v>72504</v>
      </c>
      <c r="C44" s="5">
        <f>All_Customers_Residential!C44+All_Customers_Small_Commercial!C44+All_Customers_Lighting!C44</f>
        <v>70659</v>
      </c>
      <c r="D44" s="5">
        <f>All_Customers_Residential!D44+All_Customers_Small_Commercial!D44+All_Customers_Lighting!D44</f>
        <v>69598</v>
      </c>
      <c r="E44" s="5">
        <f>All_Customers_Residential!E44+All_Customers_Small_Commercial!E44+All_Customers_Lighting!E44</f>
        <v>68777</v>
      </c>
      <c r="F44" s="5">
        <f>All_Customers_Residential!F44+All_Customers_Small_Commercial!F44+All_Customers_Lighting!F44</f>
        <v>74313</v>
      </c>
      <c r="G44" s="5">
        <f>All_Customers_Residential!G44+All_Customers_Small_Commercial!G44+All_Customers_Lighting!G44</f>
        <v>81595</v>
      </c>
      <c r="H44" s="5">
        <f>All_Customers_Residential!H44+All_Customers_Small_Commercial!H44+All_Customers_Lighting!H44</f>
        <v>110065</v>
      </c>
      <c r="I44" s="5">
        <f>All_Customers_Residential!I44+All_Customers_Small_Commercial!I44+All_Customers_Lighting!I44</f>
        <v>118766</v>
      </c>
      <c r="J44" s="5">
        <f>All_Customers_Residential!J44+All_Customers_Small_Commercial!J44+All_Customers_Lighting!J44</f>
        <v>117327</v>
      </c>
      <c r="K44" s="5">
        <f>All_Customers_Residential!K44+All_Customers_Small_Commercial!K44+All_Customers_Lighting!K44</f>
        <v>114917</v>
      </c>
      <c r="L44" s="5">
        <f>All_Customers_Residential!L44+All_Customers_Small_Commercial!L44+All_Customers_Lighting!L44</f>
        <v>113220</v>
      </c>
      <c r="M44" s="5">
        <f>All_Customers_Residential!M44+All_Customers_Small_Commercial!M44+All_Customers_Lighting!M44</f>
        <v>110484</v>
      </c>
      <c r="N44" s="5">
        <f>All_Customers_Residential!N44+All_Customers_Small_Commercial!N44+All_Customers_Lighting!N44</f>
        <v>104236</v>
      </c>
      <c r="O44" s="5">
        <f>All_Customers_Residential!O44+All_Customers_Small_Commercial!O44+All_Customers_Lighting!O44</f>
        <v>102733</v>
      </c>
      <c r="P44" s="5">
        <f>All_Customers_Residential!P44+All_Customers_Small_Commercial!P44+All_Customers_Lighting!P44</f>
        <v>99839</v>
      </c>
      <c r="Q44" s="5">
        <f>All_Customers_Residential!Q44+All_Customers_Small_Commercial!Q44+All_Customers_Lighting!Q44</f>
        <v>106301</v>
      </c>
      <c r="R44" s="5">
        <f>All_Customers_Residential!R44+All_Customers_Small_Commercial!R44+All_Customers_Lighting!R44</f>
        <v>116381</v>
      </c>
      <c r="S44" s="5">
        <f>All_Customers_Residential!S44+All_Customers_Small_Commercial!S44+All_Customers_Lighting!S44</f>
        <v>131400</v>
      </c>
      <c r="T44" s="5">
        <f>All_Customers_Residential!T44+All_Customers_Small_Commercial!T44+All_Customers_Lighting!T44</f>
        <v>136033</v>
      </c>
      <c r="U44" s="5">
        <f>All_Customers_Residential!U44+All_Customers_Small_Commercial!U44+All_Customers_Lighting!U44</f>
        <v>139185</v>
      </c>
      <c r="V44" s="5">
        <f>All_Customers_Residential!V44+All_Customers_Small_Commercial!V44+All_Customers_Lighting!V44</f>
        <v>123766</v>
      </c>
      <c r="W44" s="5">
        <f>All_Customers_Residential!W44+All_Customers_Small_Commercial!W44+All_Customers_Lighting!W44</f>
        <v>105217</v>
      </c>
      <c r="X44" s="5">
        <f>All_Customers_Residential!X44+All_Customers_Small_Commercial!X44+All_Customers_Lighting!X44</f>
        <v>87833</v>
      </c>
      <c r="Y44" s="5">
        <f>All_Customers_Residential!Y44+All_Customers_Small_Commercial!Y44+All_Customers_Lighting!Y44</f>
        <v>78814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1827638</v>
      </c>
      <c r="AD44" s="5">
        <f t="shared" si="2"/>
        <v>626325</v>
      </c>
      <c r="AE44" s="5">
        <f t="shared" si="3"/>
        <v>2453963</v>
      </c>
      <c r="AG44" s="2">
        <f t="shared" si="4"/>
        <v>2</v>
      </c>
      <c r="AH44" s="2">
        <f t="shared" si="5"/>
        <v>2024</v>
      </c>
      <c r="AJ44" s="5">
        <f t="shared" si="6"/>
        <v>139185</v>
      </c>
      <c r="AK44" s="2">
        <f t="shared" si="7"/>
        <v>20</v>
      </c>
    </row>
    <row r="45" spans="1:37" ht="12.75" x14ac:dyDescent="0.2">
      <c r="A45" s="4">
        <v>45328</v>
      </c>
      <c r="B45" s="5">
        <f>All_Customers_Residential!B45+All_Customers_Small_Commercial!B45+All_Customers_Lighting!B45</f>
        <v>72501</v>
      </c>
      <c r="C45" s="5">
        <f>All_Customers_Residential!C45+All_Customers_Small_Commercial!C45+All_Customers_Lighting!C45</f>
        <v>70659</v>
      </c>
      <c r="D45" s="5">
        <f>All_Customers_Residential!D45+All_Customers_Small_Commercial!D45+All_Customers_Lighting!D45</f>
        <v>69597</v>
      </c>
      <c r="E45" s="5">
        <f>All_Customers_Residential!E45+All_Customers_Small_Commercial!E45+All_Customers_Lighting!E45</f>
        <v>68775</v>
      </c>
      <c r="F45" s="5">
        <f>All_Customers_Residential!F45+All_Customers_Small_Commercial!F45+All_Customers_Lighting!F45</f>
        <v>74311</v>
      </c>
      <c r="G45" s="5">
        <f>All_Customers_Residential!G45+All_Customers_Small_Commercial!G45+All_Customers_Lighting!G45</f>
        <v>81594</v>
      </c>
      <c r="H45" s="5">
        <f>All_Customers_Residential!H45+All_Customers_Small_Commercial!H45+All_Customers_Lighting!H45</f>
        <v>110058</v>
      </c>
      <c r="I45" s="5">
        <f>All_Customers_Residential!I45+All_Customers_Small_Commercial!I45+All_Customers_Lighting!I45</f>
        <v>118765</v>
      </c>
      <c r="J45" s="5">
        <f>All_Customers_Residential!J45+All_Customers_Small_Commercial!J45+All_Customers_Lighting!J45</f>
        <v>117341</v>
      </c>
      <c r="K45" s="5">
        <f>All_Customers_Residential!K45+All_Customers_Small_Commercial!K45+All_Customers_Lighting!K45</f>
        <v>114930</v>
      </c>
      <c r="L45" s="5">
        <f>All_Customers_Residential!L45+All_Customers_Small_Commercial!L45+All_Customers_Lighting!L45</f>
        <v>113234</v>
      </c>
      <c r="M45" s="5">
        <f>All_Customers_Residential!M45+All_Customers_Small_Commercial!M45+All_Customers_Lighting!M45</f>
        <v>110495</v>
      </c>
      <c r="N45" s="5">
        <f>All_Customers_Residential!N45+All_Customers_Small_Commercial!N45+All_Customers_Lighting!N45</f>
        <v>104240</v>
      </c>
      <c r="O45" s="5">
        <f>All_Customers_Residential!O45+All_Customers_Small_Commercial!O45+All_Customers_Lighting!O45</f>
        <v>102733</v>
      </c>
      <c r="P45" s="5">
        <f>All_Customers_Residential!P45+All_Customers_Small_Commercial!P45+All_Customers_Lighting!P45</f>
        <v>99839</v>
      </c>
      <c r="Q45" s="5">
        <f>All_Customers_Residential!Q45+All_Customers_Small_Commercial!Q45+All_Customers_Lighting!Q45</f>
        <v>106300</v>
      </c>
      <c r="R45" s="5">
        <f>All_Customers_Residential!R45+All_Customers_Small_Commercial!R45+All_Customers_Lighting!R45</f>
        <v>116369</v>
      </c>
      <c r="S45" s="5">
        <f>All_Customers_Residential!S45+All_Customers_Small_Commercial!S45+All_Customers_Lighting!S45</f>
        <v>131391</v>
      </c>
      <c r="T45" s="5">
        <f>All_Customers_Residential!T45+All_Customers_Small_Commercial!T45+All_Customers_Lighting!T45</f>
        <v>136019</v>
      </c>
      <c r="U45" s="5">
        <f>All_Customers_Residential!U45+All_Customers_Small_Commercial!U45+All_Customers_Lighting!U45</f>
        <v>139171</v>
      </c>
      <c r="V45" s="5">
        <f>All_Customers_Residential!V45+All_Customers_Small_Commercial!V45+All_Customers_Lighting!V45</f>
        <v>123750</v>
      </c>
      <c r="W45" s="5">
        <f>All_Customers_Residential!W45+All_Customers_Small_Commercial!W45+All_Customers_Lighting!W45</f>
        <v>105205</v>
      </c>
      <c r="X45" s="5">
        <f>All_Customers_Residential!X45+All_Customers_Small_Commercial!X45+All_Customers_Lighting!X45</f>
        <v>87818</v>
      </c>
      <c r="Y45" s="5">
        <f>All_Customers_Residential!Y45+All_Customers_Small_Commercial!Y45+All_Customers_Lighting!Y45</f>
        <v>78803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1827600</v>
      </c>
      <c r="AD45" s="5">
        <f t="shared" si="2"/>
        <v>626298</v>
      </c>
      <c r="AE45" s="5">
        <f t="shared" si="3"/>
        <v>2453898</v>
      </c>
      <c r="AG45" s="2">
        <f t="shared" si="4"/>
        <v>2</v>
      </c>
      <c r="AH45" s="2">
        <f t="shared" si="5"/>
        <v>2024</v>
      </c>
      <c r="AJ45" s="5">
        <f t="shared" si="6"/>
        <v>139171</v>
      </c>
      <c r="AK45" s="2">
        <f t="shared" si="7"/>
        <v>20</v>
      </c>
    </row>
    <row r="46" spans="1:37" ht="12.75" x14ac:dyDescent="0.2">
      <c r="A46" s="4">
        <v>45329</v>
      </c>
      <c r="B46" s="5">
        <f>All_Customers_Residential!B46+All_Customers_Small_Commercial!B46+All_Customers_Lighting!B46</f>
        <v>72971</v>
      </c>
      <c r="C46" s="5">
        <f>All_Customers_Residential!C46+All_Customers_Small_Commercial!C46+All_Customers_Lighting!C46</f>
        <v>71117</v>
      </c>
      <c r="D46" s="5">
        <f>All_Customers_Residential!D46+All_Customers_Small_Commercial!D46+All_Customers_Lighting!D46</f>
        <v>70044</v>
      </c>
      <c r="E46" s="5">
        <f>All_Customers_Residential!E46+All_Customers_Small_Commercial!E46+All_Customers_Lighting!E46</f>
        <v>69217</v>
      </c>
      <c r="F46" s="5">
        <f>All_Customers_Residential!F46+All_Customers_Small_Commercial!F46+All_Customers_Lighting!F46</f>
        <v>74791</v>
      </c>
      <c r="G46" s="5">
        <f>All_Customers_Residential!G46+All_Customers_Small_Commercial!G46+All_Customers_Lighting!G46</f>
        <v>82121</v>
      </c>
      <c r="H46" s="5">
        <f>All_Customers_Residential!H46+All_Customers_Small_Commercial!H46+All_Customers_Lighting!H46</f>
        <v>110800</v>
      </c>
      <c r="I46" s="5">
        <f>All_Customers_Residential!I46+All_Customers_Small_Commercial!I46+All_Customers_Lighting!I46</f>
        <v>119570</v>
      </c>
      <c r="J46" s="5">
        <f>All_Customers_Residential!J46+All_Customers_Small_Commercial!J46+All_Customers_Lighting!J46</f>
        <v>118110</v>
      </c>
      <c r="K46" s="5">
        <f>All_Customers_Residential!K46+All_Customers_Small_Commercial!K46+All_Customers_Lighting!K46</f>
        <v>115676</v>
      </c>
      <c r="L46" s="5">
        <f>All_Customers_Residential!L46+All_Customers_Small_Commercial!L46+All_Customers_Lighting!L46</f>
        <v>113963</v>
      </c>
      <c r="M46" s="5">
        <f>All_Customers_Residential!M46+All_Customers_Small_Commercial!M46+All_Customers_Lighting!M46</f>
        <v>111204</v>
      </c>
      <c r="N46" s="5">
        <f>All_Customers_Residential!N46+All_Customers_Small_Commercial!N46+All_Customers_Lighting!N46</f>
        <v>104907</v>
      </c>
      <c r="O46" s="5">
        <f>All_Customers_Residential!O46+All_Customers_Small_Commercial!O46+All_Customers_Lighting!O46</f>
        <v>103397</v>
      </c>
      <c r="P46" s="5">
        <f>All_Customers_Residential!P46+All_Customers_Small_Commercial!P46+All_Customers_Lighting!P46</f>
        <v>100486</v>
      </c>
      <c r="Q46" s="5">
        <f>All_Customers_Residential!Q46+All_Customers_Small_Commercial!Q46+All_Customers_Lighting!Q46</f>
        <v>107000</v>
      </c>
      <c r="R46" s="5">
        <f>All_Customers_Residential!R46+All_Customers_Small_Commercial!R46+All_Customers_Lighting!R46</f>
        <v>117151</v>
      </c>
      <c r="S46" s="5">
        <f>All_Customers_Residential!S46+All_Customers_Small_Commercial!S46+All_Customers_Lighting!S46</f>
        <v>132290</v>
      </c>
      <c r="T46" s="5">
        <f>All_Customers_Residential!T46+All_Customers_Small_Commercial!T46+All_Customers_Lighting!T46</f>
        <v>136959</v>
      </c>
      <c r="U46" s="5">
        <f>All_Customers_Residential!U46+All_Customers_Small_Commercial!U46+All_Customers_Lighting!U46</f>
        <v>140137</v>
      </c>
      <c r="V46" s="5">
        <f>All_Customers_Residential!V46+All_Customers_Small_Commercial!V46+All_Customers_Lighting!V46</f>
        <v>124604</v>
      </c>
      <c r="W46" s="5">
        <f>All_Customers_Residential!W46+All_Customers_Small_Commercial!W46+All_Customers_Lighting!W46</f>
        <v>105921</v>
      </c>
      <c r="X46" s="5">
        <f>All_Customers_Residential!X46+All_Customers_Small_Commercial!X46+All_Customers_Lighting!X46</f>
        <v>88413</v>
      </c>
      <c r="Y46" s="5">
        <f>All_Customers_Residential!Y46+All_Customers_Small_Commercial!Y46+All_Customers_Lighting!Y46</f>
        <v>79329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1839788</v>
      </c>
      <c r="AD46" s="5">
        <f t="shared" si="2"/>
        <v>630390</v>
      </c>
      <c r="AE46" s="5">
        <f t="shared" si="3"/>
        <v>2470178</v>
      </c>
      <c r="AG46" s="2">
        <f t="shared" si="4"/>
        <v>2</v>
      </c>
      <c r="AH46" s="2">
        <f t="shared" si="5"/>
        <v>2024</v>
      </c>
      <c r="AJ46" s="5">
        <f t="shared" si="6"/>
        <v>140137</v>
      </c>
      <c r="AK46" s="2">
        <f t="shared" si="7"/>
        <v>20</v>
      </c>
    </row>
    <row r="47" spans="1:37" ht="12.75" x14ac:dyDescent="0.2">
      <c r="A47" s="4">
        <v>45330</v>
      </c>
      <c r="B47" s="5">
        <f>All_Customers_Residential!B47+All_Customers_Small_Commercial!B47+All_Customers_Lighting!B47</f>
        <v>73916</v>
      </c>
      <c r="C47" s="5">
        <f>All_Customers_Residential!C47+All_Customers_Small_Commercial!C47+All_Customers_Lighting!C47</f>
        <v>72034</v>
      </c>
      <c r="D47" s="5">
        <f>All_Customers_Residential!D47+All_Customers_Small_Commercial!D47+All_Customers_Lighting!D47</f>
        <v>70947</v>
      </c>
      <c r="E47" s="5">
        <f>All_Customers_Residential!E47+All_Customers_Small_Commercial!E47+All_Customers_Lighting!E47</f>
        <v>70108</v>
      </c>
      <c r="F47" s="5">
        <f>All_Customers_Residential!F47+All_Customers_Small_Commercial!F47+All_Customers_Lighting!F47</f>
        <v>75755</v>
      </c>
      <c r="G47" s="5">
        <f>All_Customers_Residential!G47+All_Customers_Small_Commercial!G47+All_Customers_Lighting!G47</f>
        <v>83187</v>
      </c>
      <c r="H47" s="5">
        <f>All_Customers_Residential!H47+All_Customers_Small_Commercial!H47+All_Customers_Lighting!H47</f>
        <v>112240</v>
      </c>
      <c r="I47" s="5">
        <f>All_Customers_Residential!I47+All_Customers_Small_Commercial!I47+All_Customers_Lighting!I47</f>
        <v>121130</v>
      </c>
      <c r="J47" s="5">
        <f>All_Customers_Residential!J47+All_Customers_Small_Commercial!J47+All_Customers_Lighting!J47</f>
        <v>119648</v>
      </c>
      <c r="K47" s="5">
        <f>All_Customers_Residential!K47+All_Customers_Small_Commercial!K47+All_Customers_Lighting!K47</f>
        <v>117180</v>
      </c>
      <c r="L47" s="5">
        <f>All_Customers_Residential!L47+All_Customers_Small_Commercial!L47+All_Customers_Lighting!L47</f>
        <v>115439</v>
      </c>
      <c r="M47" s="5">
        <f>All_Customers_Residential!M47+All_Customers_Small_Commercial!M47+All_Customers_Lighting!M47</f>
        <v>112652</v>
      </c>
      <c r="N47" s="5">
        <f>All_Customers_Residential!N47+All_Customers_Small_Commercial!N47+All_Customers_Lighting!N47</f>
        <v>106265</v>
      </c>
      <c r="O47" s="5">
        <f>All_Customers_Residential!O47+All_Customers_Small_Commercial!O47+All_Customers_Lighting!O47</f>
        <v>104736</v>
      </c>
      <c r="P47" s="5">
        <f>All_Customers_Residential!P47+All_Customers_Small_Commercial!P47+All_Customers_Lighting!P47</f>
        <v>101788</v>
      </c>
      <c r="Q47" s="5">
        <f>All_Customers_Residential!Q47+All_Customers_Small_Commercial!Q47+All_Customers_Lighting!Q47</f>
        <v>108385</v>
      </c>
      <c r="R47" s="5">
        <f>All_Customers_Residential!R47+All_Customers_Small_Commercial!R47+All_Customers_Lighting!R47</f>
        <v>118668</v>
      </c>
      <c r="S47" s="5">
        <f>All_Customers_Residential!S47+All_Customers_Small_Commercial!S47+All_Customers_Lighting!S47</f>
        <v>134016</v>
      </c>
      <c r="T47" s="5">
        <f>All_Customers_Residential!T47+All_Customers_Small_Commercial!T47+All_Customers_Lighting!T47</f>
        <v>138754</v>
      </c>
      <c r="U47" s="5">
        <f>All_Customers_Residential!U47+All_Customers_Small_Commercial!U47+All_Customers_Lighting!U47</f>
        <v>141973</v>
      </c>
      <c r="V47" s="5">
        <f>All_Customers_Residential!V47+All_Customers_Small_Commercial!V47+All_Customers_Lighting!V47</f>
        <v>126235</v>
      </c>
      <c r="W47" s="5">
        <f>All_Customers_Residential!W47+All_Customers_Small_Commercial!W47+All_Customers_Lighting!W47</f>
        <v>107305</v>
      </c>
      <c r="X47" s="5">
        <f>All_Customers_Residential!X47+All_Customers_Small_Commercial!X47+All_Customers_Lighting!X47</f>
        <v>89558</v>
      </c>
      <c r="Y47" s="5">
        <f>All_Customers_Residential!Y47+All_Customers_Small_Commercial!Y47+All_Customers_Lighting!Y47</f>
        <v>80359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1863732</v>
      </c>
      <c r="AD47" s="5">
        <f t="shared" si="2"/>
        <v>638546</v>
      </c>
      <c r="AE47" s="5">
        <f t="shared" si="3"/>
        <v>2502278</v>
      </c>
      <c r="AG47" s="2">
        <f t="shared" si="4"/>
        <v>2</v>
      </c>
      <c r="AH47" s="2">
        <f t="shared" si="5"/>
        <v>2024</v>
      </c>
      <c r="AJ47" s="5">
        <f t="shared" si="6"/>
        <v>141973</v>
      </c>
      <c r="AK47" s="2">
        <f t="shared" si="7"/>
        <v>20</v>
      </c>
    </row>
    <row r="48" spans="1:37" ht="12.75" x14ac:dyDescent="0.2">
      <c r="A48" s="4">
        <v>45331</v>
      </c>
      <c r="B48" s="5">
        <f>All_Customers_Residential!B48+All_Customers_Small_Commercial!B48+All_Customers_Lighting!B48</f>
        <v>73916</v>
      </c>
      <c r="C48" s="5">
        <f>All_Customers_Residential!C48+All_Customers_Small_Commercial!C48+All_Customers_Lighting!C48</f>
        <v>72035</v>
      </c>
      <c r="D48" s="5">
        <f>All_Customers_Residential!D48+All_Customers_Small_Commercial!D48+All_Customers_Lighting!D48</f>
        <v>70949</v>
      </c>
      <c r="E48" s="5">
        <f>All_Customers_Residential!E48+All_Customers_Small_Commercial!E48+All_Customers_Lighting!E48</f>
        <v>70111</v>
      </c>
      <c r="F48" s="5">
        <f>All_Customers_Residential!F48+All_Customers_Small_Commercial!F48+All_Customers_Lighting!F48</f>
        <v>75756</v>
      </c>
      <c r="G48" s="5">
        <f>All_Customers_Residential!G48+All_Customers_Small_Commercial!G48+All_Customers_Lighting!G48</f>
        <v>83190</v>
      </c>
      <c r="H48" s="5">
        <f>All_Customers_Residential!H48+All_Customers_Small_Commercial!H48+All_Customers_Lighting!H48</f>
        <v>112241</v>
      </c>
      <c r="I48" s="5">
        <f>All_Customers_Residential!I48+All_Customers_Small_Commercial!I48+All_Customers_Lighting!I48</f>
        <v>121132</v>
      </c>
      <c r="J48" s="5">
        <f>All_Customers_Residential!J48+All_Customers_Small_Commercial!J48+All_Customers_Lighting!J48</f>
        <v>119651</v>
      </c>
      <c r="K48" s="5">
        <f>All_Customers_Residential!K48+All_Customers_Small_Commercial!K48+All_Customers_Lighting!K48</f>
        <v>117182</v>
      </c>
      <c r="L48" s="5">
        <f>All_Customers_Residential!L48+All_Customers_Small_Commercial!L48+All_Customers_Lighting!L48</f>
        <v>115443</v>
      </c>
      <c r="M48" s="5">
        <f>All_Customers_Residential!M48+All_Customers_Small_Commercial!M48+All_Customers_Lighting!M48</f>
        <v>112646</v>
      </c>
      <c r="N48" s="5">
        <f>All_Customers_Residential!N48+All_Customers_Small_Commercial!N48+All_Customers_Lighting!N48</f>
        <v>106269</v>
      </c>
      <c r="O48" s="5">
        <f>All_Customers_Residential!O48+All_Customers_Small_Commercial!O48+All_Customers_Lighting!O48</f>
        <v>104738</v>
      </c>
      <c r="P48" s="5">
        <f>All_Customers_Residential!P48+All_Customers_Small_Commercial!P48+All_Customers_Lighting!P48</f>
        <v>101789</v>
      </c>
      <c r="Q48" s="5">
        <f>All_Customers_Residential!Q48+All_Customers_Small_Commercial!Q48+All_Customers_Lighting!Q48</f>
        <v>108388</v>
      </c>
      <c r="R48" s="5">
        <f>All_Customers_Residential!R48+All_Customers_Small_Commercial!R48+All_Customers_Lighting!R48</f>
        <v>118669</v>
      </c>
      <c r="S48" s="5">
        <f>All_Customers_Residential!S48+All_Customers_Small_Commercial!S48+All_Customers_Lighting!S48</f>
        <v>134020</v>
      </c>
      <c r="T48" s="5">
        <f>All_Customers_Residential!T48+All_Customers_Small_Commercial!T48+All_Customers_Lighting!T48</f>
        <v>138758</v>
      </c>
      <c r="U48" s="5">
        <f>All_Customers_Residential!U48+All_Customers_Small_Commercial!U48+All_Customers_Lighting!U48</f>
        <v>141979</v>
      </c>
      <c r="V48" s="5">
        <f>All_Customers_Residential!V48+All_Customers_Small_Commercial!V48+All_Customers_Lighting!V48</f>
        <v>126237</v>
      </c>
      <c r="W48" s="5">
        <f>All_Customers_Residential!W48+All_Customers_Small_Commercial!W48+All_Customers_Lighting!W48</f>
        <v>107307</v>
      </c>
      <c r="X48" s="5">
        <f>All_Customers_Residential!X48+All_Customers_Small_Commercial!X48+All_Customers_Lighting!X48</f>
        <v>89561</v>
      </c>
      <c r="Y48" s="5">
        <f>All_Customers_Residential!Y48+All_Customers_Small_Commercial!Y48+All_Customers_Lighting!Y48</f>
        <v>80358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1863769</v>
      </c>
      <c r="AD48" s="5">
        <f t="shared" si="2"/>
        <v>638556</v>
      </c>
      <c r="AE48" s="5">
        <f t="shared" si="3"/>
        <v>2502325</v>
      </c>
      <c r="AG48" s="2">
        <f t="shared" si="4"/>
        <v>2</v>
      </c>
      <c r="AH48" s="2">
        <f t="shared" si="5"/>
        <v>2024</v>
      </c>
      <c r="AJ48" s="5">
        <f t="shared" si="6"/>
        <v>141979</v>
      </c>
      <c r="AK48" s="2">
        <f t="shared" si="7"/>
        <v>20</v>
      </c>
    </row>
    <row r="49" spans="1:37" ht="12.75" x14ac:dyDescent="0.2">
      <c r="A49" s="4">
        <v>45332</v>
      </c>
      <c r="B49" s="5">
        <f>All_Customers_Residential!B49+All_Customers_Small_Commercial!B49+All_Customers_Lighting!B49</f>
        <v>74889</v>
      </c>
      <c r="C49" s="5">
        <f>All_Customers_Residential!C49+All_Customers_Small_Commercial!C49+All_Customers_Lighting!C49</f>
        <v>72334</v>
      </c>
      <c r="D49" s="5">
        <f>All_Customers_Residential!D49+All_Customers_Small_Commercial!D49+All_Customers_Lighting!D49</f>
        <v>71012</v>
      </c>
      <c r="E49" s="5">
        <f>All_Customers_Residential!E49+All_Customers_Small_Commercial!E49+All_Customers_Lighting!E49</f>
        <v>70571</v>
      </c>
      <c r="F49" s="5">
        <f>All_Customers_Residential!F49+All_Customers_Small_Commercial!F49+All_Customers_Lighting!F49</f>
        <v>75418</v>
      </c>
      <c r="G49" s="5">
        <f>All_Customers_Residential!G49+All_Customers_Small_Commercial!G49+All_Customers_Lighting!G49</f>
        <v>81120</v>
      </c>
      <c r="H49" s="5">
        <f>All_Customers_Residential!H49+All_Customers_Small_Commercial!H49+All_Customers_Lighting!H49</f>
        <v>105063</v>
      </c>
      <c r="I49" s="5">
        <f>All_Customers_Residential!I49+All_Customers_Small_Commercial!I49+All_Customers_Lighting!I49</f>
        <v>115982</v>
      </c>
      <c r="J49" s="5">
        <f>All_Customers_Residential!J49+All_Customers_Small_Commercial!J49+All_Customers_Lighting!J49</f>
        <v>119368</v>
      </c>
      <c r="K49" s="5">
        <f>All_Customers_Residential!K49+All_Customers_Small_Commercial!K49+All_Customers_Lighting!K49</f>
        <v>121319</v>
      </c>
      <c r="L49" s="5">
        <f>All_Customers_Residential!L49+All_Customers_Small_Commercial!L49+All_Customers_Lighting!L49</f>
        <v>119438</v>
      </c>
      <c r="M49" s="5">
        <f>All_Customers_Residential!M49+All_Customers_Small_Commercial!M49+All_Customers_Lighting!M49</f>
        <v>116385</v>
      </c>
      <c r="N49" s="5">
        <f>All_Customers_Residential!N49+All_Customers_Small_Commercial!N49+All_Customers_Lighting!N49</f>
        <v>108795</v>
      </c>
      <c r="O49" s="5">
        <f>All_Customers_Residential!O49+All_Customers_Small_Commercial!O49+All_Customers_Lighting!O49</f>
        <v>106733</v>
      </c>
      <c r="P49" s="5">
        <f>All_Customers_Residential!P49+All_Customers_Small_Commercial!P49+All_Customers_Lighting!P49</f>
        <v>103753</v>
      </c>
      <c r="Q49" s="5">
        <f>All_Customers_Residential!Q49+All_Customers_Small_Commercial!Q49+All_Customers_Lighting!Q49</f>
        <v>110678</v>
      </c>
      <c r="R49" s="5">
        <f>All_Customers_Residential!R49+All_Customers_Small_Commercial!R49+All_Customers_Lighting!R49</f>
        <v>120605</v>
      </c>
      <c r="S49" s="5">
        <f>All_Customers_Residential!S49+All_Customers_Small_Commercial!S49+All_Customers_Lighting!S49</f>
        <v>134619</v>
      </c>
      <c r="T49" s="5">
        <f>All_Customers_Residential!T49+All_Customers_Small_Commercial!T49+All_Customers_Lighting!T49</f>
        <v>140311</v>
      </c>
      <c r="U49" s="5">
        <f>All_Customers_Residential!U49+All_Customers_Small_Commercial!U49+All_Customers_Lighting!U49</f>
        <v>140792</v>
      </c>
      <c r="V49" s="5">
        <f>All_Customers_Residential!V49+All_Customers_Small_Commercial!V49+All_Customers_Lighting!V49</f>
        <v>124334</v>
      </c>
      <c r="W49" s="5">
        <f>All_Customers_Residential!W49+All_Customers_Small_Commercial!W49+All_Customers_Lighting!W49</f>
        <v>105120</v>
      </c>
      <c r="X49" s="5">
        <f>All_Customers_Residential!X49+All_Customers_Small_Commercial!X49+All_Customers_Lighting!X49</f>
        <v>90125</v>
      </c>
      <c r="Y49" s="5">
        <f>All_Customers_Residential!Y49+All_Customers_Small_Commercial!Y49+All_Customers_Lighting!Y49</f>
        <v>80667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2509431</v>
      </c>
      <c r="AE49" s="5">
        <f t="shared" si="3"/>
        <v>2509431</v>
      </c>
      <c r="AG49" s="2">
        <f t="shared" si="4"/>
        <v>2</v>
      </c>
      <c r="AH49" s="2">
        <f t="shared" si="5"/>
        <v>2024</v>
      </c>
      <c r="AJ49" s="5">
        <f t="shared" si="6"/>
        <v>140792</v>
      </c>
      <c r="AK49" s="2">
        <f t="shared" si="7"/>
        <v>20</v>
      </c>
    </row>
    <row r="50" spans="1:37" ht="12.75" x14ac:dyDescent="0.2">
      <c r="A50" s="4">
        <v>45333</v>
      </c>
      <c r="B50" s="5">
        <f>All_Customers_Residential!B50+All_Customers_Small_Commercial!B50+All_Customers_Lighting!B50</f>
        <v>74893</v>
      </c>
      <c r="C50" s="5">
        <f>All_Customers_Residential!C50+All_Customers_Small_Commercial!C50+All_Customers_Lighting!C50</f>
        <v>72337</v>
      </c>
      <c r="D50" s="5">
        <f>All_Customers_Residential!D50+All_Customers_Small_Commercial!D50+All_Customers_Lighting!D50</f>
        <v>71017</v>
      </c>
      <c r="E50" s="5">
        <f>All_Customers_Residential!E50+All_Customers_Small_Commercial!E50+All_Customers_Lighting!E50</f>
        <v>70575</v>
      </c>
      <c r="F50" s="5">
        <f>All_Customers_Residential!F50+All_Customers_Small_Commercial!F50+All_Customers_Lighting!F50</f>
        <v>75422</v>
      </c>
      <c r="G50" s="5">
        <f>All_Customers_Residential!G50+All_Customers_Small_Commercial!G50+All_Customers_Lighting!G50</f>
        <v>81125</v>
      </c>
      <c r="H50" s="5">
        <f>All_Customers_Residential!H50+All_Customers_Small_Commercial!H50+All_Customers_Lighting!H50</f>
        <v>105062</v>
      </c>
      <c r="I50" s="5">
        <f>All_Customers_Residential!I50+All_Customers_Small_Commercial!I50+All_Customers_Lighting!I50</f>
        <v>115988</v>
      </c>
      <c r="J50" s="5">
        <f>All_Customers_Residential!J50+All_Customers_Small_Commercial!J50+All_Customers_Lighting!J50</f>
        <v>119376</v>
      </c>
      <c r="K50" s="5">
        <f>All_Customers_Residential!K50+All_Customers_Small_Commercial!K50+All_Customers_Lighting!K50</f>
        <v>121326</v>
      </c>
      <c r="L50" s="5">
        <f>All_Customers_Residential!L50+All_Customers_Small_Commercial!L50+All_Customers_Lighting!L50</f>
        <v>119446</v>
      </c>
      <c r="M50" s="5">
        <f>All_Customers_Residential!M50+All_Customers_Small_Commercial!M50+All_Customers_Lighting!M50</f>
        <v>116392</v>
      </c>
      <c r="N50" s="5">
        <f>All_Customers_Residential!N50+All_Customers_Small_Commercial!N50+All_Customers_Lighting!N50</f>
        <v>108802</v>
      </c>
      <c r="O50" s="5">
        <f>All_Customers_Residential!O50+All_Customers_Small_Commercial!O50+All_Customers_Lighting!O50</f>
        <v>106740</v>
      </c>
      <c r="P50" s="5">
        <f>All_Customers_Residential!P50+All_Customers_Small_Commercial!P50+All_Customers_Lighting!P50</f>
        <v>103760</v>
      </c>
      <c r="Q50" s="5">
        <f>All_Customers_Residential!Q50+All_Customers_Small_Commercial!Q50+All_Customers_Lighting!Q50</f>
        <v>110685</v>
      </c>
      <c r="R50" s="5">
        <f>All_Customers_Residential!R50+All_Customers_Small_Commercial!R50+All_Customers_Lighting!R50</f>
        <v>120597</v>
      </c>
      <c r="S50" s="5">
        <f>All_Customers_Residential!S50+All_Customers_Small_Commercial!S50+All_Customers_Lighting!S50</f>
        <v>134628</v>
      </c>
      <c r="T50" s="5">
        <f>All_Customers_Residential!T50+All_Customers_Small_Commercial!T50+All_Customers_Lighting!T50</f>
        <v>140320</v>
      </c>
      <c r="U50" s="5">
        <f>All_Customers_Residential!U50+All_Customers_Small_Commercial!U50+All_Customers_Lighting!U50</f>
        <v>140801</v>
      </c>
      <c r="V50" s="5">
        <f>All_Customers_Residential!V50+All_Customers_Small_Commercial!V50+All_Customers_Lighting!V50</f>
        <v>124341</v>
      </c>
      <c r="W50" s="5">
        <f>All_Customers_Residential!W50+All_Customers_Small_Commercial!W50+All_Customers_Lighting!W50</f>
        <v>105127</v>
      </c>
      <c r="X50" s="5">
        <f>All_Customers_Residential!X50+All_Customers_Small_Commercial!X50+All_Customers_Lighting!X50</f>
        <v>90130</v>
      </c>
      <c r="Y50" s="5">
        <f>All_Customers_Residential!Y50+All_Customers_Small_Commercial!Y50+All_Customers_Lighting!Y50</f>
        <v>80671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2509561</v>
      </c>
      <c r="AE50" s="5">
        <f t="shared" si="3"/>
        <v>2509561</v>
      </c>
      <c r="AG50" s="2">
        <f t="shared" si="4"/>
        <v>2</v>
      </c>
      <c r="AH50" s="2">
        <f t="shared" si="5"/>
        <v>2024</v>
      </c>
      <c r="AJ50" s="5">
        <f t="shared" si="6"/>
        <v>140801</v>
      </c>
      <c r="AK50" s="2">
        <f t="shared" si="7"/>
        <v>20</v>
      </c>
    </row>
    <row r="51" spans="1:37" ht="12.75" x14ac:dyDescent="0.2">
      <c r="A51" s="4">
        <v>45334</v>
      </c>
      <c r="B51" s="5">
        <f>All_Customers_Residential!B51+All_Customers_Small_Commercial!B51+All_Customers_Lighting!B51</f>
        <v>74492</v>
      </c>
      <c r="C51" s="5">
        <f>All_Customers_Residential!C51+All_Customers_Small_Commercial!C51+All_Customers_Lighting!C51</f>
        <v>72593</v>
      </c>
      <c r="D51" s="5">
        <f>All_Customers_Residential!D51+All_Customers_Small_Commercial!D51+All_Customers_Lighting!D51</f>
        <v>71493</v>
      </c>
      <c r="E51" s="5">
        <f>All_Customers_Residential!E51+All_Customers_Small_Commercial!E51+All_Customers_Lighting!E51</f>
        <v>70646</v>
      </c>
      <c r="F51" s="5">
        <f>All_Customers_Residential!F51+All_Customers_Small_Commercial!F51+All_Customers_Lighting!F51</f>
        <v>76342</v>
      </c>
      <c r="G51" s="5">
        <f>All_Customers_Residential!G51+All_Customers_Small_Commercial!G51+All_Customers_Lighting!G51</f>
        <v>83837</v>
      </c>
      <c r="H51" s="5">
        <f>All_Customers_Residential!H51+All_Customers_Small_Commercial!H51+All_Customers_Lighting!H51</f>
        <v>113162</v>
      </c>
      <c r="I51" s="5">
        <f>All_Customers_Residential!I51+All_Customers_Small_Commercial!I51+All_Customers_Lighting!I51</f>
        <v>122122</v>
      </c>
      <c r="J51" s="5">
        <f>All_Customers_Residential!J51+All_Customers_Small_Commercial!J51+All_Customers_Lighting!J51</f>
        <v>120609</v>
      </c>
      <c r="K51" s="5">
        <f>All_Customers_Residential!K51+All_Customers_Small_Commercial!K51+All_Customers_Lighting!K51</f>
        <v>118107</v>
      </c>
      <c r="L51" s="5">
        <f>All_Customers_Residential!L51+All_Customers_Small_Commercial!L51+All_Customers_Lighting!L51</f>
        <v>116347</v>
      </c>
      <c r="M51" s="5">
        <f>All_Customers_Residential!M51+All_Customers_Small_Commercial!M51+All_Customers_Lighting!M51</f>
        <v>113521</v>
      </c>
      <c r="N51" s="5">
        <f>All_Customers_Residential!N51+All_Customers_Small_Commercial!N51+All_Customers_Lighting!N51</f>
        <v>107088</v>
      </c>
      <c r="O51" s="5">
        <f>All_Customers_Residential!O51+All_Customers_Small_Commercial!O51+All_Customers_Lighting!O51</f>
        <v>105542</v>
      </c>
      <c r="P51" s="5">
        <f>All_Customers_Residential!P51+All_Customers_Small_Commercial!P51+All_Customers_Lighting!P51</f>
        <v>102568</v>
      </c>
      <c r="Q51" s="5">
        <f>All_Customers_Residential!Q51+All_Customers_Small_Commercial!Q51+All_Customers_Lighting!Q51</f>
        <v>109236</v>
      </c>
      <c r="R51" s="5">
        <f>All_Customers_Residential!R51+All_Customers_Small_Commercial!R51+All_Customers_Lighting!R51</f>
        <v>119617</v>
      </c>
      <c r="S51" s="5">
        <f>All_Customers_Residential!S51+All_Customers_Small_Commercial!S51+All_Customers_Lighting!S51</f>
        <v>135126</v>
      </c>
      <c r="T51" s="5">
        <f>All_Customers_Residential!T51+All_Customers_Small_Commercial!T51+All_Customers_Lighting!T51</f>
        <v>139919</v>
      </c>
      <c r="U51" s="5">
        <f>All_Customers_Residential!U51+All_Customers_Small_Commercial!U51+All_Customers_Lighting!U51</f>
        <v>143177</v>
      </c>
      <c r="V51" s="5">
        <f>All_Customers_Residential!V51+All_Customers_Small_Commercial!V51+All_Customers_Lighting!V51</f>
        <v>127290</v>
      </c>
      <c r="W51" s="5">
        <f>All_Customers_Residential!W51+All_Customers_Small_Commercial!W51+All_Customers_Lighting!W51</f>
        <v>108185</v>
      </c>
      <c r="X51" s="5">
        <f>All_Customers_Residential!X51+All_Customers_Small_Commercial!X51+All_Customers_Lighting!X51</f>
        <v>90279</v>
      </c>
      <c r="Y51" s="5">
        <f>All_Customers_Residential!Y51+All_Customers_Small_Commercial!Y51+All_Customers_Lighting!Y51</f>
        <v>80992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1878733</v>
      </c>
      <c r="AD51" s="5">
        <f t="shared" si="2"/>
        <v>643557</v>
      </c>
      <c r="AE51" s="5">
        <f t="shared" si="3"/>
        <v>2522290</v>
      </c>
      <c r="AG51" s="2">
        <f t="shared" si="4"/>
        <v>2</v>
      </c>
      <c r="AH51" s="2">
        <f t="shared" si="5"/>
        <v>2024</v>
      </c>
      <c r="AJ51" s="5">
        <f t="shared" si="6"/>
        <v>143177</v>
      </c>
      <c r="AK51" s="2">
        <f t="shared" si="7"/>
        <v>20</v>
      </c>
    </row>
    <row r="52" spans="1:37" ht="12.75" x14ac:dyDescent="0.2">
      <c r="A52" s="4">
        <v>45335</v>
      </c>
      <c r="B52" s="5">
        <f>All_Customers_Residential!B52+All_Customers_Small_Commercial!B52+All_Customers_Lighting!B52</f>
        <v>74878</v>
      </c>
      <c r="C52" s="5">
        <f>All_Customers_Residential!C52+All_Customers_Small_Commercial!C52+All_Customers_Lighting!C52</f>
        <v>72965</v>
      </c>
      <c r="D52" s="5">
        <f>All_Customers_Residential!D52+All_Customers_Small_Commercial!D52+All_Customers_Lighting!D52</f>
        <v>71861</v>
      </c>
      <c r="E52" s="5">
        <f>All_Customers_Residential!E52+All_Customers_Small_Commercial!E52+All_Customers_Lighting!E52</f>
        <v>71009</v>
      </c>
      <c r="F52" s="5">
        <f>All_Customers_Residential!F52+All_Customers_Small_Commercial!F52+All_Customers_Lighting!F52</f>
        <v>76736</v>
      </c>
      <c r="G52" s="5">
        <f>All_Customers_Residential!G52+All_Customers_Small_Commercial!G52+All_Customers_Lighting!G52</f>
        <v>84269</v>
      </c>
      <c r="H52" s="5">
        <f>All_Customers_Residential!H52+All_Customers_Small_Commercial!H52+All_Customers_Lighting!H52</f>
        <v>113753</v>
      </c>
      <c r="I52" s="5">
        <f>All_Customers_Residential!I52+All_Customers_Small_Commercial!I52+All_Customers_Lighting!I52</f>
        <v>122755</v>
      </c>
      <c r="J52" s="5">
        <f>All_Customers_Residential!J52+All_Customers_Small_Commercial!J52+All_Customers_Lighting!J52</f>
        <v>121233</v>
      </c>
      <c r="K52" s="5">
        <f>All_Customers_Residential!K52+All_Customers_Small_Commercial!K52+All_Customers_Lighting!K52</f>
        <v>118713</v>
      </c>
      <c r="L52" s="5">
        <f>All_Customers_Residential!L52+All_Customers_Small_Commercial!L52+All_Customers_Lighting!L52</f>
        <v>116943</v>
      </c>
      <c r="M52" s="5">
        <f>All_Customers_Residential!M52+All_Customers_Small_Commercial!M52+All_Customers_Lighting!M52</f>
        <v>114104</v>
      </c>
      <c r="N52" s="5">
        <f>All_Customers_Residential!N52+All_Customers_Small_Commercial!N52+All_Customers_Lighting!N52</f>
        <v>107635</v>
      </c>
      <c r="O52" s="5">
        <f>All_Customers_Residential!O52+All_Customers_Small_Commercial!O52+All_Customers_Lighting!O52</f>
        <v>106081</v>
      </c>
      <c r="P52" s="5">
        <f>All_Customers_Residential!P52+All_Customers_Small_Commercial!P52+All_Customers_Lighting!P52</f>
        <v>103092</v>
      </c>
      <c r="Q52" s="5">
        <f>All_Customers_Residential!Q52+All_Customers_Small_Commercial!Q52+All_Customers_Lighting!Q52</f>
        <v>109795</v>
      </c>
      <c r="R52" s="5">
        <f>All_Customers_Residential!R52+All_Customers_Small_Commercial!R52+All_Customers_Lighting!R52</f>
        <v>120237</v>
      </c>
      <c r="S52" s="5">
        <f>All_Customers_Residential!S52+All_Customers_Small_Commercial!S52+All_Customers_Lighting!S52</f>
        <v>135830</v>
      </c>
      <c r="T52" s="5">
        <f>All_Customers_Residential!T52+All_Customers_Small_Commercial!T52+All_Customers_Lighting!T52</f>
        <v>140652</v>
      </c>
      <c r="U52" s="5">
        <f>All_Customers_Residential!U52+All_Customers_Small_Commercial!U52+All_Customers_Lighting!U52</f>
        <v>143927</v>
      </c>
      <c r="V52" s="5">
        <f>All_Customers_Residential!V52+All_Customers_Small_Commercial!V52+All_Customers_Lighting!V52</f>
        <v>127953</v>
      </c>
      <c r="W52" s="5">
        <f>All_Customers_Residential!W52+All_Customers_Small_Commercial!W52+All_Customers_Lighting!W52</f>
        <v>108747</v>
      </c>
      <c r="X52" s="5">
        <f>All_Customers_Residential!X52+All_Customers_Small_Commercial!X52+All_Customers_Lighting!X52</f>
        <v>90746</v>
      </c>
      <c r="Y52" s="5">
        <f>All_Customers_Residential!Y52+All_Customers_Small_Commercial!Y52+All_Customers_Lighting!Y52</f>
        <v>81414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1888443</v>
      </c>
      <c r="AD52" s="5">
        <f t="shared" si="2"/>
        <v>646885</v>
      </c>
      <c r="AE52" s="5">
        <f t="shared" si="3"/>
        <v>2535328</v>
      </c>
      <c r="AG52" s="2">
        <f t="shared" si="4"/>
        <v>2</v>
      </c>
      <c r="AH52" s="2">
        <f t="shared" si="5"/>
        <v>2024</v>
      </c>
      <c r="AJ52" s="5">
        <f t="shared" si="6"/>
        <v>143927</v>
      </c>
      <c r="AK52" s="2">
        <f t="shared" si="7"/>
        <v>20</v>
      </c>
    </row>
    <row r="53" spans="1:37" ht="12.75" x14ac:dyDescent="0.2">
      <c r="A53" s="4">
        <v>45336</v>
      </c>
      <c r="B53" s="5">
        <f>All_Customers_Residential!B53+All_Customers_Small_Commercial!B53+All_Customers_Lighting!B53</f>
        <v>75813</v>
      </c>
      <c r="C53" s="5">
        <f>All_Customers_Residential!C53+All_Customers_Small_Commercial!C53+All_Customers_Lighting!C53</f>
        <v>73876</v>
      </c>
      <c r="D53" s="5">
        <f>All_Customers_Residential!D53+All_Customers_Small_Commercial!D53+All_Customers_Lighting!D53</f>
        <v>72755</v>
      </c>
      <c r="E53" s="5">
        <f>All_Customers_Residential!E53+All_Customers_Small_Commercial!E53+All_Customers_Lighting!E53</f>
        <v>71894</v>
      </c>
      <c r="F53" s="5">
        <f>All_Customers_Residential!F53+All_Customers_Small_Commercial!F53+All_Customers_Lighting!F53</f>
        <v>77691</v>
      </c>
      <c r="G53" s="5">
        <f>All_Customers_Residential!G53+All_Customers_Small_Commercial!G53+All_Customers_Lighting!G53</f>
        <v>85321</v>
      </c>
      <c r="H53" s="5">
        <f>All_Customers_Residential!H53+All_Customers_Small_Commercial!H53+All_Customers_Lighting!H53</f>
        <v>115184</v>
      </c>
      <c r="I53" s="5">
        <f>All_Customers_Residential!I53+All_Customers_Small_Commercial!I53+All_Customers_Lighting!I53</f>
        <v>124298</v>
      </c>
      <c r="J53" s="5">
        <f>All_Customers_Residential!J53+All_Customers_Small_Commercial!J53+All_Customers_Lighting!J53</f>
        <v>122748</v>
      </c>
      <c r="K53" s="5">
        <f>All_Customers_Residential!K53+All_Customers_Small_Commercial!K53+All_Customers_Lighting!K53</f>
        <v>120196</v>
      </c>
      <c r="L53" s="5">
        <f>All_Customers_Residential!L53+All_Customers_Small_Commercial!L53+All_Customers_Lighting!L53</f>
        <v>118399</v>
      </c>
      <c r="M53" s="5">
        <f>All_Customers_Residential!M53+All_Customers_Small_Commercial!M53+All_Customers_Lighting!M53</f>
        <v>115525</v>
      </c>
      <c r="N53" s="5">
        <f>All_Customers_Residential!N53+All_Customers_Small_Commercial!N53+All_Customers_Lighting!N53</f>
        <v>108977</v>
      </c>
      <c r="O53" s="5">
        <f>All_Customers_Residential!O53+All_Customers_Small_Commercial!O53+All_Customers_Lighting!O53</f>
        <v>107400</v>
      </c>
      <c r="P53" s="5">
        <f>All_Customers_Residential!P53+All_Customers_Small_Commercial!P53+All_Customers_Lighting!P53</f>
        <v>104372</v>
      </c>
      <c r="Q53" s="5">
        <f>All_Customers_Residential!Q53+All_Customers_Small_Commercial!Q53+All_Customers_Lighting!Q53</f>
        <v>111163</v>
      </c>
      <c r="R53" s="5">
        <f>All_Customers_Residential!R53+All_Customers_Small_Commercial!R53+All_Customers_Lighting!R53</f>
        <v>121742</v>
      </c>
      <c r="S53" s="5">
        <f>All_Customers_Residential!S53+All_Customers_Small_Commercial!S53+All_Customers_Lighting!S53</f>
        <v>137543</v>
      </c>
      <c r="T53" s="5">
        <f>All_Customers_Residential!T53+All_Customers_Small_Commercial!T53+All_Customers_Lighting!T53</f>
        <v>142426</v>
      </c>
      <c r="U53" s="5">
        <f>All_Customers_Residential!U53+All_Customers_Small_Commercial!U53+All_Customers_Lighting!U53</f>
        <v>145747</v>
      </c>
      <c r="V53" s="5">
        <f>All_Customers_Residential!V53+All_Customers_Small_Commercial!V53+All_Customers_Lighting!V53</f>
        <v>129570</v>
      </c>
      <c r="W53" s="5">
        <f>All_Customers_Residential!W53+All_Customers_Small_Commercial!W53+All_Customers_Lighting!W53</f>
        <v>110118</v>
      </c>
      <c r="X53" s="5">
        <f>All_Customers_Residential!X53+All_Customers_Small_Commercial!X53+All_Customers_Lighting!X53</f>
        <v>91885</v>
      </c>
      <c r="Y53" s="5">
        <f>All_Customers_Residential!Y53+All_Customers_Small_Commercial!Y53+All_Customers_Lighting!Y53</f>
        <v>82430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1912109</v>
      </c>
      <c r="AD53" s="5">
        <f t="shared" si="2"/>
        <v>654964</v>
      </c>
      <c r="AE53" s="5">
        <f t="shared" si="3"/>
        <v>2567073</v>
      </c>
      <c r="AG53" s="2">
        <f t="shared" si="4"/>
        <v>2</v>
      </c>
      <c r="AH53" s="2">
        <f t="shared" si="5"/>
        <v>2024</v>
      </c>
      <c r="AJ53" s="5">
        <f t="shared" si="6"/>
        <v>145747</v>
      </c>
      <c r="AK53" s="2">
        <f t="shared" si="7"/>
        <v>20</v>
      </c>
    </row>
    <row r="54" spans="1:37" ht="12.75" x14ac:dyDescent="0.2">
      <c r="A54" s="4">
        <v>45337</v>
      </c>
      <c r="B54" s="5">
        <f>All_Customers_Residential!B54+All_Customers_Small_Commercial!B54+All_Customers_Lighting!B54</f>
        <v>76222</v>
      </c>
      <c r="C54" s="5">
        <f>All_Customers_Residential!C54+All_Customers_Small_Commercial!C54+All_Customers_Lighting!C54</f>
        <v>74274</v>
      </c>
      <c r="D54" s="5">
        <f>All_Customers_Residential!D54+All_Customers_Small_Commercial!D54+All_Customers_Lighting!D54</f>
        <v>73147</v>
      </c>
      <c r="E54" s="5">
        <f>All_Customers_Residential!E54+All_Customers_Small_Commercial!E54+All_Customers_Lighting!E54</f>
        <v>72280</v>
      </c>
      <c r="F54" s="5">
        <f>All_Customers_Residential!F54+All_Customers_Small_Commercial!F54+All_Customers_Lighting!F54</f>
        <v>78110</v>
      </c>
      <c r="G54" s="5">
        <f>All_Customers_Residential!G54+All_Customers_Small_Commercial!G54+All_Customers_Lighting!G54</f>
        <v>85781</v>
      </c>
      <c r="H54" s="5">
        <f>All_Customers_Residential!H54+All_Customers_Small_Commercial!H54+All_Customers_Lighting!H54</f>
        <v>115814</v>
      </c>
      <c r="I54" s="5">
        <f>All_Customers_Residential!I54+All_Customers_Small_Commercial!I54+All_Customers_Lighting!I54</f>
        <v>124975</v>
      </c>
      <c r="J54" s="5">
        <f>All_Customers_Residential!J54+All_Customers_Small_Commercial!J54+All_Customers_Lighting!J54</f>
        <v>123414</v>
      </c>
      <c r="K54" s="5">
        <f>All_Customers_Residential!K54+All_Customers_Small_Commercial!K54+All_Customers_Lighting!K54</f>
        <v>120846</v>
      </c>
      <c r="L54" s="5">
        <f>All_Customers_Residential!L54+All_Customers_Small_Commercial!L54+All_Customers_Lighting!L54</f>
        <v>119036</v>
      </c>
      <c r="M54" s="5">
        <f>All_Customers_Residential!M54+All_Customers_Small_Commercial!M54+All_Customers_Lighting!M54</f>
        <v>116146</v>
      </c>
      <c r="N54" s="5">
        <f>All_Customers_Residential!N54+All_Customers_Small_Commercial!N54+All_Customers_Lighting!N54</f>
        <v>109560</v>
      </c>
      <c r="O54" s="5">
        <f>All_Customers_Residential!O54+All_Customers_Small_Commercial!O54+All_Customers_Lighting!O54</f>
        <v>107974</v>
      </c>
      <c r="P54" s="5">
        <f>All_Customers_Residential!P54+All_Customers_Small_Commercial!P54+All_Customers_Lighting!P54</f>
        <v>104931</v>
      </c>
      <c r="Q54" s="5">
        <f>All_Customers_Residential!Q54+All_Customers_Small_Commercial!Q54+All_Customers_Lighting!Q54</f>
        <v>111759</v>
      </c>
      <c r="R54" s="5">
        <f>All_Customers_Residential!R54+All_Customers_Small_Commercial!R54+All_Customers_Lighting!R54</f>
        <v>122404</v>
      </c>
      <c r="S54" s="5">
        <f>All_Customers_Residential!S54+All_Customers_Small_Commercial!S54+All_Customers_Lighting!S54</f>
        <v>138297</v>
      </c>
      <c r="T54" s="5">
        <f>All_Customers_Residential!T54+All_Customers_Small_Commercial!T54+All_Customers_Lighting!T54</f>
        <v>143213</v>
      </c>
      <c r="U54" s="5">
        <f>All_Customers_Residential!U54+All_Customers_Small_Commercial!U54+All_Customers_Lighting!U54</f>
        <v>146554</v>
      </c>
      <c r="V54" s="5">
        <f>All_Customers_Residential!V54+All_Customers_Small_Commercial!V54+All_Customers_Lighting!V54</f>
        <v>130285</v>
      </c>
      <c r="W54" s="5">
        <f>All_Customers_Residential!W54+All_Customers_Small_Commercial!W54+All_Customers_Lighting!W54</f>
        <v>110718</v>
      </c>
      <c r="X54" s="5">
        <f>All_Customers_Residential!X54+All_Customers_Small_Commercial!X54+All_Customers_Lighting!X54</f>
        <v>92386</v>
      </c>
      <c r="Y54" s="5">
        <f>All_Customers_Residential!Y54+All_Customers_Small_Commercial!Y54+All_Customers_Lighting!Y54</f>
        <v>82876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1922498</v>
      </c>
      <c r="AD54" s="5">
        <f t="shared" si="2"/>
        <v>658504</v>
      </c>
      <c r="AE54" s="5">
        <f t="shared" si="3"/>
        <v>2581002</v>
      </c>
      <c r="AG54" s="2">
        <f t="shared" si="4"/>
        <v>2</v>
      </c>
      <c r="AH54" s="2">
        <f t="shared" si="5"/>
        <v>2024</v>
      </c>
      <c r="AJ54" s="5">
        <f t="shared" si="6"/>
        <v>146554</v>
      </c>
      <c r="AK54" s="2">
        <f t="shared" si="7"/>
        <v>20</v>
      </c>
    </row>
    <row r="55" spans="1:37" ht="12.75" x14ac:dyDescent="0.2">
      <c r="A55" s="4">
        <v>45338</v>
      </c>
      <c r="B55" s="5">
        <f>All_Customers_Residential!B55+All_Customers_Small_Commercial!B55+All_Customers_Lighting!B55</f>
        <v>76273</v>
      </c>
      <c r="C55" s="5">
        <f>All_Customers_Residential!C55+All_Customers_Small_Commercial!C55+All_Customers_Lighting!C55</f>
        <v>74326</v>
      </c>
      <c r="D55" s="5">
        <f>All_Customers_Residential!D55+All_Customers_Small_Commercial!D55+All_Customers_Lighting!D55</f>
        <v>73200</v>
      </c>
      <c r="E55" s="5">
        <f>All_Customers_Residential!E55+All_Customers_Small_Commercial!E55+All_Customers_Lighting!E55</f>
        <v>72331</v>
      </c>
      <c r="F55" s="5">
        <f>All_Customers_Residential!F55+All_Customers_Small_Commercial!F55+All_Customers_Lighting!F55</f>
        <v>78162</v>
      </c>
      <c r="G55" s="5">
        <f>All_Customers_Residential!G55+All_Customers_Small_Commercial!G55+All_Customers_Lighting!G55</f>
        <v>85836</v>
      </c>
      <c r="H55" s="5">
        <f>All_Customers_Residential!H55+All_Customers_Small_Commercial!H55+All_Customers_Lighting!H55</f>
        <v>115889</v>
      </c>
      <c r="I55" s="5">
        <f>All_Customers_Residential!I55+All_Customers_Small_Commercial!I55+All_Customers_Lighting!I55</f>
        <v>125009</v>
      </c>
      <c r="J55" s="5">
        <f>All_Customers_Residential!J55+All_Customers_Small_Commercial!J55+All_Customers_Lighting!J55</f>
        <v>123447</v>
      </c>
      <c r="K55" s="5">
        <f>All_Customers_Residential!K55+All_Customers_Small_Commercial!K55+All_Customers_Lighting!K55</f>
        <v>120876</v>
      </c>
      <c r="L55" s="5">
        <f>All_Customers_Residential!L55+All_Customers_Small_Commercial!L55+All_Customers_Lighting!L55</f>
        <v>119066</v>
      </c>
      <c r="M55" s="5">
        <f>All_Customers_Residential!M55+All_Customers_Small_Commercial!M55+All_Customers_Lighting!M55</f>
        <v>116177</v>
      </c>
      <c r="N55" s="5">
        <f>All_Customers_Residential!N55+All_Customers_Small_Commercial!N55+All_Customers_Lighting!N55</f>
        <v>109589</v>
      </c>
      <c r="O55" s="5">
        <f>All_Customers_Residential!O55+All_Customers_Small_Commercial!O55+All_Customers_Lighting!O55</f>
        <v>108001</v>
      </c>
      <c r="P55" s="5">
        <f>All_Customers_Residential!P55+All_Customers_Small_Commercial!P55+All_Customers_Lighting!P55</f>
        <v>104958</v>
      </c>
      <c r="Q55" s="5">
        <f>All_Customers_Residential!Q55+All_Customers_Small_Commercial!Q55+All_Customers_Lighting!Q55</f>
        <v>111788</v>
      </c>
      <c r="R55" s="5">
        <f>All_Customers_Residential!R55+All_Customers_Small_Commercial!R55+All_Customers_Lighting!R55</f>
        <v>122437</v>
      </c>
      <c r="S55" s="5">
        <f>All_Customers_Residential!S55+All_Customers_Small_Commercial!S55+All_Customers_Lighting!S55</f>
        <v>138362</v>
      </c>
      <c r="T55" s="5">
        <f>All_Customers_Residential!T55+All_Customers_Small_Commercial!T55+All_Customers_Lighting!T55</f>
        <v>143277</v>
      </c>
      <c r="U55" s="5">
        <f>All_Customers_Residential!U55+All_Customers_Small_Commercial!U55+All_Customers_Lighting!U55</f>
        <v>146624</v>
      </c>
      <c r="V55" s="5">
        <f>All_Customers_Residential!V55+All_Customers_Small_Commercial!V55+All_Customers_Lighting!V55</f>
        <v>130351</v>
      </c>
      <c r="W55" s="5">
        <f>All_Customers_Residential!W55+All_Customers_Small_Commercial!W55+All_Customers_Lighting!W55</f>
        <v>110777</v>
      </c>
      <c r="X55" s="5">
        <f>All_Customers_Residential!X55+All_Customers_Small_Commercial!X55+All_Customers_Lighting!X55</f>
        <v>92444</v>
      </c>
      <c r="Y55" s="5">
        <f>All_Customers_Residential!Y55+All_Customers_Small_Commercial!Y55+All_Customers_Lighting!Y55</f>
        <v>82931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1923183</v>
      </c>
      <c r="AD55" s="5">
        <f t="shared" si="2"/>
        <v>658948</v>
      </c>
      <c r="AE55" s="5">
        <f t="shared" si="3"/>
        <v>2582131</v>
      </c>
      <c r="AG55" s="2">
        <f t="shared" si="4"/>
        <v>2</v>
      </c>
      <c r="AH55" s="2">
        <f t="shared" si="5"/>
        <v>2024</v>
      </c>
      <c r="AJ55" s="5">
        <f t="shared" si="6"/>
        <v>146624</v>
      </c>
      <c r="AK55" s="2">
        <f t="shared" si="7"/>
        <v>20</v>
      </c>
    </row>
    <row r="56" spans="1:37" ht="12.75" x14ac:dyDescent="0.2">
      <c r="A56" s="4">
        <v>45339</v>
      </c>
      <c r="B56" s="5">
        <f>All_Customers_Residential!B56+All_Customers_Small_Commercial!B56+All_Customers_Lighting!B56</f>
        <v>77293</v>
      </c>
      <c r="C56" s="5">
        <f>All_Customers_Residential!C56+All_Customers_Small_Commercial!C56+All_Customers_Lighting!C56</f>
        <v>74650</v>
      </c>
      <c r="D56" s="5">
        <f>All_Customers_Residential!D56+All_Customers_Small_Commercial!D56+All_Customers_Lighting!D56</f>
        <v>73279</v>
      </c>
      <c r="E56" s="5">
        <f>All_Customers_Residential!E56+All_Customers_Small_Commercial!E56+All_Customers_Lighting!E56</f>
        <v>72825</v>
      </c>
      <c r="F56" s="5">
        <f>All_Customers_Residential!F56+All_Customers_Small_Commercial!F56+All_Customers_Lighting!F56</f>
        <v>77831</v>
      </c>
      <c r="G56" s="5">
        <f>All_Customers_Residential!G56+All_Customers_Small_Commercial!G56+All_Customers_Lighting!G56</f>
        <v>83722</v>
      </c>
      <c r="H56" s="5">
        <f>All_Customers_Residential!H56+All_Customers_Small_Commercial!H56+All_Customers_Lighting!H56</f>
        <v>108460</v>
      </c>
      <c r="I56" s="5">
        <f>All_Customers_Residential!I56+All_Customers_Small_Commercial!I56+All_Customers_Lighting!I56</f>
        <v>119718</v>
      </c>
      <c r="J56" s="5">
        <f>All_Customers_Residential!J56+All_Customers_Small_Commercial!J56+All_Customers_Lighting!J56</f>
        <v>123193</v>
      </c>
      <c r="K56" s="5">
        <f>All_Customers_Residential!K56+All_Customers_Small_Commercial!K56+All_Customers_Lighting!K56</f>
        <v>125191</v>
      </c>
      <c r="L56" s="5">
        <f>All_Customers_Residential!L56+All_Customers_Small_Commercial!L56+All_Customers_Lighting!L56</f>
        <v>123239</v>
      </c>
      <c r="M56" s="5">
        <f>All_Customers_Residential!M56+All_Customers_Small_Commercial!M56+All_Customers_Lighting!M56</f>
        <v>120076</v>
      </c>
      <c r="N56" s="5">
        <f>All_Customers_Residential!N56+All_Customers_Small_Commercial!N56+All_Customers_Lighting!N56</f>
        <v>112238</v>
      </c>
      <c r="O56" s="5">
        <f>All_Customers_Residential!O56+All_Customers_Small_Commercial!O56+All_Customers_Lighting!O56</f>
        <v>110109</v>
      </c>
      <c r="P56" s="5">
        <f>All_Customers_Residential!P56+All_Customers_Small_Commercial!P56+All_Customers_Lighting!P56</f>
        <v>107028</v>
      </c>
      <c r="Q56" s="5">
        <f>All_Customers_Residential!Q56+All_Customers_Small_Commercial!Q56+All_Customers_Lighting!Q56</f>
        <v>114196</v>
      </c>
      <c r="R56" s="5">
        <f>All_Customers_Residential!R56+All_Customers_Small_Commercial!R56+All_Customers_Lighting!R56</f>
        <v>124460</v>
      </c>
      <c r="S56" s="5">
        <f>All_Customers_Residential!S56+All_Customers_Small_Commercial!S56+All_Customers_Lighting!S56</f>
        <v>139019</v>
      </c>
      <c r="T56" s="5">
        <f>All_Customers_Residential!T56+All_Customers_Small_Commercial!T56+All_Customers_Lighting!T56</f>
        <v>144920</v>
      </c>
      <c r="U56" s="5">
        <f>All_Customers_Residential!U56+All_Customers_Small_Commercial!U56+All_Customers_Lighting!U56</f>
        <v>145430</v>
      </c>
      <c r="V56" s="5">
        <f>All_Customers_Residential!V56+All_Customers_Small_Commercial!V56+All_Customers_Lighting!V56</f>
        <v>128410</v>
      </c>
      <c r="W56" s="5">
        <f>All_Customers_Residential!W56+All_Customers_Small_Commercial!W56+All_Customers_Lighting!W56</f>
        <v>108541</v>
      </c>
      <c r="X56" s="5">
        <f>All_Customers_Residential!X56+All_Customers_Small_Commercial!X56+All_Customers_Lighting!X56</f>
        <v>93045</v>
      </c>
      <c r="Y56" s="5">
        <f>All_Customers_Residential!Y56+All_Customers_Small_Commercial!Y56+All_Customers_Lighting!Y56</f>
        <v>83265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2590138</v>
      </c>
      <c r="AE56" s="5">
        <f t="shared" si="3"/>
        <v>2590138</v>
      </c>
      <c r="AG56" s="2">
        <f t="shared" si="4"/>
        <v>2</v>
      </c>
      <c r="AH56" s="2">
        <f t="shared" si="5"/>
        <v>2024</v>
      </c>
      <c r="AJ56" s="5">
        <f t="shared" si="6"/>
        <v>145430</v>
      </c>
      <c r="AK56" s="2">
        <f t="shared" si="7"/>
        <v>20</v>
      </c>
    </row>
    <row r="57" spans="1:37" ht="12.75" x14ac:dyDescent="0.2">
      <c r="A57" s="4">
        <v>45340</v>
      </c>
      <c r="B57" s="5">
        <f>All_Customers_Residential!B57+All_Customers_Small_Commercial!B57+All_Customers_Lighting!B57</f>
        <v>77299</v>
      </c>
      <c r="C57" s="5">
        <f>All_Customers_Residential!C57+All_Customers_Small_Commercial!C57+All_Customers_Lighting!C57</f>
        <v>74655</v>
      </c>
      <c r="D57" s="5">
        <f>All_Customers_Residential!D57+All_Customers_Small_Commercial!D57+All_Customers_Lighting!D57</f>
        <v>73284</v>
      </c>
      <c r="E57" s="5">
        <f>All_Customers_Residential!E57+All_Customers_Small_Commercial!E57+All_Customers_Lighting!E57</f>
        <v>72830</v>
      </c>
      <c r="F57" s="5">
        <f>All_Customers_Residential!F57+All_Customers_Small_Commercial!F57+All_Customers_Lighting!F57</f>
        <v>77837</v>
      </c>
      <c r="G57" s="5">
        <f>All_Customers_Residential!G57+All_Customers_Small_Commercial!G57+All_Customers_Lighting!G57</f>
        <v>83726</v>
      </c>
      <c r="H57" s="5">
        <f>All_Customers_Residential!H57+All_Customers_Small_Commercial!H57+All_Customers_Lighting!H57</f>
        <v>108457</v>
      </c>
      <c r="I57" s="5">
        <f>All_Customers_Residential!I57+All_Customers_Small_Commercial!I57+All_Customers_Lighting!I57</f>
        <v>119725</v>
      </c>
      <c r="J57" s="5">
        <f>All_Customers_Residential!J57+All_Customers_Small_Commercial!J57+All_Customers_Lighting!J57</f>
        <v>123199</v>
      </c>
      <c r="K57" s="5">
        <f>All_Customers_Residential!K57+All_Customers_Small_Commercial!K57+All_Customers_Lighting!K57</f>
        <v>125201</v>
      </c>
      <c r="L57" s="5">
        <f>All_Customers_Residential!L57+All_Customers_Small_Commercial!L57+All_Customers_Lighting!L57</f>
        <v>123246</v>
      </c>
      <c r="M57" s="5">
        <f>All_Customers_Residential!M57+All_Customers_Small_Commercial!M57+All_Customers_Lighting!M57</f>
        <v>120085</v>
      </c>
      <c r="N57" s="5">
        <f>All_Customers_Residential!N57+All_Customers_Small_Commercial!N57+All_Customers_Lighting!N57</f>
        <v>112244</v>
      </c>
      <c r="O57" s="5">
        <f>All_Customers_Residential!O57+All_Customers_Small_Commercial!O57+All_Customers_Lighting!O57</f>
        <v>110110</v>
      </c>
      <c r="P57" s="5">
        <f>All_Customers_Residential!P57+All_Customers_Small_Commercial!P57+All_Customers_Lighting!P57</f>
        <v>107032</v>
      </c>
      <c r="Q57" s="5">
        <f>All_Customers_Residential!Q57+All_Customers_Small_Commercial!Q57+All_Customers_Lighting!Q57</f>
        <v>114204</v>
      </c>
      <c r="R57" s="5">
        <f>All_Customers_Residential!R57+All_Customers_Small_Commercial!R57+All_Customers_Lighting!R57</f>
        <v>124465</v>
      </c>
      <c r="S57" s="5">
        <f>All_Customers_Residential!S57+All_Customers_Small_Commercial!S57+All_Customers_Lighting!S57</f>
        <v>139023</v>
      </c>
      <c r="T57" s="5">
        <f>All_Customers_Residential!T57+All_Customers_Small_Commercial!T57+All_Customers_Lighting!T57</f>
        <v>144929</v>
      </c>
      <c r="U57" s="5">
        <f>All_Customers_Residential!U57+All_Customers_Small_Commercial!U57+All_Customers_Lighting!U57</f>
        <v>145439</v>
      </c>
      <c r="V57" s="5">
        <f>All_Customers_Residential!V57+All_Customers_Small_Commercial!V57+All_Customers_Lighting!V57</f>
        <v>128420</v>
      </c>
      <c r="W57" s="5">
        <f>All_Customers_Residential!W57+All_Customers_Small_Commercial!W57+All_Customers_Lighting!W57</f>
        <v>108550</v>
      </c>
      <c r="X57" s="5">
        <f>All_Customers_Residential!X57+All_Customers_Small_Commercial!X57+All_Customers_Lighting!X57</f>
        <v>93051</v>
      </c>
      <c r="Y57" s="5">
        <f>All_Customers_Residential!Y57+All_Customers_Small_Commercial!Y57+All_Customers_Lighting!Y57</f>
        <v>83269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2590280</v>
      </c>
      <c r="AE57" s="5">
        <f t="shared" si="3"/>
        <v>2590280</v>
      </c>
      <c r="AG57" s="2">
        <f t="shared" si="4"/>
        <v>2</v>
      </c>
      <c r="AH57" s="2">
        <f t="shared" si="5"/>
        <v>2024</v>
      </c>
      <c r="AJ57" s="5">
        <f t="shared" si="6"/>
        <v>145439</v>
      </c>
      <c r="AK57" s="2">
        <f t="shared" si="7"/>
        <v>20</v>
      </c>
    </row>
    <row r="58" spans="1:37" ht="12.75" x14ac:dyDescent="0.2">
      <c r="A58" s="4">
        <v>45341</v>
      </c>
      <c r="B58" s="5">
        <f>All_Customers_Residential!B58+All_Customers_Small_Commercial!B58+All_Customers_Lighting!B58</f>
        <v>77303</v>
      </c>
      <c r="C58" s="5">
        <f>All_Customers_Residential!C58+All_Customers_Small_Commercial!C58+All_Customers_Lighting!C58</f>
        <v>74659</v>
      </c>
      <c r="D58" s="5">
        <f>All_Customers_Residential!D58+All_Customers_Small_Commercial!D58+All_Customers_Lighting!D58</f>
        <v>73288</v>
      </c>
      <c r="E58" s="5">
        <f>All_Customers_Residential!E58+All_Customers_Small_Commercial!E58+All_Customers_Lighting!E58</f>
        <v>72834</v>
      </c>
      <c r="F58" s="5">
        <f>All_Customers_Residential!F58+All_Customers_Small_Commercial!F58+All_Customers_Lighting!F58</f>
        <v>77841</v>
      </c>
      <c r="G58" s="5">
        <f>All_Customers_Residential!G58+All_Customers_Small_Commercial!G58+All_Customers_Lighting!G58</f>
        <v>83731</v>
      </c>
      <c r="H58" s="5">
        <f>All_Customers_Residential!H58+All_Customers_Small_Commercial!H58+All_Customers_Lighting!H58</f>
        <v>108456</v>
      </c>
      <c r="I58" s="5">
        <f>All_Customers_Residential!I58+All_Customers_Small_Commercial!I58+All_Customers_Lighting!I58</f>
        <v>119733</v>
      </c>
      <c r="J58" s="5">
        <f>All_Customers_Residential!J58+All_Customers_Small_Commercial!J58+All_Customers_Lighting!J58</f>
        <v>123207</v>
      </c>
      <c r="K58" s="5">
        <f>All_Customers_Residential!K58+All_Customers_Small_Commercial!K58+All_Customers_Lighting!K58</f>
        <v>125208</v>
      </c>
      <c r="L58" s="5">
        <f>All_Customers_Residential!L58+All_Customers_Small_Commercial!L58+All_Customers_Lighting!L58</f>
        <v>123253</v>
      </c>
      <c r="M58" s="5">
        <f>All_Customers_Residential!M58+All_Customers_Small_Commercial!M58+All_Customers_Lighting!M58</f>
        <v>120090</v>
      </c>
      <c r="N58" s="5">
        <f>All_Customers_Residential!N58+All_Customers_Small_Commercial!N58+All_Customers_Lighting!N58</f>
        <v>112251</v>
      </c>
      <c r="O58" s="5">
        <f>All_Customers_Residential!O58+All_Customers_Small_Commercial!O58+All_Customers_Lighting!O58</f>
        <v>110115</v>
      </c>
      <c r="P58" s="5">
        <f>All_Customers_Residential!P58+All_Customers_Small_Commercial!P58+All_Customers_Lighting!P58</f>
        <v>107037</v>
      </c>
      <c r="Q58" s="5">
        <f>All_Customers_Residential!Q58+All_Customers_Small_Commercial!Q58+All_Customers_Lighting!Q58</f>
        <v>114211</v>
      </c>
      <c r="R58" s="5">
        <f>All_Customers_Residential!R58+All_Customers_Small_Commercial!R58+All_Customers_Lighting!R58</f>
        <v>124474</v>
      </c>
      <c r="S58" s="5">
        <f>All_Customers_Residential!S58+All_Customers_Small_Commercial!S58+All_Customers_Lighting!S58</f>
        <v>139021</v>
      </c>
      <c r="T58" s="5">
        <f>All_Customers_Residential!T58+All_Customers_Small_Commercial!T58+All_Customers_Lighting!T58</f>
        <v>144942</v>
      </c>
      <c r="U58" s="5">
        <f>All_Customers_Residential!U58+All_Customers_Small_Commercial!U58+All_Customers_Lighting!U58</f>
        <v>145451</v>
      </c>
      <c r="V58" s="5">
        <f>All_Customers_Residential!V58+All_Customers_Small_Commercial!V58+All_Customers_Lighting!V58</f>
        <v>128430</v>
      </c>
      <c r="W58" s="5">
        <f>All_Customers_Residential!W58+All_Customers_Small_Commercial!W58+All_Customers_Lighting!W58</f>
        <v>108557</v>
      </c>
      <c r="X58" s="5">
        <f>All_Customers_Residential!X58+All_Customers_Small_Commercial!X58+All_Customers_Lighting!X58</f>
        <v>93057</v>
      </c>
      <c r="Y58" s="5">
        <f>All_Customers_Residential!Y58+All_Customers_Small_Commercial!Y58+All_Customers_Lighting!Y58</f>
        <v>83275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2590424</v>
      </c>
      <c r="AE58" s="5">
        <f t="shared" si="3"/>
        <v>2590424</v>
      </c>
      <c r="AG58" s="2">
        <f t="shared" si="4"/>
        <v>2</v>
      </c>
      <c r="AH58" s="2">
        <f t="shared" si="5"/>
        <v>2024</v>
      </c>
      <c r="AJ58" s="5">
        <f t="shared" si="6"/>
        <v>145451</v>
      </c>
      <c r="AK58" s="2">
        <f t="shared" si="7"/>
        <v>20</v>
      </c>
    </row>
    <row r="59" spans="1:37" ht="12.75" x14ac:dyDescent="0.2">
      <c r="A59" s="4">
        <v>45342</v>
      </c>
      <c r="B59" s="5">
        <f>All_Customers_Residential!B59+All_Customers_Small_Commercial!B59+All_Customers_Lighting!B59</f>
        <v>77041</v>
      </c>
      <c r="C59" s="5">
        <f>All_Customers_Residential!C59+All_Customers_Small_Commercial!C59+All_Customers_Lighting!C59</f>
        <v>75070</v>
      </c>
      <c r="D59" s="5">
        <f>All_Customers_Residential!D59+All_Customers_Small_Commercial!D59+All_Customers_Lighting!D59</f>
        <v>73930</v>
      </c>
      <c r="E59" s="5">
        <f>All_Customers_Residential!E59+All_Customers_Small_Commercial!E59+All_Customers_Lighting!E59</f>
        <v>73053</v>
      </c>
      <c r="F59" s="5">
        <f>All_Customers_Residential!F59+All_Customers_Small_Commercial!F59+All_Customers_Lighting!F59</f>
        <v>78945</v>
      </c>
      <c r="G59" s="5">
        <f>All_Customers_Residential!G59+All_Customers_Small_Commercial!G59+All_Customers_Lighting!G59</f>
        <v>86698</v>
      </c>
      <c r="H59" s="5">
        <f>All_Customers_Residential!H59+All_Customers_Small_Commercial!H59+All_Customers_Lighting!H59</f>
        <v>117027</v>
      </c>
      <c r="I59" s="5">
        <f>All_Customers_Residential!I59+All_Customers_Small_Commercial!I59+All_Customers_Lighting!I59</f>
        <v>126275</v>
      </c>
      <c r="J59" s="5">
        <f>All_Customers_Residential!J59+All_Customers_Small_Commercial!J59+All_Customers_Lighting!J59</f>
        <v>124689</v>
      </c>
      <c r="K59" s="5">
        <f>All_Customers_Residential!K59+All_Customers_Small_Commercial!K59+All_Customers_Lighting!K59</f>
        <v>122088</v>
      </c>
      <c r="L59" s="5">
        <f>All_Customers_Residential!L59+All_Customers_Small_Commercial!L59+All_Customers_Lighting!L59</f>
        <v>120256</v>
      </c>
      <c r="M59" s="5">
        <f>All_Customers_Residential!M59+All_Customers_Small_Commercial!M59+All_Customers_Lighting!M59</f>
        <v>117334</v>
      </c>
      <c r="N59" s="5">
        <f>All_Customers_Residential!N59+All_Customers_Small_Commercial!N59+All_Customers_Lighting!N59</f>
        <v>110680</v>
      </c>
      <c r="O59" s="5">
        <f>All_Customers_Residential!O59+All_Customers_Small_Commercial!O59+All_Customers_Lighting!O59</f>
        <v>109073</v>
      </c>
      <c r="P59" s="5">
        <f>All_Customers_Residential!P59+All_Customers_Small_Commercial!P59+All_Customers_Lighting!P59</f>
        <v>106002</v>
      </c>
      <c r="Q59" s="5">
        <f>All_Customers_Residential!Q59+All_Customers_Small_Commercial!Q59+All_Customers_Lighting!Q59</f>
        <v>112904</v>
      </c>
      <c r="R59" s="5">
        <f>All_Customers_Residential!R59+All_Customers_Small_Commercial!R59+All_Customers_Lighting!R59</f>
        <v>123669</v>
      </c>
      <c r="S59" s="5">
        <f>All_Customers_Residential!S59+All_Customers_Small_Commercial!S59+All_Customers_Lighting!S59</f>
        <v>139757</v>
      </c>
      <c r="T59" s="5">
        <f>All_Customers_Residential!T59+All_Customers_Small_Commercial!T59+All_Customers_Lighting!T59</f>
        <v>144744</v>
      </c>
      <c r="U59" s="5">
        <f>All_Customers_Residential!U59+All_Customers_Small_Commercial!U59+All_Customers_Lighting!U59</f>
        <v>148128</v>
      </c>
      <c r="V59" s="5">
        <f>All_Customers_Residential!V59+All_Customers_Small_Commercial!V59+All_Customers_Lighting!V59</f>
        <v>131682</v>
      </c>
      <c r="W59" s="5">
        <f>All_Customers_Residential!W59+All_Customers_Small_Commercial!W59+All_Customers_Lighting!W59</f>
        <v>111904</v>
      </c>
      <c r="X59" s="5">
        <f>All_Customers_Residential!X59+All_Customers_Small_Commercial!X59+All_Customers_Lighting!X59</f>
        <v>93376</v>
      </c>
      <c r="Y59" s="5">
        <f>All_Customers_Residential!Y59+All_Customers_Small_Commercial!Y59+All_Customers_Lighting!Y59</f>
        <v>83761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1942561</v>
      </c>
      <c r="AD59" s="5">
        <f t="shared" si="2"/>
        <v>665525</v>
      </c>
      <c r="AE59" s="5">
        <f t="shared" si="3"/>
        <v>2608086</v>
      </c>
      <c r="AG59" s="2">
        <f t="shared" si="4"/>
        <v>2</v>
      </c>
      <c r="AH59" s="2">
        <f t="shared" si="5"/>
        <v>2024</v>
      </c>
      <c r="AJ59" s="5">
        <f t="shared" si="6"/>
        <v>148128</v>
      </c>
      <c r="AK59" s="2">
        <f t="shared" si="7"/>
        <v>20</v>
      </c>
    </row>
    <row r="60" spans="1:37" ht="12.75" x14ac:dyDescent="0.2">
      <c r="A60" s="4">
        <v>45343</v>
      </c>
      <c r="B60" s="5">
        <f>All_Customers_Residential!B60+All_Customers_Small_Commercial!B60+All_Customers_Lighting!B60</f>
        <v>77047</v>
      </c>
      <c r="C60" s="5">
        <f>All_Customers_Residential!C60+All_Customers_Small_Commercial!C60+All_Customers_Lighting!C60</f>
        <v>75077</v>
      </c>
      <c r="D60" s="5">
        <f>All_Customers_Residential!D60+All_Customers_Small_Commercial!D60+All_Customers_Lighting!D60</f>
        <v>73938</v>
      </c>
      <c r="E60" s="5">
        <f>All_Customers_Residential!E60+All_Customers_Small_Commercial!E60+All_Customers_Lighting!E60</f>
        <v>73060</v>
      </c>
      <c r="F60" s="5">
        <f>All_Customers_Residential!F60+All_Customers_Small_Commercial!F60+All_Customers_Lighting!F60</f>
        <v>78952</v>
      </c>
      <c r="G60" s="5">
        <f>All_Customers_Residential!G60+All_Customers_Small_Commercial!G60+All_Customers_Lighting!G60</f>
        <v>86705</v>
      </c>
      <c r="H60" s="5">
        <f>All_Customers_Residential!H60+All_Customers_Small_Commercial!H60+All_Customers_Lighting!H60</f>
        <v>117040</v>
      </c>
      <c r="I60" s="5">
        <f>All_Customers_Residential!I60+All_Customers_Small_Commercial!I60+All_Customers_Lighting!I60</f>
        <v>126284</v>
      </c>
      <c r="J60" s="5">
        <f>All_Customers_Residential!J60+All_Customers_Small_Commercial!J60+All_Customers_Lighting!J60</f>
        <v>124698</v>
      </c>
      <c r="K60" s="5">
        <f>All_Customers_Residential!K60+All_Customers_Small_Commercial!K60+All_Customers_Lighting!K60</f>
        <v>122099</v>
      </c>
      <c r="L60" s="5">
        <f>All_Customers_Residential!L60+All_Customers_Small_Commercial!L60+All_Customers_Lighting!L60</f>
        <v>120269</v>
      </c>
      <c r="M60" s="5">
        <f>All_Customers_Residential!M60+All_Customers_Small_Commercial!M60+All_Customers_Lighting!M60</f>
        <v>117345</v>
      </c>
      <c r="N60" s="5">
        <f>All_Customers_Residential!N60+All_Customers_Small_Commercial!N60+All_Customers_Lighting!N60</f>
        <v>110689</v>
      </c>
      <c r="O60" s="5">
        <f>All_Customers_Residential!O60+All_Customers_Small_Commercial!O60+All_Customers_Lighting!O60</f>
        <v>109083</v>
      </c>
      <c r="P60" s="5">
        <f>All_Customers_Residential!P60+All_Customers_Small_Commercial!P60+All_Customers_Lighting!P60</f>
        <v>106009</v>
      </c>
      <c r="Q60" s="5">
        <f>All_Customers_Residential!Q60+All_Customers_Small_Commercial!Q60+All_Customers_Lighting!Q60</f>
        <v>112914</v>
      </c>
      <c r="R60" s="5">
        <f>All_Customers_Residential!R60+All_Customers_Small_Commercial!R60+All_Customers_Lighting!R60</f>
        <v>123678</v>
      </c>
      <c r="S60" s="5">
        <f>All_Customers_Residential!S60+All_Customers_Small_Commercial!S60+All_Customers_Lighting!S60</f>
        <v>139772</v>
      </c>
      <c r="T60" s="5">
        <f>All_Customers_Residential!T60+All_Customers_Small_Commercial!T60+All_Customers_Lighting!T60</f>
        <v>144761</v>
      </c>
      <c r="U60" s="5">
        <f>All_Customers_Residential!U60+All_Customers_Small_Commercial!U60+All_Customers_Lighting!U60</f>
        <v>148142</v>
      </c>
      <c r="V60" s="5">
        <f>All_Customers_Residential!V60+All_Customers_Small_Commercial!V60+All_Customers_Lighting!V60</f>
        <v>131692</v>
      </c>
      <c r="W60" s="5">
        <f>All_Customers_Residential!W60+All_Customers_Small_Commercial!W60+All_Customers_Lighting!W60</f>
        <v>111914</v>
      </c>
      <c r="X60" s="5">
        <f>All_Customers_Residential!X60+All_Customers_Small_Commercial!X60+All_Customers_Lighting!X60</f>
        <v>93384</v>
      </c>
      <c r="Y60" s="5">
        <f>All_Customers_Residential!Y60+All_Customers_Small_Commercial!Y60+All_Customers_Lighting!Y60</f>
        <v>83769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1942733</v>
      </c>
      <c r="AD60" s="5">
        <f t="shared" si="2"/>
        <v>665588</v>
      </c>
      <c r="AE60" s="5">
        <f t="shared" si="3"/>
        <v>2608321</v>
      </c>
      <c r="AG60" s="2">
        <f t="shared" si="4"/>
        <v>2</v>
      </c>
      <c r="AH60" s="2">
        <f t="shared" si="5"/>
        <v>2024</v>
      </c>
      <c r="AJ60" s="5">
        <f t="shared" si="6"/>
        <v>148142</v>
      </c>
      <c r="AK60" s="2">
        <f t="shared" si="7"/>
        <v>20</v>
      </c>
    </row>
    <row r="61" spans="1:37" ht="12.75" x14ac:dyDescent="0.2">
      <c r="A61" s="4">
        <v>45344</v>
      </c>
      <c r="B61" s="5">
        <f>All_Customers_Residential!B61+All_Customers_Small_Commercial!B61+All_Customers_Lighting!B61</f>
        <v>77786</v>
      </c>
      <c r="C61" s="5">
        <f>All_Customers_Residential!C61+All_Customers_Small_Commercial!C61+All_Customers_Lighting!C61</f>
        <v>75799</v>
      </c>
      <c r="D61" s="5">
        <f>All_Customers_Residential!D61+All_Customers_Small_Commercial!D61+All_Customers_Lighting!D61</f>
        <v>74647</v>
      </c>
      <c r="E61" s="5">
        <f>All_Customers_Residential!E61+All_Customers_Small_Commercial!E61+All_Customers_Lighting!E61</f>
        <v>73763</v>
      </c>
      <c r="F61" s="5">
        <f>All_Customers_Residential!F61+All_Customers_Small_Commercial!F61+All_Customers_Lighting!F61</f>
        <v>79712</v>
      </c>
      <c r="G61" s="5">
        <f>All_Customers_Residential!G61+All_Customers_Small_Commercial!G61+All_Customers_Lighting!G61</f>
        <v>87541</v>
      </c>
      <c r="H61" s="5">
        <f>All_Customers_Residential!H61+All_Customers_Small_Commercial!H61+All_Customers_Lighting!H61</f>
        <v>118187</v>
      </c>
      <c r="I61" s="5">
        <f>All_Customers_Residential!I61+All_Customers_Small_Commercial!I61+All_Customers_Lighting!I61</f>
        <v>127521</v>
      </c>
      <c r="J61" s="5">
        <f>All_Customers_Residential!J61+All_Customers_Small_Commercial!J61+All_Customers_Lighting!J61</f>
        <v>125920</v>
      </c>
      <c r="K61" s="5">
        <f>All_Customers_Residential!K61+All_Customers_Small_Commercial!K61+All_Customers_Lighting!K61</f>
        <v>123291</v>
      </c>
      <c r="L61" s="5">
        <f>All_Customers_Residential!L61+All_Customers_Small_Commercial!L61+All_Customers_Lighting!L61</f>
        <v>121444</v>
      </c>
      <c r="M61" s="5">
        <f>All_Customers_Residential!M61+All_Customers_Small_Commercial!M61+All_Customers_Lighting!M61</f>
        <v>118493</v>
      </c>
      <c r="N61" s="5">
        <f>All_Customers_Residential!N61+All_Customers_Small_Commercial!N61+All_Customers_Lighting!N61</f>
        <v>111772</v>
      </c>
      <c r="O61" s="5">
        <f>All_Customers_Residential!O61+All_Customers_Small_Commercial!O61+All_Customers_Lighting!O61</f>
        <v>110150</v>
      </c>
      <c r="P61" s="5">
        <f>All_Customers_Residential!P61+All_Customers_Small_Commercial!P61+All_Customers_Lighting!P61</f>
        <v>107047</v>
      </c>
      <c r="Q61" s="5">
        <f>All_Customers_Residential!Q61+All_Customers_Small_Commercial!Q61+All_Customers_Lighting!Q61</f>
        <v>114018</v>
      </c>
      <c r="R61" s="5">
        <f>All_Customers_Residential!R61+All_Customers_Small_Commercial!R61+All_Customers_Lighting!R61</f>
        <v>124884</v>
      </c>
      <c r="S61" s="5">
        <f>All_Customers_Residential!S61+All_Customers_Small_Commercial!S61+All_Customers_Lighting!S61</f>
        <v>141133</v>
      </c>
      <c r="T61" s="5">
        <f>All_Customers_Residential!T61+All_Customers_Small_Commercial!T61+All_Customers_Lighting!T61</f>
        <v>146166</v>
      </c>
      <c r="U61" s="5">
        <f>All_Customers_Residential!U61+All_Customers_Small_Commercial!U61+All_Customers_Lighting!U61</f>
        <v>149580</v>
      </c>
      <c r="V61" s="5">
        <f>All_Customers_Residential!V61+All_Customers_Small_Commercial!V61+All_Customers_Lighting!V61</f>
        <v>132969</v>
      </c>
      <c r="W61" s="5">
        <f>All_Customers_Residential!W61+All_Customers_Small_Commercial!W61+All_Customers_Lighting!W61</f>
        <v>112999</v>
      </c>
      <c r="X61" s="5">
        <f>All_Customers_Residential!X61+All_Customers_Small_Commercial!X61+All_Customers_Lighting!X61</f>
        <v>94286</v>
      </c>
      <c r="Y61" s="5">
        <f>All_Customers_Residential!Y61+All_Customers_Small_Commercial!Y61+All_Customers_Lighting!Y61</f>
        <v>84577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1961673</v>
      </c>
      <c r="AD61" s="5">
        <f t="shared" si="2"/>
        <v>672012</v>
      </c>
      <c r="AE61" s="5">
        <f t="shared" si="3"/>
        <v>2633685</v>
      </c>
      <c r="AG61" s="2">
        <f t="shared" si="4"/>
        <v>2</v>
      </c>
      <c r="AH61" s="2">
        <f t="shared" si="5"/>
        <v>2024</v>
      </c>
      <c r="AJ61" s="5">
        <f t="shared" si="6"/>
        <v>149580</v>
      </c>
      <c r="AK61" s="2">
        <f t="shared" si="7"/>
        <v>20</v>
      </c>
    </row>
    <row r="62" spans="1:37" ht="12.75" x14ac:dyDescent="0.2">
      <c r="A62" s="4">
        <v>45345</v>
      </c>
      <c r="B62" s="5">
        <f>All_Customers_Residential!B62+All_Customers_Small_Commercial!B62+All_Customers_Lighting!B62</f>
        <v>77786</v>
      </c>
      <c r="C62" s="5">
        <f>All_Customers_Residential!C62+All_Customers_Small_Commercial!C62+All_Customers_Lighting!C62</f>
        <v>75800</v>
      </c>
      <c r="D62" s="5">
        <f>All_Customers_Residential!D62+All_Customers_Small_Commercial!D62+All_Customers_Lighting!D62</f>
        <v>74648</v>
      </c>
      <c r="E62" s="5">
        <f>All_Customers_Residential!E62+All_Customers_Small_Commercial!E62+All_Customers_Lighting!E62</f>
        <v>73763</v>
      </c>
      <c r="F62" s="5">
        <f>All_Customers_Residential!F62+All_Customers_Small_Commercial!F62+All_Customers_Lighting!F62</f>
        <v>79712</v>
      </c>
      <c r="G62" s="5">
        <f>All_Customers_Residential!G62+All_Customers_Small_Commercial!G62+All_Customers_Lighting!G62</f>
        <v>87543</v>
      </c>
      <c r="H62" s="5">
        <f>All_Customers_Residential!H62+All_Customers_Small_Commercial!H62+All_Customers_Lighting!H62</f>
        <v>118212</v>
      </c>
      <c r="I62" s="5">
        <f>All_Customers_Residential!I62+All_Customers_Small_Commercial!I62+All_Customers_Lighting!I62</f>
        <v>127527</v>
      </c>
      <c r="J62" s="5">
        <f>All_Customers_Residential!J62+All_Customers_Small_Commercial!J62+All_Customers_Lighting!J62</f>
        <v>125920</v>
      </c>
      <c r="K62" s="5">
        <f>All_Customers_Residential!K62+All_Customers_Small_Commercial!K62+All_Customers_Lighting!K62</f>
        <v>123294</v>
      </c>
      <c r="L62" s="5">
        <f>All_Customers_Residential!L62+All_Customers_Small_Commercial!L62+All_Customers_Lighting!L62</f>
        <v>121445</v>
      </c>
      <c r="M62" s="5">
        <f>All_Customers_Residential!M62+All_Customers_Small_Commercial!M62+All_Customers_Lighting!M62</f>
        <v>118494</v>
      </c>
      <c r="N62" s="5">
        <f>All_Customers_Residential!N62+All_Customers_Small_Commercial!N62+All_Customers_Lighting!N62</f>
        <v>111772</v>
      </c>
      <c r="O62" s="5">
        <f>All_Customers_Residential!O62+All_Customers_Small_Commercial!O62+All_Customers_Lighting!O62</f>
        <v>110152</v>
      </c>
      <c r="P62" s="5">
        <f>All_Customers_Residential!P62+All_Customers_Small_Commercial!P62+All_Customers_Lighting!P62</f>
        <v>107048</v>
      </c>
      <c r="Q62" s="5">
        <f>All_Customers_Residential!Q62+All_Customers_Small_Commercial!Q62+All_Customers_Lighting!Q62</f>
        <v>114019</v>
      </c>
      <c r="R62" s="5">
        <f>All_Customers_Residential!R62+All_Customers_Small_Commercial!R62+All_Customers_Lighting!R62</f>
        <v>124886</v>
      </c>
      <c r="S62" s="5">
        <f>All_Customers_Residential!S62+All_Customers_Small_Commercial!S62+All_Customers_Lighting!S62</f>
        <v>141141</v>
      </c>
      <c r="T62" s="5">
        <f>All_Customers_Residential!T62+All_Customers_Small_Commercial!T62+All_Customers_Lighting!T62</f>
        <v>146169</v>
      </c>
      <c r="U62" s="5">
        <f>All_Customers_Residential!U62+All_Customers_Small_Commercial!U62+All_Customers_Lighting!U62</f>
        <v>149585</v>
      </c>
      <c r="V62" s="5">
        <f>All_Customers_Residential!V62+All_Customers_Small_Commercial!V62+All_Customers_Lighting!V62</f>
        <v>132971</v>
      </c>
      <c r="W62" s="5">
        <f>All_Customers_Residential!W62+All_Customers_Small_Commercial!W62+All_Customers_Lighting!W62</f>
        <v>113001</v>
      </c>
      <c r="X62" s="5">
        <f>All_Customers_Residential!X62+All_Customers_Small_Commercial!X62+All_Customers_Lighting!X62</f>
        <v>94288</v>
      </c>
      <c r="Y62" s="5">
        <f>All_Customers_Residential!Y62+All_Customers_Small_Commercial!Y62+All_Customers_Lighting!Y62</f>
        <v>84579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1961712</v>
      </c>
      <c r="AD62" s="5">
        <f t="shared" si="2"/>
        <v>672043</v>
      </c>
      <c r="AE62" s="5">
        <f t="shared" si="3"/>
        <v>2633755</v>
      </c>
      <c r="AG62" s="2">
        <f t="shared" si="4"/>
        <v>2</v>
      </c>
      <c r="AH62" s="2">
        <f t="shared" si="5"/>
        <v>2024</v>
      </c>
      <c r="AJ62" s="5">
        <f t="shared" si="6"/>
        <v>149585</v>
      </c>
      <c r="AK62" s="2">
        <f t="shared" si="7"/>
        <v>20</v>
      </c>
    </row>
    <row r="63" spans="1:37" ht="12.75" x14ac:dyDescent="0.2">
      <c r="A63" s="4">
        <v>45346</v>
      </c>
      <c r="B63" s="5">
        <f>All_Customers_Residential!B63+All_Customers_Small_Commercial!B63+All_Customers_Lighting!B63</f>
        <v>78824</v>
      </c>
      <c r="C63" s="5">
        <f>All_Customers_Residential!C63+All_Customers_Small_Commercial!C63+All_Customers_Lighting!C63</f>
        <v>76126</v>
      </c>
      <c r="D63" s="5">
        <f>All_Customers_Residential!D63+All_Customers_Small_Commercial!D63+All_Customers_Lighting!D63</f>
        <v>74723</v>
      </c>
      <c r="E63" s="5">
        <f>All_Customers_Residential!E63+All_Customers_Small_Commercial!E63+All_Customers_Lighting!E63</f>
        <v>74261</v>
      </c>
      <c r="F63" s="5">
        <f>All_Customers_Residential!F63+All_Customers_Small_Commercial!F63+All_Customers_Lighting!F63</f>
        <v>79366</v>
      </c>
      <c r="G63" s="5">
        <f>All_Customers_Residential!G63+All_Customers_Small_Commercial!G63+All_Customers_Lighting!G63</f>
        <v>85377</v>
      </c>
      <c r="H63" s="5">
        <f>All_Customers_Residential!H63+All_Customers_Small_Commercial!H63+All_Customers_Lighting!H63</f>
        <v>110611</v>
      </c>
      <c r="I63" s="5">
        <f>All_Customers_Residential!I63+All_Customers_Small_Commercial!I63+All_Customers_Lighting!I63</f>
        <v>122122</v>
      </c>
      <c r="J63" s="5">
        <f>All_Customers_Residential!J63+All_Customers_Small_Commercial!J63+All_Customers_Lighting!J63</f>
        <v>125662</v>
      </c>
      <c r="K63" s="5">
        <f>All_Customers_Residential!K63+All_Customers_Small_Commercial!K63+All_Customers_Lighting!K63</f>
        <v>127698</v>
      </c>
      <c r="L63" s="5">
        <f>All_Customers_Residential!L63+All_Customers_Small_Commercial!L63+All_Customers_Lighting!L63</f>
        <v>125703</v>
      </c>
      <c r="M63" s="5">
        <f>All_Customers_Residential!M63+All_Customers_Small_Commercial!M63+All_Customers_Lighting!M63</f>
        <v>122476</v>
      </c>
      <c r="N63" s="5">
        <f>All_Customers_Residential!N63+All_Customers_Small_Commercial!N63+All_Customers_Lighting!N63</f>
        <v>114479</v>
      </c>
      <c r="O63" s="5">
        <f>All_Customers_Residential!O63+All_Customers_Small_Commercial!O63+All_Customers_Lighting!O63</f>
        <v>112296</v>
      </c>
      <c r="P63" s="5">
        <f>All_Customers_Residential!P63+All_Customers_Small_Commercial!P63+All_Customers_Lighting!P63</f>
        <v>109157</v>
      </c>
      <c r="Q63" s="5">
        <f>All_Customers_Residential!Q63+All_Customers_Small_Commercial!Q63+All_Customers_Lighting!Q63</f>
        <v>116482</v>
      </c>
      <c r="R63" s="5">
        <f>All_Customers_Residential!R63+All_Customers_Small_Commercial!R63+All_Customers_Lighting!R63</f>
        <v>126948</v>
      </c>
      <c r="S63" s="5">
        <f>All_Customers_Residential!S63+All_Customers_Small_Commercial!S63+All_Customers_Lighting!S63</f>
        <v>141780</v>
      </c>
      <c r="T63" s="5">
        <f>All_Customers_Residential!T63+All_Customers_Small_Commercial!T63+All_Customers_Lighting!T63</f>
        <v>147841</v>
      </c>
      <c r="U63" s="5">
        <f>All_Customers_Residential!U63+All_Customers_Small_Commercial!U63+All_Customers_Lighting!U63</f>
        <v>148361</v>
      </c>
      <c r="V63" s="5">
        <f>All_Customers_Residential!V63+All_Customers_Small_Commercial!V63+All_Customers_Lighting!V63</f>
        <v>130990</v>
      </c>
      <c r="W63" s="5">
        <f>All_Customers_Residential!W63+All_Customers_Small_Commercial!W63+All_Customers_Lighting!W63</f>
        <v>110714</v>
      </c>
      <c r="X63" s="5">
        <f>All_Customers_Residential!X63+All_Customers_Small_Commercial!X63+All_Customers_Lighting!X63</f>
        <v>94901</v>
      </c>
      <c r="Y63" s="5">
        <f>All_Customers_Residential!Y63+All_Customers_Small_Commercial!Y63+All_Customers_Lighting!Y63</f>
        <v>84920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2641818</v>
      </c>
      <c r="AE63" s="5">
        <f t="shared" si="3"/>
        <v>2641818</v>
      </c>
      <c r="AG63" s="2">
        <f t="shared" si="4"/>
        <v>2</v>
      </c>
      <c r="AH63" s="2">
        <f t="shared" si="5"/>
        <v>2024</v>
      </c>
      <c r="AJ63" s="5">
        <f t="shared" si="6"/>
        <v>148361</v>
      </c>
      <c r="AK63" s="2">
        <f t="shared" si="7"/>
        <v>20</v>
      </c>
    </row>
    <row r="64" spans="1:37" ht="12.75" x14ac:dyDescent="0.2">
      <c r="A64" s="4">
        <v>45347</v>
      </c>
      <c r="B64" s="5">
        <f>All_Customers_Residential!B64+All_Customers_Small_Commercial!B64+All_Customers_Lighting!B64</f>
        <v>78827</v>
      </c>
      <c r="C64" s="5">
        <f>All_Customers_Residential!C64+All_Customers_Small_Commercial!C64+All_Customers_Lighting!C64</f>
        <v>76129</v>
      </c>
      <c r="D64" s="5">
        <f>All_Customers_Residential!D64+All_Customers_Small_Commercial!D64+All_Customers_Lighting!D64</f>
        <v>74726</v>
      </c>
      <c r="E64" s="5">
        <f>All_Customers_Residential!E64+All_Customers_Small_Commercial!E64+All_Customers_Lighting!E64</f>
        <v>74265</v>
      </c>
      <c r="F64" s="5">
        <f>All_Customers_Residential!F64+All_Customers_Small_Commercial!F64+All_Customers_Lighting!F64</f>
        <v>79371</v>
      </c>
      <c r="G64" s="5">
        <f>All_Customers_Residential!G64+All_Customers_Small_Commercial!G64+All_Customers_Lighting!G64</f>
        <v>85380</v>
      </c>
      <c r="H64" s="5">
        <f>All_Customers_Residential!H64+All_Customers_Small_Commercial!H64+All_Customers_Lighting!H64</f>
        <v>110601</v>
      </c>
      <c r="I64" s="5">
        <f>All_Customers_Residential!I64+All_Customers_Small_Commercial!I64+All_Customers_Lighting!I64</f>
        <v>122125</v>
      </c>
      <c r="J64" s="5">
        <f>All_Customers_Residential!J64+All_Customers_Small_Commercial!J64+All_Customers_Lighting!J64</f>
        <v>125665</v>
      </c>
      <c r="K64" s="5">
        <f>All_Customers_Residential!K64+All_Customers_Small_Commercial!K64+All_Customers_Lighting!K64</f>
        <v>127702</v>
      </c>
      <c r="L64" s="5">
        <f>All_Customers_Residential!L64+All_Customers_Small_Commercial!L64+All_Customers_Lighting!L64</f>
        <v>125706</v>
      </c>
      <c r="M64" s="5">
        <f>All_Customers_Residential!M64+All_Customers_Small_Commercial!M64+All_Customers_Lighting!M64</f>
        <v>122478</v>
      </c>
      <c r="N64" s="5">
        <f>All_Customers_Residential!N64+All_Customers_Small_Commercial!N64+All_Customers_Lighting!N64</f>
        <v>114481</v>
      </c>
      <c r="O64" s="5">
        <f>All_Customers_Residential!O64+All_Customers_Small_Commercial!O64+All_Customers_Lighting!O64</f>
        <v>112298</v>
      </c>
      <c r="P64" s="5">
        <f>All_Customers_Residential!P64+All_Customers_Small_Commercial!P64+All_Customers_Lighting!P64</f>
        <v>109159</v>
      </c>
      <c r="Q64" s="5">
        <f>All_Customers_Residential!Q64+All_Customers_Small_Commercial!Q64+All_Customers_Lighting!Q64</f>
        <v>116480</v>
      </c>
      <c r="R64" s="5">
        <f>All_Customers_Residential!R64+All_Customers_Small_Commercial!R64+All_Customers_Lighting!R64</f>
        <v>126952</v>
      </c>
      <c r="S64" s="5">
        <f>All_Customers_Residential!S64+All_Customers_Small_Commercial!S64+All_Customers_Lighting!S64</f>
        <v>141791</v>
      </c>
      <c r="T64" s="5">
        <f>All_Customers_Residential!T64+All_Customers_Small_Commercial!T64+All_Customers_Lighting!T64</f>
        <v>147845</v>
      </c>
      <c r="U64" s="5">
        <f>All_Customers_Residential!U64+All_Customers_Small_Commercial!U64+All_Customers_Lighting!U64</f>
        <v>148366</v>
      </c>
      <c r="V64" s="5">
        <f>All_Customers_Residential!V64+All_Customers_Small_Commercial!V64+All_Customers_Lighting!V64</f>
        <v>130996</v>
      </c>
      <c r="W64" s="5">
        <f>All_Customers_Residential!W64+All_Customers_Small_Commercial!W64+All_Customers_Lighting!W64</f>
        <v>110717</v>
      </c>
      <c r="X64" s="5">
        <f>All_Customers_Residential!X64+All_Customers_Small_Commercial!X64+All_Customers_Lighting!X64</f>
        <v>94903</v>
      </c>
      <c r="Y64" s="5">
        <f>All_Customers_Residential!Y64+All_Customers_Small_Commercial!Y64+All_Customers_Lighting!Y64</f>
        <v>84919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2641882</v>
      </c>
      <c r="AE64" s="5">
        <f t="shared" si="3"/>
        <v>2641882</v>
      </c>
      <c r="AG64" s="2">
        <f t="shared" si="4"/>
        <v>2</v>
      </c>
      <c r="AH64" s="2">
        <f t="shared" si="5"/>
        <v>2024</v>
      </c>
      <c r="AJ64" s="5">
        <f t="shared" si="6"/>
        <v>148366</v>
      </c>
      <c r="AK64" s="2">
        <f t="shared" si="7"/>
        <v>20</v>
      </c>
    </row>
    <row r="65" spans="1:37" ht="12.75" x14ac:dyDescent="0.2">
      <c r="A65" s="4">
        <v>45348</v>
      </c>
      <c r="B65" s="5">
        <f>All_Customers_Residential!B65+All_Customers_Small_Commercial!B65+All_Customers_Lighting!B65</f>
        <v>78032</v>
      </c>
      <c r="C65" s="5">
        <f>All_Customers_Residential!C65+All_Customers_Small_Commercial!C65+All_Customers_Lighting!C65</f>
        <v>76038</v>
      </c>
      <c r="D65" s="5">
        <f>All_Customers_Residential!D65+All_Customers_Small_Commercial!D65+All_Customers_Lighting!D65</f>
        <v>74883</v>
      </c>
      <c r="E65" s="5">
        <f>All_Customers_Residential!E65+All_Customers_Small_Commercial!E65+All_Customers_Lighting!E65</f>
        <v>73995</v>
      </c>
      <c r="F65" s="5">
        <f>All_Customers_Residential!F65+All_Customers_Small_Commercial!F65+All_Customers_Lighting!F65</f>
        <v>79962</v>
      </c>
      <c r="G65" s="5">
        <f>All_Customers_Residential!G65+All_Customers_Small_Commercial!G65+All_Customers_Lighting!G65</f>
        <v>87815</v>
      </c>
      <c r="H65" s="5">
        <f>All_Customers_Residential!H65+All_Customers_Small_Commercial!H65+All_Customers_Lighting!H65</f>
        <v>118540</v>
      </c>
      <c r="I65" s="5">
        <f>All_Customers_Residential!I65+All_Customers_Small_Commercial!I65+All_Customers_Lighting!I65</f>
        <v>127921</v>
      </c>
      <c r="J65" s="5">
        <f>All_Customers_Residential!J65+All_Customers_Small_Commercial!J65+All_Customers_Lighting!J65</f>
        <v>126321</v>
      </c>
      <c r="K65" s="5">
        <f>All_Customers_Residential!K65+All_Customers_Small_Commercial!K65+All_Customers_Lighting!K65</f>
        <v>123689</v>
      </c>
      <c r="L65" s="5">
        <f>All_Customers_Residential!L65+All_Customers_Small_Commercial!L65+All_Customers_Lighting!L65</f>
        <v>121835</v>
      </c>
      <c r="M65" s="5">
        <f>All_Customers_Residential!M65+All_Customers_Small_Commercial!M65+All_Customers_Lighting!M65</f>
        <v>118876</v>
      </c>
      <c r="N65" s="5">
        <f>All_Customers_Residential!N65+All_Customers_Small_Commercial!N65+All_Customers_Lighting!N65</f>
        <v>112135</v>
      </c>
      <c r="O65" s="5">
        <f>All_Customers_Residential!O65+All_Customers_Small_Commercial!O65+All_Customers_Lighting!O65</f>
        <v>110508</v>
      </c>
      <c r="P65" s="5">
        <f>All_Customers_Residential!P65+All_Customers_Small_Commercial!P65+All_Customers_Lighting!P65</f>
        <v>107396</v>
      </c>
      <c r="Q65" s="5">
        <f>All_Customers_Residential!Q65+All_Customers_Small_Commercial!Q65+All_Customers_Lighting!Q65</f>
        <v>114386</v>
      </c>
      <c r="R65" s="5">
        <f>All_Customers_Residential!R65+All_Customers_Small_Commercial!R65+All_Customers_Lighting!R65</f>
        <v>125278</v>
      </c>
      <c r="S65" s="5">
        <f>All_Customers_Residential!S65+All_Customers_Small_Commercial!S65+All_Customers_Lighting!S65</f>
        <v>141564</v>
      </c>
      <c r="T65" s="5">
        <f>All_Customers_Residential!T65+All_Customers_Small_Commercial!T65+All_Customers_Lighting!T65</f>
        <v>146613</v>
      </c>
      <c r="U65" s="5">
        <f>All_Customers_Residential!U65+All_Customers_Small_Commercial!U65+All_Customers_Lighting!U65</f>
        <v>150033</v>
      </c>
      <c r="V65" s="5">
        <f>All_Customers_Residential!V65+All_Customers_Small_Commercial!V65+All_Customers_Lighting!V65</f>
        <v>133374</v>
      </c>
      <c r="W65" s="5">
        <f>All_Customers_Residential!W65+All_Customers_Small_Commercial!W65+All_Customers_Lighting!W65</f>
        <v>113344</v>
      </c>
      <c r="X65" s="5">
        <f>All_Customers_Residential!X65+All_Customers_Small_Commercial!X65+All_Customers_Lighting!X65</f>
        <v>94578</v>
      </c>
      <c r="Y65" s="5">
        <f>All_Customers_Residential!Y65+All_Customers_Small_Commercial!Y65+All_Customers_Lighting!Y65</f>
        <v>84841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1967851</v>
      </c>
      <c r="AD65" s="5">
        <f t="shared" si="2"/>
        <v>674106</v>
      </c>
      <c r="AE65" s="5">
        <f t="shared" si="3"/>
        <v>2641957</v>
      </c>
      <c r="AG65" s="2">
        <f t="shared" si="4"/>
        <v>2</v>
      </c>
      <c r="AH65" s="2">
        <f t="shared" si="5"/>
        <v>2024</v>
      </c>
      <c r="AJ65" s="5">
        <f t="shared" si="6"/>
        <v>150033</v>
      </c>
      <c r="AK65" s="2">
        <f t="shared" si="7"/>
        <v>20</v>
      </c>
    </row>
    <row r="66" spans="1:37" ht="12.75" x14ac:dyDescent="0.2">
      <c r="A66" s="4">
        <v>45349</v>
      </c>
      <c r="B66" s="5">
        <f>All_Customers_Residential!B66+All_Customers_Small_Commercial!B66+All_Customers_Lighting!B66</f>
        <v>78161</v>
      </c>
      <c r="C66" s="5">
        <f>All_Customers_Residential!C66+All_Customers_Small_Commercial!C66+All_Customers_Lighting!C66</f>
        <v>76159</v>
      </c>
      <c r="D66" s="5">
        <f>All_Customers_Residential!D66+All_Customers_Small_Commercial!D66+All_Customers_Lighting!D66</f>
        <v>75003</v>
      </c>
      <c r="E66" s="5">
        <f>All_Customers_Residential!E66+All_Customers_Small_Commercial!E66+All_Customers_Lighting!E66</f>
        <v>74117</v>
      </c>
      <c r="F66" s="5">
        <f>All_Customers_Residential!F66+All_Customers_Small_Commercial!F66+All_Customers_Lighting!F66</f>
        <v>80091</v>
      </c>
      <c r="G66" s="5">
        <f>All_Customers_Residential!G66+All_Customers_Small_Commercial!G66+All_Customers_Lighting!G66</f>
        <v>87959</v>
      </c>
      <c r="H66" s="5">
        <f>All_Customers_Residential!H66+All_Customers_Small_Commercial!H66+All_Customers_Lighting!H66</f>
        <v>118710</v>
      </c>
      <c r="I66" s="5">
        <f>All_Customers_Residential!I66+All_Customers_Small_Commercial!I66+All_Customers_Lighting!I66</f>
        <v>128119</v>
      </c>
      <c r="J66" s="5">
        <f>All_Customers_Residential!J66+All_Customers_Small_Commercial!J66+All_Customers_Lighting!J66</f>
        <v>126514</v>
      </c>
      <c r="K66" s="5">
        <f>All_Customers_Residential!K66+All_Customers_Small_Commercial!K66+All_Customers_Lighting!K66</f>
        <v>123877</v>
      </c>
      <c r="L66" s="5">
        <f>All_Customers_Residential!L66+All_Customers_Small_Commercial!L66+All_Customers_Lighting!L66</f>
        <v>122021</v>
      </c>
      <c r="M66" s="5">
        <f>All_Customers_Residential!M66+All_Customers_Small_Commercial!M66+All_Customers_Lighting!M66</f>
        <v>119058</v>
      </c>
      <c r="N66" s="5">
        <f>All_Customers_Residential!N66+All_Customers_Small_Commercial!N66+All_Customers_Lighting!N66</f>
        <v>112303</v>
      </c>
      <c r="O66" s="5">
        <f>All_Customers_Residential!O66+All_Customers_Small_Commercial!O66+All_Customers_Lighting!O66</f>
        <v>110675</v>
      </c>
      <c r="P66" s="5">
        <f>All_Customers_Residential!P66+All_Customers_Small_Commercial!P66+All_Customers_Lighting!P66</f>
        <v>107557</v>
      </c>
      <c r="Q66" s="5">
        <f>All_Customers_Residential!Q66+All_Customers_Small_Commercial!Q66+All_Customers_Lighting!Q66</f>
        <v>114562</v>
      </c>
      <c r="R66" s="5">
        <f>All_Customers_Residential!R66+All_Customers_Small_Commercial!R66+All_Customers_Lighting!R66</f>
        <v>125471</v>
      </c>
      <c r="S66" s="5">
        <f>All_Customers_Residential!S66+All_Customers_Small_Commercial!S66+All_Customers_Lighting!S66</f>
        <v>141788</v>
      </c>
      <c r="T66" s="5">
        <f>All_Customers_Residential!T66+All_Customers_Small_Commercial!T66+All_Customers_Lighting!T66</f>
        <v>146845</v>
      </c>
      <c r="U66" s="5">
        <f>All_Customers_Residential!U66+All_Customers_Small_Commercial!U66+All_Customers_Lighting!U66</f>
        <v>150272</v>
      </c>
      <c r="V66" s="5">
        <f>All_Customers_Residential!V66+All_Customers_Small_Commercial!V66+All_Customers_Lighting!V66</f>
        <v>133589</v>
      </c>
      <c r="W66" s="5">
        <f>All_Customers_Residential!W66+All_Customers_Small_Commercial!W66+All_Customers_Lighting!W66</f>
        <v>113528</v>
      </c>
      <c r="X66" s="5">
        <f>All_Customers_Residential!X66+All_Customers_Small_Commercial!X66+All_Customers_Lighting!X66</f>
        <v>94731</v>
      </c>
      <c r="Y66" s="5">
        <f>All_Customers_Residential!Y66+All_Customers_Small_Commercial!Y66+All_Customers_Lighting!Y66</f>
        <v>84977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1970910</v>
      </c>
      <c r="AD66" s="5">
        <f t="shared" si="2"/>
        <v>675177</v>
      </c>
      <c r="AE66" s="5">
        <f t="shared" si="3"/>
        <v>2646087</v>
      </c>
      <c r="AG66" s="2">
        <f t="shared" si="4"/>
        <v>2</v>
      </c>
      <c r="AH66" s="2">
        <f t="shared" si="5"/>
        <v>2024</v>
      </c>
      <c r="AJ66" s="5">
        <f t="shared" si="6"/>
        <v>150272</v>
      </c>
      <c r="AK66" s="2">
        <f t="shared" si="7"/>
        <v>20</v>
      </c>
    </row>
    <row r="67" spans="1:37" ht="12.75" x14ac:dyDescent="0.2">
      <c r="A67" s="4">
        <v>45350</v>
      </c>
      <c r="B67" s="5">
        <f>All_Customers_Residential!B67+All_Customers_Small_Commercial!B67+All_Customers_Lighting!B67</f>
        <v>78358</v>
      </c>
      <c r="C67" s="5">
        <f>All_Customers_Residential!C67+All_Customers_Small_Commercial!C67+All_Customers_Lighting!C67</f>
        <v>76357</v>
      </c>
      <c r="D67" s="5">
        <f>All_Customers_Residential!D67+All_Customers_Small_Commercial!D67+All_Customers_Lighting!D67</f>
        <v>75199</v>
      </c>
      <c r="E67" s="5">
        <f>All_Customers_Residential!E67+All_Customers_Small_Commercial!E67+All_Customers_Lighting!E67</f>
        <v>74307</v>
      </c>
      <c r="F67" s="5">
        <f>All_Customers_Residential!F67+All_Customers_Small_Commercial!F67+All_Customers_Lighting!F67</f>
        <v>80298</v>
      </c>
      <c r="G67" s="5">
        <f>All_Customers_Residential!G67+All_Customers_Small_Commercial!G67+All_Customers_Lighting!G67</f>
        <v>88181</v>
      </c>
      <c r="H67" s="5">
        <f>All_Customers_Residential!H67+All_Customers_Small_Commercial!H67+All_Customers_Lighting!H67</f>
        <v>119045</v>
      </c>
      <c r="I67" s="5">
        <f>All_Customers_Residential!I67+All_Customers_Small_Commercial!I67+All_Customers_Lighting!I67</f>
        <v>128394</v>
      </c>
      <c r="J67" s="5">
        <f>All_Customers_Residential!J67+All_Customers_Small_Commercial!J67+All_Customers_Lighting!J67</f>
        <v>126784</v>
      </c>
      <c r="K67" s="5">
        <f>All_Customers_Residential!K67+All_Customers_Small_Commercial!K67+All_Customers_Lighting!K67</f>
        <v>124140</v>
      </c>
      <c r="L67" s="5">
        <f>All_Customers_Residential!L67+All_Customers_Small_Commercial!L67+All_Customers_Lighting!L67</f>
        <v>122282</v>
      </c>
      <c r="M67" s="5">
        <f>All_Customers_Residential!M67+All_Customers_Small_Commercial!M67+All_Customers_Lighting!M67</f>
        <v>119311</v>
      </c>
      <c r="N67" s="5">
        <f>All_Customers_Residential!N67+All_Customers_Small_Commercial!N67+All_Customers_Lighting!N67</f>
        <v>112544</v>
      </c>
      <c r="O67" s="5">
        <f>All_Customers_Residential!O67+All_Customers_Small_Commercial!O67+All_Customers_Lighting!O67</f>
        <v>110913</v>
      </c>
      <c r="P67" s="5">
        <f>All_Customers_Residential!P67+All_Customers_Small_Commercial!P67+All_Customers_Lighting!P67</f>
        <v>107788</v>
      </c>
      <c r="Q67" s="5">
        <f>All_Customers_Residential!Q67+All_Customers_Small_Commercial!Q67+All_Customers_Lighting!Q67</f>
        <v>114807</v>
      </c>
      <c r="R67" s="5">
        <f>All_Customers_Residential!R67+All_Customers_Small_Commercial!R67+All_Customers_Lighting!R67</f>
        <v>125796</v>
      </c>
      <c r="S67" s="5">
        <f>All_Customers_Residential!S67+All_Customers_Small_Commercial!S67+All_Customers_Lighting!S67</f>
        <v>142149</v>
      </c>
      <c r="T67" s="5">
        <f>All_Customers_Residential!T67+All_Customers_Small_Commercial!T67+All_Customers_Lighting!T67</f>
        <v>147198</v>
      </c>
      <c r="U67" s="5">
        <f>All_Customers_Residential!U67+All_Customers_Small_Commercial!U67+All_Customers_Lighting!U67</f>
        <v>150630</v>
      </c>
      <c r="V67" s="5">
        <f>All_Customers_Residential!V67+All_Customers_Small_Commercial!V67+All_Customers_Lighting!V67</f>
        <v>133911</v>
      </c>
      <c r="W67" s="5">
        <f>All_Customers_Residential!W67+All_Customers_Small_Commercial!W67+All_Customers_Lighting!W67</f>
        <v>113807</v>
      </c>
      <c r="X67" s="5">
        <f>All_Customers_Residential!X67+All_Customers_Small_Commercial!X67+All_Customers_Lighting!X67</f>
        <v>94968</v>
      </c>
      <c r="Y67" s="5">
        <f>All_Customers_Residential!Y67+All_Customers_Small_Commercial!Y67+All_Customers_Lighting!Y67</f>
        <v>85194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1975422</v>
      </c>
      <c r="AD67" s="5">
        <f t="shared" si="2"/>
        <v>676939</v>
      </c>
      <c r="AE67" s="5">
        <f t="shared" si="3"/>
        <v>2652361</v>
      </c>
      <c r="AG67" s="2">
        <f t="shared" si="4"/>
        <v>2</v>
      </c>
      <c r="AH67" s="2">
        <f t="shared" si="5"/>
        <v>2024</v>
      </c>
      <c r="AJ67" s="5">
        <f t="shared" si="6"/>
        <v>150630</v>
      </c>
      <c r="AK67" s="2">
        <f t="shared" si="7"/>
        <v>20</v>
      </c>
    </row>
    <row r="68" spans="1:37" ht="12.75" x14ac:dyDescent="0.2">
      <c r="A68" s="4">
        <v>45351</v>
      </c>
      <c r="B68" s="5">
        <f>All_Customers_Residential!B68+All_Customers_Small_Commercial!B68+All_Customers_Lighting!B68</f>
        <v>78673</v>
      </c>
      <c r="C68" s="5">
        <f>All_Customers_Residential!C68+All_Customers_Small_Commercial!C68+All_Customers_Lighting!C68</f>
        <v>76660</v>
      </c>
      <c r="D68" s="5">
        <f>All_Customers_Residential!D68+All_Customers_Small_Commercial!D68+All_Customers_Lighting!D68</f>
        <v>75495</v>
      </c>
      <c r="E68" s="5">
        <f>All_Customers_Residential!E68+All_Customers_Small_Commercial!E68+All_Customers_Lighting!E68</f>
        <v>74600</v>
      </c>
      <c r="F68" s="5">
        <f>All_Customers_Residential!F68+All_Customers_Small_Commercial!F68+All_Customers_Lighting!F68</f>
        <v>80616</v>
      </c>
      <c r="G68" s="5">
        <f>All_Customers_Residential!G68+All_Customers_Small_Commercial!G68+All_Customers_Lighting!G68</f>
        <v>88542</v>
      </c>
      <c r="H68" s="5">
        <f>All_Customers_Residential!H68+All_Customers_Small_Commercial!H68+All_Customers_Lighting!H68</f>
        <v>119513</v>
      </c>
      <c r="I68" s="5">
        <f>All_Customers_Residential!I68+All_Customers_Small_Commercial!I68+All_Customers_Lighting!I68</f>
        <v>128921</v>
      </c>
      <c r="J68" s="5">
        <f>All_Customers_Residential!J68+All_Customers_Small_Commercial!J68+All_Customers_Lighting!J68</f>
        <v>127298</v>
      </c>
      <c r="K68" s="5">
        <f>All_Customers_Residential!K68+All_Customers_Small_Commercial!K68+All_Customers_Lighting!K68</f>
        <v>124641</v>
      </c>
      <c r="L68" s="5">
        <f>All_Customers_Residential!L68+All_Customers_Small_Commercial!L68+All_Customers_Lighting!L68</f>
        <v>122765</v>
      </c>
      <c r="M68" s="5">
        <f>All_Customers_Residential!M68+All_Customers_Small_Commercial!M68+All_Customers_Lighting!M68</f>
        <v>119782</v>
      </c>
      <c r="N68" s="5">
        <f>All_Customers_Residential!N68+All_Customers_Small_Commercial!N68+All_Customers_Lighting!N68</f>
        <v>112988</v>
      </c>
      <c r="O68" s="5">
        <f>All_Customers_Residential!O68+All_Customers_Small_Commercial!O68+All_Customers_Lighting!O68</f>
        <v>111347</v>
      </c>
      <c r="P68" s="5">
        <f>All_Customers_Residential!P68+All_Customers_Small_Commercial!P68+All_Customers_Lighting!P68</f>
        <v>108211</v>
      </c>
      <c r="Q68" s="5">
        <f>All_Customers_Residential!Q68+All_Customers_Small_Commercial!Q68+All_Customers_Lighting!Q68</f>
        <v>115261</v>
      </c>
      <c r="R68" s="5">
        <f>All_Customers_Residential!R68+All_Customers_Small_Commercial!R68+All_Customers_Lighting!R68</f>
        <v>126268</v>
      </c>
      <c r="S68" s="5">
        <f>All_Customers_Residential!S68+All_Customers_Small_Commercial!S68+All_Customers_Lighting!S68</f>
        <v>142703</v>
      </c>
      <c r="T68" s="5">
        <f>All_Customers_Residential!T68+All_Customers_Small_Commercial!T68+All_Customers_Lighting!T68</f>
        <v>147807</v>
      </c>
      <c r="U68" s="5">
        <f>All_Customers_Residential!U68+All_Customers_Small_Commercial!U68+All_Customers_Lighting!U68</f>
        <v>151262</v>
      </c>
      <c r="V68" s="5">
        <f>All_Customers_Residential!V68+All_Customers_Small_Commercial!V68+All_Customers_Lighting!V68</f>
        <v>134469</v>
      </c>
      <c r="W68" s="5">
        <f>All_Customers_Residential!W68+All_Customers_Small_Commercial!W68+All_Customers_Lighting!W68</f>
        <v>114277</v>
      </c>
      <c r="X68" s="5">
        <f>All_Customers_Residential!X68+All_Customers_Small_Commercial!X68+All_Customers_Lighting!X68</f>
        <v>95358</v>
      </c>
      <c r="Y68" s="5">
        <f>All_Customers_Residential!Y68+All_Customers_Small_Commercial!Y68+All_Customers_Lighting!Y68</f>
        <v>85541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1983358</v>
      </c>
      <c r="AD68" s="5">
        <f t="shared" si="2"/>
        <v>679640</v>
      </c>
      <c r="AE68" s="5">
        <f t="shared" si="3"/>
        <v>2662998</v>
      </c>
      <c r="AG68" s="2">
        <f t="shared" si="4"/>
        <v>2</v>
      </c>
      <c r="AH68" s="2">
        <f t="shared" si="5"/>
        <v>2024</v>
      </c>
      <c r="AJ68" s="5">
        <f t="shared" si="6"/>
        <v>151262</v>
      </c>
      <c r="AK68" s="2">
        <f t="shared" si="7"/>
        <v>20</v>
      </c>
    </row>
    <row r="69" spans="1:37" ht="12.75" x14ac:dyDescent="0.2">
      <c r="A69" s="4">
        <v>45352</v>
      </c>
      <c r="B69" s="5">
        <f>All_Customers_Residential!B69+All_Customers_Small_Commercial!B69+All_Customers_Lighting!B69</f>
        <v>77150</v>
      </c>
      <c r="C69" s="5">
        <f>All_Customers_Residential!C69+All_Customers_Small_Commercial!C69+All_Customers_Lighting!C69</f>
        <v>71916</v>
      </c>
      <c r="D69" s="5">
        <f>All_Customers_Residential!D69+All_Customers_Small_Commercial!D69+All_Customers_Lighting!D69</f>
        <v>70361</v>
      </c>
      <c r="E69" s="5">
        <f>All_Customers_Residential!E69+All_Customers_Small_Commercial!E69+All_Customers_Lighting!E69</f>
        <v>72451</v>
      </c>
      <c r="F69" s="5">
        <f>All_Customers_Residential!F69+All_Customers_Small_Commercial!F69+All_Customers_Lighting!F69</f>
        <v>74564</v>
      </c>
      <c r="G69" s="5">
        <f>All_Customers_Residential!G69+All_Customers_Small_Commercial!G69+All_Customers_Lighting!G69</f>
        <v>85569</v>
      </c>
      <c r="H69" s="5">
        <f>All_Customers_Residential!H69+All_Customers_Small_Commercial!H69+All_Customers_Lighting!H69</f>
        <v>112257</v>
      </c>
      <c r="I69" s="5">
        <f>All_Customers_Residential!I69+All_Customers_Small_Commercial!I69+All_Customers_Lighting!I69</f>
        <v>125646</v>
      </c>
      <c r="J69" s="5">
        <f>All_Customers_Residential!J69+All_Customers_Small_Commercial!J69+All_Customers_Lighting!J69</f>
        <v>122059</v>
      </c>
      <c r="K69" s="5">
        <f>All_Customers_Residential!K69+All_Customers_Small_Commercial!K69+All_Customers_Lighting!K69</f>
        <v>122269</v>
      </c>
      <c r="L69" s="5">
        <f>All_Customers_Residential!L69+All_Customers_Small_Commercial!L69+All_Customers_Lighting!L69</f>
        <v>120179</v>
      </c>
      <c r="M69" s="5">
        <f>All_Customers_Residential!M69+All_Customers_Small_Commercial!M69+All_Customers_Lighting!M69</f>
        <v>115954</v>
      </c>
      <c r="N69" s="5">
        <f>All_Customers_Residential!N69+All_Customers_Small_Commercial!N69+All_Customers_Lighting!N69</f>
        <v>112785</v>
      </c>
      <c r="O69" s="5">
        <f>All_Customers_Residential!O69+All_Customers_Small_Commercial!O69+All_Customers_Lighting!O69</f>
        <v>107567</v>
      </c>
      <c r="P69" s="5">
        <f>All_Customers_Residential!P69+All_Customers_Small_Commercial!P69+All_Customers_Lighting!P69</f>
        <v>103504</v>
      </c>
      <c r="Q69" s="5">
        <f>All_Customers_Residential!Q69+All_Customers_Small_Commercial!Q69+All_Customers_Lighting!Q69</f>
        <v>107868</v>
      </c>
      <c r="R69" s="5">
        <f>All_Customers_Residential!R69+All_Customers_Small_Commercial!R69+All_Customers_Lighting!R69</f>
        <v>114117</v>
      </c>
      <c r="S69" s="5">
        <f>All_Customers_Residential!S69+All_Customers_Small_Commercial!S69+All_Customers_Lighting!S69</f>
        <v>124929</v>
      </c>
      <c r="T69" s="5">
        <f>All_Customers_Residential!T69+All_Customers_Small_Commercial!T69+All_Customers_Lighting!T69</f>
        <v>129149</v>
      </c>
      <c r="U69" s="5">
        <f>All_Customers_Residential!U69+All_Customers_Small_Commercial!U69+All_Customers_Lighting!U69</f>
        <v>142092</v>
      </c>
      <c r="V69" s="5">
        <f>All_Customers_Residential!V69+All_Customers_Small_Commercial!V69+All_Customers_Lighting!V69</f>
        <v>136635</v>
      </c>
      <c r="W69" s="5">
        <f>All_Customers_Residential!W69+All_Customers_Small_Commercial!W69+All_Customers_Lighting!W69</f>
        <v>113400</v>
      </c>
      <c r="X69" s="5">
        <f>All_Customers_Residential!X69+All_Customers_Small_Commercial!X69+All_Customers_Lighting!X69</f>
        <v>91474</v>
      </c>
      <c r="Y69" s="5">
        <f>All_Customers_Residential!Y69+All_Customers_Small_Commercial!Y69+All_Customers_Lighting!Y69</f>
        <v>82457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1889627</v>
      </c>
      <c r="AD69" s="5">
        <f t="shared" si="2"/>
        <v>646725</v>
      </c>
      <c r="AE69" s="5">
        <f t="shared" si="3"/>
        <v>2536352</v>
      </c>
      <c r="AG69" s="2">
        <f t="shared" si="4"/>
        <v>3</v>
      </c>
      <c r="AH69" s="2">
        <f t="shared" si="5"/>
        <v>2024</v>
      </c>
      <c r="AJ69" s="5">
        <f t="shared" si="6"/>
        <v>142092</v>
      </c>
      <c r="AK69" s="2">
        <f t="shared" si="7"/>
        <v>20</v>
      </c>
    </row>
    <row r="70" spans="1:37" ht="12.75" x14ac:dyDescent="0.2">
      <c r="A70" s="4">
        <v>45353</v>
      </c>
      <c r="B70" s="5">
        <f>All_Customers_Residential!B70+All_Customers_Small_Commercial!B70+All_Customers_Lighting!B70</f>
        <v>77576</v>
      </c>
      <c r="C70" s="5">
        <f>All_Customers_Residential!C70+All_Customers_Small_Commercial!C70+All_Customers_Lighting!C70</f>
        <v>66381</v>
      </c>
      <c r="D70" s="5">
        <f>All_Customers_Residential!D70+All_Customers_Small_Commercial!D70+All_Customers_Lighting!D70</f>
        <v>71129</v>
      </c>
      <c r="E70" s="5">
        <f>All_Customers_Residential!E70+All_Customers_Small_Commercial!E70+All_Customers_Lighting!E70</f>
        <v>71588</v>
      </c>
      <c r="F70" s="5">
        <f>All_Customers_Residential!F70+All_Customers_Small_Commercial!F70+All_Customers_Lighting!F70</f>
        <v>74028</v>
      </c>
      <c r="G70" s="5">
        <f>All_Customers_Residential!G70+All_Customers_Small_Commercial!G70+All_Customers_Lighting!G70</f>
        <v>81819</v>
      </c>
      <c r="H70" s="5">
        <f>All_Customers_Residential!H70+All_Customers_Small_Commercial!H70+All_Customers_Lighting!H70</f>
        <v>101957</v>
      </c>
      <c r="I70" s="5">
        <f>All_Customers_Residential!I70+All_Customers_Small_Commercial!I70+All_Customers_Lighting!I70</f>
        <v>114884</v>
      </c>
      <c r="J70" s="5">
        <f>All_Customers_Residential!J70+All_Customers_Small_Commercial!J70+All_Customers_Lighting!J70</f>
        <v>122152</v>
      </c>
      <c r="K70" s="5">
        <f>All_Customers_Residential!K70+All_Customers_Small_Commercial!K70+All_Customers_Lighting!K70</f>
        <v>127094</v>
      </c>
      <c r="L70" s="5">
        <f>All_Customers_Residential!L70+All_Customers_Small_Commercial!L70+All_Customers_Lighting!L70</f>
        <v>123979</v>
      </c>
      <c r="M70" s="5">
        <f>All_Customers_Residential!M70+All_Customers_Small_Commercial!M70+All_Customers_Lighting!M70</f>
        <v>120755</v>
      </c>
      <c r="N70" s="5">
        <f>All_Customers_Residential!N70+All_Customers_Small_Commercial!N70+All_Customers_Lighting!N70</f>
        <v>116526</v>
      </c>
      <c r="O70" s="5">
        <f>All_Customers_Residential!O70+All_Customers_Small_Commercial!O70+All_Customers_Lighting!O70</f>
        <v>111549</v>
      </c>
      <c r="P70" s="5">
        <f>All_Customers_Residential!P70+All_Customers_Small_Commercial!P70+All_Customers_Lighting!P70</f>
        <v>105515</v>
      </c>
      <c r="Q70" s="5">
        <f>All_Customers_Residential!Q70+All_Customers_Small_Commercial!Q70+All_Customers_Lighting!Q70</f>
        <v>109350</v>
      </c>
      <c r="R70" s="5">
        <f>All_Customers_Residential!R70+All_Customers_Small_Commercial!R70+All_Customers_Lighting!R70</f>
        <v>115882</v>
      </c>
      <c r="S70" s="5">
        <f>All_Customers_Residential!S70+All_Customers_Small_Commercial!S70+All_Customers_Lighting!S70</f>
        <v>126381</v>
      </c>
      <c r="T70" s="5">
        <f>All_Customers_Residential!T70+All_Customers_Small_Commercial!T70+All_Customers_Lighting!T70</f>
        <v>131305</v>
      </c>
      <c r="U70" s="5">
        <f>All_Customers_Residential!U70+All_Customers_Small_Commercial!U70+All_Customers_Lighting!U70</f>
        <v>143569</v>
      </c>
      <c r="V70" s="5">
        <f>All_Customers_Residential!V70+All_Customers_Small_Commercial!V70+All_Customers_Lighting!V70</f>
        <v>138517</v>
      </c>
      <c r="W70" s="5">
        <f>All_Customers_Residential!W70+All_Customers_Small_Commercial!W70+All_Customers_Lighting!W70</f>
        <v>112680</v>
      </c>
      <c r="X70" s="5">
        <f>All_Customers_Residential!X70+All_Customers_Small_Commercial!X70+All_Customers_Lighting!X70</f>
        <v>92414</v>
      </c>
      <c r="Y70" s="5">
        <f>All_Customers_Residential!Y70+All_Customers_Small_Commercial!Y70+All_Customers_Lighting!Y70</f>
        <v>82895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2539925</v>
      </c>
      <c r="AE70" s="5">
        <f t="shared" si="3"/>
        <v>2539925</v>
      </c>
      <c r="AG70" s="2">
        <f t="shared" si="4"/>
        <v>3</v>
      </c>
      <c r="AH70" s="2">
        <f t="shared" si="5"/>
        <v>2024</v>
      </c>
      <c r="AJ70" s="5">
        <f t="shared" si="6"/>
        <v>143569</v>
      </c>
      <c r="AK70" s="2">
        <f t="shared" si="7"/>
        <v>20</v>
      </c>
    </row>
    <row r="71" spans="1:37" ht="12.75" x14ac:dyDescent="0.2">
      <c r="A71" s="4">
        <v>45354</v>
      </c>
      <c r="B71" s="5">
        <f>All_Customers_Residential!B71+All_Customers_Small_Commercial!B71+All_Customers_Lighting!B71</f>
        <v>77574</v>
      </c>
      <c r="C71" s="5">
        <f>All_Customers_Residential!C71+All_Customers_Small_Commercial!C71+All_Customers_Lighting!C71</f>
        <v>66382</v>
      </c>
      <c r="D71" s="5">
        <f>All_Customers_Residential!D71+All_Customers_Small_Commercial!D71+All_Customers_Lighting!D71</f>
        <v>71129</v>
      </c>
      <c r="E71" s="5">
        <f>All_Customers_Residential!E71+All_Customers_Small_Commercial!E71+All_Customers_Lighting!E71</f>
        <v>71594</v>
      </c>
      <c r="F71" s="5">
        <f>All_Customers_Residential!F71+All_Customers_Small_Commercial!F71+All_Customers_Lighting!F71</f>
        <v>74031</v>
      </c>
      <c r="G71" s="5">
        <f>All_Customers_Residential!G71+All_Customers_Small_Commercial!G71+All_Customers_Lighting!G71</f>
        <v>81819</v>
      </c>
      <c r="H71" s="5">
        <f>All_Customers_Residential!H71+All_Customers_Small_Commercial!H71+All_Customers_Lighting!H71</f>
        <v>101986</v>
      </c>
      <c r="I71" s="5">
        <f>All_Customers_Residential!I71+All_Customers_Small_Commercial!I71+All_Customers_Lighting!I71</f>
        <v>114887</v>
      </c>
      <c r="J71" s="5">
        <f>All_Customers_Residential!J71+All_Customers_Small_Commercial!J71+All_Customers_Lighting!J71</f>
        <v>122154</v>
      </c>
      <c r="K71" s="5">
        <f>All_Customers_Residential!K71+All_Customers_Small_Commercial!K71+All_Customers_Lighting!K71</f>
        <v>127094</v>
      </c>
      <c r="L71" s="5">
        <f>All_Customers_Residential!L71+All_Customers_Small_Commercial!L71+All_Customers_Lighting!L71</f>
        <v>123979</v>
      </c>
      <c r="M71" s="5">
        <f>All_Customers_Residential!M71+All_Customers_Small_Commercial!M71+All_Customers_Lighting!M71</f>
        <v>120755</v>
      </c>
      <c r="N71" s="5">
        <f>All_Customers_Residential!N71+All_Customers_Small_Commercial!N71+All_Customers_Lighting!N71</f>
        <v>116526</v>
      </c>
      <c r="O71" s="5">
        <f>All_Customers_Residential!O71+All_Customers_Small_Commercial!O71+All_Customers_Lighting!O71</f>
        <v>111550</v>
      </c>
      <c r="P71" s="5">
        <f>All_Customers_Residential!P71+All_Customers_Small_Commercial!P71+All_Customers_Lighting!P71</f>
        <v>105526</v>
      </c>
      <c r="Q71" s="5">
        <f>All_Customers_Residential!Q71+All_Customers_Small_Commercial!Q71+All_Customers_Lighting!Q71</f>
        <v>109365</v>
      </c>
      <c r="R71" s="5">
        <f>All_Customers_Residential!R71+All_Customers_Small_Commercial!R71+All_Customers_Lighting!R71</f>
        <v>115880</v>
      </c>
      <c r="S71" s="5">
        <f>All_Customers_Residential!S71+All_Customers_Small_Commercial!S71+All_Customers_Lighting!S71</f>
        <v>126379</v>
      </c>
      <c r="T71" s="5">
        <f>All_Customers_Residential!T71+All_Customers_Small_Commercial!T71+All_Customers_Lighting!T71</f>
        <v>131333</v>
      </c>
      <c r="U71" s="5">
        <f>All_Customers_Residential!U71+All_Customers_Small_Commercial!U71+All_Customers_Lighting!U71</f>
        <v>143598</v>
      </c>
      <c r="V71" s="5">
        <f>All_Customers_Residential!V71+All_Customers_Small_Commercial!V71+All_Customers_Lighting!V71</f>
        <v>138549</v>
      </c>
      <c r="W71" s="5">
        <f>All_Customers_Residential!W71+All_Customers_Small_Commercial!W71+All_Customers_Lighting!W71</f>
        <v>112712</v>
      </c>
      <c r="X71" s="5">
        <f>All_Customers_Residential!X71+All_Customers_Small_Commercial!X71+All_Customers_Lighting!X71</f>
        <v>92447</v>
      </c>
      <c r="Y71" s="5">
        <f>All_Customers_Residential!Y71+All_Customers_Small_Commercial!Y71+All_Customers_Lighting!Y71</f>
        <v>82926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2540175</v>
      </c>
      <c r="AE71" s="5">
        <f t="shared" si="3"/>
        <v>2540175</v>
      </c>
      <c r="AG71" s="2">
        <f t="shared" si="4"/>
        <v>3</v>
      </c>
      <c r="AH71" s="2">
        <f t="shared" si="5"/>
        <v>2024</v>
      </c>
      <c r="AJ71" s="5">
        <f t="shared" si="6"/>
        <v>143598</v>
      </c>
      <c r="AK71" s="2">
        <f t="shared" si="7"/>
        <v>20</v>
      </c>
    </row>
    <row r="72" spans="1:37" ht="12.75" x14ac:dyDescent="0.2">
      <c r="A72" s="4">
        <v>45355</v>
      </c>
      <c r="B72" s="5">
        <f>All_Customers_Residential!B72+All_Customers_Small_Commercial!B72+All_Customers_Lighting!B72</f>
        <v>77282</v>
      </c>
      <c r="C72" s="5">
        <f>All_Customers_Residential!C72+All_Customers_Small_Commercial!C72+All_Customers_Lighting!C72</f>
        <v>72042</v>
      </c>
      <c r="D72" s="5">
        <f>All_Customers_Residential!D72+All_Customers_Small_Commercial!D72+All_Customers_Lighting!D72</f>
        <v>70484</v>
      </c>
      <c r="E72" s="5">
        <f>All_Customers_Residential!E72+All_Customers_Small_Commercial!E72+All_Customers_Lighting!E72</f>
        <v>72574</v>
      </c>
      <c r="F72" s="5">
        <f>All_Customers_Residential!F72+All_Customers_Small_Commercial!F72+All_Customers_Lighting!F72</f>
        <v>74689</v>
      </c>
      <c r="G72" s="5">
        <f>All_Customers_Residential!G72+All_Customers_Small_Commercial!G72+All_Customers_Lighting!G72</f>
        <v>85711</v>
      </c>
      <c r="H72" s="5">
        <f>All_Customers_Residential!H72+All_Customers_Small_Commercial!H72+All_Customers_Lighting!H72</f>
        <v>112393</v>
      </c>
      <c r="I72" s="5">
        <f>All_Customers_Residential!I72+All_Customers_Small_Commercial!I72+All_Customers_Lighting!I72</f>
        <v>125802</v>
      </c>
      <c r="J72" s="5">
        <f>All_Customers_Residential!J72+All_Customers_Small_Commercial!J72+All_Customers_Lighting!J72</f>
        <v>122213</v>
      </c>
      <c r="K72" s="5">
        <f>All_Customers_Residential!K72+All_Customers_Small_Commercial!K72+All_Customers_Lighting!K72</f>
        <v>122420</v>
      </c>
      <c r="L72" s="5">
        <f>All_Customers_Residential!L72+All_Customers_Small_Commercial!L72+All_Customers_Lighting!L72</f>
        <v>120336</v>
      </c>
      <c r="M72" s="5">
        <f>All_Customers_Residential!M72+All_Customers_Small_Commercial!M72+All_Customers_Lighting!M72</f>
        <v>116104</v>
      </c>
      <c r="N72" s="5">
        <f>All_Customers_Residential!N72+All_Customers_Small_Commercial!N72+All_Customers_Lighting!N72</f>
        <v>112937</v>
      </c>
      <c r="O72" s="5">
        <f>All_Customers_Residential!O72+All_Customers_Small_Commercial!O72+All_Customers_Lighting!O72</f>
        <v>107707</v>
      </c>
      <c r="P72" s="5">
        <f>All_Customers_Residential!P72+All_Customers_Small_Commercial!P72+All_Customers_Lighting!P72</f>
        <v>103640</v>
      </c>
      <c r="Q72" s="5">
        <f>All_Customers_Residential!Q72+All_Customers_Small_Commercial!Q72+All_Customers_Lighting!Q72</f>
        <v>108003</v>
      </c>
      <c r="R72" s="5">
        <f>All_Customers_Residential!R72+All_Customers_Small_Commercial!R72+All_Customers_Lighting!R72</f>
        <v>114261</v>
      </c>
      <c r="S72" s="5">
        <f>All_Customers_Residential!S72+All_Customers_Small_Commercial!S72+All_Customers_Lighting!S72</f>
        <v>125100</v>
      </c>
      <c r="T72" s="5">
        <f>All_Customers_Residential!T72+All_Customers_Small_Commercial!T72+All_Customers_Lighting!T72</f>
        <v>129345</v>
      </c>
      <c r="U72" s="5">
        <f>All_Customers_Residential!U72+All_Customers_Small_Commercial!U72+All_Customers_Lighting!U72</f>
        <v>142307</v>
      </c>
      <c r="V72" s="5">
        <f>All_Customers_Residential!V72+All_Customers_Small_Commercial!V72+All_Customers_Lighting!V72</f>
        <v>136840</v>
      </c>
      <c r="W72" s="5">
        <f>All_Customers_Residential!W72+All_Customers_Small_Commercial!W72+All_Customers_Lighting!W72</f>
        <v>113581</v>
      </c>
      <c r="X72" s="5">
        <f>All_Customers_Residential!X72+All_Customers_Small_Commercial!X72+All_Customers_Lighting!X72</f>
        <v>91626</v>
      </c>
      <c r="Y72" s="5">
        <f>All_Customers_Residential!Y72+All_Customers_Small_Commercial!Y72+All_Customers_Lighting!Y72</f>
        <v>82599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1892222</v>
      </c>
      <c r="AD72" s="5">
        <f t="shared" si="2"/>
        <v>647774</v>
      </c>
      <c r="AE72" s="5">
        <f t="shared" si="3"/>
        <v>2539996</v>
      </c>
      <c r="AG72" s="2">
        <f t="shared" si="4"/>
        <v>3</v>
      </c>
      <c r="AH72" s="2">
        <f t="shared" si="5"/>
        <v>2024</v>
      </c>
      <c r="AJ72" s="5">
        <f t="shared" si="6"/>
        <v>142307</v>
      </c>
      <c r="AK72" s="2">
        <f t="shared" si="7"/>
        <v>20</v>
      </c>
    </row>
    <row r="73" spans="1:37" ht="12.75" x14ac:dyDescent="0.2">
      <c r="A73" s="4">
        <v>45356</v>
      </c>
      <c r="B73" s="5">
        <f>All_Customers_Residential!B73+All_Customers_Small_Commercial!B73+All_Customers_Lighting!B73</f>
        <v>77278</v>
      </c>
      <c r="C73" s="5">
        <f>All_Customers_Residential!C73+All_Customers_Small_Commercial!C73+All_Customers_Lighting!C73</f>
        <v>72037</v>
      </c>
      <c r="D73" s="5">
        <f>All_Customers_Residential!D73+All_Customers_Small_Commercial!D73+All_Customers_Lighting!D73</f>
        <v>70483</v>
      </c>
      <c r="E73" s="5">
        <f>All_Customers_Residential!E73+All_Customers_Small_Commercial!E73+All_Customers_Lighting!E73</f>
        <v>72571</v>
      </c>
      <c r="F73" s="5">
        <f>All_Customers_Residential!F73+All_Customers_Small_Commercial!F73+All_Customers_Lighting!F73</f>
        <v>74688</v>
      </c>
      <c r="G73" s="5">
        <f>All_Customers_Residential!G73+All_Customers_Small_Commercial!G73+All_Customers_Lighting!G73</f>
        <v>85710</v>
      </c>
      <c r="H73" s="5">
        <f>All_Customers_Residential!H73+All_Customers_Small_Commercial!H73+All_Customers_Lighting!H73</f>
        <v>112402</v>
      </c>
      <c r="I73" s="5">
        <f>All_Customers_Residential!I73+All_Customers_Small_Commercial!I73+All_Customers_Lighting!I73</f>
        <v>125798</v>
      </c>
      <c r="J73" s="5">
        <f>All_Customers_Residential!J73+All_Customers_Small_Commercial!J73+All_Customers_Lighting!J73</f>
        <v>122212</v>
      </c>
      <c r="K73" s="5">
        <f>All_Customers_Residential!K73+All_Customers_Small_Commercial!K73+All_Customers_Lighting!K73</f>
        <v>122431</v>
      </c>
      <c r="L73" s="5">
        <f>All_Customers_Residential!L73+All_Customers_Small_Commercial!L73+All_Customers_Lighting!L73</f>
        <v>120321</v>
      </c>
      <c r="M73" s="5">
        <f>All_Customers_Residential!M73+All_Customers_Small_Commercial!M73+All_Customers_Lighting!M73</f>
        <v>116096</v>
      </c>
      <c r="N73" s="5">
        <f>All_Customers_Residential!N73+All_Customers_Small_Commercial!N73+All_Customers_Lighting!N73</f>
        <v>112923</v>
      </c>
      <c r="O73" s="5">
        <f>All_Customers_Residential!O73+All_Customers_Small_Commercial!O73+All_Customers_Lighting!O73</f>
        <v>107702</v>
      </c>
      <c r="P73" s="5">
        <f>All_Customers_Residential!P73+All_Customers_Small_Commercial!P73+All_Customers_Lighting!P73</f>
        <v>103632</v>
      </c>
      <c r="Q73" s="5">
        <f>All_Customers_Residential!Q73+All_Customers_Small_Commercial!Q73+All_Customers_Lighting!Q73</f>
        <v>108000</v>
      </c>
      <c r="R73" s="5">
        <f>All_Customers_Residential!R73+All_Customers_Small_Commercial!R73+All_Customers_Lighting!R73</f>
        <v>114257</v>
      </c>
      <c r="S73" s="5">
        <f>All_Customers_Residential!S73+All_Customers_Small_Commercial!S73+All_Customers_Lighting!S73</f>
        <v>125130</v>
      </c>
      <c r="T73" s="5">
        <f>All_Customers_Residential!T73+All_Customers_Small_Commercial!T73+All_Customers_Lighting!T73</f>
        <v>129344</v>
      </c>
      <c r="U73" s="5">
        <f>All_Customers_Residential!U73+All_Customers_Small_Commercial!U73+All_Customers_Lighting!U73</f>
        <v>142303</v>
      </c>
      <c r="V73" s="5">
        <f>All_Customers_Residential!V73+All_Customers_Small_Commercial!V73+All_Customers_Lighting!V73</f>
        <v>136837</v>
      </c>
      <c r="W73" s="5">
        <f>All_Customers_Residential!W73+All_Customers_Small_Commercial!W73+All_Customers_Lighting!W73</f>
        <v>113575</v>
      </c>
      <c r="X73" s="5">
        <f>All_Customers_Residential!X73+All_Customers_Small_Commercial!X73+All_Customers_Lighting!X73</f>
        <v>91622</v>
      </c>
      <c r="Y73" s="5">
        <f>All_Customers_Residential!Y73+All_Customers_Small_Commercial!Y73+All_Customers_Lighting!Y73</f>
        <v>82596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1892183</v>
      </c>
      <c r="AD73" s="5">
        <f t="shared" si="2"/>
        <v>647765</v>
      </c>
      <c r="AE73" s="5">
        <f t="shared" si="3"/>
        <v>2539948</v>
      </c>
      <c r="AG73" s="2">
        <f t="shared" si="4"/>
        <v>3</v>
      </c>
      <c r="AH73" s="2">
        <f t="shared" si="5"/>
        <v>2024</v>
      </c>
      <c r="AJ73" s="5">
        <f t="shared" si="6"/>
        <v>142303</v>
      </c>
      <c r="AK73" s="2">
        <f t="shared" si="7"/>
        <v>20</v>
      </c>
    </row>
    <row r="74" spans="1:37" ht="12.75" x14ac:dyDescent="0.2">
      <c r="A74" s="4">
        <v>45357</v>
      </c>
      <c r="B74" s="5">
        <f>All_Customers_Residential!B74+All_Customers_Small_Commercial!B74+All_Customers_Lighting!B74</f>
        <v>77235</v>
      </c>
      <c r="C74" s="5">
        <f>All_Customers_Residential!C74+All_Customers_Small_Commercial!C74+All_Customers_Lighting!C74</f>
        <v>71997</v>
      </c>
      <c r="D74" s="5">
        <f>All_Customers_Residential!D74+All_Customers_Small_Commercial!D74+All_Customers_Lighting!D74</f>
        <v>70446</v>
      </c>
      <c r="E74" s="5">
        <f>All_Customers_Residential!E74+All_Customers_Small_Commercial!E74+All_Customers_Lighting!E74</f>
        <v>72534</v>
      </c>
      <c r="F74" s="5">
        <f>All_Customers_Residential!F74+All_Customers_Small_Commercial!F74+All_Customers_Lighting!F74</f>
        <v>74648</v>
      </c>
      <c r="G74" s="5">
        <f>All_Customers_Residential!G74+All_Customers_Small_Commercial!G74+All_Customers_Lighting!G74</f>
        <v>85656</v>
      </c>
      <c r="H74" s="5">
        <f>All_Customers_Residential!H74+All_Customers_Small_Commercial!H74+All_Customers_Lighting!H74</f>
        <v>112340</v>
      </c>
      <c r="I74" s="5">
        <f>All_Customers_Residential!I74+All_Customers_Small_Commercial!I74+All_Customers_Lighting!I74</f>
        <v>125703</v>
      </c>
      <c r="J74" s="5">
        <f>All_Customers_Residential!J74+All_Customers_Small_Commercial!J74+All_Customers_Lighting!J74</f>
        <v>122123</v>
      </c>
      <c r="K74" s="5">
        <f>All_Customers_Residential!K74+All_Customers_Small_Commercial!K74+All_Customers_Lighting!K74</f>
        <v>122342</v>
      </c>
      <c r="L74" s="5">
        <f>All_Customers_Residential!L74+All_Customers_Small_Commercial!L74+All_Customers_Lighting!L74</f>
        <v>120239</v>
      </c>
      <c r="M74" s="5">
        <f>All_Customers_Residential!M74+All_Customers_Small_Commercial!M74+All_Customers_Lighting!M74</f>
        <v>116018</v>
      </c>
      <c r="N74" s="5">
        <f>All_Customers_Residential!N74+All_Customers_Small_Commercial!N74+All_Customers_Lighting!N74</f>
        <v>112858</v>
      </c>
      <c r="O74" s="5">
        <f>All_Customers_Residential!O74+All_Customers_Small_Commercial!O74+All_Customers_Lighting!O74</f>
        <v>107630</v>
      </c>
      <c r="P74" s="5">
        <f>All_Customers_Residential!P74+All_Customers_Small_Commercial!P74+All_Customers_Lighting!P74</f>
        <v>103575</v>
      </c>
      <c r="Q74" s="5">
        <f>All_Customers_Residential!Q74+All_Customers_Small_Commercial!Q74+All_Customers_Lighting!Q74</f>
        <v>107931</v>
      </c>
      <c r="R74" s="5">
        <f>All_Customers_Residential!R74+All_Customers_Small_Commercial!R74+All_Customers_Lighting!R74</f>
        <v>114179</v>
      </c>
      <c r="S74" s="5">
        <f>All_Customers_Residential!S74+All_Customers_Small_Commercial!S74+All_Customers_Lighting!S74</f>
        <v>125028</v>
      </c>
      <c r="T74" s="5">
        <f>All_Customers_Residential!T74+All_Customers_Small_Commercial!T74+All_Customers_Lighting!T74</f>
        <v>129257</v>
      </c>
      <c r="U74" s="5">
        <f>All_Customers_Residential!U74+All_Customers_Small_Commercial!U74+All_Customers_Lighting!U74</f>
        <v>142205</v>
      </c>
      <c r="V74" s="5">
        <f>All_Customers_Residential!V74+All_Customers_Small_Commercial!V74+All_Customers_Lighting!V74</f>
        <v>136743</v>
      </c>
      <c r="W74" s="5">
        <f>All_Customers_Residential!W74+All_Customers_Small_Commercial!W74+All_Customers_Lighting!W74</f>
        <v>113506</v>
      </c>
      <c r="X74" s="5">
        <f>All_Customers_Residential!X74+All_Customers_Small_Commercial!X74+All_Customers_Lighting!X74</f>
        <v>91576</v>
      </c>
      <c r="Y74" s="5">
        <f>All_Customers_Residential!Y74+All_Customers_Small_Commercial!Y74+All_Customers_Lighting!Y74</f>
        <v>82557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1890913</v>
      </c>
      <c r="AD74" s="5">
        <f t="shared" ref="AD74:AD137" si="10">AE74-AC74</f>
        <v>647413</v>
      </c>
      <c r="AE74" s="5">
        <f t="shared" ref="AE74:AE137" si="11">SUM(B74:Y74)</f>
        <v>2538326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142205</v>
      </c>
      <c r="AK74" s="2">
        <f t="shared" ref="AK74:AK137" si="15">IF(AE74&gt;0,INDEX(B$8:Y$8,MATCH(AJ74,B74:Y74,0)),"")</f>
        <v>20</v>
      </c>
    </row>
    <row r="75" spans="1:37" ht="12.75" x14ac:dyDescent="0.2">
      <c r="A75" s="4">
        <v>45358</v>
      </c>
      <c r="B75" s="5">
        <f>All_Customers_Residential!B75+All_Customers_Small_Commercial!B75+All_Customers_Lighting!B75</f>
        <v>77166</v>
      </c>
      <c r="C75" s="5">
        <f>All_Customers_Residential!C75+All_Customers_Small_Commercial!C75+All_Customers_Lighting!C75</f>
        <v>71938</v>
      </c>
      <c r="D75" s="5">
        <f>All_Customers_Residential!D75+All_Customers_Small_Commercial!D75+All_Customers_Lighting!D75</f>
        <v>70386</v>
      </c>
      <c r="E75" s="5">
        <f>All_Customers_Residential!E75+All_Customers_Small_Commercial!E75+All_Customers_Lighting!E75</f>
        <v>72472</v>
      </c>
      <c r="F75" s="5">
        <f>All_Customers_Residential!F75+All_Customers_Small_Commercial!F75+All_Customers_Lighting!F75</f>
        <v>74584</v>
      </c>
      <c r="G75" s="5">
        <f>All_Customers_Residential!G75+All_Customers_Small_Commercial!G75+All_Customers_Lighting!G75</f>
        <v>85581</v>
      </c>
      <c r="H75" s="5">
        <f>All_Customers_Residential!H75+All_Customers_Small_Commercial!H75+All_Customers_Lighting!H75</f>
        <v>112267</v>
      </c>
      <c r="I75" s="5">
        <f>All_Customers_Residential!I75+All_Customers_Small_Commercial!I75+All_Customers_Lighting!I75</f>
        <v>125561</v>
      </c>
      <c r="J75" s="5">
        <f>All_Customers_Residential!J75+All_Customers_Small_Commercial!J75+All_Customers_Lighting!J75</f>
        <v>121990</v>
      </c>
      <c r="K75" s="5">
        <f>All_Customers_Residential!K75+All_Customers_Small_Commercial!K75+All_Customers_Lighting!K75</f>
        <v>122241</v>
      </c>
      <c r="L75" s="5">
        <f>All_Customers_Residential!L75+All_Customers_Small_Commercial!L75+All_Customers_Lighting!L75</f>
        <v>120130</v>
      </c>
      <c r="M75" s="5">
        <f>All_Customers_Residential!M75+All_Customers_Small_Commercial!M75+All_Customers_Lighting!M75</f>
        <v>115899</v>
      </c>
      <c r="N75" s="5">
        <f>All_Customers_Residential!N75+All_Customers_Small_Commercial!N75+All_Customers_Lighting!N75</f>
        <v>112739</v>
      </c>
      <c r="O75" s="5">
        <f>All_Customers_Residential!O75+All_Customers_Small_Commercial!O75+All_Customers_Lighting!O75</f>
        <v>107523</v>
      </c>
      <c r="P75" s="5">
        <f>All_Customers_Residential!P75+All_Customers_Small_Commercial!P75+All_Customers_Lighting!P75</f>
        <v>103463</v>
      </c>
      <c r="Q75" s="5">
        <f>All_Customers_Residential!Q75+All_Customers_Small_Commercial!Q75+All_Customers_Lighting!Q75</f>
        <v>107817</v>
      </c>
      <c r="R75" s="5">
        <f>All_Customers_Residential!R75+All_Customers_Small_Commercial!R75+All_Customers_Lighting!R75</f>
        <v>114052</v>
      </c>
      <c r="S75" s="5">
        <f>All_Customers_Residential!S75+All_Customers_Small_Commercial!S75+All_Customers_Lighting!S75</f>
        <v>124858</v>
      </c>
      <c r="T75" s="5">
        <f>All_Customers_Residential!T75+All_Customers_Small_Commercial!T75+All_Customers_Lighting!T75</f>
        <v>129111</v>
      </c>
      <c r="U75" s="5">
        <f>All_Customers_Residential!U75+All_Customers_Small_Commercial!U75+All_Customers_Lighting!U75</f>
        <v>142033</v>
      </c>
      <c r="V75" s="5">
        <f>All_Customers_Residential!V75+All_Customers_Small_Commercial!V75+All_Customers_Lighting!V75</f>
        <v>136584</v>
      </c>
      <c r="W75" s="5">
        <f>All_Customers_Residential!W75+All_Customers_Small_Commercial!W75+All_Customers_Lighting!W75</f>
        <v>113377</v>
      </c>
      <c r="X75" s="5">
        <f>All_Customers_Residential!X75+All_Customers_Small_Commercial!X75+All_Customers_Lighting!X75</f>
        <v>91475</v>
      </c>
      <c r="Y75" s="5">
        <f>All_Customers_Residential!Y75+All_Customers_Small_Commercial!Y75+All_Customers_Lighting!Y75</f>
        <v>82470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1888853</v>
      </c>
      <c r="AD75" s="5">
        <f t="shared" si="10"/>
        <v>646864</v>
      </c>
      <c r="AE75" s="5">
        <f t="shared" si="11"/>
        <v>2535717</v>
      </c>
      <c r="AG75" s="2">
        <f t="shared" si="12"/>
        <v>3</v>
      </c>
      <c r="AH75" s="2">
        <f t="shared" si="13"/>
        <v>2024</v>
      </c>
      <c r="AJ75" s="5">
        <f t="shared" si="14"/>
        <v>142033</v>
      </c>
      <c r="AK75" s="2">
        <f t="shared" si="15"/>
        <v>20</v>
      </c>
    </row>
    <row r="76" spans="1:37" ht="12.75" x14ac:dyDescent="0.2">
      <c r="A76" s="4">
        <v>45359</v>
      </c>
      <c r="B76" s="5">
        <f>All_Customers_Residential!B76+All_Customers_Small_Commercial!B76+All_Customers_Lighting!B76</f>
        <v>77131</v>
      </c>
      <c r="C76" s="5">
        <f>All_Customers_Residential!C76+All_Customers_Small_Commercial!C76+All_Customers_Lighting!C76</f>
        <v>71907</v>
      </c>
      <c r="D76" s="5">
        <f>All_Customers_Residential!D76+All_Customers_Small_Commercial!D76+All_Customers_Lighting!D76</f>
        <v>70357</v>
      </c>
      <c r="E76" s="5">
        <f>All_Customers_Residential!E76+All_Customers_Small_Commercial!E76+All_Customers_Lighting!E76</f>
        <v>72443</v>
      </c>
      <c r="F76" s="5">
        <f>All_Customers_Residential!F76+All_Customers_Small_Commercial!F76+All_Customers_Lighting!F76</f>
        <v>74553</v>
      </c>
      <c r="G76" s="5">
        <f>All_Customers_Residential!G76+All_Customers_Small_Commercial!G76+All_Customers_Lighting!G76</f>
        <v>85543</v>
      </c>
      <c r="H76" s="5">
        <f>All_Customers_Residential!H76+All_Customers_Small_Commercial!H76+All_Customers_Lighting!H76</f>
        <v>112115</v>
      </c>
      <c r="I76" s="5">
        <f>All_Customers_Residential!I76+All_Customers_Small_Commercial!I76+All_Customers_Lighting!I76</f>
        <v>125491</v>
      </c>
      <c r="J76" s="5">
        <f>All_Customers_Residential!J76+All_Customers_Small_Commercial!J76+All_Customers_Lighting!J76</f>
        <v>121925</v>
      </c>
      <c r="K76" s="5">
        <f>All_Customers_Residential!K76+All_Customers_Small_Commercial!K76+All_Customers_Lighting!K76</f>
        <v>122165</v>
      </c>
      <c r="L76" s="5">
        <f>All_Customers_Residential!L76+All_Customers_Small_Commercial!L76+All_Customers_Lighting!L76</f>
        <v>120075</v>
      </c>
      <c r="M76" s="5">
        <f>All_Customers_Residential!M76+All_Customers_Small_Commercial!M76+All_Customers_Lighting!M76</f>
        <v>115852</v>
      </c>
      <c r="N76" s="5">
        <f>All_Customers_Residential!N76+All_Customers_Small_Commercial!N76+All_Customers_Lighting!N76</f>
        <v>112685</v>
      </c>
      <c r="O76" s="5">
        <f>All_Customers_Residential!O76+All_Customers_Small_Commercial!O76+All_Customers_Lighting!O76</f>
        <v>107475</v>
      </c>
      <c r="P76" s="5">
        <f>All_Customers_Residential!P76+All_Customers_Small_Commercial!P76+All_Customers_Lighting!P76</f>
        <v>103412</v>
      </c>
      <c r="Q76" s="5">
        <f>All_Customers_Residential!Q76+All_Customers_Small_Commercial!Q76+All_Customers_Lighting!Q76</f>
        <v>107763</v>
      </c>
      <c r="R76" s="5">
        <f>All_Customers_Residential!R76+All_Customers_Small_Commercial!R76+All_Customers_Lighting!R76</f>
        <v>113995</v>
      </c>
      <c r="S76" s="5">
        <f>All_Customers_Residential!S76+All_Customers_Small_Commercial!S76+All_Customers_Lighting!S76</f>
        <v>124783</v>
      </c>
      <c r="T76" s="5">
        <f>All_Customers_Residential!T76+All_Customers_Small_Commercial!T76+All_Customers_Lighting!T76</f>
        <v>129043</v>
      </c>
      <c r="U76" s="5">
        <f>All_Customers_Residential!U76+All_Customers_Small_Commercial!U76+All_Customers_Lighting!U76</f>
        <v>141953</v>
      </c>
      <c r="V76" s="5">
        <f>All_Customers_Residential!V76+All_Customers_Small_Commercial!V76+All_Customers_Lighting!V76</f>
        <v>136508</v>
      </c>
      <c r="W76" s="5">
        <f>All_Customers_Residential!W76+All_Customers_Small_Commercial!W76+All_Customers_Lighting!W76</f>
        <v>113319</v>
      </c>
      <c r="X76" s="5">
        <f>All_Customers_Residential!X76+All_Customers_Small_Commercial!X76+All_Customers_Lighting!X76</f>
        <v>91431</v>
      </c>
      <c r="Y76" s="5">
        <f>All_Customers_Residential!Y76+All_Customers_Small_Commercial!Y76+All_Customers_Lighting!Y76</f>
        <v>82441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1887875</v>
      </c>
      <c r="AD76" s="5">
        <f t="shared" si="10"/>
        <v>646490</v>
      </c>
      <c r="AE76" s="5">
        <f t="shared" si="11"/>
        <v>2534365</v>
      </c>
      <c r="AG76" s="2">
        <f t="shared" si="12"/>
        <v>3</v>
      </c>
      <c r="AH76" s="2">
        <f t="shared" si="13"/>
        <v>2024</v>
      </c>
      <c r="AJ76" s="5">
        <f t="shared" si="14"/>
        <v>141953</v>
      </c>
      <c r="AK76" s="2">
        <f t="shared" si="15"/>
        <v>20</v>
      </c>
    </row>
    <row r="77" spans="1:37" ht="12.75" x14ac:dyDescent="0.2">
      <c r="A77" s="4">
        <v>45360</v>
      </c>
      <c r="B77" s="5">
        <f>All_Customers_Residential!B77+All_Customers_Small_Commercial!B77+All_Customers_Lighting!B77</f>
        <v>77578</v>
      </c>
      <c r="C77" s="5">
        <f>All_Customers_Residential!C77+All_Customers_Small_Commercial!C77+All_Customers_Lighting!C77</f>
        <v>66407</v>
      </c>
      <c r="D77" s="5">
        <f>All_Customers_Residential!D77+All_Customers_Small_Commercial!D77+All_Customers_Lighting!D77</f>
        <v>71142</v>
      </c>
      <c r="E77" s="5">
        <f>All_Customers_Residential!E77+All_Customers_Small_Commercial!E77+All_Customers_Lighting!E77</f>
        <v>71605</v>
      </c>
      <c r="F77" s="5">
        <f>All_Customers_Residential!F77+All_Customers_Small_Commercial!F77+All_Customers_Lighting!F77</f>
        <v>74036</v>
      </c>
      <c r="G77" s="5">
        <f>All_Customers_Residential!G77+All_Customers_Small_Commercial!G77+All_Customers_Lighting!G77</f>
        <v>81796</v>
      </c>
      <c r="H77" s="5">
        <f>All_Customers_Residential!H77+All_Customers_Small_Commercial!H77+All_Customers_Lighting!H77</f>
        <v>101870</v>
      </c>
      <c r="I77" s="5">
        <f>All_Customers_Residential!I77+All_Customers_Small_Commercial!I77+All_Customers_Lighting!I77</f>
        <v>114773</v>
      </c>
      <c r="J77" s="5">
        <f>All_Customers_Residential!J77+All_Customers_Small_Commercial!J77+All_Customers_Lighting!J77</f>
        <v>122039</v>
      </c>
      <c r="K77" s="5">
        <f>All_Customers_Residential!K77+All_Customers_Small_Commercial!K77+All_Customers_Lighting!K77</f>
        <v>126978</v>
      </c>
      <c r="L77" s="5">
        <f>All_Customers_Residential!L77+All_Customers_Small_Commercial!L77+All_Customers_Lighting!L77</f>
        <v>123861</v>
      </c>
      <c r="M77" s="5">
        <f>All_Customers_Residential!M77+All_Customers_Small_Commercial!M77+All_Customers_Lighting!M77</f>
        <v>120653</v>
      </c>
      <c r="N77" s="5">
        <f>All_Customers_Residential!N77+All_Customers_Small_Commercial!N77+All_Customers_Lighting!N77</f>
        <v>116411</v>
      </c>
      <c r="O77" s="5">
        <f>All_Customers_Residential!O77+All_Customers_Small_Commercial!O77+All_Customers_Lighting!O77</f>
        <v>111444</v>
      </c>
      <c r="P77" s="5">
        <f>All_Customers_Residential!P77+All_Customers_Small_Commercial!P77+All_Customers_Lighting!P77</f>
        <v>105414</v>
      </c>
      <c r="Q77" s="5">
        <f>All_Customers_Residential!Q77+All_Customers_Small_Commercial!Q77+All_Customers_Lighting!Q77</f>
        <v>109240</v>
      </c>
      <c r="R77" s="5">
        <f>All_Customers_Residential!R77+All_Customers_Small_Commercial!R77+All_Customers_Lighting!R77</f>
        <v>115750</v>
      </c>
      <c r="S77" s="5">
        <f>All_Customers_Residential!S77+All_Customers_Small_Commercial!S77+All_Customers_Lighting!S77</f>
        <v>126229</v>
      </c>
      <c r="T77" s="5">
        <f>All_Customers_Residential!T77+All_Customers_Small_Commercial!T77+All_Customers_Lighting!T77</f>
        <v>131200</v>
      </c>
      <c r="U77" s="5">
        <f>All_Customers_Residential!U77+All_Customers_Small_Commercial!U77+All_Customers_Lighting!U77</f>
        <v>143434</v>
      </c>
      <c r="V77" s="5">
        <f>All_Customers_Residential!V77+All_Customers_Small_Commercial!V77+All_Customers_Lighting!V77</f>
        <v>138393</v>
      </c>
      <c r="W77" s="5">
        <f>All_Customers_Residential!W77+All_Customers_Small_Commercial!W77+All_Customers_Lighting!W77</f>
        <v>112602</v>
      </c>
      <c r="X77" s="5">
        <f>All_Customers_Residential!X77+All_Customers_Small_Commercial!X77+All_Customers_Lighting!X77</f>
        <v>92374</v>
      </c>
      <c r="Y77" s="5">
        <f>All_Customers_Residential!Y77+All_Customers_Small_Commercial!Y77+All_Customers_Lighting!Y77</f>
        <v>82876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2538105</v>
      </c>
      <c r="AE77" s="5">
        <f t="shared" si="11"/>
        <v>2538105</v>
      </c>
      <c r="AG77" s="2">
        <f t="shared" si="12"/>
        <v>3</v>
      </c>
      <c r="AH77" s="2">
        <f t="shared" si="13"/>
        <v>2024</v>
      </c>
      <c r="AJ77" s="5">
        <f t="shared" si="14"/>
        <v>143434</v>
      </c>
      <c r="AK77" s="2">
        <f t="shared" si="15"/>
        <v>20</v>
      </c>
    </row>
    <row r="78" spans="1:37" ht="12.75" x14ac:dyDescent="0.2">
      <c r="A78" s="4">
        <v>45361</v>
      </c>
      <c r="B78" s="5">
        <f>All_Customers_Residential!B78+All_Customers_Small_Commercial!B78+All_Customers_Lighting!B78</f>
        <v>77567</v>
      </c>
      <c r="C78" s="5">
        <f>All_Customers_Residential!C78+All_Customers_Small_Commercial!C78+All_Customers_Lighting!C78</f>
        <v>0</v>
      </c>
      <c r="D78" s="5">
        <f>All_Customers_Residential!D78+All_Customers_Small_Commercial!D78+All_Customers_Lighting!D78</f>
        <v>66266</v>
      </c>
      <c r="E78" s="5">
        <f>All_Customers_Residential!E78+All_Customers_Small_Commercial!E78+All_Customers_Lighting!E78</f>
        <v>71593</v>
      </c>
      <c r="F78" s="5">
        <f>All_Customers_Residential!F78+All_Customers_Small_Commercial!F78+All_Customers_Lighting!F78</f>
        <v>74024</v>
      </c>
      <c r="G78" s="5">
        <f>All_Customers_Residential!G78+All_Customers_Small_Commercial!G78+All_Customers_Lighting!G78</f>
        <v>81819</v>
      </c>
      <c r="H78" s="5">
        <f>All_Customers_Residential!H78+All_Customers_Small_Commercial!H78+All_Customers_Lighting!H78</f>
        <v>101983</v>
      </c>
      <c r="I78" s="5">
        <f>All_Customers_Residential!I78+All_Customers_Small_Commercial!I78+All_Customers_Lighting!I78</f>
        <v>114861</v>
      </c>
      <c r="J78" s="5">
        <f>All_Customers_Residential!J78+All_Customers_Small_Commercial!J78+All_Customers_Lighting!J78</f>
        <v>122048</v>
      </c>
      <c r="K78" s="5">
        <f>All_Customers_Residential!K78+All_Customers_Small_Commercial!K78+All_Customers_Lighting!K78</f>
        <v>126968</v>
      </c>
      <c r="L78" s="5">
        <f>All_Customers_Residential!L78+All_Customers_Small_Commercial!L78+All_Customers_Lighting!L78</f>
        <v>123864</v>
      </c>
      <c r="M78" s="5">
        <f>All_Customers_Residential!M78+All_Customers_Small_Commercial!M78+All_Customers_Lighting!M78</f>
        <v>120641</v>
      </c>
      <c r="N78" s="5">
        <f>All_Customers_Residential!N78+All_Customers_Small_Commercial!N78+All_Customers_Lighting!N78</f>
        <v>116408</v>
      </c>
      <c r="O78" s="5">
        <f>All_Customers_Residential!O78+All_Customers_Small_Commercial!O78+All_Customers_Lighting!O78</f>
        <v>111441</v>
      </c>
      <c r="P78" s="5">
        <f>All_Customers_Residential!P78+All_Customers_Small_Commercial!P78+All_Customers_Lighting!P78</f>
        <v>105418</v>
      </c>
      <c r="Q78" s="5">
        <f>All_Customers_Residential!Q78+All_Customers_Small_Commercial!Q78+All_Customers_Lighting!Q78</f>
        <v>109243</v>
      </c>
      <c r="R78" s="5">
        <f>All_Customers_Residential!R78+All_Customers_Small_Commercial!R78+All_Customers_Lighting!R78</f>
        <v>115754</v>
      </c>
      <c r="S78" s="5">
        <f>All_Customers_Residential!S78+All_Customers_Small_Commercial!S78+All_Customers_Lighting!S78</f>
        <v>126156</v>
      </c>
      <c r="T78" s="5">
        <f>All_Customers_Residential!T78+All_Customers_Small_Commercial!T78+All_Customers_Lighting!T78</f>
        <v>131147</v>
      </c>
      <c r="U78" s="5">
        <f>All_Customers_Residential!U78+All_Customers_Small_Commercial!U78+All_Customers_Lighting!U78</f>
        <v>143408</v>
      </c>
      <c r="V78" s="5">
        <f>All_Customers_Residential!V78+All_Customers_Small_Commercial!V78+All_Customers_Lighting!V78</f>
        <v>138366</v>
      </c>
      <c r="W78" s="5">
        <f>All_Customers_Residential!W78+All_Customers_Small_Commercial!W78+All_Customers_Lighting!W78</f>
        <v>112573</v>
      </c>
      <c r="X78" s="5">
        <f>All_Customers_Residential!X78+All_Customers_Small_Commercial!X78+All_Customers_Lighting!X78</f>
        <v>92345</v>
      </c>
      <c r="Y78" s="5">
        <f>All_Customers_Residential!Y78+All_Customers_Small_Commercial!Y78+All_Customers_Lighting!Y78</f>
        <v>82848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2466741</v>
      </c>
      <c r="AE78" s="5">
        <f t="shared" si="11"/>
        <v>2466741</v>
      </c>
      <c r="AG78" s="2">
        <f t="shared" si="12"/>
        <v>3</v>
      </c>
      <c r="AH78" s="2">
        <f t="shared" si="13"/>
        <v>2024</v>
      </c>
      <c r="AJ78" s="5">
        <f t="shared" si="14"/>
        <v>143408</v>
      </c>
      <c r="AK78" s="2">
        <f t="shared" si="15"/>
        <v>20</v>
      </c>
    </row>
    <row r="79" spans="1:37" ht="12.75" x14ac:dyDescent="0.2">
      <c r="A79" s="4">
        <v>45362</v>
      </c>
      <c r="B79" s="5">
        <f>All_Customers_Residential!B79+All_Customers_Small_Commercial!B79+All_Customers_Lighting!B79</f>
        <v>76839</v>
      </c>
      <c r="C79" s="5">
        <f>All_Customers_Residential!C79+All_Customers_Small_Commercial!C79+All_Customers_Lighting!C79</f>
        <v>71634</v>
      </c>
      <c r="D79" s="5">
        <f>All_Customers_Residential!D79+All_Customers_Small_Commercial!D79+All_Customers_Lighting!D79</f>
        <v>70095</v>
      </c>
      <c r="E79" s="5">
        <f>All_Customers_Residential!E79+All_Customers_Small_Commercial!E79+All_Customers_Lighting!E79</f>
        <v>72172</v>
      </c>
      <c r="F79" s="5">
        <f>All_Customers_Residential!F79+All_Customers_Small_Commercial!F79+All_Customers_Lighting!F79</f>
        <v>74270</v>
      </c>
      <c r="G79" s="5">
        <f>All_Customers_Residential!G79+All_Customers_Small_Commercial!G79+All_Customers_Lighting!G79</f>
        <v>85217</v>
      </c>
      <c r="H79" s="5">
        <f>All_Customers_Residential!H79+All_Customers_Small_Commercial!H79+All_Customers_Lighting!H79</f>
        <v>111796</v>
      </c>
      <c r="I79" s="5">
        <f>All_Customers_Residential!I79+All_Customers_Small_Commercial!I79+All_Customers_Lighting!I79</f>
        <v>125044</v>
      </c>
      <c r="J79" s="5">
        <f>All_Customers_Residential!J79+All_Customers_Small_Commercial!J79+All_Customers_Lighting!J79</f>
        <v>121488</v>
      </c>
      <c r="K79" s="5">
        <f>All_Customers_Residential!K79+All_Customers_Small_Commercial!K79+All_Customers_Lighting!K79</f>
        <v>121713</v>
      </c>
      <c r="L79" s="5">
        <f>All_Customers_Residential!L79+All_Customers_Small_Commercial!L79+All_Customers_Lighting!L79</f>
        <v>119667</v>
      </c>
      <c r="M79" s="5">
        <f>All_Customers_Residential!M79+All_Customers_Small_Commercial!M79+All_Customers_Lighting!M79</f>
        <v>115443</v>
      </c>
      <c r="N79" s="5">
        <f>All_Customers_Residential!N79+All_Customers_Small_Commercial!N79+All_Customers_Lighting!N79</f>
        <v>112288</v>
      </c>
      <c r="O79" s="5">
        <f>All_Customers_Residential!O79+All_Customers_Small_Commercial!O79+All_Customers_Lighting!O79</f>
        <v>107105</v>
      </c>
      <c r="P79" s="5">
        <f>All_Customers_Residential!P79+All_Customers_Small_Commercial!P79+All_Customers_Lighting!P79</f>
        <v>103064</v>
      </c>
      <c r="Q79" s="5">
        <f>All_Customers_Residential!Q79+All_Customers_Small_Commercial!Q79+All_Customers_Lighting!Q79</f>
        <v>107392</v>
      </c>
      <c r="R79" s="5">
        <f>All_Customers_Residential!R79+All_Customers_Small_Commercial!R79+All_Customers_Lighting!R79</f>
        <v>113591</v>
      </c>
      <c r="S79" s="5">
        <f>All_Customers_Residential!S79+All_Customers_Small_Commercial!S79+All_Customers_Lighting!S79</f>
        <v>124274</v>
      </c>
      <c r="T79" s="5">
        <f>All_Customers_Residential!T79+All_Customers_Small_Commercial!T79+All_Customers_Lighting!T79</f>
        <v>128502</v>
      </c>
      <c r="U79" s="5">
        <f>All_Customers_Residential!U79+All_Customers_Small_Commercial!U79+All_Customers_Lighting!U79</f>
        <v>141422</v>
      </c>
      <c r="V79" s="5">
        <f>All_Customers_Residential!V79+All_Customers_Small_Commercial!V79+All_Customers_Lighting!V79</f>
        <v>135996</v>
      </c>
      <c r="W79" s="5">
        <f>All_Customers_Residential!W79+All_Customers_Small_Commercial!W79+All_Customers_Lighting!W79</f>
        <v>112902</v>
      </c>
      <c r="X79" s="5">
        <f>All_Customers_Residential!X79+All_Customers_Small_Commercial!X79+All_Customers_Lighting!X79</f>
        <v>91106</v>
      </c>
      <c r="Y79" s="5">
        <f>All_Customers_Residential!Y79+All_Customers_Small_Commercial!Y79+All_Customers_Lighting!Y79</f>
        <v>82147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1880997</v>
      </c>
      <c r="AD79" s="5">
        <f t="shared" si="10"/>
        <v>644170</v>
      </c>
      <c r="AE79" s="5">
        <f t="shared" si="11"/>
        <v>2525167</v>
      </c>
      <c r="AG79" s="2">
        <f t="shared" si="12"/>
        <v>3</v>
      </c>
      <c r="AH79" s="2">
        <f t="shared" si="13"/>
        <v>2024</v>
      </c>
      <c r="AJ79" s="5">
        <f t="shared" si="14"/>
        <v>141422</v>
      </c>
      <c r="AK79" s="2">
        <f t="shared" si="15"/>
        <v>20</v>
      </c>
    </row>
    <row r="80" spans="1:37" ht="12.75" x14ac:dyDescent="0.2">
      <c r="A80" s="4">
        <v>45363</v>
      </c>
      <c r="B80" s="5">
        <f>All_Customers_Residential!B80+All_Customers_Small_Commercial!B80+All_Customers_Lighting!B80</f>
        <v>76877</v>
      </c>
      <c r="C80" s="5">
        <f>All_Customers_Residential!C80+All_Customers_Small_Commercial!C80+All_Customers_Lighting!C80</f>
        <v>71673</v>
      </c>
      <c r="D80" s="5">
        <f>All_Customers_Residential!D80+All_Customers_Small_Commercial!D80+All_Customers_Lighting!D80</f>
        <v>70134</v>
      </c>
      <c r="E80" s="5">
        <f>All_Customers_Residential!E80+All_Customers_Small_Commercial!E80+All_Customers_Lighting!E80</f>
        <v>72212</v>
      </c>
      <c r="F80" s="5">
        <f>All_Customers_Residential!F80+All_Customers_Small_Commercial!F80+All_Customers_Lighting!F80</f>
        <v>74307</v>
      </c>
      <c r="G80" s="5">
        <f>All_Customers_Residential!G80+All_Customers_Small_Commercial!G80+All_Customers_Lighting!G80</f>
        <v>85259</v>
      </c>
      <c r="H80" s="5">
        <f>All_Customers_Residential!H80+All_Customers_Small_Commercial!H80+All_Customers_Lighting!H80</f>
        <v>111827</v>
      </c>
      <c r="I80" s="5">
        <f>All_Customers_Residential!I80+All_Customers_Small_Commercial!I80+All_Customers_Lighting!I80</f>
        <v>125050</v>
      </c>
      <c r="J80" s="5">
        <f>All_Customers_Residential!J80+All_Customers_Small_Commercial!J80+All_Customers_Lighting!J80</f>
        <v>121505</v>
      </c>
      <c r="K80" s="5">
        <f>All_Customers_Residential!K80+All_Customers_Small_Commercial!K80+All_Customers_Lighting!K80</f>
        <v>121727</v>
      </c>
      <c r="L80" s="5">
        <f>All_Customers_Residential!L80+All_Customers_Small_Commercial!L80+All_Customers_Lighting!L80</f>
        <v>119663</v>
      </c>
      <c r="M80" s="5">
        <f>All_Customers_Residential!M80+All_Customers_Small_Commercial!M80+All_Customers_Lighting!M80</f>
        <v>115454</v>
      </c>
      <c r="N80" s="5">
        <f>All_Customers_Residential!N80+All_Customers_Small_Commercial!N80+All_Customers_Lighting!N80</f>
        <v>112303</v>
      </c>
      <c r="O80" s="5">
        <f>All_Customers_Residential!O80+All_Customers_Small_Commercial!O80+All_Customers_Lighting!O80</f>
        <v>107121</v>
      </c>
      <c r="P80" s="5">
        <f>All_Customers_Residential!P80+All_Customers_Small_Commercial!P80+All_Customers_Lighting!P80</f>
        <v>103078</v>
      </c>
      <c r="Q80" s="5">
        <f>All_Customers_Residential!Q80+All_Customers_Small_Commercial!Q80+All_Customers_Lighting!Q80</f>
        <v>107407</v>
      </c>
      <c r="R80" s="5">
        <f>All_Customers_Residential!R80+All_Customers_Small_Commercial!R80+All_Customers_Lighting!R80</f>
        <v>113606</v>
      </c>
      <c r="S80" s="5">
        <f>All_Customers_Residential!S80+All_Customers_Small_Commercial!S80+All_Customers_Lighting!S80</f>
        <v>124286</v>
      </c>
      <c r="T80" s="5">
        <f>All_Customers_Residential!T80+All_Customers_Small_Commercial!T80+All_Customers_Lighting!T80</f>
        <v>128504</v>
      </c>
      <c r="U80" s="5">
        <f>All_Customers_Residential!U80+All_Customers_Small_Commercial!U80+All_Customers_Lighting!U80</f>
        <v>141436</v>
      </c>
      <c r="V80" s="5">
        <f>All_Customers_Residential!V80+All_Customers_Small_Commercial!V80+All_Customers_Lighting!V80</f>
        <v>136011</v>
      </c>
      <c r="W80" s="5">
        <f>All_Customers_Residential!W80+All_Customers_Small_Commercial!W80+All_Customers_Lighting!W80</f>
        <v>112917</v>
      </c>
      <c r="X80" s="5">
        <f>All_Customers_Residential!X80+All_Customers_Small_Commercial!X80+All_Customers_Lighting!X80</f>
        <v>91118</v>
      </c>
      <c r="Y80" s="5">
        <f>All_Customers_Residential!Y80+All_Customers_Small_Commercial!Y80+All_Customers_Lighting!Y80</f>
        <v>82156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1881186</v>
      </c>
      <c r="AD80" s="5">
        <f t="shared" si="10"/>
        <v>644445</v>
      </c>
      <c r="AE80" s="5">
        <f t="shared" si="11"/>
        <v>2525631</v>
      </c>
      <c r="AG80" s="2">
        <f t="shared" si="12"/>
        <v>3</v>
      </c>
      <c r="AH80" s="2">
        <f t="shared" si="13"/>
        <v>2024</v>
      </c>
      <c r="AJ80" s="5">
        <f t="shared" si="14"/>
        <v>141436</v>
      </c>
      <c r="AK80" s="2">
        <f t="shared" si="15"/>
        <v>20</v>
      </c>
    </row>
    <row r="81" spans="1:37" ht="12.75" x14ac:dyDescent="0.2">
      <c r="A81" s="4">
        <v>45364</v>
      </c>
      <c r="B81" s="5">
        <f>All_Customers_Residential!B81+All_Customers_Small_Commercial!B81+All_Customers_Lighting!B81</f>
        <v>76813</v>
      </c>
      <c r="C81" s="5">
        <f>All_Customers_Residential!C81+All_Customers_Small_Commercial!C81+All_Customers_Lighting!C81</f>
        <v>71613</v>
      </c>
      <c r="D81" s="5">
        <f>All_Customers_Residential!D81+All_Customers_Small_Commercial!D81+All_Customers_Lighting!D81</f>
        <v>70071</v>
      </c>
      <c r="E81" s="5">
        <f>All_Customers_Residential!E81+All_Customers_Small_Commercial!E81+All_Customers_Lighting!E81</f>
        <v>72148</v>
      </c>
      <c r="F81" s="5">
        <f>All_Customers_Residential!F81+All_Customers_Small_Commercial!F81+All_Customers_Lighting!F81</f>
        <v>74244</v>
      </c>
      <c r="G81" s="5">
        <f>All_Customers_Residential!G81+All_Customers_Small_Commercial!G81+All_Customers_Lighting!G81</f>
        <v>85184</v>
      </c>
      <c r="H81" s="5">
        <f>All_Customers_Residential!H81+All_Customers_Small_Commercial!H81+All_Customers_Lighting!H81</f>
        <v>111709</v>
      </c>
      <c r="I81" s="5">
        <f>All_Customers_Residential!I81+All_Customers_Small_Commercial!I81+All_Customers_Lighting!I81</f>
        <v>124937</v>
      </c>
      <c r="J81" s="5">
        <f>All_Customers_Residential!J81+All_Customers_Small_Commercial!J81+All_Customers_Lighting!J81</f>
        <v>121404</v>
      </c>
      <c r="K81" s="5">
        <f>All_Customers_Residential!K81+All_Customers_Small_Commercial!K81+All_Customers_Lighting!K81</f>
        <v>121637</v>
      </c>
      <c r="L81" s="5">
        <f>All_Customers_Residential!L81+All_Customers_Small_Commercial!L81+All_Customers_Lighting!L81</f>
        <v>119568</v>
      </c>
      <c r="M81" s="5">
        <f>All_Customers_Residential!M81+All_Customers_Small_Commercial!M81+All_Customers_Lighting!M81</f>
        <v>115357</v>
      </c>
      <c r="N81" s="5">
        <f>All_Customers_Residential!N81+All_Customers_Small_Commercial!N81+All_Customers_Lighting!N81</f>
        <v>112204</v>
      </c>
      <c r="O81" s="5">
        <f>All_Customers_Residential!O81+All_Customers_Small_Commercial!O81+All_Customers_Lighting!O81</f>
        <v>107025</v>
      </c>
      <c r="P81" s="5">
        <f>All_Customers_Residential!P81+All_Customers_Small_Commercial!P81+All_Customers_Lighting!P81</f>
        <v>102988</v>
      </c>
      <c r="Q81" s="5">
        <f>All_Customers_Residential!Q81+All_Customers_Small_Commercial!Q81+All_Customers_Lighting!Q81</f>
        <v>107315</v>
      </c>
      <c r="R81" s="5">
        <f>All_Customers_Residential!R81+All_Customers_Small_Commercial!R81+All_Customers_Lighting!R81</f>
        <v>113505</v>
      </c>
      <c r="S81" s="5">
        <f>All_Customers_Residential!S81+All_Customers_Small_Commercial!S81+All_Customers_Lighting!S81</f>
        <v>124176</v>
      </c>
      <c r="T81" s="5">
        <f>All_Customers_Residential!T81+All_Customers_Small_Commercial!T81+All_Customers_Lighting!T81</f>
        <v>128389</v>
      </c>
      <c r="U81" s="5">
        <f>All_Customers_Residential!U81+All_Customers_Small_Commercial!U81+All_Customers_Lighting!U81</f>
        <v>141305</v>
      </c>
      <c r="V81" s="5">
        <f>All_Customers_Residential!V81+All_Customers_Small_Commercial!V81+All_Customers_Lighting!V81</f>
        <v>135888</v>
      </c>
      <c r="W81" s="5">
        <f>All_Customers_Residential!W81+All_Customers_Small_Commercial!W81+All_Customers_Lighting!W81</f>
        <v>112817</v>
      </c>
      <c r="X81" s="5">
        <f>All_Customers_Residential!X81+All_Customers_Small_Commercial!X81+All_Customers_Lighting!X81</f>
        <v>91038</v>
      </c>
      <c r="Y81" s="5">
        <f>All_Customers_Residential!Y81+All_Customers_Small_Commercial!Y81+All_Customers_Lighting!Y81</f>
        <v>82084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1879553</v>
      </c>
      <c r="AD81" s="5">
        <f t="shared" si="10"/>
        <v>643866</v>
      </c>
      <c r="AE81" s="5">
        <f t="shared" si="11"/>
        <v>2523419</v>
      </c>
      <c r="AG81" s="2">
        <f t="shared" si="12"/>
        <v>3</v>
      </c>
      <c r="AH81" s="2">
        <f t="shared" si="13"/>
        <v>2024</v>
      </c>
      <c r="AJ81" s="5">
        <f t="shared" si="14"/>
        <v>141305</v>
      </c>
      <c r="AK81" s="2">
        <f t="shared" si="15"/>
        <v>20</v>
      </c>
    </row>
    <row r="82" spans="1:37" ht="12.75" x14ac:dyDescent="0.2">
      <c r="A82" s="4">
        <v>45365</v>
      </c>
      <c r="B82" s="5">
        <f>All_Customers_Residential!B82+All_Customers_Small_Commercial!B82+All_Customers_Lighting!B82</f>
        <v>76728</v>
      </c>
      <c r="C82" s="5">
        <f>All_Customers_Residential!C82+All_Customers_Small_Commercial!C82+All_Customers_Lighting!C82</f>
        <v>71539</v>
      </c>
      <c r="D82" s="5">
        <f>All_Customers_Residential!D82+All_Customers_Small_Commercial!D82+All_Customers_Lighting!D82</f>
        <v>69999</v>
      </c>
      <c r="E82" s="5">
        <f>All_Customers_Residential!E82+All_Customers_Small_Commercial!E82+All_Customers_Lighting!E82</f>
        <v>72074</v>
      </c>
      <c r="F82" s="5">
        <f>All_Customers_Residential!F82+All_Customers_Small_Commercial!F82+All_Customers_Lighting!F82</f>
        <v>74168</v>
      </c>
      <c r="G82" s="5">
        <f>All_Customers_Residential!G82+All_Customers_Small_Commercial!G82+All_Customers_Lighting!G82</f>
        <v>85090</v>
      </c>
      <c r="H82" s="5">
        <f>All_Customers_Residential!H82+All_Customers_Small_Commercial!H82+All_Customers_Lighting!H82</f>
        <v>111613</v>
      </c>
      <c r="I82" s="5">
        <f>All_Customers_Residential!I82+All_Customers_Small_Commercial!I82+All_Customers_Lighting!I82</f>
        <v>124799</v>
      </c>
      <c r="J82" s="5">
        <f>All_Customers_Residential!J82+All_Customers_Small_Commercial!J82+All_Customers_Lighting!J82</f>
        <v>121261</v>
      </c>
      <c r="K82" s="5">
        <f>All_Customers_Residential!K82+All_Customers_Small_Commercial!K82+All_Customers_Lighting!K82</f>
        <v>121482</v>
      </c>
      <c r="L82" s="5">
        <f>All_Customers_Residential!L82+All_Customers_Small_Commercial!L82+All_Customers_Lighting!L82</f>
        <v>119411</v>
      </c>
      <c r="M82" s="5">
        <f>All_Customers_Residential!M82+All_Customers_Small_Commercial!M82+All_Customers_Lighting!M82</f>
        <v>115230</v>
      </c>
      <c r="N82" s="5">
        <f>All_Customers_Residential!N82+All_Customers_Small_Commercial!N82+All_Customers_Lighting!N82</f>
        <v>112079</v>
      </c>
      <c r="O82" s="5">
        <f>All_Customers_Residential!O82+All_Customers_Small_Commercial!O82+All_Customers_Lighting!O82</f>
        <v>106906</v>
      </c>
      <c r="P82" s="5">
        <f>All_Customers_Residential!P82+All_Customers_Small_Commercial!P82+All_Customers_Lighting!P82</f>
        <v>102874</v>
      </c>
      <c r="Q82" s="5">
        <f>All_Customers_Residential!Q82+All_Customers_Small_Commercial!Q82+All_Customers_Lighting!Q82</f>
        <v>107197</v>
      </c>
      <c r="R82" s="5">
        <f>All_Customers_Residential!R82+All_Customers_Small_Commercial!R82+All_Customers_Lighting!R82</f>
        <v>113378</v>
      </c>
      <c r="S82" s="5">
        <f>All_Customers_Residential!S82+All_Customers_Small_Commercial!S82+All_Customers_Lighting!S82</f>
        <v>124038</v>
      </c>
      <c r="T82" s="5">
        <f>All_Customers_Residential!T82+All_Customers_Small_Commercial!T82+All_Customers_Lighting!T82</f>
        <v>128249</v>
      </c>
      <c r="U82" s="5">
        <f>All_Customers_Residential!U82+All_Customers_Small_Commercial!U82+All_Customers_Lighting!U82</f>
        <v>141153</v>
      </c>
      <c r="V82" s="5">
        <f>All_Customers_Residential!V82+All_Customers_Small_Commercial!V82+All_Customers_Lighting!V82</f>
        <v>135738</v>
      </c>
      <c r="W82" s="5">
        <f>All_Customers_Residential!W82+All_Customers_Small_Commercial!W82+All_Customers_Lighting!W82</f>
        <v>112689</v>
      </c>
      <c r="X82" s="5">
        <f>All_Customers_Residential!X82+All_Customers_Small_Commercial!X82+All_Customers_Lighting!X82</f>
        <v>90936</v>
      </c>
      <c r="Y82" s="5">
        <f>All_Customers_Residential!Y82+All_Customers_Small_Commercial!Y82+All_Customers_Lighting!Y82</f>
        <v>81998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1877420</v>
      </c>
      <c r="AD82" s="5">
        <f t="shared" si="10"/>
        <v>643209</v>
      </c>
      <c r="AE82" s="5">
        <f t="shared" si="11"/>
        <v>2520629</v>
      </c>
      <c r="AG82" s="2">
        <f t="shared" si="12"/>
        <v>3</v>
      </c>
      <c r="AH82" s="2">
        <f t="shared" si="13"/>
        <v>2024</v>
      </c>
      <c r="AJ82" s="5">
        <f t="shared" si="14"/>
        <v>141153</v>
      </c>
      <c r="AK82" s="2">
        <f t="shared" si="15"/>
        <v>20</v>
      </c>
    </row>
    <row r="83" spans="1:37" ht="12.75" x14ac:dyDescent="0.2">
      <c r="A83" s="4">
        <v>45366</v>
      </c>
      <c r="B83" s="5">
        <f>All_Customers_Residential!B83+All_Customers_Small_Commercial!B83+All_Customers_Lighting!B83</f>
        <v>76506</v>
      </c>
      <c r="C83" s="5">
        <f>All_Customers_Residential!C83+All_Customers_Small_Commercial!C83+All_Customers_Lighting!C83</f>
        <v>71328</v>
      </c>
      <c r="D83" s="5">
        <f>All_Customers_Residential!D83+All_Customers_Small_Commercial!D83+All_Customers_Lighting!D83</f>
        <v>69792</v>
      </c>
      <c r="E83" s="5">
        <f>All_Customers_Residential!E83+All_Customers_Small_Commercial!E83+All_Customers_Lighting!E83</f>
        <v>71859</v>
      </c>
      <c r="F83" s="5">
        <f>All_Customers_Residential!F83+All_Customers_Small_Commercial!F83+All_Customers_Lighting!F83</f>
        <v>73949</v>
      </c>
      <c r="G83" s="5">
        <f>All_Customers_Residential!G83+All_Customers_Small_Commercial!G83+All_Customers_Lighting!G83</f>
        <v>84844</v>
      </c>
      <c r="H83" s="5">
        <f>All_Customers_Residential!H83+All_Customers_Small_Commercial!H83+All_Customers_Lighting!H83</f>
        <v>111295</v>
      </c>
      <c r="I83" s="5">
        <f>All_Customers_Residential!I83+All_Customers_Small_Commercial!I83+All_Customers_Lighting!I83</f>
        <v>124470</v>
      </c>
      <c r="J83" s="5">
        <f>All_Customers_Residential!J83+All_Customers_Small_Commercial!J83+All_Customers_Lighting!J83</f>
        <v>120900</v>
      </c>
      <c r="K83" s="5">
        <f>All_Customers_Residential!K83+All_Customers_Small_Commercial!K83+All_Customers_Lighting!K83</f>
        <v>121118</v>
      </c>
      <c r="L83" s="5">
        <f>All_Customers_Residential!L83+All_Customers_Small_Commercial!L83+All_Customers_Lighting!L83</f>
        <v>119071</v>
      </c>
      <c r="M83" s="5">
        <f>All_Customers_Residential!M83+All_Customers_Small_Commercial!M83+All_Customers_Lighting!M83</f>
        <v>114901</v>
      </c>
      <c r="N83" s="5">
        <f>All_Customers_Residential!N83+All_Customers_Small_Commercial!N83+All_Customers_Lighting!N83</f>
        <v>111762</v>
      </c>
      <c r="O83" s="5">
        <f>All_Customers_Residential!O83+All_Customers_Small_Commercial!O83+All_Customers_Lighting!O83</f>
        <v>106597</v>
      </c>
      <c r="P83" s="5">
        <f>All_Customers_Residential!P83+All_Customers_Small_Commercial!P83+All_Customers_Lighting!P83</f>
        <v>102563</v>
      </c>
      <c r="Q83" s="5">
        <f>All_Customers_Residential!Q83+All_Customers_Small_Commercial!Q83+All_Customers_Lighting!Q83</f>
        <v>106871</v>
      </c>
      <c r="R83" s="5">
        <f>All_Customers_Residential!R83+All_Customers_Small_Commercial!R83+All_Customers_Lighting!R83</f>
        <v>113043</v>
      </c>
      <c r="S83" s="5">
        <f>All_Customers_Residential!S83+All_Customers_Small_Commercial!S83+All_Customers_Lighting!S83</f>
        <v>123674</v>
      </c>
      <c r="T83" s="5">
        <f>All_Customers_Residential!T83+All_Customers_Small_Commercial!T83+All_Customers_Lighting!T83</f>
        <v>127901</v>
      </c>
      <c r="U83" s="5">
        <f>All_Customers_Residential!U83+All_Customers_Small_Commercial!U83+All_Customers_Lighting!U83</f>
        <v>140750</v>
      </c>
      <c r="V83" s="5">
        <f>All_Customers_Residential!V83+All_Customers_Small_Commercial!V83+All_Customers_Lighting!V83</f>
        <v>135347</v>
      </c>
      <c r="W83" s="5">
        <f>All_Customers_Residential!W83+All_Customers_Small_Commercial!W83+All_Customers_Lighting!W83</f>
        <v>112367</v>
      </c>
      <c r="X83" s="5">
        <f>All_Customers_Residential!X83+All_Customers_Small_Commercial!X83+All_Customers_Lighting!X83</f>
        <v>90676</v>
      </c>
      <c r="Y83" s="5">
        <f>All_Customers_Residential!Y83+All_Customers_Small_Commercial!Y83+All_Customers_Lighting!Y83</f>
        <v>81760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1872011</v>
      </c>
      <c r="AD83" s="5">
        <f t="shared" si="10"/>
        <v>641333</v>
      </c>
      <c r="AE83" s="5">
        <f t="shared" si="11"/>
        <v>2513344</v>
      </c>
      <c r="AG83" s="2">
        <f t="shared" si="12"/>
        <v>3</v>
      </c>
      <c r="AH83" s="2">
        <f t="shared" si="13"/>
        <v>2024</v>
      </c>
      <c r="AJ83" s="5">
        <f t="shared" si="14"/>
        <v>140750</v>
      </c>
      <c r="AK83" s="2">
        <f t="shared" si="15"/>
        <v>20</v>
      </c>
    </row>
    <row r="84" spans="1:37" ht="12.75" x14ac:dyDescent="0.2">
      <c r="A84" s="4">
        <v>45367</v>
      </c>
      <c r="B84" s="5">
        <f>All_Customers_Residential!B84+All_Customers_Small_Commercial!B84+All_Customers_Lighting!B84</f>
        <v>76927</v>
      </c>
      <c r="C84" s="5">
        <f>All_Customers_Residential!C84+All_Customers_Small_Commercial!C84+All_Customers_Lighting!C84</f>
        <v>65854</v>
      </c>
      <c r="D84" s="5">
        <f>All_Customers_Residential!D84+All_Customers_Small_Commercial!D84+All_Customers_Lighting!D84</f>
        <v>70548</v>
      </c>
      <c r="E84" s="5">
        <f>All_Customers_Residential!E84+All_Customers_Small_Commercial!E84+All_Customers_Lighting!E84</f>
        <v>71005</v>
      </c>
      <c r="F84" s="5">
        <f>All_Customers_Residential!F84+All_Customers_Small_Commercial!F84+All_Customers_Lighting!F84</f>
        <v>73421</v>
      </c>
      <c r="G84" s="5">
        <f>All_Customers_Residential!G84+All_Customers_Small_Commercial!G84+All_Customers_Lighting!G84</f>
        <v>81131</v>
      </c>
      <c r="H84" s="5">
        <f>All_Customers_Residential!H84+All_Customers_Small_Commercial!H84+All_Customers_Lighting!H84</f>
        <v>101070</v>
      </c>
      <c r="I84" s="5">
        <f>All_Customers_Residential!I84+All_Customers_Small_Commercial!I84+All_Customers_Lighting!I84</f>
        <v>113765</v>
      </c>
      <c r="J84" s="5">
        <f>All_Customers_Residential!J84+All_Customers_Small_Commercial!J84+All_Customers_Lighting!J84</f>
        <v>120971</v>
      </c>
      <c r="K84" s="5">
        <f>All_Customers_Residential!K84+All_Customers_Small_Commercial!K84+All_Customers_Lighting!K84</f>
        <v>125874</v>
      </c>
      <c r="L84" s="5">
        <f>All_Customers_Residential!L84+All_Customers_Small_Commercial!L84+All_Customers_Lighting!L84</f>
        <v>122798</v>
      </c>
      <c r="M84" s="5">
        <f>All_Customers_Residential!M84+All_Customers_Small_Commercial!M84+All_Customers_Lighting!M84</f>
        <v>119611</v>
      </c>
      <c r="N84" s="5">
        <f>All_Customers_Residential!N84+All_Customers_Small_Commercial!N84+All_Customers_Lighting!N84</f>
        <v>115419</v>
      </c>
      <c r="O84" s="5">
        <f>All_Customers_Residential!O84+All_Customers_Small_Commercial!O84+All_Customers_Lighting!O84</f>
        <v>110500</v>
      </c>
      <c r="P84" s="5">
        <f>All_Customers_Residential!P84+All_Customers_Small_Commercial!P84+All_Customers_Lighting!P84</f>
        <v>104532</v>
      </c>
      <c r="Q84" s="5">
        <f>All_Customers_Residential!Q84+All_Customers_Small_Commercial!Q84+All_Customers_Lighting!Q84</f>
        <v>108317</v>
      </c>
      <c r="R84" s="5">
        <f>All_Customers_Residential!R84+All_Customers_Small_Commercial!R84+All_Customers_Lighting!R84</f>
        <v>114764</v>
      </c>
      <c r="S84" s="5">
        <f>All_Customers_Residential!S84+All_Customers_Small_Commercial!S84+All_Customers_Lighting!S84</f>
        <v>125072</v>
      </c>
      <c r="T84" s="5">
        <f>All_Customers_Residential!T84+All_Customers_Small_Commercial!T84+All_Customers_Lighting!T84</f>
        <v>130014</v>
      </c>
      <c r="U84" s="5">
        <f>All_Customers_Residential!U84+All_Customers_Small_Commercial!U84+All_Customers_Lighting!U84</f>
        <v>142205</v>
      </c>
      <c r="V84" s="5">
        <f>All_Customers_Residential!V84+All_Customers_Small_Commercial!V84+All_Customers_Lighting!V84</f>
        <v>137202</v>
      </c>
      <c r="W84" s="5">
        <f>All_Customers_Residential!W84+All_Customers_Small_Commercial!W84+All_Customers_Lighting!W84</f>
        <v>111649</v>
      </c>
      <c r="X84" s="5">
        <f>All_Customers_Residential!X84+All_Customers_Small_Commercial!X84+All_Customers_Lighting!X84</f>
        <v>91602</v>
      </c>
      <c r="Y84" s="5">
        <f>All_Customers_Residential!Y84+All_Customers_Small_Commercial!Y84+All_Customers_Lighting!Y84</f>
        <v>82187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2516438</v>
      </c>
      <c r="AE84" s="5">
        <f t="shared" si="11"/>
        <v>2516438</v>
      </c>
      <c r="AG84" s="2">
        <f t="shared" si="12"/>
        <v>3</v>
      </c>
      <c r="AH84" s="2">
        <f t="shared" si="13"/>
        <v>2024</v>
      </c>
      <c r="AJ84" s="5">
        <f t="shared" si="14"/>
        <v>142205</v>
      </c>
      <c r="AK84" s="2">
        <f t="shared" si="15"/>
        <v>20</v>
      </c>
    </row>
    <row r="85" spans="1:37" ht="12.75" x14ac:dyDescent="0.2">
      <c r="A85" s="4">
        <v>45368</v>
      </c>
      <c r="B85" s="5">
        <f>All_Customers_Residential!B85+All_Customers_Small_Commercial!B85+All_Customers_Lighting!B85</f>
        <v>76931</v>
      </c>
      <c r="C85" s="5">
        <f>All_Customers_Residential!C85+All_Customers_Small_Commercial!C85+All_Customers_Lighting!C85</f>
        <v>65858</v>
      </c>
      <c r="D85" s="5">
        <f>All_Customers_Residential!D85+All_Customers_Small_Commercial!D85+All_Customers_Lighting!D85</f>
        <v>70546</v>
      </c>
      <c r="E85" s="5">
        <f>All_Customers_Residential!E85+All_Customers_Small_Commercial!E85+All_Customers_Lighting!E85</f>
        <v>71008</v>
      </c>
      <c r="F85" s="5">
        <f>All_Customers_Residential!F85+All_Customers_Small_Commercial!F85+All_Customers_Lighting!F85</f>
        <v>73424</v>
      </c>
      <c r="G85" s="5">
        <f>All_Customers_Residential!G85+All_Customers_Small_Commercial!G85+All_Customers_Lighting!G85</f>
        <v>81137</v>
      </c>
      <c r="H85" s="5">
        <f>All_Customers_Residential!H85+All_Customers_Small_Commercial!H85+All_Customers_Lighting!H85</f>
        <v>101113</v>
      </c>
      <c r="I85" s="5">
        <f>All_Customers_Residential!I85+All_Customers_Small_Commercial!I85+All_Customers_Lighting!I85</f>
        <v>113793</v>
      </c>
      <c r="J85" s="5">
        <f>All_Customers_Residential!J85+All_Customers_Small_Commercial!J85+All_Customers_Lighting!J85</f>
        <v>120978</v>
      </c>
      <c r="K85" s="5">
        <f>All_Customers_Residential!K85+All_Customers_Small_Commercial!K85+All_Customers_Lighting!K85</f>
        <v>125879</v>
      </c>
      <c r="L85" s="5">
        <f>All_Customers_Residential!L85+All_Customers_Small_Commercial!L85+All_Customers_Lighting!L85</f>
        <v>122806</v>
      </c>
      <c r="M85" s="5">
        <f>All_Customers_Residential!M85+All_Customers_Small_Commercial!M85+All_Customers_Lighting!M85</f>
        <v>119619</v>
      </c>
      <c r="N85" s="5">
        <f>All_Customers_Residential!N85+All_Customers_Small_Commercial!N85+All_Customers_Lighting!N85</f>
        <v>115425</v>
      </c>
      <c r="O85" s="5">
        <f>All_Customers_Residential!O85+All_Customers_Small_Commercial!O85+All_Customers_Lighting!O85</f>
        <v>110506</v>
      </c>
      <c r="P85" s="5">
        <f>All_Customers_Residential!P85+All_Customers_Small_Commercial!P85+All_Customers_Lighting!P85</f>
        <v>104539</v>
      </c>
      <c r="Q85" s="5">
        <f>All_Customers_Residential!Q85+All_Customers_Small_Commercial!Q85+All_Customers_Lighting!Q85</f>
        <v>108325</v>
      </c>
      <c r="R85" s="5">
        <f>All_Customers_Residential!R85+All_Customers_Small_Commercial!R85+All_Customers_Lighting!R85</f>
        <v>114773</v>
      </c>
      <c r="S85" s="5">
        <f>All_Customers_Residential!S85+All_Customers_Small_Commercial!S85+All_Customers_Lighting!S85</f>
        <v>125081</v>
      </c>
      <c r="T85" s="5">
        <f>All_Customers_Residential!T85+All_Customers_Small_Commercial!T85+All_Customers_Lighting!T85</f>
        <v>129992</v>
      </c>
      <c r="U85" s="5">
        <f>All_Customers_Residential!U85+All_Customers_Small_Commercial!U85+All_Customers_Lighting!U85</f>
        <v>142215</v>
      </c>
      <c r="V85" s="5">
        <f>All_Customers_Residential!V85+All_Customers_Small_Commercial!V85+All_Customers_Lighting!V85</f>
        <v>137209</v>
      </c>
      <c r="W85" s="5">
        <f>All_Customers_Residential!W85+All_Customers_Small_Commercial!W85+All_Customers_Lighting!W85</f>
        <v>111653</v>
      </c>
      <c r="X85" s="5">
        <f>All_Customers_Residential!X85+All_Customers_Small_Commercial!X85+All_Customers_Lighting!X85</f>
        <v>91606</v>
      </c>
      <c r="Y85" s="5">
        <f>All_Customers_Residential!Y85+All_Customers_Small_Commercial!Y85+All_Customers_Lighting!Y85</f>
        <v>82194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2516610</v>
      </c>
      <c r="AE85" s="5">
        <f t="shared" si="11"/>
        <v>2516610</v>
      </c>
      <c r="AG85" s="2">
        <f t="shared" si="12"/>
        <v>3</v>
      </c>
      <c r="AH85" s="2">
        <f t="shared" si="13"/>
        <v>2024</v>
      </c>
      <c r="AJ85" s="5">
        <f t="shared" si="14"/>
        <v>142215</v>
      </c>
      <c r="AK85" s="2">
        <f t="shared" si="15"/>
        <v>20</v>
      </c>
    </row>
    <row r="86" spans="1:37" ht="12.75" x14ac:dyDescent="0.2">
      <c r="A86" s="4">
        <v>45369</v>
      </c>
      <c r="B86" s="5">
        <f>All_Customers_Residential!B86+All_Customers_Small_Commercial!B86+All_Customers_Lighting!B86</f>
        <v>76259</v>
      </c>
      <c r="C86" s="5">
        <f>All_Customers_Residential!C86+All_Customers_Small_Commercial!C86+All_Customers_Lighting!C86</f>
        <v>71098</v>
      </c>
      <c r="D86" s="5">
        <f>All_Customers_Residential!D86+All_Customers_Small_Commercial!D86+All_Customers_Lighting!D86</f>
        <v>69569</v>
      </c>
      <c r="E86" s="5">
        <f>All_Customers_Residential!E86+All_Customers_Small_Commercial!E86+All_Customers_Lighting!E86</f>
        <v>71630</v>
      </c>
      <c r="F86" s="5">
        <f>All_Customers_Residential!F86+All_Customers_Small_Commercial!F86+All_Customers_Lighting!F86</f>
        <v>73713</v>
      </c>
      <c r="G86" s="5">
        <f>All_Customers_Residential!G86+All_Customers_Small_Commercial!G86+All_Customers_Lighting!G86</f>
        <v>84571</v>
      </c>
      <c r="H86" s="5">
        <f>All_Customers_Residential!H86+All_Customers_Small_Commercial!H86+All_Customers_Lighting!H86</f>
        <v>110887</v>
      </c>
      <c r="I86" s="5">
        <f>All_Customers_Residential!I86+All_Customers_Small_Commercial!I86+All_Customers_Lighting!I86</f>
        <v>124018</v>
      </c>
      <c r="J86" s="5">
        <f>All_Customers_Residential!J86+All_Customers_Small_Commercial!J86+All_Customers_Lighting!J86</f>
        <v>120506</v>
      </c>
      <c r="K86" s="5">
        <f>All_Customers_Residential!K86+All_Customers_Small_Commercial!K86+All_Customers_Lighting!K86</f>
        <v>120722</v>
      </c>
      <c r="L86" s="5">
        <f>All_Customers_Residential!L86+All_Customers_Small_Commercial!L86+All_Customers_Lighting!L86</f>
        <v>118663</v>
      </c>
      <c r="M86" s="5">
        <f>All_Customers_Residential!M86+All_Customers_Small_Commercial!M86+All_Customers_Lighting!M86</f>
        <v>114506</v>
      </c>
      <c r="N86" s="5">
        <f>All_Customers_Residential!N86+All_Customers_Small_Commercial!N86+All_Customers_Lighting!N86</f>
        <v>111379</v>
      </c>
      <c r="O86" s="5">
        <f>All_Customers_Residential!O86+All_Customers_Small_Commercial!O86+All_Customers_Lighting!O86</f>
        <v>106235</v>
      </c>
      <c r="P86" s="5">
        <f>All_Customers_Residential!P86+All_Customers_Small_Commercial!P86+All_Customers_Lighting!P86</f>
        <v>102230</v>
      </c>
      <c r="Q86" s="5">
        <f>All_Customers_Residential!Q86+All_Customers_Small_Commercial!Q86+All_Customers_Lighting!Q86</f>
        <v>106526</v>
      </c>
      <c r="R86" s="5">
        <f>All_Customers_Residential!R86+All_Customers_Small_Commercial!R86+All_Customers_Lighting!R86</f>
        <v>112671</v>
      </c>
      <c r="S86" s="5">
        <f>All_Customers_Residential!S86+All_Customers_Small_Commercial!S86+All_Customers_Lighting!S86</f>
        <v>123268</v>
      </c>
      <c r="T86" s="5">
        <f>All_Customers_Residential!T86+All_Customers_Small_Commercial!T86+All_Customers_Lighting!T86</f>
        <v>127456</v>
      </c>
      <c r="U86" s="5">
        <f>All_Customers_Residential!U86+All_Customers_Small_Commercial!U86+All_Customers_Lighting!U86</f>
        <v>140289</v>
      </c>
      <c r="V86" s="5">
        <f>All_Customers_Residential!V86+All_Customers_Small_Commercial!V86+All_Customers_Lighting!V86</f>
        <v>134904</v>
      </c>
      <c r="W86" s="5">
        <f>All_Customers_Residential!W86+All_Customers_Small_Commercial!W86+All_Customers_Lighting!W86</f>
        <v>111998</v>
      </c>
      <c r="X86" s="5">
        <f>All_Customers_Residential!X86+All_Customers_Small_Commercial!X86+All_Customers_Lighting!X86</f>
        <v>90384</v>
      </c>
      <c r="Y86" s="5">
        <f>All_Customers_Residential!Y86+All_Customers_Small_Commercial!Y86+All_Customers_Lighting!Y86</f>
        <v>81495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1865755</v>
      </c>
      <c r="AD86" s="5">
        <f t="shared" si="10"/>
        <v>639222</v>
      </c>
      <c r="AE86" s="5">
        <f t="shared" si="11"/>
        <v>2504977</v>
      </c>
      <c r="AG86" s="2">
        <f t="shared" si="12"/>
        <v>3</v>
      </c>
      <c r="AH86" s="2">
        <f t="shared" si="13"/>
        <v>2024</v>
      </c>
      <c r="AJ86" s="5">
        <f t="shared" si="14"/>
        <v>140289</v>
      </c>
      <c r="AK86" s="2">
        <f t="shared" si="15"/>
        <v>20</v>
      </c>
    </row>
    <row r="87" spans="1:37" ht="12.75" x14ac:dyDescent="0.2">
      <c r="A87" s="4">
        <v>45370</v>
      </c>
      <c r="B87" s="5">
        <f>All_Customers_Residential!B87+All_Customers_Small_Commercial!B87+All_Customers_Lighting!B87</f>
        <v>76264</v>
      </c>
      <c r="C87" s="5">
        <f>All_Customers_Residential!C87+All_Customers_Small_Commercial!C87+All_Customers_Lighting!C87</f>
        <v>71103</v>
      </c>
      <c r="D87" s="5">
        <f>All_Customers_Residential!D87+All_Customers_Small_Commercial!D87+All_Customers_Lighting!D87</f>
        <v>69574</v>
      </c>
      <c r="E87" s="5">
        <f>All_Customers_Residential!E87+All_Customers_Small_Commercial!E87+All_Customers_Lighting!E87</f>
        <v>71636</v>
      </c>
      <c r="F87" s="5">
        <f>All_Customers_Residential!F87+All_Customers_Small_Commercial!F87+All_Customers_Lighting!F87</f>
        <v>73718</v>
      </c>
      <c r="G87" s="5">
        <f>All_Customers_Residential!G87+All_Customers_Small_Commercial!G87+All_Customers_Lighting!G87</f>
        <v>84575</v>
      </c>
      <c r="H87" s="5">
        <f>All_Customers_Residential!H87+All_Customers_Small_Commercial!H87+All_Customers_Lighting!H87</f>
        <v>110897</v>
      </c>
      <c r="I87" s="5">
        <f>All_Customers_Residential!I87+All_Customers_Small_Commercial!I87+All_Customers_Lighting!I87</f>
        <v>124025</v>
      </c>
      <c r="J87" s="5">
        <f>All_Customers_Residential!J87+All_Customers_Small_Commercial!J87+All_Customers_Lighting!J87</f>
        <v>120512</v>
      </c>
      <c r="K87" s="5">
        <f>All_Customers_Residential!K87+All_Customers_Small_Commercial!K87+All_Customers_Lighting!K87</f>
        <v>120729</v>
      </c>
      <c r="L87" s="5">
        <f>All_Customers_Residential!L87+All_Customers_Small_Commercial!L87+All_Customers_Lighting!L87</f>
        <v>118669</v>
      </c>
      <c r="M87" s="5">
        <f>All_Customers_Residential!M87+All_Customers_Small_Commercial!M87+All_Customers_Lighting!M87</f>
        <v>114512</v>
      </c>
      <c r="N87" s="5">
        <f>All_Customers_Residential!N87+All_Customers_Small_Commercial!N87+All_Customers_Lighting!N87</f>
        <v>111390</v>
      </c>
      <c r="O87" s="5">
        <f>All_Customers_Residential!O87+All_Customers_Small_Commercial!O87+All_Customers_Lighting!O87</f>
        <v>106246</v>
      </c>
      <c r="P87" s="5">
        <f>All_Customers_Residential!P87+All_Customers_Small_Commercial!P87+All_Customers_Lighting!P87</f>
        <v>102237</v>
      </c>
      <c r="Q87" s="5">
        <f>All_Customers_Residential!Q87+All_Customers_Small_Commercial!Q87+All_Customers_Lighting!Q87</f>
        <v>106530</v>
      </c>
      <c r="R87" s="5">
        <f>All_Customers_Residential!R87+All_Customers_Small_Commercial!R87+All_Customers_Lighting!R87</f>
        <v>112677</v>
      </c>
      <c r="S87" s="5">
        <f>All_Customers_Residential!S87+All_Customers_Small_Commercial!S87+All_Customers_Lighting!S87</f>
        <v>123275</v>
      </c>
      <c r="T87" s="5">
        <f>All_Customers_Residential!T87+All_Customers_Small_Commercial!T87+All_Customers_Lighting!T87</f>
        <v>127448</v>
      </c>
      <c r="U87" s="5">
        <f>All_Customers_Residential!U87+All_Customers_Small_Commercial!U87+All_Customers_Lighting!U87</f>
        <v>140300</v>
      </c>
      <c r="V87" s="5">
        <f>All_Customers_Residential!V87+All_Customers_Small_Commercial!V87+All_Customers_Lighting!V87</f>
        <v>134912</v>
      </c>
      <c r="W87" s="5">
        <f>All_Customers_Residential!W87+All_Customers_Small_Commercial!W87+All_Customers_Lighting!W87</f>
        <v>112003</v>
      </c>
      <c r="X87" s="5">
        <f>All_Customers_Residential!X87+All_Customers_Small_Commercial!X87+All_Customers_Lighting!X87</f>
        <v>90387</v>
      </c>
      <c r="Y87" s="5">
        <f>All_Customers_Residential!Y87+All_Customers_Small_Commercial!Y87+All_Customers_Lighting!Y87</f>
        <v>81500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1865852</v>
      </c>
      <c r="AD87" s="5">
        <f t="shared" si="10"/>
        <v>639267</v>
      </c>
      <c r="AE87" s="5">
        <f t="shared" si="11"/>
        <v>2505119</v>
      </c>
      <c r="AG87" s="2">
        <f t="shared" si="12"/>
        <v>3</v>
      </c>
      <c r="AH87" s="2">
        <f t="shared" si="13"/>
        <v>2024</v>
      </c>
      <c r="AJ87" s="5">
        <f t="shared" si="14"/>
        <v>140300</v>
      </c>
      <c r="AK87" s="2">
        <f t="shared" si="15"/>
        <v>20</v>
      </c>
    </row>
    <row r="88" spans="1:37" ht="12.75" x14ac:dyDescent="0.2">
      <c r="A88" s="4">
        <v>45371</v>
      </c>
      <c r="B88" s="5">
        <f>All_Customers_Residential!B88+All_Customers_Small_Commercial!B88+All_Customers_Lighting!B88</f>
        <v>76184</v>
      </c>
      <c r="C88" s="5">
        <f>All_Customers_Residential!C88+All_Customers_Small_Commercial!C88+All_Customers_Lighting!C88</f>
        <v>71030</v>
      </c>
      <c r="D88" s="5">
        <f>All_Customers_Residential!D88+All_Customers_Small_Commercial!D88+All_Customers_Lighting!D88</f>
        <v>69503</v>
      </c>
      <c r="E88" s="5">
        <f>All_Customers_Residential!E88+All_Customers_Small_Commercial!E88+All_Customers_Lighting!E88</f>
        <v>71560</v>
      </c>
      <c r="F88" s="5">
        <f>All_Customers_Residential!F88+All_Customers_Small_Commercial!F88+All_Customers_Lighting!F88</f>
        <v>73640</v>
      </c>
      <c r="G88" s="5">
        <f>All_Customers_Residential!G88+All_Customers_Small_Commercial!G88+All_Customers_Lighting!G88</f>
        <v>84488</v>
      </c>
      <c r="H88" s="5">
        <f>All_Customers_Residential!H88+All_Customers_Small_Commercial!H88+All_Customers_Lighting!H88</f>
        <v>110772</v>
      </c>
      <c r="I88" s="5">
        <f>All_Customers_Residential!I88+All_Customers_Small_Commercial!I88+All_Customers_Lighting!I88</f>
        <v>123892</v>
      </c>
      <c r="J88" s="5">
        <f>All_Customers_Residential!J88+All_Customers_Small_Commercial!J88+All_Customers_Lighting!J88</f>
        <v>120376</v>
      </c>
      <c r="K88" s="5">
        <f>All_Customers_Residential!K88+All_Customers_Small_Commercial!K88+All_Customers_Lighting!K88</f>
        <v>120593</v>
      </c>
      <c r="L88" s="5">
        <f>All_Customers_Residential!L88+All_Customers_Small_Commercial!L88+All_Customers_Lighting!L88</f>
        <v>118540</v>
      </c>
      <c r="M88" s="5">
        <f>All_Customers_Residential!M88+All_Customers_Small_Commercial!M88+All_Customers_Lighting!M88</f>
        <v>114382</v>
      </c>
      <c r="N88" s="5">
        <f>All_Customers_Residential!N88+All_Customers_Small_Commercial!N88+All_Customers_Lighting!N88</f>
        <v>111260</v>
      </c>
      <c r="O88" s="5">
        <f>All_Customers_Residential!O88+All_Customers_Small_Commercial!O88+All_Customers_Lighting!O88</f>
        <v>106121</v>
      </c>
      <c r="P88" s="5">
        <f>All_Customers_Residential!P88+All_Customers_Small_Commercial!P88+All_Customers_Lighting!P88</f>
        <v>102118</v>
      </c>
      <c r="Q88" s="5">
        <f>All_Customers_Residential!Q88+All_Customers_Small_Commercial!Q88+All_Customers_Lighting!Q88</f>
        <v>106410</v>
      </c>
      <c r="R88" s="5">
        <f>All_Customers_Residential!R88+All_Customers_Small_Commercial!R88+All_Customers_Lighting!R88</f>
        <v>112553</v>
      </c>
      <c r="S88" s="5">
        <f>All_Customers_Residential!S88+All_Customers_Small_Commercial!S88+All_Customers_Lighting!S88</f>
        <v>123139</v>
      </c>
      <c r="T88" s="5">
        <f>All_Customers_Residential!T88+All_Customers_Small_Commercial!T88+All_Customers_Lighting!T88</f>
        <v>127341</v>
      </c>
      <c r="U88" s="5">
        <f>All_Customers_Residential!U88+All_Customers_Small_Commercial!U88+All_Customers_Lighting!U88</f>
        <v>140148</v>
      </c>
      <c r="V88" s="5">
        <f>All_Customers_Residential!V88+All_Customers_Small_Commercial!V88+All_Customers_Lighting!V88</f>
        <v>134772</v>
      </c>
      <c r="W88" s="5">
        <f>All_Customers_Residential!W88+All_Customers_Small_Commercial!W88+All_Customers_Lighting!W88</f>
        <v>111888</v>
      </c>
      <c r="X88" s="5">
        <f>All_Customers_Residential!X88+All_Customers_Small_Commercial!X88+All_Customers_Lighting!X88</f>
        <v>90290</v>
      </c>
      <c r="Y88" s="5">
        <f>All_Customers_Residential!Y88+All_Customers_Small_Commercial!Y88+All_Customers_Lighting!Y88</f>
        <v>81413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1863823</v>
      </c>
      <c r="AD88" s="5">
        <f t="shared" si="10"/>
        <v>638590</v>
      </c>
      <c r="AE88" s="5">
        <f t="shared" si="11"/>
        <v>2502413</v>
      </c>
      <c r="AG88" s="2">
        <f t="shared" si="12"/>
        <v>3</v>
      </c>
      <c r="AH88" s="2">
        <f t="shared" si="13"/>
        <v>2024</v>
      </c>
      <c r="AJ88" s="5">
        <f t="shared" si="14"/>
        <v>140148</v>
      </c>
      <c r="AK88" s="2">
        <f t="shared" si="15"/>
        <v>20</v>
      </c>
    </row>
    <row r="89" spans="1:37" ht="12.75" x14ac:dyDescent="0.2">
      <c r="A89" s="4">
        <v>45372</v>
      </c>
      <c r="B89" s="5">
        <f>All_Customers_Residential!B89+All_Customers_Small_Commercial!B89+All_Customers_Lighting!B89</f>
        <v>75977</v>
      </c>
      <c r="C89" s="5">
        <f>All_Customers_Residential!C89+All_Customers_Small_Commercial!C89+All_Customers_Lighting!C89</f>
        <v>70840</v>
      </c>
      <c r="D89" s="5">
        <f>All_Customers_Residential!D89+All_Customers_Small_Commercial!D89+All_Customers_Lighting!D89</f>
        <v>69314</v>
      </c>
      <c r="E89" s="5">
        <f>All_Customers_Residential!E89+All_Customers_Small_Commercial!E89+All_Customers_Lighting!E89</f>
        <v>71369</v>
      </c>
      <c r="F89" s="5">
        <f>All_Customers_Residential!F89+All_Customers_Small_Commercial!F89+All_Customers_Lighting!F89</f>
        <v>73442</v>
      </c>
      <c r="G89" s="5">
        <f>All_Customers_Residential!G89+All_Customers_Small_Commercial!G89+All_Customers_Lighting!G89</f>
        <v>84255</v>
      </c>
      <c r="H89" s="5">
        <f>All_Customers_Residential!H89+All_Customers_Small_Commercial!H89+All_Customers_Lighting!H89</f>
        <v>110491</v>
      </c>
      <c r="I89" s="5">
        <f>All_Customers_Residential!I89+All_Customers_Small_Commercial!I89+All_Customers_Lighting!I89</f>
        <v>123542</v>
      </c>
      <c r="J89" s="5">
        <f>All_Customers_Residential!J89+All_Customers_Small_Commercial!J89+All_Customers_Lighting!J89</f>
        <v>120031</v>
      </c>
      <c r="K89" s="5">
        <f>All_Customers_Residential!K89+All_Customers_Small_Commercial!K89+All_Customers_Lighting!K89</f>
        <v>120251</v>
      </c>
      <c r="L89" s="5">
        <f>All_Customers_Residential!L89+All_Customers_Small_Commercial!L89+All_Customers_Lighting!L89</f>
        <v>118200</v>
      </c>
      <c r="M89" s="5">
        <f>All_Customers_Residential!M89+All_Customers_Small_Commercial!M89+All_Customers_Lighting!M89</f>
        <v>114057</v>
      </c>
      <c r="N89" s="5">
        <f>All_Customers_Residential!N89+All_Customers_Small_Commercial!N89+All_Customers_Lighting!N89</f>
        <v>110941</v>
      </c>
      <c r="O89" s="5">
        <f>All_Customers_Residential!O89+All_Customers_Small_Commercial!O89+All_Customers_Lighting!O89</f>
        <v>105817</v>
      </c>
      <c r="P89" s="5">
        <f>All_Customers_Residential!P89+All_Customers_Small_Commercial!P89+All_Customers_Lighting!P89</f>
        <v>101829</v>
      </c>
      <c r="Q89" s="5">
        <f>All_Customers_Residential!Q89+All_Customers_Small_Commercial!Q89+All_Customers_Lighting!Q89</f>
        <v>106105</v>
      </c>
      <c r="R89" s="5">
        <f>All_Customers_Residential!R89+All_Customers_Small_Commercial!R89+All_Customers_Lighting!R89</f>
        <v>112228</v>
      </c>
      <c r="S89" s="5">
        <f>All_Customers_Residential!S89+All_Customers_Small_Commercial!S89+All_Customers_Lighting!S89</f>
        <v>122785</v>
      </c>
      <c r="T89" s="5">
        <f>All_Customers_Residential!T89+All_Customers_Small_Commercial!T89+All_Customers_Lighting!T89</f>
        <v>126944</v>
      </c>
      <c r="U89" s="5">
        <f>All_Customers_Residential!U89+All_Customers_Small_Commercial!U89+All_Customers_Lighting!U89</f>
        <v>139750</v>
      </c>
      <c r="V89" s="5">
        <f>All_Customers_Residential!V89+All_Customers_Small_Commercial!V89+All_Customers_Lighting!V89</f>
        <v>134383</v>
      </c>
      <c r="W89" s="5">
        <f>All_Customers_Residential!W89+All_Customers_Small_Commercial!W89+All_Customers_Lighting!W89</f>
        <v>111575</v>
      </c>
      <c r="X89" s="5">
        <f>All_Customers_Residential!X89+All_Customers_Small_Commercial!X89+All_Customers_Lighting!X89</f>
        <v>90045</v>
      </c>
      <c r="Y89" s="5">
        <f>All_Customers_Residential!Y89+All_Customers_Small_Commercial!Y89+All_Customers_Lighting!Y89</f>
        <v>81194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1858483</v>
      </c>
      <c r="AD89" s="5">
        <f t="shared" si="10"/>
        <v>636882</v>
      </c>
      <c r="AE89" s="5">
        <f t="shared" si="11"/>
        <v>2495365</v>
      </c>
      <c r="AG89" s="2">
        <f t="shared" si="12"/>
        <v>3</v>
      </c>
      <c r="AH89" s="2">
        <f t="shared" si="13"/>
        <v>2024</v>
      </c>
      <c r="AJ89" s="5">
        <f t="shared" si="14"/>
        <v>139750</v>
      </c>
      <c r="AK89" s="2">
        <f t="shared" si="15"/>
        <v>20</v>
      </c>
    </row>
    <row r="90" spans="1:37" ht="12.75" x14ac:dyDescent="0.2">
      <c r="A90" s="4">
        <v>45373</v>
      </c>
      <c r="B90" s="5">
        <f>All_Customers_Residential!B90+All_Customers_Small_Commercial!B90+All_Customers_Lighting!B90</f>
        <v>75988</v>
      </c>
      <c r="C90" s="5">
        <f>All_Customers_Residential!C90+All_Customers_Small_Commercial!C90+All_Customers_Lighting!C90</f>
        <v>70846</v>
      </c>
      <c r="D90" s="5">
        <f>All_Customers_Residential!D90+All_Customers_Small_Commercial!D90+All_Customers_Lighting!D90</f>
        <v>69322</v>
      </c>
      <c r="E90" s="5">
        <f>All_Customers_Residential!E90+All_Customers_Small_Commercial!E90+All_Customers_Lighting!E90</f>
        <v>71376</v>
      </c>
      <c r="F90" s="5">
        <f>All_Customers_Residential!F90+All_Customers_Small_Commercial!F90+All_Customers_Lighting!F90</f>
        <v>73448</v>
      </c>
      <c r="G90" s="5">
        <f>All_Customers_Residential!G90+All_Customers_Small_Commercial!G90+All_Customers_Lighting!G90</f>
        <v>84266</v>
      </c>
      <c r="H90" s="5">
        <f>All_Customers_Residential!H90+All_Customers_Small_Commercial!H90+All_Customers_Lighting!H90</f>
        <v>110455</v>
      </c>
      <c r="I90" s="5">
        <f>All_Customers_Residential!I90+All_Customers_Small_Commercial!I90+All_Customers_Lighting!I90</f>
        <v>123538</v>
      </c>
      <c r="J90" s="5">
        <f>All_Customers_Residential!J90+All_Customers_Small_Commercial!J90+All_Customers_Lighting!J90</f>
        <v>120041</v>
      </c>
      <c r="K90" s="5">
        <f>All_Customers_Residential!K90+All_Customers_Small_Commercial!K90+All_Customers_Lighting!K90</f>
        <v>120268</v>
      </c>
      <c r="L90" s="5">
        <f>All_Customers_Residential!L90+All_Customers_Small_Commercial!L90+All_Customers_Lighting!L90</f>
        <v>118206</v>
      </c>
      <c r="M90" s="5">
        <f>All_Customers_Residential!M90+All_Customers_Small_Commercial!M90+All_Customers_Lighting!M90</f>
        <v>114062</v>
      </c>
      <c r="N90" s="5">
        <f>All_Customers_Residential!N90+All_Customers_Small_Commercial!N90+All_Customers_Lighting!N90</f>
        <v>110947</v>
      </c>
      <c r="O90" s="5">
        <f>All_Customers_Residential!O90+All_Customers_Small_Commercial!O90+All_Customers_Lighting!O90</f>
        <v>105824</v>
      </c>
      <c r="P90" s="5">
        <f>All_Customers_Residential!P90+All_Customers_Small_Commercial!P90+All_Customers_Lighting!P90</f>
        <v>101835</v>
      </c>
      <c r="Q90" s="5">
        <f>All_Customers_Residential!Q90+All_Customers_Small_Commercial!Q90+All_Customers_Lighting!Q90</f>
        <v>106112</v>
      </c>
      <c r="R90" s="5">
        <f>All_Customers_Residential!R90+All_Customers_Small_Commercial!R90+All_Customers_Lighting!R90</f>
        <v>112234</v>
      </c>
      <c r="S90" s="5">
        <f>All_Customers_Residential!S90+All_Customers_Small_Commercial!S90+All_Customers_Lighting!S90</f>
        <v>122793</v>
      </c>
      <c r="T90" s="5">
        <f>All_Customers_Residential!T90+All_Customers_Small_Commercial!T90+All_Customers_Lighting!T90</f>
        <v>126950</v>
      </c>
      <c r="U90" s="5">
        <f>All_Customers_Residential!U90+All_Customers_Small_Commercial!U90+All_Customers_Lighting!U90</f>
        <v>139765</v>
      </c>
      <c r="V90" s="5">
        <f>All_Customers_Residential!V90+All_Customers_Small_Commercial!V90+All_Customers_Lighting!V90</f>
        <v>134397</v>
      </c>
      <c r="W90" s="5">
        <f>All_Customers_Residential!W90+All_Customers_Small_Commercial!W90+All_Customers_Lighting!W90</f>
        <v>111582</v>
      </c>
      <c r="X90" s="5">
        <f>All_Customers_Residential!X90+All_Customers_Small_Commercial!X90+All_Customers_Lighting!X90</f>
        <v>90056</v>
      </c>
      <c r="Y90" s="5">
        <f>All_Customers_Residential!Y90+All_Customers_Small_Commercial!Y90+All_Customers_Lighting!Y90</f>
        <v>81201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1858610</v>
      </c>
      <c r="AD90" s="5">
        <f t="shared" si="10"/>
        <v>636902</v>
      </c>
      <c r="AE90" s="5">
        <f t="shared" si="11"/>
        <v>2495512</v>
      </c>
      <c r="AG90" s="2">
        <f t="shared" si="12"/>
        <v>3</v>
      </c>
      <c r="AH90" s="2">
        <f t="shared" si="13"/>
        <v>2024</v>
      </c>
      <c r="AJ90" s="5">
        <f t="shared" si="14"/>
        <v>139765</v>
      </c>
      <c r="AK90" s="2">
        <f t="shared" si="15"/>
        <v>20</v>
      </c>
    </row>
    <row r="91" spans="1:37" ht="12.75" x14ac:dyDescent="0.2">
      <c r="A91" s="4">
        <v>45374</v>
      </c>
      <c r="B91" s="5">
        <f>All_Customers_Residential!B91+All_Customers_Small_Commercial!B91+All_Customers_Lighting!B91</f>
        <v>76408</v>
      </c>
      <c r="C91" s="5">
        <f>All_Customers_Residential!C91+All_Customers_Small_Commercial!C91+All_Customers_Lighting!C91</f>
        <v>65420</v>
      </c>
      <c r="D91" s="5">
        <f>All_Customers_Residential!D91+All_Customers_Small_Commercial!D91+All_Customers_Lighting!D91</f>
        <v>70076</v>
      </c>
      <c r="E91" s="5">
        <f>All_Customers_Residential!E91+All_Customers_Small_Commercial!E91+All_Customers_Lighting!E91</f>
        <v>70532</v>
      </c>
      <c r="F91" s="5">
        <f>All_Customers_Residential!F91+All_Customers_Small_Commercial!F91+All_Customers_Lighting!F91</f>
        <v>72925</v>
      </c>
      <c r="G91" s="5">
        <f>All_Customers_Residential!G91+All_Customers_Small_Commercial!G91+All_Customers_Lighting!G91</f>
        <v>80583</v>
      </c>
      <c r="H91" s="5">
        <f>All_Customers_Residential!H91+All_Customers_Small_Commercial!H91+All_Customers_Lighting!H91</f>
        <v>100383</v>
      </c>
      <c r="I91" s="5">
        <f>All_Customers_Residential!I91+All_Customers_Small_Commercial!I91+All_Customers_Lighting!I91</f>
        <v>112963</v>
      </c>
      <c r="J91" s="5">
        <f>All_Customers_Residential!J91+All_Customers_Small_Commercial!J91+All_Customers_Lighting!J91</f>
        <v>120113</v>
      </c>
      <c r="K91" s="5">
        <f>All_Customers_Residential!K91+All_Customers_Small_Commercial!K91+All_Customers_Lighting!K91</f>
        <v>124979</v>
      </c>
      <c r="L91" s="5">
        <f>All_Customers_Residential!L91+All_Customers_Small_Commercial!L91+All_Customers_Lighting!L91</f>
        <v>121932</v>
      </c>
      <c r="M91" s="5">
        <f>All_Customers_Residential!M91+All_Customers_Small_Commercial!M91+All_Customers_Lighting!M91</f>
        <v>118766</v>
      </c>
      <c r="N91" s="5">
        <f>All_Customers_Residential!N91+All_Customers_Small_Commercial!N91+All_Customers_Lighting!N91</f>
        <v>114606</v>
      </c>
      <c r="O91" s="5">
        <f>All_Customers_Residential!O91+All_Customers_Small_Commercial!O91+All_Customers_Lighting!O91</f>
        <v>109721</v>
      </c>
      <c r="P91" s="5">
        <f>All_Customers_Residential!P91+All_Customers_Small_Commercial!P91+All_Customers_Lighting!P91</f>
        <v>103802</v>
      </c>
      <c r="Q91" s="5">
        <f>All_Customers_Residential!Q91+All_Customers_Small_Commercial!Q91+All_Customers_Lighting!Q91</f>
        <v>107568</v>
      </c>
      <c r="R91" s="5">
        <f>All_Customers_Residential!R91+All_Customers_Small_Commercial!R91+All_Customers_Lighting!R91</f>
        <v>113970</v>
      </c>
      <c r="S91" s="5">
        <f>All_Customers_Residential!S91+All_Customers_Small_Commercial!S91+All_Customers_Lighting!S91</f>
        <v>124232</v>
      </c>
      <c r="T91" s="5">
        <f>All_Customers_Residential!T91+All_Customers_Small_Commercial!T91+All_Customers_Lighting!T91</f>
        <v>129176</v>
      </c>
      <c r="U91" s="5">
        <f>All_Customers_Residential!U91+All_Customers_Small_Commercial!U91+All_Customers_Lighting!U91</f>
        <v>141212</v>
      </c>
      <c r="V91" s="5">
        <f>All_Customers_Residential!V91+All_Customers_Small_Commercial!V91+All_Customers_Lighting!V91</f>
        <v>136248</v>
      </c>
      <c r="W91" s="5">
        <f>All_Customers_Residential!W91+All_Customers_Small_Commercial!W91+All_Customers_Lighting!W91</f>
        <v>110885</v>
      </c>
      <c r="X91" s="5">
        <f>All_Customers_Residential!X91+All_Customers_Small_Commercial!X91+All_Customers_Lighting!X91</f>
        <v>90982</v>
      </c>
      <c r="Y91" s="5">
        <f>All_Customers_Residential!Y91+All_Customers_Small_Commercial!Y91+All_Customers_Lighting!Y91</f>
        <v>81640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2499122</v>
      </c>
      <c r="AE91" s="5">
        <f t="shared" si="11"/>
        <v>2499122</v>
      </c>
      <c r="AG91" s="2">
        <f t="shared" si="12"/>
        <v>3</v>
      </c>
      <c r="AH91" s="2">
        <f t="shared" si="13"/>
        <v>2024</v>
      </c>
      <c r="AJ91" s="5">
        <f t="shared" si="14"/>
        <v>141212</v>
      </c>
      <c r="AK91" s="2">
        <f t="shared" si="15"/>
        <v>20</v>
      </c>
    </row>
    <row r="92" spans="1:37" ht="12.75" x14ac:dyDescent="0.2">
      <c r="A92" s="4">
        <v>45375</v>
      </c>
      <c r="B92" s="5">
        <f>All_Customers_Residential!B92+All_Customers_Small_Commercial!B92+All_Customers_Lighting!B92</f>
        <v>76421</v>
      </c>
      <c r="C92" s="5">
        <f>All_Customers_Residential!C92+All_Customers_Small_Commercial!C92+All_Customers_Lighting!C92</f>
        <v>65423</v>
      </c>
      <c r="D92" s="5">
        <f>All_Customers_Residential!D92+All_Customers_Small_Commercial!D92+All_Customers_Lighting!D92</f>
        <v>70044</v>
      </c>
      <c r="E92" s="5">
        <f>All_Customers_Residential!E92+All_Customers_Small_Commercial!E92+All_Customers_Lighting!E92</f>
        <v>70497</v>
      </c>
      <c r="F92" s="5">
        <f>All_Customers_Residential!F92+All_Customers_Small_Commercial!F92+All_Customers_Lighting!F92</f>
        <v>72893</v>
      </c>
      <c r="G92" s="5">
        <f>All_Customers_Residential!G92+All_Customers_Small_Commercial!G92+All_Customers_Lighting!G92</f>
        <v>80552</v>
      </c>
      <c r="H92" s="5">
        <f>All_Customers_Residential!H92+All_Customers_Small_Commercial!H92+All_Customers_Lighting!H92</f>
        <v>100362</v>
      </c>
      <c r="I92" s="5">
        <f>All_Customers_Residential!I92+All_Customers_Small_Commercial!I92+All_Customers_Lighting!I92</f>
        <v>112989</v>
      </c>
      <c r="J92" s="5">
        <f>All_Customers_Residential!J92+All_Customers_Small_Commercial!J92+All_Customers_Lighting!J92</f>
        <v>120135</v>
      </c>
      <c r="K92" s="5">
        <f>All_Customers_Residential!K92+All_Customers_Small_Commercial!K92+All_Customers_Lighting!K92</f>
        <v>124998</v>
      </c>
      <c r="L92" s="5">
        <f>All_Customers_Residential!L92+All_Customers_Small_Commercial!L92+All_Customers_Lighting!L92</f>
        <v>121944</v>
      </c>
      <c r="M92" s="5">
        <f>All_Customers_Residential!M92+All_Customers_Small_Commercial!M92+All_Customers_Lighting!M92</f>
        <v>118778</v>
      </c>
      <c r="N92" s="5">
        <f>All_Customers_Residential!N92+All_Customers_Small_Commercial!N92+All_Customers_Lighting!N92</f>
        <v>114617</v>
      </c>
      <c r="O92" s="5">
        <f>All_Customers_Residential!O92+All_Customers_Small_Commercial!O92+All_Customers_Lighting!O92</f>
        <v>109729</v>
      </c>
      <c r="P92" s="5">
        <f>All_Customers_Residential!P92+All_Customers_Small_Commercial!P92+All_Customers_Lighting!P92</f>
        <v>103805</v>
      </c>
      <c r="Q92" s="5">
        <f>All_Customers_Residential!Q92+All_Customers_Small_Commercial!Q92+All_Customers_Lighting!Q92</f>
        <v>107565</v>
      </c>
      <c r="R92" s="5">
        <f>All_Customers_Residential!R92+All_Customers_Small_Commercial!R92+All_Customers_Lighting!R92</f>
        <v>113963</v>
      </c>
      <c r="S92" s="5">
        <f>All_Customers_Residential!S92+All_Customers_Small_Commercial!S92+All_Customers_Lighting!S92</f>
        <v>124215</v>
      </c>
      <c r="T92" s="5">
        <f>All_Customers_Residential!T92+All_Customers_Small_Commercial!T92+All_Customers_Lighting!T92</f>
        <v>129082</v>
      </c>
      <c r="U92" s="5">
        <f>All_Customers_Residential!U92+All_Customers_Small_Commercial!U92+All_Customers_Lighting!U92</f>
        <v>141240</v>
      </c>
      <c r="V92" s="5">
        <f>All_Customers_Residential!V92+All_Customers_Small_Commercial!V92+All_Customers_Lighting!V92</f>
        <v>136273</v>
      </c>
      <c r="W92" s="5">
        <f>All_Customers_Residential!W92+All_Customers_Small_Commercial!W92+All_Customers_Lighting!W92</f>
        <v>110903</v>
      </c>
      <c r="X92" s="5">
        <f>All_Customers_Residential!X92+All_Customers_Small_Commercial!X92+All_Customers_Lighting!X92</f>
        <v>91003</v>
      </c>
      <c r="Y92" s="5">
        <f>All_Customers_Residential!Y92+All_Customers_Small_Commercial!Y92+All_Customers_Lighting!Y92</f>
        <v>81658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2499089</v>
      </c>
      <c r="AE92" s="5">
        <f t="shared" si="11"/>
        <v>2499089</v>
      </c>
      <c r="AG92" s="2">
        <f t="shared" si="12"/>
        <v>3</v>
      </c>
      <c r="AH92" s="2">
        <f t="shared" si="13"/>
        <v>2024</v>
      </c>
      <c r="AJ92" s="5">
        <f t="shared" si="14"/>
        <v>141240</v>
      </c>
      <c r="AK92" s="2">
        <f t="shared" si="15"/>
        <v>20</v>
      </c>
    </row>
    <row r="93" spans="1:37" ht="12.75" x14ac:dyDescent="0.2">
      <c r="A93" s="4">
        <v>45376</v>
      </c>
      <c r="B93" s="5">
        <f>All_Customers_Residential!B93+All_Customers_Small_Commercial!B93+All_Customers_Lighting!B93</f>
        <v>75765</v>
      </c>
      <c r="C93" s="5">
        <f>All_Customers_Residential!C93+All_Customers_Small_Commercial!C93+All_Customers_Lighting!C93</f>
        <v>70644</v>
      </c>
      <c r="D93" s="5">
        <f>All_Customers_Residential!D93+All_Customers_Small_Commercial!D93+All_Customers_Lighting!D93</f>
        <v>69123</v>
      </c>
      <c r="E93" s="5">
        <f>All_Customers_Residential!E93+All_Customers_Small_Commercial!E93+All_Customers_Lighting!E93</f>
        <v>71177</v>
      </c>
      <c r="F93" s="5">
        <f>All_Customers_Residential!F93+All_Customers_Small_Commercial!F93+All_Customers_Lighting!F93</f>
        <v>73252</v>
      </c>
      <c r="G93" s="5">
        <f>All_Customers_Residential!G93+All_Customers_Small_Commercial!G93+All_Customers_Lighting!G93</f>
        <v>84032</v>
      </c>
      <c r="H93" s="5">
        <f>All_Customers_Residential!H93+All_Customers_Small_Commercial!H93+All_Customers_Lighting!H93</f>
        <v>110129</v>
      </c>
      <c r="I93" s="5">
        <f>All_Customers_Residential!I93+All_Customers_Small_Commercial!I93+All_Customers_Lighting!I93</f>
        <v>123163</v>
      </c>
      <c r="J93" s="5">
        <f>All_Customers_Residential!J93+All_Customers_Small_Commercial!J93+All_Customers_Lighting!J93</f>
        <v>119670</v>
      </c>
      <c r="K93" s="5">
        <f>All_Customers_Residential!K93+All_Customers_Small_Commercial!K93+All_Customers_Lighting!K93</f>
        <v>119882</v>
      </c>
      <c r="L93" s="5">
        <f>All_Customers_Residential!L93+All_Customers_Small_Commercial!L93+All_Customers_Lighting!L93</f>
        <v>117825</v>
      </c>
      <c r="M93" s="5">
        <f>All_Customers_Residential!M93+All_Customers_Small_Commercial!M93+All_Customers_Lighting!M93</f>
        <v>113685</v>
      </c>
      <c r="N93" s="5">
        <f>All_Customers_Residential!N93+All_Customers_Small_Commercial!N93+All_Customers_Lighting!N93</f>
        <v>110582</v>
      </c>
      <c r="O93" s="5">
        <f>All_Customers_Residential!O93+All_Customers_Small_Commercial!O93+All_Customers_Lighting!O93</f>
        <v>105475</v>
      </c>
      <c r="P93" s="5">
        <f>All_Customers_Residential!P93+All_Customers_Small_Commercial!P93+All_Customers_Lighting!P93</f>
        <v>101499</v>
      </c>
      <c r="Q93" s="5">
        <f>All_Customers_Residential!Q93+All_Customers_Small_Commercial!Q93+All_Customers_Lighting!Q93</f>
        <v>105763</v>
      </c>
      <c r="R93" s="5">
        <f>All_Customers_Residential!R93+All_Customers_Small_Commercial!R93+All_Customers_Lighting!R93</f>
        <v>111865</v>
      </c>
      <c r="S93" s="5">
        <f>All_Customers_Residential!S93+All_Customers_Small_Commercial!S93+All_Customers_Lighting!S93</f>
        <v>122395</v>
      </c>
      <c r="T93" s="5">
        <f>All_Customers_Residential!T93+All_Customers_Small_Commercial!T93+All_Customers_Lighting!T93</f>
        <v>126532</v>
      </c>
      <c r="U93" s="5">
        <f>All_Customers_Residential!U93+All_Customers_Small_Commercial!U93+All_Customers_Lighting!U93</f>
        <v>139307</v>
      </c>
      <c r="V93" s="5">
        <f>All_Customers_Residential!V93+All_Customers_Small_Commercial!V93+All_Customers_Lighting!V93</f>
        <v>133962</v>
      </c>
      <c r="W93" s="5">
        <f>All_Customers_Residential!W93+All_Customers_Small_Commercial!W93+All_Customers_Lighting!W93</f>
        <v>111227</v>
      </c>
      <c r="X93" s="5">
        <f>All_Customers_Residential!X93+All_Customers_Small_Commercial!X93+All_Customers_Lighting!X93</f>
        <v>89770</v>
      </c>
      <c r="Y93" s="5">
        <f>All_Customers_Residential!Y93+All_Customers_Small_Commercial!Y93+All_Customers_Lighting!Y93</f>
        <v>80946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1852602</v>
      </c>
      <c r="AD93" s="5">
        <f t="shared" si="10"/>
        <v>635068</v>
      </c>
      <c r="AE93" s="5">
        <f t="shared" si="11"/>
        <v>2487670</v>
      </c>
      <c r="AG93" s="2">
        <f t="shared" si="12"/>
        <v>3</v>
      </c>
      <c r="AH93" s="2">
        <f t="shared" si="13"/>
        <v>2024</v>
      </c>
      <c r="AJ93" s="5">
        <f t="shared" si="14"/>
        <v>139307</v>
      </c>
      <c r="AK93" s="2">
        <f t="shared" si="15"/>
        <v>20</v>
      </c>
    </row>
    <row r="94" spans="1:37" ht="12.75" x14ac:dyDescent="0.2">
      <c r="A94" s="4">
        <v>45377</v>
      </c>
      <c r="B94" s="5">
        <f>All_Customers_Residential!B94+All_Customers_Small_Commercial!B94+All_Customers_Lighting!B94</f>
        <v>75495</v>
      </c>
      <c r="C94" s="5">
        <f>All_Customers_Residential!C94+All_Customers_Small_Commercial!C94+All_Customers_Lighting!C94</f>
        <v>70392</v>
      </c>
      <c r="D94" s="5">
        <f>All_Customers_Residential!D94+All_Customers_Small_Commercial!D94+All_Customers_Lighting!D94</f>
        <v>68874</v>
      </c>
      <c r="E94" s="5">
        <f>All_Customers_Residential!E94+All_Customers_Small_Commercial!E94+All_Customers_Lighting!E94</f>
        <v>70911</v>
      </c>
      <c r="F94" s="5">
        <f>All_Customers_Residential!F94+All_Customers_Small_Commercial!F94+All_Customers_Lighting!F94</f>
        <v>72970</v>
      </c>
      <c r="G94" s="5">
        <f>All_Customers_Residential!G94+All_Customers_Small_Commercial!G94+All_Customers_Lighting!G94</f>
        <v>83715</v>
      </c>
      <c r="H94" s="5">
        <f>All_Customers_Residential!H94+All_Customers_Small_Commercial!H94+All_Customers_Lighting!H94</f>
        <v>109738</v>
      </c>
      <c r="I94" s="5">
        <f>All_Customers_Residential!I94+All_Customers_Small_Commercial!I94+All_Customers_Lighting!I94</f>
        <v>122705</v>
      </c>
      <c r="J94" s="5">
        <f>All_Customers_Residential!J94+All_Customers_Small_Commercial!J94+All_Customers_Lighting!J94</f>
        <v>119219</v>
      </c>
      <c r="K94" s="5">
        <f>All_Customers_Residential!K94+All_Customers_Small_Commercial!K94+All_Customers_Lighting!K94</f>
        <v>119436</v>
      </c>
      <c r="L94" s="5">
        <f>All_Customers_Residential!L94+All_Customers_Small_Commercial!L94+All_Customers_Lighting!L94</f>
        <v>117399</v>
      </c>
      <c r="M94" s="5">
        <f>All_Customers_Residential!M94+All_Customers_Small_Commercial!M94+All_Customers_Lighting!M94</f>
        <v>113283</v>
      </c>
      <c r="N94" s="5">
        <f>All_Customers_Residential!N94+All_Customers_Small_Commercial!N94+All_Customers_Lighting!N94</f>
        <v>110190</v>
      </c>
      <c r="O94" s="5">
        <f>All_Customers_Residential!O94+All_Customers_Small_Commercial!O94+All_Customers_Lighting!O94</f>
        <v>105100</v>
      </c>
      <c r="P94" s="5">
        <f>All_Customers_Residential!P94+All_Customers_Small_Commercial!P94+All_Customers_Lighting!P94</f>
        <v>101136</v>
      </c>
      <c r="Q94" s="5">
        <f>All_Customers_Residential!Q94+All_Customers_Small_Commercial!Q94+All_Customers_Lighting!Q94</f>
        <v>105389</v>
      </c>
      <c r="R94" s="5">
        <f>All_Customers_Residential!R94+All_Customers_Small_Commercial!R94+All_Customers_Lighting!R94</f>
        <v>111471</v>
      </c>
      <c r="S94" s="5">
        <f>All_Customers_Residential!S94+All_Customers_Small_Commercial!S94+All_Customers_Lighting!S94</f>
        <v>121972</v>
      </c>
      <c r="T94" s="5">
        <f>All_Customers_Residential!T94+All_Customers_Small_Commercial!T94+All_Customers_Lighting!T94</f>
        <v>126141</v>
      </c>
      <c r="U94" s="5">
        <f>All_Customers_Residential!U94+All_Customers_Small_Commercial!U94+All_Customers_Lighting!U94</f>
        <v>138845</v>
      </c>
      <c r="V94" s="5">
        <f>All_Customers_Residential!V94+All_Customers_Small_Commercial!V94+All_Customers_Lighting!V94</f>
        <v>133515</v>
      </c>
      <c r="W94" s="5">
        <f>All_Customers_Residential!W94+All_Customers_Small_Commercial!W94+All_Customers_Lighting!W94</f>
        <v>110856</v>
      </c>
      <c r="X94" s="5">
        <f>All_Customers_Residential!X94+All_Customers_Small_Commercial!X94+All_Customers_Lighting!X94</f>
        <v>89465</v>
      </c>
      <c r="Y94" s="5">
        <f>All_Customers_Residential!Y94+All_Customers_Small_Commercial!Y94+All_Customers_Lighting!Y94</f>
        <v>80674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1846122</v>
      </c>
      <c r="AD94" s="5">
        <f t="shared" si="10"/>
        <v>632769</v>
      </c>
      <c r="AE94" s="5">
        <f t="shared" si="11"/>
        <v>2478891</v>
      </c>
      <c r="AG94" s="2">
        <f t="shared" si="12"/>
        <v>3</v>
      </c>
      <c r="AH94" s="2">
        <f t="shared" si="13"/>
        <v>2024</v>
      </c>
      <c r="AJ94" s="5">
        <f t="shared" si="14"/>
        <v>138845</v>
      </c>
      <c r="AK94" s="2">
        <f t="shared" si="15"/>
        <v>20</v>
      </c>
    </row>
    <row r="95" spans="1:37" ht="12.75" x14ac:dyDescent="0.2">
      <c r="A95" s="4">
        <v>45378</v>
      </c>
      <c r="B95" s="5">
        <f>All_Customers_Residential!B95+All_Customers_Small_Commercial!B95+All_Customers_Lighting!B95</f>
        <v>75310</v>
      </c>
      <c r="C95" s="5">
        <f>All_Customers_Residential!C95+All_Customers_Small_Commercial!C95+All_Customers_Lighting!C95</f>
        <v>70202</v>
      </c>
      <c r="D95" s="5">
        <f>All_Customers_Residential!D95+All_Customers_Small_Commercial!D95+All_Customers_Lighting!D95</f>
        <v>68708</v>
      </c>
      <c r="E95" s="5">
        <f>All_Customers_Residential!E95+All_Customers_Small_Commercial!E95+All_Customers_Lighting!E95</f>
        <v>70741</v>
      </c>
      <c r="F95" s="5">
        <f>All_Customers_Residential!F95+All_Customers_Small_Commercial!F95+All_Customers_Lighting!F95</f>
        <v>72800</v>
      </c>
      <c r="G95" s="5">
        <f>All_Customers_Residential!G95+All_Customers_Small_Commercial!G95+All_Customers_Lighting!G95</f>
        <v>83513</v>
      </c>
      <c r="H95" s="5">
        <f>All_Customers_Residential!H95+All_Customers_Small_Commercial!H95+All_Customers_Lighting!H95</f>
        <v>109471</v>
      </c>
      <c r="I95" s="5">
        <f>All_Customers_Residential!I95+All_Customers_Small_Commercial!I95+All_Customers_Lighting!I95</f>
        <v>122422</v>
      </c>
      <c r="J95" s="5">
        <f>All_Customers_Residential!J95+All_Customers_Small_Commercial!J95+All_Customers_Lighting!J95</f>
        <v>118942</v>
      </c>
      <c r="K95" s="5">
        <f>All_Customers_Residential!K95+All_Customers_Small_Commercial!K95+All_Customers_Lighting!K95</f>
        <v>119155</v>
      </c>
      <c r="L95" s="5">
        <f>All_Customers_Residential!L95+All_Customers_Small_Commercial!L95+All_Customers_Lighting!L95</f>
        <v>117123</v>
      </c>
      <c r="M95" s="5">
        <f>All_Customers_Residential!M95+All_Customers_Small_Commercial!M95+All_Customers_Lighting!M95</f>
        <v>113017</v>
      </c>
      <c r="N95" s="5">
        <f>All_Customers_Residential!N95+All_Customers_Small_Commercial!N95+All_Customers_Lighting!N95</f>
        <v>109931</v>
      </c>
      <c r="O95" s="5">
        <f>All_Customers_Residential!O95+All_Customers_Small_Commercial!O95+All_Customers_Lighting!O95</f>
        <v>104852</v>
      </c>
      <c r="P95" s="5">
        <f>All_Customers_Residential!P95+All_Customers_Small_Commercial!P95+All_Customers_Lighting!P95</f>
        <v>100898</v>
      </c>
      <c r="Q95" s="5">
        <f>All_Customers_Residential!Q95+All_Customers_Small_Commercial!Q95+All_Customers_Lighting!Q95</f>
        <v>105139</v>
      </c>
      <c r="R95" s="5">
        <f>All_Customers_Residential!R95+All_Customers_Small_Commercial!R95+All_Customers_Lighting!R95</f>
        <v>111209</v>
      </c>
      <c r="S95" s="5">
        <f>All_Customers_Residential!S95+All_Customers_Small_Commercial!S95+All_Customers_Lighting!S95</f>
        <v>121690</v>
      </c>
      <c r="T95" s="5">
        <f>All_Customers_Residential!T95+All_Customers_Small_Commercial!T95+All_Customers_Lighting!T95</f>
        <v>125845</v>
      </c>
      <c r="U95" s="5">
        <f>All_Customers_Residential!U95+All_Customers_Small_Commercial!U95+All_Customers_Lighting!U95</f>
        <v>138531</v>
      </c>
      <c r="V95" s="5">
        <f>All_Customers_Residential!V95+All_Customers_Small_Commercial!V95+All_Customers_Lighting!V95</f>
        <v>133216</v>
      </c>
      <c r="W95" s="5">
        <f>All_Customers_Residential!W95+All_Customers_Small_Commercial!W95+All_Customers_Lighting!W95</f>
        <v>110607</v>
      </c>
      <c r="X95" s="5">
        <f>All_Customers_Residential!X95+All_Customers_Small_Commercial!X95+All_Customers_Lighting!X95</f>
        <v>89266</v>
      </c>
      <c r="Y95" s="5">
        <f>All_Customers_Residential!Y95+All_Customers_Small_Commercial!Y95+All_Customers_Lighting!Y95</f>
        <v>80491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1841843</v>
      </c>
      <c r="AD95" s="5">
        <f t="shared" si="10"/>
        <v>631236</v>
      </c>
      <c r="AE95" s="5">
        <f t="shared" si="11"/>
        <v>2473079</v>
      </c>
      <c r="AG95" s="2">
        <f t="shared" si="12"/>
        <v>3</v>
      </c>
      <c r="AH95" s="2">
        <f t="shared" si="13"/>
        <v>2024</v>
      </c>
      <c r="AJ95" s="5">
        <f t="shared" si="14"/>
        <v>138531</v>
      </c>
      <c r="AK95" s="2">
        <f t="shared" si="15"/>
        <v>20</v>
      </c>
    </row>
    <row r="96" spans="1:37" ht="12.75" x14ac:dyDescent="0.2">
      <c r="A96" s="4">
        <v>45379</v>
      </c>
      <c r="B96" s="5">
        <f>All_Customers_Residential!B96+All_Customers_Small_Commercial!B96+All_Customers_Lighting!B96</f>
        <v>75137</v>
      </c>
      <c r="C96" s="5">
        <f>All_Customers_Residential!C96+All_Customers_Small_Commercial!C96+All_Customers_Lighting!C96</f>
        <v>70059</v>
      </c>
      <c r="D96" s="5">
        <f>All_Customers_Residential!D96+All_Customers_Small_Commercial!D96+All_Customers_Lighting!D96</f>
        <v>68551</v>
      </c>
      <c r="E96" s="5">
        <f>All_Customers_Residential!E96+All_Customers_Small_Commercial!E96+All_Customers_Lighting!E96</f>
        <v>70580</v>
      </c>
      <c r="F96" s="5">
        <f>All_Customers_Residential!F96+All_Customers_Small_Commercial!F96+All_Customers_Lighting!F96</f>
        <v>72631</v>
      </c>
      <c r="G96" s="5">
        <f>All_Customers_Residential!G96+All_Customers_Small_Commercial!G96+All_Customers_Lighting!G96</f>
        <v>83320</v>
      </c>
      <c r="H96" s="5">
        <f>All_Customers_Residential!H96+All_Customers_Small_Commercial!H96+All_Customers_Lighting!H96</f>
        <v>109233</v>
      </c>
      <c r="I96" s="5">
        <f>All_Customers_Residential!I96+All_Customers_Small_Commercial!I96+All_Customers_Lighting!I96</f>
        <v>122099</v>
      </c>
      <c r="J96" s="5">
        <f>All_Customers_Residential!J96+All_Customers_Small_Commercial!J96+All_Customers_Lighting!J96</f>
        <v>118608</v>
      </c>
      <c r="K96" s="5">
        <f>All_Customers_Residential!K96+All_Customers_Small_Commercial!K96+All_Customers_Lighting!K96</f>
        <v>118823</v>
      </c>
      <c r="L96" s="5">
        <f>All_Customers_Residential!L96+All_Customers_Small_Commercial!L96+All_Customers_Lighting!L96</f>
        <v>116797</v>
      </c>
      <c r="M96" s="5">
        <f>All_Customers_Residential!M96+All_Customers_Small_Commercial!M96+All_Customers_Lighting!M96</f>
        <v>112704</v>
      </c>
      <c r="N96" s="5">
        <f>All_Customers_Residential!N96+All_Customers_Small_Commercial!N96+All_Customers_Lighting!N96</f>
        <v>109628</v>
      </c>
      <c r="O96" s="5">
        <f>All_Customers_Residential!O96+All_Customers_Small_Commercial!O96+All_Customers_Lighting!O96</f>
        <v>104566</v>
      </c>
      <c r="P96" s="5">
        <f>All_Customers_Residential!P96+All_Customers_Small_Commercial!P96+All_Customers_Lighting!P96</f>
        <v>100623</v>
      </c>
      <c r="Q96" s="5">
        <f>All_Customers_Residential!Q96+All_Customers_Small_Commercial!Q96+All_Customers_Lighting!Q96</f>
        <v>104850</v>
      </c>
      <c r="R96" s="5">
        <f>All_Customers_Residential!R96+All_Customers_Small_Commercial!R96+All_Customers_Lighting!R96</f>
        <v>110897</v>
      </c>
      <c r="S96" s="5">
        <f>All_Customers_Residential!S96+All_Customers_Small_Commercial!S96+All_Customers_Lighting!S96</f>
        <v>121349</v>
      </c>
      <c r="T96" s="5">
        <f>All_Customers_Residential!T96+All_Customers_Small_Commercial!T96+All_Customers_Lighting!T96</f>
        <v>125552</v>
      </c>
      <c r="U96" s="5">
        <f>All_Customers_Residential!U96+All_Customers_Small_Commercial!U96+All_Customers_Lighting!U96</f>
        <v>138156</v>
      </c>
      <c r="V96" s="5">
        <f>All_Customers_Residential!V96+All_Customers_Small_Commercial!V96+All_Customers_Lighting!V96</f>
        <v>132852</v>
      </c>
      <c r="W96" s="5">
        <f>All_Customers_Residential!W96+All_Customers_Small_Commercial!W96+All_Customers_Lighting!W96</f>
        <v>110311</v>
      </c>
      <c r="X96" s="5">
        <f>All_Customers_Residential!X96+All_Customers_Small_Commercial!X96+All_Customers_Lighting!X96</f>
        <v>89035</v>
      </c>
      <c r="Y96" s="5">
        <f>All_Customers_Residential!Y96+All_Customers_Small_Commercial!Y96+All_Customers_Lighting!Y96</f>
        <v>80287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1836850</v>
      </c>
      <c r="AD96" s="5">
        <f t="shared" si="10"/>
        <v>629798</v>
      </c>
      <c r="AE96" s="5">
        <f t="shared" si="11"/>
        <v>2466648</v>
      </c>
      <c r="AG96" s="2">
        <f t="shared" si="12"/>
        <v>3</v>
      </c>
      <c r="AH96" s="2">
        <f t="shared" si="13"/>
        <v>2024</v>
      </c>
      <c r="AJ96" s="5">
        <f t="shared" si="14"/>
        <v>138156</v>
      </c>
      <c r="AK96" s="2">
        <f t="shared" si="15"/>
        <v>20</v>
      </c>
    </row>
    <row r="97" spans="1:37" ht="12.75" x14ac:dyDescent="0.2">
      <c r="A97" s="4">
        <v>45380</v>
      </c>
      <c r="B97" s="5">
        <f>All_Customers_Residential!B97+All_Customers_Small_Commercial!B97+All_Customers_Lighting!B97</f>
        <v>74953</v>
      </c>
      <c r="C97" s="5">
        <f>All_Customers_Residential!C97+All_Customers_Small_Commercial!C97+All_Customers_Lighting!C97</f>
        <v>69886</v>
      </c>
      <c r="D97" s="5">
        <f>All_Customers_Residential!D97+All_Customers_Small_Commercial!D97+All_Customers_Lighting!D97</f>
        <v>68385</v>
      </c>
      <c r="E97" s="5">
        <f>All_Customers_Residential!E97+All_Customers_Small_Commercial!E97+All_Customers_Lighting!E97</f>
        <v>70410</v>
      </c>
      <c r="F97" s="5">
        <f>All_Customers_Residential!F97+All_Customers_Small_Commercial!F97+All_Customers_Lighting!F97</f>
        <v>72453</v>
      </c>
      <c r="G97" s="5">
        <f>All_Customers_Residential!G97+All_Customers_Small_Commercial!G97+All_Customers_Lighting!G97</f>
        <v>83115</v>
      </c>
      <c r="H97" s="5">
        <f>All_Customers_Residential!H97+All_Customers_Small_Commercial!H97+All_Customers_Lighting!H97</f>
        <v>108942</v>
      </c>
      <c r="I97" s="5">
        <f>All_Customers_Residential!I97+All_Customers_Small_Commercial!I97+All_Customers_Lighting!I97</f>
        <v>121768</v>
      </c>
      <c r="J97" s="5">
        <f>All_Customers_Residential!J97+All_Customers_Small_Commercial!J97+All_Customers_Lighting!J97</f>
        <v>118300</v>
      </c>
      <c r="K97" s="5">
        <f>All_Customers_Residential!K97+All_Customers_Small_Commercial!K97+All_Customers_Lighting!K97</f>
        <v>118515</v>
      </c>
      <c r="L97" s="5">
        <f>All_Customers_Residential!L97+All_Customers_Small_Commercial!L97+All_Customers_Lighting!L97</f>
        <v>116492</v>
      </c>
      <c r="M97" s="5">
        <f>All_Customers_Residential!M97+All_Customers_Small_Commercial!M97+All_Customers_Lighting!M97</f>
        <v>112408</v>
      </c>
      <c r="N97" s="5">
        <f>All_Customers_Residential!N97+All_Customers_Small_Commercial!N97+All_Customers_Lighting!N97</f>
        <v>109338</v>
      </c>
      <c r="O97" s="5">
        <f>All_Customers_Residential!O97+All_Customers_Small_Commercial!O97+All_Customers_Lighting!O97</f>
        <v>104290</v>
      </c>
      <c r="P97" s="5">
        <f>All_Customers_Residential!P97+All_Customers_Small_Commercial!P97+All_Customers_Lighting!P97</f>
        <v>100354</v>
      </c>
      <c r="Q97" s="5">
        <f>All_Customers_Residential!Q97+All_Customers_Small_Commercial!Q97+All_Customers_Lighting!Q97</f>
        <v>104574</v>
      </c>
      <c r="R97" s="5">
        <f>All_Customers_Residential!R97+All_Customers_Small_Commercial!R97+All_Customers_Lighting!R97</f>
        <v>110610</v>
      </c>
      <c r="S97" s="5">
        <f>All_Customers_Residential!S97+All_Customers_Small_Commercial!S97+All_Customers_Lighting!S97</f>
        <v>121047</v>
      </c>
      <c r="T97" s="5">
        <f>All_Customers_Residential!T97+All_Customers_Small_Commercial!T97+All_Customers_Lighting!T97</f>
        <v>125243</v>
      </c>
      <c r="U97" s="5">
        <f>All_Customers_Residential!U97+All_Customers_Small_Commercial!U97+All_Customers_Lighting!U97</f>
        <v>137825</v>
      </c>
      <c r="V97" s="5">
        <f>All_Customers_Residential!V97+All_Customers_Small_Commercial!V97+All_Customers_Lighting!V97</f>
        <v>132537</v>
      </c>
      <c r="W97" s="5">
        <f>All_Customers_Residential!W97+All_Customers_Small_Commercial!W97+All_Customers_Lighting!W97</f>
        <v>110049</v>
      </c>
      <c r="X97" s="5">
        <f>All_Customers_Residential!X97+All_Customers_Small_Commercial!X97+All_Customers_Lighting!X97</f>
        <v>88822</v>
      </c>
      <c r="Y97" s="5">
        <f>All_Customers_Residential!Y97+All_Customers_Small_Commercial!Y97+All_Customers_Lighting!Y97</f>
        <v>80096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1832172</v>
      </c>
      <c r="AD97" s="5">
        <f t="shared" si="10"/>
        <v>628240</v>
      </c>
      <c r="AE97" s="5">
        <f t="shared" si="11"/>
        <v>2460412</v>
      </c>
      <c r="AG97" s="2">
        <f t="shared" si="12"/>
        <v>3</v>
      </c>
      <c r="AH97" s="2">
        <f t="shared" si="13"/>
        <v>2024</v>
      </c>
      <c r="AJ97" s="5">
        <f t="shared" si="14"/>
        <v>137825</v>
      </c>
      <c r="AK97" s="2">
        <f t="shared" si="15"/>
        <v>20</v>
      </c>
    </row>
    <row r="98" spans="1:37" ht="12.75" x14ac:dyDescent="0.2">
      <c r="A98" s="4">
        <v>45381</v>
      </c>
      <c r="B98" s="5">
        <f>All_Customers_Residential!B98+All_Customers_Small_Commercial!B98+All_Customers_Lighting!B98</f>
        <v>75364</v>
      </c>
      <c r="C98" s="5">
        <f>All_Customers_Residential!C98+All_Customers_Small_Commercial!C98+All_Customers_Lighting!C98</f>
        <v>64534</v>
      </c>
      <c r="D98" s="5">
        <f>All_Customers_Residential!D98+All_Customers_Small_Commercial!D98+All_Customers_Lighting!D98</f>
        <v>69122</v>
      </c>
      <c r="E98" s="5">
        <f>All_Customers_Residential!E98+All_Customers_Small_Commercial!E98+All_Customers_Lighting!E98</f>
        <v>69569</v>
      </c>
      <c r="F98" s="5">
        <f>All_Customers_Residential!F98+All_Customers_Small_Commercial!F98+All_Customers_Lighting!F98</f>
        <v>71931</v>
      </c>
      <c r="G98" s="5">
        <f>All_Customers_Residential!G98+All_Customers_Small_Commercial!G98+All_Customers_Lighting!G98</f>
        <v>79479</v>
      </c>
      <c r="H98" s="5">
        <f>All_Customers_Residential!H98+All_Customers_Small_Commercial!H98+All_Customers_Lighting!H98</f>
        <v>98935</v>
      </c>
      <c r="I98" s="5">
        <f>All_Customers_Residential!I98+All_Customers_Small_Commercial!I98+All_Customers_Lighting!I98</f>
        <v>111339</v>
      </c>
      <c r="J98" s="5">
        <f>All_Customers_Residential!J98+All_Customers_Small_Commercial!J98+All_Customers_Lighting!J98</f>
        <v>118391</v>
      </c>
      <c r="K98" s="5">
        <f>All_Customers_Residential!K98+All_Customers_Small_Commercial!K98+All_Customers_Lighting!K98</f>
        <v>123181</v>
      </c>
      <c r="L98" s="5">
        <f>All_Customers_Residential!L98+All_Customers_Small_Commercial!L98+All_Customers_Lighting!L98</f>
        <v>120173</v>
      </c>
      <c r="M98" s="5">
        <f>All_Customers_Residential!M98+All_Customers_Small_Commercial!M98+All_Customers_Lighting!M98</f>
        <v>117040</v>
      </c>
      <c r="N98" s="5">
        <f>All_Customers_Residential!N98+All_Customers_Small_Commercial!N98+All_Customers_Lighting!N98</f>
        <v>112939</v>
      </c>
      <c r="O98" s="5">
        <f>All_Customers_Residential!O98+All_Customers_Small_Commercial!O98+All_Customers_Lighting!O98</f>
        <v>108124</v>
      </c>
      <c r="P98" s="5">
        <f>All_Customers_Residential!P98+All_Customers_Small_Commercial!P98+All_Customers_Lighting!P98</f>
        <v>102283</v>
      </c>
      <c r="Q98" s="5">
        <f>All_Customers_Residential!Q98+All_Customers_Small_Commercial!Q98+All_Customers_Lighting!Q98</f>
        <v>105991</v>
      </c>
      <c r="R98" s="5">
        <f>All_Customers_Residential!R98+All_Customers_Small_Commercial!R98+All_Customers_Lighting!R98</f>
        <v>112297</v>
      </c>
      <c r="S98" s="5">
        <f>All_Customers_Residential!S98+All_Customers_Small_Commercial!S98+All_Customers_Lighting!S98</f>
        <v>122424</v>
      </c>
      <c r="T98" s="5">
        <f>All_Customers_Residential!T98+All_Customers_Small_Commercial!T98+All_Customers_Lighting!T98</f>
        <v>127259</v>
      </c>
      <c r="U98" s="5">
        <f>All_Customers_Residential!U98+All_Customers_Small_Commercial!U98+All_Customers_Lighting!U98</f>
        <v>139244</v>
      </c>
      <c r="V98" s="5">
        <f>All_Customers_Residential!V98+All_Customers_Small_Commercial!V98+All_Customers_Lighting!V98</f>
        <v>134351</v>
      </c>
      <c r="W98" s="5">
        <f>All_Customers_Residential!W98+All_Customers_Small_Commercial!W98+All_Customers_Lighting!W98</f>
        <v>109344</v>
      </c>
      <c r="X98" s="5">
        <f>All_Customers_Residential!X98+All_Customers_Small_Commercial!X98+All_Customers_Lighting!X98</f>
        <v>89731</v>
      </c>
      <c r="Y98" s="5">
        <f>All_Customers_Residential!Y98+All_Customers_Small_Commercial!Y98+All_Customers_Lighting!Y98</f>
        <v>80517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2463562</v>
      </c>
      <c r="AE98" s="5">
        <f t="shared" si="11"/>
        <v>2463562</v>
      </c>
      <c r="AG98" s="2">
        <f t="shared" si="12"/>
        <v>3</v>
      </c>
      <c r="AH98" s="2">
        <f t="shared" si="13"/>
        <v>2024</v>
      </c>
      <c r="AJ98" s="5">
        <f t="shared" si="14"/>
        <v>139244</v>
      </c>
      <c r="AK98" s="2">
        <f t="shared" si="15"/>
        <v>20</v>
      </c>
    </row>
    <row r="99" spans="1:37" ht="12.75" x14ac:dyDescent="0.2">
      <c r="A99" s="4">
        <v>45382</v>
      </c>
      <c r="B99" s="5">
        <f>All_Customers_Residential!B99+All_Customers_Small_Commercial!B99+All_Customers_Lighting!B99</f>
        <v>75376</v>
      </c>
      <c r="C99" s="5">
        <f>All_Customers_Residential!C99+All_Customers_Small_Commercial!C99+All_Customers_Lighting!C99</f>
        <v>64544</v>
      </c>
      <c r="D99" s="5">
        <f>All_Customers_Residential!D99+All_Customers_Small_Commercial!D99+All_Customers_Lighting!D99</f>
        <v>69132</v>
      </c>
      <c r="E99" s="5">
        <f>All_Customers_Residential!E99+All_Customers_Small_Commercial!E99+All_Customers_Lighting!E99</f>
        <v>69577</v>
      </c>
      <c r="F99" s="5">
        <f>All_Customers_Residential!F99+All_Customers_Small_Commercial!F99+All_Customers_Lighting!F99</f>
        <v>71939</v>
      </c>
      <c r="G99" s="5">
        <f>All_Customers_Residential!G99+All_Customers_Small_Commercial!G99+All_Customers_Lighting!G99</f>
        <v>79489</v>
      </c>
      <c r="H99" s="5">
        <f>All_Customers_Residential!H99+All_Customers_Small_Commercial!H99+All_Customers_Lighting!H99</f>
        <v>98933</v>
      </c>
      <c r="I99" s="5">
        <f>All_Customers_Residential!I99+All_Customers_Small_Commercial!I99+All_Customers_Lighting!I99</f>
        <v>111337</v>
      </c>
      <c r="J99" s="5">
        <f>All_Customers_Residential!J99+All_Customers_Small_Commercial!J99+All_Customers_Lighting!J99</f>
        <v>118380</v>
      </c>
      <c r="K99" s="5">
        <f>All_Customers_Residential!K99+All_Customers_Small_Commercial!K99+All_Customers_Lighting!K99</f>
        <v>123191</v>
      </c>
      <c r="L99" s="5">
        <f>All_Customers_Residential!L99+All_Customers_Small_Commercial!L99+All_Customers_Lighting!L99</f>
        <v>120181</v>
      </c>
      <c r="M99" s="5">
        <f>All_Customers_Residential!M99+All_Customers_Small_Commercial!M99+All_Customers_Lighting!M99</f>
        <v>117052</v>
      </c>
      <c r="N99" s="5">
        <f>All_Customers_Residential!N99+All_Customers_Small_Commercial!N99+All_Customers_Lighting!N99</f>
        <v>112950</v>
      </c>
      <c r="O99" s="5">
        <f>All_Customers_Residential!O99+All_Customers_Small_Commercial!O99+All_Customers_Lighting!O99</f>
        <v>108137</v>
      </c>
      <c r="P99" s="5">
        <f>All_Customers_Residential!P99+All_Customers_Small_Commercial!P99+All_Customers_Lighting!P99</f>
        <v>102296</v>
      </c>
      <c r="Q99" s="5">
        <f>All_Customers_Residential!Q99+All_Customers_Small_Commercial!Q99+All_Customers_Lighting!Q99</f>
        <v>106005</v>
      </c>
      <c r="R99" s="5">
        <f>All_Customers_Residential!R99+All_Customers_Small_Commercial!R99+All_Customers_Lighting!R99</f>
        <v>112311</v>
      </c>
      <c r="S99" s="5">
        <f>All_Customers_Residential!S99+All_Customers_Small_Commercial!S99+All_Customers_Lighting!S99</f>
        <v>122427</v>
      </c>
      <c r="T99" s="5">
        <f>All_Customers_Residential!T99+All_Customers_Small_Commercial!T99+All_Customers_Lighting!T99</f>
        <v>127271</v>
      </c>
      <c r="U99" s="5">
        <f>All_Customers_Residential!U99+All_Customers_Small_Commercial!U99+All_Customers_Lighting!U99</f>
        <v>139249</v>
      </c>
      <c r="V99" s="5">
        <f>All_Customers_Residential!V99+All_Customers_Small_Commercial!V99+All_Customers_Lighting!V99</f>
        <v>134360</v>
      </c>
      <c r="W99" s="5">
        <f>All_Customers_Residential!W99+All_Customers_Small_Commercial!W99+All_Customers_Lighting!W99</f>
        <v>109352</v>
      </c>
      <c r="X99" s="5">
        <f>All_Customers_Residential!X99+All_Customers_Small_Commercial!X99+All_Customers_Lighting!X99</f>
        <v>89737</v>
      </c>
      <c r="Y99" s="5">
        <f>All_Customers_Residential!Y99+All_Customers_Small_Commercial!Y99+All_Customers_Lighting!Y99</f>
        <v>80526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2463752</v>
      </c>
      <c r="AE99" s="5">
        <f t="shared" si="11"/>
        <v>2463752</v>
      </c>
      <c r="AG99" s="2">
        <f t="shared" si="12"/>
        <v>3</v>
      </c>
      <c r="AH99" s="2">
        <f t="shared" si="13"/>
        <v>2024</v>
      </c>
      <c r="AJ99" s="5">
        <f t="shared" si="14"/>
        <v>139249</v>
      </c>
      <c r="AK99" s="2">
        <f t="shared" si="15"/>
        <v>20</v>
      </c>
    </row>
    <row r="100" spans="1:37" ht="12.75" x14ac:dyDescent="0.2">
      <c r="A100" s="4">
        <v>45383</v>
      </c>
      <c r="B100" s="5">
        <f>All_Customers_Residential!B100+All_Customers_Small_Commercial!B100+All_Customers_Lighting!B100</f>
        <v>78564</v>
      </c>
      <c r="C100" s="5">
        <f>All_Customers_Residential!C100+All_Customers_Small_Commercial!C100+All_Customers_Lighting!C100</f>
        <v>76724</v>
      </c>
      <c r="D100" s="5">
        <f>All_Customers_Residential!D100+All_Customers_Small_Commercial!D100+All_Customers_Lighting!D100</f>
        <v>76805</v>
      </c>
      <c r="E100" s="5">
        <f>All_Customers_Residential!E100+All_Customers_Small_Commercial!E100+All_Customers_Lighting!E100</f>
        <v>78262</v>
      </c>
      <c r="F100" s="5">
        <f>All_Customers_Residential!F100+All_Customers_Small_Commercial!F100+All_Customers_Lighting!F100</f>
        <v>81589</v>
      </c>
      <c r="G100" s="5">
        <f>All_Customers_Residential!G100+All_Customers_Small_Commercial!G100+All_Customers_Lighting!G100</f>
        <v>93425</v>
      </c>
      <c r="H100" s="5">
        <f>All_Customers_Residential!H100+All_Customers_Small_Commercial!H100+All_Customers_Lighting!H100</f>
        <v>109066</v>
      </c>
      <c r="I100" s="5">
        <f>All_Customers_Residential!I100+All_Customers_Small_Commercial!I100+All_Customers_Lighting!I100</f>
        <v>110025</v>
      </c>
      <c r="J100" s="5">
        <f>All_Customers_Residential!J100+All_Customers_Small_Commercial!J100+All_Customers_Lighting!J100</f>
        <v>109085</v>
      </c>
      <c r="K100" s="5">
        <f>All_Customers_Residential!K100+All_Customers_Small_Commercial!K100+All_Customers_Lighting!K100</f>
        <v>107200</v>
      </c>
      <c r="L100" s="5">
        <f>All_Customers_Residential!L100+All_Customers_Small_Commercial!L100+All_Customers_Lighting!L100</f>
        <v>104452</v>
      </c>
      <c r="M100" s="5">
        <f>All_Customers_Residential!M100+All_Customers_Small_Commercial!M100+All_Customers_Lighting!M100</f>
        <v>97585</v>
      </c>
      <c r="N100" s="5">
        <f>All_Customers_Residential!N100+All_Customers_Small_Commercial!N100+All_Customers_Lighting!N100</f>
        <v>95382</v>
      </c>
      <c r="O100" s="5">
        <f>All_Customers_Residential!O100+All_Customers_Small_Commercial!O100+All_Customers_Lighting!O100</f>
        <v>90818</v>
      </c>
      <c r="P100" s="5">
        <f>All_Customers_Residential!P100+All_Customers_Small_Commercial!P100+All_Customers_Lighting!P100</f>
        <v>86682</v>
      </c>
      <c r="Q100" s="5">
        <f>All_Customers_Residential!Q100+All_Customers_Small_Commercial!Q100+All_Customers_Lighting!Q100</f>
        <v>89762</v>
      </c>
      <c r="R100" s="5">
        <f>All_Customers_Residential!R100+All_Customers_Small_Commercial!R100+All_Customers_Lighting!R100</f>
        <v>96150</v>
      </c>
      <c r="S100" s="5">
        <f>All_Customers_Residential!S100+All_Customers_Small_Commercial!S100+All_Customers_Lighting!S100</f>
        <v>106577</v>
      </c>
      <c r="T100" s="5">
        <f>All_Customers_Residential!T100+All_Customers_Small_Commercial!T100+All_Customers_Lighting!T100</f>
        <v>107984</v>
      </c>
      <c r="U100" s="5">
        <f>All_Customers_Residential!U100+All_Customers_Small_Commercial!U100+All_Customers_Lighting!U100</f>
        <v>121980</v>
      </c>
      <c r="V100" s="5">
        <f>All_Customers_Residential!V100+All_Customers_Small_Commercial!V100+All_Customers_Lighting!V100</f>
        <v>115736</v>
      </c>
      <c r="W100" s="5">
        <f>All_Customers_Residential!W100+All_Customers_Small_Commercial!W100+All_Customers_Lighting!W100</f>
        <v>101142</v>
      </c>
      <c r="X100" s="5">
        <f>All_Customers_Residential!X100+All_Customers_Small_Commercial!X100+All_Customers_Lighting!X100</f>
        <v>89870</v>
      </c>
      <c r="Y100" s="5">
        <f>All_Customers_Residential!Y100+All_Customers_Small_Commercial!Y100+All_Customers_Lighting!Y100</f>
        <v>80054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1630430</v>
      </c>
      <c r="AD100" s="5">
        <f t="shared" si="10"/>
        <v>674489</v>
      </c>
      <c r="AE100" s="5">
        <f t="shared" si="11"/>
        <v>2304919</v>
      </c>
      <c r="AG100" s="2">
        <f t="shared" si="12"/>
        <v>4</v>
      </c>
      <c r="AH100" s="2">
        <f t="shared" si="13"/>
        <v>2024</v>
      </c>
      <c r="AJ100" s="5">
        <f t="shared" si="14"/>
        <v>121980</v>
      </c>
      <c r="AK100" s="2">
        <f t="shared" si="15"/>
        <v>20</v>
      </c>
    </row>
    <row r="101" spans="1:37" ht="12.75" x14ac:dyDescent="0.2">
      <c r="A101" s="4">
        <v>45384</v>
      </c>
      <c r="B101" s="5">
        <f>All_Customers_Residential!B101+All_Customers_Small_Commercial!B101+All_Customers_Lighting!B101</f>
        <v>75423</v>
      </c>
      <c r="C101" s="5">
        <f>All_Customers_Residential!C101+All_Customers_Small_Commercial!C101+All_Customers_Lighting!C101</f>
        <v>72812</v>
      </c>
      <c r="D101" s="5">
        <f>All_Customers_Residential!D101+All_Customers_Small_Commercial!D101+All_Customers_Lighting!D101</f>
        <v>72159</v>
      </c>
      <c r="E101" s="5">
        <f>All_Customers_Residential!E101+All_Customers_Small_Commercial!E101+All_Customers_Lighting!E101</f>
        <v>73046</v>
      </c>
      <c r="F101" s="5">
        <f>All_Customers_Residential!F101+All_Customers_Small_Commercial!F101+All_Customers_Lighting!F101</f>
        <v>76234</v>
      </c>
      <c r="G101" s="5">
        <f>All_Customers_Residential!G101+All_Customers_Small_Commercial!G101+All_Customers_Lighting!G101</f>
        <v>86541</v>
      </c>
      <c r="H101" s="5">
        <f>All_Customers_Residential!H101+All_Customers_Small_Commercial!H101+All_Customers_Lighting!H101</f>
        <v>101585</v>
      </c>
      <c r="I101" s="5">
        <f>All_Customers_Residential!I101+All_Customers_Small_Commercial!I101+All_Customers_Lighting!I101</f>
        <v>109445</v>
      </c>
      <c r="J101" s="5">
        <f>All_Customers_Residential!J101+All_Customers_Small_Commercial!J101+All_Customers_Lighting!J101</f>
        <v>108508</v>
      </c>
      <c r="K101" s="5">
        <f>All_Customers_Residential!K101+All_Customers_Small_Commercial!K101+All_Customers_Lighting!K101</f>
        <v>106522</v>
      </c>
      <c r="L101" s="5">
        <f>All_Customers_Residential!L101+All_Customers_Small_Commercial!L101+All_Customers_Lighting!L101</f>
        <v>103790</v>
      </c>
      <c r="M101" s="5">
        <f>All_Customers_Residential!M101+All_Customers_Small_Commercial!M101+All_Customers_Lighting!M101</f>
        <v>96932</v>
      </c>
      <c r="N101" s="5">
        <f>All_Customers_Residential!N101+All_Customers_Small_Commercial!N101+All_Customers_Lighting!N101</f>
        <v>94615</v>
      </c>
      <c r="O101" s="5">
        <f>All_Customers_Residential!O101+All_Customers_Small_Commercial!O101+All_Customers_Lighting!O101</f>
        <v>90082</v>
      </c>
      <c r="P101" s="5">
        <f>All_Customers_Residential!P101+All_Customers_Small_Commercial!P101+All_Customers_Lighting!P101</f>
        <v>85993</v>
      </c>
      <c r="Q101" s="5">
        <f>All_Customers_Residential!Q101+All_Customers_Small_Commercial!Q101+All_Customers_Lighting!Q101</f>
        <v>89177</v>
      </c>
      <c r="R101" s="5">
        <f>All_Customers_Residential!R101+All_Customers_Small_Commercial!R101+All_Customers_Lighting!R101</f>
        <v>95501</v>
      </c>
      <c r="S101" s="5">
        <f>All_Customers_Residential!S101+All_Customers_Small_Commercial!S101+All_Customers_Lighting!S101</f>
        <v>105915</v>
      </c>
      <c r="T101" s="5">
        <f>All_Customers_Residential!T101+All_Customers_Small_Commercial!T101+All_Customers_Lighting!T101</f>
        <v>107433</v>
      </c>
      <c r="U101" s="5">
        <f>All_Customers_Residential!U101+All_Customers_Small_Commercial!U101+All_Customers_Lighting!U101</f>
        <v>121345</v>
      </c>
      <c r="V101" s="5">
        <f>All_Customers_Residential!V101+All_Customers_Small_Commercial!V101+All_Customers_Lighting!V101</f>
        <v>115280</v>
      </c>
      <c r="W101" s="5">
        <f>All_Customers_Residential!W101+All_Customers_Small_Commercial!W101+All_Customers_Lighting!W101</f>
        <v>98475</v>
      </c>
      <c r="X101" s="5">
        <f>All_Customers_Residential!X101+All_Customers_Small_Commercial!X101+All_Customers_Lighting!X101</f>
        <v>87902</v>
      </c>
      <c r="Y101" s="5">
        <f>All_Customers_Residential!Y101+All_Customers_Small_Commercial!Y101+All_Customers_Lighting!Y101</f>
        <v>80134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1616915</v>
      </c>
      <c r="AD101" s="5">
        <f t="shared" si="10"/>
        <v>637934</v>
      </c>
      <c r="AE101" s="5">
        <f t="shared" si="11"/>
        <v>2254849</v>
      </c>
      <c r="AG101" s="2">
        <f t="shared" si="12"/>
        <v>4</v>
      </c>
      <c r="AH101" s="2">
        <f t="shared" si="13"/>
        <v>2024</v>
      </c>
      <c r="AJ101" s="5">
        <f t="shared" si="14"/>
        <v>121345</v>
      </c>
      <c r="AK101" s="2">
        <f t="shared" si="15"/>
        <v>20</v>
      </c>
    </row>
    <row r="102" spans="1:37" ht="12.75" x14ac:dyDescent="0.2">
      <c r="A102" s="4">
        <v>45385</v>
      </c>
      <c r="B102" s="5">
        <f>All_Customers_Residential!B102+All_Customers_Small_Commercial!B102+All_Customers_Lighting!B102</f>
        <v>76153</v>
      </c>
      <c r="C102" s="5">
        <f>All_Customers_Residential!C102+All_Customers_Small_Commercial!C102+All_Customers_Lighting!C102</f>
        <v>74483</v>
      </c>
      <c r="D102" s="5">
        <f>All_Customers_Residential!D102+All_Customers_Small_Commercial!D102+All_Customers_Lighting!D102</f>
        <v>73426</v>
      </c>
      <c r="E102" s="5">
        <f>All_Customers_Residential!E102+All_Customers_Small_Commercial!E102+All_Customers_Lighting!E102</f>
        <v>74943</v>
      </c>
      <c r="F102" s="5">
        <f>All_Customers_Residential!F102+All_Customers_Small_Commercial!F102+All_Customers_Lighting!F102</f>
        <v>77838</v>
      </c>
      <c r="G102" s="5">
        <f>All_Customers_Residential!G102+All_Customers_Small_Commercial!G102+All_Customers_Lighting!G102</f>
        <v>88788</v>
      </c>
      <c r="H102" s="5">
        <f>All_Customers_Residential!H102+All_Customers_Small_Commercial!H102+All_Customers_Lighting!H102</f>
        <v>104371</v>
      </c>
      <c r="I102" s="5">
        <f>All_Customers_Residential!I102+All_Customers_Small_Commercial!I102+All_Customers_Lighting!I102</f>
        <v>109458</v>
      </c>
      <c r="J102" s="5">
        <f>All_Customers_Residential!J102+All_Customers_Small_Commercial!J102+All_Customers_Lighting!J102</f>
        <v>108837</v>
      </c>
      <c r="K102" s="5">
        <f>All_Customers_Residential!K102+All_Customers_Small_Commercial!K102+All_Customers_Lighting!K102</f>
        <v>106937</v>
      </c>
      <c r="L102" s="5">
        <f>All_Customers_Residential!L102+All_Customers_Small_Commercial!L102+All_Customers_Lighting!L102</f>
        <v>104286</v>
      </c>
      <c r="M102" s="5">
        <f>All_Customers_Residential!M102+All_Customers_Small_Commercial!M102+All_Customers_Lighting!M102</f>
        <v>97384</v>
      </c>
      <c r="N102" s="5">
        <f>All_Customers_Residential!N102+All_Customers_Small_Commercial!N102+All_Customers_Lighting!N102</f>
        <v>94878</v>
      </c>
      <c r="O102" s="5">
        <f>All_Customers_Residential!O102+All_Customers_Small_Commercial!O102+All_Customers_Lighting!O102</f>
        <v>90345</v>
      </c>
      <c r="P102" s="5">
        <f>All_Customers_Residential!P102+All_Customers_Small_Commercial!P102+All_Customers_Lighting!P102</f>
        <v>86391</v>
      </c>
      <c r="Q102" s="5">
        <f>All_Customers_Residential!Q102+All_Customers_Small_Commercial!Q102+All_Customers_Lighting!Q102</f>
        <v>89860</v>
      </c>
      <c r="R102" s="5">
        <f>All_Customers_Residential!R102+All_Customers_Small_Commercial!R102+All_Customers_Lighting!R102</f>
        <v>96268</v>
      </c>
      <c r="S102" s="5">
        <f>All_Customers_Residential!S102+All_Customers_Small_Commercial!S102+All_Customers_Lighting!S102</f>
        <v>106714</v>
      </c>
      <c r="T102" s="5">
        <f>All_Customers_Residential!T102+All_Customers_Small_Commercial!T102+All_Customers_Lighting!T102</f>
        <v>112826</v>
      </c>
      <c r="U102" s="5">
        <f>All_Customers_Residential!U102+All_Customers_Small_Commercial!U102+All_Customers_Lighting!U102</f>
        <v>121507</v>
      </c>
      <c r="V102" s="5">
        <f>All_Customers_Residential!V102+All_Customers_Small_Commercial!V102+All_Customers_Lighting!V102</f>
        <v>115308</v>
      </c>
      <c r="W102" s="5">
        <f>All_Customers_Residential!W102+All_Customers_Small_Commercial!W102+All_Customers_Lighting!W102</f>
        <v>103971</v>
      </c>
      <c r="X102" s="5">
        <f>All_Customers_Residential!X102+All_Customers_Small_Commercial!X102+All_Customers_Lighting!X102</f>
        <v>92835</v>
      </c>
      <c r="Y102" s="5">
        <f>All_Customers_Residential!Y102+All_Customers_Small_Commercial!Y102+All_Customers_Lighting!Y102</f>
        <v>83331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1637805</v>
      </c>
      <c r="AD102" s="5">
        <f t="shared" si="10"/>
        <v>653333</v>
      </c>
      <c r="AE102" s="5">
        <f t="shared" si="11"/>
        <v>2291138</v>
      </c>
      <c r="AG102" s="2">
        <f t="shared" si="12"/>
        <v>4</v>
      </c>
      <c r="AH102" s="2">
        <f t="shared" si="13"/>
        <v>2024</v>
      </c>
      <c r="AJ102" s="5">
        <f t="shared" si="14"/>
        <v>121507</v>
      </c>
      <c r="AK102" s="2">
        <f t="shared" si="15"/>
        <v>20</v>
      </c>
    </row>
    <row r="103" spans="1:37" ht="12.75" x14ac:dyDescent="0.2">
      <c r="A103" s="4">
        <v>45386</v>
      </c>
      <c r="B103" s="5">
        <f>All_Customers_Residential!B103+All_Customers_Small_Commercial!B103+All_Customers_Lighting!B103</f>
        <v>78330</v>
      </c>
      <c r="C103" s="5">
        <f>All_Customers_Residential!C103+All_Customers_Small_Commercial!C103+All_Customers_Lighting!C103</f>
        <v>76679</v>
      </c>
      <c r="D103" s="5">
        <f>All_Customers_Residential!D103+All_Customers_Small_Commercial!D103+All_Customers_Lighting!D103</f>
        <v>75801</v>
      </c>
      <c r="E103" s="5">
        <f>All_Customers_Residential!E103+All_Customers_Small_Commercial!E103+All_Customers_Lighting!E103</f>
        <v>76548</v>
      </c>
      <c r="F103" s="5">
        <f>All_Customers_Residential!F103+All_Customers_Small_Commercial!F103+All_Customers_Lighting!F103</f>
        <v>79382</v>
      </c>
      <c r="G103" s="5">
        <f>All_Customers_Residential!G103+All_Customers_Small_Commercial!G103+All_Customers_Lighting!G103</f>
        <v>86959</v>
      </c>
      <c r="H103" s="5">
        <f>All_Customers_Residential!H103+All_Customers_Small_Commercial!H103+All_Customers_Lighting!H103</f>
        <v>98171</v>
      </c>
      <c r="I103" s="5">
        <f>All_Customers_Residential!I103+All_Customers_Small_Commercial!I103+All_Customers_Lighting!I103</f>
        <v>108830</v>
      </c>
      <c r="J103" s="5">
        <f>All_Customers_Residential!J103+All_Customers_Small_Commercial!J103+All_Customers_Lighting!J103</f>
        <v>108574</v>
      </c>
      <c r="K103" s="5">
        <f>All_Customers_Residential!K103+All_Customers_Small_Commercial!K103+All_Customers_Lighting!K103</f>
        <v>107258</v>
      </c>
      <c r="L103" s="5">
        <f>All_Customers_Residential!L103+All_Customers_Small_Commercial!L103+All_Customers_Lighting!L103</f>
        <v>108047</v>
      </c>
      <c r="M103" s="5">
        <f>All_Customers_Residential!M103+All_Customers_Small_Commercial!M103+All_Customers_Lighting!M103</f>
        <v>105679</v>
      </c>
      <c r="N103" s="5">
        <f>All_Customers_Residential!N103+All_Customers_Small_Commercial!N103+All_Customers_Lighting!N103</f>
        <v>100381</v>
      </c>
      <c r="O103" s="5">
        <f>All_Customers_Residential!O103+All_Customers_Small_Commercial!O103+All_Customers_Lighting!O103</f>
        <v>95903</v>
      </c>
      <c r="P103" s="5">
        <f>All_Customers_Residential!P103+All_Customers_Small_Commercial!P103+All_Customers_Lighting!P103</f>
        <v>95125</v>
      </c>
      <c r="Q103" s="5">
        <f>All_Customers_Residential!Q103+All_Customers_Small_Commercial!Q103+All_Customers_Lighting!Q103</f>
        <v>97593</v>
      </c>
      <c r="R103" s="5">
        <f>All_Customers_Residential!R103+All_Customers_Small_Commercial!R103+All_Customers_Lighting!R103</f>
        <v>105666</v>
      </c>
      <c r="S103" s="5">
        <f>All_Customers_Residential!S103+All_Customers_Small_Commercial!S103+All_Customers_Lighting!S103</f>
        <v>114703</v>
      </c>
      <c r="T103" s="5">
        <f>All_Customers_Residential!T103+All_Customers_Small_Commercial!T103+All_Customers_Lighting!T103</f>
        <v>117909</v>
      </c>
      <c r="U103" s="5">
        <f>All_Customers_Residential!U103+All_Customers_Small_Commercial!U103+All_Customers_Lighting!U103</f>
        <v>122870</v>
      </c>
      <c r="V103" s="5">
        <f>All_Customers_Residential!V103+All_Customers_Small_Commercial!V103+All_Customers_Lighting!V103</f>
        <v>117352</v>
      </c>
      <c r="W103" s="5">
        <f>All_Customers_Residential!W103+All_Customers_Small_Commercial!W103+All_Customers_Lighting!W103</f>
        <v>105919</v>
      </c>
      <c r="X103" s="5">
        <f>All_Customers_Residential!X103+All_Customers_Small_Commercial!X103+All_Customers_Lighting!X103</f>
        <v>94628</v>
      </c>
      <c r="Y103" s="5">
        <f>All_Customers_Residential!Y103+All_Customers_Small_Commercial!Y103+All_Customers_Lighting!Y103</f>
        <v>84152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1706437</v>
      </c>
      <c r="AD103" s="5">
        <f t="shared" si="10"/>
        <v>656022</v>
      </c>
      <c r="AE103" s="5">
        <f t="shared" si="11"/>
        <v>2362459</v>
      </c>
      <c r="AG103" s="2">
        <f t="shared" si="12"/>
        <v>4</v>
      </c>
      <c r="AH103" s="2">
        <f t="shared" si="13"/>
        <v>2024</v>
      </c>
      <c r="AJ103" s="5">
        <f t="shared" si="14"/>
        <v>122870</v>
      </c>
      <c r="AK103" s="2">
        <f t="shared" si="15"/>
        <v>20</v>
      </c>
    </row>
    <row r="104" spans="1:37" ht="12.75" x14ac:dyDescent="0.2">
      <c r="A104" s="4">
        <v>45387</v>
      </c>
      <c r="B104" s="5">
        <f>All_Customers_Residential!B104+All_Customers_Small_Commercial!B104+All_Customers_Lighting!B104</f>
        <v>77874</v>
      </c>
      <c r="C104" s="5">
        <f>All_Customers_Residential!C104+All_Customers_Small_Commercial!C104+All_Customers_Lighting!C104</f>
        <v>74719</v>
      </c>
      <c r="D104" s="5">
        <f>All_Customers_Residential!D104+All_Customers_Small_Commercial!D104+All_Customers_Lighting!D104</f>
        <v>73966</v>
      </c>
      <c r="E104" s="5">
        <f>All_Customers_Residential!E104+All_Customers_Small_Commercial!E104+All_Customers_Lighting!E104</f>
        <v>74007</v>
      </c>
      <c r="F104" s="5">
        <f>All_Customers_Residential!F104+All_Customers_Small_Commercial!F104+All_Customers_Lighting!F104</f>
        <v>76522</v>
      </c>
      <c r="G104" s="5">
        <f>All_Customers_Residential!G104+All_Customers_Small_Commercial!G104+All_Customers_Lighting!G104</f>
        <v>85281</v>
      </c>
      <c r="H104" s="5">
        <f>All_Customers_Residential!H104+All_Customers_Small_Commercial!H104+All_Customers_Lighting!H104</f>
        <v>100616</v>
      </c>
      <c r="I104" s="5">
        <f>All_Customers_Residential!I104+All_Customers_Small_Commercial!I104+All_Customers_Lighting!I104</f>
        <v>108691</v>
      </c>
      <c r="J104" s="5">
        <f>All_Customers_Residential!J104+All_Customers_Small_Commercial!J104+All_Customers_Lighting!J104</f>
        <v>108322</v>
      </c>
      <c r="K104" s="5">
        <f>All_Customers_Residential!K104+All_Customers_Small_Commercial!K104+All_Customers_Lighting!K104</f>
        <v>107757</v>
      </c>
      <c r="L104" s="5">
        <f>All_Customers_Residential!L104+All_Customers_Small_Commercial!L104+All_Customers_Lighting!L104</f>
        <v>104925</v>
      </c>
      <c r="M104" s="5">
        <f>All_Customers_Residential!M104+All_Customers_Small_Commercial!M104+All_Customers_Lighting!M104</f>
        <v>99924</v>
      </c>
      <c r="N104" s="5">
        <f>All_Customers_Residential!N104+All_Customers_Small_Commercial!N104+All_Customers_Lighting!N104</f>
        <v>96777</v>
      </c>
      <c r="O104" s="5">
        <f>All_Customers_Residential!O104+All_Customers_Small_Commercial!O104+All_Customers_Lighting!O104</f>
        <v>94475</v>
      </c>
      <c r="P104" s="5">
        <f>All_Customers_Residential!P104+All_Customers_Small_Commercial!P104+All_Customers_Lighting!P104</f>
        <v>92204</v>
      </c>
      <c r="Q104" s="5">
        <f>All_Customers_Residential!Q104+All_Customers_Small_Commercial!Q104+All_Customers_Lighting!Q104</f>
        <v>95338</v>
      </c>
      <c r="R104" s="5">
        <f>All_Customers_Residential!R104+All_Customers_Small_Commercial!R104+All_Customers_Lighting!R104</f>
        <v>101775</v>
      </c>
      <c r="S104" s="5">
        <f>All_Customers_Residential!S104+All_Customers_Small_Commercial!S104+All_Customers_Lighting!S104</f>
        <v>111687</v>
      </c>
      <c r="T104" s="5">
        <f>All_Customers_Residential!T104+All_Customers_Small_Commercial!T104+All_Customers_Lighting!T104</f>
        <v>114995</v>
      </c>
      <c r="U104" s="5">
        <f>All_Customers_Residential!U104+All_Customers_Small_Commercial!U104+All_Customers_Lighting!U104</f>
        <v>120798</v>
      </c>
      <c r="V104" s="5">
        <f>All_Customers_Residential!V104+All_Customers_Small_Commercial!V104+All_Customers_Lighting!V104</f>
        <v>116092</v>
      </c>
      <c r="W104" s="5">
        <f>All_Customers_Residential!W104+All_Customers_Small_Commercial!W104+All_Customers_Lighting!W104</f>
        <v>106031</v>
      </c>
      <c r="X104" s="5">
        <f>All_Customers_Residential!X104+All_Customers_Small_Commercial!X104+All_Customers_Lighting!X104</f>
        <v>96204</v>
      </c>
      <c r="Y104" s="5">
        <f>All_Customers_Residential!Y104+All_Customers_Small_Commercial!Y104+All_Customers_Lighting!Y104</f>
        <v>86128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1675995</v>
      </c>
      <c r="AD104" s="5">
        <f t="shared" si="10"/>
        <v>649113</v>
      </c>
      <c r="AE104" s="5">
        <f t="shared" si="11"/>
        <v>2325108</v>
      </c>
      <c r="AG104" s="2">
        <f t="shared" si="12"/>
        <v>4</v>
      </c>
      <c r="AH104" s="2">
        <f t="shared" si="13"/>
        <v>2024</v>
      </c>
      <c r="AJ104" s="5">
        <f t="shared" si="14"/>
        <v>120798</v>
      </c>
      <c r="AK104" s="2">
        <f t="shared" si="15"/>
        <v>20</v>
      </c>
    </row>
    <row r="105" spans="1:37" ht="12.75" x14ac:dyDescent="0.2">
      <c r="A105" s="4">
        <v>45388</v>
      </c>
      <c r="B105" s="5">
        <f>All_Customers_Residential!B105+All_Customers_Small_Commercial!B105+All_Customers_Lighting!B105</f>
        <v>81335</v>
      </c>
      <c r="C105" s="5">
        <f>All_Customers_Residential!C105+All_Customers_Small_Commercial!C105+All_Customers_Lighting!C105</f>
        <v>78056</v>
      </c>
      <c r="D105" s="5">
        <f>All_Customers_Residential!D105+All_Customers_Small_Commercial!D105+All_Customers_Lighting!D105</f>
        <v>78238</v>
      </c>
      <c r="E105" s="5">
        <f>All_Customers_Residential!E105+All_Customers_Small_Commercial!E105+All_Customers_Lighting!E105</f>
        <v>76427</v>
      </c>
      <c r="F105" s="5">
        <f>All_Customers_Residential!F105+All_Customers_Small_Commercial!F105+All_Customers_Lighting!F105</f>
        <v>77906</v>
      </c>
      <c r="G105" s="5">
        <f>All_Customers_Residential!G105+All_Customers_Small_Commercial!G105+All_Customers_Lighting!G105</f>
        <v>83209</v>
      </c>
      <c r="H105" s="5">
        <f>All_Customers_Residential!H105+All_Customers_Small_Commercial!H105+All_Customers_Lighting!H105</f>
        <v>92074</v>
      </c>
      <c r="I105" s="5">
        <f>All_Customers_Residential!I105+All_Customers_Small_Commercial!I105+All_Customers_Lighting!I105</f>
        <v>104306</v>
      </c>
      <c r="J105" s="5">
        <f>All_Customers_Residential!J105+All_Customers_Small_Commercial!J105+All_Customers_Lighting!J105</f>
        <v>108720</v>
      </c>
      <c r="K105" s="5">
        <f>All_Customers_Residential!K105+All_Customers_Small_Commercial!K105+All_Customers_Lighting!K105</f>
        <v>111794</v>
      </c>
      <c r="L105" s="5">
        <f>All_Customers_Residential!L105+All_Customers_Small_Commercial!L105+All_Customers_Lighting!L105</f>
        <v>107988</v>
      </c>
      <c r="M105" s="5">
        <f>All_Customers_Residential!M105+All_Customers_Small_Commercial!M105+All_Customers_Lighting!M105</f>
        <v>99811</v>
      </c>
      <c r="N105" s="5">
        <f>All_Customers_Residential!N105+All_Customers_Small_Commercial!N105+All_Customers_Lighting!N105</f>
        <v>97232</v>
      </c>
      <c r="O105" s="5">
        <f>All_Customers_Residential!O105+All_Customers_Small_Commercial!O105+All_Customers_Lighting!O105</f>
        <v>93429</v>
      </c>
      <c r="P105" s="5">
        <f>All_Customers_Residential!P105+All_Customers_Small_Commercial!P105+All_Customers_Lighting!P105</f>
        <v>89462</v>
      </c>
      <c r="Q105" s="5">
        <f>All_Customers_Residential!Q105+All_Customers_Small_Commercial!Q105+All_Customers_Lighting!Q105</f>
        <v>92981</v>
      </c>
      <c r="R105" s="5">
        <f>All_Customers_Residential!R105+All_Customers_Small_Commercial!R105+All_Customers_Lighting!R105</f>
        <v>101252</v>
      </c>
      <c r="S105" s="5">
        <f>All_Customers_Residential!S105+All_Customers_Small_Commercial!S105+All_Customers_Lighting!S105</f>
        <v>112816</v>
      </c>
      <c r="T105" s="5">
        <f>All_Customers_Residential!T105+All_Customers_Small_Commercial!T105+All_Customers_Lighting!T105</f>
        <v>116173</v>
      </c>
      <c r="U105" s="5">
        <f>All_Customers_Residential!U105+All_Customers_Small_Commercial!U105+All_Customers_Lighting!U105</f>
        <v>121556</v>
      </c>
      <c r="V105" s="5">
        <f>All_Customers_Residential!V105+All_Customers_Small_Commercial!V105+All_Customers_Lighting!V105</f>
        <v>117841</v>
      </c>
      <c r="W105" s="5">
        <f>All_Customers_Residential!W105+All_Customers_Small_Commercial!W105+All_Customers_Lighting!W105</f>
        <v>108557</v>
      </c>
      <c r="X105" s="5">
        <f>All_Customers_Residential!X105+All_Customers_Small_Commercial!X105+All_Customers_Lighting!X105</f>
        <v>97890</v>
      </c>
      <c r="Y105" s="5">
        <f>All_Customers_Residential!Y105+All_Customers_Small_Commercial!Y105+All_Customers_Lighting!Y105</f>
        <v>88190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2337243</v>
      </c>
      <c r="AE105" s="5">
        <f t="shared" si="11"/>
        <v>2337243</v>
      </c>
      <c r="AG105" s="2">
        <f t="shared" si="12"/>
        <v>4</v>
      </c>
      <c r="AH105" s="2">
        <f t="shared" si="13"/>
        <v>2024</v>
      </c>
      <c r="AJ105" s="5">
        <f t="shared" si="14"/>
        <v>121556</v>
      </c>
      <c r="AK105" s="2">
        <f t="shared" si="15"/>
        <v>20</v>
      </c>
    </row>
    <row r="106" spans="1:37" ht="12.75" x14ac:dyDescent="0.2">
      <c r="A106" s="4">
        <v>45389</v>
      </c>
      <c r="B106" s="5">
        <f>All_Customers_Residential!B106+All_Customers_Small_Commercial!B106+All_Customers_Lighting!B106</f>
        <v>81714</v>
      </c>
      <c r="C106" s="5">
        <f>All_Customers_Residential!C106+All_Customers_Small_Commercial!C106+All_Customers_Lighting!C106</f>
        <v>78636</v>
      </c>
      <c r="D106" s="5">
        <f>All_Customers_Residential!D106+All_Customers_Small_Commercial!D106+All_Customers_Lighting!D106</f>
        <v>79400</v>
      </c>
      <c r="E106" s="5">
        <f>All_Customers_Residential!E106+All_Customers_Small_Commercial!E106+All_Customers_Lighting!E106</f>
        <v>77426</v>
      </c>
      <c r="F106" s="5">
        <f>All_Customers_Residential!F106+All_Customers_Small_Commercial!F106+All_Customers_Lighting!F106</f>
        <v>78054</v>
      </c>
      <c r="G106" s="5">
        <f>All_Customers_Residential!G106+All_Customers_Small_Commercial!G106+All_Customers_Lighting!G106</f>
        <v>82644</v>
      </c>
      <c r="H106" s="5">
        <f>All_Customers_Residential!H106+All_Customers_Small_Commercial!H106+All_Customers_Lighting!H106</f>
        <v>90778</v>
      </c>
      <c r="I106" s="5">
        <f>All_Customers_Residential!I106+All_Customers_Small_Commercial!I106+All_Customers_Lighting!I106</f>
        <v>104189</v>
      </c>
      <c r="J106" s="5">
        <f>All_Customers_Residential!J106+All_Customers_Small_Commercial!J106+All_Customers_Lighting!J106</f>
        <v>108640</v>
      </c>
      <c r="K106" s="5">
        <f>All_Customers_Residential!K106+All_Customers_Small_Commercial!K106+All_Customers_Lighting!K106</f>
        <v>111605</v>
      </c>
      <c r="L106" s="5">
        <f>All_Customers_Residential!L106+All_Customers_Small_Commercial!L106+All_Customers_Lighting!L106</f>
        <v>107819</v>
      </c>
      <c r="M106" s="5">
        <f>All_Customers_Residential!M106+All_Customers_Small_Commercial!M106+All_Customers_Lighting!M106</f>
        <v>99489</v>
      </c>
      <c r="N106" s="5">
        <f>All_Customers_Residential!N106+All_Customers_Small_Commercial!N106+All_Customers_Lighting!N106</f>
        <v>96890</v>
      </c>
      <c r="O106" s="5">
        <f>All_Customers_Residential!O106+All_Customers_Small_Commercial!O106+All_Customers_Lighting!O106</f>
        <v>93146</v>
      </c>
      <c r="P106" s="5">
        <f>All_Customers_Residential!P106+All_Customers_Small_Commercial!P106+All_Customers_Lighting!P106</f>
        <v>87202</v>
      </c>
      <c r="Q106" s="5">
        <f>All_Customers_Residential!Q106+All_Customers_Small_Commercial!Q106+All_Customers_Lighting!Q106</f>
        <v>88704</v>
      </c>
      <c r="R106" s="5">
        <f>All_Customers_Residential!R106+All_Customers_Small_Commercial!R106+All_Customers_Lighting!R106</f>
        <v>95396</v>
      </c>
      <c r="S106" s="5">
        <f>All_Customers_Residential!S106+All_Customers_Small_Commercial!S106+All_Customers_Lighting!S106</f>
        <v>105588</v>
      </c>
      <c r="T106" s="5">
        <f>All_Customers_Residential!T106+All_Customers_Small_Commercial!T106+All_Customers_Lighting!T106</f>
        <v>109629</v>
      </c>
      <c r="U106" s="5">
        <f>All_Customers_Residential!U106+All_Customers_Small_Commercial!U106+All_Customers_Lighting!U106</f>
        <v>120584</v>
      </c>
      <c r="V106" s="5">
        <f>All_Customers_Residential!V106+All_Customers_Small_Commercial!V106+All_Customers_Lighting!V106</f>
        <v>115905</v>
      </c>
      <c r="W106" s="5">
        <f>All_Customers_Residential!W106+All_Customers_Small_Commercial!W106+All_Customers_Lighting!W106</f>
        <v>105508</v>
      </c>
      <c r="X106" s="5">
        <f>All_Customers_Residential!X106+All_Customers_Small_Commercial!X106+All_Customers_Lighting!X106</f>
        <v>94291</v>
      </c>
      <c r="Y106" s="5">
        <f>All_Customers_Residential!Y106+All_Customers_Small_Commercial!Y106+All_Customers_Lighting!Y106</f>
        <v>85687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2298924</v>
      </c>
      <c r="AE106" s="5">
        <f t="shared" si="11"/>
        <v>2298924</v>
      </c>
      <c r="AG106" s="2">
        <f t="shared" si="12"/>
        <v>4</v>
      </c>
      <c r="AH106" s="2">
        <f t="shared" si="13"/>
        <v>2024</v>
      </c>
      <c r="AJ106" s="5">
        <f t="shared" si="14"/>
        <v>120584</v>
      </c>
      <c r="AK106" s="2">
        <f t="shared" si="15"/>
        <v>20</v>
      </c>
    </row>
    <row r="107" spans="1:37" ht="12.75" x14ac:dyDescent="0.2">
      <c r="A107" s="4">
        <v>45390</v>
      </c>
      <c r="B107" s="5">
        <f>All_Customers_Residential!B107+All_Customers_Small_Commercial!B107+All_Customers_Lighting!B107</f>
        <v>79065</v>
      </c>
      <c r="C107" s="5">
        <f>All_Customers_Residential!C107+All_Customers_Small_Commercial!C107+All_Customers_Lighting!C107</f>
        <v>77371</v>
      </c>
      <c r="D107" s="5">
        <f>All_Customers_Residential!D107+All_Customers_Small_Commercial!D107+All_Customers_Lighting!D107</f>
        <v>75977</v>
      </c>
      <c r="E107" s="5">
        <f>All_Customers_Residential!E107+All_Customers_Small_Commercial!E107+All_Customers_Lighting!E107</f>
        <v>78028</v>
      </c>
      <c r="F107" s="5">
        <f>All_Customers_Residential!F107+All_Customers_Small_Commercial!F107+All_Customers_Lighting!F107</f>
        <v>80467</v>
      </c>
      <c r="G107" s="5">
        <f>All_Customers_Residential!G107+All_Customers_Small_Commercial!G107+All_Customers_Lighting!G107</f>
        <v>91031</v>
      </c>
      <c r="H107" s="5">
        <f>All_Customers_Residential!H107+All_Customers_Small_Commercial!H107+All_Customers_Lighting!H107</f>
        <v>105788</v>
      </c>
      <c r="I107" s="5">
        <f>All_Customers_Residential!I107+All_Customers_Small_Commercial!I107+All_Customers_Lighting!I107</f>
        <v>108471</v>
      </c>
      <c r="J107" s="5">
        <f>All_Customers_Residential!J107+All_Customers_Small_Commercial!J107+All_Customers_Lighting!J107</f>
        <v>107580</v>
      </c>
      <c r="K107" s="5">
        <f>All_Customers_Residential!K107+All_Customers_Small_Commercial!K107+All_Customers_Lighting!K107</f>
        <v>105651</v>
      </c>
      <c r="L107" s="5">
        <f>All_Customers_Residential!L107+All_Customers_Small_Commercial!L107+All_Customers_Lighting!L107</f>
        <v>102903</v>
      </c>
      <c r="M107" s="5">
        <f>All_Customers_Residential!M107+All_Customers_Small_Commercial!M107+All_Customers_Lighting!M107</f>
        <v>96008</v>
      </c>
      <c r="N107" s="5">
        <f>All_Customers_Residential!N107+All_Customers_Small_Commercial!N107+All_Customers_Lighting!N107</f>
        <v>93570</v>
      </c>
      <c r="O107" s="5">
        <f>All_Customers_Residential!O107+All_Customers_Small_Commercial!O107+All_Customers_Lighting!O107</f>
        <v>88893</v>
      </c>
      <c r="P107" s="5">
        <f>All_Customers_Residential!P107+All_Customers_Small_Commercial!P107+All_Customers_Lighting!P107</f>
        <v>84806</v>
      </c>
      <c r="Q107" s="5">
        <f>All_Customers_Residential!Q107+All_Customers_Small_Commercial!Q107+All_Customers_Lighting!Q107</f>
        <v>88551</v>
      </c>
      <c r="R107" s="5">
        <f>All_Customers_Residential!R107+All_Customers_Small_Commercial!R107+All_Customers_Lighting!R107</f>
        <v>94408</v>
      </c>
      <c r="S107" s="5">
        <f>All_Customers_Residential!S107+All_Customers_Small_Commercial!S107+All_Customers_Lighting!S107</f>
        <v>104712</v>
      </c>
      <c r="T107" s="5">
        <f>All_Customers_Residential!T107+All_Customers_Small_Commercial!T107+All_Customers_Lighting!T107</f>
        <v>106073</v>
      </c>
      <c r="U107" s="5">
        <f>All_Customers_Residential!U107+All_Customers_Small_Commercial!U107+All_Customers_Lighting!U107</f>
        <v>119985</v>
      </c>
      <c r="V107" s="5">
        <f>All_Customers_Residential!V107+All_Customers_Small_Commercial!V107+All_Customers_Lighting!V107</f>
        <v>113934</v>
      </c>
      <c r="W107" s="5">
        <f>All_Customers_Residential!W107+All_Customers_Small_Commercial!W107+All_Customers_Lighting!W107</f>
        <v>97043</v>
      </c>
      <c r="X107" s="5">
        <f>All_Customers_Residential!X107+All_Customers_Small_Commercial!X107+All_Customers_Lighting!X107</f>
        <v>83954</v>
      </c>
      <c r="Y107" s="5">
        <f>All_Customers_Residential!Y107+All_Customers_Small_Commercial!Y107+All_Customers_Lighting!Y107</f>
        <v>74640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1596542</v>
      </c>
      <c r="AD107" s="5">
        <f t="shared" si="10"/>
        <v>662367</v>
      </c>
      <c r="AE107" s="5">
        <f t="shared" si="11"/>
        <v>2258909</v>
      </c>
      <c r="AG107" s="2">
        <f t="shared" si="12"/>
        <v>4</v>
      </c>
      <c r="AH107" s="2">
        <f t="shared" si="13"/>
        <v>2024</v>
      </c>
      <c r="AJ107" s="5">
        <f t="shared" si="14"/>
        <v>119985</v>
      </c>
      <c r="AK107" s="2">
        <f t="shared" si="15"/>
        <v>20</v>
      </c>
    </row>
    <row r="108" spans="1:37" ht="12.75" x14ac:dyDescent="0.2">
      <c r="A108" s="4">
        <v>45391</v>
      </c>
      <c r="B108" s="5">
        <f>All_Customers_Residential!B108+All_Customers_Small_Commercial!B108+All_Customers_Lighting!B108</f>
        <v>70393</v>
      </c>
      <c r="C108" s="5">
        <f>All_Customers_Residential!C108+All_Customers_Small_Commercial!C108+All_Customers_Lighting!C108</f>
        <v>68951</v>
      </c>
      <c r="D108" s="5">
        <f>All_Customers_Residential!D108+All_Customers_Small_Commercial!D108+All_Customers_Lighting!D108</f>
        <v>68585</v>
      </c>
      <c r="E108" s="5">
        <f>All_Customers_Residential!E108+All_Customers_Small_Commercial!E108+All_Customers_Lighting!E108</f>
        <v>70447</v>
      </c>
      <c r="F108" s="5">
        <f>All_Customers_Residential!F108+All_Customers_Small_Commercial!F108+All_Customers_Lighting!F108</f>
        <v>73281</v>
      </c>
      <c r="G108" s="5">
        <f>All_Customers_Residential!G108+All_Customers_Small_Commercial!G108+All_Customers_Lighting!G108</f>
        <v>84935</v>
      </c>
      <c r="H108" s="5">
        <f>All_Customers_Residential!H108+All_Customers_Small_Commercial!H108+All_Customers_Lighting!H108</f>
        <v>99486</v>
      </c>
      <c r="I108" s="5">
        <f>All_Customers_Residential!I108+All_Customers_Small_Commercial!I108+All_Customers_Lighting!I108</f>
        <v>98934</v>
      </c>
      <c r="J108" s="5">
        <f>All_Customers_Residential!J108+All_Customers_Small_Commercial!J108+All_Customers_Lighting!J108</f>
        <v>89009</v>
      </c>
      <c r="K108" s="5">
        <f>All_Customers_Residential!K108+All_Customers_Small_Commercial!K108+All_Customers_Lighting!K108</f>
        <v>80787</v>
      </c>
      <c r="L108" s="5">
        <f>All_Customers_Residential!L108+All_Customers_Small_Commercial!L108+All_Customers_Lighting!L108</f>
        <v>75255</v>
      </c>
      <c r="M108" s="5">
        <f>All_Customers_Residential!M108+All_Customers_Small_Commercial!M108+All_Customers_Lighting!M108</f>
        <v>71132</v>
      </c>
      <c r="N108" s="5">
        <f>All_Customers_Residential!N108+All_Customers_Small_Commercial!N108+All_Customers_Lighting!N108</f>
        <v>68708</v>
      </c>
      <c r="O108" s="5">
        <f>All_Customers_Residential!O108+All_Customers_Small_Commercial!O108+All_Customers_Lighting!O108</f>
        <v>65427</v>
      </c>
      <c r="P108" s="5">
        <f>All_Customers_Residential!P108+All_Customers_Small_Commercial!P108+All_Customers_Lighting!P108</f>
        <v>63923</v>
      </c>
      <c r="Q108" s="5">
        <f>All_Customers_Residential!Q108+All_Customers_Small_Commercial!Q108+All_Customers_Lighting!Q108</f>
        <v>66701</v>
      </c>
      <c r="R108" s="5">
        <f>All_Customers_Residential!R108+All_Customers_Small_Commercial!R108+All_Customers_Lighting!R108</f>
        <v>75608</v>
      </c>
      <c r="S108" s="5">
        <f>All_Customers_Residential!S108+All_Customers_Small_Commercial!S108+All_Customers_Lighting!S108</f>
        <v>92281</v>
      </c>
      <c r="T108" s="5">
        <f>All_Customers_Residential!T108+All_Customers_Small_Commercial!T108+All_Customers_Lighting!T108</f>
        <v>100786</v>
      </c>
      <c r="U108" s="5">
        <f>All_Customers_Residential!U108+All_Customers_Small_Commercial!U108+All_Customers_Lighting!U108</f>
        <v>109854</v>
      </c>
      <c r="V108" s="5">
        <f>All_Customers_Residential!V108+All_Customers_Small_Commercial!V108+All_Customers_Lighting!V108</f>
        <v>107088</v>
      </c>
      <c r="W108" s="5">
        <f>All_Customers_Residential!W108+All_Customers_Small_Commercial!W108+All_Customers_Lighting!W108</f>
        <v>97586</v>
      </c>
      <c r="X108" s="5">
        <f>All_Customers_Residential!X108+All_Customers_Small_Commercial!X108+All_Customers_Lighting!X108</f>
        <v>86107</v>
      </c>
      <c r="Y108" s="5">
        <f>All_Customers_Residential!Y108+All_Customers_Small_Commercial!Y108+All_Customers_Lighting!Y108</f>
        <v>77642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1349186</v>
      </c>
      <c r="AD108" s="5">
        <f t="shared" si="10"/>
        <v>613720</v>
      </c>
      <c r="AE108" s="5">
        <f t="shared" si="11"/>
        <v>1962906</v>
      </c>
      <c r="AG108" s="2">
        <f t="shared" si="12"/>
        <v>4</v>
      </c>
      <c r="AH108" s="2">
        <f t="shared" si="13"/>
        <v>2024</v>
      </c>
      <c r="AJ108" s="5">
        <f t="shared" si="14"/>
        <v>109854</v>
      </c>
      <c r="AK108" s="2">
        <f t="shared" si="15"/>
        <v>20</v>
      </c>
    </row>
    <row r="109" spans="1:37" ht="12.75" x14ac:dyDescent="0.2">
      <c r="A109" s="4">
        <v>45392</v>
      </c>
      <c r="B109" s="5">
        <f>All_Customers_Residential!B109+All_Customers_Small_Commercial!B109+All_Customers_Lighting!B109</f>
        <v>73145</v>
      </c>
      <c r="C109" s="5">
        <f>All_Customers_Residential!C109+All_Customers_Small_Commercial!C109+All_Customers_Lighting!C109</f>
        <v>71384</v>
      </c>
      <c r="D109" s="5">
        <f>All_Customers_Residential!D109+All_Customers_Small_Commercial!D109+All_Customers_Lighting!D109</f>
        <v>71398</v>
      </c>
      <c r="E109" s="5">
        <f>All_Customers_Residential!E109+All_Customers_Small_Commercial!E109+All_Customers_Lighting!E109</f>
        <v>72628</v>
      </c>
      <c r="F109" s="5">
        <f>All_Customers_Residential!F109+All_Customers_Small_Commercial!F109+All_Customers_Lighting!F109</f>
        <v>76549</v>
      </c>
      <c r="G109" s="5">
        <f>All_Customers_Residential!G109+All_Customers_Small_Commercial!G109+All_Customers_Lighting!G109</f>
        <v>86821</v>
      </c>
      <c r="H109" s="5">
        <f>All_Customers_Residential!H109+All_Customers_Small_Commercial!H109+All_Customers_Lighting!H109</f>
        <v>102580</v>
      </c>
      <c r="I109" s="5">
        <f>All_Customers_Residential!I109+All_Customers_Small_Commercial!I109+All_Customers_Lighting!I109</f>
        <v>101455</v>
      </c>
      <c r="J109" s="5">
        <f>All_Customers_Residential!J109+All_Customers_Small_Commercial!J109+All_Customers_Lighting!J109</f>
        <v>94689</v>
      </c>
      <c r="K109" s="5">
        <f>All_Customers_Residential!K109+All_Customers_Small_Commercial!K109+All_Customers_Lighting!K109</f>
        <v>94503</v>
      </c>
      <c r="L109" s="5">
        <f>All_Customers_Residential!L109+All_Customers_Small_Commercial!L109+All_Customers_Lighting!L109</f>
        <v>96760</v>
      </c>
      <c r="M109" s="5">
        <f>All_Customers_Residential!M109+All_Customers_Small_Commercial!M109+All_Customers_Lighting!M109</f>
        <v>90582</v>
      </c>
      <c r="N109" s="5">
        <f>All_Customers_Residential!N109+All_Customers_Small_Commercial!N109+All_Customers_Lighting!N109</f>
        <v>86002</v>
      </c>
      <c r="O109" s="5">
        <f>All_Customers_Residential!O109+All_Customers_Small_Commercial!O109+All_Customers_Lighting!O109</f>
        <v>86094</v>
      </c>
      <c r="P109" s="5">
        <f>All_Customers_Residential!P109+All_Customers_Small_Commercial!P109+All_Customers_Lighting!P109</f>
        <v>87750</v>
      </c>
      <c r="Q109" s="5">
        <f>All_Customers_Residential!Q109+All_Customers_Small_Commercial!Q109+All_Customers_Lighting!Q109</f>
        <v>92784</v>
      </c>
      <c r="R109" s="5">
        <f>All_Customers_Residential!R109+All_Customers_Small_Commercial!R109+All_Customers_Lighting!R109</f>
        <v>100066</v>
      </c>
      <c r="S109" s="5">
        <f>All_Customers_Residential!S109+All_Customers_Small_Commercial!S109+All_Customers_Lighting!S109</f>
        <v>111107</v>
      </c>
      <c r="T109" s="5">
        <f>All_Customers_Residential!T109+All_Customers_Small_Commercial!T109+All_Customers_Lighting!T109</f>
        <v>114105</v>
      </c>
      <c r="U109" s="5">
        <f>All_Customers_Residential!U109+All_Customers_Small_Commercial!U109+All_Customers_Lighting!U109</f>
        <v>118457</v>
      </c>
      <c r="V109" s="5">
        <f>All_Customers_Residential!V109+All_Customers_Small_Commercial!V109+All_Customers_Lighting!V109</f>
        <v>111786</v>
      </c>
      <c r="W109" s="5">
        <f>All_Customers_Residential!W109+All_Customers_Small_Commercial!W109+All_Customers_Lighting!W109</f>
        <v>99899</v>
      </c>
      <c r="X109" s="5">
        <f>All_Customers_Residential!X109+All_Customers_Small_Commercial!X109+All_Customers_Lighting!X109</f>
        <v>87652</v>
      </c>
      <c r="Y109" s="5">
        <f>All_Customers_Residential!Y109+All_Customers_Small_Commercial!Y109+All_Customers_Lighting!Y109</f>
        <v>78159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1573691</v>
      </c>
      <c r="AD109" s="5">
        <f t="shared" si="10"/>
        <v>632664</v>
      </c>
      <c r="AE109" s="5">
        <f t="shared" si="11"/>
        <v>2206355</v>
      </c>
      <c r="AG109" s="2">
        <f t="shared" si="12"/>
        <v>4</v>
      </c>
      <c r="AH109" s="2">
        <f t="shared" si="13"/>
        <v>2024</v>
      </c>
      <c r="AJ109" s="5">
        <f t="shared" si="14"/>
        <v>118457</v>
      </c>
      <c r="AK109" s="2">
        <f t="shared" si="15"/>
        <v>20</v>
      </c>
    </row>
    <row r="110" spans="1:37" ht="12.75" x14ac:dyDescent="0.2">
      <c r="A110" s="4">
        <v>45393</v>
      </c>
      <c r="B110" s="5">
        <f>All_Customers_Residential!B110+All_Customers_Small_Commercial!B110+All_Customers_Lighting!B110</f>
        <v>73913</v>
      </c>
      <c r="C110" s="5">
        <f>All_Customers_Residential!C110+All_Customers_Small_Commercial!C110+All_Customers_Lighting!C110</f>
        <v>71789</v>
      </c>
      <c r="D110" s="5">
        <f>All_Customers_Residential!D110+All_Customers_Small_Commercial!D110+All_Customers_Lighting!D110</f>
        <v>69013</v>
      </c>
      <c r="E110" s="5">
        <f>All_Customers_Residential!E110+All_Customers_Small_Commercial!E110+All_Customers_Lighting!E110</f>
        <v>69247</v>
      </c>
      <c r="F110" s="5">
        <f>All_Customers_Residential!F110+All_Customers_Small_Commercial!F110+All_Customers_Lighting!F110</f>
        <v>72894</v>
      </c>
      <c r="G110" s="5">
        <f>All_Customers_Residential!G110+All_Customers_Small_Commercial!G110+All_Customers_Lighting!G110</f>
        <v>82097</v>
      </c>
      <c r="H110" s="5">
        <f>All_Customers_Residential!H110+All_Customers_Small_Commercial!H110+All_Customers_Lighting!H110</f>
        <v>98118</v>
      </c>
      <c r="I110" s="5">
        <f>All_Customers_Residential!I110+All_Customers_Small_Commercial!I110+All_Customers_Lighting!I110</f>
        <v>105083</v>
      </c>
      <c r="J110" s="5">
        <f>All_Customers_Residential!J110+All_Customers_Small_Commercial!J110+All_Customers_Lighting!J110</f>
        <v>105124</v>
      </c>
      <c r="K110" s="5">
        <f>All_Customers_Residential!K110+All_Customers_Small_Commercial!K110+All_Customers_Lighting!K110</f>
        <v>103910</v>
      </c>
      <c r="L110" s="5">
        <f>All_Customers_Residential!L110+All_Customers_Small_Commercial!L110+All_Customers_Lighting!L110</f>
        <v>103161</v>
      </c>
      <c r="M110" s="5">
        <f>All_Customers_Residential!M110+All_Customers_Small_Commercial!M110+All_Customers_Lighting!M110</f>
        <v>98622</v>
      </c>
      <c r="N110" s="5">
        <f>All_Customers_Residential!N110+All_Customers_Small_Commercial!N110+All_Customers_Lighting!N110</f>
        <v>98535</v>
      </c>
      <c r="O110" s="5">
        <f>All_Customers_Residential!O110+All_Customers_Small_Commercial!O110+All_Customers_Lighting!O110</f>
        <v>95210</v>
      </c>
      <c r="P110" s="5">
        <f>All_Customers_Residential!P110+All_Customers_Small_Commercial!P110+All_Customers_Lighting!P110</f>
        <v>93992</v>
      </c>
      <c r="Q110" s="5">
        <f>All_Customers_Residential!Q110+All_Customers_Small_Commercial!Q110+All_Customers_Lighting!Q110</f>
        <v>96059</v>
      </c>
      <c r="R110" s="5">
        <f>All_Customers_Residential!R110+All_Customers_Small_Commercial!R110+All_Customers_Lighting!R110</f>
        <v>103925</v>
      </c>
      <c r="S110" s="5">
        <f>All_Customers_Residential!S110+All_Customers_Small_Commercial!S110+All_Customers_Lighting!S110</f>
        <v>113269</v>
      </c>
      <c r="T110" s="5">
        <f>All_Customers_Residential!T110+All_Customers_Small_Commercial!T110+All_Customers_Lighting!T110</f>
        <v>115387</v>
      </c>
      <c r="U110" s="5">
        <f>All_Customers_Residential!U110+All_Customers_Small_Commercial!U110+All_Customers_Lighting!U110</f>
        <v>118336</v>
      </c>
      <c r="V110" s="5">
        <f>All_Customers_Residential!V110+All_Customers_Small_Commercial!V110+All_Customers_Lighting!V110</f>
        <v>112666</v>
      </c>
      <c r="W110" s="5">
        <f>All_Customers_Residential!W110+All_Customers_Small_Commercial!W110+All_Customers_Lighting!W110</f>
        <v>99958</v>
      </c>
      <c r="X110" s="5">
        <f>All_Customers_Residential!X110+All_Customers_Small_Commercial!X110+All_Customers_Lighting!X110</f>
        <v>88050</v>
      </c>
      <c r="Y110" s="5">
        <f>All_Customers_Residential!Y110+All_Customers_Small_Commercial!Y110+All_Customers_Lighting!Y110</f>
        <v>78478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1651287</v>
      </c>
      <c r="AD110" s="5">
        <f t="shared" si="10"/>
        <v>615549</v>
      </c>
      <c r="AE110" s="5">
        <f t="shared" si="11"/>
        <v>2266836</v>
      </c>
      <c r="AG110" s="2">
        <f t="shared" si="12"/>
        <v>4</v>
      </c>
      <c r="AH110" s="2">
        <f t="shared" si="13"/>
        <v>2024</v>
      </c>
      <c r="AJ110" s="5">
        <f t="shared" si="14"/>
        <v>118336</v>
      </c>
      <c r="AK110" s="2">
        <f t="shared" si="15"/>
        <v>20</v>
      </c>
    </row>
    <row r="111" spans="1:37" ht="12.75" x14ac:dyDescent="0.2">
      <c r="A111" s="4">
        <v>45394</v>
      </c>
      <c r="B111" s="5">
        <f>All_Customers_Residential!B111+All_Customers_Small_Commercial!B111+All_Customers_Lighting!B111</f>
        <v>71965</v>
      </c>
      <c r="C111" s="5">
        <f>All_Customers_Residential!C111+All_Customers_Small_Commercial!C111+All_Customers_Lighting!C111</f>
        <v>69639</v>
      </c>
      <c r="D111" s="5">
        <f>All_Customers_Residential!D111+All_Customers_Small_Commercial!D111+All_Customers_Lighting!D111</f>
        <v>68519</v>
      </c>
      <c r="E111" s="5">
        <f>All_Customers_Residential!E111+All_Customers_Small_Commercial!E111+All_Customers_Lighting!E111</f>
        <v>67521</v>
      </c>
      <c r="F111" s="5">
        <f>All_Customers_Residential!F111+All_Customers_Small_Commercial!F111+All_Customers_Lighting!F111</f>
        <v>70359</v>
      </c>
      <c r="G111" s="5">
        <f>All_Customers_Residential!G111+All_Customers_Small_Commercial!G111+All_Customers_Lighting!G111</f>
        <v>77751</v>
      </c>
      <c r="H111" s="5">
        <f>All_Customers_Residential!H111+All_Customers_Small_Commercial!H111+All_Customers_Lighting!H111</f>
        <v>92354</v>
      </c>
      <c r="I111" s="5">
        <f>All_Customers_Residential!I111+All_Customers_Small_Commercial!I111+All_Customers_Lighting!I111</f>
        <v>101049</v>
      </c>
      <c r="J111" s="5">
        <f>All_Customers_Residential!J111+All_Customers_Small_Commercial!J111+All_Customers_Lighting!J111</f>
        <v>100594</v>
      </c>
      <c r="K111" s="5">
        <f>All_Customers_Residential!K111+All_Customers_Small_Commercial!K111+All_Customers_Lighting!K111</f>
        <v>98806</v>
      </c>
      <c r="L111" s="5">
        <f>All_Customers_Residential!L111+All_Customers_Small_Commercial!L111+All_Customers_Lighting!L111</f>
        <v>98579</v>
      </c>
      <c r="M111" s="5">
        <f>All_Customers_Residential!M111+All_Customers_Small_Commercial!M111+All_Customers_Lighting!M111</f>
        <v>96107</v>
      </c>
      <c r="N111" s="5">
        <f>All_Customers_Residential!N111+All_Customers_Small_Commercial!N111+All_Customers_Lighting!N111</f>
        <v>95288</v>
      </c>
      <c r="O111" s="5">
        <f>All_Customers_Residential!O111+All_Customers_Small_Commercial!O111+All_Customers_Lighting!O111</f>
        <v>93327</v>
      </c>
      <c r="P111" s="5">
        <f>All_Customers_Residential!P111+All_Customers_Small_Commercial!P111+All_Customers_Lighting!P111</f>
        <v>90912</v>
      </c>
      <c r="Q111" s="5">
        <f>All_Customers_Residential!Q111+All_Customers_Small_Commercial!Q111+All_Customers_Lighting!Q111</f>
        <v>92316</v>
      </c>
      <c r="R111" s="5">
        <f>All_Customers_Residential!R111+All_Customers_Small_Commercial!R111+All_Customers_Lighting!R111</f>
        <v>97205</v>
      </c>
      <c r="S111" s="5">
        <f>All_Customers_Residential!S111+All_Customers_Small_Commercial!S111+All_Customers_Lighting!S111</f>
        <v>104914</v>
      </c>
      <c r="T111" s="5">
        <f>All_Customers_Residential!T111+All_Customers_Small_Commercial!T111+All_Customers_Lighting!T111</f>
        <v>105484</v>
      </c>
      <c r="U111" s="5">
        <f>All_Customers_Residential!U111+All_Customers_Small_Commercial!U111+All_Customers_Lighting!U111</f>
        <v>107240</v>
      </c>
      <c r="V111" s="5">
        <f>All_Customers_Residential!V111+All_Customers_Small_Commercial!V111+All_Customers_Lighting!V111</f>
        <v>103450</v>
      </c>
      <c r="W111" s="5">
        <f>All_Customers_Residential!W111+All_Customers_Small_Commercial!W111+All_Customers_Lighting!W111</f>
        <v>93137</v>
      </c>
      <c r="X111" s="5">
        <f>All_Customers_Residential!X111+All_Customers_Small_Commercial!X111+All_Customers_Lighting!X111</f>
        <v>83885</v>
      </c>
      <c r="Y111" s="5">
        <f>All_Customers_Residential!Y111+All_Customers_Small_Commercial!Y111+All_Customers_Lighting!Y111</f>
        <v>75497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1562293</v>
      </c>
      <c r="AD111" s="5">
        <f t="shared" si="10"/>
        <v>593605</v>
      </c>
      <c r="AE111" s="5">
        <f t="shared" si="11"/>
        <v>2155898</v>
      </c>
      <c r="AG111" s="2">
        <f t="shared" si="12"/>
        <v>4</v>
      </c>
      <c r="AH111" s="2">
        <f t="shared" si="13"/>
        <v>2024</v>
      </c>
      <c r="AJ111" s="5">
        <f t="shared" si="14"/>
        <v>107240</v>
      </c>
      <c r="AK111" s="2">
        <f t="shared" si="15"/>
        <v>20</v>
      </c>
    </row>
    <row r="112" spans="1:37" ht="12.75" x14ac:dyDescent="0.2">
      <c r="A112" s="4">
        <v>45395</v>
      </c>
      <c r="B112" s="5">
        <f>All_Customers_Residential!B112+All_Customers_Small_Commercial!B112+All_Customers_Lighting!B112</f>
        <v>69681</v>
      </c>
      <c r="C112" s="5">
        <f>All_Customers_Residential!C112+All_Customers_Small_Commercial!C112+All_Customers_Lighting!C112</f>
        <v>67419</v>
      </c>
      <c r="D112" s="5">
        <f>All_Customers_Residential!D112+All_Customers_Small_Commercial!D112+All_Customers_Lighting!D112</f>
        <v>67783</v>
      </c>
      <c r="E112" s="5">
        <f>All_Customers_Residential!E112+All_Customers_Small_Commercial!E112+All_Customers_Lighting!E112</f>
        <v>65644</v>
      </c>
      <c r="F112" s="5">
        <f>All_Customers_Residential!F112+All_Customers_Small_Commercial!F112+All_Customers_Lighting!F112</f>
        <v>66954</v>
      </c>
      <c r="G112" s="5">
        <f>All_Customers_Residential!G112+All_Customers_Small_Commercial!G112+All_Customers_Lighting!G112</f>
        <v>72774</v>
      </c>
      <c r="H112" s="5">
        <f>All_Customers_Residential!H112+All_Customers_Small_Commercial!H112+All_Customers_Lighting!H112</f>
        <v>80448</v>
      </c>
      <c r="I112" s="5">
        <f>All_Customers_Residential!I112+All_Customers_Small_Commercial!I112+All_Customers_Lighting!I112</f>
        <v>86688</v>
      </c>
      <c r="J112" s="5">
        <f>All_Customers_Residential!J112+All_Customers_Small_Commercial!J112+All_Customers_Lighting!J112</f>
        <v>85929</v>
      </c>
      <c r="K112" s="5">
        <f>All_Customers_Residential!K112+All_Customers_Small_Commercial!K112+All_Customers_Lighting!K112</f>
        <v>81455</v>
      </c>
      <c r="L112" s="5">
        <f>All_Customers_Residential!L112+All_Customers_Small_Commercial!L112+All_Customers_Lighting!L112</f>
        <v>78970</v>
      </c>
      <c r="M112" s="5">
        <f>All_Customers_Residential!M112+All_Customers_Small_Commercial!M112+All_Customers_Lighting!M112</f>
        <v>74092</v>
      </c>
      <c r="N112" s="5">
        <f>All_Customers_Residential!N112+All_Customers_Small_Commercial!N112+All_Customers_Lighting!N112</f>
        <v>70607</v>
      </c>
      <c r="O112" s="5">
        <f>All_Customers_Residential!O112+All_Customers_Small_Commercial!O112+All_Customers_Lighting!O112</f>
        <v>66180</v>
      </c>
      <c r="P112" s="5">
        <f>All_Customers_Residential!P112+All_Customers_Small_Commercial!P112+All_Customers_Lighting!P112</f>
        <v>65239</v>
      </c>
      <c r="Q112" s="5">
        <f>All_Customers_Residential!Q112+All_Customers_Small_Commercial!Q112+All_Customers_Lighting!Q112</f>
        <v>66227</v>
      </c>
      <c r="R112" s="5">
        <f>All_Customers_Residential!R112+All_Customers_Small_Commercial!R112+All_Customers_Lighting!R112</f>
        <v>77392</v>
      </c>
      <c r="S112" s="5">
        <f>All_Customers_Residential!S112+All_Customers_Small_Commercial!S112+All_Customers_Lighting!S112</f>
        <v>91541</v>
      </c>
      <c r="T112" s="5">
        <f>All_Customers_Residential!T112+All_Customers_Small_Commercial!T112+All_Customers_Lighting!T112</f>
        <v>98181</v>
      </c>
      <c r="U112" s="5">
        <f>All_Customers_Residential!U112+All_Customers_Small_Commercial!U112+All_Customers_Lighting!U112</f>
        <v>103850</v>
      </c>
      <c r="V112" s="5">
        <f>All_Customers_Residential!V112+All_Customers_Small_Commercial!V112+All_Customers_Lighting!V112</f>
        <v>100708</v>
      </c>
      <c r="W112" s="5">
        <f>All_Customers_Residential!W112+All_Customers_Small_Commercial!W112+All_Customers_Lighting!W112</f>
        <v>91850</v>
      </c>
      <c r="X112" s="5">
        <f>All_Customers_Residential!X112+All_Customers_Small_Commercial!X112+All_Customers_Lighting!X112</f>
        <v>81807</v>
      </c>
      <c r="Y112" s="5">
        <f>All_Customers_Residential!Y112+All_Customers_Small_Commercial!Y112+All_Customers_Lighting!Y112</f>
        <v>74812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1886231</v>
      </c>
      <c r="AE112" s="5">
        <f t="shared" si="11"/>
        <v>1886231</v>
      </c>
      <c r="AG112" s="2">
        <f t="shared" si="12"/>
        <v>4</v>
      </c>
      <c r="AH112" s="2">
        <f t="shared" si="13"/>
        <v>2024</v>
      </c>
      <c r="AJ112" s="5">
        <f t="shared" si="14"/>
        <v>103850</v>
      </c>
      <c r="AK112" s="2">
        <f t="shared" si="15"/>
        <v>20</v>
      </c>
    </row>
    <row r="113" spans="1:37" ht="12.75" x14ac:dyDescent="0.2">
      <c r="A113" s="4">
        <v>45396</v>
      </c>
      <c r="B113" s="5">
        <f>All_Customers_Residential!B113+All_Customers_Small_Commercial!B113+All_Customers_Lighting!B113</f>
        <v>67954</v>
      </c>
      <c r="C113" s="5">
        <f>All_Customers_Residential!C113+All_Customers_Small_Commercial!C113+All_Customers_Lighting!C113</f>
        <v>65914</v>
      </c>
      <c r="D113" s="5">
        <f>All_Customers_Residential!D113+All_Customers_Small_Commercial!D113+All_Customers_Lighting!D113</f>
        <v>66208</v>
      </c>
      <c r="E113" s="5">
        <f>All_Customers_Residential!E113+All_Customers_Small_Commercial!E113+All_Customers_Lighting!E113</f>
        <v>64656</v>
      </c>
      <c r="F113" s="5">
        <f>All_Customers_Residential!F113+All_Customers_Small_Commercial!F113+All_Customers_Lighting!F113</f>
        <v>66405</v>
      </c>
      <c r="G113" s="5">
        <f>All_Customers_Residential!G113+All_Customers_Small_Commercial!G113+All_Customers_Lighting!G113</f>
        <v>71079</v>
      </c>
      <c r="H113" s="5">
        <f>All_Customers_Residential!H113+All_Customers_Small_Commercial!H113+All_Customers_Lighting!H113</f>
        <v>77924</v>
      </c>
      <c r="I113" s="5">
        <f>All_Customers_Residential!I113+All_Customers_Small_Commercial!I113+All_Customers_Lighting!I113</f>
        <v>82187</v>
      </c>
      <c r="J113" s="5">
        <f>All_Customers_Residential!J113+All_Customers_Small_Commercial!J113+All_Customers_Lighting!J113</f>
        <v>80110</v>
      </c>
      <c r="K113" s="5">
        <f>All_Customers_Residential!K113+All_Customers_Small_Commercial!K113+All_Customers_Lighting!K113</f>
        <v>77825</v>
      </c>
      <c r="L113" s="5">
        <f>All_Customers_Residential!L113+All_Customers_Small_Commercial!L113+All_Customers_Lighting!L113</f>
        <v>72917</v>
      </c>
      <c r="M113" s="5">
        <f>All_Customers_Residential!M113+All_Customers_Small_Commercial!M113+All_Customers_Lighting!M113</f>
        <v>68062</v>
      </c>
      <c r="N113" s="5">
        <f>All_Customers_Residential!N113+All_Customers_Small_Commercial!N113+All_Customers_Lighting!N113</f>
        <v>66562</v>
      </c>
      <c r="O113" s="5">
        <f>All_Customers_Residential!O113+All_Customers_Small_Commercial!O113+All_Customers_Lighting!O113</f>
        <v>63624</v>
      </c>
      <c r="P113" s="5">
        <f>All_Customers_Residential!P113+All_Customers_Small_Commercial!P113+All_Customers_Lighting!P113</f>
        <v>61639</v>
      </c>
      <c r="Q113" s="5">
        <f>All_Customers_Residential!Q113+All_Customers_Small_Commercial!Q113+All_Customers_Lighting!Q113</f>
        <v>65821</v>
      </c>
      <c r="R113" s="5">
        <f>All_Customers_Residential!R113+All_Customers_Small_Commercial!R113+All_Customers_Lighting!R113</f>
        <v>78401</v>
      </c>
      <c r="S113" s="5">
        <f>All_Customers_Residential!S113+All_Customers_Small_Commercial!S113+All_Customers_Lighting!S113</f>
        <v>93984</v>
      </c>
      <c r="T113" s="5">
        <f>All_Customers_Residential!T113+All_Customers_Small_Commercial!T113+All_Customers_Lighting!T113</f>
        <v>100277</v>
      </c>
      <c r="U113" s="5">
        <f>All_Customers_Residential!U113+All_Customers_Small_Commercial!U113+All_Customers_Lighting!U113</f>
        <v>105483</v>
      </c>
      <c r="V113" s="5">
        <f>All_Customers_Residential!V113+All_Customers_Small_Commercial!V113+All_Customers_Lighting!V113</f>
        <v>101225</v>
      </c>
      <c r="W113" s="5">
        <f>All_Customers_Residential!W113+All_Customers_Small_Commercial!W113+All_Customers_Lighting!W113</f>
        <v>91304</v>
      </c>
      <c r="X113" s="5">
        <f>All_Customers_Residential!X113+All_Customers_Small_Commercial!X113+All_Customers_Lighting!X113</f>
        <v>80403</v>
      </c>
      <c r="Y113" s="5">
        <f>All_Customers_Residential!Y113+All_Customers_Small_Commercial!Y113+All_Customers_Lighting!Y113</f>
        <v>71793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1841757</v>
      </c>
      <c r="AE113" s="5">
        <f t="shared" si="11"/>
        <v>1841757</v>
      </c>
      <c r="AG113" s="2">
        <f t="shared" si="12"/>
        <v>4</v>
      </c>
      <c r="AH113" s="2">
        <f t="shared" si="13"/>
        <v>2024</v>
      </c>
      <c r="AJ113" s="5">
        <f t="shared" si="14"/>
        <v>105483</v>
      </c>
      <c r="AK113" s="2">
        <f t="shared" si="15"/>
        <v>20</v>
      </c>
    </row>
    <row r="114" spans="1:37" ht="12.75" x14ac:dyDescent="0.2">
      <c r="A114" s="4">
        <v>45397</v>
      </c>
      <c r="B114" s="5">
        <f>All_Customers_Residential!B114+All_Customers_Small_Commercial!B114+All_Customers_Lighting!B114</f>
        <v>65676</v>
      </c>
      <c r="C114" s="5">
        <f>All_Customers_Residential!C114+All_Customers_Small_Commercial!C114+All_Customers_Lighting!C114</f>
        <v>64190</v>
      </c>
      <c r="D114" s="5">
        <f>All_Customers_Residential!D114+All_Customers_Small_Commercial!D114+All_Customers_Lighting!D114</f>
        <v>64484</v>
      </c>
      <c r="E114" s="5">
        <f>All_Customers_Residential!E114+All_Customers_Small_Commercial!E114+All_Customers_Lighting!E114</f>
        <v>64301</v>
      </c>
      <c r="F114" s="5">
        <f>All_Customers_Residential!F114+All_Customers_Small_Commercial!F114+All_Customers_Lighting!F114</f>
        <v>67018</v>
      </c>
      <c r="G114" s="5">
        <f>All_Customers_Residential!G114+All_Customers_Small_Commercial!G114+All_Customers_Lighting!G114</f>
        <v>76505</v>
      </c>
      <c r="H114" s="5">
        <f>All_Customers_Residential!H114+All_Customers_Small_Commercial!H114+All_Customers_Lighting!H114</f>
        <v>85427</v>
      </c>
      <c r="I114" s="5">
        <f>All_Customers_Residential!I114+All_Customers_Small_Commercial!I114+All_Customers_Lighting!I114</f>
        <v>94244</v>
      </c>
      <c r="J114" s="5">
        <f>All_Customers_Residential!J114+All_Customers_Small_Commercial!J114+All_Customers_Lighting!J114</f>
        <v>87874</v>
      </c>
      <c r="K114" s="5">
        <f>All_Customers_Residential!K114+All_Customers_Small_Commercial!K114+All_Customers_Lighting!K114</f>
        <v>84118</v>
      </c>
      <c r="L114" s="5">
        <f>All_Customers_Residential!L114+All_Customers_Small_Commercial!L114+All_Customers_Lighting!L114</f>
        <v>78506</v>
      </c>
      <c r="M114" s="5">
        <f>All_Customers_Residential!M114+All_Customers_Small_Commercial!M114+All_Customers_Lighting!M114</f>
        <v>77053</v>
      </c>
      <c r="N114" s="5">
        <f>All_Customers_Residential!N114+All_Customers_Small_Commercial!N114+All_Customers_Lighting!N114</f>
        <v>77708</v>
      </c>
      <c r="O114" s="5">
        <f>All_Customers_Residential!O114+All_Customers_Small_Commercial!O114+All_Customers_Lighting!O114</f>
        <v>76481</v>
      </c>
      <c r="P114" s="5">
        <f>All_Customers_Residential!P114+All_Customers_Small_Commercial!P114+All_Customers_Lighting!P114</f>
        <v>73651</v>
      </c>
      <c r="Q114" s="5">
        <f>All_Customers_Residential!Q114+All_Customers_Small_Commercial!Q114+All_Customers_Lighting!Q114</f>
        <v>76982</v>
      </c>
      <c r="R114" s="5">
        <f>All_Customers_Residential!R114+All_Customers_Small_Commercial!R114+All_Customers_Lighting!R114</f>
        <v>81776</v>
      </c>
      <c r="S114" s="5">
        <f>All_Customers_Residential!S114+All_Customers_Small_Commercial!S114+All_Customers_Lighting!S114</f>
        <v>92836</v>
      </c>
      <c r="T114" s="5">
        <f>All_Customers_Residential!T114+All_Customers_Small_Commercial!T114+All_Customers_Lighting!T114</f>
        <v>99814</v>
      </c>
      <c r="U114" s="5">
        <f>All_Customers_Residential!U114+All_Customers_Small_Commercial!U114+All_Customers_Lighting!U114</f>
        <v>104697</v>
      </c>
      <c r="V114" s="5">
        <f>All_Customers_Residential!V114+All_Customers_Small_Commercial!V114+All_Customers_Lighting!V114</f>
        <v>101972</v>
      </c>
      <c r="W114" s="5">
        <f>All_Customers_Residential!W114+All_Customers_Small_Commercial!W114+All_Customers_Lighting!W114</f>
        <v>91204</v>
      </c>
      <c r="X114" s="5">
        <f>All_Customers_Residential!X114+All_Customers_Small_Commercial!X114+All_Customers_Lighting!X114</f>
        <v>80712</v>
      </c>
      <c r="Y114" s="5">
        <f>All_Customers_Residential!Y114+All_Customers_Small_Commercial!Y114+All_Customers_Lighting!Y114</f>
        <v>72160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1939389</v>
      </c>
      <c r="AE114" s="5">
        <f t="shared" si="11"/>
        <v>1939389</v>
      </c>
      <c r="AG114" s="2">
        <f t="shared" si="12"/>
        <v>4</v>
      </c>
      <c r="AH114" s="2">
        <f t="shared" si="13"/>
        <v>2024</v>
      </c>
      <c r="AJ114" s="5">
        <f t="shared" si="14"/>
        <v>104697</v>
      </c>
      <c r="AK114" s="2">
        <f t="shared" si="15"/>
        <v>20</v>
      </c>
    </row>
    <row r="115" spans="1:37" ht="12.75" x14ac:dyDescent="0.2">
      <c r="A115" s="4">
        <v>45398</v>
      </c>
      <c r="B115" s="5">
        <f>All_Customers_Residential!B115+All_Customers_Small_Commercial!B115+All_Customers_Lighting!B115</f>
        <v>67046</v>
      </c>
      <c r="C115" s="5">
        <f>All_Customers_Residential!C115+All_Customers_Small_Commercial!C115+All_Customers_Lighting!C115</f>
        <v>64712</v>
      </c>
      <c r="D115" s="5">
        <f>All_Customers_Residential!D115+All_Customers_Small_Commercial!D115+All_Customers_Lighting!D115</f>
        <v>64802</v>
      </c>
      <c r="E115" s="5">
        <f>All_Customers_Residential!E115+All_Customers_Small_Commercial!E115+All_Customers_Lighting!E115</f>
        <v>65693</v>
      </c>
      <c r="F115" s="5">
        <f>All_Customers_Residential!F115+All_Customers_Small_Commercial!F115+All_Customers_Lighting!F115</f>
        <v>69041</v>
      </c>
      <c r="G115" s="5">
        <f>All_Customers_Residential!G115+All_Customers_Small_Commercial!G115+All_Customers_Lighting!G115</f>
        <v>78041</v>
      </c>
      <c r="H115" s="5">
        <f>All_Customers_Residential!H115+All_Customers_Small_Commercial!H115+All_Customers_Lighting!H115</f>
        <v>89993</v>
      </c>
      <c r="I115" s="5">
        <f>All_Customers_Residential!I115+All_Customers_Small_Commercial!I115+All_Customers_Lighting!I115</f>
        <v>90602</v>
      </c>
      <c r="J115" s="5">
        <f>All_Customers_Residential!J115+All_Customers_Small_Commercial!J115+All_Customers_Lighting!J115</f>
        <v>83999</v>
      </c>
      <c r="K115" s="5">
        <f>All_Customers_Residential!K115+All_Customers_Small_Commercial!K115+All_Customers_Lighting!K115</f>
        <v>79784</v>
      </c>
      <c r="L115" s="5">
        <f>All_Customers_Residential!L115+All_Customers_Small_Commercial!L115+All_Customers_Lighting!L115</f>
        <v>77450</v>
      </c>
      <c r="M115" s="5">
        <f>All_Customers_Residential!M115+All_Customers_Small_Commercial!M115+All_Customers_Lighting!M115</f>
        <v>72786</v>
      </c>
      <c r="N115" s="5">
        <f>All_Customers_Residential!N115+All_Customers_Small_Commercial!N115+All_Customers_Lighting!N115</f>
        <v>71305</v>
      </c>
      <c r="O115" s="5">
        <f>All_Customers_Residential!O115+All_Customers_Small_Commercial!O115+All_Customers_Lighting!O115</f>
        <v>68879</v>
      </c>
      <c r="P115" s="5">
        <f>All_Customers_Residential!P115+All_Customers_Small_Commercial!P115+All_Customers_Lighting!P115</f>
        <v>67284</v>
      </c>
      <c r="Q115" s="5">
        <f>All_Customers_Residential!Q115+All_Customers_Small_Commercial!Q115+All_Customers_Lighting!Q115</f>
        <v>69628</v>
      </c>
      <c r="R115" s="5">
        <f>All_Customers_Residential!R115+All_Customers_Small_Commercial!R115+All_Customers_Lighting!R115</f>
        <v>77290</v>
      </c>
      <c r="S115" s="5">
        <f>All_Customers_Residential!S115+All_Customers_Small_Commercial!S115+All_Customers_Lighting!S115</f>
        <v>91931</v>
      </c>
      <c r="T115" s="5">
        <f>All_Customers_Residential!T115+All_Customers_Small_Commercial!T115+All_Customers_Lighting!T115</f>
        <v>98615</v>
      </c>
      <c r="U115" s="5">
        <f>All_Customers_Residential!U115+All_Customers_Small_Commercial!U115+All_Customers_Lighting!U115</f>
        <v>104786</v>
      </c>
      <c r="V115" s="5">
        <f>All_Customers_Residential!V115+All_Customers_Small_Commercial!V115+All_Customers_Lighting!V115</f>
        <v>102145</v>
      </c>
      <c r="W115" s="5">
        <f>All_Customers_Residential!W115+All_Customers_Small_Commercial!W115+All_Customers_Lighting!W115</f>
        <v>92069</v>
      </c>
      <c r="X115" s="5">
        <f>All_Customers_Residential!X115+All_Customers_Small_Commercial!X115+All_Customers_Lighting!X115</f>
        <v>82599</v>
      </c>
      <c r="Y115" s="5">
        <f>All_Customers_Residential!Y115+All_Customers_Small_Commercial!Y115+All_Customers_Lighting!Y115</f>
        <v>73140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1331152</v>
      </c>
      <c r="AD115" s="5">
        <f t="shared" si="10"/>
        <v>572468</v>
      </c>
      <c r="AE115" s="5">
        <f t="shared" si="11"/>
        <v>1903620</v>
      </c>
      <c r="AG115" s="2">
        <f t="shared" si="12"/>
        <v>4</v>
      </c>
      <c r="AH115" s="2">
        <f t="shared" si="13"/>
        <v>2024</v>
      </c>
      <c r="AJ115" s="5">
        <f t="shared" si="14"/>
        <v>104786</v>
      </c>
      <c r="AK115" s="2">
        <f t="shared" si="15"/>
        <v>20</v>
      </c>
    </row>
    <row r="116" spans="1:37" ht="12.75" x14ac:dyDescent="0.2">
      <c r="A116" s="4">
        <v>45399</v>
      </c>
      <c r="B116" s="5">
        <f>All_Customers_Residential!B116+All_Customers_Small_Commercial!B116+All_Customers_Lighting!B116</f>
        <v>69198</v>
      </c>
      <c r="C116" s="5">
        <f>All_Customers_Residential!C116+All_Customers_Small_Commercial!C116+All_Customers_Lighting!C116</f>
        <v>66169</v>
      </c>
      <c r="D116" s="5">
        <f>All_Customers_Residential!D116+All_Customers_Small_Commercial!D116+All_Customers_Lighting!D116</f>
        <v>66400</v>
      </c>
      <c r="E116" s="5">
        <f>All_Customers_Residential!E116+All_Customers_Small_Commercial!E116+All_Customers_Lighting!E116</f>
        <v>67255</v>
      </c>
      <c r="F116" s="5">
        <f>All_Customers_Residential!F116+All_Customers_Small_Commercial!F116+All_Customers_Lighting!F116</f>
        <v>70188</v>
      </c>
      <c r="G116" s="5">
        <f>All_Customers_Residential!G116+All_Customers_Small_Commercial!G116+All_Customers_Lighting!G116</f>
        <v>79756</v>
      </c>
      <c r="H116" s="5">
        <f>All_Customers_Residential!H116+All_Customers_Small_Commercial!H116+All_Customers_Lighting!H116</f>
        <v>90916</v>
      </c>
      <c r="I116" s="5">
        <f>All_Customers_Residential!I116+All_Customers_Small_Commercial!I116+All_Customers_Lighting!I116</f>
        <v>92315</v>
      </c>
      <c r="J116" s="5">
        <f>All_Customers_Residential!J116+All_Customers_Small_Commercial!J116+All_Customers_Lighting!J116</f>
        <v>85538</v>
      </c>
      <c r="K116" s="5">
        <f>All_Customers_Residential!K116+All_Customers_Small_Commercial!K116+All_Customers_Lighting!K116</f>
        <v>79613</v>
      </c>
      <c r="L116" s="5">
        <f>All_Customers_Residential!L116+All_Customers_Small_Commercial!L116+All_Customers_Lighting!L116</f>
        <v>74278</v>
      </c>
      <c r="M116" s="5">
        <f>All_Customers_Residential!M116+All_Customers_Small_Commercial!M116+All_Customers_Lighting!M116</f>
        <v>70457</v>
      </c>
      <c r="N116" s="5">
        <f>All_Customers_Residential!N116+All_Customers_Small_Commercial!N116+All_Customers_Lighting!N116</f>
        <v>68007</v>
      </c>
      <c r="O116" s="5">
        <f>All_Customers_Residential!O116+All_Customers_Small_Commercial!O116+All_Customers_Lighting!O116</f>
        <v>65208</v>
      </c>
      <c r="P116" s="5">
        <f>All_Customers_Residential!P116+All_Customers_Small_Commercial!P116+All_Customers_Lighting!P116</f>
        <v>64387</v>
      </c>
      <c r="Q116" s="5">
        <f>All_Customers_Residential!Q116+All_Customers_Small_Commercial!Q116+All_Customers_Lighting!Q116</f>
        <v>66288</v>
      </c>
      <c r="R116" s="5">
        <f>All_Customers_Residential!R116+All_Customers_Small_Commercial!R116+All_Customers_Lighting!R116</f>
        <v>74501</v>
      </c>
      <c r="S116" s="5">
        <f>All_Customers_Residential!S116+All_Customers_Small_Commercial!S116+All_Customers_Lighting!S116</f>
        <v>88001</v>
      </c>
      <c r="T116" s="5">
        <f>All_Customers_Residential!T116+All_Customers_Small_Commercial!T116+All_Customers_Lighting!T116</f>
        <v>95764</v>
      </c>
      <c r="U116" s="5">
        <f>All_Customers_Residential!U116+All_Customers_Small_Commercial!U116+All_Customers_Lighting!U116</f>
        <v>104686</v>
      </c>
      <c r="V116" s="5">
        <f>All_Customers_Residential!V116+All_Customers_Small_Commercial!V116+All_Customers_Lighting!V116</f>
        <v>102147</v>
      </c>
      <c r="W116" s="5">
        <f>All_Customers_Residential!W116+All_Customers_Small_Commercial!W116+All_Customers_Lighting!W116</f>
        <v>92539</v>
      </c>
      <c r="X116" s="5">
        <f>All_Customers_Residential!X116+All_Customers_Small_Commercial!X116+All_Customers_Lighting!X116</f>
        <v>82317</v>
      </c>
      <c r="Y116" s="5">
        <f>All_Customers_Residential!Y116+All_Customers_Small_Commercial!Y116+All_Customers_Lighting!Y116</f>
        <v>74081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1306046</v>
      </c>
      <c r="AD116" s="5">
        <f t="shared" si="10"/>
        <v>583963</v>
      </c>
      <c r="AE116" s="5">
        <f t="shared" si="11"/>
        <v>1890009</v>
      </c>
      <c r="AG116" s="2">
        <f t="shared" si="12"/>
        <v>4</v>
      </c>
      <c r="AH116" s="2">
        <f t="shared" si="13"/>
        <v>2024</v>
      </c>
      <c r="AJ116" s="5">
        <f t="shared" si="14"/>
        <v>104686</v>
      </c>
      <c r="AK116" s="2">
        <f t="shared" si="15"/>
        <v>20</v>
      </c>
    </row>
    <row r="117" spans="1:37" ht="12.75" x14ac:dyDescent="0.2">
      <c r="A117" s="4">
        <v>45400</v>
      </c>
      <c r="B117" s="5">
        <f>All_Customers_Residential!B117+All_Customers_Small_Commercial!B117+All_Customers_Lighting!B117</f>
        <v>69617</v>
      </c>
      <c r="C117" s="5">
        <f>All_Customers_Residential!C117+All_Customers_Small_Commercial!C117+All_Customers_Lighting!C117</f>
        <v>67680</v>
      </c>
      <c r="D117" s="5">
        <f>All_Customers_Residential!D117+All_Customers_Small_Commercial!D117+All_Customers_Lighting!D117</f>
        <v>67249</v>
      </c>
      <c r="E117" s="5">
        <f>All_Customers_Residential!E117+All_Customers_Small_Commercial!E117+All_Customers_Lighting!E117</f>
        <v>68237</v>
      </c>
      <c r="F117" s="5">
        <f>All_Customers_Residential!F117+All_Customers_Small_Commercial!F117+All_Customers_Lighting!F117</f>
        <v>72487</v>
      </c>
      <c r="G117" s="5">
        <f>All_Customers_Residential!G117+All_Customers_Small_Commercial!G117+All_Customers_Lighting!G117</f>
        <v>80804</v>
      </c>
      <c r="H117" s="5">
        <f>All_Customers_Residential!H117+All_Customers_Small_Commercial!H117+All_Customers_Lighting!H117</f>
        <v>92439</v>
      </c>
      <c r="I117" s="5">
        <f>All_Customers_Residential!I117+All_Customers_Small_Commercial!I117+All_Customers_Lighting!I117</f>
        <v>91911</v>
      </c>
      <c r="J117" s="5">
        <f>All_Customers_Residential!J117+All_Customers_Small_Commercial!J117+All_Customers_Lighting!J117</f>
        <v>85047</v>
      </c>
      <c r="K117" s="5">
        <f>All_Customers_Residential!K117+All_Customers_Small_Commercial!K117+All_Customers_Lighting!K117</f>
        <v>77987</v>
      </c>
      <c r="L117" s="5">
        <f>All_Customers_Residential!L117+All_Customers_Small_Commercial!L117+All_Customers_Lighting!L117</f>
        <v>74088</v>
      </c>
      <c r="M117" s="5">
        <f>All_Customers_Residential!M117+All_Customers_Small_Commercial!M117+All_Customers_Lighting!M117</f>
        <v>69227</v>
      </c>
      <c r="N117" s="5">
        <f>All_Customers_Residential!N117+All_Customers_Small_Commercial!N117+All_Customers_Lighting!N117</f>
        <v>67977</v>
      </c>
      <c r="O117" s="5">
        <f>All_Customers_Residential!O117+All_Customers_Small_Commercial!O117+All_Customers_Lighting!O117</f>
        <v>64146</v>
      </c>
      <c r="P117" s="5">
        <f>All_Customers_Residential!P117+All_Customers_Small_Commercial!P117+All_Customers_Lighting!P117</f>
        <v>63128</v>
      </c>
      <c r="Q117" s="5">
        <f>All_Customers_Residential!Q117+All_Customers_Small_Commercial!Q117+All_Customers_Lighting!Q117</f>
        <v>64520</v>
      </c>
      <c r="R117" s="5">
        <f>All_Customers_Residential!R117+All_Customers_Small_Commercial!R117+All_Customers_Lighting!R117</f>
        <v>71822</v>
      </c>
      <c r="S117" s="5">
        <f>All_Customers_Residential!S117+All_Customers_Small_Commercial!S117+All_Customers_Lighting!S117</f>
        <v>85396</v>
      </c>
      <c r="T117" s="5">
        <f>All_Customers_Residential!T117+All_Customers_Small_Commercial!T117+All_Customers_Lighting!T117</f>
        <v>93432</v>
      </c>
      <c r="U117" s="5">
        <f>All_Customers_Residential!U117+All_Customers_Small_Commercial!U117+All_Customers_Lighting!U117</f>
        <v>101300</v>
      </c>
      <c r="V117" s="5">
        <f>All_Customers_Residential!V117+All_Customers_Small_Commercial!V117+All_Customers_Lighting!V117</f>
        <v>100284</v>
      </c>
      <c r="W117" s="5">
        <f>All_Customers_Residential!W117+All_Customers_Small_Commercial!W117+All_Customers_Lighting!W117</f>
        <v>91537</v>
      </c>
      <c r="X117" s="5">
        <f>All_Customers_Residential!X117+All_Customers_Small_Commercial!X117+All_Customers_Lighting!X117</f>
        <v>80339</v>
      </c>
      <c r="Y117" s="5">
        <f>All_Customers_Residential!Y117+All_Customers_Small_Commercial!Y117+All_Customers_Lighting!Y117</f>
        <v>73066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1282141</v>
      </c>
      <c r="AD117" s="5">
        <f t="shared" si="10"/>
        <v>591579</v>
      </c>
      <c r="AE117" s="5">
        <f t="shared" si="11"/>
        <v>1873720</v>
      </c>
      <c r="AG117" s="2">
        <f t="shared" si="12"/>
        <v>4</v>
      </c>
      <c r="AH117" s="2">
        <f t="shared" si="13"/>
        <v>2024</v>
      </c>
      <c r="AJ117" s="5">
        <f t="shared" si="14"/>
        <v>101300</v>
      </c>
      <c r="AK117" s="2">
        <f t="shared" si="15"/>
        <v>20</v>
      </c>
    </row>
    <row r="118" spans="1:37" ht="12.75" x14ac:dyDescent="0.2">
      <c r="A118" s="4">
        <v>45401</v>
      </c>
      <c r="B118" s="5">
        <f>All_Customers_Residential!B118+All_Customers_Small_Commercial!B118+All_Customers_Lighting!B118</f>
        <v>68215</v>
      </c>
      <c r="C118" s="5">
        <f>All_Customers_Residential!C118+All_Customers_Small_Commercial!C118+All_Customers_Lighting!C118</f>
        <v>66315</v>
      </c>
      <c r="D118" s="5">
        <f>All_Customers_Residential!D118+All_Customers_Small_Commercial!D118+All_Customers_Lighting!D118</f>
        <v>66174</v>
      </c>
      <c r="E118" s="5">
        <f>All_Customers_Residential!E118+All_Customers_Small_Commercial!E118+All_Customers_Lighting!E118</f>
        <v>67147</v>
      </c>
      <c r="F118" s="5">
        <f>All_Customers_Residential!F118+All_Customers_Small_Commercial!F118+All_Customers_Lighting!F118</f>
        <v>70305</v>
      </c>
      <c r="G118" s="5">
        <f>All_Customers_Residential!G118+All_Customers_Small_Commercial!G118+All_Customers_Lighting!G118</f>
        <v>78967</v>
      </c>
      <c r="H118" s="5">
        <f>All_Customers_Residential!H118+All_Customers_Small_Commercial!H118+All_Customers_Lighting!H118</f>
        <v>90095</v>
      </c>
      <c r="I118" s="5">
        <f>All_Customers_Residential!I118+All_Customers_Small_Commercial!I118+All_Customers_Lighting!I118</f>
        <v>90976</v>
      </c>
      <c r="J118" s="5">
        <f>All_Customers_Residential!J118+All_Customers_Small_Commercial!J118+All_Customers_Lighting!J118</f>
        <v>83391</v>
      </c>
      <c r="K118" s="5">
        <f>All_Customers_Residential!K118+All_Customers_Small_Commercial!K118+All_Customers_Lighting!K118</f>
        <v>77013</v>
      </c>
      <c r="L118" s="5">
        <f>All_Customers_Residential!L118+All_Customers_Small_Commercial!L118+All_Customers_Lighting!L118</f>
        <v>71695</v>
      </c>
      <c r="M118" s="5">
        <f>All_Customers_Residential!M118+All_Customers_Small_Commercial!M118+All_Customers_Lighting!M118</f>
        <v>66913</v>
      </c>
      <c r="N118" s="5">
        <f>All_Customers_Residential!N118+All_Customers_Small_Commercial!N118+All_Customers_Lighting!N118</f>
        <v>65770</v>
      </c>
      <c r="O118" s="5">
        <f>All_Customers_Residential!O118+All_Customers_Small_Commercial!O118+All_Customers_Lighting!O118</f>
        <v>62304</v>
      </c>
      <c r="P118" s="5">
        <f>All_Customers_Residential!P118+All_Customers_Small_Commercial!P118+All_Customers_Lighting!P118</f>
        <v>61570</v>
      </c>
      <c r="Q118" s="5">
        <f>All_Customers_Residential!Q118+All_Customers_Small_Commercial!Q118+All_Customers_Lighting!Q118</f>
        <v>64720</v>
      </c>
      <c r="R118" s="5">
        <f>All_Customers_Residential!R118+All_Customers_Small_Commercial!R118+All_Customers_Lighting!R118</f>
        <v>74302</v>
      </c>
      <c r="S118" s="5">
        <f>All_Customers_Residential!S118+All_Customers_Small_Commercial!S118+All_Customers_Lighting!S118</f>
        <v>89150</v>
      </c>
      <c r="T118" s="5">
        <f>All_Customers_Residential!T118+All_Customers_Small_Commercial!T118+All_Customers_Lighting!T118</f>
        <v>95283</v>
      </c>
      <c r="U118" s="5">
        <f>All_Customers_Residential!U118+All_Customers_Small_Commercial!U118+All_Customers_Lighting!U118</f>
        <v>101778</v>
      </c>
      <c r="V118" s="5">
        <f>All_Customers_Residential!V118+All_Customers_Small_Commercial!V118+All_Customers_Lighting!V118</f>
        <v>99282</v>
      </c>
      <c r="W118" s="5">
        <f>All_Customers_Residential!W118+All_Customers_Small_Commercial!W118+All_Customers_Lighting!W118</f>
        <v>90831</v>
      </c>
      <c r="X118" s="5">
        <f>All_Customers_Residential!X118+All_Customers_Small_Commercial!X118+All_Customers_Lighting!X118</f>
        <v>81429</v>
      </c>
      <c r="Y118" s="5">
        <f>All_Customers_Residential!Y118+All_Customers_Small_Commercial!Y118+All_Customers_Lighting!Y118</f>
        <v>72508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1276407</v>
      </c>
      <c r="AD118" s="5">
        <f t="shared" si="10"/>
        <v>579726</v>
      </c>
      <c r="AE118" s="5">
        <f t="shared" si="11"/>
        <v>1856133</v>
      </c>
      <c r="AG118" s="2">
        <f t="shared" si="12"/>
        <v>4</v>
      </c>
      <c r="AH118" s="2">
        <f t="shared" si="13"/>
        <v>2024</v>
      </c>
      <c r="AJ118" s="5">
        <f t="shared" si="14"/>
        <v>101778</v>
      </c>
      <c r="AK118" s="2">
        <f t="shared" si="15"/>
        <v>20</v>
      </c>
    </row>
    <row r="119" spans="1:37" ht="12.75" x14ac:dyDescent="0.2">
      <c r="A119" s="4">
        <v>45402</v>
      </c>
      <c r="B119" s="5">
        <f>All_Customers_Residential!B119+All_Customers_Small_Commercial!B119+All_Customers_Lighting!B119</f>
        <v>67519</v>
      </c>
      <c r="C119" s="5">
        <f>All_Customers_Residential!C119+All_Customers_Small_Commercial!C119+All_Customers_Lighting!C119</f>
        <v>64784</v>
      </c>
      <c r="D119" s="5">
        <f>All_Customers_Residential!D119+All_Customers_Small_Commercial!D119+All_Customers_Lighting!D119</f>
        <v>64819</v>
      </c>
      <c r="E119" s="5">
        <f>All_Customers_Residential!E119+All_Customers_Small_Commercial!E119+All_Customers_Lighting!E119</f>
        <v>63188</v>
      </c>
      <c r="F119" s="5">
        <f>All_Customers_Residential!F119+All_Customers_Small_Commercial!F119+All_Customers_Lighting!F119</f>
        <v>64342</v>
      </c>
      <c r="G119" s="5">
        <f>All_Customers_Residential!G119+All_Customers_Small_Commercial!G119+All_Customers_Lighting!G119</f>
        <v>69616</v>
      </c>
      <c r="H119" s="5">
        <f>All_Customers_Residential!H119+All_Customers_Small_Commercial!H119+All_Customers_Lighting!H119</f>
        <v>77888</v>
      </c>
      <c r="I119" s="5">
        <f>All_Customers_Residential!I119+All_Customers_Small_Commercial!I119+All_Customers_Lighting!I119</f>
        <v>86363</v>
      </c>
      <c r="J119" s="5">
        <f>All_Customers_Residential!J119+All_Customers_Small_Commercial!J119+All_Customers_Lighting!J119</f>
        <v>93405</v>
      </c>
      <c r="K119" s="5">
        <f>All_Customers_Residential!K119+All_Customers_Small_Commercial!K119+All_Customers_Lighting!K119</f>
        <v>97257</v>
      </c>
      <c r="L119" s="5">
        <f>All_Customers_Residential!L119+All_Customers_Small_Commercial!L119+All_Customers_Lighting!L119</f>
        <v>98819</v>
      </c>
      <c r="M119" s="5">
        <f>All_Customers_Residential!M119+All_Customers_Small_Commercial!M119+All_Customers_Lighting!M119</f>
        <v>96025</v>
      </c>
      <c r="N119" s="5">
        <f>All_Customers_Residential!N119+All_Customers_Small_Commercial!N119+All_Customers_Lighting!N119</f>
        <v>95286</v>
      </c>
      <c r="O119" s="5">
        <f>All_Customers_Residential!O119+All_Customers_Small_Commercial!O119+All_Customers_Lighting!O119</f>
        <v>91636</v>
      </c>
      <c r="P119" s="5">
        <f>All_Customers_Residential!P119+All_Customers_Small_Commercial!P119+All_Customers_Lighting!P119</f>
        <v>88924</v>
      </c>
      <c r="Q119" s="5">
        <f>All_Customers_Residential!Q119+All_Customers_Small_Commercial!Q119+All_Customers_Lighting!Q119</f>
        <v>88266</v>
      </c>
      <c r="R119" s="5">
        <f>All_Customers_Residential!R119+All_Customers_Small_Commercial!R119+All_Customers_Lighting!R119</f>
        <v>88806</v>
      </c>
      <c r="S119" s="5">
        <f>All_Customers_Residential!S119+All_Customers_Small_Commercial!S119+All_Customers_Lighting!S119</f>
        <v>97254</v>
      </c>
      <c r="T119" s="5">
        <f>All_Customers_Residential!T119+All_Customers_Small_Commercial!T119+All_Customers_Lighting!T119</f>
        <v>99436</v>
      </c>
      <c r="U119" s="5">
        <f>All_Customers_Residential!U119+All_Customers_Small_Commercial!U119+All_Customers_Lighting!U119</f>
        <v>105679</v>
      </c>
      <c r="V119" s="5">
        <f>All_Customers_Residential!V119+All_Customers_Small_Commercial!V119+All_Customers_Lighting!V119</f>
        <v>102790</v>
      </c>
      <c r="W119" s="5">
        <f>All_Customers_Residential!W119+All_Customers_Small_Commercial!W119+All_Customers_Lighting!W119</f>
        <v>95299</v>
      </c>
      <c r="X119" s="5">
        <f>All_Customers_Residential!X119+All_Customers_Small_Commercial!X119+All_Customers_Lighting!X119</f>
        <v>84577</v>
      </c>
      <c r="Y119" s="5">
        <f>All_Customers_Residential!Y119+All_Customers_Small_Commercial!Y119+All_Customers_Lighting!Y119</f>
        <v>76127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2058105</v>
      </c>
      <c r="AE119" s="5">
        <f t="shared" si="11"/>
        <v>2058105</v>
      </c>
      <c r="AG119" s="2">
        <f t="shared" si="12"/>
        <v>4</v>
      </c>
      <c r="AH119" s="2">
        <f t="shared" si="13"/>
        <v>2024</v>
      </c>
      <c r="AJ119" s="5">
        <f t="shared" si="14"/>
        <v>105679</v>
      </c>
      <c r="AK119" s="2">
        <f t="shared" si="15"/>
        <v>20</v>
      </c>
    </row>
    <row r="120" spans="1:37" ht="12.75" x14ac:dyDescent="0.2">
      <c r="A120" s="4">
        <v>45403</v>
      </c>
      <c r="B120" s="5">
        <f>All_Customers_Residential!B120+All_Customers_Small_Commercial!B120+All_Customers_Lighting!B120</f>
        <v>70918</v>
      </c>
      <c r="C120" s="5">
        <f>All_Customers_Residential!C120+All_Customers_Small_Commercial!C120+All_Customers_Lighting!C120</f>
        <v>67617</v>
      </c>
      <c r="D120" s="5">
        <f>All_Customers_Residential!D120+All_Customers_Small_Commercial!D120+All_Customers_Lighting!D120</f>
        <v>68094</v>
      </c>
      <c r="E120" s="5">
        <f>All_Customers_Residential!E120+All_Customers_Small_Commercial!E120+All_Customers_Lighting!E120</f>
        <v>67199</v>
      </c>
      <c r="F120" s="5">
        <f>All_Customers_Residential!F120+All_Customers_Small_Commercial!F120+All_Customers_Lighting!F120</f>
        <v>68701</v>
      </c>
      <c r="G120" s="5">
        <f>All_Customers_Residential!G120+All_Customers_Small_Commercial!G120+All_Customers_Lighting!G120</f>
        <v>72976</v>
      </c>
      <c r="H120" s="5">
        <f>All_Customers_Residential!H120+All_Customers_Small_Commercial!H120+All_Customers_Lighting!H120</f>
        <v>79883</v>
      </c>
      <c r="I120" s="5">
        <f>All_Customers_Residential!I120+All_Customers_Small_Commercial!I120+All_Customers_Lighting!I120</f>
        <v>80852</v>
      </c>
      <c r="J120" s="5">
        <f>All_Customers_Residential!J120+All_Customers_Small_Commercial!J120+All_Customers_Lighting!J120</f>
        <v>79012</v>
      </c>
      <c r="K120" s="5">
        <f>All_Customers_Residential!K120+All_Customers_Small_Commercial!K120+All_Customers_Lighting!K120</f>
        <v>75731</v>
      </c>
      <c r="L120" s="5">
        <f>All_Customers_Residential!L120+All_Customers_Small_Commercial!L120+All_Customers_Lighting!L120</f>
        <v>72564</v>
      </c>
      <c r="M120" s="5">
        <f>All_Customers_Residential!M120+All_Customers_Small_Commercial!M120+All_Customers_Lighting!M120</f>
        <v>70953</v>
      </c>
      <c r="N120" s="5">
        <f>All_Customers_Residential!N120+All_Customers_Small_Commercial!N120+All_Customers_Lighting!N120</f>
        <v>72730</v>
      </c>
      <c r="O120" s="5">
        <f>All_Customers_Residential!O120+All_Customers_Small_Commercial!O120+All_Customers_Lighting!O120</f>
        <v>74187</v>
      </c>
      <c r="P120" s="5">
        <f>All_Customers_Residential!P120+All_Customers_Small_Commercial!P120+All_Customers_Lighting!P120</f>
        <v>72387</v>
      </c>
      <c r="Q120" s="5">
        <f>All_Customers_Residential!Q120+All_Customers_Small_Commercial!Q120+All_Customers_Lighting!Q120</f>
        <v>75593</v>
      </c>
      <c r="R120" s="5">
        <f>All_Customers_Residential!R120+All_Customers_Small_Commercial!R120+All_Customers_Lighting!R120</f>
        <v>87302</v>
      </c>
      <c r="S120" s="5">
        <f>All_Customers_Residential!S120+All_Customers_Small_Commercial!S120+All_Customers_Lighting!S120</f>
        <v>100641</v>
      </c>
      <c r="T120" s="5">
        <f>All_Customers_Residential!T120+All_Customers_Small_Commercial!T120+All_Customers_Lighting!T120</f>
        <v>104749</v>
      </c>
      <c r="U120" s="5">
        <f>All_Customers_Residential!U120+All_Customers_Small_Commercial!U120+All_Customers_Lighting!U120</f>
        <v>111136</v>
      </c>
      <c r="V120" s="5">
        <f>All_Customers_Residential!V120+All_Customers_Small_Commercial!V120+All_Customers_Lighting!V120</f>
        <v>105684</v>
      </c>
      <c r="W120" s="5">
        <f>All_Customers_Residential!W120+All_Customers_Small_Commercial!W120+All_Customers_Lighting!W120</f>
        <v>95571</v>
      </c>
      <c r="X120" s="5">
        <f>All_Customers_Residential!X120+All_Customers_Small_Commercial!X120+All_Customers_Lighting!X120</f>
        <v>83548</v>
      </c>
      <c r="Y120" s="5">
        <f>All_Customers_Residential!Y120+All_Customers_Small_Commercial!Y120+All_Customers_Lighting!Y120</f>
        <v>74834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1932862</v>
      </c>
      <c r="AE120" s="5">
        <f t="shared" si="11"/>
        <v>1932862</v>
      </c>
      <c r="AG120" s="2">
        <f t="shared" si="12"/>
        <v>4</v>
      </c>
      <c r="AH120" s="2">
        <f t="shared" si="13"/>
        <v>2024</v>
      </c>
      <c r="AJ120" s="5">
        <f t="shared" si="14"/>
        <v>111136</v>
      </c>
      <c r="AK120" s="2">
        <f t="shared" si="15"/>
        <v>20</v>
      </c>
    </row>
    <row r="121" spans="1:37" ht="12.75" x14ac:dyDescent="0.2">
      <c r="A121" s="4">
        <v>45404</v>
      </c>
      <c r="B121" s="5">
        <f>All_Customers_Residential!B121+All_Customers_Small_Commercial!B121+All_Customers_Lighting!B121</f>
        <v>68818</v>
      </c>
      <c r="C121" s="5">
        <f>All_Customers_Residential!C121+All_Customers_Small_Commercial!C121+All_Customers_Lighting!C121</f>
        <v>67235</v>
      </c>
      <c r="D121" s="5">
        <f>All_Customers_Residential!D121+All_Customers_Small_Commercial!D121+All_Customers_Lighting!D121</f>
        <v>66049</v>
      </c>
      <c r="E121" s="5">
        <f>All_Customers_Residential!E121+All_Customers_Small_Commercial!E121+All_Customers_Lighting!E121</f>
        <v>67680</v>
      </c>
      <c r="F121" s="5">
        <f>All_Customers_Residential!F121+All_Customers_Small_Commercial!F121+All_Customers_Lighting!F121</f>
        <v>71565</v>
      </c>
      <c r="G121" s="5">
        <f>All_Customers_Residential!G121+All_Customers_Small_Commercial!G121+All_Customers_Lighting!G121</f>
        <v>80968</v>
      </c>
      <c r="H121" s="5">
        <f>All_Customers_Residential!H121+All_Customers_Small_Commercial!H121+All_Customers_Lighting!H121</f>
        <v>94742</v>
      </c>
      <c r="I121" s="5">
        <f>All_Customers_Residential!I121+All_Customers_Small_Commercial!I121+All_Customers_Lighting!I121</f>
        <v>95480</v>
      </c>
      <c r="J121" s="5">
        <f>All_Customers_Residential!J121+All_Customers_Small_Commercial!J121+All_Customers_Lighting!J121</f>
        <v>86426</v>
      </c>
      <c r="K121" s="5">
        <f>All_Customers_Residential!K121+All_Customers_Small_Commercial!K121+All_Customers_Lighting!K121</f>
        <v>80209</v>
      </c>
      <c r="L121" s="5">
        <f>All_Customers_Residential!L121+All_Customers_Small_Commercial!L121+All_Customers_Lighting!L121</f>
        <v>76784</v>
      </c>
      <c r="M121" s="5">
        <f>All_Customers_Residential!M121+All_Customers_Small_Commercial!M121+All_Customers_Lighting!M121</f>
        <v>72381</v>
      </c>
      <c r="N121" s="5">
        <f>All_Customers_Residential!N121+All_Customers_Small_Commercial!N121+All_Customers_Lighting!N121</f>
        <v>70258</v>
      </c>
      <c r="O121" s="5">
        <f>All_Customers_Residential!O121+All_Customers_Small_Commercial!O121+All_Customers_Lighting!O121</f>
        <v>67853</v>
      </c>
      <c r="P121" s="5">
        <f>All_Customers_Residential!P121+All_Customers_Small_Commercial!P121+All_Customers_Lighting!P121</f>
        <v>65034</v>
      </c>
      <c r="Q121" s="5">
        <f>All_Customers_Residential!Q121+All_Customers_Small_Commercial!Q121+All_Customers_Lighting!Q121</f>
        <v>66767</v>
      </c>
      <c r="R121" s="5">
        <f>All_Customers_Residential!R121+All_Customers_Small_Commercial!R121+All_Customers_Lighting!R121</f>
        <v>75521</v>
      </c>
      <c r="S121" s="5">
        <f>All_Customers_Residential!S121+All_Customers_Small_Commercial!S121+All_Customers_Lighting!S121</f>
        <v>91160</v>
      </c>
      <c r="T121" s="5">
        <f>All_Customers_Residential!T121+All_Customers_Small_Commercial!T121+All_Customers_Lighting!T121</f>
        <v>101156</v>
      </c>
      <c r="U121" s="5">
        <f>All_Customers_Residential!U121+All_Customers_Small_Commercial!U121+All_Customers_Lighting!U121</f>
        <v>107969</v>
      </c>
      <c r="V121" s="5">
        <f>All_Customers_Residential!V121+All_Customers_Small_Commercial!V121+All_Customers_Lighting!V121</f>
        <v>107467</v>
      </c>
      <c r="W121" s="5">
        <f>All_Customers_Residential!W121+All_Customers_Small_Commercial!W121+All_Customers_Lighting!W121</f>
        <v>98027</v>
      </c>
      <c r="X121" s="5">
        <f>All_Customers_Residential!X121+All_Customers_Small_Commercial!X121+All_Customers_Lighting!X121</f>
        <v>87015</v>
      </c>
      <c r="Y121" s="5">
        <f>All_Customers_Residential!Y121+All_Customers_Small_Commercial!Y121+All_Customers_Lighting!Y121</f>
        <v>79421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1349507</v>
      </c>
      <c r="AD121" s="5">
        <f t="shared" si="10"/>
        <v>596478</v>
      </c>
      <c r="AE121" s="5">
        <f t="shared" si="11"/>
        <v>1945985</v>
      </c>
      <c r="AG121" s="2">
        <f t="shared" si="12"/>
        <v>4</v>
      </c>
      <c r="AH121" s="2">
        <f t="shared" si="13"/>
        <v>2024</v>
      </c>
      <c r="AJ121" s="5">
        <f t="shared" si="14"/>
        <v>107969</v>
      </c>
      <c r="AK121" s="2">
        <f t="shared" si="15"/>
        <v>20</v>
      </c>
    </row>
    <row r="122" spans="1:37" ht="12.75" x14ac:dyDescent="0.2">
      <c r="A122" s="4">
        <v>45405</v>
      </c>
      <c r="B122" s="5">
        <f>All_Customers_Residential!B122+All_Customers_Small_Commercial!B122+All_Customers_Lighting!B122</f>
        <v>74405</v>
      </c>
      <c r="C122" s="5">
        <f>All_Customers_Residential!C122+All_Customers_Small_Commercial!C122+All_Customers_Lighting!C122</f>
        <v>71891</v>
      </c>
      <c r="D122" s="5">
        <f>All_Customers_Residential!D122+All_Customers_Small_Commercial!D122+All_Customers_Lighting!D122</f>
        <v>72083</v>
      </c>
      <c r="E122" s="5">
        <f>All_Customers_Residential!E122+All_Customers_Small_Commercial!E122+All_Customers_Lighting!E122</f>
        <v>72987</v>
      </c>
      <c r="F122" s="5">
        <f>All_Customers_Residential!F122+All_Customers_Small_Commercial!F122+All_Customers_Lighting!F122</f>
        <v>76611</v>
      </c>
      <c r="G122" s="5">
        <f>All_Customers_Residential!G122+All_Customers_Small_Commercial!G122+All_Customers_Lighting!G122</f>
        <v>86566</v>
      </c>
      <c r="H122" s="5">
        <f>All_Customers_Residential!H122+All_Customers_Small_Commercial!H122+All_Customers_Lighting!H122</f>
        <v>99220</v>
      </c>
      <c r="I122" s="5">
        <f>All_Customers_Residential!I122+All_Customers_Small_Commercial!I122+All_Customers_Lighting!I122</f>
        <v>96993</v>
      </c>
      <c r="J122" s="5">
        <f>All_Customers_Residential!J122+All_Customers_Small_Commercial!J122+All_Customers_Lighting!J122</f>
        <v>86568</v>
      </c>
      <c r="K122" s="5">
        <f>All_Customers_Residential!K122+All_Customers_Small_Commercial!K122+All_Customers_Lighting!K122</f>
        <v>79896</v>
      </c>
      <c r="L122" s="5">
        <f>All_Customers_Residential!L122+All_Customers_Small_Commercial!L122+All_Customers_Lighting!L122</f>
        <v>73810</v>
      </c>
      <c r="M122" s="5">
        <f>All_Customers_Residential!M122+All_Customers_Small_Commercial!M122+All_Customers_Lighting!M122</f>
        <v>69017</v>
      </c>
      <c r="N122" s="5">
        <f>All_Customers_Residential!N122+All_Customers_Small_Commercial!N122+All_Customers_Lighting!N122</f>
        <v>66910</v>
      </c>
      <c r="O122" s="5">
        <f>All_Customers_Residential!O122+All_Customers_Small_Commercial!O122+All_Customers_Lighting!O122</f>
        <v>64265</v>
      </c>
      <c r="P122" s="5">
        <f>All_Customers_Residential!P122+All_Customers_Small_Commercial!P122+All_Customers_Lighting!P122</f>
        <v>62515</v>
      </c>
      <c r="Q122" s="5">
        <f>All_Customers_Residential!Q122+All_Customers_Small_Commercial!Q122+All_Customers_Lighting!Q122</f>
        <v>65966</v>
      </c>
      <c r="R122" s="5">
        <f>All_Customers_Residential!R122+All_Customers_Small_Commercial!R122+All_Customers_Lighting!R122</f>
        <v>74134</v>
      </c>
      <c r="S122" s="5">
        <f>All_Customers_Residential!S122+All_Customers_Small_Commercial!S122+All_Customers_Lighting!S122</f>
        <v>89847</v>
      </c>
      <c r="T122" s="5">
        <f>All_Customers_Residential!T122+All_Customers_Small_Commercial!T122+All_Customers_Lighting!T122</f>
        <v>99112</v>
      </c>
      <c r="U122" s="5">
        <f>All_Customers_Residential!U122+All_Customers_Small_Commercial!U122+All_Customers_Lighting!U122</f>
        <v>107821</v>
      </c>
      <c r="V122" s="5">
        <f>All_Customers_Residential!V122+All_Customers_Small_Commercial!V122+All_Customers_Lighting!V122</f>
        <v>106719</v>
      </c>
      <c r="W122" s="5">
        <f>All_Customers_Residential!W122+All_Customers_Small_Commercial!W122+All_Customers_Lighting!W122</f>
        <v>96492</v>
      </c>
      <c r="X122" s="5">
        <f>All_Customers_Residential!X122+All_Customers_Small_Commercial!X122+All_Customers_Lighting!X122</f>
        <v>84423</v>
      </c>
      <c r="Y122" s="5">
        <f>All_Customers_Residential!Y122+All_Customers_Small_Commercial!Y122+All_Customers_Lighting!Y122</f>
        <v>75667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1324488</v>
      </c>
      <c r="AD122" s="5">
        <f t="shared" si="10"/>
        <v>629430</v>
      </c>
      <c r="AE122" s="5">
        <f t="shared" si="11"/>
        <v>1953918</v>
      </c>
      <c r="AG122" s="2">
        <f t="shared" si="12"/>
        <v>4</v>
      </c>
      <c r="AH122" s="2">
        <f t="shared" si="13"/>
        <v>2024</v>
      </c>
      <c r="AJ122" s="5">
        <f t="shared" si="14"/>
        <v>107821</v>
      </c>
      <c r="AK122" s="2">
        <f t="shared" si="15"/>
        <v>20</v>
      </c>
    </row>
    <row r="123" spans="1:37" ht="12.75" x14ac:dyDescent="0.2">
      <c r="A123" s="4">
        <v>45406</v>
      </c>
      <c r="B123" s="5">
        <f>All_Customers_Residential!B123+All_Customers_Small_Commercial!B123+All_Customers_Lighting!B123</f>
        <v>70672</v>
      </c>
      <c r="C123" s="5">
        <f>All_Customers_Residential!C123+All_Customers_Small_Commercial!C123+All_Customers_Lighting!C123</f>
        <v>69292</v>
      </c>
      <c r="D123" s="5">
        <f>All_Customers_Residential!D123+All_Customers_Small_Commercial!D123+All_Customers_Lighting!D123</f>
        <v>68586</v>
      </c>
      <c r="E123" s="5">
        <f>All_Customers_Residential!E123+All_Customers_Small_Commercial!E123+All_Customers_Lighting!E123</f>
        <v>69423</v>
      </c>
      <c r="F123" s="5">
        <f>All_Customers_Residential!F123+All_Customers_Small_Commercial!F123+All_Customers_Lighting!F123</f>
        <v>72817</v>
      </c>
      <c r="G123" s="5">
        <f>All_Customers_Residential!G123+All_Customers_Small_Commercial!G123+All_Customers_Lighting!G123</f>
        <v>81983</v>
      </c>
      <c r="H123" s="5">
        <f>All_Customers_Residential!H123+All_Customers_Small_Commercial!H123+All_Customers_Lighting!H123</f>
        <v>95917</v>
      </c>
      <c r="I123" s="5">
        <f>All_Customers_Residential!I123+All_Customers_Small_Commercial!I123+All_Customers_Lighting!I123</f>
        <v>99610</v>
      </c>
      <c r="J123" s="5">
        <f>All_Customers_Residential!J123+All_Customers_Small_Commercial!J123+All_Customers_Lighting!J123</f>
        <v>99372</v>
      </c>
      <c r="K123" s="5">
        <f>All_Customers_Residential!K123+All_Customers_Small_Commercial!K123+All_Customers_Lighting!K123</f>
        <v>96676</v>
      </c>
      <c r="L123" s="5">
        <f>All_Customers_Residential!L123+All_Customers_Small_Commercial!L123+All_Customers_Lighting!L123</f>
        <v>92890</v>
      </c>
      <c r="M123" s="5">
        <f>All_Customers_Residential!M123+All_Customers_Small_Commercial!M123+All_Customers_Lighting!M123</f>
        <v>86766</v>
      </c>
      <c r="N123" s="5">
        <f>All_Customers_Residential!N123+All_Customers_Small_Commercial!N123+All_Customers_Lighting!N123</f>
        <v>87787</v>
      </c>
      <c r="O123" s="5">
        <f>All_Customers_Residential!O123+All_Customers_Small_Commercial!O123+All_Customers_Lighting!O123</f>
        <v>85489</v>
      </c>
      <c r="P123" s="5">
        <f>All_Customers_Residential!P123+All_Customers_Small_Commercial!P123+All_Customers_Lighting!P123</f>
        <v>86389</v>
      </c>
      <c r="Q123" s="5">
        <f>All_Customers_Residential!Q123+All_Customers_Small_Commercial!Q123+All_Customers_Lighting!Q123</f>
        <v>89051</v>
      </c>
      <c r="R123" s="5">
        <f>All_Customers_Residential!R123+All_Customers_Small_Commercial!R123+All_Customers_Lighting!R123</f>
        <v>93628</v>
      </c>
      <c r="S123" s="5">
        <f>All_Customers_Residential!S123+All_Customers_Small_Commercial!S123+All_Customers_Lighting!S123</f>
        <v>105493</v>
      </c>
      <c r="T123" s="5">
        <f>All_Customers_Residential!T123+All_Customers_Small_Commercial!T123+All_Customers_Lighting!T123</f>
        <v>110029</v>
      </c>
      <c r="U123" s="5">
        <f>All_Customers_Residential!U123+All_Customers_Small_Commercial!U123+All_Customers_Lighting!U123</f>
        <v>114619</v>
      </c>
      <c r="V123" s="5">
        <f>All_Customers_Residential!V123+All_Customers_Small_Commercial!V123+All_Customers_Lighting!V123</f>
        <v>112681</v>
      </c>
      <c r="W123" s="5">
        <f>All_Customers_Residential!W123+All_Customers_Small_Commercial!W123+All_Customers_Lighting!W123</f>
        <v>103092</v>
      </c>
      <c r="X123" s="5">
        <f>All_Customers_Residential!X123+All_Customers_Small_Commercial!X123+All_Customers_Lighting!X123</f>
        <v>92655</v>
      </c>
      <c r="Y123" s="5">
        <f>All_Customers_Residential!Y123+All_Customers_Small_Commercial!Y123+All_Customers_Lighting!Y123</f>
        <v>83809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1556227</v>
      </c>
      <c r="AD123" s="5">
        <f t="shared" si="10"/>
        <v>612499</v>
      </c>
      <c r="AE123" s="5">
        <f t="shared" si="11"/>
        <v>2168726</v>
      </c>
      <c r="AG123" s="2">
        <f t="shared" si="12"/>
        <v>4</v>
      </c>
      <c r="AH123" s="2">
        <f t="shared" si="13"/>
        <v>2024</v>
      </c>
      <c r="AJ123" s="5">
        <f t="shared" si="14"/>
        <v>114619</v>
      </c>
      <c r="AK123" s="2">
        <f t="shared" si="15"/>
        <v>20</v>
      </c>
    </row>
    <row r="124" spans="1:37" ht="12.75" x14ac:dyDescent="0.2">
      <c r="A124" s="4">
        <v>45407</v>
      </c>
      <c r="B124" s="5">
        <f>All_Customers_Residential!B124+All_Customers_Small_Commercial!B124+All_Customers_Lighting!B124</f>
        <v>79166</v>
      </c>
      <c r="C124" s="5">
        <f>All_Customers_Residential!C124+All_Customers_Small_Commercial!C124+All_Customers_Lighting!C124</f>
        <v>77268</v>
      </c>
      <c r="D124" s="5">
        <f>All_Customers_Residential!D124+All_Customers_Small_Commercial!D124+All_Customers_Lighting!D124</f>
        <v>76812</v>
      </c>
      <c r="E124" s="5">
        <f>All_Customers_Residential!E124+All_Customers_Small_Commercial!E124+All_Customers_Lighting!E124</f>
        <v>78037</v>
      </c>
      <c r="F124" s="5">
        <f>All_Customers_Residential!F124+All_Customers_Small_Commercial!F124+All_Customers_Lighting!F124</f>
        <v>81148</v>
      </c>
      <c r="G124" s="5">
        <f>All_Customers_Residential!G124+All_Customers_Small_Commercial!G124+All_Customers_Lighting!G124</f>
        <v>91374</v>
      </c>
      <c r="H124" s="5">
        <f>All_Customers_Residential!H124+All_Customers_Small_Commercial!H124+All_Customers_Lighting!H124</f>
        <v>105032</v>
      </c>
      <c r="I124" s="5">
        <f>All_Customers_Residential!I124+All_Customers_Small_Commercial!I124+All_Customers_Lighting!I124</f>
        <v>103850</v>
      </c>
      <c r="J124" s="5">
        <f>All_Customers_Residential!J124+All_Customers_Small_Commercial!J124+All_Customers_Lighting!J124</f>
        <v>94186</v>
      </c>
      <c r="K124" s="5">
        <f>All_Customers_Residential!K124+All_Customers_Small_Commercial!K124+All_Customers_Lighting!K124</f>
        <v>86436</v>
      </c>
      <c r="L124" s="5">
        <f>All_Customers_Residential!L124+All_Customers_Small_Commercial!L124+All_Customers_Lighting!L124</f>
        <v>81784</v>
      </c>
      <c r="M124" s="5">
        <f>All_Customers_Residential!M124+All_Customers_Small_Commercial!M124+All_Customers_Lighting!M124</f>
        <v>76780</v>
      </c>
      <c r="N124" s="5">
        <f>All_Customers_Residential!N124+All_Customers_Small_Commercial!N124+All_Customers_Lighting!N124</f>
        <v>74101</v>
      </c>
      <c r="O124" s="5">
        <f>All_Customers_Residential!O124+All_Customers_Small_Commercial!O124+All_Customers_Lighting!O124</f>
        <v>70074</v>
      </c>
      <c r="P124" s="5">
        <f>All_Customers_Residential!P124+All_Customers_Small_Commercial!P124+All_Customers_Lighting!P124</f>
        <v>67376</v>
      </c>
      <c r="Q124" s="5">
        <f>All_Customers_Residential!Q124+All_Customers_Small_Commercial!Q124+All_Customers_Lighting!Q124</f>
        <v>68910</v>
      </c>
      <c r="R124" s="5">
        <f>All_Customers_Residential!R124+All_Customers_Small_Commercial!R124+All_Customers_Lighting!R124</f>
        <v>77490</v>
      </c>
      <c r="S124" s="5">
        <f>All_Customers_Residential!S124+All_Customers_Small_Commercial!S124+All_Customers_Lighting!S124</f>
        <v>91925</v>
      </c>
      <c r="T124" s="5">
        <f>All_Customers_Residential!T124+All_Customers_Small_Commercial!T124+All_Customers_Lighting!T124</f>
        <v>102120</v>
      </c>
      <c r="U124" s="5">
        <f>All_Customers_Residential!U124+All_Customers_Small_Commercial!U124+All_Customers_Lighting!U124</f>
        <v>110288</v>
      </c>
      <c r="V124" s="5">
        <f>All_Customers_Residential!V124+All_Customers_Small_Commercial!V124+All_Customers_Lighting!V124</f>
        <v>110967</v>
      </c>
      <c r="W124" s="5">
        <f>All_Customers_Residential!W124+All_Customers_Small_Commercial!W124+All_Customers_Lighting!W124</f>
        <v>101881</v>
      </c>
      <c r="X124" s="5">
        <f>All_Customers_Residential!X124+All_Customers_Small_Commercial!X124+All_Customers_Lighting!X124</f>
        <v>90700</v>
      </c>
      <c r="Y124" s="5">
        <f>All_Customers_Residential!Y124+All_Customers_Small_Commercial!Y124+All_Customers_Lighting!Y124</f>
        <v>81124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1408868</v>
      </c>
      <c r="AD124" s="5">
        <f t="shared" si="10"/>
        <v>669961</v>
      </c>
      <c r="AE124" s="5">
        <f t="shared" si="11"/>
        <v>2078829</v>
      </c>
      <c r="AG124" s="2">
        <f t="shared" si="12"/>
        <v>4</v>
      </c>
      <c r="AH124" s="2">
        <f t="shared" si="13"/>
        <v>2024</v>
      </c>
      <c r="AJ124" s="5">
        <f t="shared" si="14"/>
        <v>110967</v>
      </c>
      <c r="AK124" s="2">
        <f t="shared" si="15"/>
        <v>21</v>
      </c>
    </row>
    <row r="125" spans="1:37" ht="12.75" x14ac:dyDescent="0.2">
      <c r="A125" s="4">
        <v>45408</v>
      </c>
      <c r="B125" s="5">
        <f>All_Customers_Residential!B125+All_Customers_Small_Commercial!B125+All_Customers_Lighting!B125</f>
        <v>76578</v>
      </c>
      <c r="C125" s="5">
        <f>All_Customers_Residential!C125+All_Customers_Small_Commercial!C125+All_Customers_Lighting!C125</f>
        <v>75001</v>
      </c>
      <c r="D125" s="5">
        <f>All_Customers_Residential!D125+All_Customers_Small_Commercial!D125+All_Customers_Lighting!D125</f>
        <v>73893</v>
      </c>
      <c r="E125" s="5">
        <f>All_Customers_Residential!E125+All_Customers_Small_Commercial!E125+All_Customers_Lighting!E125</f>
        <v>75907</v>
      </c>
      <c r="F125" s="5">
        <f>All_Customers_Residential!F125+All_Customers_Small_Commercial!F125+All_Customers_Lighting!F125</f>
        <v>78958</v>
      </c>
      <c r="G125" s="5">
        <f>All_Customers_Residential!G125+All_Customers_Small_Commercial!G125+All_Customers_Lighting!G125</f>
        <v>88766</v>
      </c>
      <c r="H125" s="5">
        <f>All_Customers_Residential!H125+All_Customers_Small_Commercial!H125+All_Customers_Lighting!H125</f>
        <v>101550</v>
      </c>
      <c r="I125" s="5">
        <f>All_Customers_Residential!I125+All_Customers_Small_Commercial!I125+All_Customers_Lighting!I125</f>
        <v>99639</v>
      </c>
      <c r="J125" s="5">
        <f>All_Customers_Residential!J125+All_Customers_Small_Commercial!J125+All_Customers_Lighting!J125</f>
        <v>88276</v>
      </c>
      <c r="K125" s="5">
        <f>All_Customers_Residential!K125+All_Customers_Small_Commercial!K125+All_Customers_Lighting!K125</f>
        <v>80112</v>
      </c>
      <c r="L125" s="5">
        <f>All_Customers_Residential!L125+All_Customers_Small_Commercial!L125+All_Customers_Lighting!L125</f>
        <v>76500</v>
      </c>
      <c r="M125" s="5">
        <f>All_Customers_Residential!M125+All_Customers_Small_Commercial!M125+All_Customers_Lighting!M125</f>
        <v>70633</v>
      </c>
      <c r="N125" s="5">
        <f>All_Customers_Residential!N125+All_Customers_Small_Commercial!N125+All_Customers_Lighting!N125</f>
        <v>68544</v>
      </c>
      <c r="O125" s="5">
        <f>All_Customers_Residential!O125+All_Customers_Small_Commercial!O125+All_Customers_Lighting!O125</f>
        <v>64188</v>
      </c>
      <c r="P125" s="5">
        <f>All_Customers_Residential!P125+All_Customers_Small_Commercial!P125+All_Customers_Lighting!P125</f>
        <v>63031</v>
      </c>
      <c r="Q125" s="5">
        <f>All_Customers_Residential!Q125+All_Customers_Small_Commercial!Q125+All_Customers_Lighting!Q125</f>
        <v>64698</v>
      </c>
      <c r="R125" s="5">
        <f>All_Customers_Residential!R125+All_Customers_Small_Commercial!R125+All_Customers_Lighting!R125</f>
        <v>72712</v>
      </c>
      <c r="S125" s="5">
        <f>All_Customers_Residential!S125+All_Customers_Small_Commercial!S125+All_Customers_Lighting!S125</f>
        <v>86247</v>
      </c>
      <c r="T125" s="5">
        <f>All_Customers_Residential!T125+All_Customers_Small_Commercial!T125+All_Customers_Lighting!T125</f>
        <v>94915</v>
      </c>
      <c r="U125" s="5">
        <f>All_Customers_Residential!U125+All_Customers_Small_Commercial!U125+All_Customers_Lighting!U125</f>
        <v>101264</v>
      </c>
      <c r="V125" s="5">
        <f>All_Customers_Residential!V125+All_Customers_Small_Commercial!V125+All_Customers_Lighting!V125</f>
        <v>103146</v>
      </c>
      <c r="W125" s="5">
        <f>All_Customers_Residential!W125+All_Customers_Small_Commercial!W125+All_Customers_Lighting!W125</f>
        <v>95255</v>
      </c>
      <c r="X125" s="5">
        <f>All_Customers_Residential!X125+All_Customers_Small_Commercial!X125+All_Customers_Lighting!X125</f>
        <v>86150</v>
      </c>
      <c r="Y125" s="5">
        <f>All_Customers_Residential!Y125+All_Customers_Small_Commercial!Y125+All_Customers_Lighting!Y125</f>
        <v>77698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1315310</v>
      </c>
      <c r="AD125" s="5">
        <f t="shared" si="10"/>
        <v>648351</v>
      </c>
      <c r="AE125" s="5">
        <f t="shared" si="11"/>
        <v>1963661</v>
      </c>
      <c r="AG125" s="2">
        <f t="shared" si="12"/>
        <v>4</v>
      </c>
      <c r="AH125" s="2">
        <f t="shared" si="13"/>
        <v>2024</v>
      </c>
      <c r="AJ125" s="5">
        <f t="shared" si="14"/>
        <v>103146</v>
      </c>
      <c r="AK125" s="2">
        <f t="shared" si="15"/>
        <v>21</v>
      </c>
    </row>
    <row r="126" spans="1:37" ht="12.75" x14ac:dyDescent="0.2">
      <c r="A126" s="4">
        <v>45409</v>
      </c>
      <c r="B126" s="5">
        <f>All_Customers_Residential!B126+All_Customers_Small_Commercial!B126+All_Customers_Lighting!B126</f>
        <v>72965</v>
      </c>
      <c r="C126" s="5">
        <f>All_Customers_Residential!C126+All_Customers_Small_Commercial!C126+All_Customers_Lighting!C126</f>
        <v>70879</v>
      </c>
      <c r="D126" s="5">
        <f>All_Customers_Residential!D126+All_Customers_Small_Commercial!D126+All_Customers_Lighting!D126</f>
        <v>72061</v>
      </c>
      <c r="E126" s="5">
        <f>All_Customers_Residential!E126+All_Customers_Small_Commercial!E126+All_Customers_Lighting!E126</f>
        <v>71620</v>
      </c>
      <c r="F126" s="5">
        <f>All_Customers_Residential!F126+All_Customers_Small_Commercial!F126+All_Customers_Lighting!F126</f>
        <v>73355</v>
      </c>
      <c r="G126" s="5">
        <f>All_Customers_Residential!G126+All_Customers_Small_Commercial!G126+All_Customers_Lighting!G126</f>
        <v>78720</v>
      </c>
      <c r="H126" s="5">
        <f>All_Customers_Residential!H126+All_Customers_Small_Commercial!H126+All_Customers_Lighting!H126</f>
        <v>85139</v>
      </c>
      <c r="I126" s="5">
        <f>All_Customers_Residential!I126+All_Customers_Small_Commercial!I126+All_Customers_Lighting!I126</f>
        <v>87087</v>
      </c>
      <c r="J126" s="5">
        <f>All_Customers_Residential!J126+All_Customers_Small_Commercial!J126+All_Customers_Lighting!J126</f>
        <v>81211</v>
      </c>
      <c r="K126" s="5">
        <f>All_Customers_Residential!K126+All_Customers_Small_Commercial!K126+All_Customers_Lighting!K126</f>
        <v>76396</v>
      </c>
      <c r="L126" s="5">
        <f>All_Customers_Residential!L126+All_Customers_Small_Commercial!L126+All_Customers_Lighting!L126</f>
        <v>70669</v>
      </c>
      <c r="M126" s="5">
        <f>All_Customers_Residential!M126+All_Customers_Small_Commercial!M126+All_Customers_Lighting!M126</f>
        <v>65477</v>
      </c>
      <c r="N126" s="5">
        <f>All_Customers_Residential!N126+All_Customers_Small_Commercial!N126+All_Customers_Lighting!N126</f>
        <v>63438</v>
      </c>
      <c r="O126" s="5">
        <f>All_Customers_Residential!O126+All_Customers_Small_Commercial!O126+All_Customers_Lighting!O126</f>
        <v>60009</v>
      </c>
      <c r="P126" s="5">
        <f>All_Customers_Residential!P126+All_Customers_Small_Commercial!P126+All_Customers_Lighting!P126</f>
        <v>58497</v>
      </c>
      <c r="Q126" s="5">
        <f>All_Customers_Residential!Q126+All_Customers_Small_Commercial!Q126+All_Customers_Lighting!Q126</f>
        <v>61053</v>
      </c>
      <c r="R126" s="5">
        <f>All_Customers_Residential!R126+All_Customers_Small_Commercial!R126+All_Customers_Lighting!R126</f>
        <v>71058</v>
      </c>
      <c r="S126" s="5">
        <f>All_Customers_Residential!S126+All_Customers_Small_Commercial!S126+All_Customers_Lighting!S126</f>
        <v>83470</v>
      </c>
      <c r="T126" s="5">
        <f>All_Customers_Residential!T126+All_Customers_Small_Commercial!T126+All_Customers_Lighting!T126</f>
        <v>91871</v>
      </c>
      <c r="U126" s="5">
        <f>All_Customers_Residential!U126+All_Customers_Small_Commercial!U126+All_Customers_Lighting!U126</f>
        <v>98957</v>
      </c>
      <c r="V126" s="5">
        <f>All_Customers_Residential!V126+All_Customers_Small_Commercial!V126+All_Customers_Lighting!V126</f>
        <v>99304</v>
      </c>
      <c r="W126" s="5">
        <f>All_Customers_Residential!W126+All_Customers_Small_Commercial!W126+All_Customers_Lighting!W126</f>
        <v>91166</v>
      </c>
      <c r="X126" s="5">
        <f>All_Customers_Residential!X126+All_Customers_Small_Commercial!X126+All_Customers_Lighting!X126</f>
        <v>81508</v>
      </c>
      <c r="Y126" s="5">
        <f>All_Customers_Residential!Y126+All_Customers_Small_Commercial!Y126+All_Customers_Lighting!Y126</f>
        <v>73944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1839854</v>
      </c>
      <c r="AE126" s="5">
        <f t="shared" si="11"/>
        <v>1839854</v>
      </c>
      <c r="AG126" s="2">
        <f t="shared" si="12"/>
        <v>4</v>
      </c>
      <c r="AH126" s="2">
        <f t="shared" si="13"/>
        <v>2024</v>
      </c>
      <c r="AJ126" s="5">
        <f t="shared" si="14"/>
        <v>99304</v>
      </c>
      <c r="AK126" s="2">
        <f t="shared" si="15"/>
        <v>21</v>
      </c>
    </row>
    <row r="127" spans="1:37" ht="12.75" x14ac:dyDescent="0.2">
      <c r="A127" s="4">
        <v>45410</v>
      </c>
      <c r="B127" s="5">
        <f>All_Customers_Residential!B127+All_Customers_Small_Commercial!B127+All_Customers_Lighting!B127</f>
        <v>67233</v>
      </c>
      <c r="C127" s="5">
        <f>All_Customers_Residential!C127+All_Customers_Small_Commercial!C127+All_Customers_Lighting!C127</f>
        <v>64955</v>
      </c>
      <c r="D127" s="5">
        <f>All_Customers_Residential!D127+All_Customers_Small_Commercial!D127+All_Customers_Lighting!D127</f>
        <v>66334</v>
      </c>
      <c r="E127" s="5">
        <f>All_Customers_Residential!E127+All_Customers_Small_Commercial!E127+All_Customers_Lighting!E127</f>
        <v>64209</v>
      </c>
      <c r="F127" s="5">
        <f>All_Customers_Residential!F127+All_Customers_Small_Commercial!F127+All_Customers_Lighting!F127</f>
        <v>65965</v>
      </c>
      <c r="G127" s="5">
        <f>All_Customers_Residential!G127+All_Customers_Small_Commercial!G127+All_Customers_Lighting!G127</f>
        <v>69842</v>
      </c>
      <c r="H127" s="5">
        <f>All_Customers_Residential!H127+All_Customers_Small_Commercial!H127+All_Customers_Lighting!H127</f>
        <v>75486</v>
      </c>
      <c r="I127" s="5">
        <f>All_Customers_Residential!I127+All_Customers_Small_Commercial!I127+All_Customers_Lighting!I127</f>
        <v>79289</v>
      </c>
      <c r="J127" s="5">
        <f>All_Customers_Residential!J127+All_Customers_Small_Commercial!J127+All_Customers_Lighting!J127</f>
        <v>77916</v>
      </c>
      <c r="K127" s="5">
        <f>All_Customers_Residential!K127+All_Customers_Small_Commercial!K127+All_Customers_Lighting!K127</f>
        <v>76354</v>
      </c>
      <c r="L127" s="5">
        <f>All_Customers_Residential!L127+All_Customers_Small_Commercial!L127+All_Customers_Lighting!L127</f>
        <v>78028</v>
      </c>
      <c r="M127" s="5">
        <f>All_Customers_Residential!M127+All_Customers_Small_Commercial!M127+All_Customers_Lighting!M127</f>
        <v>78381</v>
      </c>
      <c r="N127" s="5">
        <f>All_Customers_Residential!N127+All_Customers_Small_Commercial!N127+All_Customers_Lighting!N127</f>
        <v>79655</v>
      </c>
      <c r="O127" s="5">
        <f>All_Customers_Residential!O127+All_Customers_Small_Commercial!O127+All_Customers_Lighting!O127</f>
        <v>75481</v>
      </c>
      <c r="P127" s="5">
        <f>All_Customers_Residential!P127+All_Customers_Small_Commercial!P127+All_Customers_Lighting!P127</f>
        <v>72328</v>
      </c>
      <c r="Q127" s="5">
        <f>All_Customers_Residential!Q127+All_Customers_Small_Commercial!Q127+All_Customers_Lighting!Q127</f>
        <v>75263</v>
      </c>
      <c r="R127" s="5">
        <f>All_Customers_Residential!R127+All_Customers_Small_Commercial!R127+All_Customers_Lighting!R127</f>
        <v>87254</v>
      </c>
      <c r="S127" s="5">
        <f>All_Customers_Residential!S127+All_Customers_Small_Commercial!S127+All_Customers_Lighting!S127</f>
        <v>98918</v>
      </c>
      <c r="T127" s="5">
        <f>All_Customers_Residential!T127+All_Customers_Small_Commercial!T127+All_Customers_Lighting!T127</f>
        <v>104734</v>
      </c>
      <c r="U127" s="5">
        <f>All_Customers_Residential!U127+All_Customers_Small_Commercial!U127+All_Customers_Lighting!U127</f>
        <v>108301</v>
      </c>
      <c r="V127" s="5">
        <f>All_Customers_Residential!V127+All_Customers_Small_Commercial!V127+All_Customers_Lighting!V127</f>
        <v>104283</v>
      </c>
      <c r="W127" s="5">
        <f>All_Customers_Residential!W127+All_Customers_Small_Commercial!W127+All_Customers_Lighting!W127</f>
        <v>92268</v>
      </c>
      <c r="X127" s="5">
        <f>All_Customers_Residential!X127+All_Customers_Small_Commercial!X127+All_Customers_Lighting!X127</f>
        <v>80306</v>
      </c>
      <c r="Y127" s="5">
        <f>All_Customers_Residential!Y127+All_Customers_Small_Commercial!Y127+All_Customers_Lighting!Y127</f>
        <v>71479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1914262</v>
      </c>
      <c r="AE127" s="5">
        <f t="shared" si="11"/>
        <v>1914262</v>
      </c>
      <c r="AG127" s="2">
        <f t="shared" si="12"/>
        <v>4</v>
      </c>
      <c r="AH127" s="2">
        <f t="shared" si="13"/>
        <v>2024</v>
      </c>
      <c r="AJ127" s="5">
        <f t="shared" si="14"/>
        <v>108301</v>
      </c>
      <c r="AK127" s="2">
        <f t="shared" si="15"/>
        <v>20</v>
      </c>
    </row>
    <row r="128" spans="1:37" ht="12.75" x14ac:dyDescent="0.2">
      <c r="A128" s="4">
        <v>45411</v>
      </c>
      <c r="B128" s="5">
        <f>All_Customers_Residential!B128+All_Customers_Small_Commercial!B128+All_Customers_Lighting!B128</f>
        <v>65560</v>
      </c>
      <c r="C128" s="5">
        <f>All_Customers_Residential!C128+All_Customers_Small_Commercial!C128+All_Customers_Lighting!C128</f>
        <v>63323</v>
      </c>
      <c r="D128" s="5">
        <f>All_Customers_Residential!D128+All_Customers_Small_Commercial!D128+All_Customers_Lighting!D128</f>
        <v>62281</v>
      </c>
      <c r="E128" s="5">
        <f>All_Customers_Residential!E128+All_Customers_Small_Commercial!E128+All_Customers_Lighting!E128</f>
        <v>63476</v>
      </c>
      <c r="F128" s="5">
        <f>All_Customers_Residential!F128+All_Customers_Small_Commercial!F128+All_Customers_Lighting!F128</f>
        <v>66137</v>
      </c>
      <c r="G128" s="5">
        <f>All_Customers_Residential!G128+All_Customers_Small_Commercial!G128+All_Customers_Lighting!G128</f>
        <v>75675</v>
      </c>
      <c r="H128" s="5">
        <f>All_Customers_Residential!H128+All_Customers_Small_Commercial!H128+All_Customers_Lighting!H128</f>
        <v>89170</v>
      </c>
      <c r="I128" s="5">
        <f>All_Customers_Residential!I128+All_Customers_Small_Commercial!I128+All_Customers_Lighting!I128</f>
        <v>88930</v>
      </c>
      <c r="J128" s="5">
        <f>All_Customers_Residential!J128+All_Customers_Small_Commercial!J128+All_Customers_Lighting!J128</f>
        <v>82506</v>
      </c>
      <c r="K128" s="5">
        <f>All_Customers_Residential!K128+All_Customers_Small_Commercial!K128+All_Customers_Lighting!K128</f>
        <v>74750</v>
      </c>
      <c r="L128" s="5">
        <f>All_Customers_Residential!L128+All_Customers_Small_Commercial!L128+All_Customers_Lighting!L128</f>
        <v>70863</v>
      </c>
      <c r="M128" s="5">
        <f>All_Customers_Residential!M128+All_Customers_Small_Commercial!M128+All_Customers_Lighting!M128</f>
        <v>66487</v>
      </c>
      <c r="N128" s="5">
        <f>All_Customers_Residential!N128+All_Customers_Small_Commercial!N128+All_Customers_Lighting!N128</f>
        <v>64878</v>
      </c>
      <c r="O128" s="5">
        <f>All_Customers_Residential!O128+All_Customers_Small_Commercial!O128+All_Customers_Lighting!O128</f>
        <v>63110</v>
      </c>
      <c r="P128" s="5">
        <f>All_Customers_Residential!P128+All_Customers_Small_Commercial!P128+All_Customers_Lighting!P128</f>
        <v>61128</v>
      </c>
      <c r="Q128" s="5">
        <f>All_Customers_Residential!Q128+All_Customers_Small_Commercial!Q128+All_Customers_Lighting!Q128</f>
        <v>63997</v>
      </c>
      <c r="R128" s="5">
        <f>All_Customers_Residential!R128+All_Customers_Small_Commercial!R128+All_Customers_Lighting!R128</f>
        <v>73007</v>
      </c>
      <c r="S128" s="5">
        <f>All_Customers_Residential!S128+All_Customers_Small_Commercial!S128+All_Customers_Lighting!S128</f>
        <v>85403</v>
      </c>
      <c r="T128" s="5">
        <f>All_Customers_Residential!T128+All_Customers_Small_Commercial!T128+All_Customers_Lighting!T128</f>
        <v>93055</v>
      </c>
      <c r="U128" s="5">
        <f>All_Customers_Residential!U128+All_Customers_Small_Commercial!U128+All_Customers_Lighting!U128</f>
        <v>102908</v>
      </c>
      <c r="V128" s="5">
        <f>All_Customers_Residential!V128+All_Customers_Small_Commercial!V128+All_Customers_Lighting!V128</f>
        <v>100458</v>
      </c>
      <c r="W128" s="5">
        <f>All_Customers_Residential!W128+All_Customers_Small_Commercial!W128+All_Customers_Lighting!W128</f>
        <v>88929</v>
      </c>
      <c r="X128" s="5">
        <f>All_Customers_Residential!X128+All_Customers_Small_Commercial!X128+All_Customers_Lighting!X128</f>
        <v>78698</v>
      </c>
      <c r="Y128" s="5">
        <f>All_Customers_Residential!Y128+All_Customers_Small_Commercial!Y128+All_Customers_Lighting!Y128</f>
        <v>68257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1259107</v>
      </c>
      <c r="AD128" s="5">
        <f t="shared" si="10"/>
        <v>553879</v>
      </c>
      <c r="AE128" s="5">
        <f t="shared" si="11"/>
        <v>1812986</v>
      </c>
      <c r="AG128" s="2">
        <f t="shared" si="12"/>
        <v>4</v>
      </c>
      <c r="AH128" s="2">
        <f t="shared" si="13"/>
        <v>2024</v>
      </c>
      <c r="AJ128" s="5">
        <f t="shared" si="14"/>
        <v>102908</v>
      </c>
      <c r="AK128" s="2">
        <f t="shared" si="15"/>
        <v>20</v>
      </c>
    </row>
    <row r="129" spans="1:37" ht="12.75" x14ac:dyDescent="0.2">
      <c r="A129" s="4">
        <v>45412</v>
      </c>
      <c r="B129" s="5">
        <f>All_Customers_Residential!B129+All_Customers_Small_Commercial!B129+All_Customers_Lighting!B129</f>
        <v>64357</v>
      </c>
      <c r="C129" s="5">
        <f>All_Customers_Residential!C129+All_Customers_Small_Commercial!C129+All_Customers_Lighting!C129</f>
        <v>62080</v>
      </c>
      <c r="D129" s="5">
        <f>All_Customers_Residential!D129+All_Customers_Small_Commercial!D129+All_Customers_Lighting!D129</f>
        <v>61724</v>
      </c>
      <c r="E129" s="5">
        <f>All_Customers_Residential!E129+All_Customers_Small_Commercial!E129+All_Customers_Lighting!E129</f>
        <v>62423</v>
      </c>
      <c r="F129" s="5">
        <f>All_Customers_Residential!F129+All_Customers_Small_Commercial!F129+All_Customers_Lighting!F129</f>
        <v>66909</v>
      </c>
      <c r="G129" s="5">
        <f>All_Customers_Residential!G129+All_Customers_Small_Commercial!G129+All_Customers_Lighting!G129</f>
        <v>75237</v>
      </c>
      <c r="H129" s="5">
        <f>All_Customers_Residential!H129+All_Customers_Small_Commercial!H129+All_Customers_Lighting!H129</f>
        <v>89143</v>
      </c>
      <c r="I129" s="5">
        <f>All_Customers_Residential!I129+All_Customers_Small_Commercial!I129+All_Customers_Lighting!I129</f>
        <v>88988</v>
      </c>
      <c r="J129" s="5">
        <f>All_Customers_Residential!J129+All_Customers_Small_Commercial!J129+All_Customers_Lighting!J129</f>
        <v>81326</v>
      </c>
      <c r="K129" s="5">
        <f>All_Customers_Residential!K129+All_Customers_Small_Commercial!K129+All_Customers_Lighting!K129</f>
        <v>74481</v>
      </c>
      <c r="L129" s="5">
        <f>All_Customers_Residential!L129+All_Customers_Small_Commercial!L129+All_Customers_Lighting!L129</f>
        <v>70757</v>
      </c>
      <c r="M129" s="5">
        <f>All_Customers_Residential!M129+All_Customers_Small_Commercial!M129+All_Customers_Lighting!M129</f>
        <v>67620</v>
      </c>
      <c r="N129" s="5">
        <f>All_Customers_Residential!N129+All_Customers_Small_Commercial!N129+All_Customers_Lighting!N129</f>
        <v>68914</v>
      </c>
      <c r="O129" s="5">
        <f>All_Customers_Residential!O129+All_Customers_Small_Commercial!O129+All_Customers_Lighting!O129</f>
        <v>66811</v>
      </c>
      <c r="P129" s="5">
        <f>All_Customers_Residential!P129+All_Customers_Small_Commercial!P129+All_Customers_Lighting!P129</f>
        <v>65221</v>
      </c>
      <c r="Q129" s="5">
        <f>All_Customers_Residential!Q129+All_Customers_Small_Commercial!Q129+All_Customers_Lighting!Q129</f>
        <v>69887</v>
      </c>
      <c r="R129" s="5">
        <f>All_Customers_Residential!R129+All_Customers_Small_Commercial!R129+All_Customers_Lighting!R129</f>
        <v>79847</v>
      </c>
      <c r="S129" s="5">
        <f>All_Customers_Residential!S129+All_Customers_Small_Commercial!S129+All_Customers_Lighting!S129</f>
        <v>92244</v>
      </c>
      <c r="T129" s="5">
        <f>All_Customers_Residential!T129+All_Customers_Small_Commercial!T129+All_Customers_Lighting!T129</f>
        <v>99851</v>
      </c>
      <c r="U129" s="5">
        <f>All_Customers_Residential!U129+All_Customers_Small_Commercial!U129+All_Customers_Lighting!U129</f>
        <v>104059</v>
      </c>
      <c r="V129" s="5">
        <f>All_Customers_Residential!V129+All_Customers_Small_Commercial!V129+All_Customers_Lighting!V129</f>
        <v>99979</v>
      </c>
      <c r="W129" s="5">
        <f>All_Customers_Residential!W129+All_Customers_Small_Commercial!W129+All_Customers_Lighting!W129</f>
        <v>89837</v>
      </c>
      <c r="X129" s="5">
        <f>All_Customers_Residential!X129+All_Customers_Small_Commercial!X129+All_Customers_Lighting!X129</f>
        <v>77061</v>
      </c>
      <c r="Y129" s="5">
        <f>All_Customers_Residential!Y129+All_Customers_Small_Commercial!Y129+All_Customers_Lighting!Y129</f>
        <v>68612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1296883</v>
      </c>
      <c r="AD129" s="5">
        <f t="shared" si="10"/>
        <v>550485</v>
      </c>
      <c r="AE129" s="5">
        <f t="shared" si="11"/>
        <v>1847368</v>
      </c>
      <c r="AG129" s="2">
        <f t="shared" si="12"/>
        <v>4</v>
      </c>
      <c r="AH129" s="2">
        <f t="shared" si="13"/>
        <v>2024</v>
      </c>
      <c r="AJ129" s="5">
        <f t="shared" si="14"/>
        <v>104059</v>
      </c>
      <c r="AK129" s="2">
        <f t="shared" si="15"/>
        <v>20</v>
      </c>
    </row>
    <row r="130" spans="1:37" ht="12.75" x14ac:dyDescent="0.2">
      <c r="A130" s="4">
        <v>45413</v>
      </c>
      <c r="B130" s="5">
        <f>All_Customers_Residential!B130+All_Customers_Small_Commercial!B130+All_Customers_Lighting!B130</f>
        <v>63703</v>
      </c>
      <c r="C130" s="5">
        <f>All_Customers_Residential!C130+All_Customers_Small_Commercial!C130+All_Customers_Lighting!C130</f>
        <v>60876</v>
      </c>
      <c r="D130" s="5">
        <f>All_Customers_Residential!D130+All_Customers_Small_Commercial!D130+All_Customers_Lighting!D130</f>
        <v>60029</v>
      </c>
      <c r="E130" s="5">
        <f>All_Customers_Residential!E130+All_Customers_Small_Commercial!E130+All_Customers_Lighting!E130</f>
        <v>60208</v>
      </c>
      <c r="F130" s="5">
        <f>All_Customers_Residential!F130+All_Customers_Small_Commercial!F130+All_Customers_Lighting!F130</f>
        <v>64522</v>
      </c>
      <c r="G130" s="5">
        <f>All_Customers_Residential!G130+All_Customers_Small_Commercial!G130+All_Customers_Lighting!G130</f>
        <v>74819</v>
      </c>
      <c r="H130" s="5">
        <f>All_Customers_Residential!H130+All_Customers_Small_Commercial!H130+All_Customers_Lighting!H130</f>
        <v>88622</v>
      </c>
      <c r="I130" s="5">
        <f>All_Customers_Residential!I130+All_Customers_Small_Commercial!I130+All_Customers_Lighting!I130</f>
        <v>95236</v>
      </c>
      <c r="J130" s="5">
        <f>All_Customers_Residential!J130+All_Customers_Small_Commercial!J130+All_Customers_Lighting!J130</f>
        <v>89689</v>
      </c>
      <c r="K130" s="5">
        <f>All_Customers_Residential!K130+All_Customers_Small_Commercial!K130+All_Customers_Lighting!K130</f>
        <v>86698</v>
      </c>
      <c r="L130" s="5">
        <f>All_Customers_Residential!L130+All_Customers_Small_Commercial!L130+All_Customers_Lighting!L130</f>
        <v>80547</v>
      </c>
      <c r="M130" s="5">
        <f>All_Customers_Residential!M130+All_Customers_Small_Commercial!M130+All_Customers_Lighting!M130</f>
        <v>73371</v>
      </c>
      <c r="N130" s="5">
        <f>All_Customers_Residential!N130+All_Customers_Small_Commercial!N130+All_Customers_Lighting!N130</f>
        <v>73021</v>
      </c>
      <c r="O130" s="5">
        <f>All_Customers_Residential!O130+All_Customers_Small_Commercial!O130+All_Customers_Lighting!O130</f>
        <v>68316</v>
      </c>
      <c r="P130" s="5">
        <f>All_Customers_Residential!P130+All_Customers_Small_Commercial!P130+All_Customers_Lighting!P130</f>
        <v>65885</v>
      </c>
      <c r="Q130" s="5">
        <f>All_Customers_Residential!Q130+All_Customers_Small_Commercial!Q130+All_Customers_Lighting!Q130</f>
        <v>71403</v>
      </c>
      <c r="R130" s="5">
        <f>All_Customers_Residential!R130+All_Customers_Small_Commercial!R130+All_Customers_Lighting!R130</f>
        <v>79904</v>
      </c>
      <c r="S130" s="5">
        <f>All_Customers_Residential!S130+All_Customers_Small_Commercial!S130+All_Customers_Lighting!S130</f>
        <v>87360</v>
      </c>
      <c r="T130" s="5">
        <f>All_Customers_Residential!T130+All_Customers_Small_Commercial!T130+All_Customers_Lighting!T130</f>
        <v>96175</v>
      </c>
      <c r="U130" s="5">
        <f>All_Customers_Residential!U130+All_Customers_Small_Commercial!U130+All_Customers_Lighting!U130</f>
        <v>101148</v>
      </c>
      <c r="V130" s="5">
        <f>All_Customers_Residential!V130+All_Customers_Small_Commercial!V130+All_Customers_Lighting!V130</f>
        <v>104276</v>
      </c>
      <c r="W130" s="5">
        <f>All_Customers_Residential!W130+All_Customers_Small_Commercial!W130+All_Customers_Lighting!W130</f>
        <v>94089</v>
      </c>
      <c r="X130" s="5">
        <f>All_Customers_Residential!X130+All_Customers_Small_Commercial!X130+All_Customers_Lighting!X130</f>
        <v>81284</v>
      </c>
      <c r="Y130" s="5">
        <f>All_Customers_Residential!Y130+All_Customers_Small_Commercial!Y130+All_Customers_Lighting!Y130</f>
        <v>70214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1348402</v>
      </c>
      <c r="AD130" s="5">
        <f t="shared" si="10"/>
        <v>542993</v>
      </c>
      <c r="AE130" s="5">
        <f t="shared" si="11"/>
        <v>1891395</v>
      </c>
      <c r="AG130" s="2">
        <f t="shared" si="12"/>
        <v>5</v>
      </c>
      <c r="AH130" s="2">
        <f t="shared" si="13"/>
        <v>2024</v>
      </c>
      <c r="AJ130" s="5">
        <f t="shared" si="14"/>
        <v>104276</v>
      </c>
      <c r="AK130" s="2">
        <f t="shared" si="15"/>
        <v>21</v>
      </c>
    </row>
    <row r="131" spans="1:37" ht="12.75" x14ac:dyDescent="0.2">
      <c r="A131" s="4">
        <v>45414</v>
      </c>
      <c r="B131" s="5">
        <f>All_Customers_Residential!B131+All_Customers_Small_Commercial!B131+All_Customers_Lighting!B131</f>
        <v>65672</v>
      </c>
      <c r="C131" s="5">
        <f>All_Customers_Residential!C131+All_Customers_Small_Commercial!C131+All_Customers_Lighting!C131</f>
        <v>63618</v>
      </c>
      <c r="D131" s="5">
        <f>All_Customers_Residential!D131+All_Customers_Small_Commercial!D131+All_Customers_Lighting!D131</f>
        <v>61156</v>
      </c>
      <c r="E131" s="5">
        <f>All_Customers_Residential!E131+All_Customers_Small_Commercial!E131+All_Customers_Lighting!E131</f>
        <v>62856</v>
      </c>
      <c r="F131" s="5">
        <f>All_Customers_Residential!F131+All_Customers_Small_Commercial!F131+All_Customers_Lighting!F131</f>
        <v>65784</v>
      </c>
      <c r="G131" s="5">
        <f>All_Customers_Residential!G131+All_Customers_Small_Commercial!G131+All_Customers_Lighting!G131</f>
        <v>76340</v>
      </c>
      <c r="H131" s="5">
        <f>All_Customers_Residential!H131+All_Customers_Small_Commercial!H131+All_Customers_Lighting!H131</f>
        <v>88638</v>
      </c>
      <c r="I131" s="5">
        <f>All_Customers_Residential!I131+All_Customers_Small_Commercial!I131+All_Customers_Lighting!I131</f>
        <v>94226</v>
      </c>
      <c r="J131" s="5">
        <f>All_Customers_Residential!J131+All_Customers_Small_Commercial!J131+All_Customers_Lighting!J131</f>
        <v>92347</v>
      </c>
      <c r="K131" s="5">
        <f>All_Customers_Residential!K131+All_Customers_Small_Commercial!K131+All_Customers_Lighting!K131</f>
        <v>91875</v>
      </c>
      <c r="L131" s="5">
        <f>All_Customers_Residential!L131+All_Customers_Small_Commercial!L131+All_Customers_Lighting!L131</f>
        <v>93277</v>
      </c>
      <c r="M131" s="5">
        <f>All_Customers_Residential!M131+All_Customers_Small_Commercial!M131+All_Customers_Lighting!M131</f>
        <v>87348</v>
      </c>
      <c r="N131" s="5">
        <f>All_Customers_Residential!N131+All_Customers_Small_Commercial!N131+All_Customers_Lighting!N131</f>
        <v>83922</v>
      </c>
      <c r="O131" s="5">
        <f>All_Customers_Residential!O131+All_Customers_Small_Commercial!O131+All_Customers_Lighting!O131</f>
        <v>85569</v>
      </c>
      <c r="P131" s="5">
        <f>All_Customers_Residential!P131+All_Customers_Small_Commercial!P131+All_Customers_Lighting!P131</f>
        <v>85074</v>
      </c>
      <c r="Q131" s="5">
        <f>All_Customers_Residential!Q131+All_Customers_Small_Commercial!Q131+All_Customers_Lighting!Q131</f>
        <v>88617</v>
      </c>
      <c r="R131" s="5">
        <f>All_Customers_Residential!R131+All_Customers_Small_Commercial!R131+All_Customers_Lighting!R131</f>
        <v>93797</v>
      </c>
      <c r="S131" s="5">
        <f>All_Customers_Residential!S131+All_Customers_Small_Commercial!S131+All_Customers_Lighting!S131</f>
        <v>101428</v>
      </c>
      <c r="T131" s="5">
        <f>All_Customers_Residential!T131+All_Customers_Small_Commercial!T131+All_Customers_Lighting!T131</f>
        <v>105729</v>
      </c>
      <c r="U131" s="5">
        <f>All_Customers_Residential!U131+All_Customers_Small_Commercial!U131+All_Customers_Lighting!U131</f>
        <v>107485</v>
      </c>
      <c r="V131" s="5">
        <f>All_Customers_Residential!V131+All_Customers_Small_Commercial!V131+All_Customers_Lighting!V131</f>
        <v>107245</v>
      </c>
      <c r="W131" s="5">
        <f>All_Customers_Residential!W131+All_Customers_Small_Commercial!W131+All_Customers_Lighting!W131</f>
        <v>97128</v>
      </c>
      <c r="X131" s="5">
        <f>All_Customers_Residential!X131+All_Customers_Small_Commercial!X131+All_Customers_Lighting!X131</f>
        <v>83114</v>
      </c>
      <c r="Y131" s="5">
        <f>All_Customers_Residential!Y131+All_Customers_Small_Commercial!Y131+All_Customers_Lighting!Y131</f>
        <v>72721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1498181</v>
      </c>
      <c r="AD131" s="5">
        <f t="shared" si="10"/>
        <v>556785</v>
      </c>
      <c r="AE131" s="5">
        <f t="shared" si="11"/>
        <v>2054966</v>
      </c>
      <c r="AG131" s="2">
        <f t="shared" si="12"/>
        <v>5</v>
      </c>
      <c r="AH131" s="2">
        <f t="shared" si="13"/>
        <v>2024</v>
      </c>
      <c r="AJ131" s="5">
        <f t="shared" si="14"/>
        <v>107485</v>
      </c>
      <c r="AK131" s="2">
        <f t="shared" si="15"/>
        <v>20</v>
      </c>
    </row>
    <row r="132" spans="1:37" ht="12.75" x14ac:dyDescent="0.2">
      <c r="A132" s="4">
        <v>45415</v>
      </c>
      <c r="B132" s="5">
        <f>All_Customers_Residential!B132+All_Customers_Small_Commercial!B132+All_Customers_Lighting!B132</f>
        <v>66537</v>
      </c>
      <c r="C132" s="5">
        <f>All_Customers_Residential!C132+All_Customers_Small_Commercial!C132+All_Customers_Lighting!C132</f>
        <v>63628</v>
      </c>
      <c r="D132" s="5">
        <f>All_Customers_Residential!D132+All_Customers_Small_Commercial!D132+All_Customers_Lighting!D132</f>
        <v>62699</v>
      </c>
      <c r="E132" s="5">
        <f>All_Customers_Residential!E132+All_Customers_Small_Commercial!E132+All_Customers_Lighting!E132</f>
        <v>63387</v>
      </c>
      <c r="F132" s="5">
        <f>All_Customers_Residential!F132+All_Customers_Small_Commercial!F132+All_Customers_Lighting!F132</f>
        <v>66443</v>
      </c>
      <c r="G132" s="5">
        <f>All_Customers_Residential!G132+All_Customers_Small_Commercial!G132+All_Customers_Lighting!G132</f>
        <v>77279</v>
      </c>
      <c r="H132" s="5">
        <f>All_Customers_Residential!H132+All_Customers_Small_Commercial!H132+All_Customers_Lighting!H132</f>
        <v>88792</v>
      </c>
      <c r="I132" s="5">
        <f>All_Customers_Residential!I132+All_Customers_Small_Commercial!I132+All_Customers_Lighting!I132</f>
        <v>89752</v>
      </c>
      <c r="J132" s="5">
        <f>All_Customers_Residential!J132+All_Customers_Small_Commercial!J132+All_Customers_Lighting!J132</f>
        <v>80454</v>
      </c>
      <c r="K132" s="5">
        <f>All_Customers_Residential!K132+All_Customers_Small_Commercial!K132+All_Customers_Lighting!K132</f>
        <v>75185</v>
      </c>
      <c r="L132" s="5">
        <f>All_Customers_Residential!L132+All_Customers_Small_Commercial!L132+All_Customers_Lighting!L132</f>
        <v>71522</v>
      </c>
      <c r="M132" s="5">
        <f>All_Customers_Residential!M132+All_Customers_Small_Commercial!M132+All_Customers_Lighting!M132</f>
        <v>71996</v>
      </c>
      <c r="N132" s="5">
        <f>All_Customers_Residential!N132+All_Customers_Small_Commercial!N132+All_Customers_Lighting!N132</f>
        <v>68894</v>
      </c>
      <c r="O132" s="5">
        <f>All_Customers_Residential!O132+All_Customers_Small_Commercial!O132+All_Customers_Lighting!O132</f>
        <v>65287</v>
      </c>
      <c r="P132" s="5">
        <f>All_Customers_Residential!P132+All_Customers_Small_Commercial!P132+All_Customers_Lighting!P132</f>
        <v>63191</v>
      </c>
      <c r="Q132" s="5">
        <f>All_Customers_Residential!Q132+All_Customers_Small_Commercial!Q132+All_Customers_Lighting!Q132</f>
        <v>68499</v>
      </c>
      <c r="R132" s="5">
        <f>All_Customers_Residential!R132+All_Customers_Small_Commercial!R132+All_Customers_Lighting!R132</f>
        <v>74821</v>
      </c>
      <c r="S132" s="5">
        <f>All_Customers_Residential!S132+All_Customers_Small_Commercial!S132+All_Customers_Lighting!S132</f>
        <v>84778</v>
      </c>
      <c r="T132" s="5">
        <f>All_Customers_Residential!T132+All_Customers_Small_Commercial!T132+All_Customers_Lighting!T132</f>
        <v>92136</v>
      </c>
      <c r="U132" s="5">
        <f>All_Customers_Residential!U132+All_Customers_Small_Commercial!U132+All_Customers_Lighting!U132</f>
        <v>96706</v>
      </c>
      <c r="V132" s="5">
        <f>All_Customers_Residential!V132+All_Customers_Small_Commercial!V132+All_Customers_Lighting!V132</f>
        <v>100087</v>
      </c>
      <c r="W132" s="5">
        <f>All_Customers_Residential!W132+All_Customers_Small_Commercial!W132+All_Customers_Lighting!W132</f>
        <v>92314</v>
      </c>
      <c r="X132" s="5">
        <f>All_Customers_Residential!X132+All_Customers_Small_Commercial!X132+All_Customers_Lighting!X132</f>
        <v>80007</v>
      </c>
      <c r="Y132" s="5">
        <f>All_Customers_Residential!Y132+All_Customers_Small_Commercial!Y132+All_Customers_Lighting!Y132</f>
        <v>70179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1275629</v>
      </c>
      <c r="AD132" s="5">
        <f t="shared" si="10"/>
        <v>558944</v>
      </c>
      <c r="AE132" s="5">
        <f t="shared" si="11"/>
        <v>1834573</v>
      </c>
      <c r="AG132" s="2">
        <f t="shared" si="12"/>
        <v>5</v>
      </c>
      <c r="AH132" s="2">
        <f t="shared" si="13"/>
        <v>2024</v>
      </c>
      <c r="AJ132" s="5">
        <f t="shared" si="14"/>
        <v>100087</v>
      </c>
      <c r="AK132" s="2">
        <f t="shared" si="15"/>
        <v>21</v>
      </c>
    </row>
    <row r="133" spans="1:37" ht="12.75" x14ac:dyDescent="0.2">
      <c r="A133" s="4">
        <v>45416</v>
      </c>
      <c r="B133" s="5">
        <f>All_Customers_Residential!B133+All_Customers_Small_Commercial!B133+All_Customers_Lighting!B133</f>
        <v>66097</v>
      </c>
      <c r="C133" s="5">
        <f>All_Customers_Residential!C133+All_Customers_Small_Commercial!C133+All_Customers_Lighting!C133</f>
        <v>62941</v>
      </c>
      <c r="D133" s="5">
        <f>All_Customers_Residential!D133+All_Customers_Small_Commercial!D133+All_Customers_Lighting!D133</f>
        <v>61193</v>
      </c>
      <c r="E133" s="5">
        <f>All_Customers_Residential!E133+All_Customers_Small_Commercial!E133+All_Customers_Lighting!E133</f>
        <v>61757</v>
      </c>
      <c r="F133" s="5">
        <f>All_Customers_Residential!F133+All_Customers_Small_Commercial!F133+All_Customers_Lighting!F133</f>
        <v>62668</v>
      </c>
      <c r="G133" s="5">
        <f>All_Customers_Residential!G133+All_Customers_Small_Commercial!G133+All_Customers_Lighting!G133</f>
        <v>68893</v>
      </c>
      <c r="H133" s="5">
        <f>All_Customers_Residential!H133+All_Customers_Small_Commercial!H133+All_Customers_Lighting!H133</f>
        <v>75466</v>
      </c>
      <c r="I133" s="5">
        <f>All_Customers_Residential!I133+All_Customers_Small_Commercial!I133+All_Customers_Lighting!I133</f>
        <v>80027</v>
      </c>
      <c r="J133" s="5">
        <f>All_Customers_Residential!J133+All_Customers_Small_Commercial!J133+All_Customers_Lighting!J133</f>
        <v>79588</v>
      </c>
      <c r="K133" s="5">
        <f>All_Customers_Residential!K133+All_Customers_Small_Commercial!K133+All_Customers_Lighting!K133</f>
        <v>77003</v>
      </c>
      <c r="L133" s="5">
        <f>All_Customers_Residential!L133+All_Customers_Small_Commercial!L133+All_Customers_Lighting!L133</f>
        <v>70790</v>
      </c>
      <c r="M133" s="5">
        <f>All_Customers_Residential!M133+All_Customers_Small_Commercial!M133+All_Customers_Lighting!M133</f>
        <v>68644</v>
      </c>
      <c r="N133" s="5">
        <f>All_Customers_Residential!N133+All_Customers_Small_Commercial!N133+All_Customers_Lighting!N133</f>
        <v>67940</v>
      </c>
      <c r="O133" s="5">
        <f>All_Customers_Residential!O133+All_Customers_Small_Commercial!O133+All_Customers_Lighting!O133</f>
        <v>66125</v>
      </c>
      <c r="P133" s="5">
        <f>All_Customers_Residential!P133+All_Customers_Small_Commercial!P133+All_Customers_Lighting!P133</f>
        <v>68301</v>
      </c>
      <c r="Q133" s="5">
        <f>All_Customers_Residential!Q133+All_Customers_Small_Commercial!Q133+All_Customers_Lighting!Q133</f>
        <v>72562</v>
      </c>
      <c r="R133" s="5">
        <f>All_Customers_Residential!R133+All_Customers_Small_Commercial!R133+All_Customers_Lighting!R133</f>
        <v>81080</v>
      </c>
      <c r="S133" s="5">
        <f>All_Customers_Residential!S133+All_Customers_Small_Commercial!S133+All_Customers_Lighting!S133</f>
        <v>89421</v>
      </c>
      <c r="T133" s="5">
        <f>All_Customers_Residential!T133+All_Customers_Small_Commercial!T133+All_Customers_Lighting!T133</f>
        <v>94915</v>
      </c>
      <c r="U133" s="5">
        <f>All_Customers_Residential!U133+All_Customers_Small_Commercial!U133+All_Customers_Lighting!U133</f>
        <v>98474</v>
      </c>
      <c r="V133" s="5">
        <f>All_Customers_Residential!V133+All_Customers_Small_Commercial!V133+All_Customers_Lighting!V133</f>
        <v>99244</v>
      </c>
      <c r="W133" s="5">
        <f>All_Customers_Residential!W133+All_Customers_Small_Commercial!W133+All_Customers_Lighting!W133</f>
        <v>90425</v>
      </c>
      <c r="X133" s="5">
        <f>All_Customers_Residential!X133+All_Customers_Small_Commercial!X133+All_Customers_Lighting!X133</f>
        <v>80541</v>
      </c>
      <c r="Y133" s="5">
        <f>All_Customers_Residential!Y133+All_Customers_Small_Commercial!Y133+All_Customers_Lighting!Y133</f>
        <v>70065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1814160</v>
      </c>
      <c r="AE133" s="5">
        <f t="shared" si="11"/>
        <v>1814160</v>
      </c>
      <c r="AG133" s="2">
        <f t="shared" si="12"/>
        <v>5</v>
      </c>
      <c r="AH133" s="2">
        <f t="shared" si="13"/>
        <v>2024</v>
      </c>
      <c r="AJ133" s="5">
        <f t="shared" si="14"/>
        <v>99244</v>
      </c>
      <c r="AK133" s="2">
        <f t="shared" si="15"/>
        <v>21</v>
      </c>
    </row>
    <row r="134" spans="1:37" ht="12.75" x14ac:dyDescent="0.2">
      <c r="A134" s="4">
        <v>45417</v>
      </c>
      <c r="B134" s="5">
        <f>All_Customers_Residential!B134+All_Customers_Small_Commercial!B134+All_Customers_Lighting!B134</f>
        <v>64861</v>
      </c>
      <c r="C134" s="5">
        <f>All_Customers_Residential!C134+All_Customers_Small_Commercial!C134+All_Customers_Lighting!C134</f>
        <v>61314</v>
      </c>
      <c r="D134" s="5">
        <f>All_Customers_Residential!D134+All_Customers_Small_Commercial!D134+All_Customers_Lighting!D134</f>
        <v>59863</v>
      </c>
      <c r="E134" s="5">
        <f>All_Customers_Residential!E134+All_Customers_Small_Commercial!E134+All_Customers_Lighting!E134</f>
        <v>59479</v>
      </c>
      <c r="F134" s="5">
        <f>All_Customers_Residential!F134+All_Customers_Small_Commercial!F134+All_Customers_Lighting!F134</f>
        <v>60755</v>
      </c>
      <c r="G134" s="5">
        <f>All_Customers_Residential!G134+All_Customers_Small_Commercial!G134+All_Customers_Lighting!G134</f>
        <v>65272</v>
      </c>
      <c r="H134" s="5">
        <f>All_Customers_Residential!H134+All_Customers_Small_Commercial!H134+All_Customers_Lighting!H134</f>
        <v>71631</v>
      </c>
      <c r="I134" s="5">
        <f>All_Customers_Residential!I134+All_Customers_Small_Commercial!I134+All_Customers_Lighting!I134</f>
        <v>77639</v>
      </c>
      <c r="J134" s="5">
        <f>All_Customers_Residential!J134+All_Customers_Small_Commercial!J134+All_Customers_Lighting!J134</f>
        <v>77888</v>
      </c>
      <c r="K134" s="5">
        <f>All_Customers_Residential!K134+All_Customers_Small_Commercial!K134+All_Customers_Lighting!K134</f>
        <v>81428</v>
      </c>
      <c r="L134" s="5">
        <f>All_Customers_Residential!L134+All_Customers_Small_Commercial!L134+All_Customers_Lighting!L134</f>
        <v>75840</v>
      </c>
      <c r="M134" s="5">
        <f>All_Customers_Residential!M134+All_Customers_Small_Commercial!M134+All_Customers_Lighting!M134</f>
        <v>78568</v>
      </c>
      <c r="N134" s="5">
        <f>All_Customers_Residential!N134+All_Customers_Small_Commercial!N134+All_Customers_Lighting!N134</f>
        <v>73856</v>
      </c>
      <c r="O134" s="5">
        <f>All_Customers_Residential!O134+All_Customers_Small_Commercial!O134+All_Customers_Lighting!O134</f>
        <v>72834</v>
      </c>
      <c r="P134" s="5">
        <f>All_Customers_Residential!P134+All_Customers_Small_Commercial!P134+All_Customers_Lighting!P134</f>
        <v>74173</v>
      </c>
      <c r="Q134" s="5">
        <f>All_Customers_Residential!Q134+All_Customers_Small_Commercial!Q134+All_Customers_Lighting!Q134</f>
        <v>83348</v>
      </c>
      <c r="R134" s="5">
        <f>All_Customers_Residential!R134+All_Customers_Small_Commercial!R134+All_Customers_Lighting!R134</f>
        <v>91530</v>
      </c>
      <c r="S134" s="5">
        <f>All_Customers_Residential!S134+All_Customers_Small_Commercial!S134+All_Customers_Lighting!S134</f>
        <v>101995</v>
      </c>
      <c r="T134" s="5">
        <f>All_Customers_Residential!T134+All_Customers_Small_Commercial!T134+All_Customers_Lighting!T134</f>
        <v>105499</v>
      </c>
      <c r="U134" s="5">
        <f>All_Customers_Residential!U134+All_Customers_Small_Commercial!U134+All_Customers_Lighting!U134</f>
        <v>109911</v>
      </c>
      <c r="V134" s="5">
        <f>All_Customers_Residential!V134+All_Customers_Small_Commercial!V134+All_Customers_Lighting!V134</f>
        <v>108874</v>
      </c>
      <c r="W134" s="5">
        <f>All_Customers_Residential!W134+All_Customers_Small_Commercial!W134+All_Customers_Lighting!W134</f>
        <v>95551</v>
      </c>
      <c r="X134" s="5">
        <f>All_Customers_Residential!X134+All_Customers_Small_Commercial!X134+All_Customers_Lighting!X134</f>
        <v>83259</v>
      </c>
      <c r="Y134" s="5">
        <f>All_Customers_Residential!Y134+All_Customers_Small_Commercial!Y134+All_Customers_Lighting!Y134</f>
        <v>71164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1906532</v>
      </c>
      <c r="AE134" s="5">
        <f t="shared" si="11"/>
        <v>1906532</v>
      </c>
      <c r="AG134" s="2">
        <f t="shared" si="12"/>
        <v>5</v>
      </c>
      <c r="AH134" s="2">
        <f t="shared" si="13"/>
        <v>2024</v>
      </c>
      <c r="AJ134" s="5">
        <f t="shared" si="14"/>
        <v>109911</v>
      </c>
      <c r="AK134" s="2">
        <f t="shared" si="15"/>
        <v>20</v>
      </c>
    </row>
    <row r="135" spans="1:37" ht="12.75" x14ac:dyDescent="0.2">
      <c r="A135" s="4">
        <v>45418</v>
      </c>
      <c r="B135" s="5">
        <f>All_Customers_Residential!B135+All_Customers_Small_Commercial!B135+All_Customers_Lighting!B135</f>
        <v>65878</v>
      </c>
      <c r="C135" s="5">
        <f>All_Customers_Residential!C135+All_Customers_Small_Commercial!C135+All_Customers_Lighting!C135</f>
        <v>63237</v>
      </c>
      <c r="D135" s="5">
        <f>All_Customers_Residential!D135+All_Customers_Small_Commercial!D135+All_Customers_Lighting!D135</f>
        <v>61590</v>
      </c>
      <c r="E135" s="5">
        <f>All_Customers_Residential!E135+All_Customers_Small_Commercial!E135+All_Customers_Lighting!E135</f>
        <v>61658</v>
      </c>
      <c r="F135" s="5">
        <f>All_Customers_Residential!F135+All_Customers_Small_Commercial!F135+All_Customers_Lighting!F135</f>
        <v>65861</v>
      </c>
      <c r="G135" s="5">
        <f>All_Customers_Residential!G135+All_Customers_Small_Commercial!G135+All_Customers_Lighting!G135</f>
        <v>75768</v>
      </c>
      <c r="H135" s="5">
        <f>All_Customers_Residential!H135+All_Customers_Small_Commercial!H135+All_Customers_Lighting!H135</f>
        <v>89355</v>
      </c>
      <c r="I135" s="5">
        <f>All_Customers_Residential!I135+All_Customers_Small_Commercial!I135+All_Customers_Lighting!I135</f>
        <v>95294</v>
      </c>
      <c r="J135" s="5">
        <f>All_Customers_Residential!J135+All_Customers_Small_Commercial!J135+All_Customers_Lighting!J135</f>
        <v>91690</v>
      </c>
      <c r="K135" s="5">
        <f>All_Customers_Residential!K135+All_Customers_Small_Commercial!K135+All_Customers_Lighting!K135</f>
        <v>90048</v>
      </c>
      <c r="L135" s="5">
        <f>All_Customers_Residential!L135+All_Customers_Small_Commercial!L135+All_Customers_Lighting!L135</f>
        <v>83925</v>
      </c>
      <c r="M135" s="5">
        <f>All_Customers_Residential!M135+All_Customers_Small_Commercial!M135+All_Customers_Lighting!M135</f>
        <v>82751</v>
      </c>
      <c r="N135" s="5">
        <f>All_Customers_Residential!N135+All_Customers_Small_Commercial!N135+All_Customers_Lighting!N135</f>
        <v>77055</v>
      </c>
      <c r="O135" s="5">
        <f>All_Customers_Residential!O135+All_Customers_Small_Commercial!O135+All_Customers_Lighting!O135</f>
        <v>75748</v>
      </c>
      <c r="P135" s="5">
        <f>All_Customers_Residential!P135+All_Customers_Small_Commercial!P135+All_Customers_Lighting!P135</f>
        <v>72961</v>
      </c>
      <c r="Q135" s="5">
        <f>All_Customers_Residential!Q135+All_Customers_Small_Commercial!Q135+All_Customers_Lighting!Q135</f>
        <v>72675</v>
      </c>
      <c r="R135" s="5">
        <f>All_Customers_Residential!R135+All_Customers_Small_Commercial!R135+All_Customers_Lighting!R135</f>
        <v>75288</v>
      </c>
      <c r="S135" s="5">
        <f>All_Customers_Residential!S135+All_Customers_Small_Commercial!S135+All_Customers_Lighting!S135</f>
        <v>86273</v>
      </c>
      <c r="T135" s="5">
        <f>All_Customers_Residential!T135+All_Customers_Small_Commercial!T135+All_Customers_Lighting!T135</f>
        <v>96131</v>
      </c>
      <c r="U135" s="5">
        <f>All_Customers_Residential!U135+All_Customers_Small_Commercial!U135+All_Customers_Lighting!U135</f>
        <v>102091</v>
      </c>
      <c r="V135" s="5">
        <f>All_Customers_Residential!V135+All_Customers_Small_Commercial!V135+All_Customers_Lighting!V135</f>
        <v>103490</v>
      </c>
      <c r="W135" s="5">
        <f>All_Customers_Residential!W135+All_Customers_Small_Commercial!W135+All_Customers_Lighting!W135</f>
        <v>93217</v>
      </c>
      <c r="X135" s="5">
        <f>All_Customers_Residential!X135+All_Customers_Small_Commercial!X135+All_Customers_Lighting!X135</f>
        <v>80152</v>
      </c>
      <c r="Y135" s="5">
        <f>All_Customers_Residential!Y135+All_Customers_Small_Commercial!Y135+All_Customers_Lighting!Y135</f>
        <v>69604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1378789</v>
      </c>
      <c r="AD135" s="5">
        <f t="shared" si="10"/>
        <v>552951</v>
      </c>
      <c r="AE135" s="5">
        <f t="shared" si="11"/>
        <v>1931740</v>
      </c>
      <c r="AG135" s="2">
        <f t="shared" si="12"/>
        <v>5</v>
      </c>
      <c r="AH135" s="2">
        <f t="shared" si="13"/>
        <v>2024</v>
      </c>
      <c r="AJ135" s="5">
        <f t="shared" si="14"/>
        <v>103490</v>
      </c>
      <c r="AK135" s="2">
        <f t="shared" si="15"/>
        <v>21</v>
      </c>
    </row>
    <row r="136" spans="1:37" ht="12.75" x14ac:dyDescent="0.2">
      <c r="A136" s="4">
        <v>45419</v>
      </c>
      <c r="B136" s="5">
        <f>All_Customers_Residential!B136+All_Customers_Small_Commercial!B136+All_Customers_Lighting!B136</f>
        <v>63527</v>
      </c>
      <c r="C136" s="5">
        <f>All_Customers_Residential!C136+All_Customers_Small_Commercial!C136+All_Customers_Lighting!C136</f>
        <v>61514</v>
      </c>
      <c r="D136" s="5">
        <f>All_Customers_Residential!D136+All_Customers_Small_Commercial!D136+All_Customers_Lighting!D136</f>
        <v>59688</v>
      </c>
      <c r="E136" s="5">
        <f>All_Customers_Residential!E136+All_Customers_Small_Commercial!E136+All_Customers_Lighting!E136</f>
        <v>60126</v>
      </c>
      <c r="F136" s="5">
        <f>All_Customers_Residential!F136+All_Customers_Small_Commercial!F136+All_Customers_Lighting!F136</f>
        <v>63728</v>
      </c>
      <c r="G136" s="5">
        <f>All_Customers_Residential!G136+All_Customers_Small_Commercial!G136+All_Customers_Lighting!G136</f>
        <v>73505</v>
      </c>
      <c r="H136" s="5">
        <f>All_Customers_Residential!H136+All_Customers_Small_Commercial!H136+All_Customers_Lighting!H136</f>
        <v>84593</v>
      </c>
      <c r="I136" s="5">
        <f>All_Customers_Residential!I136+All_Customers_Small_Commercial!I136+All_Customers_Lighting!I136</f>
        <v>86435</v>
      </c>
      <c r="J136" s="5">
        <f>All_Customers_Residential!J136+All_Customers_Small_Commercial!J136+All_Customers_Lighting!J136</f>
        <v>76500</v>
      </c>
      <c r="K136" s="5">
        <f>All_Customers_Residential!K136+All_Customers_Small_Commercial!K136+All_Customers_Lighting!K136</f>
        <v>71029</v>
      </c>
      <c r="L136" s="5">
        <f>All_Customers_Residential!L136+All_Customers_Small_Commercial!L136+All_Customers_Lighting!L136</f>
        <v>68641</v>
      </c>
      <c r="M136" s="5">
        <f>All_Customers_Residential!M136+All_Customers_Small_Commercial!M136+All_Customers_Lighting!M136</f>
        <v>68032</v>
      </c>
      <c r="N136" s="5">
        <f>All_Customers_Residential!N136+All_Customers_Small_Commercial!N136+All_Customers_Lighting!N136</f>
        <v>64661</v>
      </c>
      <c r="O136" s="5">
        <f>All_Customers_Residential!O136+All_Customers_Small_Commercial!O136+All_Customers_Lighting!O136</f>
        <v>63354</v>
      </c>
      <c r="P136" s="5">
        <f>All_Customers_Residential!P136+All_Customers_Small_Commercial!P136+All_Customers_Lighting!P136</f>
        <v>62277</v>
      </c>
      <c r="Q136" s="5">
        <f>All_Customers_Residential!Q136+All_Customers_Small_Commercial!Q136+All_Customers_Lighting!Q136</f>
        <v>65744</v>
      </c>
      <c r="R136" s="5">
        <f>All_Customers_Residential!R136+All_Customers_Small_Commercial!R136+All_Customers_Lighting!R136</f>
        <v>72983</v>
      </c>
      <c r="S136" s="5">
        <f>All_Customers_Residential!S136+All_Customers_Small_Commercial!S136+All_Customers_Lighting!S136</f>
        <v>84036</v>
      </c>
      <c r="T136" s="5">
        <f>All_Customers_Residential!T136+All_Customers_Small_Commercial!T136+All_Customers_Lighting!T136</f>
        <v>94166</v>
      </c>
      <c r="U136" s="5">
        <f>All_Customers_Residential!U136+All_Customers_Small_Commercial!U136+All_Customers_Lighting!U136</f>
        <v>97416</v>
      </c>
      <c r="V136" s="5">
        <f>All_Customers_Residential!V136+All_Customers_Small_Commercial!V136+All_Customers_Lighting!V136</f>
        <v>101463</v>
      </c>
      <c r="W136" s="5">
        <f>All_Customers_Residential!W136+All_Customers_Small_Commercial!W136+All_Customers_Lighting!W136</f>
        <v>90143</v>
      </c>
      <c r="X136" s="5">
        <f>All_Customers_Residential!X136+All_Customers_Small_Commercial!X136+All_Customers_Lighting!X136</f>
        <v>77255</v>
      </c>
      <c r="Y136" s="5">
        <f>All_Customers_Residential!Y136+All_Customers_Small_Commercial!Y136+All_Customers_Lighting!Y136</f>
        <v>66830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1244135</v>
      </c>
      <c r="AD136" s="5">
        <f t="shared" si="10"/>
        <v>533511</v>
      </c>
      <c r="AE136" s="5">
        <f t="shared" si="11"/>
        <v>1777646</v>
      </c>
      <c r="AG136" s="2">
        <f t="shared" si="12"/>
        <v>5</v>
      </c>
      <c r="AH136" s="2">
        <f t="shared" si="13"/>
        <v>2024</v>
      </c>
      <c r="AJ136" s="5">
        <f t="shared" si="14"/>
        <v>101463</v>
      </c>
      <c r="AK136" s="2">
        <f t="shared" si="15"/>
        <v>21</v>
      </c>
    </row>
    <row r="137" spans="1:37" ht="12.75" x14ac:dyDescent="0.2">
      <c r="A137" s="4">
        <v>45420</v>
      </c>
      <c r="B137" s="5">
        <f>All_Customers_Residential!B137+All_Customers_Small_Commercial!B137+All_Customers_Lighting!B137</f>
        <v>61233</v>
      </c>
      <c r="C137" s="5">
        <f>All_Customers_Residential!C137+All_Customers_Small_Commercial!C137+All_Customers_Lighting!C137</f>
        <v>58886</v>
      </c>
      <c r="D137" s="5">
        <f>All_Customers_Residential!D137+All_Customers_Small_Commercial!D137+All_Customers_Lighting!D137</f>
        <v>57985</v>
      </c>
      <c r="E137" s="5">
        <f>All_Customers_Residential!E137+All_Customers_Small_Commercial!E137+All_Customers_Lighting!E137</f>
        <v>59115</v>
      </c>
      <c r="F137" s="5">
        <f>All_Customers_Residential!F137+All_Customers_Small_Commercial!F137+All_Customers_Lighting!F137</f>
        <v>62024</v>
      </c>
      <c r="G137" s="5">
        <f>All_Customers_Residential!G137+All_Customers_Small_Commercial!G137+All_Customers_Lighting!G137</f>
        <v>71819</v>
      </c>
      <c r="H137" s="5">
        <f>All_Customers_Residential!H137+All_Customers_Small_Commercial!H137+All_Customers_Lighting!H137</f>
        <v>84245</v>
      </c>
      <c r="I137" s="5">
        <f>All_Customers_Residential!I137+All_Customers_Small_Commercial!I137+All_Customers_Lighting!I137</f>
        <v>85189</v>
      </c>
      <c r="J137" s="5">
        <f>All_Customers_Residential!J137+All_Customers_Small_Commercial!J137+All_Customers_Lighting!J137</f>
        <v>77835</v>
      </c>
      <c r="K137" s="5">
        <f>All_Customers_Residential!K137+All_Customers_Small_Commercial!K137+All_Customers_Lighting!K137</f>
        <v>75075</v>
      </c>
      <c r="L137" s="5">
        <f>All_Customers_Residential!L137+All_Customers_Small_Commercial!L137+All_Customers_Lighting!L137</f>
        <v>74305</v>
      </c>
      <c r="M137" s="5">
        <f>All_Customers_Residential!M137+All_Customers_Small_Commercial!M137+All_Customers_Lighting!M137</f>
        <v>74247</v>
      </c>
      <c r="N137" s="5">
        <f>All_Customers_Residential!N137+All_Customers_Small_Commercial!N137+All_Customers_Lighting!N137</f>
        <v>76389</v>
      </c>
      <c r="O137" s="5">
        <f>All_Customers_Residential!O137+All_Customers_Small_Commercial!O137+All_Customers_Lighting!O137</f>
        <v>78253</v>
      </c>
      <c r="P137" s="5">
        <f>All_Customers_Residential!P137+All_Customers_Small_Commercial!P137+All_Customers_Lighting!P137</f>
        <v>80482</v>
      </c>
      <c r="Q137" s="5">
        <f>All_Customers_Residential!Q137+All_Customers_Small_Commercial!Q137+All_Customers_Lighting!Q137</f>
        <v>85782</v>
      </c>
      <c r="R137" s="5">
        <f>All_Customers_Residential!R137+All_Customers_Small_Commercial!R137+All_Customers_Lighting!R137</f>
        <v>92507</v>
      </c>
      <c r="S137" s="5">
        <f>All_Customers_Residential!S137+All_Customers_Small_Commercial!S137+All_Customers_Lighting!S137</f>
        <v>100085</v>
      </c>
      <c r="T137" s="5">
        <f>All_Customers_Residential!T137+All_Customers_Small_Commercial!T137+All_Customers_Lighting!T137</f>
        <v>102307</v>
      </c>
      <c r="U137" s="5">
        <f>All_Customers_Residential!U137+All_Customers_Small_Commercial!U137+All_Customers_Lighting!U137</f>
        <v>104389</v>
      </c>
      <c r="V137" s="5">
        <f>All_Customers_Residential!V137+All_Customers_Small_Commercial!V137+All_Customers_Lighting!V137</f>
        <v>103693</v>
      </c>
      <c r="W137" s="5">
        <f>All_Customers_Residential!W137+All_Customers_Small_Commercial!W137+All_Customers_Lighting!W137</f>
        <v>93219</v>
      </c>
      <c r="X137" s="5">
        <f>All_Customers_Residential!X137+All_Customers_Small_Commercial!X137+All_Customers_Lighting!X137</f>
        <v>80899</v>
      </c>
      <c r="Y137" s="5">
        <f>All_Customers_Residential!Y137+All_Customers_Small_Commercial!Y137+All_Customers_Lighting!Y137</f>
        <v>70316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1384656</v>
      </c>
      <c r="AD137" s="5">
        <f t="shared" si="10"/>
        <v>525623</v>
      </c>
      <c r="AE137" s="5">
        <f t="shared" si="11"/>
        <v>1910279</v>
      </c>
      <c r="AG137" s="2">
        <f t="shared" si="12"/>
        <v>5</v>
      </c>
      <c r="AH137" s="2">
        <f t="shared" si="13"/>
        <v>2024</v>
      </c>
      <c r="AJ137" s="5">
        <f t="shared" si="14"/>
        <v>104389</v>
      </c>
      <c r="AK137" s="2">
        <f t="shared" si="15"/>
        <v>20</v>
      </c>
    </row>
    <row r="138" spans="1:37" ht="12.75" x14ac:dyDescent="0.2">
      <c r="A138" s="4">
        <v>45421</v>
      </c>
      <c r="B138" s="5">
        <f>All_Customers_Residential!B138+All_Customers_Small_Commercial!B138+All_Customers_Lighting!B138</f>
        <v>65265</v>
      </c>
      <c r="C138" s="5">
        <f>All_Customers_Residential!C138+All_Customers_Small_Commercial!C138+All_Customers_Lighting!C138</f>
        <v>61623</v>
      </c>
      <c r="D138" s="5">
        <f>All_Customers_Residential!D138+All_Customers_Small_Commercial!D138+All_Customers_Lighting!D138</f>
        <v>61125</v>
      </c>
      <c r="E138" s="5">
        <f>All_Customers_Residential!E138+All_Customers_Small_Commercial!E138+All_Customers_Lighting!E138</f>
        <v>61463</v>
      </c>
      <c r="F138" s="5">
        <f>All_Customers_Residential!F138+All_Customers_Small_Commercial!F138+All_Customers_Lighting!F138</f>
        <v>65450</v>
      </c>
      <c r="G138" s="5">
        <f>All_Customers_Residential!G138+All_Customers_Small_Commercial!G138+All_Customers_Lighting!G138</f>
        <v>74233</v>
      </c>
      <c r="H138" s="5">
        <f>All_Customers_Residential!H138+All_Customers_Small_Commercial!H138+All_Customers_Lighting!H138</f>
        <v>89731</v>
      </c>
      <c r="I138" s="5">
        <f>All_Customers_Residential!I138+All_Customers_Small_Commercial!I138+All_Customers_Lighting!I138</f>
        <v>96092</v>
      </c>
      <c r="J138" s="5">
        <f>All_Customers_Residential!J138+All_Customers_Small_Commercial!J138+All_Customers_Lighting!J138</f>
        <v>93633</v>
      </c>
      <c r="K138" s="5">
        <f>All_Customers_Residential!K138+All_Customers_Small_Commercial!K138+All_Customers_Lighting!K138</f>
        <v>92746</v>
      </c>
      <c r="L138" s="5">
        <f>All_Customers_Residential!L138+All_Customers_Small_Commercial!L138+All_Customers_Lighting!L138</f>
        <v>91796</v>
      </c>
      <c r="M138" s="5">
        <f>All_Customers_Residential!M138+All_Customers_Small_Commercial!M138+All_Customers_Lighting!M138</f>
        <v>91367</v>
      </c>
      <c r="N138" s="5">
        <f>All_Customers_Residential!N138+All_Customers_Small_Commercial!N138+All_Customers_Lighting!N138</f>
        <v>88342</v>
      </c>
      <c r="O138" s="5">
        <f>All_Customers_Residential!O138+All_Customers_Small_Commercial!O138+All_Customers_Lighting!O138</f>
        <v>83305</v>
      </c>
      <c r="P138" s="5">
        <f>All_Customers_Residential!P138+All_Customers_Small_Commercial!P138+All_Customers_Lighting!P138</f>
        <v>81811</v>
      </c>
      <c r="Q138" s="5">
        <f>All_Customers_Residential!Q138+All_Customers_Small_Commercial!Q138+All_Customers_Lighting!Q138</f>
        <v>83598</v>
      </c>
      <c r="R138" s="5">
        <f>All_Customers_Residential!R138+All_Customers_Small_Commercial!R138+All_Customers_Lighting!R138</f>
        <v>90223</v>
      </c>
      <c r="S138" s="5">
        <f>All_Customers_Residential!S138+All_Customers_Small_Commercial!S138+All_Customers_Lighting!S138</f>
        <v>98723</v>
      </c>
      <c r="T138" s="5">
        <f>All_Customers_Residential!T138+All_Customers_Small_Commercial!T138+All_Customers_Lighting!T138</f>
        <v>104669</v>
      </c>
      <c r="U138" s="5">
        <f>All_Customers_Residential!U138+All_Customers_Small_Commercial!U138+All_Customers_Lighting!U138</f>
        <v>106755</v>
      </c>
      <c r="V138" s="5">
        <f>All_Customers_Residential!V138+All_Customers_Small_Commercial!V138+All_Customers_Lighting!V138</f>
        <v>108400</v>
      </c>
      <c r="W138" s="5">
        <f>All_Customers_Residential!W138+All_Customers_Small_Commercial!W138+All_Customers_Lighting!W138</f>
        <v>99013</v>
      </c>
      <c r="X138" s="5">
        <f>All_Customers_Residential!X138+All_Customers_Small_Commercial!X138+All_Customers_Lighting!X138</f>
        <v>84694</v>
      </c>
      <c r="Y138" s="5">
        <f>All_Customers_Residential!Y138+All_Customers_Small_Commercial!Y138+All_Customers_Lighting!Y138</f>
        <v>75368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1495167</v>
      </c>
      <c r="AD138" s="5">
        <f t="shared" ref="AD138:AD201" si="18">AE138-AC138</f>
        <v>554258</v>
      </c>
      <c r="AE138" s="5">
        <f t="shared" ref="AE138:AE201" si="19">SUM(B138:Y138)</f>
        <v>2049425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108400</v>
      </c>
      <c r="AK138" s="2">
        <f t="shared" ref="AK138:AK201" si="23">IF(AE138&gt;0,INDEX(B$8:Y$8,MATCH(AJ138,B138:Y138,0)),"")</f>
        <v>21</v>
      </c>
    </row>
    <row r="139" spans="1:37" ht="12.75" x14ac:dyDescent="0.2">
      <c r="A139" s="4">
        <v>45422</v>
      </c>
      <c r="B139" s="5">
        <f>All_Customers_Residential!B139+All_Customers_Small_Commercial!B139+All_Customers_Lighting!B139</f>
        <v>69300</v>
      </c>
      <c r="C139" s="5">
        <f>All_Customers_Residential!C139+All_Customers_Small_Commercial!C139+All_Customers_Lighting!C139</f>
        <v>67601</v>
      </c>
      <c r="D139" s="5">
        <f>All_Customers_Residential!D139+All_Customers_Small_Commercial!D139+All_Customers_Lighting!D139</f>
        <v>65865</v>
      </c>
      <c r="E139" s="5">
        <f>All_Customers_Residential!E139+All_Customers_Small_Commercial!E139+All_Customers_Lighting!E139</f>
        <v>67416</v>
      </c>
      <c r="F139" s="5">
        <f>All_Customers_Residential!F139+All_Customers_Small_Commercial!F139+All_Customers_Lighting!F139</f>
        <v>70731</v>
      </c>
      <c r="G139" s="5">
        <f>All_Customers_Residential!G139+All_Customers_Small_Commercial!G139+All_Customers_Lighting!G139</f>
        <v>81262</v>
      </c>
      <c r="H139" s="5">
        <f>All_Customers_Residential!H139+All_Customers_Small_Commercial!H139+All_Customers_Lighting!H139</f>
        <v>92120</v>
      </c>
      <c r="I139" s="5">
        <f>All_Customers_Residential!I139+All_Customers_Small_Commercial!I139+All_Customers_Lighting!I139</f>
        <v>91642</v>
      </c>
      <c r="J139" s="5">
        <f>All_Customers_Residential!J139+All_Customers_Small_Commercial!J139+All_Customers_Lighting!J139</f>
        <v>81365</v>
      </c>
      <c r="K139" s="5">
        <f>All_Customers_Residential!K139+All_Customers_Small_Commercial!K139+All_Customers_Lighting!K139</f>
        <v>76660</v>
      </c>
      <c r="L139" s="5">
        <f>All_Customers_Residential!L139+All_Customers_Small_Commercial!L139+All_Customers_Lighting!L139</f>
        <v>73983</v>
      </c>
      <c r="M139" s="5">
        <f>All_Customers_Residential!M139+All_Customers_Small_Commercial!M139+All_Customers_Lighting!M139</f>
        <v>73771</v>
      </c>
      <c r="N139" s="5">
        <f>All_Customers_Residential!N139+All_Customers_Small_Commercial!N139+All_Customers_Lighting!N139</f>
        <v>69403</v>
      </c>
      <c r="O139" s="5">
        <f>All_Customers_Residential!O139+All_Customers_Small_Commercial!O139+All_Customers_Lighting!O139</f>
        <v>69882</v>
      </c>
      <c r="P139" s="5">
        <f>All_Customers_Residential!P139+All_Customers_Small_Commercial!P139+All_Customers_Lighting!P139</f>
        <v>68643</v>
      </c>
      <c r="Q139" s="5">
        <f>All_Customers_Residential!Q139+All_Customers_Small_Commercial!Q139+All_Customers_Lighting!Q139</f>
        <v>72422</v>
      </c>
      <c r="R139" s="5">
        <f>All_Customers_Residential!R139+All_Customers_Small_Commercial!R139+All_Customers_Lighting!R139</f>
        <v>79005</v>
      </c>
      <c r="S139" s="5">
        <f>All_Customers_Residential!S139+All_Customers_Small_Commercial!S139+All_Customers_Lighting!S139</f>
        <v>87243</v>
      </c>
      <c r="T139" s="5">
        <f>All_Customers_Residential!T139+All_Customers_Small_Commercial!T139+All_Customers_Lighting!T139</f>
        <v>95756</v>
      </c>
      <c r="U139" s="5">
        <f>All_Customers_Residential!U139+All_Customers_Small_Commercial!U139+All_Customers_Lighting!U139</f>
        <v>98608</v>
      </c>
      <c r="V139" s="5">
        <f>All_Customers_Residential!V139+All_Customers_Small_Commercial!V139+All_Customers_Lighting!V139</f>
        <v>103029</v>
      </c>
      <c r="W139" s="5">
        <f>All_Customers_Residential!W139+All_Customers_Small_Commercial!W139+All_Customers_Lighting!W139</f>
        <v>94014</v>
      </c>
      <c r="X139" s="5">
        <f>All_Customers_Residential!X139+All_Customers_Small_Commercial!X139+All_Customers_Lighting!X139</f>
        <v>83542</v>
      </c>
      <c r="Y139" s="5">
        <f>All_Customers_Residential!Y139+All_Customers_Small_Commercial!Y139+All_Customers_Lighting!Y139</f>
        <v>72288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1318968</v>
      </c>
      <c r="AD139" s="5">
        <f t="shared" si="18"/>
        <v>586583</v>
      </c>
      <c r="AE139" s="5">
        <f t="shared" si="19"/>
        <v>1905551</v>
      </c>
      <c r="AG139" s="2">
        <f t="shared" si="20"/>
        <v>5</v>
      </c>
      <c r="AH139" s="2">
        <f t="shared" si="21"/>
        <v>2024</v>
      </c>
      <c r="AJ139" s="5">
        <f t="shared" si="22"/>
        <v>103029</v>
      </c>
      <c r="AK139" s="2">
        <f t="shared" si="23"/>
        <v>21</v>
      </c>
    </row>
    <row r="140" spans="1:37" ht="12.75" x14ac:dyDescent="0.2">
      <c r="A140" s="4">
        <v>45423</v>
      </c>
      <c r="B140" s="5">
        <f>All_Customers_Residential!B140+All_Customers_Small_Commercial!B140+All_Customers_Lighting!B140</f>
        <v>67047</v>
      </c>
      <c r="C140" s="5">
        <f>All_Customers_Residential!C140+All_Customers_Small_Commercial!C140+All_Customers_Lighting!C140</f>
        <v>63674</v>
      </c>
      <c r="D140" s="5">
        <f>All_Customers_Residential!D140+All_Customers_Small_Commercial!D140+All_Customers_Lighting!D140</f>
        <v>62480</v>
      </c>
      <c r="E140" s="5">
        <f>All_Customers_Residential!E140+All_Customers_Small_Commercial!E140+All_Customers_Lighting!E140</f>
        <v>62052</v>
      </c>
      <c r="F140" s="5">
        <f>All_Customers_Residential!F140+All_Customers_Small_Commercial!F140+All_Customers_Lighting!F140</f>
        <v>64049</v>
      </c>
      <c r="G140" s="5">
        <f>All_Customers_Residential!G140+All_Customers_Small_Commercial!G140+All_Customers_Lighting!G140</f>
        <v>68734</v>
      </c>
      <c r="H140" s="5">
        <f>All_Customers_Residential!H140+All_Customers_Small_Commercial!H140+All_Customers_Lighting!H140</f>
        <v>75820</v>
      </c>
      <c r="I140" s="5">
        <f>All_Customers_Residential!I140+All_Customers_Small_Commercial!I140+All_Customers_Lighting!I140</f>
        <v>79143</v>
      </c>
      <c r="J140" s="5">
        <f>All_Customers_Residential!J140+All_Customers_Small_Commercial!J140+All_Customers_Lighting!J140</f>
        <v>77947</v>
      </c>
      <c r="K140" s="5">
        <f>All_Customers_Residential!K140+All_Customers_Small_Commercial!K140+All_Customers_Lighting!K140</f>
        <v>80979</v>
      </c>
      <c r="L140" s="5">
        <f>All_Customers_Residential!L140+All_Customers_Small_Commercial!L140+All_Customers_Lighting!L140</f>
        <v>76029</v>
      </c>
      <c r="M140" s="5">
        <f>All_Customers_Residential!M140+All_Customers_Small_Commercial!M140+All_Customers_Lighting!M140</f>
        <v>74315</v>
      </c>
      <c r="N140" s="5">
        <f>All_Customers_Residential!N140+All_Customers_Small_Commercial!N140+All_Customers_Lighting!N140</f>
        <v>73891</v>
      </c>
      <c r="O140" s="5">
        <f>All_Customers_Residential!O140+All_Customers_Small_Commercial!O140+All_Customers_Lighting!O140</f>
        <v>69303</v>
      </c>
      <c r="P140" s="5">
        <f>All_Customers_Residential!P140+All_Customers_Small_Commercial!P140+All_Customers_Lighting!P140</f>
        <v>68128</v>
      </c>
      <c r="Q140" s="5">
        <f>All_Customers_Residential!Q140+All_Customers_Small_Commercial!Q140+All_Customers_Lighting!Q140</f>
        <v>70918</v>
      </c>
      <c r="R140" s="5">
        <f>All_Customers_Residential!R140+All_Customers_Small_Commercial!R140+All_Customers_Lighting!R140</f>
        <v>78500</v>
      </c>
      <c r="S140" s="5">
        <f>All_Customers_Residential!S140+All_Customers_Small_Commercial!S140+All_Customers_Lighting!S140</f>
        <v>88449</v>
      </c>
      <c r="T140" s="5">
        <f>All_Customers_Residential!T140+All_Customers_Small_Commercial!T140+All_Customers_Lighting!T140</f>
        <v>95492</v>
      </c>
      <c r="U140" s="5">
        <f>All_Customers_Residential!U140+All_Customers_Small_Commercial!U140+All_Customers_Lighting!U140</f>
        <v>99538</v>
      </c>
      <c r="V140" s="5">
        <f>All_Customers_Residential!V140+All_Customers_Small_Commercial!V140+All_Customers_Lighting!V140</f>
        <v>101311</v>
      </c>
      <c r="W140" s="5">
        <f>All_Customers_Residential!W140+All_Customers_Small_Commercial!W140+All_Customers_Lighting!W140</f>
        <v>92689</v>
      </c>
      <c r="X140" s="5">
        <f>All_Customers_Residential!X140+All_Customers_Small_Commercial!X140+All_Customers_Lighting!X140</f>
        <v>82307</v>
      </c>
      <c r="Y140" s="5">
        <f>All_Customers_Residential!Y140+All_Customers_Small_Commercial!Y140+All_Customers_Lighting!Y140</f>
        <v>73430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1846225</v>
      </c>
      <c r="AE140" s="5">
        <f t="shared" si="19"/>
        <v>1846225</v>
      </c>
      <c r="AG140" s="2">
        <f t="shared" si="20"/>
        <v>5</v>
      </c>
      <c r="AH140" s="2">
        <f t="shared" si="21"/>
        <v>2024</v>
      </c>
      <c r="AJ140" s="5">
        <f t="shared" si="22"/>
        <v>101311</v>
      </c>
      <c r="AK140" s="2">
        <f t="shared" si="23"/>
        <v>21</v>
      </c>
    </row>
    <row r="141" spans="1:37" ht="12.75" x14ac:dyDescent="0.2">
      <c r="A141" s="4">
        <v>45424</v>
      </c>
      <c r="B141" s="5">
        <f>All_Customers_Residential!B141+All_Customers_Small_Commercial!B141+All_Customers_Lighting!B141</f>
        <v>67795</v>
      </c>
      <c r="C141" s="5">
        <f>All_Customers_Residential!C141+All_Customers_Small_Commercial!C141+All_Customers_Lighting!C141</f>
        <v>65140</v>
      </c>
      <c r="D141" s="5">
        <f>All_Customers_Residential!D141+All_Customers_Small_Commercial!D141+All_Customers_Lighting!D141</f>
        <v>64227</v>
      </c>
      <c r="E141" s="5">
        <f>All_Customers_Residential!E141+All_Customers_Small_Commercial!E141+All_Customers_Lighting!E141</f>
        <v>63208</v>
      </c>
      <c r="F141" s="5">
        <f>All_Customers_Residential!F141+All_Customers_Small_Commercial!F141+All_Customers_Lighting!F141</f>
        <v>66045</v>
      </c>
      <c r="G141" s="5">
        <f>All_Customers_Residential!G141+All_Customers_Small_Commercial!G141+All_Customers_Lighting!G141</f>
        <v>69425</v>
      </c>
      <c r="H141" s="5">
        <f>All_Customers_Residential!H141+All_Customers_Small_Commercial!H141+All_Customers_Lighting!H141</f>
        <v>75920</v>
      </c>
      <c r="I141" s="5">
        <f>All_Customers_Residential!I141+All_Customers_Small_Commercial!I141+All_Customers_Lighting!I141</f>
        <v>78308</v>
      </c>
      <c r="J141" s="5">
        <f>All_Customers_Residential!J141+All_Customers_Small_Commercial!J141+All_Customers_Lighting!J141</f>
        <v>76060</v>
      </c>
      <c r="K141" s="5">
        <f>All_Customers_Residential!K141+All_Customers_Small_Commercial!K141+All_Customers_Lighting!K141</f>
        <v>76674</v>
      </c>
      <c r="L141" s="5">
        <f>All_Customers_Residential!L141+All_Customers_Small_Commercial!L141+All_Customers_Lighting!L141</f>
        <v>71772</v>
      </c>
      <c r="M141" s="5">
        <f>All_Customers_Residential!M141+All_Customers_Small_Commercial!M141+All_Customers_Lighting!M141</f>
        <v>68655</v>
      </c>
      <c r="N141" s="5">
        <f>All_Customers_Residential!N141+All_Customers_Small_Commercial!N141+All_Customers_Lighting!N141</f>
        <v>64841</v>
      </c>
      <c r="O141" s="5">
        <f>All_Customers_Residential!O141+All_Customers_Small_Commercial!O141+All_Customers_Lighting!O141</f>
        <v>62311</v>
      </c>
      <c r="P141" s="5">
        <f>All_Customers_Residential!P141+All_Customers_Small_Commercial!P141+All_Customers_Lighting!P141</f>
        <v>62667</v>
      </c>
      <c r="Q141" s="5">
        <f>All_Customers_Residential!Q141+All_Customers_Small_Commercial!Q141+All_Customers_Lighting!Q141</f>
        <v>65084</v>
      </c>
      <c r="R141" s="5">
        <f>All_Customers_Residential!R141+All_Customers_Small_Commercial!R141+All_Customers_Lighting!R141</f>
        <v>75283</v>
      </c>
      <c r="S141" s="5">
        <f>All_Customers_Residential!S141+All_Customers_Small_Commercial!S141+All_Customers_Lighting!S141</f>
        <v>84764</v>
      </c>
      <c r="T141" s="5">
        <f>All_Customers_Residential!T141+All_Customers_Small_Commercial!T141+All_Customers_Lighting!T141</f>
        <v>94776</v>
      </c>
      <c r="U141" s="5">
        <f>All_Customers_Residential!U141+All_Customers_Small_Commercial!U141+All_Customers_Lighting!U141</f>
        <v>102026</v>
      </c>
      <c r="V141" s="5">
        <f>All_Customers_Residential!V141+All_Customers_Small_Commercial!V141+All_Customers_Lighting!V141</f>
        <v>102741</v>
      </c>
      <c r="W141" s="5">
        <f>All_Customers_Residential!W141+All_Customers_Small_Commercial!W141+All_Customers_Lighting!W141</f>
        <v>92866</v>
      </c>
      <c r="X141" s="5">
        <f>All_Customers_Residential!X141+All_Customers_Small_Commercial!X141+All_Customers_Lighting!X141</f>
        <v>79882</v>
      </c>
      <c r="Y141" s="5">
        <f>All_Customers_Residential!Y141+All_Customers_Small_Commercial!Y141+All_Customers_Lighting!Y141</f>
        <v>69663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1800133</v>
      </c>
      <c r="AE141" s="5">
        <f t="shared" si="19"/>
        <v>1800133</v>
      </c>
      <c r="AG141" s="2">
        <f t="shared" si="20"/>
        <v>5</v>
      </c>
      <c r="AH141" s="2">
        <f t="shared" si="21"/>
        <v>2024</v>
      </c>
      <c r="AJ141" s="5">
        <f t="shared" si="22"/>
        <v>102741</v>
      </c>
      <c r="AK141" s="2">
        <f t="shared" si="23"/>
        <v>21</v>
      </c>
    </row>
    <row r="142" spans="1:37" ht="12.75" x14ac:dyDescent="0.2">
      <c r="A142" s="4">
        <v>45425</v>
      </c>
      <c r="B142" s="5">
        <f>All_Customers_Residential!B142+All_Customers_Small_Commercial!B142+All_Customers_Lighting!B142</f>
        <v>63043</v>
      </c>
      <c r="C142" s="5">
        <f>All_Customers_Residential!C142+All_Customers_Small_Commercial!C142+All_Customers_Lighting!C142</f>
        <v>61223</v>
      </c>
      <c r="D142" s="5">
        <f>All_Customers_Residential!D142+All_Customers_Small_Commercial!D142+All_Customers_Lighting!D142</f>
        <v>59251</v>
      </c>
      <c r="E142" s="5">
        <f>All_Customers_Residential!E142+All_Customers_Small_Commercial!E142+All_Customers_Lighting!E142</f>
        <v>60479</v>
      </c>
      <c r="F142" s="5">
        <f>All_Customers_Residential!F142+All_Customers_Small_Commercial!F142+All_Customers_Lighting!F142</f>
        <v>64322</v>
      </c>
      <c r="G142" s="5">
        <f>All_Customers_Residential!G142+All_Customers_Small_Commercial!G142+All_Customers_Lighting!G142</f>
        <v>73570</v>
      </c>
      <c r="H142" s="5">
        <f>All_Customers_Residential!H142+All_Customers_Small_Commercial!H142+All_Customers_Lighting!H142</f>
        <v>86866</v>
      </c>
      <c r="I142" s="5">
        <f>All_Customers_Residential!I142+All_Customers_Small_Commercial!I142+All_Customers_Lighting!I142</f>
        <v>91109</v>
      </c>
      <c r="J142" s="5">
        <f>All_Customers_Residential!J142+All_Customers_Small_Commercial!J142+All_Customers_Lighting!J142</f>
        <v>81350</v>
      </c>
      <c r="K142" s="5">
        <f>All_Customers_Residential!K142+All_Customers_Small_Commercial!K142+All_Customers_Lighting!K142</f>
        <v>73835</v>
      </c>
      <c r="L142" s="5">
        <f>All_Customers_Residential!L142+All_Customers_Small_Commercial!L142+All_Customers_Lighting!L142</f>
        <v>70824</v>
      </c>
      <c r="M142" s="5">
        <f>All_Customers_Residential!M142+All_Customers_Small_Commercial!M142+All_Customers_Lighting!M142</f>
        <v>69163</v>
      </c>
      <c r="N142" s="5">
        <f>All_Customers_Residential!N142+All_Customers_Small_Commercial!N142+All_Customers_Lighting!N142</f>
        <v>69081</v>
      </c>
      <c r="O142" s="5">
        <f>All_Customers_Residential!O142+All_Customers_Small_Commercial!O142+All_Customers_Lighting!O142</f>
        <v>67849</v>
      </c>
      <c r="P142" s="5">
        <f>All_Customers_Residential!P142+All_Customers_Small_Commercial!P142+All_Customers_Lighting!P142</f>
        <v>65843</v>
      </c>
      <c r="Q142" s="5">
        <f>All_Customers_Residential!Q142+All_Customers_Small_Commercial!Q142+All_Customers_Lighting!Q142</f>
        <v>66183</v>
      </c>
      <c r="R142" s="5">
        <f>All_Customers_Residential!R142+All_Customers_Small_Commercial!R142+All_Customers_Lighting!R142</f>
        <v>73541</v>
      </c>
      <c r="S142" s="5">
        <f>All_Customers_Residential!S142+All_Customers_Small_Commercial!S142+All_Customers_Lighting!S142</f>
        <v>86066</v>
      </c>
      <c r="T142" s="5">
        <f>All_Customers_Residential!T142+All_Customers_Small_Commercial!T142+All_Customers_Lighting!T142</f>
        <v>94798</v>
      </c>
      <c r="U142" s="5">
        <f>All_Customers_Residential!U142+All_Customers_Small_Commercial!U142+All_Customers_Lighting!U142</f>
        <v>98739</v>
      </c>
      <c r="V142" s="5">
        <f>All_Customers_Residential!V142+All_Customers_Small_Commercial!V142+All_Customers_Lighting!V142</f>
        <v>102815</v>
      </c>
      <c r="W142" s="5">
        <f>All_Customers_Residential!W142+All_Customers_Small_Commercial!W142+All_Customers_Lighting!W142</f>
        <v>91999</v>
      </c>
      <c r="X142" s="5">
        <f>All_Customers_Residential!X142+All_Customers_Small_Commercial!X142+All_Customers_Lighting!X142</f>
        <v>78778</v>
      </c>
      <c r="Y142" s="5">
        <f>All_Customers_Residential!Y142+All_Customers_Small_Commercial!Y142+All_Customers_Lighting!Y142</f>
        <v>68072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1281973</v>
      </c>
      <c r="AD142" s="5">
        <f t="shared" si="18"/>
        <v>536826</v>
      </c>
      <c r="AE142" s="5">
        <f t="shared" si="19"/>
        <v>1818799</v>
      </c>
      <c r="AG142" s="2">
        <f t="shared" si="20"/>
        <v>5</v>
      </c>
      <c r="AH142" s="2">
        <f t="shared" si="21"/>
        <v>2024</v>
      </c>
      <c r="AJ142" s="5">
        <f t="shared" si="22"/>
        <v>102815</v>
      </c>
      <c r="AK142" s="2">
        <f t="shared" si="23"/>
        <v>21</v>
      </c>
    </row>
    <row r="143" spans="1:37" ht="12.75" x14ac:dyDescent="0.2">
      <c r="A143" s="4">
        <v>45426</v>
      </c>
      <c r="B143" s="5">
        <f>All_Customers_Residential!B143+All_Customers_Small_Commercial!B143+All_Customers_Lighting!B143</f>
        <v>62728</v>
      </c>
      <c r="C143" s="5">
        <f>All_Customers_Residential!C143+All_Customers_Small_Commercial!C143+All_Customers_Lighting!C143</f>
        <v>60170</v>
      </c>
      <c r="D143" s="5">
        <f>All_Customers_Residential!D143+All_Customers_Small_Commercial!D143+All_Customers_Lighting!D143</f>
        <v>58840</v>
      </c>
      <c r="E143" s="5">
        <f>All_Customers_Residential!E143+All_Customers_Small_Commercial!E143+All_Customers_Lighting!E143</f>
        <v>60437</v>
      </c>
      <c r="F143" s="5">
        <f>All_Customers_Residential!F143+All_Customers_Small_Commercial!F143+All_Customers_Lighting!F143</f>
        <v>64151</v>
      </c>
      <c r="G143" s="5">
        <f>All_Customers_Residential!G143+All_Customers_Small_Commercial!G143+All_Customers_Lighting!G143</f>
        <v>72697</v>
      </c>
      <c r="H143" s="5">
        <f>All_Customers_Residential!H143+All_Customers_Small_Commercial!H143+All_Customers_Lighting!H143</f>
        <v>84654</v>
      </c>
      <c r="I143" s="5">
        <f>All_Customers_Residential!I143+All_Customers_Small_Commercial!I143+All_Customers_Lighting!I143</f>
        <v>89087</v>
      </c>
      <c r="J143" s="5">
        <f>All_Customers_Residential!J143+All_Customers_Small_Commercial!J143+All_Customers_Lighting!J143</f>
        <v>86422</v>
      </c>
      <c r="K143" s="5">
        <f>All_Customers_Residential!K143+All_Customers_Small_Commercial!K143+All_Customers_Lighting!K143</f>
        <v>82487</v>
      </c>
      <c r="L143" s="5">
        <f>All_Customers_Residential!L143+All_Customers_Small_Commercial!L143+All_Customers_Lighting!L143</f>
        <v>73959</v>
      </c>
      <c r="M143" s="5">
        <f>All_Customers_Residential!M143+All_Customers_Small_Commercial!M143+All_Customers_Lighting!M143</f>
        <v>73643</v>
      </c>
      <c r="N143" s="5">
        <f>All_Customers_Residential!N143+All_Customers_Small_Commercial!N143+All_Customers_Lighting!N143</f>
        <v>73795</v>
      </c>
      <c r="O143" s="5">
        <f>All_Customers_Residential!O143+All_Customers_Small_Commercial!O143+All_Customers_Lighting!O143</f>
        <v>73433</v>
      </c>
      <c r="P143" s="5">
        <f>All_Customers_Residential!P143+All_Customers_Small_Commercial!P143+All_Customers_Lighting!P143</f>
        <v>67504</v>
      </c>
      <c r="Q143" s="5">
        <f>All_Customers_Residential!Q143+All_Customers_Small_Commercial!Q143+All_Customers_Lighting!Q143</f>
        <v>71119</v>
      </c>
      <c r="R143" s="5">
        <f>All_Customers_Residential!R143+All_Customers_Small_Commercial!R143+All_Customers_Lighting!R143</f>
        <v>77873</v>
      </c>
      <c r="S143" s="5">
        <f>All_Customers_Residential!S143+All_Customers_Small_Commercial!S143+All_Customers_Lighting!S143</f>
        <v>88345</v>
      </c>
      <c r="T143" s="5">
        <f>All_Customers_Residential!T143+All_Customers_Small_Commercial!T143+All_Customers_Lighting!T143</f>
        <v>94871</v>
      </c>
      <c r="U143" s="5">
        <f>All_Customers_Residential!U143+All_Customers_Small_Commercial!U143+All_Customers_Lighting!U143</f>
        <v>100953</v>
      </c>
      <c r="V143" s="5">
        <f>All_Customers_Residential!V143+All_Customers_Small_Commercial!V143+All_Customers_Lighting!V143</f>
        <v>102281</v>
      </c>
      <c r="W143" s="5">
        <f>All_Customers_Residential!W143+All_Customers_Small_Commercial!W143+All_Customers_Lighting!W143</f>
        <v>91019</v>
      </c>
      <c r="X143" s="5">
        <f>All_Customers_Residential!X143+All_Customers_Small_Commercial!X143+All_Customers_Lighting!X143</f>
        <v>78615</v>
      </c>
      <c r="Y143" s="5">
        <f>All_Customers_Residential!Y143+All_Customers_Small_Commercial!Y143+All_Customers_Lighting!Y143</f>
        <v>67190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1325406</v>
      </c>
      <c r="AD143" s="5">
        <f t="shared" si="18"/>
        <v>530867</v>
      </c>
      <c r="AE143" s="5">
        <f t="shared" si="19"/>
        <v>1856273</v>
      </c>
      <c r="AG143" s="2">
        <f t="shared" si="20"/>
        <v>5</v>
      </c>
      <c r="AH143" s="2">
        <f t="shared" si="21"/>
        <v>2024</v>
      </c>
      <c r="AJ143" s="5">
        <f t="shared" si="22"/>
        <v>102281</v>
      </c>
      <c r="AK143" s="2">
        <f t="shared" si="23"/>
        <v>21</v>
      </c>
    </row>
    <row r="144" spans="1:37" ht="12.75" x14ac:dyDescent="0.2">
      <c r="A144" s="4">
        <v>45427</v>
      </c>
      <c r="B144" s="5">
        <f>All_Customers_Residential!B144+All_Customers_Small_Commercial!B144+All_Customers_Lighting!B144</f>
        <v>62228</v>
      </c>
      <c r="C144" s="5">
        <f>All_Customers_Residential!C144+All_Customers_Small_Commercial!C144+All_Customers_Lighting!C144</f>
        <v>58770</v>
      </c>
      <c r="D144" s="5">
        <f>All_Customers_Residential!D144+All_Customers_Small_Commercial!D144+All_Customers_Lighting!D144</f>
        <v>57821</v>
      </c>
      <c r="E144" s="5">
        <f>All_Customers_Residential!E144+All_Customers_Small_Commercial!E144+All_Customers_Lighting!E144</f>
        <v>57612</v>
      </c>
      <c r="F144" s="5">
        <f>All_Customers_Residential!F144+All_Customers_Small_Commercial!F144+All_Customers_Lighting!F144</f>
        <v>61955</v>
      </c>
      <c r="G144" s="5">
        <f>All_Customers_Residential!G144+All_Customers_Small_Commercial!G144+All_Customers_Lighting!G144</f>
        <v>69894</v>
      </c>
      <c r="H144" s="5">
        <f>All_Customers_Residential!H144+All_Customers_Small_Commercial!H144+All_Customers_Lighting!H144</f>
        <v>82626</v>
      </c>
      <c r="I144" s="5">
        <f>All_Customers_Residential!I144+All_Customers_Small_Commercial!I144+All_Customers_Lighting!I144</f>
        <v>84629</v>
      </c>
      <c r="J144" s="5">
        <f>All_Customers_Residential!J144+All_Customers_Small_Commercial!J144+All_Customers_Lighting!J144</f>
        <v>77078</v>
      </c>
      <c r="K144" s="5">
        <f>All_Customers_Residential!K144+All_Customers_Small_Commercial!K144+All_Customers_Lighting!K144</f>
        <v>73916</v>
      </c>
      <c r="L144" s="5">
        <f>All_Customers_Residential!L144+All_Customers_Small_Commercial!L144+All_Customers_Lighting!L144</f>
        <v>71456</v>
      </c>
      <c r="M144" s="5">
        <f>All_Customers_Residential!M144+All_Customers_Small_Commercial!M144+All_Customers_Lighting!M144</f>
        <v>68466</v>
      </c>
      <c r="N144" s="5">
        <f>All_Customers_Residential!N144+All_Customers_Small_Commercial!N144+All_Customers_Lighting!N144</f>
        <v>67766</v>
      </c>
      <c r="O144" s="5">
        <f>All_Customers_Residential!O144+All_Customers_Small_Commercial!O144+All_Customers_Lighting!O144</f>
        <v>66643</v>
      </c>
      <c r="P144" s="5">
        <f>All_Customers_Residential!P144+All_Customers_Small_Commercial!P144+All_Customers_Lighting!P144</f>
        <v>69167</v>
      </c>
      <c r="Q144" s="5">
        <f>All_Customers_Residential!Q144+All_Customers_Small_Commercial!Q144+All_Customers_Lighting!Q144</f>
        <v>71199</v>
      </c>
      <c r="R144" s="5">
        <f>All_Customers_Residential!R144+All_Customers_Small_Commercial!R144+All_Customers_Lighting!R144</f>
        <v>79917</v>
      </c>
      <c r="S144" s="5">
        <f>All_Customers_Residential!S144+All_Customers_Small_Commercial!S144+All_Customers_Lighting!S144</f>
        <v>90526</v>
      </c>
      <c r="T144" s="5">
        <f>All_Customers_Residential!T144+All_Customers_Small_Commercial!T144+All_Customers_Lighting!T144</f>
        <v>97962</v>
      </c>
      <c r="U144" s="5">
        <f>All_Customers_Residential!U144+All_Customers_Small_Commercial!U144+All_Customers_Lighting!U144</f>
        <v>102989</v>
      </c>
      <c r="V144" s="5">
        <f>All_Customers_Residential!V144+All_Customers_Small_Commercial!V144+All_Customers_Lighting!V144</f>
        <v>103689</v>
      </c>
      <c r="W144" s="5">
        <f>All_Customers_Residential!W144+All_Customers_Small_Commercial!W144+All_Customers_Lighting!W144</f>
        <v>92851</v>
      </c>
      <c r="X144" s="5">
        <f>All_Customers_Residential!X144+All_Customers_Small_Commercial!X144+All_Customers_Lighting!X144</f>
        <v>78367</v>
      </c>
      <c r="Y144" s="5">
        <f>All_Customers_Residential!Y144+All_Customers_Small_Commercial!Y144+All_Customers_Lighting!Y144</f>
        <v>67703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1296621</v>
      </c>
      <c r="AD144" s="5">
        <f t="shared" si="18"/>
        <v>518609</v>
      </c>
      <c r="AE144" s="5">
        <f t="shared" si="19"/>
        <v>1815230</v>
      </c>
      <c r="AG144" s="2">
        <f t="shared" si="20"/>
        <v>5</v>
      </c>
      <c r="AH144" s="2">
        <f t="shared" si="21"/>
        <v>2024</v>
      </c>
      <c r="AJ144" s="5">
        <f t="shared" si="22"/>
        <v>103689</v>
      </c>
      <c r="AK144" s="2">
        <f t="shared" si="23"/>
        <v>21</v>
      </c>
    </row>
    <row r="145" spans="1:37" ht="12.75" x14ac:dyDescent="0.2">
      <c r="A145" s="4">
        <v>45428</v>
      </c>
      <c r="B145" s="5">
        <f>All_Customers_Residential!B145+All_Customers_Small_Commercial!B145+All_Customers_Lighting!B145</f>
        <v>61876</v>
      </c>
      <c r="C145" s="5">
        <f>All_Customers_Residential!C145+All_Customers_Small_Commercial!C145+All_Customers_Lighting!C145</f>
        <v>58736</v>
      </c>
      <c r="D145" s="5">
        <f>All_Customers_Residential!D145+All_Customers_Small_Commercial!D145+All_Customers_Lighting!D145</f>
        <v>56729</v>
      </c>
      <c r="E145" s="5">
        <f>All_Customers_Residential!E145+All_Customers_Small_Commercial!E145+All_Customers_Lighting!E145</f>
        <v>57210</v>
      </c>
      <c r="F145" s="5">
        <f>All_Customers_Residential!F145+All_Customers_Small_Commercial!F145+All_Customers_Lighting!F145</f>
        <v>60834</v>
      </c>
      <c r="G145" s="5">
        <f>All_Customers_Residential!G145+All_Customers_Small_Commercial!G145+All_Customers_Lighting!G145</f>
        <v>69016</v>
      </c>
      <c r="H145" s="5">
        <f>All_Customers_Residential!H145+All_Customers_Small_Commercial!H145+All_Customers_Lighting!H145</f>
        <v>80064</v>
      </c>
      <c r="I145" s="5">
        <f>All_Customers_Residential!I145+All_Customers_Small_Commercial!I145+All_Customers_Lighting!I145</f>
        <v>83768</v>
      </c>
      <c r="J145" s="5">
        <f>All_Customers_Residential!J145+All_Customers_Small_Commercial!J145+All_Customers_Lighting!J145</f>
        <v>80810</v>
      </c>
      <c r="K145" s="5">
        <f>All_Customers_Residential!K145+All_Customers_Small_Commercial!K145+All_Customers_Lighting!K145</f>
        <v>79206</v>
      </c>
      <c r="L145" s="5">
        <f>All_Customers_Residential!L145+All_Customers_Small_Commercial!L145+All_Customers_Lighting!L145</f>
        <v>76206</v>
      </c>
      <c r="M145" s="5">
        <f>All_Customers_Residential!M145+All_Customers_Small_Commercial!M145+All_Customers_Lighting!M145</f>
        <v>74290</v>
      </c>
      <c r="N145" s="5">
        <f>All_Customers_Residential!N145+All_Customers_Small_Commercial!N145+All_Customers_Lighting!N145</f>
        <v>72645</v>
      </c>
      <c r="O145" s="5">
        <f>All_Customers_Residential!O145+All_Customers_Small_Commercial!O145+All_Customers_Lighting!O145</f>
        <v>70661</v>
      </c>
      <c r="P145" s="5">
        <f>All_Customers_Residential!P145+All_Customers_Small_Commercial!P145+All_Customers_Lighting!P145</f>
        <v>70772</v>
      </c>
      <c r="Q145" s="5">
        <f>All_Customers_Residential!Q145+All_Customers_Small_Commercial!Q145+All_Customers_Lighting!Q145</f>
        <v>77158</v>
      </c>
      <c r="R145" s="5">
        <f>All_Customers_Residential!R145+All_Customers_Small_Commercial!R145+All_Customers_Lighting!R145</f>
        <v>84390</v>
      </c>
      <c r="S145" s="5">
        <f>All_Customers_Residential!S145+All_Customers_Small_Commercial!S145+All_Customers_Lighting!S145</f>
        <v>93945</v>
      </c>
      <c r="T145" s="5">
        <f>All_Customers_Residential!T145+All_Customers_Small_Commercial!T145+All_Customers_Lighting!T145</f>
        <v>98827</v>
      </c>
      <c r="U145" s="5">
        <f>All_Customers_Residential!U145+All_Customers_Small_Commercial!U145+All_Customers_Lighting!U145</f>
        <v>102373</v>
      </c>
      <c r="V145" s="5">
        <f>All_Customers_Residential!V145+All_Customers_Small_Commercial!V145+All_Customers_Lighting!V145</f>
        <v>103923</v>
      </c>
      <c r="W145" s="5">
        <f>All_Customers_Residential!W145+All_Customers_Small_Commercial!W145+All_Customers_Lighting!W145</f>
        <v>93395</v>
      </c>
      <c r="X145" s="5">
        <f>All_Customers_Residential!X145+All_Customers_Small_Commercial!X145+All_Customers_Lighting!X145</f>
        <v>79547</v>
      </c>
      <c r="Y145" s="5">
        <f>All_Customers_Residential!Y145+All_Customers_Small_Commercial!Y145+All_Customers_Lighting!Y145</f>
        <v>68087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1341916</v>
      </c>
      <c r="AD145" s="5">
        <f t="shared" si="18"/>
        <v>512552</v>
      </c>
      <c r="AE145" s="5">
        <f t="shared" si="19"/>
        <v>1854468</v>
      </c>
      <c r="AG145" s="2">
        <f t="shared" si="20"/>
        <v>5</v>
      </c>
      <c r="AH145" s="2">
        <f t="shared" si="21"/>
        <v>2024</v>
      </c>
      <c r="AJ145" s="5">
        <f t="shared" si="22"/>
        <v>103923</v>
      </c>
      <c r="AK145" s="2">
        <f t="shared" si="23"/>
        <v>21</v>
      </c>
    </row>
    <row r="146" spans="1:37" ht="12.75" x14ac:dyDescent="0.2">
      <c r="A146" s="4">
        <v>45429</v>
      </c>
      <c r="B146" s="5">
        <f>All_Customers_Residential!B146+All_Customers_Small_Commercial!B146+All_Customers_Lighting!B146</f>
        <v>62625</v>
      </c>
      <c r="C146" s="5">
        <f>All_Customers_Residential!C146+All_Customers_Small_Commercial!C146+All_Customers_Lighting!C146</f>
        <v>59002</v>
      </c>
      <c r="D146" s="5">
        <f>All_Customers_Residential!D146+All_Customers_Small_Commercial!D146+All_Customers_Lighting!D146</f>
        <v>57234</v>
      </c>
      <c r="E146" s="5">
        <f>All_Customers_Residential!E146+All_Customers_Small_Commercial!E146+All_Customers_Lighting!E146</f>
        <v>57462</v>
      </c>
      <c r="F146" s="5">
        <f>All_Customers_Residential!F146+All_Customers_Small_Commercial!F146+All_Customers_Lighting!F146</f>
        <v>60718</v>
      </c>
      <c r="G146" s="5">
        <f>All_Customers_Residential!G146+All_Customers_Small_Commercial!G146+All_Customers_Lighting!G146</f>
        <v>68538</v>
      </c>
      <c r="H146" s="5">
        <f>All_Customers_Residential!H146+All_Customers_Small_Commercial!H146+All_Customers_Lighting!H146</f>
        <v>79987</v>
      </c>
      <c r="I146" s="5">
        <f>All_Customers_Residential!I146+All_Customers_Small_Commercial!I146+All_Customers_Lighting!I146</f>
        <v>82691</v>
      </c>
      <c r="J146" s="5">
        <f>All_Customers_Residential!J146+All_Customers_Small_Commercial!J146+All_Customers_Lighting!J146</f>
        <v>78031</v>
      </c>
      <c r="K146" s="5">
        <f>All_Customers_Residential!K146+All_Customers_Small_Commercial!K146+All_Customers_Lighting!K146</f>
        <v>74919</v>
      </c>
      <c r="L146" s="5">
        <f>All_Customers_Residential!L146+All_Customers_Small_Commercial!L146+All_Customers_Lighting!L146</f>
        <v>69547</v>
      </c>
      <c r="M146" s="5">
        <f>All_Customers_Residential!M146+All_Customers_Small_Commercial!M146+All_Customers_Lighting!M146</f>
        <v>69208</v>
      </c>
      <c r="N146" s="5">
        <f>All_Customers_Residential!N146+All_Customers_Small_Commercial!N146+All_Customers_Lighting!N146</f>
        <v>69268</v>
      </c>
      <c r="O146" s="5">
        <f>All_Customers_Residential!O146+All_Customers_Small_Commercial!O146+All_Customers_Lighting!O146</f>
        <v>69469</v>
      </c>
      <c r="P146" s="5">
        <f>All_Customers_Residential!P146+All_Customers_Small_Commercial!P146+All_Customers_Lighting!P146</f>
        <v>72488</v>
      </c>
      <c r="Q146" s="5">
        <f>All_Customers_Residential!Q146+All_Customers_Small_Commercial!Q146+All_Customers_Lighting!Q146</f>
        <v>75180</v>
      </c>
      <c r="R146" s="5">
        <f>All_Customers_Residential!R146+All_Customers_Small_Commercial!R146+All_Customers_Lighting!R146</f>
        <v>83586</v>
      </c>
      <c r="S146" s="5">
        <f>All_Customers_Residential!S146+All_Customers_Small_Commercial!S146+All_Customers_Lighting!S146</f>
        <v>90500</v>
      </c>
      <c r="T146" s="5">
        <f>All_Customers_Residential!T146+All_Customers_Small_Commercial!T146+All_Customers_Lighting!T146</f>
        <v>94306</v>
      </c>
      <c r="U146" s="5">
        <f>All_Customers_Residential!U146+All_Customers_Small_Commercial!U146+All_Customers_Lighting!U146</f>
        <v>98126</v>
      </c>
      <c r="V146" s="5">
        <f>All_Customers_Residential!V146+All_Customers_Small_Commercial!V146+All_Customers_Lighting!V146</f>
        <v>100356</v>
      </c>
      <c r="W146" s="5">
        <f>All_Customers_Residential!W146+All_Customers_Small_Commercial!W146+All_Customers_Lighting!W146</f>
        <v>92324</v>
      </c>
      <c r="X146" s="5">
        <f>All_Customers_Residential!X146+All_Customers_Small_Commercial!X146+All_Customers_Lighting!X146</f>
        <v>80022</v>
      </c>
      <c r="Y146" s="5">
        <f>All_Customers_Residential!Y146+All_Customers_Small_Commercial!Y146+All_Customers_Lighting!Y146</f>
        <v>69040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1300021</v>
      </c>
      <c r="AD146" s="5">
        <f t="shared" si="18"/>
        <v>514606</v>
      </c>
      <c r="AE146" s="5">
        <f t="shared" si="19"/>
        <v>1814627</v>
      </c>
      <c r="AG146" s="2">
        <f t="shared" si="20"/>
        <v>5</v>
      </c>
      <c r="AH146" s="2">
        <f t="shared" si="21"/>
        <v>2024</v>
      </c>
      <c r="AJ146" s="5">
        <f t="shared" si="22"/>
        <v>100356</v>
      </c>
      <c r="AK146" s="2">
        <f t="shared" si="23"/>
        <v>21</v>
      </c>
    </row>
    <row r="147" spans="1:37" ht="12.75" x14ac:dyDescent="0.2">
      <c r="A147" s="4">
        <v>45430</v>
      </c>
      <c r="B147" s="5">
        <f>All_Customers_Residential!B147+All_Customers_Small_Commercial!B147+All_Customers_Lighting!B147</f>
        <v>62915</v>
      </c>
      <c r="C147" s="5">
        <f>All_Customers_Residential!C147+All_Customers_Small_Commercial!C147+All_Customers_Lighting!C147</f>
        <v>59512</v>
      </c>
      <c r="D147" s="5">
        <f>All_Customers_Residential!D147+All_Customers_Small_Commercial!D147+All_Customers_Lighting!D147</f>
        <v>57681</v>
      </c>
      <c r="E147" s="5">
        <f>All_Customers_Residential!E147+All_Customers_Small_Commercial!E147+All_Customers_Lighting!E147</f>
        <v>57130</v>
      </c>
      <c r="F147" s="5">
        <f>All_Customers_Residential!F147+All_Customers_Small_Commercial!F147+All_Customers_Lighting!F147</f>
        <v>58169</v>
      </c>
      <c r="G147" s="5">
        <f>All_Customers_Residential!G147+All_Customers_Small_Commercial!G147+All_Customers_Lighting!G147</f>
        <v>62781</v>
      </c>
      <c r="H147" s="5">
        <f>All_Customers_Residential!H147+All_Customers_Small_Commercial!H147+All_Customers_Lighting!H147</f>
        <v>68493</v>
      </c>
      <c r="I147" s="5">
        <f>All_Customers_Residential!I147+All_Customers_Small_Commercial!I147+All_Customers_Lighting!I147</f>
        <v>76134</v>
      </c>
      <c r="J147" s="5">
        <f>All_Customers_Residential!J147+All_Customers_Small_Commercial!J147+All_Customers_Lighting!J147</f>
        <v>77763</v>
      </c>
      <c r="K147" s="5">
        <f>All_Customers_Residential!K147+All_Customers_Small_Commercial!K147+All_Customers_Lighting!K147</f>
        <v>79104</v>
      </c>
      <c r="L147" s="5">
        <f>All_Customers_Residential!L147+All_Customers_Small_Commercial!L147+All_Customers_Lighting!L147</f>
        <v>77231</v>
      </c>
      <c r="M147" s="5">
        <f>All_Customers_Residential!M147+All_Customers_Small_Commercial!M147+All_Customers_Lighting!M147</f>
        <v>75912</v>
      </c>
      <c r="N147" s="5">
        <f>All_Customers_Residential!N147+All_Customers_Small_Commercial!N147+All_Customers_Lighting!N147</f>
        <v>73591</v>
      </c>
      <c r="O147" s="5">
        <f>All_Customers_Residential!O147+All_Customers_Small_Commercial!O147+All_Customers_Lighting!O147</f>
        <v>73146</v>
      </c>
      <c r="P147" s="5">
        <f>All_Customers_Residential!P147+All_Customers_Small_Commercial!P147+All_Customers_Lighting!P147</f>
        <v>75853</v>
      </c>
      <c r="Q147" s="5">
        <f>All_Customers_Residential!Q147+All_Customers_Small_Commercial!Q147+All_Customers_Lighting!Q147</f>
        <v>80370</v>
      </c>
      <c r="R147" s="5">
        <f>All_Customers_Residential!R147+All_Customers_Small_Commercial!R147+All_Customers_Lighting!R147</f>
        <v>86618</v>
      </c>
      <c r="S147" s="5">
        <f>All_Customers_Residential!S147+All_Customers_Small_Commercial!S147+All_Customers_Lighting!S147</f>
        <v>92289</v>
      </c>
      <c r="T147" s="5">
        <f>All_Customers_Residential!T147+All_Customers_Small_Commercial!T147+All_Customers_Lighting!T147</f>
        <v>97126</v>
      </c>
      <c r="U147" s="5">
        <f>All_Customers_Residential!U147+All_Customers_Small_Commercial!U147+All_Customers_Lighting!U147</f>
        <v>98136</v>
      </c>
      <c r="V147" s="5">
        <f>All_Customers_Residential!V147+All_Customers_Small_Commercial!V147+All_Customers_Lighting!V147</f>
        <v>99353</v>
      </c>
      <c r="W147" s="5">
        <f>All_Customers_Residential!W147+All_Customers_Small_Commercial!W147+All_Customers_Lighting!W147</f>
        <v>89326</v>
      </c>
      <c r="X147" s="5">
        <f>All_Customers_Residential!X147+All_Customers_Small_Commercial!X147+All_Customers_Lighting!X147</f>
        <v>78013</v>
      </c>
      <c r="Y147" s="5">
        <f>All_Customers_Residential!Y147+All_Customers_Small_Commercial!Y147+All_Customers_Lighting!Y147</f>
        <v>67867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1824513</v>
      </c>
      <c r="AE147" s="5">
        <f t="shared" si="19"/>
        <v>1824513</v>
      </c>
      <c r="AG147" s="2">
        <f t="shared" si="20"/>
        <v>5</v>
      </c>
      <c r="AH147" s="2">
        <f t="shared" si="21"/>
        <v>2024</v>
      </c>
      <c r="AJ147" s="5">
        <f t="shared" si="22"/>
        <v>99353</v>
      </c>
      <c r="AK147" s="2">
        <f t="shared" si="23"/>
        <v>21</v>
      </c>
    </row>
    <row r="148" spans="1:37" ht="12.75" x14ac:dyDescent="0.2">
      <c r="A148" s="4">
        <v>45431</v>
      </c>
      <c r="B148" s="5">
        <f>All_Customers_Residential!B148+All_Customers_Small_Commercial!B148+All_Customers_Lighting!B148</f>
        <v>63772</v>
      </c>
      <c r="C148" s="5">
        <f>All_Customers_Residential!C148+All_Customers_Small_Commercial!C148+All_Customers_Lighting!C148</f>
        <v>58754</v>
      </c>
      <c r="D148" s="5">
        <f>All_Customers_Residential!D148+All_Customers_Small_Commercial!D148+All_Customers_Lighting!D148</f>
        <v>58185</v>
      </c>
      <c r="E148" s="5">
        <f>All_Customers_Residential!E148+All_Customers_Small_Commercial!E148+All_Customers_Lighting!E148</f>
        <v>57008</v>
      </c>
      <c r="F148" s="5">
        <f>All_Customers_Residential!F148+All_Customers_Small_Commercial!F148+All_Customers_Lighting!F148</f>
        <v>58343</v>
      </c>
      <c r="G148" s="5">
        <f>All_Customers_Residential!G148+All_Customers_Small_Commercial!G148+All_Customers_Lighting!G148</f>
        <v>61503</v>
      </c>
      <c r="H148" s="5">
        <f>All_Customers_Residential!H148+All_Customers_Small_Commercial!H148+All_Customers_Lighting!H148</f>
        <v>68355</v>
      </c>
      <c r="I148" s="5">
        <f>All_Customers_Residential!I148+All_Customers_Small_Commercial!I148+All_Customers_Lighting!I148</f>
        <v>75767</v>
      </c>
      <c r="J148" s="5">
        <f>All_Customers_Residential!J148+All_Customers_Small_Commercial!J148+All_Customers_Lighting!J148</f>
        <v>82048</v>
      </c>
      <c r="K148" s="5">
        <f>All_Customers_Residential!K148+All_Customers_Small_Commercial!K148+All_Customers_Lighting!K148</f>
        <v>85604</v>
      </c>
      <c r="L148" s="5">
        <f>All_Customers_Residential!L148+All_Customers_Small_Commercial!L148+All_Customers_Lighting!L148</f>
        <v>81767</v>
      </c>
      <c r="M148" s="5">
        <f>All_Customers_Residential!M148+All_Customers_Small_Commercial!M148+All_Customers_Lighting!M148</f>
        <v>81461</v>
      </c>
      <c r="N148" s="5">
        <f>All_Customers_Residential!N148+All_Customers_Small_Commercial!N148+All_Customers_Lighting!N148</f>
        <v>77473</v>
      </c>
      <c r="O148" s="5">
        <f>All_Customers_Residential!O148+All_Customers_Small_Commercial!O148+All_Customers_Lighting!O148</f>
        <v>75611</v>
      </c>
      <c r="P148" s="5">
        <f>All_Customers_Residential!P148+All_Customers_Small_Commercial!P148+All_Customers_Lighting!P148</f>
        <v>75252</v>
      </c>
      <c r="Q148" s="5">
        <f>All_Customers_Residential!Q148+All_Customers_Small_Commercial!Q148+All_Customers_Lighting!Q148</f>
        <v>78758</v>
      </c>
      <c r="R148" s="5">
        <f>All_Customers_Residential!R148+All_Customers_Small_Commercial!R148+All_Customers_Lighting!R148</f>
        <v>85262</v>
      </c>
      <c r="S148" s="5">
        <f>All_Customers_Residential!S148+All_Customers_Small_Commercial!S148+All_Customers_Lighting!S148</f>
        <v>93924</v>
      </c>
      <c r="T148" s="5">
        <f>All_Customers_Residential!T148+All_Customers_Small_Commercial!T148+All_Customers_Lighting!T148</f>
        <v>100407</v>
      </c>
      <c r="U148" s="5">
        <f>All_Customers_Residential!U148+All_Customers_Small_Commercial!U148+All_Customers_Lighting!U148</f>
        <v>103872</v>
      </c>
      <c r="V148" s="5">
        <f>All_Customers_Residential!V148+All_Customers_Small_Commercial!V148+All_Customers_Lighting!V148</f>
        <v>105120</v>
      </c>
      <c r="W148" s="5">
        <f>All_Customers_Residential!W148+All_Customers_Small_Commercial!W148+All_Customers_Lighting!W148</f>
        <v>93451</v>
      </c>
      <c r="X148" s="5">
        <f>All_Customers_Residential!X148+All_Customers_Small_Commercial!X148+All_Customers_Lighting!X148</f>
        <v>80554</v>
      </c>
      <c r="Y148" s="5">
        <f>All_Customers_Residential!Y148+All_Customers_Small_Commercial!Y148+All_Customers_Lighting!Y148</f>
        <v>68539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1870790</v>
      </c>
      <c r="AE148" s="5">
        <f t="shared" si="19"/>
        <v>1870790</v>
      </c>
      <c r="AG148" s="2">
        <f t="shared" si="20"/>
        <v>5</v>
      </c>
      <c r="AH148" s="2">
        <f t="shared" si="21"/>
        <v>2024</v>
      </c>
      <c r="AJ148" s="5">
        <f t="shared" si="22"/>
        <v>105120</v>
      </c>
      <c r="AK148" s="2">
        <f t="shared" si="23"/>
        <v>21</v>
      </c>
    </row>
    <row r="149" spans="1:37" ht="12.75" x14ac:dyDescent="0.2">
      <c r="A149" s="4">
        <v>45432</v>
      </c>
      <c r="B149" s="5">
        <f>All_Customers_Residential!B149+All_Customers_Small_Commercial!B149+All_Customers_Lighting!B149</f>
        <v>62878</v>
      </c>
      <c r="C149" s="5">
        <f>All_Customers_Residential!C149+All_Customers_Small_Commercial!C149+All_Customers_Lighting!C149</f>
        <v>58939</v>
      </c>
      <c r="D149" s="5">
        <f>All_Customers_Residential!D149+All_Customers_Small_Commercial!D149+All_Customers_Lighting!D149</f>
        <v>57125</v>
      </c>
      <c r="E149" s="5">
        <f>All_Customers_Residential!E149+All_Customers_Small_Commercial!E149+All_Customers_Lighting!E149</f>
        <v>57485</v>
      </c>
      <c r="F149" s="5">
        <f>All_Customers_Residential!F149+All_Customers_Small_Commercial!F149+All_Customers_Lighting!F149</f>
        <v>61636</v>
      </c>
      <c r="G149" s="5">
        <f>All_Customers_Residential!G149+All_Customers_Small_Commercial!G149+All_Customers_Lighting!G149</f>
        <v>69397</v>
      </c>
      <c r="H149" s="5">
        <f>All_Customers_Residential!H149+All_Customers_Small_Commercial!H149+All_Customers_Lighting!H149</f>
        <v>82353</v>
      </c>
      <c r="I149" s="5">
        <f>All_Customers_Residential!I149+All_Customers_Small_Commercial!I149+All_Customers_Lighting!I149</f>
        <v>86903</v>
      </c>
      <c r="J149" s="5">
        <f>All_Customers_Residential!J149+All_Customers_Small_Commercial!J149+All_Customers_Lighting!J149</f>
        <v>80813</v>
      </c>
      <c r="K149" s="5">
        <f>All_Customers_Residential!K149+All_Customers_Small_Commercial!K149+All_Customers_Lighting!K149</f>
        <v>78265</v>
      </c>
      <c r="L149" s="5">
        <f>All_Customers_Residential!L149+All_Customers_Small_Commercial!L149+All_Customers_Lighting!L149</f>
        <v>73866</v>
      </c>
      <c r="M149" s="5">
        <f>All_Customers_Residential!M149+All_Customers_Small_Commercial!M149+All_Customers_Lighting!M149</f>
        <v>70271</v>
      </c>
      <c r="N149" s="5">
        <f>All_Customers_Residential!N149+All_Customers_Small_Commercial!N149+All_Customers_Lighting!N149</f>
        <v>71477</v>
      </c>
      <c r="O149" s="5">
        <f>All_Customers_Residential!O149+All_Customers_Small_Commercial!O149+All_Customers_Lighting!O149</f>
        <v>68332</v>
      </c>
      <c r="P149" s="5">
        <f>All_Customers_Residential!P149+All_Customers_Small_Commercial!P149+All_Customers_Lighting!P149</f>
        <v>65514</v>
      </c>
      <c r="Q149" s="5">
        <f>All_Customers_Residential!Q149+All_Customers_Small_Commercial!Q149+All_Customers_Lighting!Q149</f>
        <v>69989</v>
      </c>
      <c r="R149" s="5">
        <f>All_Customers_Residential!R149+All_Customers_Small_Commercial!R149+All_Customers_Lighting!R149</f>
        <v>77354</v>
      </c>
      <c r="S149" s="5">
        <f>All_Customers_Residential!S149+All_Customers_Small_Commercial!S149+All_Customers_Lighting!S149</f>
        <v>89539</v>
      </c>
      <c r="T149" s="5">
        <f>All_Customers_Residential!T149+All_Customers_Small_Commercial!T149+All_Customers_Lighting!T149</f>
        <v>98133</v>
      </c>
      <c r="U149" s="5">
        <f>All_Customers_Residential!U149+All_Customers_Small_Commercial!U149+All_Customers_Lighting!U149</f>
        <v>102202</v>
      </c>
      <c r="V149" s="5">
        <f>All_Customers_Residential!V149+All_Customers_Small_Commercial!V149+All_Customers_Lighting!V149</f>
        <v>104651</v>
      </c>
      <c r="W149" s="5">
        <f>All_Customers_Residential!W149+All_Customers_Small_Commercial!W149+All_Customers_Lighting!W149</f>
        <v>93270</v>
      </c>
      <c r="X149" s="5">
        <f>All_Customers_Residential!X149+All_Customers_Small_Commercial!X149+All_Customers_Lighting!X149</f>
        <v>78872</v>
      </c>
      <c r="Y149" s="5">
        <f>All_Customers_Residential!Y149+All_Customers_Small_Commercial!Y149+All_Customers_Lighting!Y149</f>
        <v>68413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1309451</v>
      </c>
      <c r="AD149" s="5">
        <f t="shared" si="18"/>
        <v>518226</v>
      </c>
      <c r="AE149" s="5">
        <f t="shared" si="19"/>
        <v>1827677</v>
      </c>
      <c r="AG149" s="2">
        <f t="shared" si="20"/>
        <v>5</v>
      </c>
      <c r="AH149" s="2">
        <f t="shared" si="21"/>
        <v>2024</v>
      </c>
      <c r="AJ149" s="5">
        <f t="shared" si="22"/>
        <v>104651</v>
      </c>
      <c r="AK149" s="2">
        <f t="shared" si="23"/>
        <v>21</v>
      </c>
    </row>
    <row r="150" spans="1:37" ht="12.75" x14ac:dyDescent="0.2">
      <c r="A150" s="4">
        <v>45433</v>
      </c>
      <c r="B150" s="5">
        <f>All_Customers_Residential!B150+All_Customers_Small_Commercial!B150+All_Customers_Lighting!B150</f>
        <v>62381</v>
      </c>
      <c r="C150" s="5">
        <f>All_Customers_Residential!C150+All_Customers_Small_Commercial!C150+All_Customers_Lighting!C150</f>
        <v>59678</v>
      </c>
      <c r="D150" s="5">
        <f>All_Customers_Residential!D150+All_Customers_Small_Commercial!D150+All_Customers_Lighting!D150</f>
        <v>57775</v>
      </c>
      <c r="E150" s="5">
        <f>All_Customers_Residential!E150+All_Customers_Small_Commercial!E150+All_Customers_Lighting!E150</f>
        <v>58637</v>
      </c>
      <c r="F150" s="5">
        <f>All_Customers_Residential!F150+All_Customers_Small_Commercial!F150+All_Customers_Lighting!F150</f>
        <v>62538</v>
      </c>
      <c r="G150" s="5">
        <f>All_Customers_Residential!G150+All_Customers_Small_Commercial!G150+All_Customers_Lighting!G150</f>
        <v>69679</v>
      </c>
      <c r="H150" s="5">
        <f>All_Customers_Residential!H150+All_Customers_Small_Commercial!H150+All_Customers_Lighting!H150</f>
        <v>83141</v>
      </c>
      <c r="I150" s="5">
        <f>All_Customers_Residential!I150+All_Customers_Small_Commercial!I150+All_Customers_Lighting!I150</f>
        <v>86530</v>
      </c>
      <c r="J150" s="5">
        <f>All_Customers_Residential!J150+All_Customers_Small_Commercial!J150+All_Customers_Lighting!J150</f>
        <v>80566</v>
      </c>
      <c r="K150" s="5">
        <f>All_Customers_Residential!K150+All_Customers_Small_Commercial!K150+All_Customers_Lighting!K150</f>
        <v>74304</v>
      </c>
      <c r="L150" s="5">
        <f>All_Customers_Residential!L150+All_Customers_Small_Commercial!L150+All_Customers_Lighting!L150</f>
        <v>70257</v>
      </c>
      <c r="M150" s="5">
        <f>All_Customers_Residential!M150+All_Customers_Small_Commercial!M150+All_Customers_Lighting!M150</f>
        <v>70971</v>
      </c>
      <c r="N150" s="5">
        <f>All_Customers_Residential!N150+All_Customers_Small_Commercial!N150+All_Customers_Lighting!N150</f>
        <v>70184</v>
      </c>
      <c r="O150" s="5">
        <f>All_Customers_Residential!O150+All_Customers_Small_Commercial!O150+All_Customers_Lighting!O150</f>
        <v>69195</v>
      </c>
      <c r="P150" s="5">
        <f>All_Customers_Residential!P150+All_Customers_Small_Commercial!P150+All_Customers_Lighting!P150</f>
        <v>69778</v>
      </c>
      <c r="Q150" s="5">
        <f>All_Customers_Residential!Q150+All_Customers_Small_Commercial!Q150+All_Customers_Lighting!Q150</f>
        <v>75341</v>
      </c>
      <c r="R150" s="5">
        <f>All_Customers_Residential!R150+All_Customers_Small_Commercial!R150+All_Customers_Lighting!R150</f>
        <v>84841</v>
      </c>
      <c r="S150" s="5">
        <f>All_Customers_Residential!S150+All_Customers_Small_Commercial!S150+All_Customers_Lighting!S150</f>
        <v>96329</v>
      </c>
      <c r="T150" s="5">
        <f>All_Customers_Residential!T150+All_Customers_Small_Commercial!T150+All_Customers_Lighting!T150</f>
        <v>102721</v>
      </c>
      <c r="U150" s="5">
        <f>All_Customers_Residential!U150+All_Customers_Small_Commercial!U150+All_Customers_Lighting!U150</f>
        <v>106024</v>
      </c>
      <c r="V150" s="5">
        <f>All_Customers_Residential!V150+All_Customers_Small_Commercial!V150+All_Customers_Lighting!V150</f>
        <v>106966</v>
      </c>
      <c r="W150" s="5">
        <f>All_Customers_Residential!W150+All_Customers_Small_Commercial!W150+All_Customers_Lighting!W150</f>
        <v>96081</v>
      </c>
      <c r="X150" s="5">
        <f>All_Customers_Residential!X150+All_Customers_Small_Commercial!X150+All_Customers_Lighting!X150</f>
        <v>81133</v>
      </c>
      <c r="Y150" s="5">
        <f>All_Customers_Residential!Y150+All_Customers_Small_Commercial!Y150+All_Customers_Lighting!Y150</f>
        <v>69983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1341221</v>
      </c>
      <c r="AD150" s="5">
        <f t="shared" si="18"/>
        <v>523812</v>
      </c>
      <c r="AE150" s="5">
        <f t="shared" si="19"/>
        <v>1865033</v>
      </c>
      <c r="AG150" s="2">
        <f t="shared" si="20"/>
        <v>5</v>
      </c>
      <c r="AH150" s="2">
        <f t="shared" si="21"/>
        <v>2024</v>
      </c>
      <c r="AJ150" s="5">
        <f t="shared" si="22"/>
        <v>106966</v>
      </c>
      <c r="AK150" s="2">
        <f t="shared" si="23"/>
        <v>21</v>
      </c>
    </row>
    <row r="151" spans="1:37" ht="12.75" x14ac:dyDescent="0.2">
      <c r="A151" s="4">
        <v>45434</v>
      </c>
      <c r="B151" s="5">
        <f>All_Customers_Residential!B151+All_Customers_Small_Commercial!B151+All_Customers_Lighting!B151</f>
        <v>64481</v>
      </c>
      <c r="C151" s="5">
        <f>All_Customers_Residential!C151+All_Customers_Small_Commercial!C151+All_Customers_Lighting!C151</f>
        <v>59161</v>
      </c>
      <c r="D151" s="5">
        <f>All_Customers_Residential!D151+All_Customers_Small_Commercial!D151+All_Customers_Lighting!D151</f>
        <v>58982</v>
      </c>
      <c r="E151" s="5">
        <f>All_Customers_Residential!E151+All_Customers_Small_Commercial!E151+All_Customers_Lighting!E151</f>
        <v>58524</v>
      </c>
      <c r="F151" s="5">
        <f>All_Customers_Residential!F151+All_Customers_Small_Commercial!F151+All_Customers_Lighting!F151</f>
        <v>62176</v>
      </c>
      <c r="G151" s="5">
        <f>All_Customers_Residential!G151+All_Customers_Small_Commercial!G151+All_Customers_Lighting!G151</f>
        <v>69996</v>
      </c>
      <c r="H151" s="5">
        <f>All_Customers_Residential!H151+All_Customers_Small_Commercial!H151+All_Customers_Lighting!H151</f>
        <v>83446</v>
      </c>
      <c r="I151" s="5">
        <f>All_Customers_Residential!I151+All_Customers_Small_Commercial!I151+All_Customers_Lighting!I151</f>
        <v>90214</v>
      </c>
      <c r="J151" s="5">
        <f>All_Customers_Residential!J151+All_Customers_Small_Commercial!J151+All_Customers_Lighting!J151</f>
        <v>87831</v>
      </c>
      <c r="K151" s="5">
        <f>All_Customers_Residential!K151+All_Customers_Small_Commercial!K151+All_Customers_Lighting!K151</f>
        <v>84906</v>
      </c>
      <c r="L151" s="5">
        <f>All_Customers_Residential!L151+All_Customers_Small_Commercial!L151+All_Customers_Lighting!L151</f>
        <v>81397</v>
      </c>
      <c r="M151" s="5">
        <f>All_Customers_Residential!M151+All_Customers_Small_Commercial!M151+All_Customers_Lighting!M151</f>
        <v>77136</v>
      </c>
      <c r="N151" s="5">
        <f>All_Customers_Residential!N151+All_Customers_Small_Commercial!N151+All_Customers_Lighting!N151</f>
        <v>76095</v>
      </c>
      <c r="O151" s="5">
        <f>All_Customers_Residential!O151+All_Customers_Small_Commercial!O151+All_Customers_Lighting!O151</f>
        <v>77370</v>
      </c>
      <c r="P151" s="5">
        <f>All_Customers_Residential!P151+All_Customers_Small_Commercial!P151+All_Customers_Lighting!P151</f>
        <v>81908</v>
      </c>
      <c r="Q151" s="5">
        <f>All_Customers_Residential!Q151+All_Customers_Small_Commercial!Q151+All_Customers_Lighting!Q151</f>
        <v>84700</v>
      </c>
      <c r="R151" s="5">
        <f>All_Customers_Residential!R151+All_Customers_Small_Commercial!R151+All_Customers_Lighting!R151</f>
        <v>92410</v>
      </c>
      <c r="S151" s="5">
        <f>All_Customers_Residential!S151+All_Customers_Small_Commercial!S151+All_Customers_Lighting!S151</f>
        <v>100177</v>
      </c>
      <c r="T151" s="5">
        <f>All_Customers_Residential!T151+All_Customers_Small_Commercial!T151+All_Customers_Lighting!T151</f>
        <v>110940</v>
      </c>
      <c r="U151" s="5">
        <f>All_Customers_Residential!U151+All_Customers_Small_Commercial!U151+All_Customers_Lighting!U151</f>
        <v>114749</v>
      </c>
      <c r="V151" s="5">
        <f>All_Customers_Residential!V151+All_Customers_Small_Commercial!V151+All_Customers_Lighting!V151</f>
        <v>117042</v>
      </c>
      <c r="W151" s="5">
        <f>All_Customers_Residential!W151+All_Customers_Small_Commercial!W151+All_Customers_Lighting!W151</f>
        <v>105459</v>
      </c>
      <c r="X151" s="5">
        <f>All_Customers_Residential!X151+All_Customers_Small_Commercial!X151+All_Customers_Lighting!X151</f>
        <v>88543</v>
      </c>
      <c r="Y151" s="5">
        <f>All_Customers_Residential!Y151+All_Customers_Small_Commercial!Y151+All_Customers_Lighting!Y151</f>
        <v>75678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1470877</v>
      </c>
      <c r="AD151" s="5">
        <f t="shared" si="18"/>
        <v>532444</v>
      </c>
      <c r="AE151" s="5">
        <f t="shared" si="19"/>
        <v>2003321</v>
      </c>
      <c r="AG151" s="2">
        <f t="shared" si="20"/>
        <v>5</v>
      </c>
      <c r="AH151" s="2">
        <f t="shared" si="21"/>
        <v>2024</v>
      </c>
      <c r="AJ151" s="5">
        <f t="shared" si="22"/>
        <v>117042</v>
      </c>
      <c r="AK151" s="2">
        <f t="shared" si="23"/>
        <v>21</v>
      </c>
    </row>
    <row r="152" spans="1:37" ht="12.75" x14ac:dyDescent="0.2">
      <c r="A152" s="4">
        <v>45435</v>
      </c>
      <c r="B152" s="5">
        <f>All_Customers_Residential!B152+All_Customers_Small_Commercial!B152+All_Customers_Lighting!B152</f>
        <v>67997</v>
      </c>
      <c r="C152" s="5">
        <f>All_Customers_Residential!C152+All_Customers_Small_Commercial!C152+All_Customers_Lighting!C152</f>
        <v>64098</v>
      </c>
      <c r="D152" s="5">
        <f>All_Customers_Residential!D152+All_Customers_Small_Commercial!D152+All_Customers_Lighting!D152</f>
        <v>61026</v>
      </c>
      <c r="E152" s="5">
        <f>All_Customers_Residential!E152+All_Customers_Small_Commercial!E152+All_Customers_Lighting!E152</f>
        <v>61738</v>
      </c>
      <c r="F152" s="5">
        <f>All_Customers_Residential!F152+All_Customers_Small_Commercial!F152+All_Customers_Lighting!F152</f>
        <v>63221</v>
      </c>
      <c r="G152" s="5">
        <f>All_Customers_Residential!G152+All_Customers_Small_Commercial!G152+All_Customers_Lighting!G152</f>
        <v>71862</v>
      </c>
      <c r="H152" s="5">
        <f>All_Customers_Residential!H152+All_Customers_Small_Commercial!H152+All_Customers_Lighting!H152</f>
        <v>83220</v>
      </c>
      <c r="I152" s="5">
        <f>All_Customers_Residential!I152+All_Customers_Small_Commercial!I152+All_Customers_Lighting!I152</f>
        <v>87788</v>
      </c>
      <c r="J152" s="5">
        <f>All_Customers_Residential!J152+All_Customers_Small_Commercial!J152+All_Customers_Lighting!J152</f>
        <v>84078</v>
      </c>
      <c r="K152" s="5">
        <f>All_Customers_Residential!K152+All_Customers_Small_Commercial!K152+All_Customers_Lighting!K152</f>
        <v>85398</v>
      </c>
      <c r="L152" s="5">
        <f>All_Customers_Residential!L152+All_Customers_Small_Commercial!L152+All_Customers_Lighting!L152</f>
        <v>84096</v>
      </c>
      <c r="M152" s="5">
        <f>All_Customers_Residential!M152+All_Customers_Small_Commercial!M152+All_Customers_Lighting!M152</f>
        <v>81237</v>
      </c>
      <c r="N152" s="5">
        <f>All_Customers_Residential!N152+All_Customers_Small_Commercial!N152+All_Customers_Lighting!N152</f>
        <v>82410</v>
      </c>
      <c r="O152" s="5">
        <f>All_Customers_Residential!O152+All_Customers_Small_Commercial!O152+All_Customers_Lighting!O152</f>
        <v>84237</v>
      </c>
      <c r="P152" s="5">
        <f>All_Customers_Residential!P152+All_Customers_Small_Commercial!P152+All_Customers_Lighting!P152</f>
        <v>89864</v>
      </c>
      <c r="Q152" s="5">
        <f>All_Customers_Residential!Q152+All_Customers_Small_Commercial!Q152+All_Customers_Lighting!Q152</f>
        <v>95387</v>
      </c>
      <c r="R152" s="5">
        <f>All_Customers_Residential!R152+All_Customers_Small_Commercial!R152+All_Customers_Lighting!R152</f>
        <v>97820</v>
      </c>
      <c r="S152" s="5">
        <f>All_Customers_Residential!S152+All_Customers_Small_Commercial!S152+All_Customers_Lighting!S152</f>
        <v>98661</v>
      </c>
      <c r="T152" s="5">
        <f>All_Customers_Residential!T152+All_Customers_Small_Commercial!T152+All_Customers_Lighting!T152</f>
        <v>104279</v>
      </c>
      <c r="U152" s="5">
        <f>All_Customers_Residential!U152+All_Customers_Small_Commercial!U152+All_Customers_Lighting!U152</f>
        <v>107486</v>
      </c>
      <c r="V152" s="5">
        <f>All_Customers_Residential!V152+All_Customers_Small_Commercial!V152+All_Customers_Lighting!V152</f>
        <v>110348</v>
      </c>
      <c r="W152" s="5">
        <f>All_Customers_Residential!W152+All_Customers_Small_Commercial!W152+All_Customers_Lighting!W152</f>
        <v>99768</v>
      </c>
      <c r="X152" s="5">
        <f>All_Customers_Residential!X152+All_Customers_Small_Commercial!X152+All_Customers_Lighting!X152</f>
        <v>85721</v>
      </c>
      <c r="Y152" s="5">
        <f>All_Customers_Residential!Y152+All_Customers_Small_Commercial!Y152+All_Customers_Lighting!Y152</f>
        <v>72732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1478578</v>
      </c>
      <c r="AD152" s="5">
        <f t="shared" si="18"/>
        <v>545894</v>
      </c>
      <c r="AE152" s="5">
        <f t="shared" si="19"/>
        <v>2024472</v>
      </c>
      <c r="AG152" s="2">
        <f t="shared" si="20"/>
        <v>5</v>
      </c>
      <c r="AH152" s="2">
        <f t="shared" si="21"/>
        <v>2024</v>
      </c>
      <c r="AJ152" s="5">
        <f t="shared" si="22"/>
        <v>110348</v>
      </c>
      <c r="AK152" s="2">
        <f t="shared" si="23"/>
        <v>21</v>
      </c>
    </row>
    <row r="153" spans="1:37" ht="12.75" x14ac:dyDescent="0.2">
      <c r="A153" s="4">
        <v>45436</v>
      </c>
      <c r="B153" s="5">
        <f>All_Customers_Residential!B153+All_Customers_Small_Commercial!B153+All_Customers_Lighting!B153</f>
        <v>65723</v>
      </c>
      <c r="C153" s="5">
        <f>All_Customers_Residential!C153+All_Customers_Small_Commercial!C153+All_Customers_Lighting!C153</f>
        <v>62154</v>
      </c>
      <c r="D153" s="5">
        <f>All_Customers_Residential!D153+All_Customers_Small_Commercial!D153+All_Customers_Lighting!D153</f>
        <v>60316</v>
      </c>
      <c r="E153" s="5">
        <f>All_Customers_Residential!E153+All_Customers_Small_Commercial!E153+All_Customers_Lighting!E153</f>
        <v>59816</v>
      </c>
      <c r="F153" s="5">
        <f>All_Customers_Residential!F153+All_Customers_Small_Commercial!F153+All_Customers_Lighting!F153</f>
        <v>63112</v>
      </c>
      <c r="G153" s="5">
        <f>All_Customers_Residential!G153+All_Customers_Small_Commercial!G153+All_Customers_Lighting!G153</f>
        <v>68755</v>
      </c>
      <c r="H153" s="5">
        <f>All_Customers_Residential!H153+All_Customers_Small_Commercial!H153+All_Customers_Lighting!H153</f>
        <v>80583</v>
      </c>
      <c r="I153" s="5">
        <f>All_Customers_Residential!I153+All_Customers_Small_Commercial!I153+All_Customers_Lighting!I153</f>
        <v>85162</v>
      </c>
      <c r="J153" s="5">
        <f>All_Customers_Residential!J153+All_Customers_Small_Commercial!J153+All_Customers_Lighting!J153</f>
        <v>80641</v>
      </c>
      <c r="K153" s="5">
        <f>All_Customers_Residential!K153+All_Customers_Small_Commercial!K153+All_Customers_Lighting!K153</f>
        <v>77775</v>
      </c>
      <c r="L153" s="5">
        <f>All_Customers_Residential!L153+All_Customers_Small_Commercial!L153+All_Customers_Lighting!L153</f>
        <v>75548</v>
      </c>
      <c r="M153" s="5">
        <f>All_Customers_Residential!M153+All_Customers_Small_Commercial!M153+All_Customers_Lighting!M153</f>
        <v>77867</v>
      </c>
      <c r="N153" s="5">
        <f>All_Customers_Residential!N153+All_Customers_Small_Commercial!N153+All_Customers_Lighting!N153</f>
        <v>78656</v>
      </c>
      <c r="O153" s="5">
        <f>All_Customers_Residential!O153+All_Customers_Small_Commercial!O153+All_Customers_Lighting!O153</f>
        <v>82703</v>
      </c>
      <c r="P153" s="5">
        <f>All_Customers_Residential!P153+All_Customers_Small_Commercial!P153+All_Customers_Lighting!P153</f>
        <v>78131</v>
      </c>
      <c r="Q153" s="5">
        <f>All_Customers_Residential!Q153+All_Customers_Small_Commercial!Q153+All_Customers_Lighting!Q153</f>
        <v>81408</v>
      </c>
      <c r="R153" s="5">
        <f>All_Customers_Residential!R153+All_Customers_Small_Commercial!R153+All_Customers_Lighting!R153</f>
        <v>88790</v>
      </c>
      <c r="S153" s="5">
        <f>All_Customers_Residential!S153+All_Customers_Small_Commercial!S153+All_Customers_Lighting!S153</f>
        <v>94389</v>
      </c>
      <c r="T153" s="5">
        <f>All_Customers_Residential!T153+All_Customers_Small_Commercial!T153+All_Customers_Lighting!T153</f>
        <v>99428</v>
      </c>
      <c r="U153" s="5">
        <f>All_Customers_Residential!U153+All_Customers_Small_Commercial!U153+All_Customers_Lighting!U153</f>
        <v>101161</v>
      </c>
      <c r="V153" s="5">
        <f>All_Customers_Residential!V153+All_Customers_Small_Commercial!V153+All_Customers_Lighting!V153</f>
        <v>103862</v>
      </c>
      <c r="W153" s="5">
        <f>All_Customers_Residential!W153+All_Customers_Small_Commercial!W153+All_Customers_Lighting!W153</f>
        <v>94739</v>
      </c>
      <c r="X153" s="5">
        <f>All_Customers_Residential!X153+All_Customers_Small_Commercial!X153+All_Customers_Lighting!X153</f>
        <v>81158</v>
      </c>
      <c r="Y153" s="5">
        <f>All_Customers_Residential!Y153+All_Customers_Small_Commercial!Y153+All_Customers_Lighting!Y153</f>
        <v>70734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1381418</v>
      </c>
      <c r="AD153" s="5">
        <f t="shared" si="18"/>
        <v>531193</v>
      </c>
      <c r="AE153" s="5">
        <f t="shared" si="19"/>
        <v>1912611</v>
      </c>
      <c r="AG153" s="2">
        <f t="shared" si="20"/>
        <v>5</v>
      </c>
      <c r="AH153" s="2">
        <f t="shared" si="21"/>
        <v>2024</v>
      </c>
      <c r="AJ153" s="5">
        <f t="shared" si="22"/>
        <v>103862</v>
      </c>
      <c r="AK153" s="2">
        <f t="shared" si="23"/>
        <v>21</v>
      </c>
    </row>
    <row r="154" spans="1:37" ht="12.75" x14ac:dyDescent="0.2">
      <c r="A154" s="4">
        <v>45437</v>
      </c>
      <c r="B154" s="5">
        <f>All_Customers_Residential!B154+All_Customers_Small_Commercial!B154+All_Customers_Lighting!B154</f>
        <v>65023</v>
      </c>
      <c r="C154" s="5">
        <f>All_Customers_Residential!C154+All_Customers_Small_Commercial!C154+All_Customers_Lighting!C154</f>
        <v>59815</v>
      </c>
      <c r="D154" s="5">
        <f>All_Customers_Residential!D154+All_Customers_Small_Commercial!D154+All_Customers_Lighting!D154</f>
        <v>59003</v>
      </c>
      <c r="E154" s="5">
        <f>All_Customers_Residential!E154+All_Customers_Small_Commercial!E154+All_Customers_Lighting!E154</f>
        <v>57996</v>
      </c>
      <c r="F154" s="5">
        <f>All_Customers_Residential!F154+All_Customers_Small_Commercial!F154+All_Customers_Lighting!F154</f>
        <v>59577</v>
      </c>
      <c r="G154" s="5">
        <f>All_Customers_Residential!G154+All_Customers_Small_Commercial!G154+All_Customers_Lighting!G154</f>
        <v>62791</v>
      </c>
      <c r="H154" s="5">
        <f>All_Customers_Residential!H154+All_Customers_Small_Commercial!H154+All_Customers_Lighting!H154</f>
        <v>69033</v>
      </c>
      <c r="I154" s="5">
        <f>All_Customers_Residential!I154+All_Customers_Small_Commercial!I154+All_Customers_Lighting!I154</f>
        <v>72644</v>
      </c>
      <c r="J154" s="5">
        <f>All_Customers_Residential!J154+All_Customers_Small_Commercial!J154+All_Customers_Lighting!J154</f>
        <v>72080</v>
      </c>
      <c r="K154" s="5">
        <f>All_Customers_Residential!K154+All_Customers_Small_Commercial!K154+All_Customers_Lighting!K154</f>
        <v>70797</v>
      </c>
      <c r="L154" s="5">
        <f>All_Customers_Residential!L154+All_Customers_Small_Commercial!L154+All_Customers_Lighting!L154</f>
        <v>68571</v>
      </c>
      <c r="M154" s="5">
        <f>All_Customers_Residential!M154+All_Customers_Small_Commercial!M154+All_Customers_Lighting!M154</f>
        <v>67692</v>
      </c>
      <c r="N154" s="5">
        <f>All_Customers_Residential!N154+All_Customers_Small_Commercial!N154+All_Customers_Lighting!N154</f>
        <v>66448</v>
      </c>
      <c r="O154" s="5">
        <f>All_Customers_Residential!O154+All_Customers_Small_Commercial!O154+All_Customers_Lighting!O154</f>
        <v>65633</v>
      </c>
      <c r="P154" s="5">
        <f>All_Customers_Residential!P154+All_Customers_Small_Commercial!P154+All_Customers_Lighting!P154</f>
        <v>65534</v>
      </c>
      <c r="Q154" s="5">
        <f>All_Customers_Residential!Q154+All_Customers_Small_Commercial!Q154+All_Customers_Lighting!Q154</f>
        <v>68815</v>
      </c>
      <c r="R154" s="5">
        <f>All_Customers_Residential!R154+All_Customers_Small_Commercial!R154+All_Customers_Lighting!R154</f>
        <v>78725</v>
      </c>
      <c r="S154" s="5">
        <f>All_Customers_Residential!S154+All_Customers_Small_Commercial!S154+All_Customers_Lighting!S154</f>
        <v>87659</v>
      </c>
      <c r="T154" s="5">
        <f>All_Customers_Residential!T154+All_Customers_Small_Commercial!T154+All_Customers_Lighting!T154</f>
        <v>96578</v>
      </c>
      <c r="U154" s="5">
        <f>All_Customers_Residential!U154+All_Customers_Small_Commercial!U154+All_Customers_Lighting!U154</f>
        <v>100505</v>
      </c>
      <c r="V154" s="5">
        <f>All_Customers_Residential!V154+All_Customers_Small_Commercial!V154+All_Customers_Lighting!V154</f>
        <v>101961</v>
      </c>
      <c r="W154" s="5">
        <f>All_Customers_Residential!W154+All_Customers_Small_Commercial!W154+All_Customers_Lighting!W154</f>
        <v>94488</v>
      </c>
      <c r="X154" s="5">
        <f>All_Customers_Residential!X154+All_Customers_Small_Commercial!X154+All_Customers_Lighting!X154</f>
        <v>82008</v>
      </c>
      <c r="Y154" s="5">
        <f>All_Customers_Residential!Y154+All_Customers_Small_Commercial!Y154+All_Customers_Lighting!Y154</f>
        <v>71588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1764964</v>
      </c>
      <c r="AE154" s="5">
        <f t="shared" si="19"/>
        <v>1764964</v>
      </c>
      <c r="AG154" s="2">
        <f t="shared" si="20"/>
        <v>5</v>
      </c>
      <c r="AH154" s="2">
        <f t="shared" si="21"/>
        <v>2024</v>
      </c>
      <c r="AJ154" s="5">
        <f t="shared" si="22"/>
        <v>101961</v>
      </c>
      <c r="AK154" s="2">
        <f t="shared" si="23"/>
        <v>21</v>
      </c>
    </row>
    <row r="155" spans="1:37" ht="12.75" x14ac:dyDescent="0.2">
      <c r="A155" s="4">
        <v>45438</v>
      </c>
      <c r="B155" s="5">
        <f>All_Customers_Residential!B155+All_Customers_Small_Commercial!B155+All_Customers_Lighting!B155</f>
        <v>64273</v>
      </c>
      <c r="C155" s="5">
        <f>All_Customers_Residential!C155+All_Customers_Small_Commercial!C155+All_Customers_Lighting!C155</f>
        <v>60790</v>
      </c>
      <c r="D155" s="5">
        <f>All_Customers_Residential!D155+All_Customers_Small_Commercial!D155+All_Customers_Lighting!D155</f>
        <v>58536</v>
      </c>
      <c r="E155" s="5">
        <f>All_Customers_Residential!E155+All_Customers_Small_Commercial!E155+All_Customers_Lighting!E155</f>
        <v>58197</v>
      </c>
      <c r="F155" s="5">
        <f>All_Customers_Residential!F155+All_Customers_Small_Commercial!F155+All_Customers_Lighting!F155</f>
        <v>58263</v>
      </c>
      <c r="G155" s="5">
        <f>All_Customers_Residential!G155+All_Customers_Small_Commercial!G155+All_Customers_Lighting!G155</f>
        <v>61932</v>
      </c>
      <c r="H155" s="5">
        <f>All_Customers_Residential!H155+All_Customers_Small_Commercial!H155+All_Customers_Lighting!H155</f>
        <v>67296</v>
      </c>
      <c r="I155" s="5">
        <f>All_Customers_Residential!I155+All_Customers_Small_Commercial!I155+All_Customers_Lighting!I155</f>
        <v>74185</v>
      </c>
      <c r="J155" s="5">
        <f>All_Customers_Residential!J155+All_Customers_Small_Commercial!J155+All_Customers_Lighting!J155</f>
        <v>76091</v>
      </c>
      <c r="K155" s="5">
        <f>All_Customers_Residential!K155+All_Customers_Small_Commercial!K155+All_Customers_Lighting!K155</f>
        <v>78281</v>
      </c>
      <c r="L155" s="5">
        <f>All_Customers_Residential!L155+All_Customers_Small_Commercial!L155+All_Customers_Lighting!L155</f>
        <v>77254</v>
      </c>
      <c r="M155" s="5">
        <f>All_Customers_Residential!M155+All_Customers_Small_Commercial!M155+All_Customers_Lighting!M155</f>
        <v>77495</v>
      </c>
      <c r="N155" s="5">
        <f>All_Customers_Residential!N155+All_Customers_Small_Commercial!N155+All_Customers_Lighting!N155</f>
        <v>70715</v>
      </c>
      <c r="O155" s="5">
        <f>All_Customers_Residential!O155+All_Customers_Small_Commercial!O155+All_Customers_Lighting!O155</f>
        <v>70982</v>
      </c>
      <c r="P155" s="5">
        <f>All_Customers_Residential!P155+All_Customers_Small_Commercial!P155+All_Customers_Lighting!P155</f>
        <v>71798</v>
      </c>
      <c r="Q155" s="5">
        <f>All_Customers_Residential!Q155+All_Customers_Small_Commercial!Q155+All_Customers_Lighting!Q155</f>
        <v>75788</v>
      </c>
      <c r="R155" s="5">
        <f>All_Customers_Residential!R155+All_Customers_Small_Commercial!R155+All_Customers_Lighting!R155</f>
        <v>80628</v>
      </c>
      <c r="S155" s="5">
        <f>All_Customers_Residential!S155+All_Customers_Small_Commercial!S155+All_Customers_Lighting!S155</f>
        <v>89389</v>
      </c>
      <c r="T155" s="5">
        <f>All_Customers_Residential!T155+All_Customers_Small_Commercial!T155+All_Customers_Lighting!T155</f>
        <v>98464</v>
      </c>
      <c r="U155" s="5">
        <f>All_Customers_Residential!U155+All_Customers_Small_Commercial!U155+All_Customers_Lighting!U155</f>
        <v>101128</v>
      </c>
      <c r="V155" s="5">
        <f>All_Customers_Residential!V155+All_Customers_Small_Commercial!V155+All_Customers_Lighting!V155</f>
        <v>102532</v>
      </c>
      <c r="W155" s="5">
        <f>All_Customers_Residential!W155+All_Customers_Small_Commercial!W155+All_Customers_Lighting!W155</f>
        <v>94986</v>
      </c>
      <c r="X155" s="5">
        <f>All_Customers_Residential!X155+All_Customers_Small_Commercial!X155+All_Customers_Lighting!X155</f>
        <v>82725</v>
      </c>
      <c r="Y155" s="5">
        <f>All_Customers_Residential!Y155+All_Customers_Small_Commercial!Y155+All_Customers_Lighting!Y155</f>
        <v>71294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1823022</v>
      </c>
      <c r="AE155" s="5">
        <f t="shared" si="19"/>
        <v>1823022</v>
      </c>
      <c r="AG155" s="2">
        <f t="shared" si="20"/>
        <v>5</v>
      </c>
      <c r="AH155" s="2">
        <f t="shared" si="21"/>
        <v>2024</v>
      </c>
      <c r="AJ155" s="5">
        <f t="shared" si="22"/>
        <v>102532</v>
      </c>
      <c r="AK155" s="2">
        <f t="shared" si="23"/>
        <v>21</v>
      </c>
    </row>
    <row r="156" spans="1:37" ht="12.75" x14ac:dyDescent="0.2">
      <c r="A156" s="4">
        <v>45439</v>
      </c>
      <c r="B156" s="5">
        <f>All_Customers_Residential!B156+All_Customers_Small_Commercial!B156+All_Customers_Lighting!B156</f>
        <v>65043</v>
      </c>
      <c r="C156" s="5">
        <f>All_Customers_Residential!C156+All_Customers_Small_Commercial!C156+All_Customers_Lighting!C156</f>
        <v>59866</v>
      </c>
      <c r="D156" s="5">
        <f>All_Customers_Residential!D156+All_Customers_Small_Commercial!D156+All_Customers_Lighting!D156</f>
        <v>58828</v>
      </c>
      <c r="E156" s="5">
        <f>All_Customers_Residential!E156+All_Customers_Small_Commercial!E156+All_Customers_Lighting!E156</f>
        <v>58169</v>
      </c>
      <c r="F156" s="5">
        <f>All_Customers_Residential!F156+All_Customers_Small_Commercial!F156+All_Customers_Lighting!F156</f>
        <v>59783</v>
      </c>
      <c r="G156" s="5">
        <f>All_Customers_Residential!G156+All_Customers_Small_Commercial!G156+All_Customers_Lighting!G156</f>
        <v>63453</v>
      </c>
      <c r="H156" s="5">
        <f>All_Customers_Residential!H156+All_Customers_Small_Commercial!H156+All_Customers_Lighting!H156</f>
        <v>69774</v>
      </c>
      <c r="I156" s="5">
        <f>All_Customers_Residential!I156+All_Customers_Small_Commercial!I156+All_Customers_Lighting!I156</f>
        <v>79110</v>
      </c>
      <c r="J156" s="5">
        <f>All_Customers_Residential!J156+All_Customers_Small_Commercial!J156+All_Customers_Lighting!J156</f>
        <v>84266</v>
      </c>
      <c r="K156" s="5">
        <f>All_Customers_Residential!K156+All_Customers_Small_Commercial!K156+All_Customers_Lighting!K156</f>
        <v>89675</v>
      </c>
      <c r="L156" s="5">
        <f>All_Customers_Residential!L156+All_Customers_Small_Commercial!L156+All_Customers_Lighting!L156</f>
        <v>91788</v>
      </c>
      <c r="M156" s="5">
        <f>All_Customers_Residential!M156+All_Customers_Small_Commercial!M156+All_Customers_Lighting!M156</f>
        <v>92252</v>
      </c>
      <c r="N156" s="5">
        <f>All_Customers_Residential!N156+All_Customers_Small_Commercial!N156+All_Customers_Lighting!N156</f>
        <v>86368</v>
      </c>
      <c r="O156" s="5">
        <f>All_Customers_Residential!O156+All_Customers_Small_Commercial!O156+All_Customers_Lighting!O156</f>
        <v>86628</v>
      </c>
      <c r="P156" s="5">
        <f>All_Customers_Residential!P156+All_Customers_Small_Commercial!P156+All_Customers_Lighting!P156</f>
        <v>84626</v>
      </c>
      <c r="Q156" s="5">
        <f>All_Customers_Residential!Q156+All_Customers_Small_Commercial!Q156+All_Customers_Lighting!Q156</f>
        <v>88815</v>
      </c>
      <c r="R156" s="5">
        <f>All_Customers_Residential!R156+All_Customers_Small_Commercial!R156+All_Customers_Lighting!R156</f>
        <v>95685</v>
      </c>
      <c r="S156" s="5">
        <f>All_Customers_Residential!S156+All_Customers_Small_Commercial!S156+All_Customers_Lighting!S156</f>
        <v>102537</v>
      </c>
      <c r="T156" s="5">
        <f>All_Customers_Residential!T156+All_Customers_Small_Commercial!T156+All_Customers_Lighting!T156</f>
        <v>104325</v>
      </c>
      <c r="U156" s="5">
        <f>All_Customers_Residential!U156+All_Customers_Small_Commercial!U156+All_Customers_Lighting!U156</f>
        <v>106718</v>
      </c>
      <c r="V156" s="5">
        <f>All_Customers_Residential!V156+All_Customers_Small_Commercial!V156+All_Customers_Lighting!V156</f>
        <v>107452</v>
      </c>
      <c r="W156" s="5">
        <f>All_Customers_Residential!W156+All_Customers_Small_Commercial!W156+All_Customers_Lighting!W156</f>
        <v>94167</v>
      </c>
      <c r="X156" s="5">
        <f>All_Customers_Residential!X156+All_Customers_Small_Commercial!X156+All_Customers_Lighting!X156</f>
        <v>81096</v>
      </c>
      <c r="Y156" s="5">
        <f>All_Customers_Residential!Y156+All_Customers_Small_Commercial!Y156+All_Customers_Lighting!Y156</f>
        <v>70485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1980909</v>
      </c>
      <c r="AE156" s="5">
        <f t="shared" si="19"/>
        <v>1980909</v>
      </c>
      <c r="AG156" s="2">
        <f t="shared" si="20"/>
        <v>5</v>
      </c>
      <c r="AH156" s="2">
        <f t="shared" si="21"/>
        <v>2024</v>
      </c>
      <c r="AJ156" s="5">
        <f t="shared" si="22"/>
        <v>107452</v>
      </c>
      <c r="AK156" s="2">
        <f t="shared" si="23"/>
        <v>21</v>
      </c>
    </row>
    <row r="157" spans="1:37" ht="12.75" x14ac:dyDescent="0.2">
      <c r="A157" s="4">
        <v>45440</v>
      </c>
      <c r="B157" s="5">
        <f>All_Customers_Residential!B157+All_Customers_Small_Commercial!B157+All_Customers_Lighting!B157</f>
        <v>63016</v>
      </c>
      <c r="C157" s="5">
        <f>All_Customers_Residential!C157+All_Customers_Small_Commercial!C157+All_Customers_Lighting!C157</f>
        <v>59727</v>
      </c>
      <c r="D157" s="5">
        <f>All_Customers_Residential!D157+All_Customers_Small_Commercial!D157+All_Customers_Lighting!D157</f>
        <v>59331</v>
      </c>
      <c r="E157" s="5">
        <f>All_Customers_Residential!E157+All_Customers_Small_Commercial!E157+All_Customers_Lighting!E157</f>
        <v>59332</v>
      </c>
      <c r="F157" s="5">
        <f>All_Customers_Residential!F157+All_Customers_Small_Commercial!F157+All_Customers_Lighting!F157</f>
        <v>63175</v>
      </c>
      <c r="G157" s="5">
        <f>All_Customers_Residential!G157+All_Customers_Small_Commercial!G157+All_Customers_Lighting!G157</f>
        <v>71869</v>
      </c>
      <c r="H157" s="5">
        <f>All_Customers_Residential!H157+All_Customers_Small_Commercial!H157+All_Customers_Lighting!H157</f>
        <v>85878</v>
      </c>
      <c r="I157" s="5">
        <f>All_Customers_Residential!I157+All_Customers_Small_Commercial!I157+All_Customers_Lighting!I157</f>
        <v>94216</v>
      </c>
      <c r="J157" s="5">
        <f>All_Customers_Residential!J157+All_Customers_Small_Commercial!J157+All_Customers_Lighting!J157</f>
        <v>91413</v>
      </c>
      <c r="K157" s="5">
        <f>All_Customers_Residential!K157+All_Customers_Small_Commercial!K157+All_Customers_Lighting!K157</f>
        <v>90928</v>
      </c>
      <c r="L157" s="5">
        <f>All_Customers_Residential!L157+All_Customers_Small_Commercial!L157+All_Customers_Lighting!L157</f>
        <v>89529</v>
      </c>
      <c r="M157" s="5">
        <f>All_Customers_Residential!M157+All_Customers_Small_Commercial!M157+All_Customers_Lighting!M157</f>
        <v>87190</v>
      </c>
      <c r="N157" s="5">
        <f>All_Customers_Residential!N157+All_Customers_Small_Commercial!N157+All_Customers_Lighting!N157</f>
        <v>84668</v>
      </c>
      <c r="O157" s="5">
        <f>All_Customers_Residential!O157+All_Customers_Small_Commercial!O157+All_Customers_Lighting!O157</f>
        <v>82970</v>
      </c>
      <c r="P157" s="5">
        <f>All_Customers_Residential!P157+All_Customers_Small_Commercial!P157+All_Customers_Lighting!P157</f>
        <v>77439</v>
      </c>
      <c r="Q157" s="5">
        <f>All_Customers_Residential!Q157+All_Customers_Small_Commercial!Q157+All_Customers_Lighting!Q157</f>
        <v>82835</v>
      </c>
      <c r="R157" s="5">
        <f>All_Customers_Residential!R157+All_Customers_Small_Commercial!R157+All_Customers_Lighting!R157</f>
        <v>88304</v>
      </c>
      <c r="S157" s="5">
        <f>All_Customers_Residential!S157+All_Customers_Small_Commercial!S157+All_Customers_Lighting!S157</f>
        <v>95641</v>
      </c>
      <c r="T157" s="5">
        <f>All_Customers_Residential!T157+All_Customers_Small_Commercial!T157+All_Customers_Lighting!T157</f>
        <v>103058</v>
      </c>
      <c r="U157" s="5">
        <f>All_Customers_Residential!U157+All_Customers_Small_Commercial!U157+All_Customers_Lighting!U157</f>
        <v>107806</v>
      </c>
      <c r="V157" s="5">
        <f>All_Customers_Residential!V157+All_Customers_Small_Commercial!V157+All_Customers_Lighting!V157</f>
        <v>109453</v>
      </c>
      <c r="W157" s="5">
        <f>All_Customers_Residential!W157+All_Customers_Small_Commercial!W157+All_Customers_Lighting!W157</f>
        <v>97887</v>
      </c>
      <c r="X157" s="5">
        <f>All_Customers_Residential!X157+All_Customers_Small_Commercial!X157+All_Customers_Lighting!X157</f>
        <v>83721</v>
      </c>
      <c r="Y157" s="5">
        <f>All_Customers_Residential!Y157+All_Customers_Small_Commercial!Y157+All_Customers_Lighting!Y157</f>
        <v>72217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1467058</v>
      </c>
      <c r="AD157" s="5">
        <f t="shared" si="18"/>
        <v>534545</v>
      </c>
      <c r="AE157" s="5">
        <f t="shared" si="19"/>
        <v>2001603</v>
      </c>
      <c r="AG157" s="2">
        <f t="shared" si="20"/>
        <v>5</v>
      </c>
      <c r="AH157" s="2">
        <f t="shared" si="21"/>
        <v>2024</v>
      </c>
      <c r="AJ157" s="5">
        <f t="shared" si="22"/>
        <v>109453</v>
      </c>
      <c r="AK157" s="2">
        <f t="shared" si="23"/>
        <v>21</v>
      </c>
    </row>
    <row r="158" spans="1:37" ht="12.75" x14ac:dyDescent="0.2">
      <c r="A158" s="4">
        <v>45441</v>
      </c>
      <c r="B158" s="5">
        <f>All_Customers_Residential!B158+All_Customers_Small_Commercial!B158+All_Customers_Lighting!B158</f>
        <v>64308</v>
      </c>
      <c r="C158" s="5">
        <f>All_Customers_Residential!C158+All_Customers_Small_Commercial!C158+All_Customers_Lighting!C158</f>
        <v>61144</v>
      </c>
      <c r="D158" s="5">
        <f>All_Customers_Residential!D158+All_Customers_Small_Commercial!D158+All_Customers_Lighting!D158</f>
        <v>59651</v>
      </c>
      <c r="E158" s="5">
        <f>All_Customers_Residential!E158+All_Customers_Small_Commercial!E158+All_Customers_Lighting!E158</f>
        <v>59344</v>
      </c>
      <c r="F158" s="5">
        <f>All_Customers_Residential!F158+All_Customers_Small_Commercial!F158+All_Customers_Lighting!F158</f>
        <v>62007</v>
      </c>
      <c r="G158" s="5">
        <f>All_Customers_Residential!G158+All_Customers_Small_Commercial!G158+All_Customers_Lighting!G158</f>
        <v>69831</v>
      </c>
      <c r="H158" s="5">
        <f>All_Customers_Residential!H158+All_Customers_Small_Commercial!H158+All_Customers_Lighting!H158</f>
        <v>81883</v>
      </c>
      <c r="I158" s="5">
        <f>All_Customers_Residential!I158+All_Customers_Small_Commercial!I158+All_Customers_Lighting!I158</f>
        <v>84860</v>
      </c>
      <c r="J158" s="5">
        <f>All_Customers_Residential!J158+All_Customers_Small_Commercial!J158+All_Customers_Lighting!J158</f>
        <v>78492</v>
      </c>
      <c r="K158" s="5">
        <f>All_Customers_Residential!K158+All_Customers_Small_Commercial!K158+All_Customers_Lighting!K158</f>
        <v>75001</v>
      </c>
      <c r="L158" s="5">
        <f>All_Customers_Residential!L158+All_Customers_Small_Commercial!L158+All_Customers_Lighting!L158</f>
        <v>74946</v>
      </c>
      <c r="M158" s="5">
        <f>All_Customers_Residential!M158+All_Customers_Small_Commercial!M158+All_Customers_Lighting!M158</f>
        <v>75271</v>
      </c>
      <c r="N158" s="5">
        <f>All_Customers_Residential!N158+All_Customers_Small_Commercial!N158+All_Customers_Lighting!N158</f>
        <v>73734</v>
      </c>
      <c r="O158" s="5">
        <f>All_Customers_Residential!O158+All_Customers_Small_Commercial!O158+All_Customers_Lighting!O158</f>
        <v>71153</v>
      </c>
      <c r="P158" s="5">
        <f>All_Customers_Residential!P158+All_Customers_Small_Commercial!P158+All_Customers_Lighting!P158</f>
        <v>71463</v>
      </c>
      <c r="Q158" s="5">
        <f>All_Customers_Residential!Q158+All_Customers_Small_Commercial!Q158+All_Customers_Lighting!Q158</f>
        <v>73482</v>
      </c>
      <c r="R158" s="5">
        <f>All_Customers_Residential!R158+All_Customers_Small_Commercial!R158+All_Customers_Lighting!R158</f>
        <v>79668</v>
      </c>
      <c r="S158" s="5">
        <f>All_Customers_Residential!S158+All_Customers_Small_Commercial!S158+All_Customers_Lighting!S158</f>
        <v>90508</v>
      </c>
      <c r="T158" s="5">
        <f>All_Customers_Residential!T158+All_Customers_Small_Commercial!T158+All_Customers_Lighting!T158</f>
        <v>100332</v>
      </c>
      <c r="U158" s="5">
        <f>All_Customers_Residential!U158+All_Customers_Small_Commercial!U158+All_Customers_Lighting!U158</f>
        <v>103699</v>
      </c>
      <c r="V158" s="5">
        <f>All_Customers_Residential!V158+All_Customers_Small_Commercial!V158+All_Customers_Lighting!V158</f>
        <v>106516</v>
      </c>
      <c r="W158" s="5">
        <f>All_Customers_Residential!W158+All_Customers_Small_Commercial!W158+All_Customers_Lighting!W158</f>
        <v>96181</v>
      </c>
      <c r="X158" s="5">
        <f>All_Customers_Residential!X158+All_Customers_Small_Commercial!X158+All_Customers_Lighting!X158</f>
        <v>81313</v>
      </c>
      <c r="Y158" s="5">
        <f>All_Customers_Residential!Y158+All_Customers_Small_Commercial!Y158+All_Customers_Lighting!Y158</f>
        <v>69776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1336619</v>
      </c>
      <c r="AD158" s="5">
        <f t="shared" si="18"/>
        <v>527944</v>
      </c>
      <c r="AE158" s="5">
        <f t="shared" si="19"/>
        <v>1864563</v>
      </c>
      <c r="AG158" s="2">
        <f t="shared" si="20"/>
        <v>5</v>
      </c>
      <c r="AH158" s="2">
        <f t="shared" si="21"/>
        <v>2024</v>
      </c>
      <c r="AJ158" s="5">
        <f t="shared" si="22"/>
        <v>106516</v>
      </c>
      <c r="AK158" s="2">
        <f t="shared" si="23"/>
        <v>21</v>
      </c>
    </row>
    <row r="159" spans="1:37" ht="12.75" x14ac:dyDescent="0.2">
      <c r="A159" s="4">
        <v>45442</v>
      </c>
      <c r="B159" s="5">
        <f>All_Customers_Residential!B159+All_Customers_Small_Commercial!B159+All_Customers_Lighting!B159</f>
        <v>62218</v>
      </c>
      <c r="C159" s="5">
        <f>All_Customers_Residential!C159+All_Customers_Small_Commercial!C159+All_Customers_Lighting!C159</f>
        <v>59695</v>
      </c>
      <c r="D159" s="5">
        <f>All_Customers_Residential!D159+All_Customers_Small_Commercial!D159+All_Customers_Lighting!D159</f>
        <v>57385</v>
      </c>
      <c r="E159" s="5">
        <f>All_Customers_Residential!E159+All_Customers_Small_Commercial!E159+All_Customers_Lighting!E159</f>
        <v>58160</v>
      </c>
      <c r="F159" s="5">
        <f>All_Customers_Residential!F159+All_Customers_Small_Commercial!F159+All_Customers_Lighting!F159</f>
        <v>60326</v>
      </c>
      <c r="G159" s="5">
        <f>All_Customers_Residential!G159+All_Customers_Small_Commercial!G159+All_Customers_Lighting!G159</f>
        <v>68458</v>
      </c>
      <c r="H159" s="5">
        <f>All_Customers_Residential!H159+All_Customers_Small_Commercial!H159+All_Customers_Lighting!H159</f>
        <v>79974</v>
      </c>
      <c r="I159" s="5">
        <f>All_Customers_Residential!I159+All_Customers_Small_Commercial!I159+All_Customers_Lighting!I159</f>
        <v>83241</v>
      </c>
      <c r="J159" s="5">
        <f>All_Customers_Residential!J159+All_Customers_Small_Commercial!J159+All_Customers_Lighting!J159</f>
        <v>75904</v>
      </c>
      <c r="K159" s="5">
        <f>All_Customers_Residential!K159+All_Customers_Small_Commercial!K159+All_Customers_Lighting!K159</f>
        <v>76138</v>
      </c>
      <c r="L159" s="5">
        <f>All_Customers_Residential!L159+All_Customers_Small_Commercial!L159+All_Customers_Lighting!L159</f>
        <v>74968</v>
      </c>
      <c r="M159" s="5">
        <f>All_Customers_Residential!M159+All_Customers_Small_Commercial!M159+All_Customers_Lighting!M159</f>
        <v>73128</v>
      </c>
      <c r="N159" s="5">
        <f>All_Customers_Residential!N159+All_Customers_Small_Commercial!N159+All_Customers_Lighting!N159</f>
        <v>73390</v>
      </c>
      <c r="O159" s="5">
        <f>All_Customers_Residential!O159+All_Customers_Small_Commercial!O159+All_Customers_Lighting!O159</f>
        <v>72156</v>
      </c>
      <c r="P159" s="5">
        <f>All_Customers_Residential!P159+All_Customers_Small_Commercial!P159+All_Customers_Lighting!P159</f>
        <v>71267</v>
      </c>
      <c r="Q159" s="5">
        <f>All_Customers_Residential!Q159+All_Customers_Small_Commercial!Q159+All_Customers_Lighting!Q159</f>
        <v>73902</v>
      </c>
      <c r="R159" s="5">
        <f>All_Customers_Residential!R159+All_Customers_Small_Commercial!R159+All_Customers_Lighting!R159</f>
        <v>82250</v>
      </c>
      <c r="S159" s="5">
        <f>All_Customers_Residential!S159+All_Customers_Small_Commercial!S159+All_Customers_Lighting!S159</f>
        <v>89667</v>
      </c>
      <c r="T159" s="5">
        <f>All_Customers_Residential!T159+All_Customers_Small_Commercial!T159+All_Customers_Lighting!T159</f>
        <v>96904</v>
      </c>
      <c r="U159" s="5">
        <f>All_Customers_Residential!U159+All_Customers_Small_Commercial!U159+All_Customers_Lighting!U159</f>
        <v>100609</v>
      </c>
      <c r="V159" s="5">
        <f>All_Customers_Residential!V159+All_Customers_Small_Commercial!V159+All_Customers_Lighting!V159</f>
        <v>103550</v>
      </c>
      <c r="W159" s="5">
        <f>All_Customers_Residential!W159+All_Customers_Small_Commercial!W159+All_Customers_Lighting!W159</f>
        <v>94445</v>
      </c>
      <c r="X159" s="5">
        <f>All_Customers_Residential!X159+All_Customers_Small_Commercial!X159+All_Customers_Lighting!X159</f>
        <v>80708</v>
      </c>
      <c r="Y159" s="5">
        <f>All_Customers_Residential!Y159+All_Customers_Small_Commercial!Y159+All_Customers_Lighting!Y159</f>
        <v>68945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1322227</v>
      </c>
      <c r="AD159" s="5">
        <f t="shared" si="18"/>
        <v>515161</v>
      </c>
      <c r="AE159" s="5">
        <f t="shared" si="19"/>
        <v>1837388</v>
      </c>
      <c r="AG159" s="2">
        <f t="shared" si="20"/>
        <v>5</v>
      </c>
      <c r="AH159" s="2">
        <f t="shared" si="21"/>
        <v>2024</v>
      </c>
      <c r="AJ159" s="5">
        <f t="shared" si="22"/>
        <v>103550</v>
      </c>
      <c r="AK159" s="2">
        <f t="shared" si="23"/>
        <v>21</v>
      </c>
    </row>
    <row r="160" spans="1:37" ht="12.75" x14ac:dyDescent="0.2">
      <c r="A160" s="4">
        <v>45443</v>
      </c>
      <c r="B160" s="5">
        <f>All_Customers_Residential!B160+All_Customers_Small_Commercial!B160+All_Customers_Lighting!B160</f>
        <v>61902</v>
      </c>
      <c r="C160" s="5">
        <f>All_Customers_Residential!C160+All_Customers_Small_Commercial!C160+All_Customers_Lighting!C160</f>
        <v>59267</v>
      </c>
      <c r="D160" s="5">
        <f>All_Customers_Residential!D160+All_Customers_Small_Commercial!D160+All_Customers_Lighting!D160</f>
        <v>57380</v>
      </c>
      <c r="E160" s="5">
        <f>All_Customers_Residential!E160+All_Customers_Small_Commercial!E160+All_Customers_Lighting!E160</f>
        <v>58280</v>
      </c>
      <c r="F160" s="5">
        <f>All_Customers_Residential!F160+All_Customers_Small_Commercial!F160+All_Customers_Lighting!F160</f>
        <v>60271</v>
      </c>
      <c r="G160" s="5">
        <f>All_Customers_Residential!G160+All_Customers_Small_Commercial!G160+All_Customers_Lighting!G160</f>
        <v>68092</v>
      </c>
      <c r="H160" s="5">
        <f>All_Customers_Residential!H160+All_Customers_Small_Commercial!H160+All_Customers_Lighting!H160</f>
        <v>79658</v>
      </c>
      <c r="I160" s="5">
        <f>All_Customers_Residential!I160+All_Customers_Small_Commercial!I160+All_Customers_Lighting!I160</f>
        <v>82499</v>
      </c>
      <c r="J160" s="5">
        <f>All_Customers_Residential!J160+All_Customers_Small_Commercial!J160+All_Customers_Lighting!J160</f>
        <v>74906</v>
      </c>
      <c r="K160" s="5">
        <f>All_Customers_Residential!K160+All_Customers_Small_Commercial!K160+All_Customers_Lighting!K160</f>
        <v>71880</v>
      </c>
      <c r="L160" s="5">
        <f>All_Customers_Residential!L160+All_Customers_Small_Commercial!L160+All_Customers_Lighting!L160</f>
        <v>68829</v>
      </c>
      <c r="M160" s="5">
        <f>All_Customers_Residential!M160+All_Customers_Small_Commercial!M160+All_Customers_Lighting!M160</f>
        <v>67691</v>
      </c>
      <c r="N160" s="5">
        <f>All_Customers_Residential!N160+All_Customers_Small_Commercial!N160+All_Customers_Lighting!N160</f>
        <v>68640</v>
      </c>
      <c r="O160" s="5">
        <f>All_Customers_Residential!O160+All_Customers_Small_Commercial!O160+All_Customers_Lighting!O160</f>
        <v>68996</v>
      </c>
      <c r="P160" s="5">
        <f>All_Customers_Residential!P160+All_Customers_Small_Commercial!P160+All_Customers_Lighting!P160</f>
        <v>72158</v>
      </c>
      <c r="Q160" s="5">
        <f>All_Customers_Residential!Q160+All_Customers_Small_Commercial!Q160+All_Customers_Lighting!Q160</f>
        <v>78815</v>
      </c>
      <c r="R160" s="5">
        <f>All_Customers_Residential!R160+All_Customers_Small_Commercial!R160+All_Customers_Lighting!R160</f>
        <v>82505</v>
      </c>
      <c r="S160" s="5">
        <f>All_Customers_Residential!S160+All_Customers_Small_Commercial!S160+All_Customers_Lighting!S160</f>
        <v>90682</v>
      </c>
      <c r="T160" s="5">
        <f>All_Customers_Residential!T160+All_Customers_Small_Commercial!T160+All_Customers_Lighting!T160</f>
        <v>95908</v>
      </c>
      <c r="U160" s="5">
        <f>All_Customers_Residential!U160+All_Customers_Small_Commercial!U160+All_Customers_Lighting!U160</f>
        <v>97865</v>
      </c>
      <c r="V160" s="5">
        <f>All_Customers_Residential!V160+All_Customers_Small_Commercial!V160+All_Customers_Lighting!V160</f>
        <v>99969</v>
      </c>
      <c r="W160" s="5">
        <f>All_Customers_Residential!W160+All_Customers_Small_Commercial!W160+All_Customers_Lighting!W160</f>
        <v>91801</v>
      </c>
      <c r="X160" s="5">
        <f>All_Customers_Residential!X160+All_Customers_Small_Commercial!X160+All_Customers_Lighting!X160</f>
        <v>79499</v>
      </c>
      <c r="Y160" s="5">
        <f>All_Customers_Residential!Y160+All_Customers_Small_Commercial!Y160+All_Customers_Lighting!Y160</f>
        <v>68465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1292643</v>
      </c>
      <c r="AD160" s="5">
        <f t="shared" si="18"/>
        <v>513315</v>
      </c>
      <c r="AE160" s="5">
        <f t="shared" si="19"/>
        <v>1805958</v>
      </c>
      <c r="AG160" s="2">
        <f t="shared" si="20"/>
        <v>5</v>
      </c>
      <c r="AH160" s="2">
        <f t="shared" si="21"/>
        <v>2024</v>
      </c>
      <c r="AJ160" s="5">
        <f t="shared" si="22"/>
        <v>99969</v>
      </c>
      <c r="AK160" s="2">
        <f t="shared" si="23"/>
        <v>21</v>
      </c>
    </row>
    <row r="161" spans="1:37" ht="12.75" x14ac:dyDescent="0.2">
      <c r="A161" s="4">
        <v>45444</v>
      </c>
      <c r="B161" s="5">
        <f>All_Customers_Residential!B161+All_Customers_Small_Commercial!B161+All_Customers_Lighting!B161</f>
        <v>63926</v>
      </c>
      <c r="C161" s="5">
        <f>All_Customers_Residential!C161+All_Customers_Small_Commercial!C161+All_Customers_Lighting!C161</f>
        <v>58976</v>
      </c>
      <c r="D161" s="5">
        <f>All_Customers_Residential!D161+All_Customers_Small_Commercial!D161+All_Customers_Lighting!D161</f>
        <v>57350</v>
      </c>
      <c r="E161" s="5">
        <f>All_Customers_Residential!E161+All_Customers_Small_Commercial!E161+All_Customers_Lighting!E161</f>
        <v>57076</v>
      </c>
      <c r="F161" s="5">
        <f>All_Customers_Residential!F161+All_Customers_Small_Commercial!F161+All_Customers_Lighting!F161</f>
        <v>58312</v>
      </c>
      <c r="G161" s="5">
        <f>All_Customers_Residential!G161+All_Customers_Small_Commercial!G161+All_Customers_Lighting!G161</f>
        <v>61804</v>
      </c>
      <c r="H161" s="5">
        <f>All_Customers_Residential!H161+All_Customers_Small_Commercial!H161+All_Customers_Lighting!H161</f>
        <v>66604</v>
      </c>
      <c r="I161" s="5">
        <f>All_Customers_Residential!I161+All_Customers_Small_Commercial!I161+All_Customers_Lighting!I161</f>
        <v>71720</v>
      </c>
      <c r="J161" s="5">
        <f>All_Customers_Residential!J161+All_Customers_Small_Commercial!J161+All_Customers_Lighting!J161</f>
        <v>72328</v>
      </c>
      <c r="K161" s="5">
        <f>All_Customers_Residential!K161+All_Customers_Small_Commercial!K161+All_Customers_Lighting!K161</f>
        <v>72661</v>
      </c>
      <c r="L161" s="5">
        <f>All_Customers_Residential!L161+All_Customers_Small_Commercial!L161+All_Customers_Lighting!L161</f>
        <v>68475</v>
      </c>
      <c r="M161" s="5">
        <f>All_Customers_Residential!M161+All_Customers_Small_Commercial!M161+All_Customers_Lighting!M161</f>
        <v>66248</v>
      </c>
      <c r="N161" s="5">
        <f>All_Customers_Residential!N161+All_Customers_Small_Commercial!N161+All_Customers_Lighting!N161</f>
        <v>66221</v>
      </c>
      <c r="O161" s="5">
        <f>All_Customers_Residential!O161+All_Customers_Small_Commercial!O161+All_Customers_Lighting!O161</f>
        <v>64502</v>
      </c>
      <c r="P161" s="5">
        <f>All_Customers_Residential!P161+All_Customers_Small_Commercial!P161+All_Customers_Lighting!P161</f>
        <v>66346</v>
      </c>
      <c r="Q161" s="5">
        <f>All_Customers_Residential!Q161+All_Customers_Small_Commercial!Q161+All_Customers_Lighting!Q161</f>
        <v>67535</v>
      </c>
      <c r="R161" s="5">
        <f>All_Customers_Residential!R161+All_Customers_Small_Commercial!R161+All_Customers_Lighting!R161</f>
        <v>74345</v>
      </c>
      <c r="S161" s="5">
        <f>All_Customers_Residential!S161+All_Customers_Small_Commercial!S161+All_Customers_Lighting!S161</f>
        <v>85459</v>
      </c>
      <c r="T161" s="5">
        <f>All_Customers_Residential!T161+All_Customers_Small_Commercial!T161+All_Customers_Lighting!T161</f>
        <v>93593</v>
      </c>
      <c r="U161" s="5">
        <f>All_Customers_Residential!U161+All_Customers_Small_Commercial!U161+All_Customers_Lighting!U161</f>
        <v>97250</v>
      </c>
      <c r="V161" s="5">
        <f>All_Customers_Residential!V161+All_Customers_Small_Commercial!V161+All_Customers_Lighting!V161</f>
        <v>95732</v>
      </c>
      <c r="W161" s="5">
        <f>All_Customers_Residential!W161+All_Customers_Small_Commercial!W161+All_Customers_Lighting!W161</f>
        <v>92348</v>
      </c>
      <c r="X161" s="5">
        <f>All_Customers_Residential!X161+All_Customers_Small_Commercial!X161+All_Customers_Lighting!X161</f>
        <v>79885</v>
      </c>
      <c r="Y161" s="5">
        <f>All_Customers_Residential!Y161+All_Customers_Small_Commercial!Y161+All_Customers_Lighting!Y161</f>
        <v>71302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1729998</v>
      </c>
      <c r="AE161" s="5">
        <f t="shared" si="19"/>
        <v>1729998</v>
      </c>
      <c r="AG161" s="2">
        <f t="shared" si="20"/>
        <v>6</v>
      </c>
      <c r="AH161" s="2">
        <f t="shared" si="21"/>
        <v>2024</v>
      </c>
      <c r="AJ161" s="5">
        <f t="shared" si="22"/>
        <v>97250</v>
      </c>
      <c r="AK161" s="2">
        <f t="shared" si="23"/>
        <v>20</v>
      </c>
    </row>
    <row r="162" spans="1:37" ht="12.75" x14ac:dyDescent="0.2">
      <c r="A162" s="4">
        <v>45445</v>
      </c>
      <c r="B162" s="5">
        <f>All_Customers_Residential!B162+All_Customers_Small_Commercial!B162+All_Customers_Lighting!B162</f>
        <v>63522</v>
      </c>
      <c r="C162" s="5">
        <f>All_Customers_Residential!C162+All_Customers_Small_Commercial!C162+All_Customers_Lighting!C162</f>
        <v>59642</v>
      </c>
      <c r="D162" s="5">
        <f>All_Customers_Residential!D162+All_Customers_Small_Commercial!D162+All_Customers_Lighting!D162</f>
        <v>58120</v>
      </c>
      <c r="E162" s="5">
        <f>All_Customers_Residential!E162+All_Customers_Small_Commercial!E162+All_Customers_Lighting!E162</f>
        <v>57378</v>
      </c>
      <c r="F162" s="5">
        <f>All_Customers_Residential!F162+All_Customers_Small_Commercial!F162+All_Customers_Lighting!F162</f>
        <v>58476</v>
      </c>
      <c r="G162" s="5">
        <f>All_Customers_Residential!G162+All_Customers_Small_Commercial!G162+All_Customers_Lighting!G162</f>
        <v>60430</v>
      </c>
      <c r="H162" s="5">
        <f>All_Customers_Residential!H162+All_Customers_Small_Commercial!H162+All_Customers_Lighting!H162</f>
        <v>64318</v>
      </c>
      <c r="I162" s="5">
        <f>All_Customers_Residential!I162+All_Customers_Small_Commercial!I162+All_Customers_Lighting!I162</f>
        <v>68529</v>
      </c>
      <c r="J162" s="5">
        <f>All_Customers_Residential!J162+All_Customers_Small_Commercial!J162+All_Customers_Lighting!J162</f>
        <v>70195</v>
      </c>
      <c r="K162" s="5">
        <f>All_Customers_Residential!K162+All_Customers_Small_Commercial!K162+All_Customers_Lighting!K162</f>
        <v>71439</v>
      </c>
      <c r="L162" s="5">
        <f>All_Customers_Residential!L162+All_Customers_Small_Commercial!L162+All_Customers_Lighting!L162</f>
        <v>70014</v>
      </c>
      <c r="M162" s="5">
        <f>All_Customers_Residential!M162+All_Customers_Small_Commercial!M162+All_Customers_Lighting!M162</f>
        <v>68481</v>
      </c>
      <c r="N162" s="5">
        <f>All_Customers_Residential!N162+All_Customers_Small_Commercial!N162+All_Customers_Lighting!N162</f>
        <v>68036</v>
      </c>
      <c r="O162" s="5">
        <f>All_Customers_Residential!O162+All_Customers_Small_Commercial!O162+All_Customers_Lighting!O162</f>
        <v>66899</v>
      </c>
      <c r="P162" s="5">
        <f>All_Customers_Residential!P162+All_Customers_Small_Commercial!P162+All_Customers_Lighting!P162</f>
        <v>69074</v>
      </c>
      <c r="Q162" s="5">
        <f>All_Customers_Residential!Q162+All_Customers_Small_Commercial!Q162+All_Customers_Lighting!Q162</f>
        <v>72479</v>
      </c>
      <c r="R162" s="5">
        <f>All_Customers_Residential!R162+All_Customers_Small_Commercial!R162+All_Customers_Lighting!R162</f>
        <v>82968</v>
      </c>
      <c r="S162" s="5">
        <f>All_Customers_Residential!S162+All_Customers_Small_Commercial!S162+All_Customers_Lighting!S162</f>
        <v>95081</v>
      </c>
      <c r="T162" s="5">
        <f>All_Customers_Residential!T162+All_Customers_Small_Commercial!T162+All_Customers_Lighting!T162</f>
        <v>105726</v>
      </c>
      <c r="U162" s="5">
        <f>All_Customers_Residential!U162+All_Customers_Small_Commercial!U162+All_Customers_Lighting!U162</f>
        <v>108184</v>
      </c>
      <c r="V162" s="5">
        <f>All_Customers_Residential!V162+All_Customers_Small_Commercial!V162+All_Customers_Lighting!V162</f>
        <v>107363</v>
      </c>
      <c r="W162" s="5">
        <f>All_Customers_Residential!W162+All_Customers_Small_Commercial!W162+All_Customers_Lighting!W162</f>
        <v>100100</v>
      </c>
      <c r="X162" s="5">
        <f>All_Customers_Residential!X162+All_Customers_Small_Commercial!X162+All_Customers_Lighting!X162</f>
        <v>84756</v>
      </c>
      <c r="Y162" s="5">
        <f>All_Customers_Residential!Y162+All_Customers_Small_Commercial!Y162+All_Customers_Lighting!Y162</f>
        <v>72788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1803998</v>
      </c>
      <c r="AE162" s="5">
        <f t="shared" si="19"/>
        <v>1803998</v>
      </c>
      <c r="AG162" s="2">
        <f t="shared" si="20"/>
        <v>6</v>
      </c>
      <c r="AH162" s="2">
        <f t="shared" si="21"/>
        <v>2024</v>
      </c>
      <c r="AJ162" s="5">
        <f t="shared" si="22"/>
        <v>108184</v>
      </c>
      <c r="AK162" s="2">
        <f t="shared" si="23"/>
        <v>20</v>
      </c>
    </row>
    <row r="163" spans="1:37" ht="12.75" x14ac:dyDescent="0.2">
      <c r="A163" s="4">
        <v>45446</v>
      </c>
      <c r="B163" s="5">
        <f>All_Customers_Residential!B163+All_Customers_Small_Commercial!B163+All_Customers_Lighting!B163</f>
        <v>64285</v>
      </c>
      <c r="C163" s="5">
        <f>All_Customers_Residential!C163+All_Customers_Small_Commercial!C163+All_Customers_Lighting!C163</f>
        <v>59469</v>
      </c>
      <c r="D163" s="5">
        <f>All_Customers_Residential!D163+All_Customers_Small_Commercial!D163+All_Customers_Lighting!D163</f>
        <v>58038</v>
      </c>
      <c r="E163" s="5">
        <f>All_Customers_Residential!E163+All_Customers_Small_Commercial!E163+All_Customers_Lighting!E163</f>
        <v>57213</v>
      </c>
      <c r="F163" s="5">
        <f>All_Customers_Residential!F163+All_Customers_Small_Commercial!F163+All_Customers_Lighting!F163</f>
        <v>60279</v>
      </c>
      <c r="G163" s="5">
        <f>All_Customers_Residential!G163+All_Customers_Small_Commercial!G163+All_Customers_Lighting!G163</f>
        <v>65994</v>
      </c>
      <c r="H163" s="5">
        <f>All_Customers_Residential!H163+All_Customers_Small_Commercial!H163+All_Customers_Lighting!H163</f>
        <v>76155</v>
      </c>
      <c r="I163" s="5">
        <f>All_Customers_Residential!I163+All_Customers_Small_Commercial!I163+All_Customers_Lighting!I163</f>
        <v>80771</v>
      </c>
      <c r="J163" s="5">
        <f>All_Customers_Residential!J163+All_Customers_Small_Commercial!J163+All_Customers_Lighting!J163</f>
        <v>77153</v>
      </c>
      <c r="K163" s="5">
        <f>All_Customers_Residential!K163+All_Customers_Small_Commercial!K163+All_Customers_Lighting!K163</f>
        <v>77273</v>
      </c>
      <c r="L163" s="5">
        <f>All_Customers_Residential!L163+All_Customers_Small_Commercial!L163+All_Customers_Lighting!L163</f>
        <v>75537</v>
      </c>
      <c r="M163" s="5">
        <f>All_Customers_Residential!M163+All_Customers_Small_Commercial!M163+All_Customers_Lighting!M163</f>
        <v>74054</v>
      </c>
      <c r="N163" s="5">
        <f>All_Customers_Residential!N163+All_Customers_Small_Commercial!N163+All_Customers_Lighting!N163</f>
        <v>76177</v>
      </c>
      <c r="O163" s="5">
        <f>All_Customers_Residential!O163+All_Customers_Small_Commercial!O163+All_Customers_Lighting!O163</f>
        <v>77748</v>
      </c>
      <c r="P163" s="5">
        <f>All_Customers_Residential!P163+All_Customers_Small_Commercial!P163+All_Customers_Lighting!P163</f>
        <v>77934</v>
      </c>
      <c r="Q163" s="5">
        <f>All_Customers_Residential!Q163+All_Customers_Small_Commercial!Q163+All_Customers_Lighting!Q163</f>
        <v>81617</v>
      </c>
      <c r="R163" s="5">
        <f>All_Customers_Residential!R163+All_Customers_Small_Commercial!R163+All_Customers_Lighting!R163</f>
        <v>90352</v>
      </c>
      <c r="S163" s="5">
        <f>All_Customers_Residential!S163+All_Customers_Small_Commercial!S163+All_Customers_Lighting!S163</f>
        <v>97680</v>
      </c>
      <c r="T163" s="5">
        <f>All_Customers_Residential!T163+All_Customers_Small_Commercial!T163+All_Customers_Lighting!T163</f>
        <v>104253</v>
      </c>
      <c r="U163" s="5">
        <f>All_Customers_Residential!U163+All_Customers_Small_Commercial!U163+All_Customers_Lighting!U163</f>
        <v>107110</v>
      </c>
      <c r="V163" s="5">
        <f>All_Customers_Residential!V163+All_Customers_Small_Commercial!V163+All_Customers_Lighting!V163</f>
        <v>106256</v>
      </c>
      <c r="W163" s="5">
        <f>All_Customers_Residential!W163+All_Customers_Small_Commercial!W163+All_Customers_Lighting!W163</f>
        <v>98453</v>
      </c>
      <c r="X163" s="5">
        <f>All_Customers_Residential!X163+All_Customers_Small_Commercial!X163+All_Customers_Lighting!X163</f>
        <v>84224</v>
      </c>
      <c r="Y163" s="5">
        <f>All_Customers_Residential!Y163+All_Customers_Small_Commercial!Y163+All_Customers_Lighting!Y163</f>
        <v>71953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1386592</v>
      </c>
      <c r="AD163" s="5">
        <f t="shared" si="18"/>
        <v>513386</v>
      </c>
      <c r="AE163" s="5">
        <f t="shared" si="19"/>
        <v>1899978</v>
      </c>
      <c r="AG163" s="2">
        <f t="shared" si="20"/>
        <v>6</v>
      </c>
      <c r="AH163" s="2">
        <f t="shared" si="21"/>
        <v>2024</v>
      </c>
      <c r="AJ163" s="5">
        <f t="shared" si="22"/>
        <v>107110</v>
      </c>
      <c r="AK163" s="2">
        <f t="shared" si="23"/>
        <v>20</v>
      </c>
    </row>
    <row r="164" spans="1:37" ht="12.75" x14ac:dyDescent="0.2">
      <c r="A164" s="4">
        <v>45447</v>
      </c>
      <c r="B164" s="5">
        <f>All_Customers_Residential!B164+All_Customers_Small_Commercial!B164+All_Customers_Lighting!B164</f>
        <v>64468</v>
      </c>
      <c r="C164" s="5">
        <f>All_Customers_Residential!C164+All_Customers_Small_Commercial!C164+All_Customers_Lighting!C164</f>
        <v>59936</v>
      </c>
      <c r="D164" s="5">
        <f>All_Customers_Residential!D164+All_Customers_Small_Commercial!D164+All_Customers_Lighting!D164</f>
        <v>58152</v>
      </c>
      <c r="E164" s="5">
        <f>All_Customers_Residential!E164+All_Customers_Small_Commercial!E164+All_Customers_Lighting!E164</f>
        <v>58504</v>
      </c>
      <c r="F164" s="5">
        <f>All_Customers_Residential!F164+All_Customers_Small_Commercial!F164+All_Customers_Lighting!F164</f>
        <v>60515</v>
      </c>
      <c r="G164" s="5">
        <f>All_Customers_Residential!G164+All_Customers_Small_Commercial!G164+All_Customers_Lighting!G164</f>
        <v>67306</v>
      </c>
      <c r="H164" s="5">
        <f>All_Customers_Residential!H164+All_Customers_Small_Commercial!H164+All_Customers_Lighting!H164</f>
        <v>76726</v>
      </c>
      <c r="I164" s="5">
        <f>All_Customers_Residential!I164+All_Customers_Small_Commercial!I164+All_Customers_Lighting!I164</f>
        <v>81612</v>
      </c>
      <c r="J164" s="5">
        <f>All_Customers_Residential!J164+All_Customers_Small_Commercial!J164+All_Customers_Lighting!J164</f>
        <v>78274</v>
      </c>
      <c r="K164" s="5">
        <f>All_Customers_Residential!K164+All_Customers_Small_Commercial!K164+All_Customers_Lighting!K164</f>
        <v>76061</v>
      </c>
      <c r="L164" s="5">
        <f>All_Customers_Residential!L164+All_Customers_Small_Commercial!L164+All_Customers_Lighting!L164</f>
        <v>75329</v>
      </c>
      <c r="M164" s="5">
        <f>All_Customers_Residential!M164+All_Customers_Small_Commercial!M164+All_Customers_Lighting!M164</f>
        <v>75274</v>
      </c>
      <c r="N164" s="5">
        <f>All_Customers_Residential!N164+All_Customers_Small_Commercial!N164+All_Customers_Lighting!N164</f>
        <v>74904</v>
      </c>
      <c r="O164" s="5">
        <f>All_Customers_Residential!O164+All_Customers_Small_Commercial!O164+All_Customers_Lighting!O164</f>
        <v>74547</v>
      </c>
      <c r="P164" s="5">
        <f>All_Customers_Residential!P164+All_Customers_Small_Commercial!P164+All_Customers_Lighting!P164</f>
        <v>74562</v>
      </c>
      <c r="Q164" s="5">
        <f>All_Customers_Residential!Q164+All_Customers_Small_Commercial!Q164+All_Customers_Lighting!Q164</f>
        <v>82344</v>
      </c>
      <c r="R164" s="5">
        <f>All_Customers_Residential!R164+All_Customers_Small_Commercial!R164+All_Customers_Lighting!R164</f>
        <v>88587</v>
      </c>
      <c r="S164" s="5">
        <f>All_Customers_Residential!S164+All_Customers_Small_Commercial!S164+All_Customers_Lighting!S164</f>
        <v>99006</v>
      </c>
      <c r="T164" s="5">
        <f>All_Customers_Residential!T164+All_Customers_Small_Commercial!T164+All_Customers_Lighting!T164</f>
        <v>107419</v>
      </c>
      <c r="U164" s="5">
        <f>All_Customers_Residential!U164+All_Customers_Small_Commercial!U164+All_Customers_Lighting!U164</f>
        <v>109305</v>
      </c>
      <c r="V164" s="5">
        <f>All_Customers_Residential!V164+All_Customers_Small_Commercial!V164+All_Customers_Lighting!V164</f>
        <v>108372</v>
      </c>
      <c r="W164" s="5">
        <f>All_Customers_Residential!W164+All_Customers_Small_Commercial!W164+All_Customers_Lighting!W164</f>
        <v>99683</v>
      </c>
      <c r="X164" s="5">
        <f>All_Customers_Residential!X164+All_Customers_Small_Commercial!X164+All_Customers_Lighting!X164</f>
        <v>86900</v>
      </c>
      <c r="Y164" s="5">
        <f>All_Customers_Residential!Y164+All_Customers_Small_Commercial!Y164+All_Customers_Lighting!Y164</f>
        <v>74187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1392179</v>
      </c>
      <c r="AD164" s="5">
        <f t="shared" si="18"/>
        <v>519794</v>
      </c>
      <c r="AE164" s="5">
        <f t="shared" si="19"/>
        <v>1911973</v>
      </c>
      <c r="AG164" s="2">
        <f t="shared" si="20"/>
        <v>6</v>
      </c>
      <c r="AH164" s="2">
        <f t="shared" si="21"/>
        <v>2024</v>
      </c>
      <c r="AJ164" s="5">
        <f t="shared" si="22"/>
        <v>109305</v>
      </c>
      <c r="AK164" s="2">
        <f t="shared" si="23"/>
        <v>20</v>
      </c>
    </row>
    <row r="165" spans="1:37" ht="12.75" x14ac:dyDescent="0.2">
      <c r="A165" s="4">
        <v>45448</v>
      </c>
      <c r="B165" s="5">
        <f>All_Customers_Residential!B165+All_Customers_Small_Commercial!B165+All_Customers_Lighting!B165</f>
        <v>66824</v>
      </c>
      <c r="C165" s="5">
        <f>All_Customers_Residential!C165+All_Customers_Small_Commercial!C165+All_Customers_Lighting!C165</f>
        <v>60954</v>
      </c>
      <c r="D165" s="5">
        <f>All_Customers_Residential!D165+All_Customers_Small_Commercial!D165+All_Customers_Lighting!D165</f>
        <v>59891</v>
      </c>
      <c r="E165" s="5">
        <f>All_Customers_Residential!E165+All_Customers_Small_Commercial!E165+All_Customers_Lighting!E165</f>
        <v>58935</v>
      </c>
      <c r="F165" s="5">
        <f>All_Customers_Residential!F165+All_Customers_Small_Commercial!F165+All_Customers_Lighting!F165</f>
        <v>61827</v>
      </c>
      <c r="G165" s="5">
        <f>All_Customers_Residential!G165+All_Customers_Small_Commercial!G165+All_Customers_Lighting!G165</f>
        <v>65999</v>
      </c>
      <c r="H165" s="5">
        <f>All_Customers_Residential!H165+All_Customers_Small_Commercial!H165+All_Customers_Lighting!H165</f>
        <v>77464</v>
      </c>
      <c r="I165" s="5">
        <f>All_Customers_Residential!I165+All_Customers_Small_Commercial!I165+All_Customers_Lighting!I165</f>
        <v>81702</v>
      </c>
      <c r="J165" s="5">
        <f>All_Customers_Residential!J165+All_Customers_Small_Commercial!J165+All_Customers_Lighting!J165</f>
        <v>81299</v>
      </c>
      <c r="K165" s="5">
        <f>All_Customers_Residential!K165+All_Customers_Small_Commercial!K165+All_Customers_Lighting!K165</f>
        <v>79828</v>
      </c>
      <c r="L165" s="5">
        <f>All_Customers_Residential!L165+All_Customers_Small_Commercial!L165+All_Customers_Lighting!L165</f>
        <v>78421</v>
      </c>
      <c r="M165" s="5">
        <f>All_Customers_Residential!M165+All_Customers_Small_Commercial!M165+All_Customers_Lighting!M165</f>
        <v>79015</v>
      </c>
      <c r="N165" s="5">
        <f>All_Customers_Residential!N165+All_Customers_Small_Commercial!N165+All_Customers_Lighting!N165</f>
        <v>81597</v>
      </c>
      <c r="O165" s="5">
        <f>All_Customers_Residential!O165+All_Customers_Small_Commercial!O165+All_Customers_Lighting!O165</f>
        <v>80106</v>
      </c>
      <c r="P165" s="5">
        <f>All_Customers_Residential!P165+All_Customers_Small_Commercial!P165+All_Customers_Lighting!P165</f>
        <v>84140</v>
      </c>
      <c r="Q165" s="5">
        <f>All_Customers_Residential!Q165+All_Customers_Small_Commercial!Q165+All_Customers_Lighting!Q165</f>
        <v>90439</v>
      </c>
      <c r="R165" s="5">
        <f>All_Customers_Residential!R165+All_Customers_Small_Commercial!R165+All_Customers_Lighting!R165</f>
        <v>100094</v>
      </c>
      <c r="S165" s="5">
        <f>All_Customers_Residential!S165+All_Customers_Small_Commercial!S165+All_Customers_Lighting!S165</f>
        <v>107147</v>
      </c>
      <c r="T165" s="5">
        <f>All_Customers_Residential!T165+All_Customers_Small_Commercial!T165+All_Customers_Lighting!T165</f>
        <v>111017</v>
      </c>
      <c r="U165" s="5">
        <f>All_Customers_Residential!U165+All_Customers_Small_Commercial!U165+All_Customers_Lighting!U165</f>
        <v>110099</v>
      </c>
      <c r="V165" s="5">
        <f>All_Customers_Residential!V165+All_Customers_Small_Commercial!V165+All_Customers_Lighting!V165</f>
        <v>108156</v>
      </c>
      <c r="W165" s="5">
        <f>All_Customers_Residential!W165+All_Customers_Small_Commercial!W165+All_Customers_Lighting!W165</f>
        <v>99355</v>
      </c>
      <c r="X165" s="5">
        <f>All_Customers_Residential!X165+All_Customers_Small_Commercial!X165+All_Customers_Lighting!X165</f>
        <v>85583</v>
      </c>
      <c r="Y165" s="5">
        <f>All_Customers_Residential!Y165+All_Customers_Small_Commercial!Y165+All_Customers_Lighting!Y165</f>
        <v>75120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1457998</v>
      </c>
      <c r="AD165" s="5">
        <f t="shared" si="18"/>
        <v>527014</v>
      </c>
      <c r="AE165" s="5">
        <f t="shared" si="19"/>
        <v>1985012</v>
      </c>
      <c r="AG165" s="2">
        <f t="shared" si="20"/>
        <v>6</v>
      </c>
      <c r="AH165" s="2">
        <f t="shared" si="21"/>
        <v>2024</v>
      </c>
      <c r="AJ165" s="5">
        <f t="shared" si="22"/>
        <v>111017</v>
      </c>
      <c r="AK165" s="2">
        <f t="shared" si="23"/>
        <v>19</v>
      </c>
    </row>
    <row r="166" spans="1:37" ht="12.75" x14ac:dyDescent="0.2">
      <c r="A166" s="4">
        <v>45449</v>
      </c>
      <c r="B166" s="5">
        <f>All_Customers_Residential!B166+All_Customers_Small_Commercial!B166+All_Customers_Lighting!B166</f>
        <v>67119</v>
      </c>
      <c r="C166" s="5">
        <f>All_Customers_Residential!C166+All_Customers_Small_Commercial!C166+All_Customers_Lighting!C166</f>
        <v>63496</v>
      </c>
      <c r="D166" s="5">
        <f>All_Customers_Residential!D166+All_Customers_Small_Commercial!D166+All_Customers_Lighting!D166</f>
        <v>60862</v>
      </c>
      <c r="E166" s="5">
        <f>All_Customers_Residential!E166+All_Customers_Small_Commercial!E166+All_Customers_Lighting!E166</f>
        <v>60984</v>
      </c>
      <c r="F166" s="5">
        <f>All_Customers_Residential!F166+All_Customers_Small_Commercial!F166+All_Customers_Lighting!F166</f>
        <v>62424</v>
      </c>
      <c r="G166" s="5">
        <f>All_Customers_Residential!G166+All_Customers_Small_Commercial!G166+All_Customers_Lighting!G166</f>
        <v>68561</v>
      </c>
      <c r="H166" s="5">
        <f>All_Customers_Residential!H166+All_Customers_Small_Commercial!H166+All_Customers_Lighting!H166</f>
        <v>78677</v>
      </c>
      <c r="I166" s="5">
        <f>All_Customers_Residential!I166+All_Customers_Small_Commercial!I166+All_Customers_Lighting!I166</f>
        <v>85122</v>
      </c>
      <c r="J166" s="5">
        <f>All_Customers_Residential!J166+All_Customers_Small_Commercial!J166+All_Customers_Lighting!J166</f>
        <v>81970</v>
      </c>
      <c r="K166" s="5">
        <f>All_Customers_Residential!K166+All_Customers_Small_Commercial!K166+All_Customers_Lighting!K166</f>
        <v>85099</v>
      </c>
      <c r="L166" s="5">
        <f>All_Customers_Residential!L166+All_Customers_Small_Commercial!L166+All_Customers_Lighting!L166</f>
        <v>82896</v>
      </c>
      <c r="M166" s="5">
        <f>All_Customers_Residential!M166+All_Customers_Small_Commercial!M166+All_Customers_Lighting!M166</f>
        <v>81817</v>
      </c>
      <c r="N166" s="5">
        <f>All_Customers_Residential!N166+All_Customers_Small_Commercial!N166+All_Customers_Lighting!N166</f>
        <v>83484</v>
      </c>
      <c r="O166" s="5">
        <f>All_Customers_Residential!O166+All_Customers_Small_Commercial!O166+All_Customers_Lighting!O166</f>
        <v>83356</v>
      </c>
      <c r="P166" s="5">
        <f>All_Customers_Residential!P166+All_Customers_Small_Commercial!P166+All_Customers_Lighting!P166</f>
        <v>84926</v>
      </c>
      <c r="Q166" s="5">
        <f>All_Customers_Residential!Q166+All_Customers_Small_Commercial!Q166+All_Customers_Lighting!Q166</f>
        <v>87912</v>
      </c>
      <c r="R166" s="5">
        <f>All_Customers_Residential!R166+All_Customers_Small_Commercial!R166+All_Customers_Lighting!R166</f>
        <v>95864</v>
      </c>
      <c r="S166" s="5">
        <f>All_Customers_Residential!S166+All_Customers_Small_Commercial!S166+All_Customers_Lighting!S166</f>
        <v>102634</v>
      </c>
      <c r="T166" s="5">
        <f>All_Customers_Residential!T166+All_Customers_Small_Commercial!T166+All_Customers_Lighting!T166</f>
        <v>109962</v>
      </c>
      <c r="U166" s="5">
        <f>All_Customers_Residential!U166+All_Customers_Small_Commercial!U166+All_Customers_Lighting!U166</f>
        <v>109397</v>
      </c>
      <c r="V166" s="5">
        <f>All_Customers_Residential!V166+All_Customers_Small_Commercial!V166+All_Customers_Lighting!V166</f>
        <v>110187</v>
      </c>
      <c r="W166" s="5">
        <f>All_Customers_Residential!W166+All_Customers_Small_Commercial!W166+All_Customers_Lighting!W166</f>
        <v>100352</v>
      </c>
      <c r="X166" s="5">
        <f>All_Customers_Residential!X166+All_Customers_Small_Commercial!X166+All_Customers_Lighting!X166</f>
        <v>87146</v>
      </c>
      <c r="Y166" s="5">
        <f>All_Customers_Residential!Y166+All_Customers_Small_Commercial!Y166+All_Customers_Lighting!Y166</f>
        <v>75246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1472124</v>
      </c>
      <c r="AD166" s="5">
        <f t="shared" si="18"/>
        <v>537369</v>
      </c>
      <c r="AE166" s="5">
        <f t="shared" si="19"/>
        <v>2009493</v>
      </c>
      <c r="AG166" s="2">
        <f t="shared" si="20"/>
        <v>6</v>
      </c>
      <c r="AH166" s="2">
        <f t="shared" si="21"/>
        <v>2024</v>
      </c>
      <c r="AJ166" s="5">
        <f t="shared" si="22"/>
        <v>110187</v>
      </c>
      <c r="AK166" s="2">
        <f t="shared" si="23"/>
        <v>21</v>
      </c>
    </row>
    <row r="167" spans="1:37" ht="12.75" x14ac:dyDescent="0.2">
      <c r="A167" s="4">
        <v>45450</v>
      </c>
      <c r="B167" s="5">
        <f>All_Customers_Residential!B167+All_Customers_Small_Commercial!B167+All_Customers_Lighting!B167</f>
        <v>67727</v>
      </c>
      <c r="C167" s="5">
        <f>All_Customers_Residential!C167+All_Customers_Small_Commercial!C167+All_Customers_Lighting!C167</f>
        <v>62540</v>
      </c>
      <c r="D167" s="5">
        <f>All_Customers_Residential!D167+All_Customers_Small_Commercial!D167+All_Customers_Lighting!D167</f>
        <v>60908</v>
      </c>
      <c r="E167" s="5">
        <f>All_Customers_Residential!E167+All_Customers_Small_Commercial!E167+All_Customers_Lighting!E167</f>
        <v>61114</v>
      </c>
      <c r="F167" s="5">
        <f>All_Customers_Residential!F167+All_Customers_Small_Commercial!F167+All_Customers_Lighting!F167</f>
        <v>63196</v>
      </c>
      <c r="G167" s="5">
        <f>All_Customers_Residential!G167+All_Customers_Small_Commercial!G167+All_Customers_Lighting!G167</f>
        <v>69227</v>
      </c>
      <c r="H167" s="5">
        <f>All_Customers_Residential!H167+All_Customers_Small_Commercial!H167+All_Customers_Lighting!H167</f>
        <v>78756</v>
      </c>
      <c r="I167" s="5">
        <f>All_Customers_Residential!I167+All_Customers_Small_Commercial!I167+All_Customers_Lighting!I167</f>
        <v>88634</v>
      </c>
      <c r="J167" s="5">
        <f>All_Customers_Residential!J167+All_Customers_Small_Commercial!J167+All_Customers_Lighting!J167</f>
        <v>89022</v>
      </c>
      <c r="K167" s="5">
        <f>All_Customers_Residential!K167+All_Customers_Small_Commercial!K167+All_Customers_Lighting!K167</f>
        <v>91502</v>
      </c>
      <c r="L167" s="5">
        <f>All_Customers_Residential!L167+All_Customers_Small_Commercial!L167+All_Customers_Lighting!L167</f>
        <v>90081</v>
      </c>
      <c r="M167" s="5">
        <f>All_Customers_Residential!M167+All_Customers_Small_Commercial!M167+All_Customers_Lighting!M167</f>
        <v>88496</v>
      </c>
      <c r="N167" s="5">
        <f>All_Customers_Residential!N167+All_Customers_Small_Commercial!N167+All_Customers_Lighting!N167</f>
        <v>87650</v>
      </c>
      <c r="O167" s="5">
        <f>All_Customers_Residential!O167+All_Customers_Small_Commercial!O167+All_Customers_Lighting!O167</f>
        <v>84253</v>
      </c>
      <c r="P167" s="5">
        <f>All_Customers_Residential!P167+All_Customers_Small_Commercial!P167+All_Customers_Lighting!P167</f>
        <v>83530</v>
      </c>
      <c r="Q167" s="5">
        <f>All_Customers_Residential!Q167+All_Customers_Small_Commercial!Q167+All_Customers_Lighting!Q167</f>
        <v>86617</v>
      </c>
      <c r="R167" s="5">
        <f>All_Customers_Residential!R167+All_Customers_Small_Commercial!R167+All_Customers_Lighting!R167</f>
        <v>90049</v>
      </c>
      <c r="S167" s="5">
        <f>All_Customers_Residential!S167+All_Customers_Small_Commercial!S167+All_Customers_Lighting!S167</f>
        <v>96129</v>
      </c>
      <c r="T167" s="5">
        <f>All_Customers_Residential!T167+All_Customers_Small_Commercial!T167+All_Customers_Lighting!T167</f>
        <v>100304</v>
      </c>
      <c r="U167" s="5">
        <f>All_Customers_Residential!U167+All_Customers_Small_Commercial!U167+All_Customers_Lighting!U167</f>
        <v>99500</v>
      </c>
      <c r="V167" s="5">
        <f>All_Customers_Residential!V167+All_Customers_Small_Commercial!V167+All_Customers_Lighting!V167</f>
        <v>100139</v>
      </c>
      <c r="W167" s="5">
        <f>All_Customers_Residential!W167+All_Customers_Small_Commercial!W167+All_Customers_Lighting!W167</f>
        <v>94118</v>
      </c>
      <c r="X167" s="5">
        <f>All_Customers_Residential!X167+All_Customers_Small_Commercial!X167+All_Customers_Lighting!X167</f>
        <v>82204</v>
      </c>
      <c r="Y167" s="5">
        <f>All_Customers_Residential!Y167+All_Customers_Small_Commercial!Y167+All_Customers_Lighting!Y167</f>
        <v>71411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1452228</v>
      </c>
      <c r="AD167" s="5">
        <f t="shared" si="18"/>
        <v>534879</v>
      </c>
      <c r="AE167" s="5">
        <f t="shared" si="19"/>
        <v>1987107</v>
      </c>
      <c r="AG167" s="2">
        <f t="shared" si="20"/>
        <v>6</v>
      </c>
      <c r="AH167" s="2">
        <f t="shared" si="21"/>
        <v>2024</v>
      </c>
      <c r="AJ167" s="5">
        <f t="shared" si="22"/>
        <v>100304</v>
      </c>
      <c r="AK167" s="2">
        <f t="shared" si="23"/>
        <v>19</v>
      </c>
    </row>
    <row r="168" spans="1:37" ht="12.75" x14ac:dyDescent="0.2">
      <c r="A168" s="4">
        <v>45451</v>
      </c>
      <c r="B168" s="5">
        <f>All_Customers_Residential!B168+All_Customers_Small_Commercial!B168+All_Customers_Lighting!B168</f>
        <v>65797</v>
      </c>
      <c r="C168" s="5">
        <f>All_Customers_Residential!C168+All_Customers_Small_Commercial!C168+All_Customers_Lighting!C168</f>
        <v>60513</v>
      </c>
      <c r="D168" s="5">
        <f>All_Customers_Residential!D168+All_Customers_Small_Commercial!D168+All_Customers_Lighting!D168</f>
        <v>59540</v>
      </c>
      <c r="E168" s="5">
        <f>All_Customers_Residential!E168+All_Customers_Small_Commercial!E168+All_Customers_Lighting!E168</f>
        <v>58279</v>
      </c>
      <c r="F168" s="5">
        <f>All_Customers_Residential!F168+All_Customers_Small_Commercial!F168+All_Customers_Lighting!F168</f>
        <v>59310</v>
      </c>
      <c r="G168" s="5">
        <f>All_Customers_Residential!G168+All_Customers_Small_Commercial!G168+All_Customers_Lighting!G168</f>
        <v>62498</v>
      </c>
      <c r="H168" s="5">
        <f>All_Customers_Residential!H168+All_Customers_Small_Commercial!H168+All_Customers_Lighting!H168</f>
        <v>68005</v>
      </c>
      <c r="I168" s="5">
        <f>All_Customers_Residential!I168+All_Customers_Small_Commercial!I168+All_Customers_Lighting!I168</f>
        <v>77073</v>
      </c>
      <c r="J168" s="5">
        <f>All_Customers_Residential!J168+All_Customers_Small_Commercial!J168+All_Customers_Lighting!J168</f>
        <v>84578</v>
      </c>
      <c r="K168" s="5">
        <f>All_Customers_Residential!K168+All_Customers_Small_Commercial!K168+All_Customers_Lighting!K168</f>
        <v>87877</v>
      </c>
      <c r="L168" s="5">
        <f>All_Customers_Residential!L168+All_Customers_Small_Commercial!L168+All_Customers_Lighting!L168</f>
        <v>84415</v>
      </c>
      <c r="M168" s="5">
        <f>All_Customers_Residential!M168+All_Customers_Small_Commercial!M168+All_Customers_Lighting!M168</f>
        <v>82348</v>
      </c>
      <c r="N168" s="5">
        <f>All_Customers_Residential!N168+All_Customers_Small_Commercial!N168+All_Customers_Lighting!N168</f>
        <v>82133</v>
      </c>
      <c r="O168" s="5">
        <f>All_Customers_Residential!O168+All_Customers_Small_Commercial!O168+All_Customers_Lighting!O168</f>
        <v>80724</v>
      </c>
      <c r="P168" s="5">
        <f>All_Customers_Residential!P168+All_Customers_Small_Commercial!P168+All_Customers_Lighting!P168</f>
        <v>79468</v>
      </c>
      <c r="Q168" s="5">
        <f>All_Customers_Residential!Q168+All_Customers_Small_Commercial!Q168+All_Customers_Lighting!Q168</f>
        <v>80113</v>
      </c>
      <c r="R168" s="5">
        <f>All_Customers_Residential!R168+All_Customers_Small_Commercial!R168+All_Customers_Lighting!R168</f>
        <v>84614</v>
      </c>
      <c r="S168" s="5">
        <f>All_Customers_Residential!S168+All_Customers_Small_Commercial!S168+All_Customers_Lighting!S168</f>
        <v>89360</v>
      </c>
      <c r="T168" s="5">
        <f>All_Customers_Residential!T168+All_Customers_Small_Commercial!T168+All_Customers_Lighting!T168</f>
        <v>95724</v>
      </c>
      <c r="U168" s="5">
        <f>All_Customers_Residential!U168+All_Customers_Small_Commercial!U168+All_Customers_Lighting!U168</f>
        <v>97675</v>
      </c>
      <c r="V168" s="5">
        <f>All_Customers_Residential!V168+All_Customers_Small_Commercial!V168+All_Customers_Lighting!V168</f>
        <v>99228</v>
      </c>
      <c r="W168" s="5">
        <f>All_Customers_Residential!W168+All_Customers_Small_Commercial!W168+All_Customers_Lighting!W168</f>
        <v>95474</v>
      </c>
      <c r="X168" s="5">
        <f>All_Customers_Residential!X168+All_Customers_Small_Commercial!X168+All_Customers_Lighting!X168</f>
        <v>83943</v>
      </c>
      <c r="Y168" s="5">
        <f>All_Customers_Residential!Y168+All_Customers_Small_Commercial!Y168+All_Customers_Lighting!Y168</f>
        <v>73178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1891867</v>
      </c>
      <c r="AE168" s="5">
        <f t="shared" si="19"/>
        <v>1891867</v>
      </c>
      <c r="AG168" s="2">
        <f t="shared" si="20"/>
        <v>6</v>
      </c>
      <c r="AH168" s="2">
        <f t="shared" si="21"/>
        <v>2024</v>
      </c>
      <c r="AJ168" s="5">
        <f t="shared" si="22"/>
        <v>99228</v>
      </c>
      <c r="AK168" s="2">
        <f t="shared" si="23"/>
        <v>21</v>
      </c>
    </row>
    <row r="169" spans="1:37" ht="12.75" x14ac:dyDescent="0.2">
      <c r="A169" s="4">
        <v>45452</v>
      </c>
      <c r="B169" s="5">
        <f>All_Customers_Residential!B169+All_Customers_Small_Commercial!B169+All_Customers_Lighting!B169</f>
        <v>65498</v>
      </c>
      <c r="C169" s="5">
        <f>All_Customers_Residential!C169+All_Customers_Small_Commercial!C169+All_Customers_Lighting!C169</f>
        <v>61040</v>
      </c>
      <c r="D169" s="5">
        <f>All_Customers_Residential!D169+All_Customers_Small_Commercial!D169+All_Customers_Lighting!D169</f>
        <v>58935</v>
      </c>
      <c r="E169" s="5">
        <f>All_Customers_Residential!E169+All_Customers_Small_Commercial!E169+All_Customers_Lighting!E169</f>
        <v>58008</v>
      </c>
      <c r="F169" s="5">
        <f>All_Customers_Residential!F169+All_Customers_Small_Commercial!F169+All_Customers_Lighting!F169</f>
        <v>58075</v>
      </c>
      <c r="G169" s="5">
        <f>All_Customers_Residential!G169+All_Customers_Small_Commercial!G169+All_Customers_Lighting!G169</f>
        <v>60703</v>
      </c>
      <c r="H169" s="5">
        <f>All_Customers_Residential!H169+All_Customers_Small_Commercial!H169+All_Customers_Lighting!H169</f>
        <v>64342</v>
      </c>
      <c r="I169" s="5">
        <f>All_Customers_Residential!I169+All_Customers_Small_Commercial!I169+All_Customers_Lighting!I169</f>
        <v>72775</v>
      </c>
      <c r="J169" s="5">
        <f>All_Customers_Residential!J169+All_Customers_Small_Commercial!J169+All_Customers_Lighting!J169</f>
        <v>80954</v>
      </c>
      <c r="K169" s="5">
        <f>All_Customers_Residential!K169+All_Customers_Small_Commercial!K169+All_Customers_Lighting!K169</f>
        <v>87202</v>
      </c>
      <c r="L169" s="5">
        <f>All_Customers_Residential!L169+All_Customers_Small_Commercial!L169+All_Customers_Lighting!L169</f>
        <v>82604</v>
      </c>
      <c r="M169" s="5">
        <f>All_Customers_Residential!M169+All_Customers_Small_Commercial!M169+All_Customers_Lighting!M169</f>
        <v>84213</v>
      </c>
      <c r="N169" s="5">
        <f>All_Customers_Residential!N169+All_Customers_Small_Commercial!N169+All_Customers_Lighting!N169</f>
        <v>85792</v>
      </c>
      <c r="O169" s="5">
        <f>All_Customers_Residential!O169+All_Customers_Small_Commercial!O169+All_Customers_Lighting!O169</f>
        <v>82917</v>
      </c>
      <c r="P169" s="5">
        <f>All_Customers_Residential!P169+All_Customers_Small_Commercial!P169+All_Customers_Lighting!P169</f>
        <v>83231</v>
      </c>
      <c r="Q169" s="5">
        <f>All_Customers_Residential!Q169+All_Customers_Small_Commercial!Q169+All_Customers_Lighting!Q169</f>
        <v>87239</v>
      </c>
      <c r="R169" s="5">
        <f>All_Customers_Residential!R169+All_Customers_Small_Commercial!R169+All_Customers_Lighting!R169</f>
        <v>90917</v>
      </c>
      <c r="S169" s="5">
        <f>All_Customers_Residential!S169+All_Customers_Small_Commercial!S169+All_Customers_Lighting!S169</f>
        <v>97143</v>
      </c>
      <c r="T169" s="5">
        <f>All_Customers_Residential!T169+All_Customers_Small_Commercial!T169+All_Customers_Lighting!T169</f>
        <v>98347</v>
      </c>
      <c r="U169" s="5">
        <f>All_Customers_Residential!U169+All_Customers_Small_Commercial!U169+All_Customers_Lighting!U169</f>
        <v>100742</v>
      </c>
      <c r="V169" s="5">
        <f>All_Customers_Residential!V169+All_Customers_Small_Commercial!V169+All_Customers_Lighting!V169</f>
        <v>101746</v>
      </c>
      <c r="W169" s="5">
        <f>All_Customers_Residential!W169+All_Customers_Small_Commercial!W169+All_Customers_Lighting!W169</f>
        <v>94916</v>
      </c>
      <c r="X169" s="5">
        <f>All_Customers_Residential!X169+All_Customers_Small_Commercial!X169+All_Customers_Lighting!X169</f>
        <v>82372</v>
      </c>
      <c r="Y169" s="5">
        <f>All_Customers_Residential!Y169+All_Customers_Small_Commercial!Y169+All_Customers_Lighting!Y169</f>
        <v>71741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1911452</v>
      </c>
      <c r="AE169" s="5">
        <f t="shared" si="19"/>
        <v>1911452</v>
      </c>
      <c r="AG169" s="2">
        <f t="shared" si="20"/>
        <v>6</v>
      </c>
      <c r="AH169" s="2">
        <f t="shared" si="21"/>
        <v>2024</v>
      </c>
      <c r="AJ169" s="5">
        <f t="shared" si="22"/>
        <v>101746</v>
      </c>
      <c r="AK169" s="2">
        <f t="shared" si="23"/>
        <v>21</v>
      </c>
    </row>
    <row r="170" spans="1:37" ht="12.75" x14ac:dyDescent="0.2">
      <c r="A170" s="4">
        <v>45453</v>
      </c>
      <c r="B170" s="5">
        <f>All_Customers_Residential!B170+All_Customers_Small_Commercial!B170+All_Customers_Lighting!B170</f>
        <v>60747</v>
      </c>
      <c r="C170" s="5">
        <f>All_Customers_Residential!C170+All_Customers_Small_Commercial!C170+All_Customers_Lighting!C170</f>
        <v>56265</v>
      </c>
      <c r="D170" s="5">
        <f>All_Customers_Residential!D170+All_Customers_Small_Commercial!D170+All_Customers_Lighting!D170</f>
        <v>55319</v>
      </c>
      <c r="E170" s="5">
        <f>All_Customers_Residential!E170+All_Customers_Small_Commercial!E170+All_Customers_Lighting!E170</f>
        <v>55469</v>
      </c>
      <c r="F170" s="5">
        <f>All_Customers_Residential!F170+All_Customers_Small_Commercial!F170+All_Customers_Lighting!F170</f>
        <v>58020</v>
      </c>
      <c r="G170" s="5">
        <f>All_Customers_Residential!G170+All_Customers_Small_Commercial!G170+All_Customers_Lighting!G170</f>
        <v>65072</v>
      </c>
      <c r="H170" s="5">
        <f>All_Customers_Residential!H170+All_Customers_Small_Commercial!H170+All_Customers_Lighting!H170</f>
        <v>75184</v>
      </c>
      <c r="I170" s="5">
        <f>All_Customers_Residential!I170+All_Customers_Small_Commercial!I170+All_Customers_Lighting!I170</f>
        <v>81337</v>
      </c>
      <c r="J170" s="5">
        <f>All_Customers_Residential!J170+All_Customers_Small_Commercial!J170+All_Customers_Lighting!J170</f>
        <v>76600</v>
      </c>
      <c r="K170" s="5">
        <f>All_Customers_Residential!K170+All_Customers_Small_Commercial!K170+All_Customers_Lighting!K170</f>
        <v>76573</v>
      </c>
      <c r="L170" s="5">
        <f>All_Customers_Residential!L170+All_Customers_Small_Commercial!L170+All_Customers_Lighting!L170</f>
        <v>74433</v>
      </c>
      <c r="M170" s="5">
        <f>All_Customers_Residential!M170+All_Customers_Small_Commercial!M170+All_Customers_Lighting!M170</f>
        <v>72049</v>
      </c>
      <c r="N170" s="5">
        <f>All_Customers_Residential!N170+All_Customers_Small_Commercial!N170+All_Customers_Lighting!N170</f>
        <v>74000</v>
      </c>
      <c r="O170" s="5">
        <f>All_Customers_Residential!O170+All_Customers_Small_Commercial!O170+All_Customers_Lighting!O170</f>
        <v>73632</v>
      </c>
      <c r="P170" s="5">
        <f>All_Customers_Residential!P170+All_Customers_Small_Commercial!P170+All_Customers_Lighting!P170</f>
        <v>74585</v>
      </c>
      <c r="Q170" s="5">
        <f>All_Customers_Residential!Q170+All_Customers_Small_Commercial!Q170+All_Customers_Lighting!Q170</f>
        <v>76799</v>
      </c>
      <c r="R170" s="5">
        <f>All_Customers_Residential!R170+All_Customers_Small_Commercial!R170+All_Customers_Lighting!R170</f>
        <v>81551</v>
      </c>
      <c r="S170" s="5">
        <f>All_Customers_Residential!S170+All_Customers_Small_Commercial!S170+All_Customers_Lighting!S170</f>
        <v>89573</v>
      </c>
      <c r="T170" s="5">
        <f>All_Customers_Residential!T170+All_Customers_Small_Commercial!T170+All_Customers_Lighting!T170</f>
        <v>94087</v>
      </c>
      <c r="U170" s="5">
        <f>All_Customers_Residential!U170+All_Customers_Small_Commercial!U170+All_Customers_Lighting!U170</f>
        <v>101271</v>
      </c>
      <c r="V170" s="5">
        <f>All_Customers_Residential!V170+All_Customers_Small_Commercial!V170+All_Customers_Lighting!V170</f>
        <v>101437</v>
      </c>
      <c r="W170" s="5">
        <f>All_Customers_Residential!W170+All_Customers_Small_Commercial!W170+All_Customers_Lighting!W170</f>
        <v>95348</v>
      </c>
      <c r="X170" s="5">
        <f>All_Customers_Residential!X170+All_Customers_Small_Commercial!X170+All_Customers_Lighting!X170</f>
        <v>81077</v>
      </c>
      <c r="Y170" s="5">
        <f>All_Customers_Residential!Y170+All_Customers_Small_Commercial!Y170+All_Customers_Lighting!Y170</f>
        <v>69556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1324352</v>
      </c>
      <c r="AD170" s="5">
        <f t="shared" si="18"/>
        <v>495632</v>
      </c>
      <c r="AE170" s="5">
        <f t="shared" si="19"/>
        <v>1819984</v>
      </c>
      <c r="AG170" s="2">
        <f t="shared" si="20"/>
        <v>6</v>
      </c>
      <c r="AH170" s="2">
        <f t="shared" si="21"/>
        <v>2024</v>
      </c>
      <c r="AJ170" s="5">
        <f t="shared" si="22"/>
        <v>101437</v>
      </c>
      <c r="AK170" s="2">
        <f t="shared" si="23"/>
        <v>21</v>
      </c>
    </row>
    <row r="171" spans="1:37" ht="12.75" x14ac:dyDescent="0.2">
      <c r="A171" s="4">
        <v>45454</v>
      </c>
      <c r="B171" s="5">
        <f>All_Customers_Residential!B171+All_Customers_Small_Commercial!B171+All_Customers_Lighting!B171</f>
        <v>62947</v>
      </c>
      <c r="C171" s="5">
        <f>All_Customers_Residential!C171+All_Customers_Small_Commercial!C171+All_Customers_Lighting!C171</f>
        <v>58769</v>
      </c>
      <c r="D171" s="5">
        <f>All_Customers_Residential!D171+All_Customers_Small_Commercial!D171+All_Customers_Lighting!D171</f>
        <v>57281</v>
      </c>
      <c r="E171" s="5">
        <f>All_Customers_Residential!E171+All_Customers_Small_Commercial!E171+All_Customers_Lighting!E171</f>
        <v>57903</v>
      </c>
      <c r="F171" s="5">
        <f>All_Customers_Residential!F171+All_Customers_Small_Commercial!F171+All_Customers_Lighting!F171</f>
        <v>59517</v>
      </c>
      <c r="G171" s="5">
        <f>All_Customers_Residential!G171+All_Customers_Small_Commercial!G171+All_Customers_Lighting!G171</f>
        <v>65678</v>
      </c>
      <c r="H171" s="5">
        <f>All_Customers_Residential!H171+All_Customers_Small_Commercial!H171+All_Customers_Lighting!H171</f>
        <v>75381</v>
      </c>
      <c r="I171" s="5">
        <f>All_Customers_Residential!I171+All_Customers_Small_Commercial!I171+All_Customers_Lighting!I171</f>
        <v>79670</v>
      </c>
      <c r="J171" s="5">
        <f>All_Customers_Residential!J171+All_Customers_Small_Commercial!J171+All_Customers_Lighting!J171</f>
        <v>77205</v>
      </c>
      <c r="K171" s="5">
        <f>All_Customers_Residential!K171+All_Customers_Small_Commercial!K171+All_Customers_Lighting!K171</f>
        <v>78548</v>
      </c>
      <c r="L171" s="5">
        <f>All_Customers_Residential!L171+All_Customers_Small_Commercial!L171+All_Customers_Lighting!L171</f>
        <v>79035</v>
      </c>
      <c r="M171" s="5">
        <f>All_Customers_Residential!M171+All_Customers_Small_Commercial!M171+All_Customers_Lighting!M171</f>
        <v>76967</v>
      </c>
      <c r="N171" s="5">
        <f>All_Customers_Residential!N171+All_Customers_Small_Commercial!N171+All_Customers_Lighting!N171</f>
        <v>78048</v>
      </c>
      <c r="O171" s="5">
        <f>All_Customers_Residential!O171+All_Customers_Small_Commercial!O171+All_Customers_Lighting!O171</f>
        <v>75609</v>
      </c>
      <c r="P171" s="5">
        <f>All_Customers_Residential!P171+All_Customers_Small_Commercial!P171+All_Customers_Lighting!P171</f>
        <v>76935</v>
      </c>
      <c r="Q171" s="5">
        <f>All_Customers_Residential!Q171+All_Customers_Small_Commercial!Q171+All_Customers_Lighting!Q171</f>
        <v>81768</v>
      </c>
      <c r="R171" s="5">
        <f>All_Customers_Residential!R171+All_Customers_Small_Commercial!R171+All_Customers_Lighting!R171</f>
        <v>87408</v>
      </c>
      <c r="S171" s="5">
        <f>All_Customers_Residential!S171+All_Customers_Small_Commercial!S171+All_Customers_Lighting!S171</f>
        <v>97086</v>
      </c>
      <c r="T171" s="5">
        <f>All_Customers_Residential!T171+All_Customers_Small_Commercial!T171+All_Customers_Lighting!T171</f>
        <v>103672</v>
      </c>
      <c r="U171" s="5">
        <f>All_Customers_Residential!U171+All_Customers_Small_Commercial!U171+All_Customers_Lighting!U171</f>
        <v>106107</v>
      </c>
      <c r="V171" s="5">
        <f>All_Customers_Residential!V171+All_Customers_Small_Commercial!V171+All_Customers_Lighting!V171</f>
        <v>105880</v>
      </c>
      <c r="W171" s="5">
        <f>All_Customers_Residential!W171+All_Customers_Small_Commercial!W171+All_Customers_Lighting!W171</f>
        <v>99070</v>
      </c>
      <c r="X171" s="5">
        <f>All_Customers_Residential!X171+All_Customers_Small_Commercial!X171+All_Customers_Lighting!X171</f>
        <v>83558</v>
      </c>
      <c r="Y171" s="5">
        <f>All_Customers_Residential!Y171+All_Customers_Small_Commercial!Y171+All_Customers_Lighting!Y171</f>
        <v>73171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1386566</v>
      </c>
      <c r="AD171" s="5">
        <f t="shared" si="18"/>
        <v>510647</v>
      </c>
      <c r="AE171" s="5">
        <f t="shared" si="19"/>
        <v>1897213</v>
      </c>
      <c r="AG171" s="2">
        <f t="shared" si="20"/>
        <v>6</v>
      </c>
      <c r="AH171" s="2">
        <f t="shared" si="21"/>
        <v>2024</v>
      </c>
      <c r="AJ171" s="5">
        <f t="shared" si="22"/>
        <v>106107</v>
      </c>
      <c r="AK171" s="2">
        <f t="shared" si="23"/>
        <v>20</v>
      </c>
    </row>
    <row r="172" spans="1:37" ht="12.75" x14ac:dyDescent="0.2">
      <c r="A172" s="4">
        <v>45455</v>
      </c>
      <c r="B172" s="5">
        <f>All_Customers_Residential!B172+All_Customers_Small_Commercial!B172+All_Customers_Lighting!B172</f>
        <v>64680</v>
      </c>
      <c r="C172" s="5">
        <f>All_Customers_Residential!C172+All_Customers_Small_Commercial!C172+All_Customers_Lighting!C172</f>
        <v>60919</v>
      </c>
      <c r="D172" s="5">
        <f>All_Customers_Residential!D172+All_Customers_Small_Commercial!D172+All_Customers_Lighting!D172</f>
        <v>58093</v>
      </c>
      <c r="E172" s="5">
        <f>All_Customers_Residential!E172+All_Customers_Small_Commercial!E172+All_Customers_Lighting!E172</f>
        <v>59231</v>
      </c>
      <c r="F172" s="5">
        <f>All_Customers_Residential!F172+All_Customers_Small_Commercial!F172+All_Customers_Lighting!F172</f>
        <v>60296</v>
      </c>
      <c r="G172" s="5">
        <f>All_Customers_Residential!G172+All_Customers_Small_Commercial!G172+All_Customers_Lighting!G172</f>
        <v>66624</v>
      </c>
      <c r="H172" s="5">
        <f>All_Customers_Residential!H172+All_Customers_Small_Commercial!H172+All_Customers_Lighting!H172</f>
        <v>75820</v>
      </c>
      <c r="I172" s="5">
        <f>All_Customers_Residential!I172+All_Customers_Small_Commercial!I172+All_Customers_Lighting!I172</f>
        <v>83462</v>
      </c>
      <c r="J172" s="5">
        <f>All_Customers_Residential!J172+All_Customers_Small_Commercial!J172+All_Customers_Lighting!J172</f>
        <v>81854</v>
      </c>
      <c r="K172" s="5">
        <f>All_Customers_Residential!K172+All_Customers_Small_Commercial!K172+All_Customers_Lighting!K172</f>
        <v>82246</v>
      </c>
      <c r="L172" s="5">
        <f>All_Customers_Residential!L172+All_Customers_Small_Commercial!L172+All_Customers_Lighting!L172</f>
        <v>78033</v>
      </c>
      <c r="M172" s="5">
        <f>All_Customers_Residential!M172+All_Customers_Small_Commercial!M172+All_Customers_Lighting!M172</f>
        <v>78130</v>
      </c>
      <c r="N172" s="5">
        <f>All_Customers_Residential!N172+All_Customers_Small_Commercial!N172+All_Customers_Lighting!N172</f>
        <v>76425</v>
      </c>
      <c r="O172" s="5">
        <f>All_Customers_Residential!O172+All_Customers_Small_Commercial!O172+All_Customers_Lighting!O172</f>
        <v>76910</v>
      </c>
      <c r="P172" s="5">
        <f>All_Customers_Residential!P172+All_Customers_Small_Commercial!P172+All_Customers_Lighting!P172</f>
        <v>73675</v>
      </c>
      <c r="Q172" s="5">
        <f>All_Customers_Residential!Q172+All_Customers_Small_Commercial!Q172+All_Customers_Lighting!Q172</f>
        <v>78668</v>
      </c>
      <c r="R172" s="5">
        <f>All_Customers_Residential!R172+All_Customers_Small_Commercial!R172+All_Customers_Lighting!R172</f>
        <v>86098</v>
      </c>
      <c r="S172" s="5">
        <f>All_Customers_Residential!S172+All_Customers_Small_Commercial!S172+All_Customers_Lighting!S172</f>
        <v>94471</v>
      </c>
      <c r="T172" s="5">
        <f>All_Customers_Residential!T172+All_Customers_Small_Commercial!T172+All_Customers_Lighting!T172</f>
        <v>101517</v>
      </c>
      <c r="U172" s="5">
        <f>All_Customers_Residential!U172+All_Customers_Small_Commercial!U172+All_Customers_Lighting!U172</f>
        <v>102549</v>
      </c>
      <c r="V172" s="5">
        <f>All_Customers_Residential!V172+All_Customers_Small_Commercial!V172+All_Customers_Lighting!V172</f>
        <v>104039</v>
      </c>
      <c r="W172" s="5">
        <f>All_Customers_Residential!W172+All_Customers_Small_Commercial!W172+All_Customers_Lighting!W172</f>
        <v>98138</v>
      </c>
      <c r="X172" s="5">
        <f>All_Customers_Residential!X172+All_Customers_Small_Commercial!X172+All_Customers_Lighting!X172</f>
        <v>83577</v>
      </c>
      <c r="Y172" s="5">
        <f>All_Customers_Residential!Y172+All_Customers_Small_Commercial!Y172+All_Customers_Lighting!Y172</f>
        <v>72219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1379792</v>
      </c>
      <c r="AD172" s="5">
        <f t="shared" si="18"/>
        <v>517882</v>
      </c>
      <c r="AE172" s="5">
        <f t="shared" si="19"/>
        <v>1897674</v>
      </c>
      <c r="AG172" s="2">
        <f t="shared" si="20"/>
        <v>6</v>
      </c>
      <c r="AH172" s="2">
        <f t="shared" si="21"/>
        <v>2024</v>
      </c>
      <c r="AJ172" s="5">
        <f t="shared" si="22"/>
        <v>104039</v>
      </c>
      <c r="AK172" s="2">
        <f t="shared" si="23"/>
        <v>21</v>
      </c>
    </row>
    <row r="173" spans="1:37" ht="12.75" x14ac:dyDescent="0.2">
      <c r="A173" s="4">
        <v>45456</v>
      </c>
      <c r="B173" s="5">
        <f>All_Customers_Residential!B173+All_Customers_Small_Commercial!B173+All_Customers_Lighting!B173</f>
        <v>64565</v>
      </c>
      <c r="C173" s="5">
        <f>All_Customers_Residential!C173+All_Customers_Small_Commercial!C173+All_Customers_Lighting!C173</f>
        <v>60690</v>
      </c>
      <c r="D173" s="5">
        <f>All_Customers_Residential!D173+All_Customers_Small_Commercial!D173+All_Customers_Lighting!D173</f>
        <v>58494</v>
      </c>
      <c r="E173" s="5">
        <f>All_Customers_Residential!E173+All_Customers_Small_Commercial!E173+All_Customers_Lighting!E173</f>
        <v>58249</v>
      </c>
      <c r="F173" s="5">
        <f>All_Customers_Residential!F173+All_Customers_Small_Commercial!F173+All_Customers_Lighting!F173</f>
        <v>60247</v>
      </c>
      <c r="G173" s="5">
        <f>All_Customers_Residential!G173+All_Customers_Small_Commercial!G173+All_Customers_Lighting!G173</f>
        <v>65585</v>
      </c>
      <c r="H173" s="5">
        <f>All_Customers_Residential!H173+All_Customers_Small_Commercial!H173+All_Customers_Lighting!H173</f>
        <v>75492</v>
      </c>
      <c r="I173" s="5">
        <f>All_Customers_Residential!I173+All_Customers_Small_Commercial!I173+All_Customers_Lighting!I173</f>
        <v>80055</v>
      </c>
      <c r="J173" s="5">
        <f>All_Customers_Residential!J173+All_Customers_Small_Commercial!J173+All_Customers_Lighting!J173</f>
        <v>78296</v>
      </c>
      <c r="K173" s="5">
        <f>All_Customers_Residential!K173+All_Customers_Small_Commercial!K173+All_Customers_Lighting!K173</f>
        <v>77406</v>
      </c>
      <c r="L173" s="5">
        <f>All_Customers_Residential!L173+All_Customers_Small_Commercial!L173+All_Customers_Lighting!L173</f>
        <v>76495</v>
      </c>
      <c r="M173" s="5">
        <f>All_Customers_Residential!M173+All_Customers_Small_Commercial!M173+All_Customers_Lighting!M173</f>
        <v>76951</v>
      </c>
      <c r="N173" s="5">
        <f>All_Customers_Residential!N173+All_Customers_Small_Commercial!N173+All_Customers_Lighting!N173</f>
        <v>78715</v>
      </c>
      <c r="O173" s="5">
        <f>All_Customers_Residential!O173+All_Customers_Small_Commercial!O173+All_Customers_Lighting!O173</f>
        <v>76901</v>
      </c>
      <c r="P173" s="5">
        <f>All_Customers_Residential!P173+All_Customers_Small_Commercial!P173+All_Customers_Lighting!P173</f>
        <v>77217</v>
      </c>
      <c r="Q173" s="5">
        <f>All_Customers_Residential!Q173+All_Customers_Small_Commercial!Q173+All_Customers_Lighting!Q173</f>
        <v>82369</v>
      </c>
      <c r="R173" s="5">
        <f>All_Customers_Residential!R173+All_Customers_Small_Commercial!R173+All_Customers_Lighting!R173</f>
        <v>89209</v>
      </c>
      <c r="S173" s="5">
        <f>All_Customers_Residential!S173+All_Customers_Small_Commercial!S173+All_Customers_Lighting!S173</f>
        <v>97452</v>
      </c>
      <c r="T173" s="5">
        <f>All_Customers_Residential!T173+All_Customers_Small_Commercial!T173+All_Customers_Lighting!T173</f>
        <v>105776</v>
      </c>
      <c r="U173" s="5">
        <f>All_Customers_Residential!U173+All_Customers_Small_Commercial!U173+All_Customers_Lighting!U173</f>
        <v>108401</v>
      </c>
      <c r="V173" s="5">
        <f>All_Customers_Residential!V173+All_Customers_Small_Commercial!V173+All_Customers_Lighting!V173</f>
        <v>109226</v>
      </c>
      <c r="W173" s="5">
        <f>All_Customers_Residential!W173+All_Customers_Small_Commercial!W173+All_Customers_Lighting!W173</f>
        <v>102221</v>
      </c>
      <c r="X173" s="5">
        <f>All_Customers_Residential!X173+All_Customers_Small_Commercial!X173+All_Customers_Lighting!X173</f>
        <v>87744</v>
      </c>
      <c r="Y173" s="5">
        <f>All_Customers_Residential!Y173+All_Customers_Small_Commercial!Y173+All_Customers_Lighting!Y173</f>
        <v>75508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1404434</v>
      </c>
      <c r="AD173" s="5">
        <f t="shared" si="18"/>
        <v>518830</v>
      </c>
      <c r="AE173" s="5">
        <f t="shared" si="19"/>
        <v>1923264</v>
      </c>
      <c r="AG173" s="2">
        <f t="shared" si="20"/>
        <v>6</v>
      </c>
      <c r="AH173" s="2">
        <f t="shared" si="21"/>
        <v>2024</v>
      </c>
      <c r="AJ173" s="5">
        <f t="shared" si="22"/>
        <v>109226</v>
      </c>
      <c r="AK173" s="2">
        <f t="shared" si="23"/>
        <v>21</v>
      </c>
    </row>
    <row r="174" spans="1:37" ht="12.75" x14ac:dyDescent="0.2">
      <c r="A174" s="4">
        <v>45457</v>
      </c>
      <c r="B174" s="5">
        <f>All_Customers_Residential!B174+All_Customers_Small_Commercial!B174+All_Customers_Lighting!B174</f>
        <v>67070</v>
      </c>
      <c r="C174" s="5">
        <f>All_Customers_Residential!C174+All_Customers_Small_Commercial!C174+All_Customers_Lighting!C174</f>
        <v>62652</v>
      </c>
      <c r="D174" s="5">
        <f>All_Customers_Residential!D174+All_Customers_Small_Commercial!D174+All_Customers_Lighting!D174</f>
        <v>61359</v>
      </c>
      <c r="E174" s="5">
        <f>All_Customers_Residential!E174+All_Customers_Small_Commercial!E174+All_Customers_Lighting!E174</f>
        <v>60919</v>
      </c>
      <c r="F174" s="5">
        <f>All_Customers_Residential!F174+All_Customers_Small_Commercial!F174+All_Customers_Lighting!F174</f>
        <v>62838</v>
      </c>
      <c r="G174" s="5">
        <f>All_Customers_Residential!G174+All_Customers_Small_Commercial!G174+All_Customers_Lighting!G174</f>
        <v>67683</v>
      </c>
      <c r="H174" s="5">
        <f>All_Customers_Residential!H174+All_Customers_Small_Commercial!H174+All_Customers_Lighting!H174</f>
        <v>77123</v>
      </c>
      <c r="I174" s="5">
        <f>All_Customers_Residential!I174+All_Customers_Small_Commercial!I174+All_Customers_Lighting!I174</f>
        <v>82520</v>
      </c>
      <c r="J174" s="5">
        <f>All_Customers_Residential!J174+All_Customers_Small_Commercial!J174+All_Customers_Lighting!J174</f>
        <v>81447</v>
      </c>
      <c r="K174" s="5">
        <f>All_Customers_Residential!K174+All_Customers_Small_Commercial!K174+All_Customers_Lighting!K174</f>
        <v>88039</v>
      </c>
      <c r="L174" s="5">
        <f>All_Customers_Residential!L174+All_Customers_Small_Commercial!L174+All_Customers_Lighting!L174</f>
        <v>85847</v>
      </c>
      <c r="M174" s="5">
        <f>All_Customers_Residential!M174+All_Customers_Small_Commercial!M174+All_Customers_Lighting!M174</f>
        <v>86394</v>
      </c>
      <c r="N174" s="5">
        <f>All_Customers_Residential!N174+All_Customers_Small_Commercial!N174+All_Customers_Lighting!N174</f>
        <v>86217</v>
      </c>
      <c r="O174" s="5">
        <f>All_Customers_Residential!O174+All_Customers_Small_Commercial!O174+All_Customers_Lighting!O174</f>
        <v>82038</v>
      </c>
      <c r="P174" s="5">
        <f>All_Customers_Residential!P174+All_Customers_Small_Commercial!P174+All_Customers_Lighting!P174</f>
        <v>84975</v>
      </c>
      <c r="Q174" s="5">
        <f>All_Customers_Residential!Q174+All_Customers_Small_Commercial!Q174+All_Customers_Lighting!Q174</f>
        <v>89796</v>
      </c>
      <c r="R174" s="5">
        <f>All_Customers_Residential!R174+All_Customers_Small_Commercial!R174+All_Customers_Lighting!R174</f>
        <v>94220</v>
      </c>
      <c r="S174" s="5">
        <f>All_Customers_Residential!S174+All_Customers_Small_Commercial!S174+All_Customers_Lighting!S174</f>
        <v>97461</v>
      </c>
      <c r="T174" s="5">
        <f>All_Customers_Residential!T174+All_Customers_Small_Commercial!T174+All_Customers_Lighting!T174</f>
        <v>103237</v>
      </c>
      <c r="U174" s="5">
        <f>All_Customers_Residential!U174+All_Customers_Small_Commercial!U174+All_Customers_Lighting!U174</f>
        <v>103267</v>
      </c>
      <c r="V174" s="5">
        <f>All_Customers_Residential!V174+All_Customers_Small_Commercial!V174+All_Customers_Lighting!V174</f>
        <v>105872</v>
      </c>
      <c r="W174" s="5">
        <f>All_Customers_Residential!W174+All_Customers_Small_Commercial!W174+All_Customers_Lighting!W174</f>
        <v>98941</v>
      </c>
      <c r="X174" s="5">
        <f>All_Customers_Residential!X174+All_Customers_Small_Commercial!X174+All_Customers_Lighting!X174</f>
        <v>87809</v>
      </c>
      <c r="Y174" s="5">
        <f>All_Customers_Residential!Y174+All_Customers_Small_Commercial!Y174+All_Customers_Lighting!Y174</f>
        <v>76648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1458080</v>
      </c>
      <c r="AD174" s="5">
        <f t="shared" si="18"/>
        <v>536292</v>
      </c>
      <c r="AE174" s="5">
        <f t="shared" si="19"/>
        <v>1994372</v>
      </c>
      <c r="AG174" s="2">
        <f t="shared" si="20"/>
        <v>6</v>
      </c>
      <c r="AH174" s="2">
        <f t="shared" si="21"/>
        <v>2024</v>
      </c>
      <c r="AJ174" s="5">
        <f t="shared" si="22"/>
        <v>105872</v>
      </c>
      <c r="AK174" s="2">
        <f t="shared" si="23"/>
        <v>21</v>
      </c>
    </row>
    <row r="175" spans="1:37" ht="12.75" x14ac:dyDescent="0.2">
      <c r="A175" s="4">
        <v>45458</v>
      </c>
      <c r="B175" s="5">
        <f>All_Customers_Residential!B175+All_Customers_Small_Commercial!B175+All_Customers_Lighting!B175</f>
        <v>70308</v>
      </c>
      <c r="C175" s="5">
        <f>All_Customers_Residential!C175+All_Customers_Small_Commercial!C175+All_Customers_Lighting!C175</f>
        <v>64383</v>
      </c>
      <c r="D175" s="5">
        <f>All_Customers_Residential!D175+All_Customers_Small_Commercial!D175+All_Customers_Lighting!D175</f>
        <v>62035</v>
      </c>
      <c r="E175" s="5">
        <f>All_Customers_Residential!E175+All_Customers_Small_Commercial!E175+All_Customers_Lighting!E175</f>
        <v>61343</v>
      </c>
      <c r="F175" s="5">
        <f>All_Customers_Residential!F175+All_Customers_Small_Commercial!F175+All_Customers_Lighting!F175</f>
        <v>61420</v>
      </c>
      <c r="G175" s="5">
        <f>All_Customers_Residential!G175+All_Customers_Small_Commercial!G175+All_Customers_Lighting!G175</f>
        <v>64585</v>
      </c>
      <c r="H175" s="5">
        <f>All_Customers_Residential!H175+All_Customers_Small_Commercial!H175+All_Customers_Lighting!H175</f>
        <v>68389</v>
      </c>
      <c r="I175" s="5">
        <f>All_Customers_Residential!I175+All_Customers_Small_Commercial!I175+All_Customers_Lighting!I175</f>
        <v>76852</v>
      </c>
      <c r="J175" s="5">
        <f>All_Customers_Residential!J175+All_Customers_Small_Commercial!J175+All_Customers_Lighting!J175</f>
        <v>81834</v>
      </c>
      <c r="K175" s="5">
        <f>All_Customers_Residential!K175+All_Customers_Small_Commercial!K175+All_Customers_Lighting!K175</f>
        <v>83429</v>
      </c>
      <c r="L175" s="5">
        <f>All_Customers_Residential!L175+All_Customers_Small_Commercial!L175+All_Customers_Lighting!L175</f>
        <v>77205</v>
      </c>
      <c r="M175" s="5">
        <f>All_Customers_Residential!M175+All_Customers_Small_Commercial!M175+All_Customers_Lighting!M175</f>
        <v>74551</v>
      </c>
      <c r="N175" s="5">
        <f>All_Customers_Residential!N175+All_Customers_Small_Commercial!N175+All_Customers_Lighting!N175</f>
        <v>76297</v>
      </c>
      <c r="O175" s="5">
        <f>All_Customers_Residential!O175+All_Customers_Small_Commercial!O175+All_Customers_Lighting!O175</f>
        <v>72942</v>
      </c>
      <c r="P175" s="5">
        <f>All_Customers_Residential!P175+All_Customers_Small_Commercial!P175+All_Customers_Lighting!P175</f>
        <v>73653</v>
      </c>
      <c r="Q175" s="5">
        <f>All_Customers_Residential!Q175+All_Customers_Small_Commercial!Q175+All_Customers_Lighting!Q175</f>
        <v>74483</v>
      </c>
      <c r="R175" s="5">
        <f>All_Customers_Residential!R175+All_Customers_Small_Commercial!R175+All_Customers_Lighting!R175</f>
        <v>78818</v>
      </c>
      <c r="S175" s="5">
        <f>All_Customers_Residential!S175+All_Customers_Small_Commercial!S175+All_Customers_Lighting!S175</f>
        <v>87324</v>
      </c>
      <c r="T175" s="5">
        <f>All_Customers_Residential!T175+All_Customers_Small_Commercial!T175+All_Customers_Lighting!T175</f>
        <v>95404</v>
      </c>
      <c r="U175" s="5">
        <f>All_Customers_Residential!U175+All_Customers_Small_Commercial!U175+All_Customers_Lighting!U175</f>
        <v>97281</v>
      </c>
      <c r="V175" s="5">
        <f>All_Customers_Residential!V175+All_Customers_Small_Commercial!V175+All_Customers_Lighting!V175</f>
        <v>97004</v>
      </c>
      <c r="W175" s="5">
        <f>All_Customers_Residential!W175+All_Customers_Small_Commercial!W175+All_Customers_Lighting!W175</f>
        <v>93073</v>
      </c>
      <c r="X175" s="5">
        <f>All_Customers_Residential!X175+All_Customers_Small_Commercial!X175+All_Customers_Lighting!X175</f>
        <v>83373</v>
      </c>
      <c r="Y175" s="5">
        <f>All_Customers_Residential!Y175+All_Customers_Small_Commercial!Y175+All_Customers_Lighting!Y175</f>
        <v>72214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1848200</v>
      </c>
      <c r="AE175" s="5">
        <f t="shared" si="19"/>
        <v>1848200</v>
      </c>
      <c r="AG175" s="2">
        <f t="shared" si="20"/>
        <v>6</v>
      </c>
      <c r="AH175" s="2">
        <f t="shared" si="21"/>
        <v>2024</v>
      </c>
      <c r="AJ175" s="5">
        <f t="shared" si="22"/>
        <v>97281</v>
      </c>
      <c r="AK175" s="2">
        <f t="shared" si="23"/>
        <v>20</v>
      </c>
    </row>
    <row r="176" spans="1:37" ht="12.75" x14ac:dyDescent="0.2">
      <c r="A176" s="4">
        <v>45459</v>
      </c>
      <c r="B176" s="5">
        <f>All_Customers_Residential!B176+All_Customers_Small_Commercial!B176+All_Customers_Lighting!B176</f>
        <v>63999</v>
      </c>
      <c r="C176" s="5">
        <f>All_Customers_Residential!C176+All_Customers_Small_Commercial!C176+All_Customers_Lighting!C176</f>
        <v>59237</v>
      </c>
      <c r="D176" s="5">
        <f>All_Customers_Residential!D176+All_Customers_Small_Commercial!D176+All_Customers_Lighting!D176</f>
        <v>57544</v>
      </c>
      <c r="E176" s="5">
        <f>All_Customers_Residential!E176+All_Customers_Small_Commercial!E176+All_Customers_Lighting!E176</f>
        <v>56707</v>
      </c>
      <c r="F176" s="5">
        <f>All_Customers_Residential!F176+All_Customers_Small_Commercial!F176+All_Customers_Lighting!F176</f>
        <v>56996</v>
      </c>
      <c r="G176" s="5">
        <f>All_Customers_Residential!G176+All_Customers_Small_Commercial!G176+All_Customers_Lighting!G176</f>
        <v>58764</v>
      </c>
      <c r="H176" s="5">
        <f>All_Customers_Residential!H176+All_Customers_Small_Commercial!H176+All_Customers_Lighting!H176</f>
        <v>62531</v>
      </c>
      <c r="I176" s="5">
        <f>All_Customers_Residential!I176+All_Customers_Small_Commercial!I176+All_Customers_Lighting!I176</f>
        <v>66781</v>
      </c>
      <c r="J176" s="5">
        <f>All_Customers_Residential!J176+All_Customers_Small_Commercial!J176+All_Customers_Lighting!J176</f>
        <v>68111</v>
      </c>
      <c r="K176" s="5">
        <f>All_Customers_Residential!K176+All_Customers_Small_Commercial!K176+All_Customers_Lighting!K176</f>
        <v>70496</v>
      </c>
      <c r="L176" s="5">
        <f>All_Customers_Residential!L176+All_Customers_Small_Commercial!L176+All_Customers_Lighting!L176</f>
        <v>67130</v>
      </c>
      <c r="M176" s="5">
        <f>All_Customers_Residential!M176+All_Customers_Small_Commercial!M176+All_Customers_Lighting!M176</f>
        <v>65658</v>
      </c>
      <c r="N176" s="5">
        <f>All_Customers_Residential!N176+All_Customers_Small_Commercial!N176+All_Customers_Lighting!N176</f>
        <v>64325</v>
      </c>
      <c r="O176" s="5">
        <f>All_Customers_Residential!O176+All_Customers_Small_Commercial!O176+All_Customers_Lighting!O176</f>
        <v>63481</v>
      </c>
      <c r="P176" s="5">
        <f>All_Customers_Residential!P176+All_Customers_Small_Commercial!P176+All_Customers_Lighting!P176</f>
        <v>64497</v>
      </c>
      <c r="Q176" s="5">
        <f>All_Customers_Residential!Q176+All_Customers_Small_Commercial!Q176+All_Customers_Lighting!Q176</f>
        <v>68894</v>
      </c>
      <c r="R176" s="5">
        <f>All_Customers_Residential!R176+All_Customers_Small_Commercial!R176+All_Customers_Lighting!R176</f>
        <v>77419</v>
      </c>
      <c r="S176" s="5">
        <f>All_Customers_Residential!S176+All_Customers_Small_Commercial!S176+All_Customers_Lighting!S176</f>
        <v>90347</v>
      </c>
      <c r="T176" s="5">
        <f>All_Customers_Residential!T176+All_Customers_Small_Commercial!T176+All_Customers_Lighting!T176</f>
        <v>98567</v>
      </c>
      <c r="U176" s="5">
        <f>All_Customers_Residential!U176+All_Customers_Small_Commercial!U176+All_Customers_Lighting!U176</f>
        <v>102144</v>
      </c>
      <c r="V176" s="5">
        <f>All_Customers_Residential!V176+All_Customers_Small_Commercial!V176+All_Customers_Lighting!V176</f>
        <v>102931</v>
      </c>
      <c r="W176" s="5">
        <f>All_Customers_Residential!W176+All_Customers_Small_Commercial!W176+All_Customers_Lighting!W176</f>
        <v>97794</v>
      </c>
      <c r="X176" s="5">
        <f>All_Customers_Residential!X176+All_Customers_Small_Commercial!X176+All_Customers_Lighting!X176</f>
        <v>83615</v>
      </c>
      <c r="Y176" s="5">
        <f>All_Customers_Residential!Y176+All_Customers_Small_Commercial!Y176+All_Customers_Lighting!Y176</f>
        <v>72121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1740089</v>
      </c>
      <c r="AE176" s="5">
        <f t="shared" si="19"/>
        <v>1740089</v>
      </c>
      <c r="AG176" s="2">
        <f t="shared" si="20"/>
        <v>6</v>
      </c>
      <c r="AH176" s="2">
        <f t="shared" si="21"/>
        <v>2024</v>
      </c>
      <c r="AJ176" s="5">
        <f t="shared" si="22"/>
        <v>102931</v>
      </c>
      <c r="AK176" s="2">
        <f t="shared" si="23"/>
        <v>21</v>
      </c>
    </row>
    <row r="177" spans="1:37" ht="12.75" x14ac:dyDescent="0.2">
      <c r="A177" s="4">
        <v>45460</v>
      </c>
      <c r="B177" s="5">
        <f>All_Customers_Residential!B177+All_Customers_Small_Commercial!B177+All_Customers_Lighting!B177</f>
        <v>64055</v>
      </c>
      <c r="C177" s="5">
        <f>All_Customers_Residential!C177+All_Customers_Small_Commercial!C177+All_Customers_Lighting!C177</f>
        <v>58519</v>
      </c>
      <c r="D177" s="5">
        <f>All_Customers_Residential!D177+All_Customers_Small_Commercial!D177+All_Customers_Lighting!D177</f>
        <v>57806</v>
      </c>
      <c r="E177" s="5">
        <f>All_Customers_Residential!E177+All_Customers_Small_Commercial!E177+All_Customers_Lighting!E177</f>
        <v>57233</v>
      </c>
      <c r="F177" s="5">
        <f>All_Customers_Residential!F177+All_Customers_Small_Commercial!F177+All_Customers_Lighting!F177</f>
        <v>59585</v>
      </c>
      <c r="G177" s="5">
        <f>All_Customers_Residential!G177+All_Customers_Small_Commercial!G177+All_Customers_Lighting!G177</f>
        <v>64414</v>
      </c>
      <c r="H177" s="5">
        <f>All_Customers_Residential!H177+All_Customers_Small_Commercial!H177+All_Customers_Lighting!H177</f>
        <v>73750</v>
      </c>
      <c r="I177" s="5">
        <f>All_Customers_Residential!I177+All_Customers_Small_Commercial!I177+All_Customers_Lighting!I177</f>
        <v>81864</v>
      </c>
      <c r="J177" s="5">
        <f>All_Customers_Residential!J177+All_Customers_Small_Commercial!J177+All_Customers_Lighting!J177</f>
        <v>83373</v>
      </c>
      <c r="K177" s="5">
        <f>All_Customers_Residential!K177+All_Customers_Small_Commercial!K177+All_Customers_Lighting!K177</f>
        <v>81828</v>
      </c>
      <c r="L177" s="5">
        <f>All_Customers_Residential!L177+All_Customers_Small_Commercial!L177+All_Customers_Lighting!L177</f>
        <v>81423</v>
      </c>
      <c r="M177" s="5">
        <f>All_Customers_Residential!M177+All_Customers_Small_Commercial!M177+All_Customers_Lighting!M177</f>
        <v>81186</v>
      </c>
      <c r="N177" s="5">
        <f>All_Customers_Residential!N177+All_Customers_Small_Commercial!N177+All_Customers_Lighting!N177</f>
        <v>83916</v>
      </c>
      <c r="O177" s="5">
        <f>All_Customers_Residential!O177+All_Customers_Small_Commercial!O177+All_Customers_Lighting!O177</f>
        <v>82117</v>
      </c>
      <c r="P177" s="5">
        <f>All_Customers_Residential!P177+All_Customers_Small_Commercial!P177+All_Customers_Lighting!P177</f>
        <v>78260</v>
      </c>
      <c r="Q177" s="5">
        <f>All_Customers_Residential!Q177+All_Customers_Small_Commercial!Q177+All_Customers_Lighting!Q177</f>
        <v>86449</v>
      </c>
      <c r="R177" s="5">
        <f>All_Customers_Residential!R177+All_Customers_Small_Commercial!R177+All_Customers_Lighting!R177</f>
        <v>89466</v>
      </c>
      <c r="S177" s="5">
        <f>All_Customers_Residential!S177+All_Customers_Small_Commercial!S177+All_Customers_Lighting!S177</f>
        <v>96042</v>
      </c>
      <c r="T177" s="5">
        <f>All_Customers_Residential!T177+All_Customers_Small_Commercial!T177+All_Customers_Lighting!T177</f>
        <v>100908</v>
      </c>
      <c r="U177" s="5">
        <f>All_Customers_Residential!U177+All_Customers_Small_Commercial!U177+All_Customers_Lighting!U177</f>
        <v>102207</v>
      </c>
      <c r="V177" s="5">
        <f>All_Customers_Residential!V177+All_Customers_Small_Commercial!V177+All_Customers_Lighting!V177</f>
        <v>103651</v>
      </c>
      <c r="W177" s="5">
        <f>All_Customers_Residential!W177+All_Customers_Small_Commercial!W177+All_Customers_Lighting!W177</f>
        <v>97023</v>
      </c>
      <c r="X177" s="5">
        <f>All_Customers_Residential!X177+All_Customers_Small_Commercial!X177+All_Customers_Lighting!X177</f>
        <v>83281</v>
      </c>
      <c r="Y177" s="5">
        <f>All_Customers_Residential!Y177+All_Customers_Small_Commercial!Y177+All_Customers_Lighting!Y177</f>
        <v>71125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1412994</v>
      </c>
      <c r="AD177" s="5">
        <f t="shared" si="18"/>
        <v>506487</v>
      </c>
      <c r="AE177" s="5">
        <f t="shared" si="19"/>
        <v>1919481</v>
      </c>
      <c r="AG177" s="2">
        <f t="shared" si="20"/>
        <v>6</v>
      </c>
      <c r="AH177" s="2">
        <f t="shared" si="21"/>
        <v>2024</v>
      </c>
      <c r="AJ177" s="5">
        <f t="shared" si="22"/>
        <v>103651</v>
      </c>
      <c r="AK177" s="2">
        <f t="shared" si="23"/>
        <v>21</v>
      </c>
    </row>
    <row r="178" spans="1:37" ht="12.75" x14ac:dyDescent="0.2">
      <c r="A178" s="4">
        <v>45461</v>
      </c>
      <c r="B178" s="5">
        <f>All_Customers_Residential!B178+All_Customers_Small_Commercial!B178+All_Customers_Lighting!B178</f>
        <v>65052</v>
      </c>
      <c r="C178" s="5">
        <f>All_Customers_Residential!C178+All_Customers_Small_Commercial!C178+All_Customers_Lighting!C178</f>
        <v>60145</v>
      </c>
      <c r="D178" s="5">
        <f>All_Customers_Residential!D178+All_Customers_Small_Commercial!D178+All_Customers_Lighting!D178</f>
        <v>58878</v>
      </c>
      <c r="E178" s="5">
        <f>All_Customers_Residential!E178+All_Customers_Small_Commercial!E178+All_Customers_Lighting!E178</f>
        <v>58467</v>
      </c>
      <c r="F178" s="5">
        <f>All_Customers_Residential!F178+All_Customers_Small_Commercial!F178+All_Customers_Lighting!F178</f>
        <v>60918</v>
      </c>
      <c r="G178" s="5">
        <f>All_Customers_Residential!G178+All_Customers_Small_Commercial!G178+All_Customers_Lighting!G178</f>
        <v>65846</v>
      </c>
      <c r="H178" s="5">
        <f>All_Customers_Residential!H178+All_Customers_Small_Commercial!H178+All_Customers_Lighting!H178</f>
        <v>74127</v>
      </c>
      <c r="I178" s="5">
        <f>All_Customers_Residential!I178+All_Customers_Small_Commercial!I178+All_Customers_Lighting!I178</f>
        <v>82056</v>
      </c>
      <c r="J178" s="5">
        <f>All_Customers_Residential!J178+All_Customers_Small_Commercial!J178+All_Customers_Lighting!J178</f>
        <v>81314</v>
      </c>
      <c r="K178" s="5">
        <f>All_Customers_Residential!K178+All_Customers_Small_Commercial!K178+All_Customers_Lighting!K178</f>
        <v>83694</v>
      </c>
      <c r="L178" s="5">
        <f>All_Customers_Residential!L178+All_Customers_Small_Commercial!L178+All_Customers_Lighting!L178</f>
        <v>84162</v>
      </c>
      <c r="M178" s="5">
        <f>All_Customers_Residential!M178+All_Customers_Small_Commercial!M178+All_Customers_Lighting!M178</f>
        <v>85698</v>
      </c>
      <c r="N178" s="5">
        <f>All_Customers_Residential!N178+All_Customers_Small_Commercial!N178+All_Customers_Lighting!N178</f>
        <v>88940</v>
      </c>
      <c r="O178" s="5">
        <f>All_Customers_Residential!O178+All_Customers_Small_Commercial!O178+All_Customers_Lighting!O178</f>
        <v>89527</v>
      </c>
      <c r="P178" s="5">
        <f>All_Customers_Residential!P178+All_Customers_Small_Commercial!P178+All_Customers_Lighting!P178</f>
        <v>92931</v>
      </c>
      <c r="Q178" s="5">
        <f>All_Customers_Residential!Q178+All_Customers_Small_Commercial!Q178+All_Customers_Lighting!Q178</f>
        <v>102540</v>
      </c>
      <c r="R178" s="5">
        <f>All_Customers_Residential!R178+All_Customers_Small_Commercial!R178+All_Customers_Lighting!R178</f>
        <v>106566</v>
      </c>
      <c r="S178" s="5">
        <f>All_Customers_Residential!S178+All_Customers_Small_Commercial!S178+All_Customers_Lighting!S178</f>
        <v>115822</v>
      </c>
      <c r="T178" s="5">
        <f>All_Customers_Residential!T178+All_Customers_Small_Commercial!T178+All_Customers_Lighting!T178</f>
        <v>123583</v>
      </c>
      <c r="U178" s="5">
        <f>All_Customers_Residential!U178+All_Customers_Small_Commercial!U178+All_Customers_Lighting!U178</f>
        <v>126192</v>
      </c>
      <c r="V178" s="5">
        <f>All_Customers_Residential!V178+All_Customers_Small_Commercial!V178+All_Customers_Lighting!V178</f>
        <v>125951</v>
      </c>
      <c r="W178" s="5">
        <f>All_Customers_Residential!W178+All_Customers_Small_Commercial!W178+All_Customers_Lighting!W178</f>
        <v>120957</v>
      </c>
      <c r="X178" s="5">
        <f>All_Customers_Residential!X178+All_Customers_Small_Commercial!X178+All_Customers_Lighting!X178</f>
        <v>101762</v>
      </c>
      <c r="Y178" s="5">
        <f>All_Customers_Residential!Y178+All_Customers_Small_Commercial!Y178+All_Customers_Lighting!Y178</f>
        <v>86815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1611695</v>
      </c>
      <c r="AD178" s="5">
        <f t="shared" si="18"/>
        <v>530248</v>
      </c>
      <c r="AE178" s="5">
        <f t="shared" si="19"/>
        <v>2141943</v>
      </c>
      <c r="AG178" s="2">
        <f t="shared" si="20"/>
        <v>6</v>
      </c>
      <c r="AH178" s="2">
        <f t="shared" si="21"/>
        <v>2024</v>
      </c>
      <c r="AJ178" s="5">
        <f t="shared" si="22"/>
        <v>126192</v>
      </c>
      <c r="AK178" s="2">
        <f t="shared" si="23"/>
        <v>20</v>
      </c>
    </row>
    <row r="179" spans="1:37" ht="12.75" x14ac:dyDescent="0.2">
      <c r="A179" s="4">
        <v>45462</v>
      </c>
      <c r="B179" s="5">
        <f>All_Customers_Residential!B179+All_Customers_Small_Commercial!B179+All_Customers_Lighting!B179</f>
        <v>78564</v>
      </c>
      <c r="C179" s="5">
        <f>All_Customers_Residential!C179+All_Customers_Small_Commercial!C179+All_Customers_Lighting!C179</f>
        <v>72154</v>
      </c>
      <c r="D179" s="5">
        <f>All_Customers_Residential!D179+All_Customers_Small_Commercial!D179+All_Customers_Lighting!D179</f>
        <v>69922</v>
      </c>
      <c r="E179" s="5">
        <f>All_Customers_Residential!E179+All_Customers_Small_Commercial!E179+All_Customers_Lighting!E179</f>
        <v>68580</v>
      </c>
      <c r="F179" s="5">
        <f>All_Customers_Residential!F179+All_Customers_Small_Commercial!F179+All_Customers_Lighting!F179</f>
        <v>70368</v>
      </c>
      <c r="G179" s="5">
        <f>All_Customers_Residential!G179+All_Customers_Small_Commercial!G179+All_Customers_Lighting!G179</f>
        <v>74776</v>
      </c>
      <c r="H179" s="5">
        <f>All_Customers_Residential!H179+All_Customers_Small_Commercial!H179+All_Customers_Lighting!H179</f>
        <v>84457</v>
      </c>
      <c r="I179" s="5">
        <f>All_Customers_Residential!I179+All_Customers_Small_Commercial!I179+All_Customers_Lighting!I179</f>
        <v>92701</v>
      </c>
      <c r="J179" s="5">
        <f>All_Customers_Residential!J179+All_Customers_Small_Commercial!J179+All_Customers_Lighting!J179</f>
        <v>95028</v>
      </c>
      <c r="K179" s="5">
        <f>All_Customers_Residential!K179+All_Customers_Small_Commercial!K179+All_Customers_Lighting!K179</f>
        <v>99876</v>
      </c>
      <c r="L179" s="5">
        <f>All_Customers_Residential!L179+All_Customers_Small_Commercial!L179+All_Customers_Lighting!L179</f>
        <v>102367</v>
      </c>
      <c r="M179" s="5">
        <f>All_Customers_Residential!M179+All_Customers_Small_Commercial!M179+All_Customers_Lighting!M179</f>
        <v>104014</v>
      </c>
      <c r="N179" s="5">
        <f>All_Customers_Residential!N179+All_Customers_Small_Commercial!N179+All_Customers_Lighting!N179</f>
        <v>109602</v>
      </c>
      <c r="O179" s="5">
        <f>All_Customers_Residential!O179+All_Customers_Small_Commercial!O179+All_Customers_Lighting!O179</f>
        <v>110803</v>
      </c>
      <c r="P179" s="5">
        <f>All_Customers_Residential!P179+All_Customers_Small_Commercial!P179+All_Customers_Lighting!P179</f>
        <v>112759</v>
      </c>
      <c r="Q179" s="5">
        <f>All_Customers_Residential!Q179+All_Customers_Small_Commercial!Q179+All_Customers_Lighting!Q179</f>
        <v>121529</v>
      </c>
      <c r="R179" s="5">
        <f>All_Customers_Residential!R179+All_Customers_Small_Commercial!R179+All_Customers_Lighting!R179</f>
        <v>130412</v>
      </c>
      <c r="S179" s="5">
        <f>All_Customers_Residential!S179+All_Customers_Small_Commercial!S179+All_Customers_Lighting!S179</f>
        <v>134211</v>
      </c>
      <c r="T179" s="5">
        <f>All_Customers_Residential!T179+All_Customers_Small_Commercial!T179+All_Customers_Lighting!T179</f>
        <v>136491</v>
      </c>
      <c r="U179" s="5">
        <f>All_Customers_Residential!U179+All_Customers_Small_Commercial!U179+All_Customers_Lighting!U179</f>
        <v>139798</v>
      </c>
      <c r="V179" s="5">
        <f>All_Customers_Residential!V179+All_Customers_Small_Commercial!V179+All_Customers_Lighting!V179</f>
        <v>138813</v>
      </c>
      <c r="W179" s="5">
        <f>All_Customers_Residential!W179+All_Customers_Small_Commercial!W179+All_Customers_Lighting!W179</f>
        <v>132728</v>
      </c>
      <c r="X179" s="5">
        <f>All_Customers_Residential!X179+All_Customers_Small_Commercial!X179+All_Customers_Lighting!X179</f>
        <v>113342</v>
      </c>
      <c r="Y179" s="5">
        <f>All_Customers_Residential!Y179+All_Customers_Small_Commercial!Y179+All_Customers_Lighting!Y179</f>
        <v>99068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1874474</v>
      </c>
      <c r="AD179" s="5">
        <f t="shared" si="18"/>
        <v>617889</v>
      </c>
      <c r="AE179" s="5">
        <f t="shared" si="19"/>
        <v>2492363</v>
      </c>
      <c r="AG179" s="2">
        <f t="shared" si="20"/>
        <v>6</v>
      </c>
      <c r="AH179" s="2">
        <f t="shared" si="21"/>
        <v>2024</v>
      </c>
      <c r="AJ179" s="5">
        <f t="shared" si="22"/>
        <v>139798</v>
      </c>
      <c r="AK179" s="2">
        <f t="shared" si="23"/>
        <v>20</v>
      </c>
    </row>
    <row r="180" spans="1:37" ht="12.75" x14ac:dyDescent="0.2">
      <c r="A180" s="4">
        <v>45463</v>
      </c>
      <c r="B180" s="5">
        <f>All_Customers_Residential!B180+All_Customers_Small_Commercial!B180+All_Customers_Lighting!B180</f>
        <v>87537</v>
      </c>
      <c r="C180" s="5">
        <f>All_Customers_Residential!C180+All_Customers_Small_Commercial!C180+All_Customers_Lighting!C180</f>
        <v>81699</v>
      </c>
      <c r="D180" s="5">
        <f>All_Customers_Residential!D180+All_Customers_Small_Commercial!D180+All_Customers_Lighting!D180</f>
        <v>79054</v>
      </c>
      <c r="E180" s="5">
        <f>All_Customers_Residential!E180+All_Customers_Small_Commercial!E180+All_Customers_Lighting!E180</f>
        <v>78434</v>
      </c>
      <c r="F180" s="5">
        <f>All_Customers_Residential!F180+All_Customers_Small_Commercial!F180+All_Customers_Lighting!F180</f>
        <v>79757</v>
      </c>
      <c r="G180" s="5">
        <f>All_Customers_Residential!G180+All_Customers_Small_Commercial!G180+All_Customers_Lighting!G180</f>
        <v>84825</v>
      </c>
      <c r="H180" s="5">
        <f>All_Customers_Residential!H180+All_Customers_Small_Commercial!H180+All_Customers_Lighting!H180</f>
        <v>95053</v>
      </c>
      <c r="I180" s="5">
        <f>All_Customers_Residential!I180+All_Customers_Small_Commercial!I180+All_Customers_Lighting!I180</f>
        <v>106091</v>
      </c>
      <c r="J180" s="5">
        <f>All_Customers_Residential!J180+All_Customers_Small_Commercial!J180+All_Customers_Lighting!J180</f>
        <v>110226</v>
      </c>
      <c r="K180" s="5">
        <f>All_Customers_Residential!K180+All_Customers_Small_Commercial!K180+All_Customers_Lighting!K180</f>
        <v>113855</v>
      </c>
      <c r="L180" s="5">
        <f>All_Customers_Residential!L180+All_Customers_Small_Commercial!L180+All_Customers_Lighting!L180</f>
        <v>115301</v>
      </c>
      <c r="M180" s="5">
        <f>All_Customers_Residential!M180+All_Customers_Small_Commercial!M180+All_Customers_Lighting!M180</f>
        <v>115937</v>
      </c>
      <c r="N180" s="5">
        <f>All_Customers_Residential!N180+All_Customers_Small_Commercial!N180+All_Customers_Lighting!N180</f>
        <v>121488</v>
      </c>
      <c r="O180" s="5">
        <f>All_Customers_Residential!O180+All_Customers_Small_Commercial!O180+All_Customers_Lighting!O180</f>
        <v>120030</v>
      </c>
      <c r="P180" s="5">
        <f>All_Customers_Residential!P180+All_Customers_Small_Commercial!P180+All_Customers_Lighting!P180</f>
        <v>121381</v>
      </c>
      <c r="Q180" s="5">
        <f>All_Customers_Residential!Q180+All_Customers_Small_Commercial!Q180+All_Customers_Lighting!Q180</f>
        <v>131675</v>
      </c>
      <c r="R180" s="5">
        <f>All_Customers_Residential!R180+All_Customers_Small_Commercial!R180+All_Customers_Lighting!R180</f>
        <v>129892</v>
      </c>
      <c r="S180" s="5">
        <f>All_Customers_Residential!S180+All_Customers_Small_Commercial!S180+All_Customers_Lighting!S180</f>
        <v>127346</v>
      </c>
      <c r="T180" s="5">
        <f>All_Customers_Residential!T180+All_Customers_Small_Commercial!T180+All_Customers_Lighting!T180</f>
        <v>136148</v>
      </c>
      <c r="U180" s="5">
        <f>All_Customers_Residential!U180+All_Customers_Small_Commercial!U180+All_Customers_Lighting!U180</f>
        <v>137897</v>
      </c>
      <c r="V180" s="5">
        <f>All_Customers_Residential!V180+All_Customers_Small_Commercial!V180+All_Customers_Lighting!V180</f>
        <v>136869</v>
      </c>
      <c r="W180" s="5">
        <f>All_Customers_Residential!W180+All_Customers_Small_Commercial!W180+All_Customers_Lighting!W180</f>
        <v>130086</v>
      </c>
      <c r="X180" s="5">
        <f>All_Customers_Residential!X180+All_Customers_Small_Commercial!X180+All_Customers_Lighting!X180</f>
        <v>113190</v>
      </c>
      <c r="Y180" s="5">
        <f>All_Customers_Residential!Y180+All_Customers_Small_Commercial!Y180+All_Customers_Lighting!Y180</f>
        <v>99561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1967412</v>
      </c>
      <c r="AD180" s="5">
        <f t="shared" si="18"/>
        <v>685920</v>
      </c>
      <c r="AE180" s="5">
        <f t="shared" si="19"/>
        <v>2653332</v>
      </c>
      <c r="AG180" s="2">
        <f t="shared" si="20"/>
        <v>6</v>
      </c>
      <c r="AH180" s="2">
        <f t="shared" si="21"/>
        <v>2024</v>
      </c>
      <c r="AJ180" s="5">
        <f t="shared" si="22"/>
        <v>137897</v>
      </c>
      <c r="AK180" s="2">
        <f t="shared" si="23"/>
        <v>20</v>
      </c>
    </row>
    <row r="181" spans="1:37" ht="12.75" x14ac:dyDescent="0.2">
      <c r="A181" s="4">
        <v>45464</v>
      </c>
      <c r="B181" s="5">
        <f>All_Customers_Residential!B181+All_Customers_Small_Commercial!B181+All_Customers_Lighting!B181</f>
        <v>89886</v>
      </c>
      <c r="C181" s="5">
        <f>All_Customers_Residential!C181+All_Customers_Small_Commercial!C181+All_Customers_Lighting!C181</f>
        <v>82617</v>
      </c>
      <c r="D181" s="5">
        <f>All_Customers_Residential!D181+All_Customers_Small_Commercial!D181+All_Customers_Lighting!D181</f>
        <v>79615</v>
      </c>
      <c r="E181" s="5">
        <f>All_Customers_Residential!E181+All_Customers_Small_Commercial!E181+All_Customers_Lighting!E181</f>
        <v>77951</v>
      </c>
      <c r="F181" s="5">
        <f>All_Customers_Residential!F181+All_Customers_Small_Commercial!F181+All_Customers_Lighting!F181</f>
        <v>78225</v>
      </c>
      <c r="G181" s="5">
        <f>All_Customers_Residential!G181+All_Customers_Small_Commercial!G181+All_Customers_Lighting!G181</f>
        <v>82490</v>
      </c>
      <c r="H181" s="5">
        <f>All_Customers_Residential!H181+All_Customers_Small_Commercial!H181+All_Customers_Lighting!H181</f>
        <v>88297</v>
      </c>
      <c r="I181" s="5">
        <f>All_Customers_Residential!I181+All_Customers_Small_Commercial!I181+All_Customers_Lighting!I181</f>
        <v>98182</v>
      </c>
      <c r="J181" s="5">
        <f>All_Customers_Residential!J181+All_Customers_Small_Commercial!J181+All_Customers_Lighting!J181</f>
        <v>96759</v>
      </c>
      <c r="K181" s="5">
        <f>All_Customers_Residential!K181+All_Customers_Small_Commercial!K181+All_Customers_Lighting!K181</f>
        <v>95785</v>
      </c>
      <c r="L181" s="5">
        <f>All_Customers_Residential!L181+All_Customers_Small_Commercial!L181+All_Customers_Lighting!L181</f>
        <v>88617</v>
      </c>
      <c r="M181" s="5">
        <f>All_Customers_Residential!M181+All_Customers_Small_Commercial!M181+All_Customers_Lighting!M181</f>
        <v>87718</v>
      </c>
      <c r="N181" s="5">
        <f>All_Customers_Residential!N181+All_Customers_Small_Commercial!N181+All_Customers_Lighting!N181</f>
        <v>91060</v>
      </c>
      <c r="O181" s="5">
        <f>All_Customers_Residential!O181+All_Customers_Small_Commercial!O181+All_Customers_Lighting!O181</f>
        <v>91732</v>
      </c>
      <c r="P181" s="5">
        <f>All_Customers_Residential!P181+All_Customers_Small_Commercial!P181+All_Customers_Lighting!P181</f>
        <v>94733</v>
      </c>
      <c r="Q181" s="5">
        <f>All_Customers_Residential!Q181+All_Customers_Small_Commercial!Q181+All_Customers_Lighting!Q181</f>
        <v>101712</v>
      </c>
      <c r="R181" s="5">
        <f>All_Customers_Residential!R181+All_Customers_Small_Commercial!R181+All_Customers_Lighting!R181</f>
        <v>106946</v>
      </c>
      <c r="S181" s="5">
        <f>All_Customers_Residential!S181+All_Customers_Small_Commercial!S181+All_Customers_Lighting!S181</f>
        <v>114459</v>
      </c>
      <c r="T181" s="5">
        <f>All_Customers_Residential!T181+All_Customers_Small_Commercial!T181+All_Customers_Lighting!T181</f>
        <v>119635</v>
      </c>
      <c r="U181" s="5">
        <f>All_Customers_Residential!U181+All_Customers_Small_Commercial!U181+All_Customers_Lighting!U181</f>
        <v>118643</v>
      </c>
      <c r="V181" s="5">
        <f>All_Customers_Residential!V181+All_Customers_Small_Commercial!V181+All_Customers_Lighting!V181</f>
        <v>119369</v>
      </c>
      <c r="W181" s="5">
        <f>All_Customers_Residential!W181+All_Customers_Small_Commercial!W181+All_Customers_Lighting!W181</f>
        <v>111822</v>
      </c>
      <c r="X181" s="5">
        <f>All_Customers_Residential!X181+All_Customers_Small_Commercial!X181+All_Customers_Lighting!X181</f>
        <v>98547</v>
      </c>
      <c r="Y181" s="5">
        <f>All_Customers_Residential!Y181+All_Customers_Small_Commercial!Y181+All_Customers_Lighting!Y181</f>
        <v>85086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1635719</v>
      </c>
      <c r="AD181" s="5">
        <f t="shared" si="18"/>
        <v>664167</v>
      </c>
      <c r="AE181" s="5">
        <f t="shared" si="19"/>
        <v>2299886</v>
      </c>
      <c r="AG181" s="2">
        <f t="shared" si="20"/>
        <v>6</v>
      </c>
      <c r="AH181" s="2">
        <f t="shared" si="21"/>
        <v>2024</v>
      </c>
      <c r="AJ181" s="5">
        <f t="shared" si="22"/>
        <v>119635</v>
      </c>
      <c r="AK181" s="2">
        <f t="shared" si="23"/>
        <v>19</v>
      </c>
    </row>
    <row r="182" spans="1:37" ht="12.75" x14ac:dyDescent="0.2">
      <c r="A182" s="4">
        <v>45465</v>
      </c>
      <c r="B182" s="5">
        <f>All_Customers_Residential!B182+All_Customers_Small_Commercial!B182+All_Customers_Lighting!B182</f>
        <v>77336</v>
      </c>
      <c r="C182" s="5">
        <f>All_Customers_Residential!C182+All_Customers_Small_Commercial!C182+All_Customers_Lighting!C182</f>
        <v>70991</v>
      </c>
      <c r="D182" s="5">
        <f>All_Customers_Residential!D182+All_Customers_Small_Commercial!D182+All_Customers_Lighting!D182</f>
        <v>67816</v>
      </c>
      <c r="E182" s="5">
        <f>All_Customers_Residential!E182+All_Customers_Small_Commercial!E182+All_Customers_Lighting!E182</f>
        <v>66711</v>
      </c>
      <c r="F182" s="5">
        <f>All_Customers_Residential!F182+All_Customers_Small_Commercial!F182+All_Customers_Lighting!F182</f>
        <v>67399</v>
      </c>
      <c r="G182" s="5">
        <f>All_Customers_Residential!G182+All_Customers_Small_Commercial!G182+All_Customers_Lighting!G182</f>
        <v>68358</v>
      </c>
      <c r="H182" s="5">
        <f>All_Customers_Residential!H182+All_Customers_Small_Commercial!H182+All_Customers_Lighting!H182</f>
        <v>73865</v>
      </c>
      <c r="I182" s="5">
        <f>All_Customers_Residential!I182+All_Customers_Small_Commercial!I182+All_Customers_Lighting!I182</f>
        <v>82096</v>
      </c>
      <c r="J182" s="5">
        <f>All_Customers_Residential!J182+All_Customers_Small_Commercial!J182+All_Customers_Lighting!J182</f>
        <v>88534</v>
      </c>
      <c r="K182" s="5">
        <f>All_Customers_Residential!K182+All_Customers_Small_Commercial!K182+All_Customers_Lighting!K182</f>
        <v>92213</v>
      </c>
      <c r="L182" s="5">
        <f>All_Customers_Residential!L182+All_Customers_Small_Commercial!L182+All_Customers_Lighting!L182</f>
        <v>89705</v>
      </c>
      <c r="M182" s="5">
        <f>All_Customers_Residential!M182+All_Customers_Small_Commercial!M182+All_Customers_Lighting!M182</f>
        <v>85698</v>
      </c>
      <c r="N182" s="5">
        <f>All_Customers_Residential!N182+All_Customers_Small_Commercial!N182+All_Customers_Lighting!N182</f>
        <v>87210</v>
      </c>
      <c r="O182" s="5">
        <f>All_Customers_Residential!O182+All_Customers_Small_Commercial!O182+All_Customers_Lighting!O182</f>
        <v>83446</v>
      </c>
      <c r="P182" s="5">
        <f>All_Customers_Residential!P182+All_Customers_Small_Commercial!P182+All_Customers_Lighting!P182</f>
        <v>85196</v>
      </c>
      <c r="Q182" s="5">
        <f>All_Customers_Residential!Q182+All_Customers_Small_Commercial!Q182+All_Customers_Lighting!Q182</f>
        <v>86241</v>
      </c>
      <c r="R182" s="5">
        <f>All_Customers_Residential!R182+All_Customers_Small_Commercial!R182+All_Customers_Lighting!R182</f>
        <v>90621</v>
      </c>
      <c r="S182" s="5">
        <f>All_Customers_Residential!S182+All_Customers_Small_Commercial!S182+All_Customers_Lighting!S182</f>
        <v>96220</v>
      </c>
      <c r="T182" s="5">
        <f>All_Customers_Residential!T182+All_Customers_Small_Commercial!T182+All_Customers_Lighting!T182</f>
        <v>101786</v>
      </c>
      <c r="U182" s="5">
        <f>All_Customers_Residential!U182+All_Customers_Small_Commercial!U182+All_Customers_Lighting!U182</f>
        <v>103962</v>
      </c>
      <c r="V182" s="5">
        <f>All_Customers_Residential!V182+All_Customers_Small_Commercial!V182+All_Customers_Lighting!V182</f>
        <v>104947</v>
      </c>
      <c r="W182" s="5">
        <f>All_Customers_Residential!W182+All_Customers_Small_Commercial!W182+All_Customers_Lighting!W182</f>
        <v>100869</v>
      </c>
      <c r="X182" s="5">
        <f>All_Customers_Residential!X182+All_Customers_Small_Commercial!X182+All_Customers_Lighting!X182</f>
        <v>89475</v>
      </c>
      <c r="Y182" s="5">
        <f>All_Customers_Residential!Y182+All_Customers_Small_Commercial!Y182+All_Customers_Lighting!Y182</f>
        <v>78945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2039640</v>
      </c>
      <c r="AE182" s="5">
        <f t="shared" si="19"/>
        <v>2039640</v>
      </c>
      <c r="AG182" s="2">
        <f t="shared" si="20"/>
        <v>6</v>
      </c>
      <c r="AH182" s="2">
        <f t="shared" si="21"/>
        <v>2024</v>
      </c>
      <c r="AJ182" s="5">
        <f t="shared" si="22"/>
        <v>104947</v>
      </c>
      <c r="AK182" s="2">
        <f t="shared" si="23"/>
        <v>21</v>
      </c>
    </row>
    <row r="183" spans="1:37" ht="12.75" x14ac:dyDescent="0.2">
      <c r="A183" s="4">
        <v>45466</v>
      </c>
      <c r="B183" s="5">
        <f>All_Customers_Residential!B183+All_Customers_Small_Commercial!B183+All_Customers_Lighting!B183</f>
        <v>69363</v>
      </c>
      <c r="C183" s="5">
        <f>All_Customers_Residential!C183+All_Customers_Small_Commercial!C183+All_Customers_Lighting!C183</f>
        <v>65321</v>
      </c>
      <c r="D183" s="5">
        <f>All_Customers_Residential!D183+All_Customers_Small_Commercial!D183+All_Customers_Lighting!D183</f>
        <v>61758</v>
      </c>
      <c r="E183" s="5">
        <f>All_Customers_Residential!E183+All_Customers_Small_Commercial!E183+All_Customers_Lighting!E183</f>
        <v>61389</v>
      </c>
      <c r="F183" s="5">
        <f>All_Customers_Residential!F183+All_Customers_Small_Commercial!F183+All_Customers_Lighting!F183</f>
        <v>61171</v>
      </c>
      <c r="G183" s="5">
        <f>All_Customers_Residential!G183+All_Customers_Small_Commercial!G183+All_Customers_Lighting!G183</f>
        <v>63662</v>
      </c>
      <c r="H183" s="5">
        <f>All_Customers_Residential!H183+All_Customers_Small_Commercial!H183+All_Customers_Lighting!H183</f>
        <v>67502</v>
      </c>
      <c r="I183" s="5">
        <f>All_Customers_Residential!I183+All_Customers_Small_Commercial!I183+All_Customers_Lighting!I183</f>
        <v>76567</v>
      </c>
      <c r="J183" s="5">
        <f>All_Customers_Residential!J183+All_Customers_Small_Commercial!J183+All_Customers_Lighting!J183</f>
        <v>84003</v>
      </c>
      <c r="K183" s="5">
        <f>All_Customers_Residential!K183+All_Customers_Small_Commercial!K183+All_Customers_Lighting!K183</f>
        <v>92747</v>
      </c>
      <c r="L183" s="5">
        <f>All_Customers_Residential!L183+All_Customers_Small_Commercial!L183+All_Customers_Lighting!L183</f>
        <v>93343</v>
      </c>
      <c r="M183" s="5">
        <f>All_Customers_Residential!M183+All_Customers_Small_Commercial!M183+All_Customers_Lighting!M183</f>
        <v>92726</v>
      </c>
      <c r="N183" s="5">
        <f>All_Customers_Residential!N183+All_Customers_Small_Commercial!N183+All_Customers_Lighting!N183</f>
        <v>92854</v>
      </c>
      <c r="O183" s="5">
        <f>All_Customers_Residential!O183+All_Customers_Small_Commercial!O183+All_Customers_Lighting!O183</f>
        <v>91038</v>
      </c>
      <c r="P183" s="5">
        <f>All_Customers_Residential!P183+All_Customers_Small_Commercial!P183+All_Customers_Lighting!P183</f>
        <v>89517</v>
      </c>
      <c r="Q183" s="5">
        <f>All_Customers_Residential!Q183+All_Customers_Small_Commercial!Q183+All_Customers_Lighting!Q183</f>
        <v>89542</v>
      </c>
      <c r="R183" s="5">
        <f>All_Customers_Residential!R183+All_Customers_Small_Commercial!R183+All_Customers_Lighting!R183</f>
        <v>95464</v>
      </c>
      <c r="S183" s="5">
        <f>All_Customers_Residential!S183+All_Customers_Small_Commercial!S183+All_Customers_Lighting!S183</f>
        <v>101929</v>
      </c>
      <c r="T183" s="5">
        <f>All_Customers_Residential!T183+All_Customers_Small_Commercial!T183+All_Customers_Lighting!T183</f>
        <v>106208</v>
      </c>
      <c r="U183" s="5">
        <f>All_Customers_Residential!U183+All_Customers_Small_Commercial!U183+All_Customers_Lighting!U183</f>
        <v>108463</v>
      </c>
      <c r="V183" s="5">
        <f>All_Customers_Residential!V183+All_Customers_Small_Commercial!V183+All_Customers_Lighting!V183</f>
        <v>106662</v>
      </c>
      <c r="W183" s="5">
        <f>All_Customers_Residential!W183+All_Customers_Small_Commercial!W183+All_Customers_Lighting!W183</f>
        <v>98114</v>
      </c>
      <c r="X183" s="5">
        <f>All_Customers_Residential!X183+All_Customers_Small_Commercial!X183+All_Customers_Lighting!X183</f>
        <v>86318</v>
      </c>
      <c r="Y183" s="5">
        <f>All_Customers_Residential!Y183+All_Customers_Small_Commercial!Y183+All_Customers_Lighting!Y183</f>
        <v>76381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2032042</v>
      </c>
      <c r="AE183" s="5">
        <f t="shared" si="19"/>
        <v>2032042</v>
      </c>
      <c r="AG183" s="2">
        <f t="shared" si="20"/>
        <v>6</v>
      </c>
      <c r="AH183" s="2">
        <f t="shared" si="21"/>
        <v>2024</v>
      </c>
      <c r="AJ183" s="5">
        <f t="shared" si="22"/>
        <v>108463</v>
      </c>
      <c r="AK183" s="2">
        <f t="shared" si="23"/>
        <v>20</v>
      </c>
    </row>
    <row r="184" spans="1:37" ht="12.75" x14ac:dyDescent="0.2">
      <c r="A184" s="4">
        <v>45467</v>
      </c>
      <c r="B184" s="5">
        <f>All_Customers_Residential!B184+All_Customers_Small_Commercial!B184+All_Customers_Lighting!B184</f>
        <v>68391</v>
      </c>
      <c r="C184" s="5">
        <f>All_Customers_Residential!C184+All_Customers_Small_Commercial!C184+All_Customers_Lighting!C184</f>
        <v>63343</v>
      </c>
      <c r="D184" s="5">
        <f>All_Customers_Residential!D184+All_Customers_Small_Commercial!D184+All_Customers_Lighting!D184</f>
        <v>62098</v>
      </c>
      <c r="E184" s="5">
        <f>All_Customers_Residential!E184+All_Customers_Small_Commercial!E184+All_Customers_Lighting!E184</f>
        <v>62988</v>
      </c>
      <c r="F184" s="5">
        <f>All_Customers_Residential!F184+All_Customers_Small_Commercial!F184+All_Customers_Lighting!F184</f>
        <v>64194</v>
      </c>
      <c r="G184" s="5">
        <f>All_Customers_Residential!G184+All_Customers_Small_Commercial!G184+All_Customers_Lighting!G184</f>
        <v>69993</v>
      </c>
      <c r="H184" s="5">
        <f>All_Customers_Residential!H184+All_Customers_Small_Commercial!H184+All_Customers_Lighting!H184</f>
        <v>80024</v>
      </c>
      <c r="I184" s="5">
        <f>All_Customers_Residential!I184+All_Customers_Small_Commercial!I184+All_Customers_Lighting!I184</f>
        <v>90835</v>
      </c>
      <c r="J184" s="5">
        <f>All_Customers_Residential!J184+All_Customers_Small_Commercial!J184+All_Customers_Lighting!J184</f>
        <v>90796</v>
      </c>
      <c r="K184" s="5">
        <f>All_Customers_Residential!K184+All_Customers_Small_Commercial!K184+All_Customers_Lighting!K184</f>
        <v>94999</v>
      </c>
      <c r="L184" s="5">
        <f>All_Customers_Residential!L184+All_Customers_Small_Commercial!L184+All_Customers_Lighting!L184</f>
        <v>92417</v>
      </c>
      <c r="M184" s="5">
        <f>All_Customers_Residential!M184+All_Customers_Small_Commercial!M184+All_Customers_Lighting!M184</f>
        <v>88850</v>
      </c>
      <c r="N184" s="5">
        <f>All_Customers_Residential!N184+All_Customers_Small_Commercial!N184+All_Customers_Lighting!N184</f>
        <v>89782</v>
      </c>
      <c r="O184" s="5">
        <f>All_Customers_Residential!O184+All_Customers_Small_Commercial!O184+All_Customers_Lighting!O184</f>
        <v>87301</v>
      </c>
      <c r="P184" s="5">
        <f>All_Customers_Residential!P184+All_Customers_Small_Commercial!P184+All_Customers_Lighting!P184</f>
        <v>86751</v>
      </c>
      <c r="Q184" s="5">
        <f>All_Customers_Residential!Q184+All_Customers_Small_Commercial!Q184+All_Customers_Lighting!Q184</f>
        <v>91673</v>
      </c>
      <c r="R184" s="5">
        <f>All_Customers_Residential!R184+All_Customers_Small_Commercial!R184+All_Customers_Lighting!R184</f>
        <v>95909</v>
      </c>
      <c r="S184" s="5">
        <f>All_Customers_Residential!S184+All_Customers_Small_Commercial!S184+All_Customers_Lighting!S184</f>
        <v>105183</v>
      </c>
      <c r="T184" s="5">
        <f>All_Customers_Residential!T184+All_Customers_Small_Commercial!T184+All_Customers_Lighting!T184</f>
        <v>111857</v>
      </c>
      <c r="U184" s="5">
        <f>All_Customers_Residential!U184+All_Customers_Small_Commercial!U184+All_Customers_Lighting!U184</f>
        <v>111456</v>
      </c>
      <c r="V184" s="5">
        <f>All_Customers_Residential!V184+All_Customers_Small_Commercial!V184+All_Customers_Lighting!V184</f>
        <v>110955</v>
      </c>
      <c r="W184" s="5">
        <f>All_Customers_Residential!W184+All_Customers_Small_Commercial!W184+All_Customers_Lighting!W184</f>
        <v>102135</v>
      </c>
      <c r="X184" s="5">
        <f>All_Customers_Residential!X184+All_Customers_Small_Commercial!X184+All_Customers_Lighting!X184</f>
        <v>89094</v>
      </c>
      <c r="Y184" s="5">
        <f>All_Customers_Residential!Y184+All_Customers_Small_Commercial!Y184+All_Customers_Lighting!Y184</f>
        <v>76515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1539993</v>
      </c>
      <c r="AD184" s="5">
        <f t="shared" si="18"/>
        <v>547546</v>
      </c>
      <c r="AE184" s="5">
        <f t="shared" si="19"/>
        <v>2087539</v>
      </c>
      <c r="AG184" s="2">
        <f t="shared" si="20"/>
        <v>6</v>
      </c>
      <c r="AH184" s="2">
        <f t="shared" si="21"/>
        <v>2024</v>
      </c>
      <c r="AJ184" s="5">
        <f t="shared" si="22"/>
        <v>111857</v>
      </c>
      <c r="AK184" s="2">
        <f t="shared" si="23"/>
        <v>19</v>
      </c>
    </row>
    <row r="185" spans="1:37" ht="12.75" x14ac:dyDescent="0.2">
      <c r="A185" s="4">
        <v>45468</v>
      </c>
      <c r="B185" s="5">
        <f>All_Customers_Residential!B185+All_Customers_Small_Commercial!B185+All_Customers_Lighting!B185</f>
        <v>70021</v>
      </c>
      <c r="C185" s="5">
        <f>All_Customers_Residential!C185+All_Customers_Small_Commercial!C185+All_Customers_Lighting!C185</f>
        <v>64550</v>
      </c>
      <c r="D185" s="5">
        <f>All_Customers_Residential!D185+All_Customers_Small_Commercial!D185+All_Customers_Lighting!D185</f>
        <v>62308</v>
      </c>
      <c r="E185" s="5">
        <f>All_Customers_Residential!E185+All_Customers_Small_Commercial!E185+All_Customers_Lighting!E185</f>
        <v>62009</v>
      </c>
      <c r="F185" s="5">
        <f>All_Customers_Residential!F185+All_Customers_Small_Commercial!F185+All_Customers_Lighting!F185</f>
        <v>64378</v>
      </c>
      <c r="G185" s="5">
        <f>All_Customers_Residential!G185+All_Customers_Small_Commercial!G185+All_Customers_Lighting!G185</f>
        <v>68709</v>
      </c>
      <c r="H185" s="5">
        <f>All_Customers_Residential!H185+All_Customers_Small_Commercial!H185+All_Customers_Lighting!H185</f>
        <v>78189</v>
      </c>
      <c r="I185" s="5">
        <f>All_Customers_Residential!I185+All_Customers_Small_Commercial!I185+All_Customers_Lighting!I185</f>
        <v>85287</v>
      </c>
      <c r="J185" s="5">
        <f>All_Customers_Residential!J185+All_Customers_Small_Commercial!J185+All_Customers_Lighting!J185</f>
        <v>83299</v>
      </c>
      <c r="K185" s="5">
        <f>All_Customers_Residential!K185+All_Customers_Small_Commercial!K185+All_Customers_Lighting!K185</f>
        <v>83906</v>
      </c>
      <c r="L185" s="5">
        <f>All_Customers_Residential!L185+All_Customers_Small_Commercial!L185+All_Customers_Lighting!L185</f>
        <v>82105</v>
      </c>
      <c r="M185" s="5">
        <f>All_Customers_Residential!M185+All_Customers_Small_Commercial!M185+All_Customers_Lighting!M185</f>
        <v>83182</v>
      </c>
      <c r="N185" s="5">
        <f>All_Customers_Residential!N185+All_Customers_Small_Commercial!N185+All_Customers_Lighting!N185</f>
        <v>85139</v>
      </c>
      <c r="O185" s="5">
        <f>All_Customers_Residential!O185+All_Customers_Small_Commercial!O185+All_Customers_Lighting!O185</f>
        <v>87023</v>
      </c>
      <c r="P185" s="5">
        <f>All_Customers_Residential!P185+All_Customers_Small_Commercial!P185+All_Customers_Lighting!P185</f>
        <v>89396</v>
      </c>
      <c r="Q185" s="5">
        <f>All_Customers_Residential!Q185+All_Customers_Small_Commercial!Q185+All_Customers_Lighting!Q185</f>
        <v>97781</v>
      </c>
      <c r="R185" s="5">
        <f>All_Customers_Residential!R185+All_Customers_Small_Commercial!R185+All_Customers_Lighting!R185</f>
        <v>106221</v>
      </c>
      <c r="S185" s="5">
        <f>All_Customers_Residential!S185+All_Customers_Small_Commercial!S185+All_Customers_Lighting!S185</f>
        <v>117496</v>
      </c>
      <c r="T185" s="5">
        <f>All_Customers_Residential!T185+All_Customers_Small_Commercial!T185+All_Customers_Lighting!T185</f>
        <v>127654</v>
      </c>
      <c r="U185" s="5">
        <f>All_Customers_Residential!U185+All_Customers_Small_Commercial!U185+All_Customers_Lighting!U185</f>
        <v>129192</v>
      </c>
      <c r="V185" s="5">
        <f>All_Customers_Residential!V185+All_Customers_Small_Commercial!V185+All_Customers_Lighting!V185</f>
        <v>127255</v>
      </c>
      <c r="W185" s="5">
        <f>All_Customers_Residential!W185+All_Customers_Small_Commercial!W185+All_Customers_Lighting!W185</f>
        <v>118618</v>
      </c>
      <c r="X185" s="5">
        <f>All_Customers_Residential!X185+All_Customers_Small_Commercial!X185+All_Customers_Lighting!X185</f>
        <v>102011</v>
      </c>
      <c r="Y185" s="5">
        <f>All_Customers_Residential!Y185+All_Customers_Small_Commercial!Y185+All_Customers_Lighting!Y185</f>
        <v>86657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1605565</v>
      </c>
      <c r="AD185" s="5">
        <f t="shared" si="18"/>
        <v>556821</v>
      </c>
      <c r="AE185" s="5">
        <f t="shared" si="19"/>
        <v>2162386</v>
      </c>
      <c r="AG185" s="2">
        <f t="shared" si="20"/>
        <v>6</v>
      </c>
      <c r="AH185" s="2">
        <f t="shared" si="21"/>
        <v>2024</v>
      </c>
      <c r="AJ185" s="5">
        <f t="shared" si="22"/>
        <v>129192</v>
      </c>
      <c r="AK185" s="2">
        <f t="shared" si="23"/>
        <v>20</v>
      </c>
    </row>
    <row r="186" spans="1:37" ht="12.75" x14ac:dyDescent="0.2">
      <c r="A186" s="4">
        <v>45469</v>
      </c>
      <c r="B186" s="5">
        <f>All_Customers_Residential!B186+All_Customers_Small_Commercial!B186+All_Customers_Lighting!B186</f>
        <v>78094</v>
      </c>
      <c r="C186" s="5">
        <f>All_Customers_Residential!C186+All_Customers_Small_Commercial!C186+All_Customers_Lighting!C186</f>
        <v>70800</v>
      </c>
      <c r="D186" s="5">
        <f>All_Customers_Residential!D186+All_Customers_Small_Commercial!D186+All_Customers_Lighting!D186</f>
        <v>68349</v>
      </c>
      <c r="E186" s="5">
        <f>All_Customers_Residential!E186+All_Customers_Small_Commercial!E186+All_Customers_Lighting!E186</f>
        <v>68198</v>
      </c>
      <c r="F186" s="5">
        <f>All_Customers_Residential!F186+All_Customers_Small_Commercial!F186+All_Customers_Lighting!F186</f>
        <v>70346</v>
      </c>
      <c r="G186" s="5">
        <f>All_Customers_Residential!G186+All_Customers_Small_Commercial!G186+All_Customers_Lighting!G186</f>
        <v>76045</v>
      </c>
      <c r="H186" s="5">
        <f>All_Customers_Residential!H186+All_Customers_Small_Commercial!H186+All_Customers_Lighting!H186</f>
        <v>84717</v>
      </c>
      <c r="I186" s="5">
        <f>All_Customers_Residential!I186+All_Customers_Small_Commercial!I186+All_Customers_Lighting!I186</f>
        <v>90577</v>
      </c>
      <c r="J186" s="5">
        <f>All_Customers_Residential!J186+All_Customers_Small_Commercial!J186+All_Customers_Lighting!J186</f>
        <v>90143</v>
      </c>
      <c r="K186" s="5">
        <f>All_Customers_Residential!K186+All_Customers_Small_Commercial!K186+All_Customers_Lighting!K186</f>
        <v>93649</v>
      </c>
      <c r="L186" s="5">
        <f>All_Customers_Residential!L186+All_Customers_Small_Commercial!L186+All_Customers_Lighting!L186</f>
        <v>92951</v>
      </c>
      <c r="M186" s="5">
        <f>All_Customers_Residential!M186+All_Customers_Small_Commercial!M186+All_Customers_Lighting!M186</f>
        <v>97508</v>
      </c>
      <c r="N186" s="5">
        <f>All_Customers_Residential!N186+All_Customers_Small_Commercial!N186+All_Customers_Lighting!N186</f>
        <v>100954</v>
      </c>
      <c r="O186" s="5">
        <f>All_Customers_Residential!O186+All_Customers_Small_Commercial!O186+All_Customers_Lighting!O186</f>
        <v>100872</v>
      </c>
      <c r="P186" s="5">
        <f>All_Customers_Residential!P186+All_Customers_Small_Commercial!P186+All_Customers_Lighting!P186</f>
        <v>99434</v>
      </c>
      <c r="Q186" s="5">
        <f>All_Customers_Residential!Q186+All_Customers_Small_Commercial!Q186+All_Customers_Lighting!Q186</f>
        <v>100894</v>
      </c>
      <c r="R186" s="5">
        <f>All_Customers_Residential!R186+All_Customers_Small_Commercial!R186+All_Customers_Lighting!R186</f>
        <v>104581</v>
      </c>
      <c r="S186" s="5">
        <f>All_Customers_Residential!S186+All_Customers_Small_Commercial!S186+All_Customers_Lighting!S186</f>
        <v>117098</v>
      </c>
      <c r="T186" s="5">
        <f>All_Customers_Residential!T186+All_Customers_Small_Commercial!T186+All_Customers_Lighting!T186</f>
        <v>124367</v>
      </c>
      <c r="U186" s="5">
        <f>All_Customers_Residential!U186+All_Customers_Small_Commercial!U186+All_Customers_Lighting!U186</f>
        <v>127903</v>
      </c>
      <c r="V186" s="5">
        <f>All_Customers_Residential!V186+All_Customers_Small_Commercial!V186+All_Customers_Lighting!V186</f>
        <v>124900</v>
      </c>
      <c r="W186" s="5">
        <f>All_Customers_Residential!W186+All_Customers_Small_Commercial!W186+All_Customers_Lighting!W186</f>
        <v>117710</v>
      </c>
      <c r="X186" s="5">
        <f>All_Customers_Residential!X186+All_Customers_Small_Commercial!X186+All_Customers_Lighting!X186</f>
        <v>100528</v>
      </c>
      <c r="Y186" s="5">
        <f>All_Customers_Residential!Y186+All_Customers_Small_Commercial!Y186+All_Customers_Lighting!Y186</f>
        <v>86781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1684069</v>
      </c>
      <c r="AD186" s="5">
        <f t="shared" si="18"/>
        <v>603330</v>
      </c>
      <c r="AE186" s="5">
        <f t="shared" si="19"/>
        <v>2287399</v>
      </c>
      <c r="AG186" s="2">
        <f t="shared" si="20"/>
        <v>6</v>
      </c>
      <c r="AH186" s="2">
        <f t="shared" si="21"/>
        <v>2024</v>
      </c>
      <c r="AJ186" s="5">
        <f t="shared" si="22"/>
        <v>127903</v>
      </c>
      <c r="AK186" s="2">
        <f t="shared" si="23"/>
        <v>20</v>
      </c>
    </row>
    <row r="187" spans="1:37" ht="12.75" x14ac:dyDescent="0.2">
      <c r="A187" s="4">
        <v>45470</v>
      </c>
      <c r="B187" s="5">
        <f>All_Customers_Residential!B187+All_Customers_Small_Commercial!B187+All_Customers_Lighting!B187</f>
        <v>77655</v>
      </c>
      <c r="C187" s="5">
        <f>All_Customers_Residential!C187+All_Customers_Small_Commercial!C187+All_Customers_Lighting!C187</f>
        <v>71457</v>
      </c>
      <c r="D187" s="5">
        <f>All_Customers_Residential!D187+All_Customers_Small_Commercial!D187+All_Customers_Lighting!D187</f>
        <v>69777</v>
      </c>
      <c r="E187" s="5">
        <f>All_Customers_Residential!E187+All_Customers_Small_Commercial!E187+All_Customers_Lighting!E187</f>
        <v>69179</v>
      </c>
      <c r="F187" s="5">
        <f>All_Customers_Residential!F187+All_Customers_Small_Commercial!F187+All_Customers_Lighting!F187</f>
        <v>70339</v>
      </c>
      <c r="G187" s="5">
        <f>All_Customers_Residential!G187+All_Customers_Small_Commercial!G187+All_Customers_Lighting!G187</f>
        <v>75831</v>
      </c>
      <c r="H187" s="5">
        <f>All_Customers_Residential!H187+All_Customers_Small_Commercial!H187+All_Customers_Lighting!H187</f>
        <v>84895</v>
      </c>
      <c r="I187" s="5">
        <f>All_Customers_Residential!I187+All_Customers_Small_Commercial!I187+All_Customers_Lighting!I187</f>
        <v>93608</v>
      </c>
      <c r="J187" s="5">
        <f>All_Customers_Residential!J187+All_Customers_Small_Commercial!J187+All_Customers_Lighting!J187</f>
        <v>94084</v>
      </c>
      <c r="K187" s="5">
        <f>All_Customers_Residential!K187+All_Customers_Small_Commercial!K187+All_Customers_Lighting!K187</f>
        <v>93606</v>
      </c>
      <c r="L187" s="5">
        <f>All_Customers_Residential!L187+All_Customers_Small_Commercial!L187+All_Customers_Lighting!L187</f>
        <v>88227</v>
      </c>
      <c r="M187" s="5">
        <f>All_Customers_Residential!M187+All_Customers_Small_Commercial!M187+All_Customers_Lighting!M187</f>
        <v>88613</v>
      </c>
      <c r="N187" s="5">
        <f>All_Customers_Residential!N187+All_Customers_Small_Commercial!N187+All_Customers_Lighting!N187</f>
        <v>90134</v>
      </c>
      <c r="O187" s="5">
        <f>All_Customers_Residential!O187+All_Customers_Small_Commercial!O187+All_Customers_Lighting!O187</f>
        <v>90029</v>
      </c>
      <c r="P187" s="5">
        <f>All_Customers_Residential!P187+All_Customers_Small_Commercial!P187+All_Customers_Lighting!P187</f>
        <v>88307</v>
      </c>
      <c r="Q187" s="5">
        <f>All_Customers_Residential!Q187+All_Customers_Small_Commercial!Q187+All_Customers_Lighting!Q187</f>
        <v>94322</v>
      </c>
      <c r="R187" s="5">
        <f>All_Customers_Residential!R187+All_Customers_Small_Commercial!R187+All_Customers_Lighting!R187</f>
        <v>102442</v>
      </c>
      <c r="S187" s="5">
        <f>All_Customers_Residential!S187+All_Customers_Small_Commercial!S187+All_Customers_Lighting!S187</f>
        <v>107093</v>
      </c>
      <c r="T187" s="5">
        <f>All_Customers_Residential!T187+All_Customers_Small_Commercial!T187+All_Customers_Lighting!T187</f>
        <v>115390</v>
      </c>
      <c r="U187" s="5">
        <f>All_Customers_Residential!U187+All_Customers_Small_Commercial!U187+All_Customers_Lighting!U187</f>
        <v>118285</v>
      </c>
      <c r="V187" s="5">
        <f>All_Customers_Residential!V187+All_Customers_Small_Commercial!V187+All_Customers_Lighting!V187</f>
        <v>117632</v>
      </c>
      <c r="W187" s="5">
        <f>All_Customers_Residential!W187+All_Customers_Small_Commercial!W187+All_Customers_Lighting!W187</f>
        <v>109937</v>
      </c>
      <c r="X187" s="5">
        <f>All_Customers_Residential!X187+All_Customers_Small_Commercial!X187+All_Customers_Lighting!X187</f>
        <v>93867</v>
      </c>
      <c r="Y187" s="5">
        <f>All_Customers_Residential!Y187+All_Customers_Small_Commercial!Y187+All_Customers_Lighting!Y187</f>
        <v>79692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1585576</v>
      </c>
      <c r="AD187" s="5">
        <f t="shared" si="18"/>
        <v>598825</v>
      </c>
      <c r="AE187" s="5">
        <f t="shared" si="19"/>
        <v>2184401</v>
      </c>
      <c r="AG187" s="2">
        <f t="shared" si="20"/>
        <v>6</v>
      </c>
      <c r="AH187" s="2">
        <f t="shared" si="21"/>
        <v>2024</v>
      </c>
      <c r="AJ187" s="5">
        <f t="shared" si="22"/>
        <v>118285</v>
      </c>
      <c r="AK187" s="2">
        <f t="shared" si="23"/>
        <v>20</v>
      </c>
    </row>
    <row r="188" spans="1:37" ht="12.75" x14ac:dyDescent="0.2">
      <c r="A188" s="4">
        <v>45471</v>
      </c>
      <c r="B188" s="5">
        <f>All_Customers_Residential!B188+All_Customers_Small_Commercial!B188+All_Customers_Lighting!B188</f>
        <v>70560</v>
      </c>
      <c r="C188" s="5">
        <f>All_Customers_Residential!C188+All_Customers_Small_Commercial!C188+All_Customers_Lighting!C188</f>
        <v>63179</v>
      </c>
      <c r="D188" s="5">
        <f>All_Customers_Residential!D188+All_Customers_Small_Commercial!D188+All_Customers_Lighting!D188</f>
        <v>62373</v>
      </c>
      <c r="E188" s="5">
        <f>All_Customers_Residential!E188+All_Customers_Small_Commercial!E188+All_Customers_Lighting!E188</f>
        <v>60628</v>
      </c>
      <c r="F188" s="5">
        <f>All_Customers_Residential!F188+All_Customers_Small_Commercial!F188+All_Customers_Lighting!F188</f>
        <v>62823</v>
      </c>
      <c r="G188" s="5">
        <f>All_Customers_Residential!G188+All_Customers_Small_Commercial!G188+All_Customers_Lighting!G188</f>
        <v>66553</v>
      </c>
      <c r="H188" s="5">
        <f>All_Customers_Residential!H188+All_Customers_Small_Commercial!H188+All_Customers_Lighting!H188</f>
        <v>74801</v>
      </c>
      <c r="I188" s="5">
        <f>All_Customers_Residential!I188+All_Customers_Small_Commercial!I188+All_Customers_Lighting!I188</f>
        <v>79325</v>
      </c>
      <c r="J188" s="5">
        <f>All_Customers_Residential!J188+All_Customers_Small_Commercial!J188+All_Customers_Lighting!J188</f>
        <v>77104</v>
      </c>
      <c r="K188" s="5">
        <f>All_Customers_Residential!K188+All_Customers_Small_Commercial!K188+All_Customers_Lighting!K188</f>
        <v>75089</v>
      </c>
      <c r="L188" s="5">
        <f>All_Customers_Residential!L188+All_Customers_Small_Commercial!L188+All_Customers_Lighting!L188</f>
        <v>74024</v>
      </c>
      <c r="M188" s="5">
        <f>All_Customers_Residential!M188+All_Customers_Small_Commercial!M188+All_Customers_Lighting!M188</f>
        <v>73435</v>
      </c>
      <c r="N188" s="5">
        <f>All_Customers_Residential!N188+All_Customers_Small_Commercial!N188+All_Customers_Lighting!N188</f>
        <v>73394</v>
      </c>
      <c r="O188" s="5">
        <f>All_Customers_Residential!O188+All_Customers_Small_Commercial!O188+All_Customers_Lighting!O188</f>
        <v>71258</v>
      </c>
      <c r="P188" s="5">
        <f>All_Customers_Residential!P188+All_Customers_Small_Commercial!P188+All_Customers_Lighting!P188</f>
        <v>71114</v>
      </c>
      <c r="Q188" s="5">
        <f>All_Customers_Residential!Q188+All_Customers_Small_Commercial!Q188+All_Customers_Lighting!Q188</f>
        <v>75021</v>
      </c>
      <c r="R188" s="5">
        <f>All_Customers_Residential!R188+All_Customers_Small_Commercial!R188+All_Customers_Lighting!R188</f>
        <v>83366</v>
      </c>
      <c r="S188" s="5">
        <f>All_Customers_Residential!S188+All_Customers_Small_Commercial!S188+All_Customers_Lighting!S188</f>
        <v>94518</v>
      </c>
      <c r="T188" s="5">
        <f>All_Customers_Residential!T188+All_Customers_Small_Commercial!T188+All_Customers_Lighting!T188</f>
        <v>102485</v>
      </c>
      <c r="U188" s="5">
        <f>All_Customers_Residential!U188+All_Customers_Small_Commercial!U188+All_Customers_Lighting!U188</f>
        <v>105788</v>
      </c>
      <c r="V188" s="5">
        <f>All_Customers_Residential!V188+All_Customers_Small_Commercial!V188+All_Customers_Lighting!V188</f>
        <v>104881</v>
      </c>
      <c r="W188" s="5">
        <f>All_Customers_Residential!W188+All_Customers_Small_Commercial!W188+All_Customers_Lighting!W188</f>
        <v>101445</v>
      </c>
      <c r="X188" s="5">
        <f>All_Customers_Residential!X188+All_Customers_Small_Commercial!X188+All_Customers_Lighting!X188</f>
        <v>87071</v>
      </c>
      <c r="Y188" s="5">
        <f>All_Customers_Residential!Y188+All_Customers_Small_Commercial!Y188+All_Customers_Lighting!Y188</f>
        <v>77023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1349318</v>
      </c>
      <c r="AD188" s="5">
        <f t="shared" si="18"/>
        <v>537940</v>
      </c>
      <c r="AE188" s="5">
        <f t="shared" si="19"/>
        <v>1887258</v>
      </c>
      <c r="AG188" s="2">
        <f t="shared" si="20"/>
        <v>6</v>
      </c>
      <c r="AH188" s="2">
        <f t="shared" si="21"/>
        <v>2024</v>
      </c>
      <c r="AJ188" s="5">
        <f t="shared" si="22"/>
        <v>105788</v>
      </c>
      <c r="AK188" s="2">
        <f t="shared" si="23"/>
        <v>20</v>
      </c>
    </row>
    <row r="189" spans="1:37" ht="12.75" x14ac:dyDescent="0.2">
      <c r="A189" s="4">
        <v>45472</v>
      </c>
      <c r="B189" s="5">
        <f>All_Customers_Residential!B189+All_Customers_Small_Commercial!B189+All_Customers_Lighting!B189</f>
        <v>66864</v>
      </c>
      <c r="C189" s="5">
        <f>All_Customers_Residential!C189+All_Customers_Small_Commercial!C189+All_Customers_Lighting!C189</f>
        <v>62211</v>
      </c>
      <c r="D189" s="5">
        <f>All_Customers_Residential!D189+All_Customers_Small_Commercial!D189+All_Customers_Lighting!D189</f>
        <v>59476</v>
      </c>
      <c r="E189" s="5">
        <f>All_Customers_Residential!E189+All_Customers_Small_Commercial!E189+All_Customers_Lighting!E189</f>
        <v>58969</v>
      </c>
      <c r="F189" s="5">
        <f>All_Customers_Residential!F189+All_Customers_Small_Commercial!F189+All_Customers_Lighting!F189</f>
        <v>60580</v>
      </c>
      <c r="G189" s="5">
        <f>All_Customers_Residential!G189+All_Customers_Small_Commercial!G189+All_Customers_Lighting!G189</f>
        <v>61034</v>
      </c>
      <c r="H189" s="5">
        <f>All_Customers_Residential!H189+All_Customers_Small_Commercial!H189+All_Customers_Lighting!H189</f>
        <v>67766</v>
      </c>
      <c r="I189" s="5">
        <f>All_Customers_Residential!I189+All_Customers_Small_Commercial!I189+All_Customers_Lighting!I189</f>
        <v>73489</v>
      </c>
      <c r="J189" s="5">
        <f>All_Customers_Residential!J189+All_Customers_Small_Commercial!J189+All_Customers_Lighting!J189</f>
        <v>79741</v>
      </c>
      <c r="K189" s="5">
        <f>All_Customers_Residential!K189+All_Customers_Small_Commercial!K189+All_Customers_Lighting!K189</f>
        <v>82890</v>
      </c>
      <c r="L189" s="5">
        <f>All_Customers_Residential!L189+All_Customers_Small_Commercial!L189+All_Customers_Lighting!L189</f>
        <v>82543</v>
      </c>
      <c r="M189" s="5">
        <f>All_Customers_Residential!M189+All_Customers_Small_Commercial!M189+All_Customers_Lighting!M189</f>
        <v>83008</v>
      </c>
      <c r="N189" s="5">
        <f>All_Customers_Residential!N189+All_Customers_Small_Commercial!N189+All_Customers_Lighting!N189</f>
        <v>86357</v>
      </c>
      <c r="O189" s="5">
        <f>All_Customers_Residential!O189+All_Customers_Small_Commercial!O189+All_Customers_Lighting!O189</f>
        <v>84144</v>
      </c>
      <c r="P189" s="5">
        <f>All_Customers_Residential!P189+All_Customers_Small_Commercial!P189+All_Customers_Lighting!P189</f>
        <v>84820</v>
      </c>
      <c r="Q189" s="5">
        <f>All_Customers_Residential!Q189+All_Customers_Small_Commercial!Q189+All_Customers_Lighting!Q189</f>
        <v>84898</v>
      </c>
      <c r="R189" s="5">
        <f>All_Customers_Residential!R189+All_Customers_Small_Commercial!R189+All_Customers_Lighting!R189</f>
        <v>87540</v>
      </c>
      <c r="S189" s="5">
        <f>All_Customers_Residential!S189+All_Customers_Small_Commercial!S189+All_Customers_Lighting!S189</f>
        <v>94879</v>
      </c>
      <c r="T189" s="5">
        <f>All_Customers_Residential!T189+All_Customers_Small_Commercial!T189+All_Customers_Lighting!T189</f>
        <v>98362</v>
      </c>
      <c r="U189" s="5">
        <f>All_Customers_Residential!U189+All_Customers_Small_Commercial!U189+All_Customers_Lighting!U189</f>
        <v>98505</v>
      </c>
      <c r="V189" s="5">
        <f>All_Customers_Residential!V189+All_Customers_Small_Commercial!V189+All_Customers_Lighting!V189</f>
        <v>96919</v>
      </c>
      <c r="W189" s="5">
        <f>All_Customers_Residential!W189+All_Customers_Small_Commercial!W189+All_Customers_Lighting!W189</f>
        <v>92178</v>
      </c>
      <c r="X189" s="5">
        <f>All_Customers_Residential!X189+All_Customers_Small_Commercial!X189+All_Customers_Lighting!X189</f>
        <v>80520</v>
      </c>
      <c r="Y189" s="5">
        <f>All_Customers_Residential!Y189+All_Customers_Small_Commercial!Y189+All_Customers_Lighting!Y189</f>
        <v>71646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1899339</v>
      </c>
      <c r="AE189" s="5">
        <f t="shared" si="19"/>
        <v>1899339</v>
      </c>
      <c r="AG189" s="2">
        <f t="shared" si="20"/>
        <v>6</v>
      </c>
      <c r="AH189" s="2">
        <f t="shared" si="21"/>
        <v>2024</v>
      </c>
      <c r="AJ189" s="5">
        <f t="shared" si="22"/>
        <v>98505</v>
      </c>
      <c r="AK189" s="2">
        <f t="shared" si="23"/>
        <v>20</v>
      </c>
    </row>
    <row r="190" spans="1:37" ht="12.75" x14ac:dyDescent="0.2">
      <c r="A190" s="4">
        <v>45473</v>
      </c>
      <c r="B190" s="5">
        <f>All_Customers_Residential!B190+All_Customers_Small_Commercial!B190+All_Customers_Lighting!B190</f>
        <v>66239</v>
      </c>
      <c r="C190" s="5">
        <f>All_Customers_Residential!C190+All_Customers_Small_Commercial!C190+All_Customers_Lighting!C190</f>
        <v>61637</v>
      </c>
      <c r="D190" s="5">
        <f>All_Customers_Residential!D190+All_Customers_Small_Commercial!D190+All_Customers_Lighting!D190</f>
        <v>60170</v>
      </c>
      <c r="E190" s="5">
        <f>All_Customers_Residential!E190+All_Customers_Small_Commercial!E190+All_Customers_Lighting!E190</f>
        <v>59210</v>
      </c>
      <c r="F190" s="5">
        <f>All_Customers_Residential!F190+All_Customers_Small_Commercial!F190+All_Customers_Lighting!F190</f>
        <v>59455</v>
      </c>
      <c r="G190" s="5">
        <f>All_Customers_Residential!G190+All_Customers_Small_Commercial!G190+All_Customers_Lighting!G190</f>
        <v>62733</v>
      </c>
      <c r="H190" s="5">
        <f>All_Customers_Residential!H190+All_Customers_Small_Commercial!H190+All_Customers_Lighting!H190</f>
        <v>68199</v>
      </c>
      <c r="I190" s="5">
        <f>All_Customers_Residential!I190+All_Customers_Small_Commercial!I190+All_Customers_Lighting!I190</f>
        <v>76486</v>
      </c>
      <c r="J190" s="5">
        <f>All_Customers_Residential!J190+All_Customers_Small_Commercial!J190+All_Customers_Lighting!J190</f>
        <v>83883</v>
      </c>
      <c r="K190" s="5">
        <f>All_Customers_Residential!K190+All_Customers_Small_Commercial!K190+All_Customers_Lighting!K190</f>
        <v>90709</v>
      </c>
      <c r="L190" s="5">
        <f>All_Customers_Residential!L190+All_Customers_Small_Commercial!L190+All_Customers_Lighting!L190</f>
        <v>89317</v>
      </c>
      <c r="M190" s="5">
        <f>All_Customers_Residential!M190+All_Customers_Small_Commercial!M190+All_Customers_Lighting!M190</f>
        <v>92504</v>
      </c>
      <c r="N190" s="5">
        <f>All_Customers_Residential!N190+All_Customers_Small_Commercial!N190+All_Customers_Lighting!N190</f>
        <v>94038</v>
      </c>
      <c r="O190" s="5">
        <f>All_Customers_Residential!O190+All_Customers_Small_Commercial!O190+All_Customers_Lighting!O190</f>
        <v>90738</v>
      </c>
      <c r="P190" s="5">
        <f>All_Customers_Residential!P190+All_Customers_Small_Commercial!P190+All_Customers_Lighting!P190</f>
        <v>95388</v>
      </c>
      <c r="Q190" s="5">
        <f>All_Customers_Residential!Q190+All_Customers_Small_Commercial!Q190+All_Customers_Lighting!Q190</f>
        <v>97373</v>
      </c>
      <c r="R190" s="5">
        <f>All_Customers_Residential!R190+All_Customers_Small_Commercial!R190+All_Customers_Lighting!R190</f>
        <v>104115</v>
      </c>
      <c r="S190" s="5">
        <f>All_Customers_Residential!S190+All_Customers_Small_Commercial!S190+All_Customers_Lighting!S190</f>
        <v>113925</v>
      </c>
      <c r="T190" s="5">
        <f>All_Customers_Residential!T190+All_Customers_Small_Commercial!T190+All_Customers_Lighting!T190</f>
        <v>118273</v>
      </c>
      <c r="U190" s="5">
        <f>All_Customers_Residential!U190+All_Customers_Small_Commercial!U190+All_Customers_Lighting!U190</f>
        <v>118198</v>
      </c>
      <c r="V190" s="5">
        <f>All_Customers_Residential!V190+All_Customers_Small_Commercial!V190+All_Customers_Lighting!V190</f>
        <v>118357</v>
      </c>
      <c r="W190" s="5">
        <f>All_Customers_Residential!W190+All_Customers_Small_Commercial!W190+All_Customers_Lighting!W190</f>
        <v>112033</v>
      </c>
      <c r="X190" s="5">
        <f>All_Customers_Residential!X190+All_Customers_Small_Commercial!X190+All_Customers_Lighting!X190</f>
        <v>96348</v>
      </c>
      <c r="Y190" s="5">
        <f>All_Customers_Residential!Y190+All_Customers_Small_Commercial!Y190+All_Customers_Lighting!Y190</f>
        <v>83918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2113246</v>
      </c>
      <c r="AE190" s="5">
        <f t="shared" si="19"/>
        <v>2113246</v>
      </c>
      <c r="AG190" s="2">
        <f t="shared" si="20"/>
        <v>6</v>
      </c>
      <c r="AH190" s="2">
        <f t="shared" si="21"/>
        <v>2024</v>
      </c>
      <c r="AJ190" s="5">
        <f t="shared" si="22"/>
        <v>118357</v>
      </c>
      <c r="AK190" s="2">
        <f t="shared" si="23"/>
        <v>21</v>
      </c>
    </row>
    <row r="191" spans="1:37" ht="12.75" x14ac:dyDescent="0.2">
      <c r="A191" s="4">
        <v>45474</v>
      </c>
      <c r="B191" s="5">
        <f>All_Customers_Residential!B191+All_Customers_Small_Commercial!B191+All_Customers_Lighting!B191</f>
        <v>75565</v>
      </c>
      <c r="C191" s="5">
        <f>All_Customers_Residential!C191+All_Customers_Small_Commercial!C191+All_Customers_Lighting!C191</f>
        <v>70617</v>
      </c>
      <c r="D191" s="5">
        <f>All_Customers_Residential!D191+All_Customers_Small_Commercial!D191+All_Customers_Lighting!D191</f>
        <v>66032</v>
      </c>
      <c r="E191" s="5">
        <f>All_Customers_Residential!E191+All_Customers_Small_Commercial!E191+All_Customers_Lighting!E191</f>
        <v>66497</v>
      </c>
      <c r="F191" s="5">
        <f>All_Customers_Residential!F191+All_Customers_Small_Commercial!F191+All_Customers_Lighting!F191</f>
        <v>66801</v>
      </c>
      <c r="G191" s="5">
        <f>All_Customers_Residential!G191+All_Customers_Small_Commercial!G191+All_Customers_Lighting!G191</f>
        <v>69138</v>
      </c>
      <c r="H191" s="5">
        <f>All_Customers_Residential!H191+All_Customers_Small_Commercial!H191+All_Customers_Lighting!H191</f>
        <v>79206</v>
      </c>
      <c r="I191" s="5">
        <f>All_Customers_Residential!I191+All_Customers_Small_Commercial!I191+All_Customers_Lighting!I191</f>
        <v>83910</v>
      </c>
      <c r="J191" s="5">
        <f>All_Customers_Residential!J191+All_Customers_Small_Commercial!J191+All_Customers_Lighting!J191</f>
        <v>86622</v>
      </c>
      <c r="K191" s="5">
        <f>All_Customers_Residential!K191+All_Customers_Small_Commercial!K191+All_Customers_Lighting!K191</f>
        <v>89321</v>
      </c>
      <c r="L191" s="5">
        <f>All_Customers_Residential!L191+All_Customers_Small_Commercial!L191+All_Customers_Lighting!L191</f>
        <v>88234</v>
      </c>
      <c r="M191" s="5">
        <f>All_Customers_Residential!M191+All_Customers_Small_Commercial!M191+All_Customers_Lighting!M191</f>
        <v>89528</v>
      </c>
      <c r="N191" s="5">
        <f>All_Customers_Residential!N191+All_Customers_Small_Commercial!N191+All_Customers_Lighting!N191</f>
        <v>87537</v>
      </c>
      <c r="O191" s="5">
        <f>All_Customers_Residential!O191+All_Customers_Small_Commercial!O191+All_Customers_Lighting!O191</f>
        <v>88695</v>
      </c>
      <c r="P191" s="5">
        <f>All_Customers_Residential!P191+All_Customers_Small_Commercial!P191+All_Customers_Lighting!P191</f>
        <v>89640</v>
      </c>
      <c r="Q191" s="5">
        <f>All_Customers_Residential!Q191+All_Customers_Small_Commercial!Q191+All_Customers_Lighting!Q191</f>
        <v>93618</v>
      </c>
      <c r="R191" s="5">
        <f>All_Customers_Residential!R191+All_Customers_Small_Commercial!R191+All_Customers_Lighting!R191</f>
        <v>101107</v>
      </c>
      <c r="S191" s="5">
        <f>All_Customers_Residential!S191+All_Customers_Small_Commercial!S191+All_Customers_Lighting!S191</f>
        <v>108542</v>
      </c>
      <c r="T191" s="5">
        <f>All_Customers_Residential!T191+All_Customers_Small_Commercial!T191+All_Customers_Lighting!T191</f>
        <v>118594</v>
      </c>
      <c r="U191" s="5">
        <f>All_Customers_Residential!U191+All_Customers_Small_Commercial!U191+All_Customers_Lighting!U191</f>
        <v>119031</v>
      </c>
      <c r="V191" s="5">
        <f>All_Customers_Residential!V191+All_Customers_Small_Commercial!V191+All_Customers_Lighting!V191</f>
        <v>118845</v>
      </c>
      <c r="W191" s="5">
        <f>All_Customers_Residential!W191+All_Customers_Small_Commercial!W191+All_Customers_Lighting!W191</f>
        <v>113390</v>
      </c>
      <c r="X191" s="5">
        <f>All_Customers_Residential!X191+All_Customers_Small_Commercial!X191+All_Customers_Lighting!X191</f>
        <v>98074</v>
      </c>
      <c r="Y191" s="5">
        <f>All_Customers_Residential!Y191+All_Customers_Small_Commercial!Y191+All_Customers_Lighting!Y191</f>
        <v>82378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1574688</v>
      </c>
      <c r="AD191" s="5">
        <f t="shared" si="18"/>
        <v>576234</v>
      </c>
      <c r="AE191" s="5">
        <f t="shared" si="19"/>
        <v>2150922</v>
      </c>
      <c r="AG191" s="2">
        <f t="shared" si="20"/>
        <v>7</v>
      </c>
      <c r="AH191" s="2">
        <f t="shared" si="21"/>
        <v>2024</v>
      </c>
      <c r="AJ191" s="5">
        <f t="shared" si="22"/>
        <v>119031</v>
      </c>
      <c r="AK191" s="2">
        <f t="shared" si="23"/>
        <v>20</v>
      </c>
    </row>
    <row r="192" spans="1:37" ht="12.75" x14ac:dyDescent="0.2">
      <c r="A192" s="4">
        <v>45475</v>
      </c>
      <c r="B192" s="5">
        <f>All_Customers_Residential!B192+All_Customers_Small_Commercial!B192+All_Customers_Lighting!B192</f>
        <v>73614</v>
      </c>
      <c r="C192" s="5">
        <f>All_Customers_Residential!C192+All_Customers_Small_Commercial!C192+All_Customers_Lighting!C192</f>
        <v>67650</v>
      </c>
      <c r="D192" s="5">
        <f>All_Customers_Residential!D192+All_Customers_Small_Commercial!D192+All_Customers_Lighting!D192</f>
        <v>64868</v>
      </c>
      <c r="E192" s="5">
        <f>All_Customers_Residential!E192+All_Customers_Small_Commercial!E192+All_Customers_Lighting!E192</f>
        <v>63960</v>
      </c>
      <c r="F192" s="5">
        <f>All_Customers_Residential!F192+All_Customers_Small_Commercial!F192+All_Customers_Lighting!F192</f>
        <v>64375</v>
      </c>
      <c r="G192" s="5">
        <f>All_Customers_Residential!G192+All_Customers_Small_Commercial!G192+All_Customers_Lighting!G192</f>
        <v>67324</v>
      </c>
      <c r="H192" s="5">
        <f>All_Customers_Residential!H192+All_Customers_Small_Commercial!H192+All_Customers_Lighting!H192</f>
        <v>76566</v>
      </c>
      <c r="I192" s="5">
        <f>All_Customers_Residential!I192+All_Customers_Small_Commercial!I192+All_Customers_Lighting!I192</f>
        <v>82168</v>
      </c>
      <c r="J192" s="5">
        <f>All_Customers_Residential!J192+All_Customers_Small_Commercial!J192+All_Customers_Lighting!J192</f>
        <v>82634</v>
      </c>
      <c r="K192" s="5">
        <f>All_Customers_Residential!K192+All_Customers_Small_Commercial!K192+All_Customers_Lighting!K192</f>
        <v>85340</v>
      </c>
      <c r="L192" s="5">
        <f>All_Customers_Residential!L192+All_Customers_Small_Commercial!L192+All_Customers_Lighting!L192</f>
        <v>86666</v>
      </c>
      <c r="M192" s="5">
        <f>All_Customers_Residential!M192+All_Customers_Small_Commercial!M192+All_Customers_Lighting!M192</f>
        <v>88330</v>
      </c>
      <c r="N192" s="5">
        <f>All_Customers_Residential!N192+All_Customers_Small_Commercial!N192+All_Customers_Lighting!N192</f>
        <v>89219</v>
      </c>
      <c r="O192" s="5">
        <f>All_Customers_Residential!O192+All_Customers_Small_Commercial!O192+All_Customers_Lighting!O192</f>
        <v>89957</v>
      </c>
      <c r="P192" s="5">
        <f>All_Customers_Residential!P192+All_Customers_Small_Commercial!P192+All_Customers_Lighting!P192</f>
        <v>92339</v>
      </c>
      <c r="Q192" s="5">
        <f>All_Customers_Residential!Q192+All_Customers_Small_Commercial!Q192+All_Customers_Lighting!Q192</f>
        <v>96593</v>
      </c>
      <c r="R192" s="5">
        <f>All_Customers_Residential!R192+All_Customers_Small_Commercial!R192+All_Customers_Lighting!R192</f>
        <v>110726</v>
      </c>
      <c r="S192" s="5">
        <f>All_Customers_Residential!S192+All_Customers_Small_Commercial!S192+All_Customers_Lighting!S192</f>
        <v>114916</v>
      </c>
      <c r="T192" s="5">
        <f>All_Customers_Residential!T192+All_Customers_Small_Commercial!T192+All_Customers_Lighting!T192</f>
        <v>126057</v>
      </c>
      <c r="U192" s="5">
        <f>All_Customers_Residential!U192+All_Customers_Small_Commercial!U192+All_Customers_Lighting!U192</f>
        <v>126754</v>
      </c>
      <c r="V192" s="5">
        <f>All_Customers_Residential!V192+All_Customers_Small_Commercial!V192+All_Customers_Lighting!V192</f>
        <v>126695</v>
      </c>
      <c r="W192" s="5">
        <f>All_Customers_Residential!W192+All_Customers_Small_Commercial!W192+All_Customers_Lighting!W192</f>
        <v>120245</v>
      </c>
      <c r="X192" s="5">
        <f>All_Customers_Residential!X192+All_Customers_Small_Commercial!X192+All_Customers_Lighting!X192</f>
        <v>104716</v>
      </c>
      <c r="Y192" s="5">
        <f>All_Customers_Residential!Y192+All_Customers_Small_Commercial!Y192+All_Customers_Lighting!Y192</f>
        <v>88132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1623355</v>
      </c>
      <c r="AD192" s="5">
        <f t="shared" si="18"/>
        <v>566489</v>
      </c>
      <c r="AE192" s="5">
        <f t="shared" si="19"/>
        <v>2189844</v>
      </c>
      <c r="AG192" s="2">
        <f t="shared" si="20"/>
        <v>7</v>
      </c>
      <c r="AH192" s="2">
        <f t="shared" si="21"/>
        <v>2024</v>
      </c>
      <c r="AJ192" s="5">
        <f t="shared" si="22"/>
        <v>126754</v>
      </c>
      <c r="AK192" s="2">
        <f t="shared" si="23"/>
        <v>20</v>
      </c>
    </row>
    <row r="193" spans="1:37" ht="12.75" x14ac:dyDescent="0.2">
      <c r="A193" s="4">
        <v>45476</v>
      </c>
      <c r="B193" s="5">
        <f>All_Customers_Residential!B193+All_Customers_Small_Commercial!B193+All_Customers_Lighting!B193</f>
        <v>77971</v>
      </c>
      <c r="C193" s="5">
        <f>All_Customers_Residential!C193+All_Customers_Small_Commercial!C193+All_Customers_Lighting!C193</f>
        <v>71668</v>
      </c>
      <c r="D193" s="5">
        <f>All_Customers_Residential!D193+All_Customers_Small_Commercial!D193+All_Customers_Lighting!D193</f>
        <v>67724</v>
      </c>
      <c r="E193" s="5">
        <f>All_Customers_Residential!E193+All_Customers_Small_Commercial!E193+All_Customers_Lighting!E193</f>
        <v>67832</v>
      </c>
      <c r="F193" s="5">
        <f>All_Customers_Residential!F193+All_Customers_Small_Commercial!F193+All_Customers_Lighting!F193</f>
        <v>66518</v>
      </c>
      <c r="G193" s="5">
        <f>All_Customers_Residential!G193+All_Customers_Small_Commercial!G193+All_Customers_Lighting!G193</f>
        <v>69170</v>
      </c>
      <c r="H193" s="5">
        <f>All_Customers_Residential!H193+All_Customers_Small_Commercial!H193+All_Customers_Lighting!H193</f>
        <v>79100</v>
      </c>
      <c r="I193" s="5">
        <f>All_Customers_Residential!I193+All_Customers_Small_Commercial!I193+All_Customers_Lighting!I193</f>
        <v>86529</v>
      </c>
      <c r="J193" s="5">
        <f>All_Customers_Residential!J193+All_Customers_Small_Commercial!J193+All_Customers_Lighting!J193</f>
        <v>87672</v>
      </c>
      <c r="K193" s="5">
        <f>All_Customers_Residential!K193+All_Customers_Small_Commercial!K193+All_Customers_Lighting!K193</f>
        <v>92468</v>
      </c>
      <c r="L193" s="5">
        <f>All_Customers_Residential!L193+All_Customers_Small_Commercial!L193+All_Customers_Lighting!L193</f>
        <v>94548</v>
      </c>
      <c r="M193" s="5">
        <f>All_Customers_Residential!M193+All_Customers_Small_Commercial!M193+All_Customers_Lighting!M193</f>
        <v>96053</v>
      </c>
      <c r="N193" s="5">
        <f>All_Customers_Residential!N193+All_Customers_Small_Commercial!N193+All_Customers_Lighting!N193</f>
        <v>97357</v>
      </c>
      <c r="O193" s="5">
        <f>All_Customers_Residential!O193+All_Customers_Small_Commercial!O193+All_Customers_Lighting!O193</f>
        <v>94776</v>
      </c>
      <c r="P193" s="5">
        <f>All_Customers_Residential!P193+All_Customers_Small_Commercial!P193+All_Customers_Lighting!P193</f>
        <v>95717</v>
      </c>
      <c r="Q193" s="5">
        <f>All_Customers_Residential!Q193+All_Customers_Small_Commercial!Q193+All_Customers_Lighting!Q193</f>
        <v>99079</v>
      </c>
      <c r="R193" s="5">
        <f>All_Customers_Residential!R193+All_Customers_Small_Commercial!R193+All_Customers_Lighting!R193</f>
        <v>109025</v>
      </c>
      <c r="S193" s="5">
        <f>All_Customers_Residential!S193+All_Customers_Small_Commercial!S193+All_Customers_Lighting!S193</f>
        <v>115310</v>
      </c>
      <c r="T193" s="5">
        <f>All_Customers_Residential!T193+All_Customers_Small_Commercial!T193+All_Customers_Lighting!T193</f>
        <v>124135</v>
      </c>
      <c r="U193" s="5">
        <f>All_Customers_Residential!U193+All_Customers_Small_Commercial!U193+All_Customers_Lighting!U193</f>
        <v>122327</v>
      </c>
      <c r="V193" s="5">
        <f>All_Customers_Residential!V193+All_Customers_Small_Commercial!V193+All_Customers_Lighting!V193</f>
        <v>123628</v>
      </c>
      <c r="W193" s="5">
        <f>All_Customers_Residential!W193+All_Customers_Small_Commercial!W193+All_Customers_Lighting!W193</f>
        <v>117461</v>
      </c>
      <c r="X193" s="5">
        <f>All_Customers_Residential!X193+All_Customers_Small_Commercial!X193+All_Customers_Lighting!X193</f>
        <v>104364</v>
      </c>
      <c r="Y193" s="5">
        <f>All_Customers_Residential!Y193+All_Customers_Small_Commercial!Y193+All_Customers_Lighting!Y193</f>
        <v>87923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1660449</v>
      </c>
      <c r="AD193" s="5">
        <f t="shared" si="18"/>
        <v>587906</v>
      </c>
      <c r="AE193" s="5">
        <f t="shared" si="19"/>
        <v>2248355</v>
      </c>
      <c r="AG193" s="2">
        <f t="shared" si="20"/>
        <v>7</v>
      </c>
      <c r="AH193" s="2">
        <f t="shared" si="21"/>
        <v>2024</v>
      </c>
      <c r="AJ193" s="5">
        <f t="shared" si="22"/>
        <v>124135</v>
      </c>
      <c r="AK193" s="2">
        <f t="shared" si="23"/>
        <v>19</v>
      </c>
    </row>
    <row r="194" spans="1:37" ht="12.75" x14ac:dyDescent="0.2">
      <c r="A194" s="4">
        <v>45477</v>
      </c>
      <c r="B194" s="5">
        <f>All_Customers_Residential!B194+All_Customers_Small_Commercial!B194+All_Customers_Lighting!B194</f>
        <v>77438</v>
      </c>
      <c r="C194" s="5">
        <f>All_Customers_Residential!C194+All_Customers_Small_Commercial!C194+All_Customers_Lighting!C194</f>
        <v>71768</v>
      </c>
      <c r="D194" s="5">
        <f>All_Customers_Residential!D194+All_Customers_Small_Commercial!D194+All_Customers_Lighting!D194</f>
        <v>68192</v>
      </c>
      <c r="E194" s="5">
        <f>All_Customers_Residential!E194+All_Customers_Small_Commercial!E194+All_Customers_Lighting!E194</f>
        <v>67963</v>
      </c>
      <c r="F194" s="5">
        <f>All_Customers_Residential!F194+All_Customers_Small_Commercial!F194+All_Customers_Lighting!F194</f>
        <v>66848</v>
      </c>
      <c r="G194" s="5">
        <f>All_Customers_Residential!G194+All_Customers_Small_Commercial!G194+All_Customers_Lighting!G194</f>
        <v>67962</v>
      </c>
      <c r="H194" s="5">
        <f>All_Customers_Residential!H194+All_Customers_Small_Commercial!H194+All_Customers_Lighting!H194</f>
        <v>73297</v>
      </c>
      <c r="I194" s="5">
        <f>All_Customers_Residential!I194+All_Customers_Small_Commercial!I194+All_Customers_Lighting!I194</f>
        <v>82488</v>
      </c>
      <c r="J194" s="5">
        <f>All_Customers_Residential!J194+All_Customers_Small_Commercial!J194+All_Customers_Lighting!J194</f>
        <v>86666</v>
      </c>
      <c r="K194" s="5">
        <f>All_Customers_Residential!K194+All_Customers_Small_Commercial!K194+All_Customers_Lighting!K194</f>
        <v>93278</v>
      </c>
      <c r="L194" s="5">
        <f>All_Customers_Residential!L194+All_Customers_Small_Commercial!L194+All_Customers_Lighting!L194</f>
        <v>89535</v>
      </c>
      <c r="M194" s="5">
        <f>All_Customers_Residential!M194+All_Customers_Small_Commercial!M194+All_Customers_Lighting!M194</f>
        <v>88907</v>
      </c>
      <c r="N194" s="5">
        <f>All_Customers_Residential!N194+All_Customers_Small_Commercial!N194+All_Customers_Lighting!N194</f>
        <v>83196</v>
      </c>
      <c r="O194" s="5">
        <f>All_Customers_Residential!O194+All_Customers_Small_Commercial!O194+All_Customers_Lighting!O194</f>
        <v>80762</v>
      </c>
      <c r="P194" s="5">
        <f>All_Customers_Residential!P194+All_Customers_Small_Commercial!P194+All_Customers_Lighting!P194</f>
        <v>78392</v>
      </c>
      <c r="Q194" s="5">
        <f>All_Customers_Residential!Q194+All_Customers_Small_Commercial!Q194+All_Customers_Lighting!Q194</f>
        <v>80319</v>
      </c>
      <c r="R194" s="5">
        <f>All_Customers_Residential!R194+All_Customers_Small_Commercial!R194+All_Customers_Lighting!R194</f>
        <v>90174</v>
      </c>
      <c r="S194" s="5">
        <f>All_Customers_Residential!S194+All_Customers_Small_Commercial!S194+All_Customers_Lighting!S194</f>
        <v>100277</v>
      </c>
      <c r="T194" s="5">
        <f>All_Customers_Residential!T194+All_Customers_Small_Commercial!T194+All_Customers_Lighting!T194</f>
        <v>107296</v>
      </c>
      <c r="U194" s="5">
        <f>All_Customers_Residential!U194+All_Customers_Small_Commercial!U194+All_Customers_Lighting!U194</f>
        <v>110190</v>
      </c>
      <c r="V194" s="5">
        <f>All_Customers_Residential!V194+All_Customers_Small_Commercial!V194+All_Customers_Lighting!V194</f>
        <v>109576</v>
      </c>
      <c r="W194" s="5">
        <f>All_Customers_Residential!W194+All_Customers_Small_Commercial!W194+All_Customers_Lighting!W194</f>
        <v>104432</v>
      </c>
      <c r="X194" s="5">
        <f>All_Customers_Residential!X194+All_Customers_Small_Commercial!X194+All_Customers_Lighting!X194</f>
        <v>98007</v>
      </c>
      <c r="Y194" s="5">
        <f>All_Customers_Residential!Y194+All_Customers_Small_Commercial!Y194+All_Customers_Lighting!Y194</f>
        <v>86031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2062994</v>
      </c>
      <c r="AE194" s="5">
        <f t="shared" si="19"/>
        <v>2062994</v>
      </c>
      <c r="AG194" s="2">
        <f t="shared" si="20"/>
        <v>7</v>
      </c>
      <c r="AH194" s="2">
        <f t="shared" si="21"/>
        <v>2024</v>
      </c>
      <c r="AJ194" s="5">
        <f t="shared" si="22"/>
        <v>110190</v>
      </c>
      <c r="AK194" s="2">
        <f t="shared" si="23"/>
        <v>20</v>
      </c>
    </row>
    <row r="195" spans="1:37" ht="12.75" x14ac:dyDescent="0.2">
      <c r="A195" s="4">
        <v>45478</v>
      </c>
      <c r="B195" s="5">
        <f>All_Customers_Residential!B195+All_Customers_Small_Commercial!B195+All_Customers_Lighting!B195</f>
        <v>76408</v>
      </c>
      <c r="C195" s="5">
        <f>All_Customers_Residential!C195+All_Customers_Small_Commercial!C195+All_Customers_Lighting!C195</f>
        <v>70194</v>
      </c>
      <c r="D195" s="5">
        <f>All_Customers_Residential!D195+All_Customers_Small_Commercial!D195+All_Customers_Lighting!D195</f>
        <v>67026</v>
      </c>
      <c r="E195" s="5">
        <f>All_Customers_Residential!E195+All_Customers_Small_Commercial!E195+All_Customers_Lighting!E195</f>
        <v>66707</v>
      </c>
      <c r="F195" s="5">
        <f>All_Customers_Residential!F195+All_Customers_Small_Commercial!F195+All_Customers_Lighting!F195</f>
        <v>67010</v>
      </c>
      <c r="G195" s="5">
        <f>All_Customers_Residential!G195+All_Customers_Small_Commercial!G195+All_Customers_Lighting!G195</f>
        <v>67257</v>
      </c>
      <c r="H195" s="5">
        <f>All_Customers_Residential!H195+All_Customers_Small_Commercial!H195+All_Customers_Lighting!H195</f>
        <v>76092</v>
      </c>
      <c r="I195" s="5">
        <f>All_Customers_Residential!I195+All_Customers_Small_Commercial!I195+All_Customers_Lighting!I195</f>
        <v>81899</v>
      </c>
      <c r="J195" s="5">
        <f>All_Customers_Residential!J195+All_Customers_Small_Commercial!J195+All_Customers_Lighting!J195</f>
        <v>84969</v>
      </c>
      <c r="K195" s="5">
        <f>All_Customers_Residential!K195+All_Customers_Small_Commercial!K195+All_Customers_Lighting!K195</f>
        <v>90937</v>
      </c>
      <c r="L195" s="5">
        <f>All_Customers_Residential!L195+All_Customers_Small_Commercial!L195+All_Customers_Lighting!L195</f>
        <v>93762</v>
      </c>
      <c r="M195" s="5">
        <f>All_Customers_Residential!M195+All_Customers_Small_Commercial!M195+All_Customers_Lighting!M195</f>
        <v>97309</v>
      </c>
      <c r="N195" s="5">
        <f>All_Customers_Residential!N195+All_Customers_Small_Commercial!N195+All_Customers_Lighting!N195</f>
        <v>96002</v>
      </c>
      <c r="O195" s="5">
        <f>All_Customers_Residential!O195+All_Customers_Small_Commercial!O195+All_Customers_Lighting!O195</f>
        <v>96277</v>
      </c>
      <c r="P195" s="5">
        <f>All_Customers_Residential!P195+All_Customers_Small_Commercial!P195+All_Customers_Lighting!P195</f>
        <v>96035</v>
      </c>
      <c r="Q195" s="5">
        <f>All_Customers_Residential!Q195+All_Customers_Small_Commercial!Q195+All_Customers_Lighting!Q195</f>
        <v>101571</v>
      </c>
      <c r="R195" s="5">
        <f>All_Customers_Residential!R195+All_Customers_Small_Commercial!R195+All_Customers_Lighting!R195</f>
        <v>108924</v>
      </c>
      <c r="S195" s="5">
        <f>All_Customers_Residential!S195+All_Customers_Small_Commercial!S195+All_Customers_Lighting!S195</f>
        <v>119504</v>
      </c>
      <c r="T195" s="5">
        <f>All_Customers_Residential!T195+All_Customers_Small_Commercial!T195+All_Customers_Lighting!T195</f>
        <v>125862</v>
      </c>
      <c r="U195" s="5">
        <f>All_Customers_Residential!U195+All_Customers_Small_Commercial!U195+All_Customers_Lighting!U195</f>
        <v>126224</v>
      </c>
      <c r="V195" s="5">
        <f>All_Customers_Residential!V195+All_Customers_Small_Commercial!V195+All_Customers_Lighting!V195</f>
        <v>125883</v>
      </c>
      <c r="W195" s="5">
        <f>All_Customers_Residential!W195+All_Customers_Small_Commercial!W195+All_Customers_Lighting!W195</f>
        <v>119488</v>
      </c>
      <c r="X195" s="5">
        <f>All_Customers_Residential!X195+All_Customers_Small_Commercial!X195+All_Customers_Lighting!X195</f>
        <v>106041</v>
      </c>
      <c r="Y195" s="5">
        <f>All_Customers_Residential!Y195+All_Customers_Small_Commercial!Y195+All_Customers_Lighting!Y195</f>
        <v>91435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1670687</v>
      </c>
      <c r="AD195" s="5">
        <f t="shared" si="18"/>
        <v>582129</v>
      </c>
      <c r="AE195" s="5">
        <f t="shared" si="19"/>
        <v>2252816</v>
      </c>
      <c r="AG195" s="2">
        <f t="shared" si="20"/>
        <v>7</v>
      </c>
      <c r="AH195" s="2">
        <f t="shared" si="21"/>
        <v>2024</v>
      </c>
      <c r="AJ195" s="5">
        <f t="shared" si="22"/>
        <v>126224</v>
      </c>
      <c r="AK195" s="2">
        <f t="shared" si="23"/>
        <v>20</v>
      </c>
    </row>
    <row r="196" spans="1:37" ht="12.75" x14ac:dyDescent="0.2">
      <c r="A196" s="4">
        <v>45479</v>
      </c>
      <c r="B196" s="5">
        <f>All_Customers_Residential!B196+All_Customers_Small_Commercial!B196+All_Customers_Lighting!B196</f>
        <v>81689</v>
      </c>
      <c r="C196" s="5">
        <f>All_Customers_Residential!C196+All_Customers_Small_Commercial!C196+All_Customers_Lighting!C196</f>
        <v>74925</v>
      </c>
      <c r="D196" s="5">
        <f>All_Customers_Residential!D196+All_Customers_Small_Commercial!D196+All_Customers_Lighting!D196</f>
        <v>72651</v>
      </c>
      <c r="E196" s="5">
        <f>All_Customers_Residential!E196+All_Customers_Small_Commercial!E196+All_Customers_Lighting!E196</f>
        <v>70524</v>
      </c>
      <c r="F196" s="5">
        <f>All_Customers_Residential!F196+All_Customers_Small_Commercial!F196+All_Customers_Lighting!F196</f>
        <v>70699</v>
      </c>
      <c r="G196" s="5">
        <f>All_Customers_Residential!G196+All_Customers_Small_Commercial!G196+All_Customers_Lighting!G196</f>
        <v>70468</v>
      </c>
      <c r="H196" s="5">
        <f>All_Customers_Residential!H196+All_Customers_Small_Commercial!H196+All_Customers_Lighting!H196</f>
        <v>77752</v>
      </c>
      <c r="I196" s="5">
        <f>All_Customers_Residential!I196+All_Customers_Small_Commercial!I196+All_Customers_Lighting!I196</f>
        <v>85856</v>
      </c>
      <c r="J196" s="5">
        <f>All_Customers_Residential!J196+All_Customers_Small_Commercial!J196+All_Customers_Lighting!J196</f>
        <v>93507</v>
      </c>
      <c r="K196" s="5">
        <f>All_Customers_Residential!K196+All_Customers_Small_Commercial!K196+All_Customers_Lighting!K196</f>
        <v>100796</v>
      </c>
      <c r="L196" s="5">
        <f>All_Customers_Residential!L196+All_Customers_Small_Commercial!L196+All_Customers_Lighting!L196</f>
        <v>102893</v>
      </c>
      <c r="M196" s="5">
        <f>All_Customers_Residential!M196+All_Customers_Small_Commercial!M196+All_Customers_Lighting!M196</f>
        <v>104514</v>
      </c>
      <c r="N196" s="5">
        <f>All_Customers_Residential!N196+All_Customers_Small_Commercial!N196+All_Customers_Lighting!N196</f>
        <v>102026</v>
      </c>
      <c r="O196" s="5">
        <f>All_Customers_Residential!O196+All_Customers_Small_Commercial!O196+All_Customers_Lighting!O196</f>
        <v>97746</v>
      </c>
      <c r="P196" s="5">
        <f>All_Customers_Residential!P196+All_Customers_Small_Commercial!P196+All_Customers_Lighting!P196</f>
        <v>94560</v>
      </c>
      <c r="Q196" s="5">
        <f>All_Customers_Residential!Q196+All_Customers_Small_Commercial!Q196+All_Customers_Lighting!Q196</f>
        <v>98471</v>
      </c>
      <c r="R196" s="5">
        <f>All_Customers_Residential!R196+All_Customers_Small_Commercial!R196+All_Customers_Lighting!R196</f>
        <v>106165</v>
      </c>
      <c r="S196" s="5">
        <f>All_Customers_Residential!S196+All_Customers_Small_Commercial!S196+All_Customers_Lighting!S196</f>
        <v>115019</v>
      </c>
      <c r="T196" s="5">
        <f>All_Customers_Residential!T196+All_Customers_Small_Commercial!T196+All_Customers_Lighting!T196</f>
        <v>123506</v>
      </c>
      <c r="U196" s="5">
        <f>All_Customers_Residential!U196+All_Customers_Small_Commercial!U196+All_Customers_Lighting!U196</f>
        <v>122856</v>
      </c>
      <c r="V196" s="5">
        <f>All_Customers_Residential!V196+All_Customers_Small_Commercial!V196+All_Customers_Lighting!V196</f>
        <v>123449</v>
      </c>
      <c r="W196" s="5">
        <f>All_Customers_Residential!W196+All_Customers_Small_Commercial!W196+All_Customers_Lighting!W196</f>
        <v>117238</v>
      </c>
      <c r="X196" s="5">
        <f>All_Customers_Residential!X196+All_Customers_Small_Commercial!X196+All_Customers_Lighting!X196</f>
        <v>104152</v>
      </c>
      <c r="Y196" s="5">
        <f>All_Customers_Residential!Y196+All_Customers_Small_Commercial!Y196+All_Customers_Lighting!Y196</f>
        <v>90713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2302175</v>
      </c>
      <c r="AE196" s="5">
        <f t="shared" si="19"/>
        <v>2302175</v>
      </c>
      <c r="AG196" s="2">
        <f t="shared" si="20"/>
        <v>7</v>
      </c>
      <c r="AH196" s="2">
        <f t="shared" si="21"/>
        <v>2024</v>
      </c>
      <c r="AJ196" s="5">
        <f t="shared" si="22"/>
        <v>123506</v>
      </c>
      <c r="AK196" s="2">
        <f t="shared" si="23"/>
        <v>19</v>
      </c>
    </row>
    <row r="197" spans="1:37" ht="12.75" x14ac:dyDescent="0.2">
      <c r="A197" s="4">
        <v>45480</v>
      </c>
      <c r="B197" s="5">
        <f>All_Customers_Residential!B197+All_Customers_Small_Commercial!B197+All_Customers_Lighting!B197</f>
        <v>80983</v>
      </c>
      <c r="C197" s="5">
        <f>All_Customers_Residential!C197+All_Customers_Small_Commercial!C197+All_Customers_Lighting!C197</f>
        <v>75742</v>
      </c>
      <c r="D197" s="5">
        <f>All_Customers_Residential!D197+All_Customers_Small_Commercial!D197+All_Customers_Lighting!D197</f>
        <v>72300</v>
      </c>
      <c r="E197" s="5">
        <f>All_Customers_Residential!E197+All_Customers_Small_Commercial!E197+All_Customers_Lighting!E197</f>
        <v>70969</v>
      </c>
      <c r="F197" s="5">
        <f>All_Customers_Residential!F197+All_Customers_Small_Commercial!F197+All_Customers_Lighting!F197</f>
        <v>71076</v>
      </c>
      <c r="G197" s="5">
        <f>All_Customers_Residential!G197+All_Customers_Small_Commercial!G197+All_Customers_Lighting!G197</f>
        <v>69463</v>
      </c>
      <c r="H197" s="5">
        <f>All_Customers_Residential!H197+All_Customers_Small_Commercial!H197+All_Customers_Lighting!H197</f>
        <v>76877</v>
      </c>
      <c r="I197" s="5">
        <f>All_Customers_Residential!I197+All_Customers_Small_Commercial!I197+All_Customers_Lighting!I197</f>
        <v>84133</v>
      </c>
      <c r="J197" s="5">
        <f>All_Customers_Residential!J197+All_Customers_Small_Commercial!J197+All_Customers_Lighting!J197</f>
        <v>92216</v>
      </c>
      <c r="K197" s="5">
        <f>All_Customers_Residential!K197+All_Customers_Small_Commercial!K197+All_Customers_Lighting!K197</f>
        <v>98967</v>
      </c>
      <c r="L197" s="5">
        <f>All_Customers_Residential!L197+All_Customers_Small_Commercial!L197+All_Customers_Lighting!L197</f>
        <v>103274</v>
      </c>
      <c r="M197" s="5">
        <f>All_Customers_Residential!M197+All_Customers_Small_Commercial!M197+All_Customers_Lighting!M197</f>
        <v>105332</v>
      </c>
      <c r="N197" s="5">
        <f>All_Customers_Residential!N197+All_Customers_Small_Commercial!N197+All_Customers_Lighting!N197</f>
        <v>104822</v>
      </c>
      <c r="O197" s="5">
        <f>All_Customers_Residential!O197+All_Customers_Small_Commercial!O197+All_Customers_Lighting!O197</f>
        <v>103657</v>
      </c>
      <c r="P197" s="5">
        <f>All_Customers_Residential!P197+All_Customers_Small_Commercial!P197+All_Customers_Lighting!P197</f>
        <v>104050</v>
      </c>
      <c r="Q197" s="5">
        <f>All_Customers_Residential!Q197+All_Customers_Small_Commercial!Q197+All_Customers_Lighting!Q197</f>
        <v>110388</v>
      </c>
      <c r="R197" s="5">
        <f>All_Customers_Residential!R197+All_Customers_Small_Commercial!R197+All_Customers_Lighting!R197</f>
        <v>121562</v>
      </c>
      <c r="S197" s="5">
        <f>All_Customers_Residential!S197+All_Customers_Small_Commercial!S197+All_Customers_Lighting!S197</f>
        <v>130083</v>
      </c>
      <c r="T197" s="5">
        <f>All_Customers_Residential!T197+All_Customers_Small_Commercial!T197+All_Customers_Lighting!T197</f>
        <v>140227</v>
      </c>
      <c r="U197" s="5">
        <f>All_Customers_Residential!U197+All_Customers_Small_Commercial!U197+All_Customers_Lighting!U197</f>
        <v>140979</v>
      </c>
      <c r="V197" s="5">
        <f>All_Customers_Residential!V197+All_Customers_Small_Commercial!V197+All_Customers_Lighting!V197</f>
        <v>140576</v>
      </c>
      <c r="W197" s="5">
        <f>All_Customers_Residential!W197+All_Customers_Small_Commercial!W197+All_Customers_Lighting!W197</f>
        <v>132351</v>
      </c>
      <c r="X197" s="5">
        <f>All_Customers_Residential!X197+All_Customers_Small_Commercial!X197+All_Customers_Lighting!X197</f>
        <v>117209</v>
      </c>
      <c r="Y197" s="5">
        <f>All_Customers_Residential!Y197+All_Customers_Small_Commercial!Y197+All_Customers_Lighting!Y197</f>
        <v>97721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2444957</v>
      </c>
      <c r="AE197" s="5">
        <f t="shared" si="19"/>
        <v>2444957</v>
      </c>
      <c r="AG197" s="2">
        <f t="shared" si="20"/>
        <v>7</v>
      </c>
      <c r="AH197" s="2">
        <f t="shared" si="21"/>
        <v>2024</v>
      </c>
      <c r="AJ197" s="5">
        <f t="shared" si="22"/>
        <v>140979</v>
      </c>
      <c r="AK197" s="2">
        <f t="shared" si="23"/>
        <v>20</v>
      </c>
    </row>
    <row r="198" spans="1:37" ht="12.75" x14ac:dyDescent="0.2">
      <c r="A198" s="4">
        <v>45481</v>
      </c>
      <c r="B198" s="5">
        <f>All_Customers_Residential!B198+All_Customers_Small_Commercial!B198+All_Customers_Lighting!B198</f>
        <v>85961</v>
      </c>
      <c r="C198" s="5">
        <f>All_Customers_Residential!C198+All_Customers_Small_Commercial!C198+All_Customers_Lighting!C198</f>
        <v>79386</v>
      </c>
      <c r="D198" s="5">
        <f>All_Customers_Residential!D198+All_Customers_Small_Commercial!D198+All_Customers_Lighting!D198</f>
        <v>75679</v>
      </c>
      <c r="E198" s="5">
        <f>All_Customers_Residential!E198+All_Customers_Small_Commercial!E198+All_Customers_Lighting!E198</f>
        <v>75207</v>
      </c>
      <c r="F198" s="5">
        <f>All_Customers_Residential!F198+All_Customers_Small_Commercial!F198+All_Customers_Lighting!F198</f>
        <v>74279</v>
      </c>
      <c r="G198" s="5">
        <f>All_Customers_Residential!G198+All_Customers_Small_Commercial!G198+All_Customers_Lighting!G198</f>
        <v>77654</v>
      </c>
      <c r="H198" s="5">
        <f>All_Customers_Residential!H198+All_Customers_Small_Commercial!H198+All_Customers_Lighting!H198</f>
        <v>88378</v>
      </c>
      <c r="I198" s="5">
        <f>All_Customers_Residential!I198+All_Customers_Small_Commercial!I198+All_Customers_Lighting!I198</f>
        <v>96420</v>
      </c>
      <c r="J198" s="5">
        <f>All_Customers_Residential!J198+All_Customers_Small_Commercial!J198+All_Customers_Lighting!J198</f>
        <v>98432</v>
      </c>
      <c r="K198" s="5">
        <f>All_Customers_Residential!K198+All_Customers_Small_Commercial!K198+All_Customers_Lighting!K198</f>
        <v>105763</v>
      </c>
      <c r="L198" s="5">
        <f>All_Customers_Residential!L198+All_Customers_Small_Commercial!L198+All_Customers_Lighting!L198</f>
        <v>109423</v>
      </c>
      <c r="M198" s="5">
        <f>All_Customers_Residential!M198+All_Customers_Small_Commercial!M198+All_Customers_Lighting!M198</f>
        <v>113068</v>
      </c>
      <c r="N198" s="5">
        <f>All_Customers_Residential!N198+All_Customers_Small_Commercial!N198+All_Customers_Lighting!N198</f>
        <v>112379</v>
      </c>
      <c r="O198" s="5">
        <f>All_Customers_Residential!O198+All_Customers_Small_Commercial!O198+All_Customers_Lighting!O198</f>
        <v>113228</v>
      </c>
      <c r="P198" s="5">
        <f>All_Customers_Residential!P198+All_Customers_Small_Commercial!P198+All_Customers_Lighting!P198</f>
        <v>112552</v>
      </c>
      <c r="Q198" s="5">
        <f>All_Customers_Residential!Q198+All_Customers_Small_Commercial!Q198+All_Customers_Lighting!Q198</f>
        <v>114153</v>
      </c>
      <c r="R198" s="5">
        <f>All_Customers_Residential!R198+All_Customers_Small_Commercial!R198+All_Customers_Lighting!R198</f>
        <v>128077</v>
      </c>
      <c r="S198" s="5">
        <f>All_Customers_Residential!S198+All_Customers_Small_Commercial!S198+All_Customers_Lighting!S198</f>
        <v>136563</v>
      </c>
      <c r="T198" s="5">
        <f>All_Customers_Residential!T198+All_Customers_Small_Commercial!T198+All_Customers_Lighting!T198</f>
        <v>146475</v>
      </c>
      <c r="U198" s="5">
        <f>All_Customers_Residential!U198+All_Customers_Small_Commercial!U198+All_Customers_Lighting!U198</f>
        <v>132158</v>
      </c>
      <c r="V198" s="5">
        <f>All_Customers_Residential!V198+All_Customers_Small_Commercial!V198+All_Customers_Lighting!V198</f>
        <v>137623</v>
      </c>
      <c r="W198" s="5">
        <f>All_Customers_Residential!W198+All_Customers_Small_Commercial!W198+All_Customers_Lighting!W198</f>
        <v>137547</v>
      </c>
      <c r="X198" s="5">
        <f>All_Customers_Residential!X198+All_Customers_Small_Commercial!X198+All_Customers_Lighting!X198</f>
        <v>119657</v>
      </c>
      <c r="Y198" s="5">
        <f>All_Customers_Residential!Y198+All_Customers_Small_Commercial!Y198+All_Customers_Lighting!Y198</f>
        <v>99738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1913518</v>
      </c>
      <c r="AD198" s="5">
        <f t="shared" si="18"/>
        <v>656282</v>
      </c>
      <c r="AE198" s="5">
        <f t="shared" si="19"/>
        <v>2569800</v>
      </c>
      <c r="AG198" s="2">
        <f t="shared" si="20"/>
        <v>7</v>
      </c>
      <c r="AH198" s="2">
        <f t="shared" si="21"/>
        <v>2024</v>
      </c>
      <c r="AJ198" s="5">
        <f t="shared" si="22"/>
        <v>146475</v>
      </c>
      <c r="AK198" s="2">
        <f t="shared" si="23"/>
        <v>19</v>
      </c>
    </row>
    <row r="199" spans="1:37" ht="12.75" x14ac:dyDescent="0.2">
      <c r="A199" s="4">
        <v>45482</v>
      </c>
      <c r="B199" s="5">
        <f>All_Customers_Residential!B199+All_Customers_Small_Commercial!B199+All_Customers_Lighting!B199</f>
        <v>89968</v>
      </c>
      <c r="C199" s="5">
        <f>All_Customers_Residential!C199+All_Customers_Small_Commercial!C199+All_Customers_Lighting!C199</f>
        <v>82733</v>
      </c>
      <c r="D199" s="5">
        <f>All_Customers_Residential!D199+All_Customers_Small_Commercial!D199+All_Customers_Lighting!D199</f>
        <v>79718</v>
      </c>
      <c r="E199" s="5">
        <f>All_Customers_Residential!E199+All_Customers_Small_Commercial!E199+All_Customers_Lighting!E199</f>
        <v>78182</v>
      </c>
      <c r="F199" s="5">
        <f>All_Customers_Residential!F199+All_Customers_Small_Commercial!F199+All_Customers_Lighting!F199</f>
        <v>77928</v>
      </c>
      <c r="G199" s="5">
        <f>All_Customers_Residential!G199+All_Customers_Small_Commercial!G199+All_Customers_Lighting!G199</f>
        <v>80150</v>
      </c>
      <c r="H199" s="5">
        <f>All_Customers_Residential!H199+All_Customers_Small_Commercial!H199+All_Customers_Lighting!H199</f>
        <v>90206</v>
      </c>
      <c r="I199" s="5">
        <f>All_Customers_Residential!I199+All_Customers_Small_Commercial!I199+All_Customers_Lighting!I199</f>
        <v>98419</v>
      </c>
      <c r="J199" s="5">
        <f>All_Customers_Residential!J199+All_Customers_Small_Commercial!J199+All_Customers_Lighting!J199</f>
        <v>98685</v>
      </c>
      <c r="K199" s="5">
        <f>All_Customers_Residential!K199+All_Customers_Small_Commercial!K199+All_Customers_Lighting!K199</f>
        <v>106289</v>
      </c>
      <c r="L199" s="5">
        <f>All_Customers_Residential!L199+All_Customers_Small_Commercial!L199+All_Customers_Lighting!L199</f>
        <v>109165</v>
      </c>
      <c r="M199" s="5">
        <f>All_Customers_Residential!M199+All_Customers_Small_Commercial!M199+All_Customers_Lighting!M199</f>
        <v>113991</v>
      </c>
      <c r="N199" s="5">
        <f>All_Customers_Residential!N199+All_Customers_Small_Commercial!N199+All_Customers_Lighting!N199</f>
        <v>114182</v>
      </c>
      <c r="O199" s="5">
        <f>All_Customers_Residential!O199+All_Customers_Small_Commercial!O199+All_Customers_Lighting!O199</f>
        <v>114930</v>
      </c>
      <c r="P199" s="5">
        <f>All_Customers_Residential!P199+All_Customers_Small_Commercial!P199+All_Customers_Lighting!P199</f>
        <v>116532</v>
      </c>
      <c r="Q199" s="5">
        <f>All_Customers_Residential!Q199+All_Customers_Small_Commercial!Q199+All_Customers_Lighting!Q199</f>
        <v>119580</v>
      </c>
      <c r="R199" s="5">
        <f>All_Customers_Residential!R199+All_Customers_Small_Commercial!R199+All_Customers_Lighting!R199</f>
        <v>129927</v>
      </c>
      <c r="S199" s="5">
        <f>All_Customers_Residential!S199+All_Customers_Small_Commercial!S199+All_Customers_Lighting!S199</f>
        <v>128669</v>
      </c>
      <c r="T199" s="5">
        <f>All_Customers_Residential!T199+All_Customers_Small_Commercial!T199+All_Customers_Lighting!T199</f>
        <v>138879</v>
      </c>
      <c r="U199" s="5">
        <f>All_Customers_Residential!U199+All_Customers_Small_Commercial!U199+All_Customers_Lighting!U199</f>
        <v>136239</v>
      </c>
      <c r="V199" s="5">
        <f>All_Customers_Residential!V199+All_Customers_Small_Commercial!V199+All_Customers_Lighting!V199</f>
        <v>137316</v>
      </c>
      <c r="W199" s="5">
        <f>All_Customers_Residential!W199+All_Customers_Small_Commercial!W199+All_Customers_Lighting!W199</f>
        <v>130173</v>
      </c>
      <c r="X199" s="5">
        <f>All_Customers_Residential!X199+All_Customers_Small_Commercial!X199+All_Customers_Lighting!X199</f>
        <v>114293</v>
      </c>
      <c r="Y199" s="5">
        <f>All_Customers_Residential!Y199+All_Customers_Small_Commercial!Y199+All_Customers_Lighting!Y199</f>
        <v>96957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1907269</v>
      </c>
      <c r="AD199" s="5">
        <f t="shared" si="18"/>
        <v>675842</v>
      </c>
      <c r="AE199" s="5">
        <f t="shared" si="19"/>
        <v>2583111</v>
      </c>
      <c r="AG199" s="2">
        <f t="shared" si="20"/>
        <v>7</v>
      </c>
      <c r="AH199" s="2">
        <f t="shared" si="21"/>
        <v>2024</v>
      </c>
      <c r="AJ199" s="5">
        <f t="shared" si="22"/>
        <v>138879</v>
      </c>
      <c r="AK199" s="2">
        <f t="shared" si="23"/>
        <v>19</v>
      </c>
    </row>
    <row r="200" spans="1:37" ht="12.75" x14ac:dyDescent="0.2">
      <c r="A200" s="4">
        <v>45483</v>
      </c>
      <c r="B200" s="5">
        <f>All_Customers_Residential!B200+All_Customers_Small_Commercial!B200+All_Customers_Lighting!B200</f>
        <v>88686</v>
      </c>
      <c r="C200" s="5">
        <f>All_Customers_Residential!C200+All_Customers_Small_Commercial!C200+All_Customers_Lighting!C200</f>
        <v>81943</v>
      </c>
      <c r="D200" s="5">
        <f>All_Customers_Residential!D200+All_Customers_Small_Commercial!D200+All_Customers_Lighting!D200</f>
        <v>78917</v>
      </c>
      <c r="E200" s="5">
        <f>All_Customers_Residential!E200+All_Customers_Small_Commercial!E200+All_Customers_Lighting!E200</f>
        <v>78648</v>
      </c>
      <c r="F200" s="5">
        <f>All_Customers_Residential!F200+All_Customers_Small_Commercial!F200+All_Customers_Lighting!F200</f>
        <v>78988</v>
      </c>
      <c r="G200" s="5">
        <f>All_Customers_Residential!G200+All_Customers_Small_Commercial!G200+All_Customers_Lighting!G200</f>
        <v>80998</v>
      </c>
      <c r="H200" s="5">
        <f>All_Customers_Residential!H200+All_Customers_Small_Commercial!H200+All_Customers_Lighting!H200</f>
        <v>93667</v>
      </c>
      <c r="I200" s="5">
        <f>All_Customers_Residential!I200+All_Customers_Small_Commercial!I200+All_Customers_Lighting!I200</f>
        <v>101166</v>
      </c>
      <c r="J200" s="5">
        <f>All_Customers_Residential!J200+All_Customers_Small_Commercial!J200+All_Customers_Lighting!J200</f>
        <v>103681</v>
      </c>
      <c r="K200" s="5">
        <f>All_Customers_Residential!K200+All_Customers_Small_Commercial!K200+All_Customers_Lighting!K200</f>
        <v>111509</v>
      </c>
      <c r="L200" s="5">
        <f>All_Customers_Residential!L200+All_Customers_Small_Commercial!L200+All_Customers_Lighting!L200</f>
        <v>112367</v>
      </c>
      <c r="M200" s="5">
        <f>All_Customers_Residential!M200+All_Customers_Small_Commercial!M200+All_Customers_Lighting!M200</f>
        <v>115495</v>
      </c>
      <c r="N200" s="5">
        <f>All_Customers_Residential!N200+All_Customers_Small_Commercial!N200+All_Customers_Lighting!N200</f>
        <v>117834</v>
      </c>
      <c r="O200" s="5">
        <f>All_Customers_Residential!O200+All_Customers_Small_Commercial!O200+All_Customers_Lighting!O200</f>
        <v>120314</v>
      </c>
      <c r="P200" s="5">
        <f>All_Customers_Residential!P200+All_Customers_Small_Commercial!P200+All_Customers_Lighting!P200</f>
        <v>122258</v>
      </c>
      <c r="Q200" s="5">
        <f>All_Customers_Residential!Q200+All_Customers_Small_Commercial!Q200+All_Customers_Lighting!Q200</f>
        <v>121473</v>
      </c>
      <c r="R200" s="5">
        <f>All_Customers_Residential!R200+All_Customers_Small_Commercial!R200+All_Customers_Lighting!R200</f>
        <v>137001</v>
      </c>
      <c r="S200" s="5">
        <f>All_Customers_Residential!S200+All_Customers_Small_Commercial!S200+All_Customers_Lighting!S200</f>
        <v>139150</v>
      </c>
      <c r="T200" s="5">
        <f>All_Customers_Residential!T200+All_Customers_Small_Commercial!T200+All_Customers_Lighting!T200</f>
        <v>145474</v>
      </c>
      <c r="U200" s="5">
        <f>All_Customers_Residential!U200+All_Customers_Small_Commercial!U200+All_Customers_Lighting!U200</f>
        <v>144161</v>
      </c>
      <c r="V200" s="5">
        <f>All_Customers_Residential!V200+All_Customers_Small_Commercial!V200+All_Customers_Lighting!V200</f>
        <v>142203</v>
      </c>
      <c r="W200" s="5">
        <f>All_Customers_Residential!W200+All_Customers_Small_Commercial!W200+All_Customers_Lighting!W200</f>
        <v>136884</v>
      </c>
      <c r="X200" s="5">
        <f>All_Customers_Residential!X200+All_Customers_Small_Commercial!X200+All_Customers_Lighting!X200</f>
        <v>117587</v>
      </c>
      <c r="Y200" s="5">
        <f>All_Customers_Residential!Y200+All_Customers_Small_Commercial!Y200+All_Customers_Lighting!Y200</f>
        <v>101824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1988557</v>
      </c>
      <c r="AD200" s="5">
        <f t="shared" si="18"/>
        <v>683671</v>
      </c>
      <c r="AE200" s="5">
        <f t="shared" si="19"/>
        <v>2672228</v>
      </c>
      <c r="AG200" s="2">
        <f t="shared" si="20"/>
        <v>7</v>
      </c>
      <c r="AH200" s="2">
        <f t="shared" si="21"/>
        <v>2024</v>
      </c>
      <c r="AJ200" s="5">
        <f t="shared" si="22"/>
        <v>145474</v>
      </c>
      <c r="AK200" s="2">
        <f t="shared" si="23"/>
        <v>19</v>
      </c>
    </row>
    <row r="201" spans="1:37" ht="12.75" x14ac:dyDescent="0.2">
      <c r="A201" s="4">
        <v>45484</v>
      </c>
      <c r="B201" s="5">
        <f>All_Customers_Residential!B201+All_Customers_Small_Commercial!B201+All_Customers_Lighting!B201</f>
        <v>92276</v>
      </c>
      <c r="C201" s="5">
        <f>All_Customers_Residential!C201+All_Customers_Small_Commercial!C201+All_Customers_Lighting!C201</f>
        <v>85720</v>
      </c>
      <c r="D201" s="5">
        <f>All_Customers_Residential!D201+All_Customers_Small_Commercial!D201+All_Customers_Lighting!D201</f>
        <v>82601</v>
      </c>
      <c r="E201" s="5">
        <f>All_Customers_Residential!E201+All_Customers_Small_Commercial!E201+All_Customers_Lighting!E201</f>
        <v>81209</v>
      </c>
      <c r="F201" s="5">
        <f>All_Customers_Residential!F201+All_Customers_Small_Commercial!F201+All_Customers_Lighting!F201</f>
        <v>82359</v>
      </c>
      <c r="G201" s="5">
        <f>All_Customers_Residential!G201+All_Customers_Small_Commercial!G201+All_Customers_Lighting!G201</f>
        <v>84350</v>
      </c>
      <c r="H201" s="5">
        <f>All_Customers_Residential!H201+All_Customers_Small_Commercial!H201+All_Customers_Lighting!H201</f>
        <v>96597</v>
      </c>
      <c r="I201" s="5">
        <f>All_Customers_Residential!I201+All_Customers_Small_Commercial!I201+All_Customers_Lighting!I201</f>
        <v>104413</v>
      </c>
      <c r="J201" s="5">
        <f>All_Customers_Residential!J201+All_Customers_Small_Commercial!J201+All_Customers_Lighting!J201</f>
        <v>109043</v>
      </c>
      <c r="K201" s="5">
        <f>All_Customers_Residential!K201+All_Customers_Small_Commercial!K201+All_Customers_Lighting!K201</f>
        <v>114082</v>
      </c>
      <c r="L201" s="5">
        <f>All_Customers_Residential!L201+All_Customers_Small_Commercial!L201+All_Customers_Lighting!L201</f>
        <v>114839</v>
      </c>
      <c r="M201" s="5">
        <f>All_Customers_Residential!M201+All_Customers_Small_Commercial!M201+All_Customers_Lighting!M201</f>
        <v>114586</v>
      </c>
      <c r="N201" s="5">
        <f>All_Customers_Residential!N201+All_Customers_Small_Commercial!N201+All_Customers_Lighting!N201</f>
        <v>110902</v>
      </c>
      <c r="O201" s="5">
        <f>All_Customers_Residential!O201+All_Customers_Small_Commercial!O201+All_Customers_Lighting!O201</f>
        <v>110881</v>
      </c>
      <c r="P201" s="5">
        <f>All_Customers_Residential!P201+All_Customers_Small_Commercial!P201+All_Customers_Lighting!P201</f>
        <v>105705</v>
      </c>
      <c r="Q201" s="5">
        <f>All_Customers_Residential!Q201+All_Customers_Small_Commercial!Q201+All_Customers_Lighting!Q201</f>
        <v>112194</v>
      </c>
      <c r="R201" s="5">
        <f>All_Customers_Residential!R201+All_Customers_Small_Commercial!R201+All_Customers_Lighting!R201</f>
        <v>120563</v>
      </c>
      <c r="S201" s="5">
        <f>All_Customers_Residential!S201+All_Customers_Small_Commercial!S201+All_Customers_Lighting!S201</f>
        <v>126939</v>
      </c>
      <c r="T201" s="5">
        <f>All_Customers_Residential!T201+All_Customers_Small_Commercial!T201+All_Customers_Lighting!T201</f>
        <v>135148</v>
      </c>
      <c r="U201" s="5">
        <f>All_Customers_Residential!U201+All_Customers_Small_Commercial!U201+All_Customers_Lighting!U201</f>
        <v>136803</v>
      </c>
      <c r="V201" s="5">
        <f>All_Customers_Residential!V201+All_Customers_Small_Commercial!V201+All_Customers_Lighting!V201</f>
        <v>135012</v>
      </c>
      <c r="W201" s="5">
        <f>All_Customers_Residential!W201+All_Customers_Small_Commercial!W201+All_Customers_Lighting!W201</f>
        <v>128970</v>
      </c>
      <c r="X201" s="5">
        <f>All_Customers_Residential!X201+All_Customers_Small_Commercial!X201+All_Customers_Lighting!X201</f>
        <v>113516</v>
      </c>
      <c r="Y201" s="5">
        <f>All_Customers_Residential!Y201+All_Customers_Small_Commercial!Y201+All_Customers_Lighting!Y201</f>
        <v>98226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1893596</v>
      </c>
      <c r="AD201" s="5">
        <f t="shared" si="18"/>
        <v>703338</v>
      </c>
      <c r="AE201" s="5">
        <f t="shared" si="19"/>
        <v>2596934</v>
      </c>
      <c r="AG201" s="2">
        <f t="shared" si="20"/>
        <v>7</v>
      </c>
      <c r="AH201" s="2">
        <f t="shared" si="21"/>
        <v>2024</v>
      </c>
      <c r="AJ201" s="5">
        <f t="shared" si="22"/>
        <v>136803</v>
      </c>
      <c r="AK201" s="2">
        <f t="shared" si="23"/>
        <v>20</v>
      </c>
    </row>
    <row r="202" spans="1:37" ht="12.75" x14ac:dyDescent="0.2">
      <c r="A202" s="4">
        <v>45485</v>
      </c>
      <c r="B202" s="5">
        <f>All_Customers_Residential!B202+All_Customers_Small_Commercial!B202+All_Customers_Lighting!B202</f>
        <v>87650</v>
      </c>
      <c r="C202" s="5">
        <f>All_Customers_Residential!C202+All_Customers_Small_Commercial!C202+All_Customers_Lighting!C202</f>
        <v>81832</v>
      </c>
      <c r="D202" s="5">
        <f>All_Customers_Residential!D202+All_Customers_Small_Commercial!D202+All_Customers_Lighting!D202</f>
        <v>78619</v>
      </c>
      <c r="E202" s="5">
        <f>All_Customers_Residential!E202+All_Customers_Small_Commercial!E202+All_Customers_Lighting!E202</f>
        <v>77513</v>
      </c>
      <c r="F202" s="5">
        <f>All_Customers_Residential!F202+All_Customers_Small_Commercial!F202+All_Customers_Lighting!F202</f>
        <v>79303</v>
      </c>
      <c r="G202" s="5">
        <f>All_Customers_Residential!G202+All_Customers_Small_Commercial!G202+All_Customers_Lighting!G202</f>
        <v>80728</v>
      </c>
      <c r="H202" s="5">
        <f>All_Customers_Residential!H202+All_Customers_Small_Commercial!H202+All_Customers_Lighting!H202</f>
        <v>93132</v>
      </c>
      <c r="I202" s="5">
        <f>All_Customers_Residential!I202+All_Customers_Small_Commercial!I202+All_Customers_Lighting!I202</f>
        <v>99373</v>
      </c>
      <c r="J202" s="5">
        <f>All_Customers_Residential!J202+All_Customers_Small_Commercial!J202+All_Customers_Lighting!J202</f>
        <v>101677</v>
      </c>
      <c r="K202" s="5">
        <f>All_Customers_Residential!K202+All_Customers_Small_Commercial!K202+All_Customers_Lighting!K202</f>
        <v>106312</v>
      </c>
      <c r="L202" s="5">
        <f>All_Customers_Residential!L202+All_Customers_Small_Commercial!L202+All_Customers_Lighting!L202</f>
        <v>106649</v>
      </c>
      <c r="M202" s="5">
        <f>All_Customers_Residential!M202+All_Customers_Small_Commercial!M202+All_Customers_Lighting!M202</f>
        <v>109048</v>
      </c>
      <c r="N202" s="5">
        <f>All_Customers_Residential!N202+All_Customers_Small_Commercial!N202+All_Customers_Lighting!N202</f>
        <v>111395</v>
      </c>
      <c r="O202" s="5">
        <f>All_Customers_Residential!O202+All_Customers_Small_Commercial!O202+All_Customers_Lighting!O202</f>
        <v>108992</v>
      </c>
      <c r="P202" s="5">
        <f>All_Customers_Residential!P202+All_Customers_Small_Commercial!P202+All_Customers_Lighting!P202</f>
        <v>112006</v>
      </c>
      <c r="Q202" s="5">
        <f>All_Customers_Residential!Q202+All_Customers_Small_Commercial!Q202+All_Customers_Lighting!Q202</f>
        <v>115708</v>
      </c>
      <c r="R202" s="5">
        <f>All_Customers_Residential!R202+All_Customers_Small_Commercial!R202+All_Customers_Lighting!R202</f>
        <v>127880</v>
      </c>
      <c r="S202" s="5">
        <f>All_Customers_Residential!S202+All_Customers_Small_Commercial!S202+All_Customers_Lighting!S202</f>
        <v>132729</v>
      </c>
      <c r="T202" s="5">
        <f>All_Customers_Residential!T202+All_Customers_Small_Commercial!T202+All_Customers_Lighting!T202</f>
        <v>143065</v>
      </c>
      <c r="U202" s="5">
        <f>All_Customers_Residential!U202+All_Customers_Small_Commercial!U202+All_Customers_Lighting!U202</f>
        <v>145086</v>
      </c>
      <c r="V202" s="5">
        <f>All_Customers_Residential!V202+All_Customers_Small_Commercial!V202+All_Customers_Lighting!V202</f>
        <v>143306</v>
      </c>
      <c r="W202" s="5">
        <f>All_Customers_Residential!W202+All_Customers_Small_Commercial!W202+All_Customers_Lighting!W202</f>
        <v>138139</v>
      </c>
      <c r="X202" s="5">
        <f>All_Customers_Residential!X202+All_Customers_Small_Commercial!X202+All_Customers_Lighting!X202</f>
        <v>121207</v>
      </c>
      <c r="Y202" s="5">
        <f>All_Customers_Residential!Y202+All_Customers_Small_Commercial!Y202+All_Customers_Lighting!Y202</f>
        <v>105034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1922572</v>
      </c>
      <c r="AD202" s="5">
        <f t="shared" ref="AD202:AD265" si="26">AE202-AC202</f>
        <v>683811</v>
      </c>
      <c r="AE202" s="5">
        <f t="shared" ref="AE202:AE265" si="27">SUM(B202:Y202)</f>
        <v>2606383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145086</v>
      </c>
      <c r="AK202" s="2">
        <f t="shared" ref="AK202:AK265" si="31">IF(AE202&gt;0,INDEX(B$8:Y$8,MATCH(AJ202,B202:Y202,0)),"")</f>
        <v>20</v>
      </c>
    </row>
    <row r="203" spans="1:37" ht="12.75" x14ac:dyDescent="0.2">
      <c r="A203" s="4">
        <v>45486</v>
      </c>
      <c r="B203" s="5">
        <f>All_Customers_Residential!B203+All_Customers_Small_Commercial!B203+All_Customers_Lighting!B203</f>
        <v>93356</v>
      </c>
      <c r="C203" s="5">
        <f>All_Customers_Residential!C203+All_Customers_Small_Commercial!C203+All_Customers_Lighting!C203</f>
        <v>86946</v>
      </c>
      <c r="D203" s="5">
        <f>All_Customers_Residential!D203+All_Customers_Small_Commercial!D203+All_Customers_Lighting!D203</f>
        <v>81727</v>
      </c>
      <c r="E203" s="5">
        <f>All_Customers_Residential!E203+All_Customers_Small_Commercial!E203+All_Customers_Lighting!E203</f>
        <v>80718</v>
      </c>
      <c r="F203" s="5">
        <f>All_Customers_Residential!F203+All_Customers_Small_Commercial!F203+All_Customers_Lighting!F203</f>
        <v>78584</v>
      </c>
      <c r="G203" s="5">
        <f>All_Customers_Residential!G203+All_Customers_Small_Commercial!G203+All_Customers_Lighting!G203</f>
        <v>79469</v>
      </c>
      <c r="H203" s="5">
        <f>All_Customers_Residential!H203+All_Customers_Small_Commercial!H203+All_Customers_Lighting!H203</f>
        <v>86715</v>
      </c>
      <c r="I203" s="5">
        <f>All_Customers_Residential!I203+All_Customers_Small_Commercial!I203+All_Customers_Lighting!I203</f>
        <v>95065</v>
      </c>
      <c r="J203" s="5">
        <f>All_Customers_Residential!J203+All_Customers_Small_Commercial!J203+All_Customers_Lighting!J203</f>
        <v>100636</v>
      </c>
      <c r="K203" s="5">
        <f>All_Customers_Residential!K203+All_Customers_Small_Commercial!K203+All_Customers_Lighting!K203</f>
        <v>106228</v>
      </c>
      <c r="L203" s="5">
        <f>All_Customers_Residential!L203+All_Customers_Small_Commercial!L203+All_Customers_Lighting!L203</f>
        <v>103937</v>
      </c>
      <c r="M203" s="5">
        <f>All_Customers_Residential!M203+All_Customers_Small_Commercial!M203+All_Customers_Lighting!M203</f>
        <v>106994</v>
      </c>
      <c r="N203" s="5">
        <f>All_Customers_Residential!N203+All_Customers_Small_Commercial!N203+All_Customers_Lighting!N203</f>
        <v>112208</v>
      </c>
      <c r="O203" s="5">
        <f>All_Customers_Residential!O203+All_Customers_Small_Commercial!O203+All_Customers_Lighting!O203</f>
        <v>108672</v>
      </c>
      <c r="P203" s="5">
        <f>All_Customers_Residential!P203+All_Customers_Small_Commercial!P203+All_Customers_Lighting!P203</f>
        <v>110557</v>
      </c>
      <c r="Q203" s="5">
        <f>All_Customers_Residential!Q203+All_Customers_Small_Commercial!Q203+All_Customers_Lighting!Q203</f>
        <v>116750</v>
      </c>
      <c r="R203" s="5">
        <f>All_Customers_Residential!R203+All_Customers_Small_Commercial!R203+All_Customers_Lighting!R203</f>
        <v>125655</v>
      </c>
      <c r="S203" s="5">
        <f>All_Customers_Residential!S203+All_Customers_Small_Commercial!S203+All_Customers_Lighting!S203</f>
        <v>130777</v>
      </c>
      <c r="T203" s="5">
        <f>All_Customers_Residential!T203+All_Customers_Small_Commercial!T203+All_Customers_Lighting!T203</f>
        <v>136951</v>
      </c>
      <c r="U203" s="5">
        <f>All_Customers_Residential!U203+All_Customers_Small_Commercial!U203+All_Customers_Lighting!U203</f>
        <v>133050</v>
      </c>
      <c r="V203" s="5">
        <f>All_Customers_Residential!V203+All_Customers_Small_Commercial!V203+All_Customers_Lighting!V203</f>
        <v>134912</v>
      </c>
      <c r="W203" s="5">
        <f>All_Customers_Residential!W203+All_Customers_Small_Commercial!W203+All_Customers_Lighting!W203</f>
        <v>127103</v>
      </c>
      <c r="X203" s="5">
        <f>All_Customers_Residential!X203+All_Customers_Small_Commercial!X203+All_Customers_Lighting!X203</f>
        <v>111260</v>
      </c>
      <c r="Y203" s="5">
        <f>All_Customers_Residential!Y203+All_Customers_Small_Commercial!Y203+All_Customers_Lighting!Y203</f>
        <v>96492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2544762</v>
      </c>
      <c r="AE203" s="5">
        <f t="shared" si="27"/>
        <v>2544762</v>
      </c>
      <c r="AG203" s="2">
        <f t="shared" si="28"/>
        <v>7</v>
      </c>
      <c r="AH203" s="2">
        <f t="shared" si="29"/>
        <v>2024</v>
      </c>
      <c r="AJ203" s="5">
        <f t="shared" si="30"/>
        <v>136951</v>
      </c>
      <c r="AK203" s="2">
        <f t="shared" si="31"/>
        <v>19</v>
      </c>
    </row>
    <row r="204" spans="1:37" ht="12.75" x14ac:dyDescent="0.2">
      <c r="A204" s="4">
        <v>45487</v>
      </c>
      <c r="B204" s="5">
        <f>All_Customers_Residential!B204+All_Customers_Small_Commercial!B204+All_Customers_Lighting!B204</f>
        <v>86950</v>
      </c>
      <c r="C204" s="5">
        <f>All_Customers_Residential!C204+All_Customers_Small_Commercial!C204+All_Customers_Lighting!C204</f>
        <v>80616</v>
      </c>
      <c r="D204" s="5">
        <f>All_Customers_Residential!D204+All_Customers_Small_Commercial!D204+All_Customers_Lighting!D204</f>
        <v>75479</v>
      </c>
      <c r="E204" s="5">
        <f>All_Customers_Residential!E204+All_Customers_Small_Commercial!E204+All_Customers_Lighting!E204</f>
        <v>75132</v>
      </c>
      <c r="F204" s="5">
        <f>All_Customers_Residential!F204+All_Customers_Small_Commercial!F204+All_Customers_Lighting!F204</f>
        <v>73036</v>
      </c>
      <c r="G204" s="5">
        <f>All_Customers_Residential!G204+All_Customers_Small_Commercial!G204+All_Customers_Lighting!G204</f>
        <v>73199</v>
      </c>
      <c r="H204" s="5">
        <f>All_Customers_Residential!H204+All_Customers_Small_Commercial!H204+All_Customers_Lighting!H204</f>
        <v>79777</v>
      </c>
      <c r="I204" s="5">
        <f>All_Customers_Residential!I204+All_Customers_Small_Commercial!I204+All_Customers_Lighting!I204</f>
        <v>86759</v>
      </c>
      <c r="J204" s="5">
        <f>All_Customers_Residential!J204+All_Customers_Small_Commercial!J204+All_Customers_Lighting!J204</f>
        <v>92817</v>
      </c>
      <c r="K204" s="5">
        <f>All_Customers_Residential!K204+All_Customers_Small_Commercial!K204+All_Customers_Lighting!K204</f>
        <v>99116</v>
      </c>
      <c r="L204" s="5">
        <f>All_Customers_Residential!L204+All_Customers_Small_Commercial!L204+All_Customers_Lighting!L204</f>
        <v>101950</v>
      </c>
      <c r="M204" s="5">
        <f>All_Customers_Residential!M204+All_Customers_Small_Commercial!M204+All_Customers_Lighting!M204</f>
        <v>104388</v>
      </c>
      <c r="N204" s="5">
        <f>All_Customers_Residential!N204+All_Customers_Small_Commercial!N204+All_Customers_Lighting!N204</f>
        <v>107030</v>
      </c>
      <c r="O204" s="5">
        <f>All_Customers_Residential!O204+All_Customers_Small_Commercial!O204+All_Customers_Lighting!O204</f>
        <v>108499</v>
      </c>
      <c r="P204" s="5">
        <f>All_Customers_Residential!P204+All_Customers_Small_Commercial!P204+All_Customers_Lighting!P204</f>
        <v>110071</v>
      </c>
      <c r="Q204" s="5">
        <f>All_Customers_Residential!Q204+All_Customers_Small_Commercial!Q204+All_Customers_Lighting!Q204</f>
        <v>118232</v>
      </c>
      <c r="R204" s="5">
        <f>All_Customers_Residential!R204+All_Customers_Small_Commercial!R204+All_Customers_Lighting!R204</f>
        <v>129138</v>
      </c>
      <c r="S204" s="5">
        <f>All_Customers_Residential!S204+All_Customers_Small_Commercial!S204+All_Customers_Lighting!S204</f>
        <v>139739</v>
      </c>
      <c r="T204" s="5">
        <f>All_Customers_Residential!T204+All_Customers_Small_Commercial!T204+All_Customers_Lighting!T204</f>
        <v>150494</v>
      </c>
      <c r="U204" s="5">
        <f>All_Customers_Residential!U204+All_Customers_Small_Commercial!U204+All_Customers_Lighting!U204</f>
        <v>155010</v>
      </c>
      <c r="V204" s="5">
        <f>All_Customers_Residential!V204+All_Customers_Small_Commercial!V204+All_Customers_Lighting!V204</f>
        <v>152838</v>
      </c>
      <c r="W204" s="5">
        <f>All_Customers_Residential!W204+All_Customers_Small_Commercial!W204+All_Customers_Lighting!W204</f>
        <v>143080</v>
      </c>
      <c r="X204" s="5">
        <f>All_Customers_Residential!X204+All_Customers_Small_Commercial!X204+All_Customers_Lighting!X204</f>
        <v>124954</v>
      </c>
      <c r="Y204" s="5">
        <f>All_Customers_Residential!Y204+All_Customers_Small_Commercial!Y204+All_Customers_Lighting!Y204</f>
        <v>106772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2575076</v>
      </c>
      <c r="AE204" s="5">
        <f t="shared" si="27"/>
        <v>2575076</v>
      </c>
      <c r="AG204" s="2">
        <f t="shared" si="28"/>
        <v>7</v>
      </c>
      <c r="AH204" s="2">
        <f t="shared" si="29"/>
        <v>2024</v>
      </c>
      <c r="AJ204" s="5">
        <f t="shared" si="30"/>
        <v>155010</v>
      </c>
      <c r="AK204" s="2">
        <f t="shared" si="31"/>
        <v>20</v>
      </c>
    </row>
    <row r="205" spans="1:37" ht="12.75" x14ac:dyDescent="0.2">
      <c r="A205" s="4">
        <v>45488</v>
      </c>
      <c r="B205" s="5">
        <f>All_Customers_Residential!B205+All_Customers_Small_Commercial!B205+All_Customers_Lighting!B205</f>
        <v>95060</v>
      </c>
      <c r="C205" s="5">
        <f>All_Customers_Residential!C205+All_Customers_Small_Commercial!C205+All_Customers_Lighting!C205</f>
        <v>87282</v>
      </c>
      <c r="D205" s="5">
        <f>All_Customers_Residential!D205+All_Customers_Small_Commercial!D205+All_Customers_Lighting!D205</f>
        <v>82778</v>
      </c>
      <c r="E205" s="5">
        <f>All_Customers_Residential!E205+All_Customers_Small_Commercial!E205+All_Customers_Lighting!E205</f>
        <v>81874</v>
      </c>
      <c r="F205" s="5">
        <f>All_Customers_Residential!F205+All_Customers_Small_Commercial!F205+All_Customers_Lighting!F205</f>
        <v>80950</v>
      </c>
      <c r="G205" s="5">
        <f>All_Customers_Residential!G205+All_Customers_Small_Commercial!G205+All_Customers_Lighting!G205</f>
        <v>82562</v>
      </c>
      <c r="H205" s="5">
        <f>All_Customers_Residential!H205+All_Customers_Small_Commercial!H205+All_Customers_Lighting!H205</f>
        <v>94220</v>
      </c>
      <c r="I205" s="5">
        <f>All_Customers_Residential!I205+All_Customers_Small_Commercial!I205+All_Customers_Lighting!I205</f>
        <v>102939</v>
      </c>
      <c r="J205" s="5">
        <f>All_Customers_Residential!J205+All_Customers_Small_Commercial!J205+All_Customers_Lighting!J205</f>
        <v>106469</v>
      </c>
      <c r="K205" s="5">
        <f>All_Customers_Residential!K205+All_Customers_Small_Commercial!K205+All_Customers_Lighting!K205</f>
        <v>113404</v>
      </c>
      <c r="L205" s="5">
        <f>All_Customers_Residential!L205+All_Customers_Small_Commercial!L205+All_Customers_Lighting!L205</f>
        <v>117384</v>
      </c>
      <c r="M205" s="5">
        <f>All_Customers_Residential!M205+All_Customers_Small_Commercial!M205+All_Customers_Lighting!M205</f>
        <v>120503</v>
      </c>
      <c r="N205" s="5">
        <f>All_Customers_Residential!N205+All_Customers_Small_Commercial!N205+All_Customers_Lighting!N205</f>
        <v>122368</v>
      </c>
      <c r="O205" s="5">
        <f>All_Customers_Residential!O205+All_Customers_Small_Commercial!O205+All_Customers_Lighting!O205</f>
        <v>120929</v>
      </c>
      <c r="P205" s="5">
        <f>All_Customers_Residential!P205+All_Customers_Small_Commercial!P205+All_Customers_Lighting!P205</f>
        <v>121493</v>
      </c>
      <c r="Q205" s="5">
        <f>All_Customers_Residential!Q205+All_Customers_Small_Commercial!Q205+All_Customers_Lighting!Q205</f>
        <v>124898</v>
      </c>
      <c r="R205" s="5">
        <f>All_Customers_Residential!R205+All_Customers_Small_Commercial!R205+All_Customers_Lighting!R205</f>
        <v>131327</v>
      </c>
      <c r="S205" s="5">
        <f>All_Customers_Residential!S205+All_Customers_Small_Commercial!S205+All_Customers_Lighting!S205</f>
        <v>141582</v>
      </c>
      <c r="T205" s="5">
        <f>All_Customers_Residential!T205+All_Customers_Small_Commercial!T205+All_Customers_Lighting!T205</f>
        <v>152465</v>
      </c>
      <c r="U205" s="5">
        <f>All_Customers_Residential!U205+All_Customers_Small_Commercial!U205+All_Customers_Lighting!U205</f>
        <v>150996</v>
      </c>
      <c r="V205" s="5">
        <f>All_Customers_Residential!V205+All_Customers_Small_Commercial!V205+All_Customers_Lighting!V205</f>
        <v>151814</v>
      </c>
      <c r="W205" s="5">
        <f>All_Customers_Residential!W205+All_Customers_Small_Commercial!W205+All_Customers_Lighting!W205</f>
        <v>142498</v>
      </c>
      <c r="X205" s="5">
        <f>All_Customers_Residential!X205+All_Customers_Small_Commercial!X205+All_Customers_Lighting!X205</f>
        <v>127330</v>
      </c>
      <c r="Y205" s="5">
        <f>All_Customers_Residential!Y205+All_Customers_Small_Commercial!Y205+All_Customers_Lighting!Y205</f>
        <v>106523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2048399</v>
      </c>
      <c r="AD205" s="5">
        <f t="shared" si="26"/>
        <v>711249</v>
      </c>
      <c r="AE205" s="5">
        <f t="shared" si="27"/>
        <v>2759648</v>
      </c>
      <c r="AG205" s="2">
        <f t="shared" si="28"/>
        <v>7</v>
      </c>
      <c r="AH205" s="2">
        <f t="shared" si="29"/>
        <v>2024</v>
      </c>
      <c r="AJ205" s="5">
        <f t="shared" si="30"/>
        <v>152465</v>
      </c>
      <c r="AK205" s="2">
        <f t="shared" si="31"/>
        <v>19</v>
      </c>
    </row>
    <row r="206" spans="1:37" ht="12.75" x14ac:dyDescent="0.2">
      <c r="A206" s="4">
        <v>45489</v>
      </c>
      <c r="B206" s="5">
        <f>All_Customers_Residential!B206+All_Customers_Small_Commercial!B206+All_Customers_Lighting!B206</f>
        <v>94888</v>
      </c>
      <c r="C206" s="5">
        <f>All_Customers_Residential!C206+All_Customers_Small_Commercial!C206+All_Customers_Lighting!C206</f>
        <v>88474</v>
      </c>
      <c r="D206" s="5">
        <f>All_Customers_Residential!D206+All_Customers_Small_Commercial!D206+All_Customers_Lighting!D206</f>
        <v>84904</v>
      </c>
      <c r="E206" s="5">
        <f>All_Customers_Residential!E206+All_Customers_Small_Commercial!E206+All_Customers_Lighting!E206</f>
        <v>83859</v>
      </c>
      <c r="F206" s="5">
        <f>All_Customers_Residential!F206+All_Customers_Small_Commercial!F206+All_Customers_Lighting!F206</f>
        <v>83455</v>
      </c>
      <c r="G206" s="5">
        <f>All_Customers_Residential!G206+All_Customers_Small_Commercial!G206+All_Customers_Lighting!G206</f>
        <v>86041</v>
      </c>
      <c r="H206" s="5">
        <f>All_Customers_Residential!H206+All_Customers_Small_Commercial!H206+All_Customers_Lighting!H206</f>
        <v>97447</v>
      </c>
      <c r="I206" s="5">
        <f>All_Customers_Residential!I206+All_Customers_Small_Commercial!I206+All_Customers_Lighting!I206</f>
        <v>106749</v>
      </c>
      <c r="J206" s="5">
        <f>All_Customers_Residential!J206+All_Customers_Small_Commercial!J206+All_Customers_Lighting!J206</f>
        <v>109346</v>
      </c>
      <c r="K206" s="5">
        <f>All_Customers_Residential!K206+All_Customers_Small_Commercial!K206+All_Customers_Lighting!K206</f>
        <v>112956</v>
      </c>
      <c r="L206" s="5">
        <f>All_Customers_Residential!L206+All_Customers_Small_Commercial!L206+All_Customers_Lighting!L206</f>
        <v>112175</v>
      </c>
      <c r="M206" s="5">
        <f>All_Customers_Residential!M206+All_Customers_Small_Commercial!M206+All_Customers_Lighting!M206</f>
        <v>112993</v>
      </c>
      <c r="N206" s="5">
        <f>All_Customers_Residential!N206+All_Customers_Small_Commercial!N206+All_Customers_Lighting!N206</f>
        <v>109251</v>
      </c>
      <c r="O206" s="5">
        <f>All_Customers_Residential!O206+All_Customers_Small_Commercial!O206+All_Customers_Lighting!O206</f>
        <v>112199</v>
      </c>
      <c r="P206" s="5">
        <f>All_Customers_Residential!P206+All_Customers_Small_Commercial!P206+All_Customers_Lighting!P206</f>
        <v>111327</v>
      </c>
      <c r="Q206" s="5">
        <f>All_Customers_Residential!Q206+All_Customers_Small_Commercial!Q206+All_Customers_Lighting!Q206</f>
        <v>117866</v>
      </c>
      <c r="R206" s="5">
        <f>All_Customers_Residential!R206+All_Customers_Small_Commercial!R206+All_Customers_Lighting!R206</f>
        <v>126631</v>
      </c>
      <c r="S206" s="5">
        <f>All_Customers_Residential!S206+All_Customers_Small_Commercial!S206+All_Customers_Lighting!S206</f>
        <v>138491</v>
      </c>
      <c r="T206" s="5">
        <f>All_Customers_Residential!T206+All_Customers_Small_Commercial!T206+All_Customers_Lighting!T206</f>
        <v>149796</v>
      </c>
      <c r="U206" s="5">
        <f>All_Customers_Residential!U206+All_Customers_Small_Commercial!U206+All_Customers_Lighting!U206</f>
        <v>150856</v>
      </c>
      <c r="V206" s="5">
        <f>All_Customers_Residential!V206+All_Customers_Small_Commercial!V206+All_Customers_Lighting!V206</f>
        <v>152150</v>
      </c>
      <c r="W206" s="5">
        <f>All_Customers_Residential!W206+All_Customers_Small_Commercial!W206+All_Customers_Lighting!W206</f>
        <v>146543</v>
      </c>
      <c r="X206" s="5">
        <f>All_Customers_Residential!X206+All_Customers_Small_Commercial!X206+All_Customers_Lighting!X206</f>
        <v>126005</v>
      </c>
      <c r="Y206" s="5">
        <f>All_Customers_Residential!Y206+All_Customers_Small_Commercial!Y206+All_Customers_Lighting!Y206</f>
        <v>107269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1995334</v>
      </c>
      <c r="AD206" s="5">
        <f t="shared" si="26"/>
        <v>726337</v>
      </c>
      <c r="AE206" s="5">
        <f t="shared" si="27"/>
        <v>2721671</v>
      </c>
      <c r="AG206" s="2">
        <f t="shared" si="28"/>
        <v>7</v>
      </c>
      <c r="AH206" s="2">
        <f t="shared" si="29"/>
        <v>2024</v>
      </c>
      <c r="AJ206" s="5">
        <f t="shared" si="30"/>
        <v>152150</v>
      </c>
      <c r="AK206" s="2">
        <f t="shared" si="31"/>
        <v>21</v>
      </c>
    </row>
    <row r="207" spans="1:37" ht="12.75" x14ac:dyDescent="0.2">
      <c r="A207" s="4">
        <v>45490</v>
      </c>
      <c r="B207" s="5">
        <f>All_Customers_Residential!B207+All_Customers_Small_Commercial!B207+All_Customers_Lighting!B207</f>
        <v>96980</v>
      </c>
      <c r="C207" s="5">
        <f>All_Customers_Residential!C207+All_Customers_Small_Commercial!C207+All_Customers_Lighting!C207</f>
        <v>88910</v>
      </c>
      <c r="D207" s="5">
        <f>All_Customers_Residential!D207+All_Customers_Small_Commercial!D207+All_Customers_Lighting!D207</f>
        <v>85836</v>
      </c>
      <c r="E207" s="5">
        <f>All_Customers_Residential!E207+All_Customers_Small_Commercial!E207+All_Customers_Lighting!E207</f>
        <v>84505</v>
      </c>
      <c r="F207" s="5">
        <f>All_Customers_Residential!F207+All_Customers_Small_Commercial!F207+All_Customers_Lighting!F207</f>
        <v>85075</v>
      </c>
      <c r="G207" s="5">
        <f>All_Customers_Residential!G207+All_Customers_Small_Commercial!G207+All_Customers_Lighting!G207</f>
        <v>87426</v>
      </c>
      <c r="H207" s="5">
        <f>All_Customers_Residential!H207+All_Customers_Small_Commercial!H207+All_Customers_Lighting!H207</f>
        <v>100120</v>
      </c>
      <c r="I207" s="5">
        <f>All_Customers_Residential!I207+All_Customers_Small_Commercial!I207+All_Customers_Lighting!I207</f>
        <v>106593</v>
      </c>
      <c r="J207" s="5">
        <f>All_Customers_Residential!J207+All_Customers_Small_Commercial!J207+All_Customers_Lighting!J207</f>
        <v>109133</v>
      </c>
      <c r="K207" s="5">
        <f>All_Customers_Residential!K207+All_Customers_Small_Commercial!K207+All_Customers_Lighting!K207</f>
        <v>113883</v>
      </c>
      <c r="L207" s="5">
        <f>All_Customers_Residential!L207+All_Customers_Small_Commercial!L207+All_Customers_Lighting!L207</f>
        <v>115459</v>
      </c>
      <c r="M207" s="5">
        <f>All_Customers_Residential!M207+All_Customers_Small_Commercial!M207+All_Customers_Lighting!M207</f>
        <v>117896</v>
      </c>
      <c r="N207" s="5">
        <f>All_Customers_Residential!N207+All_Customers_Small_Commercial!N207+All_Customers_Lighting!N207</f>
        <v>120070</v>
      </c>
      <c r="O207" s="5">
        <f>All_Customers_Residential!O207+All_Customers_Small_Commercial!O207+All_Customers_Lighting!O207</f>
        <v>122158</v>
      </c>
      <c r="P207" s="5">
        <f>All_Customers_Residential!P207+All_Customers_Small_Commercial!P207+All_Customers_Lighting!P207</f>
        <v>122151</v>
      </c>
      <c r="Q207" s="5">
        <f>All_Customers_Residential!Q207+All_Customers_Small_Commercial!Q207+All_Customers_Lighting!Q207</f>
        <v>128672</v>
      </c>
      <c r="R207" s="5">
        <f>All_Customers_Residential!R207+All_Customers_Small_Commercial!R207+All_Customers_Lighting!R207</f>
        <v>133699</v>
      </c>
      <c r="S207" s="5">
        <f>All_Customers_Residential!S207+All_Customers_Small_Commercial!S207+All_Customers_Lighting!S207</f>
        <v>144030</v>
      </c>
      <c r="T207" s="5">
        <f>All_Customers_Residential!T207+All_Customers_Small_Commercial!T207+All_Customers_Lighting!T207</f>
        <v>151331</v>
      </c>
      <c r="U207" s="5">
        <f>All_Customers_Residential!U207+All_Customers_Small_Commercial!U207+All_Customers_Lighting!U207</f>
        <v>150954</v>
      </c>
      <c r="V207" s="5">
        <f>All_Customers_Residential!V207+All_Customers_Small_Commercial!V207+All_Customers_Lighting!V207</f>
        <v>147933</v>
      </c>
      <c r="W207" s="5">
        <f>All_Customers_Residential!W207+All_Customers_Small_Commercial!W207+All_Customers_Lighting!W207</f>
        <v>140229</v>
      </c>
      <c r="X207" s="5">
        <f>All_Customers_Residential!X207+All_Customers_Small_Commercial!X207+All_Customers_Lighting!X207</f>
        <v>123062</v>
      </c>
      <c r="Y207" s="5">
        <f>All_Customers_Residential!Y207+All_Customers_Small_Commercial!Y207+All_Customers_Lighting!Y207</f>
        <v>105574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2047253</v>
      </c>
      <c r="AD207" s="5">
        <f t="shared" si="26"/>
        <v>734426</v>
      </c>
      <c r="AE207" s="5">
        <f t="shared" si="27"/>
        <v>2781679</v>
      </c>
      <c r="AG207" s="2">
        <f t="shared" si="28"/>
        <v>7</v>
      </c>
      <c r="AH207" s="2">
        <f t="shared" si="29"/>
        <v>2024</v>
      </c>
      <c r="AJ207" s="5">
        <f t="shared" si="30"/>
        <v>151331</v>
      </c>
      <c r="AK207" s="2">
        <f t="shared" si="31"/>
        <v>19</v>
      </c>
    </row>
    <row r="208" spans="1:37" ht="12.75" x14ac:dyDescent="0.2">
      <c r="A208" s="4">
        <v>45491</v>
      </c>
      <c r="B208" s="5">
        <f>All_Customers_Residential!B208+All_Customers_Small_Commercial!B208+All_Customers_Lighting!B208</f>
        <v>95840</v>
      </c>
      <c r="C208" s="5">
        <f>All_Customers_Residential!C208+All_Customers_Small_Commercial!C208+All_Customers_Lighting!C208</f>
        <v>88336</v>
      </c>
      <c r="D208" s="5">
        <f>All_Customers_Residential!D208+All_Customers_Small_Commercial!D208+All_Customers_Lighting!D208</f>
        <v>85586</v>
      </c>
      <c r="E208" s="5">
        <f>All_Customers_Residential!E208+All_Customers_Small_Commercial!E208+All_Customers_Lighting!E208</f>
        <v>84487</v>
      </c>
      <c r="F208" s="5">
        <f>All_Customers_Residential!F208+All_Customers_Small_Commercial!F208+All_Customers_Lighting!F208</f>
        <v>85203</v>
      </c>
      <c r="G208" s="5">
        <f>All_Customers_Residential!G208+All_Customers_Small_Commercial!G208+All_Customers_Lighting!G208</f>
        <v>87692</v>
      </c>
      <c r="H208" s="5">
        <f>All_Customers_Residential!H208+All_Customers_Small_Commercial!H208+All_Customers_Lighting!H208</f>
        <v>99495</v>
      </c>
      <c r="I208" s="5">
        <f>All_Customers_Residential!I208+All_Customers_Small_Commercial!I208+All_Customers_Lighting!I208</f>
        <v>107276</v>
      </c>
      <c r="J208" s="5">
        <f>All_Customers_Residential!J208+All_Customers_Small_Commercial!J208+All_Customers_Lighting!J208</f>
        <v>108291</v>
      </c>
      <c r="K208" s="5">
        <f>All_Customers_Residential!K208+All_Customers_Small_Commercial!K208+All_Customers_Lighting!K208</f>
        <v>110361</v>
      </c>
      <c r="L208" s="5">
        <f>All_Customers_Residential!L208+All_Customers_Small_Commercial!L208+All_Customers_Lighting!L208</f>
        <v>112459</v>
      </c>
      <c r="M208" s="5">
        <f>All_Customers_Residential!M208+All_Customers_Small_Commercial!M208+All_Customers_Lighting!M208</f>
        <v>113665</v>
      </c>
      <c r="N208" s="5">
        <f>All_Customers_Residential!N208+All_Customers_Small_Commercial!N208+All_Customers_Lighting!N208</f>
        <v>112786</v>
      </c>
      <c r="O208" s="5">
        <f>All_Customers_Residential!O208+All_Customers_Small_Commercial!O208+All_Customers_Lighting!O208</f>
        <v>113359</v>
      </c>
      <c r="P208" s="5">
        <f>All_Customers_Residential!P208+All_Customers_Small_Commercial!P208+All_Customers_Lighting!P208</f>
        <v>114320</v>
      </c>
      <c r="Q208" s="5">
        <f>All_Customers_Residential!Q208+All_Customers_Small_Commercial!Q208+All_Customers_Lighting!Q208</f>
        <v>118398</v>
      </c>
      <c r="R208" s="5">
        <f>All_Customers_Residential!R208+All_Customers_Small_Commercial!R208+All_Customers_Lighting!R208</f>
        <v>126420</v>
      </c>
      <c r="S208" s="5">
        <f>All_Customers_Residential!S208+All_Customers_Small_Commercial!S208+All_Customers_Lighting!S208</f>
        <v>136448</v>
      </c>
      <c r="T208" s="5">
        <f>All_Customers_Residential!T208+All_Customers_Small_Commercial!T208+All_Customers_Lighting!T208</f>
        <v>143979</v>
      </c>
      <c r="U208" s="5">
        <f>All_Customers_Residential!U208+All_Customers_Small_Commercial!U208+All_Customers_Lighting!U208</f>
        <v>142637</v>
      </c>
      <c r="V208" s="5">
        <f>All_Customers_Residential!V208+All_Customers_Small_Commercial!V208+All_Customers_Lighting!V208</f>
        <v>141742</v>
      </c>
      <c r="W208" s="5">
        <f>All_Customers_Residential!W208+All_Customers_Small_Commercial!W208+All_Customers_Lighting!W208</f>
        <v>135212</v>
      </c>
      <c r="X208" s="5">
        <f>All_Customers_Residential!X208+All_Customers_Small_Commercial!X208+All_Customers_Lighting!X208</f>
        <v>116840</v>
      </c>
      <c r="Y208" s="5">
        <f>All_Customers_Residential!Y208+All_Customers_Small_Commercial!Y208+All_Customers_Lighting!Y208</f>
        <v>98297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1954193</v>
      </c>
      <c r="AD208" s="5">
        <f t="shared" si="26"/>
        <v>724936</v>
      </c>
      <c r="AE208" s="5">
        <f t="shared" si="27"/>
        <v>2679129</v>
      </c>
      <c r="AG208" s="2">
        <f t="shared" si="28"/>
        <v>7</v>
      </c>
      <c r="AH208" s="2">
        <f t="shared" si="29"/>
        <v>2024</v>
      </c>
      <c r="AJ208" s="5">
        <f t="shared" si="30"/>
        <v>143979</v>
      </c>
      <c r="AK208" s="2">
        <f t="shared" si="31"/>
        <v>19</v>
      </c>
    </row>
    <row r="209" spans="1:37" ht="12.75" x14ac:dyDescent="0.2">
      <c r="A209" s="4">
        <v>45492</v>
      </c>
      <c r="B209" s="5">
        <f>All_Customers_Residential!B209+All_Customers_Small_Commercial!B209+All_Customers_Lighting!B209</f>
        <v>88218</v>
      </c>
      <c r="C209" s="5">
        <f>All_Customers_Residential!C209+All_Customers_Small_Commercial!C209+All_Customers_Lighting!C209</f>
        <v>80870</v>
      </c>
      <c r="D209" s="5">
        <f>All_Customers_Residential!D209+All_Customers_Small_Commercial!D209+All_Customers_Lighting!D209</f>
        <v>76910</v>
      </c>
      <c r="E209" s="5">
        <f>All_Customers_Residential!E209+All_Customers_Small_Commercial!E209+All_Customers_Lighting!E209</f>
        <v>75260</v>
      </c>
      <c r="F209" s="5">
        <f>All_Customers_Residential!F209+All_Customers_Small_Commercial!F209+All_Customers_Lighting!F209</f>
        <v>75230</v>
      </c>
      <c r="G209" s="5">
        <f>All_Customers_Residential!G209+All_Customers_Small_Commercial!G209+All_Customers_Lighting!G209</f>
        <v>75756</v>
      </c>
      <c r="H209" s="5">
        <f>All_Customers_Residential!H209+All_Customers_Small_Commercial!H209+All_Customers_Lighting!H209</f>
        <v>85679</v>
      </c>
      <c r="I209" s="5">
        <f>All_Customers_Residential!I209+All_Customers_Small_Commercial!I209+All_Customers_Lighting!I209</f>
        <v>91827</v>
      </c>
      <c r="J209" s="5">
        <f>All_Customers_Residential!J209+All_Customers_Small_Commercial!J209+All_Customers_Lighting!J209</f>
        <v>91639</v>
      </c>
      <c r="K209" s="5">
        <f>All_Customers_Residential!K209+All_Customers_Small_Commercial!K209+All_Customers_Lighting!K209</f>
        <v>95372</v>
      </c>
      <c r="L209" s="5">
        <f>All_Customers_Residential!L209+All_Customers_Small_Commercial!L209+All_Customers_Lighting!L209</f>
        <v>94785</v>
      </c>
      <c r="M209" s="5">
        <f>All_Customers_Residential!M209+All_Customers_Small_Commercial!M209+All_Customers_Lighting!M209</f>
        <v>97932</v>
      </c>
      <c r="N209" s="5">
        <f>All_Customers_Residential!N209+All_Customers_Small_Commercial!N209+All_Customers_Lighting!N209</f>
        <v>98749</v>
      </c>
      <c r="O209" s="5">
        <f>All_Customers_Residential!O209+All_Customers_Small_Commercial!O209+All_Customers_Lighting!O209</f>
        <v>99406</v>
      </c>
      <c r="P209" s="5">
        <f>All_Customers_Residential!P209+All_Customers_Small_Commercial!P209+All_Customers_Lighting!P209</f>
        <v>99037</v>
      </c>
      <c r="Q209" s="5">
        <f>All_Customers_Residential!Q209+All_Customers_Small_Commercial!Q209+All_Customers_Lighting!Q209</f>
        <v>103617</v>
      </c>
      <c r="R209" s="5">
        <f>All_Customers_Residential!R209+All_Customers_Small_Commercial!R209+All_Customers_Lighting!R209</f>
        <v>113745</v>
      </c>
      <c r="S209" s="5">
        <f>All_Customers_Residential!S209+All_Customers_Small_Commercial!S209+All_Customers_Lighting!S209</f>
        <v>121344</v>
      </c>
      <c r="T209" s="5">
        <f>All_Customers_Residential!T209+All_Customers_Small_Commercial!T209+All_Customers_Lighting!T209</f>
        <v>131020</v>
      </c>
      <c r="U209" s="5">
        <f>All_Customers_Residential!U209+All_Customers_Small_Commercial!U209+All_Customers_Lighting!U209</f>
        <v>130884</v>
      </c>
      <c r="V209" s="5">
        <f>All_Customers_Residential!V209+All_Customers_Small_Commercial!V209+All_Customers_Lighting!V209</f>
        <v>131397</v>
      </c>
      <c r="W209" s="5">
        <f>All_Customers_Residential!W209+All_Customers_Small_Commercial!W209+All_Customers_Lighting!W209</f>
        <v>125537</v>
      </c>
      <c r="X209" s="5">
        <f>All_Customers_Residential!X209+All_Customers_Small_Commercial!X209+All_Customers_Lighting!X209</f>
        <v>111384</v>
      </c>
      <c r="Y209" s="5">
        <f>All_Customers_Residential!Y209+All_Customers_Small_Commercial!Y209+All_Customers_Lighting!Y209</f>
        <v>94732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1737675</v>
      </c>
      <c r="AD209" s="5">
        <f t="shared" si="26"/>
        <v>652655</v>
      </c>
      <c r="AE209" s="5">
        <f t="shared" si="27"/>
        <v>2390330</v>
      </c>
      <c r="AG209" s="2">
        <f t="shared" si="28"/>
        <v>7</v>
      </c>
      <c r="AH209" s="2">
        <f t="shared" si="29"/>
        <v>2024</v>
      </c>
      <c r="AJ209" s="5">
        <f t="shared" si="30"/>
        <v>131397</v>
      </c>
      <c r="AK209" s="2">
        <f t="shared" si="31"/>
        <v>21</v>
      </c>
    </row>
    <row r="210" spans="1:37" ht="12.75" x14ac:dyDescent="0.2">
      <c r="A210" s="4">
        <v>45493</v>
      </c>
      <c r="B210" s="5">
        <f>All_Customers_Residential!B210+All_Customers_Small_Commercial!B210+All_Customers_Lighting!B210</f>
        <v>85141</v>
      </c>
      <c r="C210" s="5">
        <f>All_Customers_Residential!C210+All_Customers_Small_Commercial!C210+All_Customers_Lighting!C210</f>
        <v>77719</v>
      </c>
      <c r="D210" s="5">
        <f>All_Customers_Residential!D210+All_Customers_Small_Commercial!D210+All_Customers_Lighting!D210</f>
        <v>74355</v>
      </c>
      <c r="E210" s="5">
        <f>All_Customers_Residential!E210+All_Customers_Small_Commercial!E210+All_Customers_Lighting!E210</f>
        <v>72747</v>
      </c>
      <c r="F210" s="5">
        <f>All_Customers_Residential!F210+All_Customers_Small_Commercial!F210+All_Customers_Lighting!F210</f>
        <v>71225</v>
      </c>
      <c r="G210" s="5">
        <f>All_Customers_Residential!G210+All_Customers_Small_Commercial!G210+All_Customers_Lighting!G210</f>
        <v>71673</v>
      </c>
      <c r="H210" s="5">
        <f>All_Customers_Residential!H210+All_Customers_Small_Commercial!H210+All_Customers_Lighting!H210</f>
        <v>77920</v>
      </c>
      <c r="I210" s="5">
        <f>All_Customers_Residential!I210+All_Customers_Small_Commercial!I210+All_Customers_Lighting!I210</f>
        <v>83784</v>
      </c>
      <c r="J210" s="5">
        <f>All_Customers_Residential!J210+All_Customers_Small_Commercial!J210+All_Customers_Lighting!J210</f>
        <v>86822</v>
      </c>
      <c r="K210" s="5">
        <f>All_Customers_Residential!K210+All_Customers_Small_Commercial!K210+All_Customers_Lighting!K210</f>
        <v>91426</v>
      </c>
      <c r="L210" s="5">
        <f>All_Customers_Residential!L210+All_Customers_Small_Commercial!L210+All_Customers_Lighting!L210</f>
        <v>92846</v>
      </c>
      <c r="M210" s="5">
        <f>All_Customers_Residential!M210+All_Customers_Small_Commercial!M210+All_Customers_Lighting!M210</f>
        <v>94848</v>
      </c>
      <c r="N210" s="5">
        <f>All_Customers_Residential!N210+All_Customers_Small_Commercial!N210+All_Customers_Lighting!N210</f>
        <v>95717</v>
      </c>
      <c r="O210" s="5">
        <f>All_Customers_Residential!O210+All_Customers_Small_Commercial!O210+All_Customers_Lighting!O210</f>
        <v>94283</v>
      </c>
      <c r="P210" s="5">
        <f>All_Customers_Residential!P210+All_Customers_Small_Commercial!P210+All_Customers_Lighting!P210</f>
        <v>94945</v>
      </c>
      <c r="Q210" s="5">
        <f>All_Customers_Residential!Q210+All_Customers_Small_Commercial!Q210+All_Customers_Lighting!Q210</f>
        <v>99995</v>
      </c>
      <c r="R210" s="5">
        <f>All_Customers_Residential!R210+All_Customers_Small_Commercial!R210+All_Customers_Lighting!R210</f>
        <v>108485</v>
      </c>
      <c r="S210" s="5">
        <f>All_Customers_Residential!S210+All_Customers_Small_Commercial!S210+All_Customers_Lighting!S210</f>
        <v>117410</v>
      </c>
      <c r="T210" s="5">
        <f>All_Customers_Residential!T210+All_Customers_Small_Commercial!T210+All_Customers_Lighting!T210</f>
        <v>128781</v>
      </c>
      <c r="U210" s="5">
        <f>All_Customers_Residential!U210+All_Customers_Small_Commercial!U210+All_Customers_Lighting!U210</f>
        <v>128534</v>
      </c>
      <c r="V210" s="5">
        <f>All_Customers_Residential!V210+All_Customers_Small_Commercial!V210+All_Customers_Lighting!V210</f>
        <v>130312</v>
      </c>
      <c r="W210" s="5">
        <f>All_Customers_Residential!W210+All_Customers_Small_Commercial!W210+All_Customers_Lighting!W210</f>
        <v>123356</v>
      </c>
      <c r="X210" s="5">
        <f>All_Customers_Residential!X210+All_Customers_Small_Commercial!X210+All_Customers_Lighting!X210</f>
        <v>109782</v>
      </c>
      <c r="Y210" s="5">
        <f>All_Customers_Residential!Y210+All_Customers_Small_Commercial!Y210+All_Customers_Lighting!Y210</f>
        <v>94657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2306763</v>
      </c>
      <c r="AE210" s="5">
        <f t="shared" si="27"/>
        <v>2306763</v>
      </c>
      <c r="AG210" s="2">
        <f t="shared" si="28"/>
        <v>7</v>
      </c>
      <c r="AH210" s="2">
        <f t="shared" si="29"/>
        <v>2024</v>
      </c>
      <c r="AJ210" s="5">
        <f t="shared" si="30"/>
        <v>130312</v>
      </c>
      <c r="AK210" s="2">
        <f t="shared" si="31"/>
        <v>21</v>
      </c>
    </row>
    <row r="211" spans="1:37" ht="12.75" x14ac:dyDescent="0.2">
      <c r="A211" s="4">
        <v>45494</v>
      </c>
      <c r="B211" s="5">
        <f>All_Customers_Residential!B211+All_Customers_Small_Commercial!B211+All_Customers_Lighting!B211</f>
        <v>84333</v>
      </c>
      <c r="C211" s="5">
        <f>All_Customers_Residential!C211+All_Customers_Small_Commercial!C211+All_Customers_Lighting!C211</f>
        <v>77973</v>
      </c>
      <c r="D211" s="5">
        <f>All_Customers_Residential!D211+All_Customers_Small_Commercial!D211+All_Customers_Lighting!D211</f>
        <v>74861</v>
      </c>
      <c r="E211" s="5">
        <f>All_Customers_Residential!E211+All_Customers_Small_Commercial!E211+All_Customers_Lighting!E211</f>
        <v>72945</v>
      </c>
      <c r="F211" s="5">
        <f>All_Customers_Residential!F211+All_Customers_Small_Commercial!F211+All_Customers_Lighting!F211</f>
        <v>72338</v>
      </c>
      <c r="G211" s="5">
        <f>All_Customers_Residential!G211+All_Customers_Small_Commercial!G211+All_Customers_Lighting!G211</f>
        <v>71683</v>
      </c>
      <c r="H211" s="5">
        <f>All_Customers_Residential!H211+All_Customers_Small_Commercial!H211+All_Customers_Lighting!H211</f>
        <v>77909</v>
      </c>
      <c r="I211" s="5">
        <f>All_Customers_Residential!I211+All_Customers_Small_Commercial!I211+All_Customers_Lighting!I211</f>
        <v>82897</v>
      </c>
      <c r="J211" s="5">
        <f>All_Customers_Residential!J211+All_Customers_Small_Commercial!J211+All_Customers_Lighting!J211</f>
        <v>86709</v>
      </c>
      <c r="K211" s="5">
        <f>All_Customers_Residential!K211+All_Customers_Small_Commercial!K211+All_Customers_Lighting!K211</f>
        <v>90416</v>
      </c>
      <c r="L211" s="5">
        <f>All_Customers_Residential!L211+All_Customers_Small_Commercial!L211+All_Customers_Lighting!L211</f>
        <v>88338</v>
      </c>
      <c r="M211" s="5">
        <f>All_Customers_Residential!M211+All_Customers_Small_Commercial!M211+All_Customers_Lighting!M211</f>
        <v>90234</v>
      </c>
      <c r="N211" s="5">
        <f>All_Customers_Residential!N211+All_Customers_Small_Commercial!N211+All_Customers_Lighting!N211</f>
        <v>84589</v>
      </c>
      <c r="O211" s="5">
        <f>All_Customers_Residential!O211+All_Customers_Small_Commercial!O211+All_Customers_Lighting!O211</f>
        <v>81641</v>
      </c>
      <c r="P211" s="5">
        <f>All_Customers_Residential!P211+All_Customers_Small_Commercial!P211+All_Customers_Lighting!P211</f>
        <v>81170</v>
      </c>
      <c r="Q211" s="5">
        <f>All_Customers_Residential!Q211+All_Customers_Small_Commercial!Q211+All_Customers_Lighting!Q211</f>
        <v>86826</v>
      </c>
      <c r="R211" s="5">
        <f>All_Customers_Residential!R211+All_Customers_Small_Commercial!R211+All_Customers_Lighting!R211</f>
        <v>97931</v>
      </c>
      <c r="S211" s="5">
        <f>All_Customers_Residential!S211+All_Customers_Small_Commercial!S211+All_Customers_Lighting!S211</f>
        <v>109965</v>
      </c>
      <c r="T211" s="5">
        <f>All_Customers_Residential!T211+All_Customers_Small_Commercial!T211+All_Customers_Lighting!T211</f>
        <v>121300</v>
      </c>
      <c r="U211" s="5">
        <f>All_Customers_Residential!U211+All_Customers_Small_Commercial!U211+All_Customers_Lighting!U211</f>
        <v>119506</v>
      </c>
      <c r="V211" s="5">
        <f>All_Customers_Residential!V211+All_Customers_Small_Commercial!V211+All_Customers_Lighting!V211</f>
        <v>124842</v>
      </c>
      <c r="W211" s="5">
        <f>All_Customers_Residential!W211+All_Customers_Small_Commercial!W211+All_Customers_Lighting!W211</f>
        <v>112754</v>
      </c>
      <c r="X211" s="5">
        <f>All_Customers_Residential!X211+All_Customers_Small_Commercial!X211+All_Customers_Lighting!X211</f>
        <v>99411</v>
      </c>
      <c r="Y211" s="5">
        <f>All_Customers_Residential!Y211+All_Customers_Small_Commercial!Y211+All_Customers_Lighting!Y211</f>
        <v>84033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2174604</v>
      </c>
      <c r="AE211" s="5">
        <f t="shared" si="27"/>
        <v>2174604</v>
      </c>
      <c r="AG211" s="2">
        <f t="shared" si="28"/>
        <v>7</v>
      </c>
      <c r="AH211" s="2">
        <f t="shared" si="29"/>
        <v>2024</v>
      </c>
      <c r="AJ211" s="5">
        <f t="shared" si="30"/>
        <v>124842</v>
      </c>
      <c r="AK211" s="2">
        <f t="shared" si="31"/>
        <v>21</v>
      </c>
    </row>
    <row r="212" spans="1:37" ht="12.75" x14ac:dyDescent="0.2">
      <c r="A212" s="4">
        <v>45495</v>
      </c>
      <c r="B212" s="5">
        <f>All_Customers_Residential!B212+All_Customers_Small_Commercial!B212+All_Customers_Lighting!B212</f>
        <v>76067</v>
      </c>
      <c r="C212" s="5">
        <f>All_Customers_Residential!C212+All_Customers_Small_Commercial!C212+All_Customers_Lighting!C212</f>
        <v>68722</v>
      </c>
      <c r="D212" s="5">
        <f>All_Customers_Residential!D212+All_Customers_Small_Commercial!D212+All_Customers_Lighting!D212</f>
        <v>66712</v>
      </c>
      <c r="E212" s="5">
        <f>All_Customers_Residential!E212+All_Customers_Small_Commercial!E212+All_Customers_Lighting!E212</f>
        <v>65853</v>
      </c>
      <c r="F212" s="5">
        <f>All_Customers_Residential!F212+All_Customers_Small_Commercial!F212+All_Customers_Lighting!F212</f>
        <v>67755</v>
      </c>
      <c r="G212" s="5">
        <f>All_Customers_Residential!G212+All_Customers_Small_Commercial!G212+All_Customers_Lighting!G212</f>
        <v>69289</v>
      </c>
      <c r="H212" s="5">
        <f>All_Customers_Residential!H212+All_Customers_Small_Commercial!H212+All_Customers_Lighting!H212</f>
        <v>79110</v>
      </c>
      <c r="I212" s="5">
        <f>All_Customers_Residential!I212+All_Customers_Small_Commercial!I212+All_Customers_Lighting!I212</f>
        <v>82985</v>
      </c>
      <c r="J212" s="5">
        <f>All_Customers_Residential!J212+All_Customers_Small_Commercial!J212+All_Customers_Lighting!J212</f>
        <v>84153</v>
      </c>
      <c r="K212" s="5">
        <f>All_Customers_Residential!K212+All_Customers_Small_Commercial!K212+All_Customers_Lighting!K212</f>
        <v>84909</v>
      </c>
      <c r="L212" s="5">
        <f>All_Customers_Residential!L212+All_Customers_Small_Commercial!L212+All_Customers_Lighting!L212</f>
        <v>85440</v>
      </c>
      <c r="M212" s="5">
        <f>All_Customers_Residential!M212+All_Customers_Small_Commercial!M212+All_Customers_Lighting!M212</f>
        <v>86696</v>
      </c>
      <c r="N212" s="5">
        <f>All_Customers_Residential!N212+All_Customers_Small_Commercial!N212+All_Customers_Lighting!N212</f>
        <v>86776</v>
      </c>
      <c r="O212" s="5">
        <f>All_Customers_Residential!O212+All_Customers_Small_Commercial!O212+All_Customers_Lighting!O212</f>
        <v>87243</v>
      </c>
      <c r="P212" s="5">
        <f>All_Customers_Residential!P212+All_Customers_Small_Commercial!P212+All_Customers_Lighting!P212</f>
        <v>88004</v>
      </c>
      <c r="Q212" s="5">
        <f>All_Customers_Residential!Q212+All_Customers_Small_Commercial!Q212+All_Customers_Lighting!Q212</f>
        <v>93343</v>
      </c>
      <c r="R212" s="5">
        <f>All_Customers_Residential!R212+All_Customers_Small_Commercial!R212+All_Customers_Lighting!R212</f>
        <v>104158</v>
      </c>
      <c r="S212" s="5">
        <f>All_Customers_Residential!S212+All_Customers_Small_Commercial!S212+All_Customers_Lighting!S212</f>
        <v>114440</v>
      </c>
      <c r="T212" s="5">
        <f>All_Customers_Residential!T212+All_Customers_Small_Commercial!T212+All_Customers_Lighting!T212</f>
        <v>121414</v>
      </c>
      <c r="U212" s="5">
        <f>All_Customers_Residential!U212+All_Customers_Small_Commercial!U212+All_Customers_Lighting!U212</f>
        <v>123427</v>
      </c>
      <c r="V212" s="5">
        <f>All_Customers_Residential!V212+All_Customers_Small_Commercial!V212+All_Customers_Lighting!V212</f>
        <v>126510</v>
      </c>
      <c r="W212" s="5">
        <f>All_Customers_Residential!W212+All_Customers_Small_Commercial!W212+All_Customers_Lighting!W212</f>
        <v>121533</v>
      </c>
      <c r="X212" s="5">
        <f>All_Customers_Residential!X212+All_Customers_Small_Commercial!X212+All_Customers_Lighting!X212</f>
        <v>103097</v>
      </c>
      <c r="Y212" s="5">
        <f>All_Customers_Residential!Y212+All_Customers_Small_Commercial!Y212+All_Customers_Lighting!Y212</f>
        <v>89281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1594128</v>
      </c>
      <c r="AD212" s="5">
        <f t="shared" si="26"/>
        <v>582789</v>
      </c>
      <c r="AE212" s="5">
        <f t="shared" si="27"/>
        <v>2176917</v>
      </c>
      <c r="AG212" s="2">
        <f t="shared" si="28"/>
        <v>7</v>
      </c>
      <c r="AH212" s="2">
        <f t="shared" si="29"/>
        <v>2024</v>
      </c>
      <c r="AJ212" s="5">
        <f t="shared" si="30"/>
        <v>126510</v>
      </c>
      <c r="AK212" s="2">
        <f t="shared" si="31"/>
        <v>21</v>
      </c>
    </row>
    <row r="213" spans="1:37" ht="12.75" x14ac:dyDescent="0.2">
      <c r="A213" s="4">
        <v>45496</v>
      </c>
      <c r="B213" s="5">
        <f>All_Customers_Residential!B213+All_Customers_Small_Commercial!B213+All_Customers_Lighting!B213</f>
        <v>79847</v>
      </c>
      <c r="C213" s="5">
        <f>All_Customers_Residential!C213+All_Customers_Small_Commercial!C213+All_Customers_Lighting!C213</f>
        <v>74582</v>
      </c>
      <c r="D213" s="5">
        <f>All_Customers_Residential!D213+All_Customers_Small_Commercial!D213+All_Customers_Lighting!D213</f>
        <v>71214</v>
      </c>
      <c r="E213" s="5">
        <f>All_Customers_Residential!E213+All_Customers_Small_Commercial!E213+All_Customers_Lighting!E213</f>
        <v>71793</v>
      </c>
      <c r="F213" s="5">
        <f>All_Customers_Residential!F213+All_Customers_Small_Commercial!F213+All_Customers_Lighting!F213</f>
        <v>71919</v>
      </c>
      <c r="G213" s="5">
        <f>All_Customers_Residential!G213+All_Customers_Small_Commercial!G213+All_Customers_Lighting!G213</f>
        <v>75622</v>
      </c>
      <c r="H213" s="5">
        <f>All_Customers_Residential!H213+All_Customers_Small_Commercial!H213+All_Customers_Lighting!H213</f>
        <v>86454</v>
      </c>
      <c r="I213" s="5">
        <f>All_Customers_Residential!I213+All_Customers_Small_Commercial!I213+All_Customers_Lighting!I213</f>
        <v>94590</v>
      </c>
      <c r="J213" s="5">
        <f>All_Customers_Residential!J213+All_Customers_Small_Commercial!J213+All_Customers_Lighting!J213</f>
        <v>97603</v>
      </c>
      <c r="K213" s="5">
        <f>All_Customers_Residential!K213+All_Customers_Small_Commercial!K213+All_Customers_Lighting!K213</f>
        <v>101956</v>
      </c>
      <c r="L213" s="5">
        <f>All_Customers_Residential!L213+All_Customers_Small_Commercial!L213+All_Customers_Lighting!L213</f>
        <v>100963</v>
      </c>
      <c r="M213" s="5">
        <f>All_Customers_Residential!M213+All_Customers_Small_Commercial!M213+All_Customers_Lighting!M213</f>
        <v>99812</v>
      </c>
      <c r="N213" s="5">
        <f>All_Customers_Residential!N213+All_Customers_Small_Commercial!N213+All_Customers_Lighting!N213</f>
        <v>97463</v>
      </c>
      <c r="O213" s="5">
        <f>All_Customers_Residential!O213+All_Customers_Small_Commercial!O213+All_Customers_Lighting!O213</f>
        <v>95171</v>
      </c>
      <c r="P213" s="5">
        <f>All_Customers_Residential!P213+All_Customers_Small_Commercial!P213+All_Customers_Lighting!P213</f>
        <v>94979</v>
      </c>
      <c r="Q213" s="5">
        <f>All_Customers_Residential!Q213+All_Customers_Small_Commercial!Q213+All_Customers_Lighting!Q213</f>
        <v>95607</v>
      </c>
      <c r="R213" s="5">
        <f>All_Customers_Residential!R213+All_Customers_Small_Commercial!R213+All_Customers_Lighting!R213</f>
        <v>103574</v>
      </c>
      <c r="S213" s="5">
        <f>All_Customers_Residential!S213+All_Customers_Small_Commercial!S213+All_Customers_Lighting!S213</f>
        <v>107649</v>
      </c>
      <c r="T213" s="5">
        <f>All_Customers_Residential!T213+All_Customers_Small_Commercial!T213+All_Customers_Lighting!T213</f>
        <v>116054</v>
      </c>
      <c r="U213" s="5">
        <f>All_Customers_Residential!U213+All_Customers_Small_Commercial!U213+All_Customers_Lighting!U213</f>
        <v>115868</v>
      </c>
      <c r="V213" s="5">
        <f>All_Customers_Residential!V213+All_Customers_Small_Commercial!V213+All_Customers_Lighting!V213</f>
        <v>118393</v>
      </c>
      <c r="W213" s="5">
        <f>All_Customers_Residential!W213+All_Customers_Small_Commercial!W213+All_Customers_Lighting!W213</f>
        <v>111743</v>
      </c>
      <c r="X213" s="5">
        <f>All_Customers_Residential!X213+All_Customers_Small_Commercial!X213+All_Customers_Lighting!X213</f>
        <v>98138</v>
      </c>
      <c r="Y213" s="5">
        <f>All_Customers_Residential!Y213+All_Customers_Small_Commercial!Y213+All_Customers_Lighting!Y213</f>
        <v>84022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1649563</v>
      </c>
      <c r="AD213" s="5">
        <f t="shared" si="26"/>
        <v>615453</v>
      </c>
      <c r="AE213" s="5">
        <f t="shared" si="27"/>
        <v>2265016</v>
      </c>
      <c r="AG213" s="2">
        <f t="shared" si="28"/>
        <v>7</v>
      </c>
      <c r="AH213" s="2">
        <f t="shared" si="29"/>
        <v>2024</v>
      </c>
      <c r="AJ213" s="5">
        <f t="shared" si="30"/>
        <v>118393</v>
      </c>
      <c r="AK213" s="2">
        <f t="shared" si="31"/>
        <v>21</v>
      </c>
    </row>
    <row r="214" spans="1:37" ht="12.75" x14ac:dyDescent="0.2">
      <c r="A214" s="4">
        <v>45497</v>
      </c>
      <c r="B214" s="5">
        <f>All_Customers_Residential!B214+All_Customers_Small_Commercial!B214+All_Customers_Lighting!B214</f>
        <v>75864</v>
      </c>
      <c r="C214" s="5">
        <f>All_Customers_Residential!C214+All_Customers_Small_Commercial!C214+All_Customers_Lighting!C214</f>
        <v>71291</v>
      </c>
      <c r="D214" s="5">
        <f>All_Customers_Residential!D214+All_Customers_Small_Commercial!D214+All_Customers_Lighting!D214</f>
        <v>68617</v>
      </c>
      <c r="E214" s="5">
        <f>All_Customers_Residential!E214+All_Customers_Small_Commercial!E214+All_Customers_Lighting!E214</f>
        <v>68628</v>
      </c>
      <c r="F214" s="5">
        <f>All_Customers_Residential!F214+All_Customers_Small_Commercial!F214+All_Customers_Lighting!F214</f>
        <v>69674</v>
      </c>
      <c r="G214" s="5">
        <f>All_Customers_Residential!G214+All_Customers_Small_Commercial!G214+All_Customers_Lighting!G214</f>
        <v>72445</v>
      </c>
      <c r="H214" s="5">
        <f>All_Customers_Residential!H214+All_Customers_Small_Commercial!H214+All_Customers_Lighting!H214</f>
        <v>82345</v>
      </c>
      <c r="I214" s="5">
        <f>All_Customers_Residential!I214+All_Customers_Small_Commercial!I214+All_Customers_Lighting!I214</f>
        <v>90335</v>
      </c>
      <c r="J214" s="5">
        <f>All_Customers_Residential!J214+All_Customers_Small_Commercial!J214+All_Customers_Lighting!J214</f>
        <v>92774</v>
      </c>
      <c r="K214" s="5">
        <f>All_Customers_Residential!K214+All_Customers_Small_Commercial!K214+All_Customers_Lighting!K214</f>
        <v>97236</v>
      </c>
      <c r="L214" s="5">
        <f>All_Customers_Residential!L214+All_Customers_Small_Commercial!L214+All_Customers_Lighting!L214</f>
        <v>95775</v>
      </c>
      <c r="M214" s="5">
        <f>All_Customers_Residential!M214+All_Customers_Small_Commercial!M214+All_Customers_Lighting!M214</f>
        <v>98089</v>
      </c>
      <c r="N214" s="5">
        <f>All_Customers_Residential!N214+All_Customers_Small_Commercial!N214+All_Customers_Lighting!N214</f>
        <v>97901</v>
      </c>
      <c r="O214" s="5">
        <f>All_Customers_Residential!O214+All_Customers_Small_Commercial!O214+All_Customers_Lighting!O214</f>
        <v>96611</v>
      </c>
      <c r="P214" s="5">
        <f>All_Customers_Residential!P214+All_Customers_Small_Commercial!P214+All_Customers_Lighting!P214</f>
        <v>94022</v>
      </c>
      <c r="Q214" s="5">
        <f>All_Customers_Residential!Q214+All_Customers_Small_Commercial!Q214+All_Customers_Lighting!Q214</f>
        <v>95455</v>
      </c>
      <c r="R214" s="5">
        <f>All_Customers_Residential!R214+All_Customers_Small_Commercial!R214+All_Customers_Lighting!R214</f>
        <v>102630</v>
      </c>
      <c r="S214" s="5">
        <f>All_Customers_Residential!S214+All_Customers_Small_Commercial!S214+All_Customers_Lighting!S214</f>
        <v>106547</v>
      </c>
      <c r="T214" s="5">
        <f>All_Customers_Residential!T214+All_Customers_Small_Commercial!T214+All_Customers_Lighting!T214</f>
        <v>111613</v>
      </c>
      <c r="U214" s="5">
        <f>All_Customers_Residential!U214+All_Customers_Small_Commercial!U214+All_Customers_Lighting!U214</f>
        <v>112630</v>
      </c>
      <c r="V214" s="5">
        <f>All_Customers_Residential!V214+All_Customers_Small_Commercial!V214+All_Customers_Lighting!V214</f>
        <v>115979</v>
      </c>
      <c r="W214" s="5">
        <f>All_Customers_Residential!W214+All_Customers_Small_Commercial!W214+All_Customers_Lighting!W214</f>
        <v>109307</v>
      </c>
      <c r="X214" s="5">
        <f>All_Customers_Residential!X214+All_Customers_Small_Commercial!X214+All_Customers_Lighting!X214</f>
        <v>97353</v>
      </c>
      <c r="Y214" s="5">
        <f>All_Customers_Residential!Y214+All_Customers_Small_Commercial!Y214+All_Customers_Lighting!Y214</f>
        <v>83335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1614257</v>
      </c>
      <c r="AD214" s="5">
        <f t="shared" si="26"/>
        <v>592199</v>
      </c>
      <c r="AE214" s="5">
        <f t="shared" si="27"/>
        <v>2206456</v>
      </c>
      <c r="AG214" s="2">
        <f t="shared" si="28"/>
        <v>7</v>
      </c>
      <c r="AH214" s="2">
        <f t="shared" si="29"/>
        <v>2024</v>
      </c>
      <c r="AJ214" s="5">
        <f t="shared" si="30"/>
        <v>115979</v>
      </c>
      <c r="AK214" s="2">
        <f t="shared" si="31"/>
        <v>21</v>
      </c>
    </row>
    <row r="215" spans="1:37" ht="12.75" x14ac:dyDescent="0.2">
      <c r="A215" s="4">
        <v>45498</v>
      </c>
      <c r="B215" s="5">
        <f>All_Customers_Residential!B215+All_Customers_Small_Commercial!B215+All_Customers_Lighting!B215</f>
        <v>76634</v>
      </c>
      <c r="C215" s="5">
        <f>All_Customers_Residential!C215+All_Customers_Small_Commercial!C215+All_Customers_Lighting!C215</f>
        <v>71118</v>
      </c>
      <c r="D215" s="5">
        <f>All_Customers_Residential!D215+All_Customers_Small_Commercial!D215+All_Customers_Lighting!D215</f>
        <v>68199</v>
      </c>
      <c r="E215" s="5">
        <f>All_Customers_Residential!E215+All_Customers_Small_Commercial!E215+All_Customers_Lighting!E215</f>
        <v>68581</v>
      </c>
      <c r="F215" s="5">
        <f>All_Customers_Residential!F215+All_Customers_Small_Commercial!F215+All_Customers_Lighting!F215</f>
        <v>68901</v>
      </c>
      <c r="G215" s="5">
        <f>All_Customers_Residential!G215+All_Customers_Small_Commercial!G215+All_Customers_Lighting!G215</f>
        <v>72972</v>
      </c>
      <c r="H215" s="5">
        <f>All_Customers_Residential!H215+All_Customers_Small_Commercial!H215+All_Customers_Lighting!H215</f>
        <v>83284</v>
      </c>
      <c r="I215" s="5">
        <f>All_Customers_Residential!I215+All_Customers_Small_Commercial!I215+All_Customers_Lighting!I215</f>
        <v>91144</v>
      </c>
      <c r="J215" s="5">
        <f>All_Customers_Residential!J215+All_Customers_Small_Commercial!J215+All_Customers_Lighting!J215</f>
        <v>94555</v>
      </c>
      <c r="K215" s="5">
        <f>All_Customers_Residential!K215+All_Customers_Small_Commercial!K215+All_Customers_Lighting!K215</f>
        <v>100393</v>
      </c>
      <c r="L215" s="5">
        <f>All_Customers_Residential!L215+All_Customers_Small_Commercial!L215+All_Customers_Lighting!L215</f>
        <v>100563</v>
      </c>
      <c r="M215" s="5">
        <f>All_Customers_Residential!M215+All_Customers_Small_Commercial!M215+All_Customers_Lighting!M215</f>
        <v>101048</v>
      </c>
      <c r="N215" s="5">
        <f>All_Customers_Residential!N215+All_Customers_Small_Commercial!N215+All_Customers_Lighting!N215</f>
        <v>99066</v>
      </c>
      <c r="O215" s="5">
        <f>All_Customers_Residential!O215+All_Customers_Small_Commercial!O215+All_Customers_Lighting!O215</f>
        <v>96109</v>
      </c>
      <c r="P215" s="5">
        <f>All_Customers_Residential!P215+All_Customers_Small_Commercial!P215+All_Customers_Lighting!P215</f>
        <v>94322</v>
      </c>
      <c r="Q215" s="5">
        <f>All_Customers_Residential!Q215+All_Customers_Small_Commercial!Q215+All_Customers_Lighting!Q215</f>
        <v>95773</v>
      </c>
      <c r="R215" s="5">
        <f>All_Customers_Residential!R215+All_Customers_Small_Commercial!R215+All_Customers_Lighting!R215</f>
        <v>102233</v>
      </c>
      <c r="S215" s="5">
        <f>All_Customers_Residential!S215+All_Customers_Small_Commercial!S215+All_Customers_Lighting!S215</f>
        <v>107925</v>
      </c>
      <c r="T215" s="5">
        <f>All_Customers_Residential!T215+All_Customers_Small_Commercial!T215+All_Customers_Lighting!T215</f>
        <v>115009</v>
      </c>
      <c r="U215" s="5">
        <f>All_Customers_Residential!U215+All_Customers_Small_Commercial!U215+All_Customers_Lighting!U215</f>
        <v>114446</v>
      </c>
      <c r="V215" s="5">
        <f>All_Customers_Residential!V215+All_Customers_Small_Commercial!V215+All_Customers_Lighting!V215</f>
        <v>116507</v>
      </c>
      <c r="W215" s="5">
        <f>All_Customers_Residential!W215+All_Customers_Small_Commercial!W215+All_Customers_Lighting!W215</f>
        <v>111674</v>
      </c>
      <c r="X215" s="5">
        <f>All_Customers_Residential!X215+All_Customers_Small_Commercial!X215+All_Customers_Lighting!X215</f>
        <v>97506</v>
      </c>
      <c r="Y215" s="5">
        <f>All_Customers_Residential!Y215+All_Customers_Small_Commercial!Y215+All_Customers_Lighting!Y215</f>
        <v>84124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1638273</v>
      </c>
      <c r="AD215" s="5">
        <f t="shared" si="26"/>
        <v>593813</v>
      </c>
      <c r="AE215" s="5">
        <f t="shared" si="27"/>
        <v>2232086</v>
      </c>
      <c r="AG215" s="2">
        <f t="shared" si="28"/>
        <v>7</v>
      </c>
      <c r="AH215" s="2">
        <f t="shared" si="29"/>
        <v>2024</v>
      </c>
      <c r="AJ215" s="5">
        <f t="shared" si="30"/>
        <v>116507</v>
      </c>
      <c r="AK215" s="2">
        <f t="shared" si="31"/>
        <v>21</v>
      </c>
    </row>
    <row r="216" spans="1:37" ht="12.75" x14ac:dyDescent="0.2">
      <c r="A216" s="4">
        <v>45499</v>
      </c>
      <c r="B216" s="5">
        <f>All_Customers_Residential!B216+All_Customers_Small_Commercial!B216+All_Customers_Lighting!B216</f>
        <v>75255</v>
      </c>
      <c r="C216" s="5">
        <f>All_Customers_Residential!C216+All_Customers_Small_Commercial!C216+All_Customers_Lighting!C216</f>
        <v>70275</v>
      </c>
      <c r="D216" s="5">
        <f>All_Customers_Residential!D216+All_Customers_Small_Commercial!D216+All_Customers_Lighting!D216</f>
        <v>66685</v>
      </c>
      <c r="E216" s="5">
        <f>All_Customers_Residential!E216+All_Customers_Small_Commercial!E216+All_Customers_Lighting!E216</f>
        <v>67198</v>
      </c>
      <c r="F216" s="5">
        <f>All_Customers_Residential!F216+All_Customers_Small_Commercial!F216+All_Customers_Lighting!F216</f>
        <v>66772</v>
      </c>
      <c r="G216" s="5">
        <f>All_Customers_Residential!G216+All_Customers_Small_Commercial!G216+All_Customers_Lighting!G216</f>
        <v>70730</v>
      </c>
      <c r="H216" s="5">
        <f>All_Customers_Residential!H216+All_Customers_Small_Commercial!H216+All_Customers_Lighting!H216</f>
        <v>79080</v>
      </c>
      <c r="I216" s="5">
        <f>All_Customers_Residential!I216+All_Customers_Small_Commercial!I216+All_Customers_Lighting!I216</f>
        <v>85699</v>
      </c>
      <c r="J216" s="5">
        <f>All_Customers_Residential!J216+All_Customers_Small_Commercial!J216+All_Customers_Lighting!J216</f>
        <v>84026</v>
      </c>
      <c r="K216" s="5">
        <f>All_Customers_Residential!K216+All_Customers_Small_Commercial!K216+All_Customers_Lighting!K216</f>
        <v>90153</v>
      </c>
      <c r="L216" s="5">
        <f>All_Customers_Residential!L216+All_Customers_Small_Commercial!L216+All_Customers_Lighting!L216</f>
        <v>88549</v>
      </c>
      <c r="M216" s="5">
        <f>All_Customers_Residential!M216+All_Customers_Small_Commercial!M216+All_Customers_Lighting!M216</f>
        <v>87606</v>
      </c>
      <c r="N216" s="5">
        <f>All_Customers_Residential!N216+All_Customers_Small_Commercial!N216+All_Customers_Lighting!N216</f>
        <v>86434</v>
      </c>
      <c r="O216" s="5">
        <f>All_Customers_Residential!O216+All_Customers_Small_Commercial!O216+All_Customers_Lighting!O216</f>
        <v>86682</v>
      </c>
      <c r="P216" s="5">
        <f>All_Customers_Residential!P216+All_Customers_Small_Commercial!P216+All_Customers_Lighting!P216</f>
        <v>86816</v>
      </c>
      <c r="Q216" s="5">
        <f>All_Customers_Residential!Q216+All_Customers_Small_Commercial!Q216+All_Customers_Lighting!Q216</f>
        <v>94423</v>
      </c>
      <c r="R216" s="5">
        <f>All_Customers_Residential!R216+All_Customers_Small_Commercial!R216+All_Customers_Lighting!R216</f>
        <v>105241</v>
      </c>
      <c r="S216" s="5">
        <f>All_Customers_Residential!S216+All_Customers_Small_Commercial!S216+All_Customers_Lighting!S216</f>
        <v>113477</v>
      </c>
      <c r="T216" s="5">
        <f>All_Customers_Residential!T216+All_Customers_Small_Commercial!T216+All_Customers_Lighting!T216</f>
        <v>122688</v>
      </c>
      <c r="U216" s="5">
        <f>All_Customers_Residential!U216+All_Customers_Small_Commercial!U216+All_Customers_Lighting!U216</f>
        <v>123113</v>
      </c>
      <c r="V216" s="5">
        <f>All_Customers_Residential!V216+All_Customers_Small_Commercial!V216+All_Customers_Lighting!V216</f>
        <v>126039</v>
      </c>
      <c r="W216" s="5">
        <f>All_Customers_Residential!W216+All_Customers_Small_Commercial!W216+All_Customers_Lighting!W216</f>
        <v>118996</v>
      </c>
      <c r="X216" s="5">
        <f>All_Customers_Residential!X216+All_Customers_Small_Commercial!X216+All_Customers_Lighting!X216</f>
        <v>106800</v>
      </c>
      <c r="Y216" s="5">
        <f>All_Customers_Residential!Y216+All_Customers_Small_Commercial!Y216+All_Customers_Lighting!Y216</f>
        <v>90859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1606742</v>
      </c>
      <c r="AD216" s="5">
        <f t="shared" si="26"/>
        <v>586854</v>
      </c>
      <c r="AE216" s="5">
        <f t="shared" si="27"/>
        <v>2193596</v>
      </c>
      <c r="AG216" s="2">
        <f t="shared" si="28"/>
        <v>7</v>
      </c>
      <c r="AH216" s="2">
        <f t="shared" si="29"/>
        <v>2024</v>
      </c>
      <c r="AJ216" s="5">
        <f t="shared" si="30"/>
        <v>126039</v>
      </c>
      <c r="AK216" s="2">
        <f t="shared" si="31"/>
        <v>21</v>
      </c>
    </row>
    <row r="217" spans="1:37" ht="12.75" x14ac:dyDescent="0.2">
      <c r="A217" s="4">
        <v>45500</v>
      </c>
      <c r="B217" s="5">
        <f>All_Customers_Residential!B217+All_Customers_Small_Commercial!B217+All_Customers_Lighting!B217</f>
        <v>81969</v>
      </c>
      <c r="C217" s="5">
        <f>All_Customers_Residential!C217+All_Customers_Small_Commercial!C217+All_Customers_Lighting!C217</f>
        <v>75070</v>
      </c>
      <c r="D217" s="5">
        <f>All_Customers_Residential!D217+All_Customers_Small_Commercial!D217+All_Customers_Lighting!D217</f>
        <v>71716</v>
      </c>
      <c r="E217" s="5">
        <f>All_Customers_Residential!E217+All_Customers_Small_Commercial!E217+All_Customers_Lighting!E217</f>
        <v>69696</v>
      </c>
      <c r="F217" s="5">
        <f>All_Customers_Residential!F217+All_Customers_Small_Commercial!F217+All_Customers_Lighting!F217</f>
        <v>68867</v>
      </c>
      <c r="G217" s="5">
        <f>All_Customers_Residential!G217+All_Customers_Small_Commercial!G217+All_Customers_Lighting!G217</f>
        <v>69450</v>
      </c>
      <c r="H217" s="5">
        <f>All_Customers_Residential!H217+All_Customers_Small_Commercial!H217+All_Customers_Lighting!H217</f>
        <v>74320</v>
      </c>
      <c r="I217" s="5">
        <f>All_Customers_Residential!I217+All_Customers_Small_Commercial!I217+All_Customers_Lighting!I217</f>
        <v>81012</v>
      </c>
      <c r="J217" s="5">
        <f>All_Customers_Residential!J217+All_Customers_Small_Commercial!J217+All_Customers_Lighting!J217</f>
        <v>82967</v>
      </c>
      <c r="K217" s="5">
        <f>All_Customers_Residential!K217+All_Customers_Small_Commercial!K217+All_Customers_Lighting!K217</f>
        <v>86778</v>
      </c>
      <c r="L217" s="5">
        <f>All_Customers_Residential!L217+All_Customers_Small_Commercial!L217+All_Customers_Lighting!L217</f>
        <v>87715</v>
      </c>
      <c r="M217" s="5">
        <f>All_Customers_Residential!M217+All_Customers_Small_Commercial!M217+All_Customers_Lighting!M217</f>
        <v>89955</v>
      </c>
      <c r="N217" s="5">
        <f>All_Customers_Residential!N217+All_Customers_Small_Commercial!N217+All_Customers_Lighting!N217</f>
        <v>90941</v>
      </c>
      <c r="O217" s="5">
        <f>All_Customers_Residential!O217+All_Customers_Small_Commercial!O217+All_Customers_Lighting!O217</f>
        <v>92112</v>
      </c>
      <c r="P217" s="5">
        <f>All_Customers_Residential!P217+All_Customers_Small_Commercial!P217+All_Customers_Lighting!P217</f>
        <v>94125</v>
      </c>
      <c r="Q217" s="5">
        <f>All_Customers_Residential!Q217+All_Customers_Small_Commercial!Q217+All_Customers_Lighting!Q217</f>
        <v>99324</v>
      </c>
      <c r="R217" s="5">
        <f>All_Customers_Residential!R217+All_Customers_Small_Commercial!R217+All_Customers_Lighting!R217</f>
        <v>109824</v>
      </c>
      <c r="S217" s="5">
        <f>All_Customers_Residential!S217+All_Customers_Small_Commercial!S217+All_Customers_Lighting!S217</f>
        <v>120589</v>
      </c>
      <c r="T217" s="5">
        <f>All_Customers_Residential!T217+All_Customers_Small_Commercial!T217+All_Customers_Lighting!T217</f>
        <v>127920</v>
      </c>
      <c r="U217" s="5">
        <f>All_Customers_Residential!U217+All_Customers_Small_Commercial!U217+All_Customers_Lighting!U217</f>
        <v>128679</v>
      </c>
      <c r="V217" s="5">
        <f>All_Customers_Residential!V217+All_Customers_Small_Commercial!V217+All_Customers_Lighting!V217</f>
        <v>129377</v>
      </c>
      <c r="W217" s="5">
        <f>All_Customers_Residential!W217+All_Customers_Small_Commercial!W217+All_Customers_Lighting!W217</f>
        <v>122383</v>
      </c>
      <c r="X217" s="5">
        <f>All_Customers_Residential!X217+All_Customers_Small_Commercial!X217+All_Customers_Lighting!X217</f>
        <v>107762</v>
      </c>
      <c r="Y217" s="5">
        <f>All_Customers_Residential!Y217+All_Customers_Small_Commercial!Y217+All_Customers_Lighting!Y217</f>
        <v>92892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2255443</v>
      </c>
      <c r="AE217" s="5">
        <f t="shared" si="27"/>
        <v>2255443</v>
      </c>
      <c r="AG217" s="2">
        <f t="shared" si="28"/>
        <v>7</v>
      </c>
      <c r="AH217" s="2">
        <f t="shared" si="29"/>
        <v>2024</v>
      </c>
      <c r="AJ217" s="5">
        <f t="shared" si="30"/>
        <v>129377</v>
      </c>
      <c r="AK217" s="2">
        <f t="shared" si="31"/>
        <v>21</v>
      </c>
    </row>
    <row r="218" spans="1:37" ht="12.75" x14ac:dyDescent="0.2">
      <c r="A218" s="4">
        <v>45501</v>
      </c>
      <c r="B218" s="5">
        <f>All_Customers_Residential!B218+All_Customers_Small_Commercial!B218+All_Customers_Lighting!B218</f>
        <v>82991</v>
      </c>
      <c r="C218" s="5">
        <f>All_Customers_Residential!C218+All_Customers_Small_Commercial!C218+All_Customers_Lighting!C218</f>
        <v>76013</v>
      </c>
      <c r="D218" s="5">
        <f>All_Customers_Residential!D218+All_Customers_Small_Commercial!D218+All_Customers_Lighting!D218</f>
        <v>72181</v>
      </c>
      <c r="E218" s="5">
        <f>All_Customers_Residential!E218+All_Customers_Small_Commercial!E218+All_Customers_Lighting!E218</f>
        <v>70417</v>
      </c>
      <c r="F218" s="5">
        <f>All_Customers_Residential!F218+All_Customers_Small_Commercial!F218+All_Customers_Lighting!F218</f>
        <v>69266</v>
      </c>
      <c r="G218" s="5">
        <f>All_Customers_Residential!G218+All_Customers_Small_Commercial!G218+All_Customers_Lighting!G218</f>
        <v>68968</v>
      </c>
      <c r="H218" s="5">
        <f>All_Customers_Residential!H218+All_Customers_Small_Commercial!H218+All_Customers_Lighting!H218</f>
        <v>73452</v>
      </c>
      <c r="I218" s="5">
        <f>All_Customers_Residential!I218+All_Customers_Small_Commercial!I218+All_Customers_Lighting!I218</f>
        <v>79590</v>
      </c>
      <c r="J218" s="5">
        <f>All_Customers_Residential!J218+All_Customers_Small_Commercial!J218+All_Customers_Lighting!J218</f>
        <v>83427</v>
      </c>
      <c r="K218" s="5">
        <f>All_Customers_Residential!K218+All_Customers_Small_Commercial!K218+All_Customers_Lighting!K218</f>
        <v>87922</v>
      </c>
      <c r="L218" s="5">
        <f>All_Customers_Residential!L218+All_Customers_Small_Commercial!L218+All_Customers_Lighting!L218</f>
        <v>90919</v>
      </c>
      <c r="M218" s="5">
        <f>All_Customers_Residential!M218+All_Customers_Small_Commercial!M218+All_Customers_Lighting!M218</f>
        <v>93432</v>
      </c>
      <c r="N218" s="5">
        <f>All_Customers_Residential!N218+All_Customers_Small_Commercial!N218+All_Customers_Lighting!N218</f>
        <v>97019</v>
      </c>
      <c r="O218" s="5">
        <f>All_Customers_Residential!O218+All_Customers_Small_Commercial!O218+All_Customers_Lighting!O218</f>
        <v>95535</v>
      </c>
      <c r="P218" s="5">
        <f>All_Customers_Residential!P218+All_Customers_Small_Commercial!P218+All_Customers_Lighting!P218</f>
        <v>97262</v>
      </c>
      <c r="Q218" s="5">
        <f>All_Customers_Residential!Q218+All_Customers_Small_Commercial!Q218+All_Customers_Lighting!Q218</f>
        <v>102734</v>
      </c>
      <c r="R218" s="5">
        <f>All_Customers_Residential!R218+All_Customers_Small_Commercial!R218+All_Customers_Lighting!R218</f>
        <v>113375</v>
      </c>
      <c r="S218" s="5">
        <f>All_Customers_Residential!S218+All_Customers_Small_Commercial!S218+All_Customers_Lighting!S218</f>
        <v>123978</v>
      </c>
      <c r="T218" s="5">
        <f>All_Customers_Residential!T218+All_Customers_Small_Commercial!T218+All_Customers_Lighting!T218</f>
        <v>131849</v>
      </c>
      <c r="U218" s="5">
        <f>All_Customers_Residential!U218+All_Customers_Small_Commercial!U218+All_Customers_Lighting!U218</f>
        <v>132610</v>
      </c>
      <c r="V218" s="5">
        <f>All_Customers_Residential!V218+All_Customers_Small_Commercial!V218+All_Customers_Lighting!V218</f>
        <v>133564</v>
      </c>
      <c r="W218" s="5">
        <f>All_Customers_Residential!W218+All_Customers_Small_Commercial!W218+All_Customers_Lighting!W218</f>
        <v>123039</v>
      </c>
      <c r="X218" s="5">
        <f>All_Customers_Residential!X218+All_Customers_Small_Commercial!X218+All_Customers_Lighting!X218</f>
        <v>106807</v>
      </c>
      <c r="Y218" s="5">
        <f>All_Customers_Residential!Y218+All_Customers_Small_Commercial!Y218+All_Customers_Lighting!Y218</f>
        <v>91184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2297534</v>
      </c>
      <c r="AE218" s="5">
        <f t="shared" si="27"/>
        <v>2297534</v>
      </c>
      <c r="AG218" s="2">
        <f t="shared" si="28"/>
        <v>7</v>
      </c>
      <c r="AH218" s="2">
        <f t="shared" si="29"/>
        <v>2024</v>
      </c>
      <c r="AJ218" s="5">
        <f t="shared" si="30"/>
        <v>133564</v>
      </c>
      <c r="AK218" s="2">
        <f t="shared" si="31"/>
        <v>21</v>
      </c>
    </row>
    <row r="219" spans="1:37" ht="12.75" x14ac:dyDescent="0.2">
      <c r="A219" s="4">
        <v>45502</v>
      </c>
      <c r="B219" s="5">
        <f>All_Customers_Residential!B219+All_Customers_Small_Commercial!B219+All_Customers_Lighting!B219</f>
        <v>81476</v>
      </c>
      <c r="C219" s="5">
        <f>All_Customers_Residential!C219+All_Customers_Small_Commercial!C219+All_Customers_Lighting!C219</f>
        <v>75577</v>
      </c>
      <c r="D219" s="5">
        <f>All_Customers_Residential!D219+All_Customers_Small_Commercial!D219+All_Customers_Lighting!D219</f>
        <v>72093</v>
      </c>
      <c r="E219" s="5">
        <f>All_Customers_Residential!E219+All_Customers_Small_Commercial!E219+All_Customers_Lighting!E219</f>
        <v>71191</v>
      </c>
      <c r="F219" s="5">
        <f>All_Customers_Residential!F219+All_Customers_Small_Commercial!F219+All_Customers_Lighting!F219</f>
        <v>72860</v>
      </c>
      <c r="G219" s="5">
        <f>All_Customers_Residential!G219+All_Customers_Small_Commercial!G219+All_Customers_Lighting!G219</f>
        <v>75576</v>
      </c>
      <c r="H219" s="5">
        <f>All_Customers_Residential!H219+All_Customers_Small_Commercial!H219+All_Customers_Lighting!H219</f>
        <v>85919</v>
      </c>
      <c r="I219" s="5">
        <f>All_Customers_Residential!I219+All_Customers_Small_Commercial!I219+All_Customers_Lighting!I219</f>
        <v>93427</v>
      </c>
      <c r="J219" s="5">
        <f>All_Customers_Residential!J219+All_Customers_Small_Commercial!J219+All_Customers_Lighting!J219</f>
        <v>95801</v>
      </c>
      <c r="K219" s="5">
        <f>All_Customers_Residential!K219+All_Customers_Small_Commercial!K219+All_Customers_Lighting!K219</f>
        <v>100887</v>
      </c>
      <c r="L219" s="5">
        <f>All_Customers_Residential!L219+All_Customers_Small_Commercial!L219+All_Customers_Lighting!L219</f>
        <v>100406</v>
      </c>
      <c r="M219" s="5">
        <f>All_Customers_Residential!M219+All_Customers_Small_Commercial!M219+All_Customers_Lighting!M219</f>
        <v>97868</v>
      </c>
      <c r="N219" s="5">
        <f>All_Customers_Residential!N219+All_Customers_Small_Commercial!N219+All_Customers_Lighting!N219</f>
        <v>99221</v>
      </c>
      <c r="O219" s="5">
        <f>All_Customers_Residential!O219+All_Customers_Small_Commercial!O219+All_Customers_Lighting!O219</f>
        <v>97895</v>
      </c>
      <c r="P219" s="5">
        <f>All_Customers_Residential!P219+All_Customers_Small_Commercial!P219+All_Customers_Lighting!P219</f>
        <v>97102</v>
      </c>
      <c r="Q219" s="5">
        <f>All_Customers_Residential!Q219+All_Customers_Small_Commercial!Q219+All_Customers_Lighting!Q219</f>
        <v>98690</v>
      </c>
      <c r="R219" s="5">
        <f>All_Customers_Residential!R219+All_Customers_Small_Commercial!R219+All_Customers_Lighting!R219</f>
        <v>104647</v>
      </c>
      <c r="S219" s="5">
        <f>All_Customers_Residential!S219+All_Customers_Small_Commercial!S219+All_Customers_Lighting!S219</f>
        <v>112104</v>
      </c>
      <c r="T219" s="5">
        <f>All_Customers_Residential!T219+All_Customers_Small_Commercial!T219+All_Customers_Lighting!T219</f>
        <v>117481</v>
      </c>
      <c r="U219" s="5">
        <f>All_Customers_Residential!U219+All_Customers_Small_Commercial!U219+All_Customers_Lighting!U219</f>
        <v>118573</v>
      </c>
      <c r="V219" s="5">
        <f>All_Customers_Residential!V219+All_Customers_Small_Commercial!V219+All_Customers_Lighting!V219</f>
        <v>119819</v>
      </c>
      <c r="W219" s="5">
        <f>All_Customers_Residential!W219+All_Customers_Small_Commercial!W219+All_Customers_Lighting!W219</f>
        <v>112359</v>
      </c>
      <c r="X219" s="5">
        <f>All_Customers_Residential!X219+All_Customers_Small_Commercial!X219+All_Customers_Lighting!X219</f>
        <v>98456</v>
      </c>
      <c r="Y219" s="5">
        <f>All_Customers_Residential!Y219+All_Customers_Small_Commercial!Y219+All_Customers_Lighting!Y219</f>
        <v>85207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1664736</v>
      </c>
      <c r="AD219" s="5">
        <f t="shared" si="26"/>
        <v>619899</v>
      </c>
      <c r="AE219" s="5">
        <f t="shared" si="27"/>
        <v>2284635</v>
      </c>
      <c r="AG219" s="2">
        <f t="shared" si="28"/>
        <v>7</v>
      </c>
      <c r="AH219" s="2">
        <f t="shared" si="29"/>
        <v>2024</v>
      </c>
      <c r="AJ219" s="5">
        <f t="shared" si="30"/>
        <v>119819</v>
      </c>
      <c r="AK219" s="2">
        <f t="shared" si="31"/>
        <v>21</v>
      </c>
    </row>
    <row r="220" spans="1:37" ht="12.75" x14ac:dyDescent="0.2">
      <c r="A220" s="4">
        <v>45503</v>
      </c>
      <c r="B220" s="5">
        <f>All_Customers_Residential!B220+All_Customers_Small_Commercial!B220+All_Customers_Lighting!B220</f>
        <v>77634</v>
      </c>
      <c r="C220" s="5">
        <f>All_Customers_Residential!C220+All_Customers_Small_Commercial!C220+All_Customers_Lighting!C220</f>
        <v>72161</v>
      </c>
      <c r="D220" s="5">
        <f>All_Customers_Residential!D220+All_Customers_Small_Commercial!D220+All_Customers_Lighting!D220</f>
        <v>70510</v>
      </c>
      <c r="E220" s="5">
        <f>All_Customers_Residential!E220+All_Customers_Small_Commercial!E220+All_Customers_Lighting!E220</f>
        <v>69982</v>
      </c>
      <c r="F220" s="5">
        <f>All_Customers_Residential!F220+All_Customers_Small_Commercial!F220+All_Customers_Lighting!F220</f>
        <v>71710</v>
      </c>
      <c r="G220" s="5">
        <f>All_Customers_Residential!G220+All_Customers_Small_Commercial!G220+All_Customers_Lighting!G220</f>
        <v>75395</v>
      </c>
      <c r="H220" s="5">
        <f>All_Customers_Residential!H220+All_Customers_Small_Commercial!H220+All_Customers_Lighting!H220</f>
        <v>86324</v>
      </c>
      <c r="I220" s="5">
        <f>All_Customers_Residential!I220+All_Customers_Small_Commercial!I220+All_Customers_Lighting!I220</f>
        <v>94379</v>
      </c>
      <c r="J220" s="5">
        <f>All_Customers_Residential!J220+All_Customers_Small_Commercial!J220+All_Customers_Lighting!J220</f>
        <v>97939</v>
      </c>
      <c r="K220" s="5">
        <f>All_Customers_Residential!K220+All_Customers_Small_Commercial!K220+All_Customers_Lighting!K220</f>
        <v>101990</v>
      </c>
      <c r="L220" s="5">
        <f>All_Customers_Residential!L220+All_Customers_Small_Commercial!L220+All_Customers_Lighting!L220</f>
        <v>102981</v>
      </c>
      <c r="M220" s="5">
        <f>All_Customers_Residential!M220+All_Customers_Small_Commercial!M220+All_Customers_Lighting!M220</f>
        <v>99990</v>
      </c>
      <c r="N220" s="5">
        <f>All_Customers_Residential!N220+All_Customers_Small_Commercial!N220+All_Customers_Lighting!N220</f>
        <v>99686</v>
      </c>
      <c r="O220" s="5">
        <f>All_Customers_Residential!O220+All_Customers_Small_Commercial!O220+All_Customers_Lighting!O220</f>
        <v>97546</v>
      </c>
      <c r="P220" s="5">
        <f>All_Customers_Residential!P220+All_Customers_Small_Commercial!P220+All_Customers_Lighting!P220</f>
        <v>97376</v>
      </c>
      <c r="Q220" s="5">
        <f>All_Customers_Residential!Q220+All_Customers_Small_Commercial!Q220+All_Customers_Lighting!Q220</f>
        <v>100505</v>
      </c>
      <c r="R220" s="5">
        <f>All_Customers_Residential!R220+All_Customers_Small_Commercial!R220+All_Customers_Lighting!R220</f>
        <v>111228</v>
      </c>
      <c r="S220" s="5">
        <f>All_Customers_Residential!S220+All_Customers_Small_Commercial!S220+All_Customers_Lighting!S220</f>
        <v>118532</v>
      </c>
      <c r="T220" s="5">
        <f>All_Customers_Residential!T220+All_Customers_Small_Commercial!T220+All_Customers_Lighting!T220</f>
        <v>127129</v>
      </c>
      <c r="U220" s="5">
        <f>All_Customers_Residential!U220+All_Customers_Small_Commercial!U220+All_Customers_Lighting!U220</f>
        <v>129201</v>
      </c>
      <c r="V220" s="5">
        <f>All_Customers_Residential!V220+All_Customers_Small_Commercial!V220+All_Customers_Lighting!V220</f>
        <v>131063</v>
      </c>
      <c r="W220" s="5">
        <f>All_Customers_Residential!W220+All_Customers_Small_Commercial!W220+All_Customers_Lighting!W220</f>
        <v>125228</v>
      </c>
      <c r="X220" s="5">
        <f>All_Customers_Residential!X220+All_Customers_Small_Commercial!X220+All_Customers_Lighting!X220</f>
        <v>108137</v>
      </c>
      <c r="Y220" s="5">
        <f>All_Customers_Residential!Y220+All_Customers_Small_Commercial!Y220+All_Customers_Lighting!Y220</f>
        <v>93340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1742910</v>
      </c>
      <c r="AD220" s="5">
        <f t="shared" si="26"/>
        <v>617056</v>
      </c>
      <c r="AE220" s="5">
        <f t="shared" si="27"/>
        <v>2359966</v>
      </c>
      <c r="AG220" s="2">
        <f t="shared" si="28"/>
        <v>7</v>
      </c>
      <c r="AH220" s="2">
        <f t="shared" si="29"/>
        <v>2024</v>
      </c>
      <c r="AJ220" s="5">
        <f t="shared" si="30"/>
        <v>131063</v>
      </c>
      <c r="AK220" s="2">
        <f t="shared" si="31"/>
        <v>21</v>
      </c>
    </row>
    <row r="221" spans="1:37" ht="12.75" x14ac:dyDescent="0.2">
      <c r="A221" s="4">
        <v>45504</v>
      </c>
      <c r="B221" s="5">
        <f>All_Customers_Residential!B221+All_Customers_Small_Commercial!B221+All_Customers_Lighting!B221</f>
        <v>85325</v>
      </c>
      <c r="C221" s="5">
        <f>All_Customers_Residential!C221+All_Customers_Small_Commercial!C221+All_Customers_Lighting!C221</f>
        <v>79929</v>
      </c>
      <c r="D221" s="5">
        <f>All_Customers_Residential!D221+All_Customers_Small_Commercial!D221+All_Customers_Lighting!D221</f>
        <v>76356</v>
      </c>
      <c r="E221" s="5">
        <f>All_Customers_Residential!E221+All_Customers_Small_Commercial!E221+All_Customers_Lighting!E221</f>
        <v>76003</v>
      </c>
      <c r="F221" s="5">
        <f>All_Customers_Residential!F221+All_Customers_Small_Commercial!F221+All_Customers_Lighting!F221</f>
        <v>77036</v>
      </c>
      <c r="G221" s="5">
        <f>All_Customers_Residential!G221+All_Customers_Small_Commercial!G221+All_Customers_Lighting!G221</f>
        <v>80916</v>
      </c>
      <c r="H221" s="5">
        <f>All_Customers_Residential!H221+All_Customers_Small_Commercial!H221+All_Customers_Lighting!H221</f>
        <v>90403</v>
      </c>
      <c r="I221" s="5">
        <f>All_Customers_Residential!I221+All_Customers_Small_Commercial!I221+All_Customers_Lighting!I221</f>
        <v>98621</v>
      </c>
      <c r="J221" s="5">
        <f>All_Customers_Residential!J221+All_Customers_Small_Commercial!J221+All_Customers_Lighting!J221</f>
        <v>102410</v>
      </c>
      <c r="K221" s="5">
        <f>All_Customers_Residential!K221+All_Customers_Small_Commercial!K221+All_Customers_Lighting!K221</f>
        <v>107784</v>
      </c>
      <c r="L221" s="5">
        <f>All_Customers_Residential!L221+All_Customers_Small_Commercial!L221+All_Customers_Lighting!L221</f>
        <v>108645</v>
      </c>
      <c r="M221" s="5">
        <f>All_Customers_Residential!M221+All_Customers_Small_Commercial!M221+All_Customers_Lighting!M221</f>
        <v>109498</v>
      </c>
      <c r="N221" s="5">
        <f>All_Customers_Residential!N221+All_Customers_Small_Commercial!N221+All_Customers_Lighting!N221</f>
        <v>109687</v>
      </c>
      <c r="O221" s="5">
        <f>All_Customers_Residential!O221+All_Customers_Small_Commercial!O221+All_Customers_Lighting!O221</f>
        <v>109854</v>
      </c>
      <c r="P221" s="5">
        <f>All_Customers_Residential!P221+All_Customers_Small_Commercial!P221+All_Customers_Lighting!P221</f>
        <v>104613</v>
      </c>
      <c r="Q221" s="5">
        <f>All_Customers_Residential!Q221+All_Customers_Small_Commercial!Q221+All_Customers_Lighting!Q221</f>
        <v>109584</v>
      </c>
      <c r="R221" s="5">
        <f>All_Customers_Residential!R221+All_Customers_Small_Commercial!R221+All_Customers_Lighting!R221</f>
        <v>123281</v>
      </c>
      <c r="S221" s="5">
        <f>All_Customers_Residential!S221+All_Customers_Small_Commercial!S221+All_Customers_Lighting!S221</f>
        <v>128508</v>
      </c>
      <c r="T221" s="5">
        <f>All_Customers_Residential!T221+All_Customers_Small_Commercial!T221+All_Customers_Lighting!T221</f>
        <v>136398</v>
      </c>
      <c r="U221" s="5">
        <f>All_Customers_Residential!U221+All_Customers_Small_Commercial!U221+All_Customers_Lighting!U221</f>
        <v>135486</v>
      </c>
      <c r="V221" s="5">
        <f>All_Customers_Residential!V221+All_Customers_Small_Commercial!V221+All_Customers_Lighting!V221</f>
        <v>138549</v>
      </c>
      <c r="W221" s="5">
        <f>All_Customers_Residential!W221+All_Customers_Small_Commercial!W221+All_Customers_Lighting!W221</f>
        <v>133427</v>
      </c>
      <c r="X221" s="5">
        <f>All_Customers_Residential!X221+All_Customers_Small_Commercial!X221+All_Customers_Lighting!X221</f>
        <v>115170</v>
      </c>
      <c r="Y221" s="5">
        <f>All_Customers_Residential!Y221+All_Customers_Small_Commercial!Y221+All_Customers_Lighting!Y221</f>
        <v>98368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1871515</v>
      </c>
      <c r="AD221" s="5">
        <f t="shared" si="26"/>
        <v>664336</v>
      </c>
      <c r="AE221" s="5">
        <f t="shared" si="27"/>
        <v>2535851</v>
      </c>
      <c r="AG221" s="2">
        <f t="shared" si="28"/>
        <v>7</v>
      </c>
      <c r="AH221" s="2">
        <f t="shared" si="29"/>
        <v>2024</v>
      </c>
      <c r="AJ221" s="5">
        <f t="shared" si="30"/>
        <v>138549</v>
      </c>
      <c r="AK221" s="2">
        <f t="shared" si="31"/>
        <v>21</v>
      </c>
    </row>
    <row r="222" spans="1:37" ht="12.75" x14ac:dyDescent="0.2">
      <c r="A222" s="4">
        <v>45505</v>
      </c>
      <c r="B222" s="5">
        <f>All_Customers_Residential!B222+All_Customers_Small_Commercial!B222+All_Customers_Lighting!B222</f>
        <v>88001</v>
      </c>
      <c r="C222" s="5">
        <f>All_Customers_Residential!C222+All_Customers_Small_Commercial!C222+All_Customers_Lighting!C222</f>
        <v>83672</v>
      </c>
      <c r="D222" s="5">
        <f>All_Customers_Residential!D222+All_Customers_Small_Commercial!D222+All_Customers_Lighting!D222</f>
        <v>80517</v>
      </c>
      <c r="E222" s="5">
        <f>All_Customers_Residential!E222+All_Customers_Small_Commercial!E222+All_Customers_Lighting!E222</f>
        <v>79505</v>
      </c>
      <c r="F222" s="5">
        <f>All_Customers_Residential!F222+All_Customers_Small_Commercial!F222+All_Customers_Lighting!F222</f>
        <v>80778</v>
      </c>
      <c r="G222" s="5">
        <f>All_Customers_Residential!G222+All_Customers_Small_Commercial!G222+All_Customers_Lighting!G222</f>
        <v>85656</v>
      </c>
      <c r="H222" s="5">
        <f>All_Customers_Residential!H222+All_Customers_Small_Commercial!H222+All_Customers_Lighting!H222</f>
        <v>95055</v>
      </c>
      <c r="I222" s="5">
        <f>All_Customers_Residential!I222+All_Customers_Small_Commercial!I222+All_Customers_Lighting!I222</f>
        <v>103774</v>
      </c>
      <c r="J222" s="5">
        <f>All_Customers_Residential!J222+All_Customers_Small_Commercial!J222+All_Customers_Lighting!J222</f>
        <v>106785</v>
      </c>
      <c r="K222" s="5">
        <f>All_Customers_Residential!K222+All_Customers_Small_Commercial!K222+All_Customers_Lighting!K222</f>
        <v>112619</v>
      </c>
      <c r="L222" s="5">
        <f>All_Customers_Residential!L222+All_Customers_Small_Commercial!L222+All_Customers_Lighting!L222</f>
        <v>110255</v>
      </c>
      <c r="M222" s="5">
        <f>All_Customers_Residential!M222+All_Customers_Small_Commercial!M222+All_Customers_Lighting!M222</f>
        <v>109856</v>
      </c>
      <c r="N222" s="5">
        <f>All_Customers_Residential!N222+All_Customers_Small_Commercial!N222+All_Customers_Lighting!N222</f>
        <v>112654</v>
      </c>
      <c r="O222" s="5">
        <f>All_Customers_Residential!O222+All_Customers_Small_Commercial!O222+All_Customers_Lighting!O222</f>
        <v>116417</v>
      </c>
      <c r="P222" s="5">
        <f>All_Customers_Residential!P222+All_Customers_Small_Commercial!P222+All_Customers_Lighting!P222</f>
        <v>113189</v>
      </c>
      <c r="Q222" s="5">
        <f>All_Customers_Residential!Q222+All_Customers_Small_Commercial!Q222+All_Customers_Lighting!Q222</f>
        <v>120844</v>
      </c>
      <c r="R222" s="5">
        <f>All_Customers_Residential!R222+All_Customers_Small_Commercial!R222+All_Customers_Lighting!R222</f>
        <v>128129</v>
      </c>
      <c r="S222" s="5">
        <f>All_Customers_Residential!S222+All_Customers_Small_Commercial!S222+All_Customers_Lighting!S222</f>
        <v>145169</v>
      </c>
      <c r="T222" s="5">
        <f>All_Customers_Residential!T222+All_Customers_Small_Commercial!T222+All_Customers_Lighting!T222</f>
        <v>155743</v>
      </c>
      <c r="U222" s="5">
        <f>All_Customers_Residential!U222+All_Customers_Small_Commercial!U222+All_Customers_Lighting!U222</f>
        <v>157003</v>
      </c>
      <c r="V222" s="5">
        <f>All_Customers_Residential!V222+All_Customers_Small_Commercial!V222+All_Customers_Lighting!V222</f>
        <v>156396</v>
      </c>
      <c r="W222" s="5">
        <f>All_Customers_Residential!W222+All_Customers_Small_Commercial!W222+All_Customers_Lighting!W222</f>
        <v>146259</v>
      </c>
      <c r="X222" s="5">
        <f>All_Customers_Residential!X222+All_Customers_Small_Commercial!X222+All_Customers_Lighting!X222</f>
        <v>130751</v>
      </c>
      <c r="Y222" s="5">
        <f>All_Customers_Residential!Y222+All_Customers_Small_Commercial!Y222+All_Customers_Lighting!Y222</f>
        <v>109004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2025843</v>
      </c>
      <c r="AD222" s="5">
        <f t="shared" si="26"/>
        <v>702188</v>
      </c>
      <c r="AE222" s="5">
        <f t="shared" si="27"/>
        <v>2728031</v>
      </c>
      <c r="AG222" s="2">
        <f t="shared" si="28"/>
        <v>8</v>
      </c>
      <c r="AH222" s="2">
        <f t="shared" si="29"/>
        <v>2024</v>
      </c>
      <c r="AJ222" s="5">
        <f t="shared" si="30"/>
        <v>157003</v>
      </c>
      <c r="AK222" s="2">
        <f t="shared" si="31"/>
        <v>20</v>
      </c>
    </row>
    <row r="223" spans="1:37" ht="12.75" x14ac:dyDescent="0.2">
      <c r="A223" s="4">
        <v>45506</v>
      </c>
      <c r="B223" s="5">
        <f>All_Customers_Residential!B223+All_Customers_Small_Commercial!B223+All_Customers_Lighting!B223</f>
        <v>96982</v>
      </c>
      <c r="C223" s="5">
        <f>All_Customers_Residential!C223+All_Customers_Small_Commercial!C223+All_Customers_Lighting!C223</f>
        <v>90540</v>
      </c>
      <c r="D223" s="5">
        <f>All_Customers_Residential!D223+All_Customers_Small_Commercial!D223+All_Customers_Lighting!D223</f>
        <v>87019</v>
      </c>
      <c r="E223" s="5">
        <f>All_Customers_Residential!E223+All_Customers_Small_Commercial!E223+All_Customers_Lighting!E223</f>
        <v>83910</v>
      </c>
      <c r="F223" s="5">
        <f>All_Customers_Residential!F223+All_Customers_Small_Commercial!F223+All_Customers_Lighting!F223</f>
        <v>84728</v>
      </c>
      <c r="G223" s="5">
        <f>All_Customers_Residential!G223+All_Customers_Small_Commercial!G223+All_Customers_Lighting!G223</f>
        <v>88071</v>
      </c>
      <c r="H223" s="5">
        <f>All_Customers_Residential!H223+All_Customers_Small_Commercial!H223+All_Customers_Lighting!H223</f>
        <v>98057</v>
      </c>
      <c r="I223" s="5">
        <f>All_Customers_Residential!I223+All_Customers_Small_Commercial!I223+All_Customers_Lighting!I223</f>
        <v>105294</v>
      </c>
      <c r="J223" s="5">
        <f>All_Customers_Residential!J223+All_Customers_Small_Commercial!J223+All_Customers_Lighting!J223</f>
        <v>112610</v>
      </c>
      <c r="K223" s="5">
        <f>All_Customers_Residential!K223+All_Customers_Small_Commercial!K223+All_Customers_Lighting!K223</f>
        <v>121823</v>
      </c>
      <c r="L223" s="5">
        <f>All_Customers_Residential!L223+All_Customers_Small_Commercial!L223+All_Customers_Lighting!L223</f>
        <v>123844</v>
      </c>
      <c r="M223" s="5">
        <f>All_Customers_Residential!M223+All_Customers_Small_Commercial!M223+All_Customers_Lighting!M223</f>
        <v>124459</v>
      </c>
      <c r="N223" s="5">
        <f>All_Customers_Residential!N223+All_Customers_Small_Commercial!N223+All_Customers_Lighting!N223</f>
        <v>128125</v>
      </c>
      <c r="O223" s="5">
        <f>All_Customers_Residential!O223+All_Customers_Small_Commercial!O223+All_Customers_Lighting!O223</f>
        <v>127492</v>
      </c>
      <c r="P223" s="5">
        <f>All_Customers_Residential!P223+All_Customers_Small_Commercial!P223+All_Customers_Lighting!P223</f>
        <v>130526</v>
      </c>
      <c r="Q223" s="5">
        <f>All_Customers_Residential!Q223+All_Customers_Small_Commercial!Q223+All_Customers_Lighting!Q223</f>
        <v>132455</v>
      </c>
      <c r="R223" s="5">
        <f>All_Customers_Residential!R223+All_Customers_Small_Commercial!R223+All_Customers_Lighting!R223</f>
        <v>145037</v>
      </c>
      <c r="S223" s="5">
        <f>All_Customers_Residential!S223+All_Customers_Small_Commercial!S223+All_Customers_Lighting!S223</f>
        <v>154153</v>
      </c>
      <c r="T223" s="5">
        <f>All_Customers_Residential!T223+All_Customers_Small_Commercial!T223+All_Customers_Lighting!T223</f>
        <v>162844</v>
      </c>
      <c r="U223" s="5">
        <f>All_Customers_Residential!U223+All_Customers_Small_Commercial!U223+All_Customers_Lighting!U223</f>
        <v>160236</v>
      </c>
      <c r="V223" s="5">
        <f>All_Customers_Residential!V223+All_Customers_Small_Commercial!V223+All_Customers_Lighting!V223</f>
        <v>159780</v>
      </c>
      <c r="W223" s="5">
        <f>All_Customers_Residential!W223+All_Customers_Small_Commercial!W223+All_Customers_Lighting!W223</f>
        <v>149114</v>
      </c>
      <c r="X223" s="5">
        <f>All_Customers_Residential!X223+All_Customers_Small_Commercial!X223+All_Customers_Lighting!X223</f>
        <v>131784</v>
      </c>
      <c r="Y223" s="5">
        <f>All_Customers_Residential!Y223+All_Customers_Small_Commercial!Y223+All_Customers_Lighting!Y223</f>
        <v>113335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2169576</v>
      </c>
      <c r="AD223" s="5">
        <f t="shared" si="26"/>
        <v>742642</v>
      </c>
      <c r="AE223" s="5">
        <f t="shared" si="27"/>
        <v>2912218</v>
      </c>
      <c r="AG223" s="2">
        <f t="shared" si="28"/>
        <v>8</v>
      </c>
      <c r="AH223" s="2">
        <f t="shared" si="29"/>
        <v>2024</v>
      </c>
      <c r="AJ223" s="5">
        <f t="shared" si="30"/>
        <v>162844</v>
      </c>
      <c r="AK223" s="2">
        <f t="shared" si="31"/>
        <v>19</v>
      </c>
    </row>
    <row r="224" spans="1:37" ht="12.75" x14ac:dyDescent="0.2">
      <c r="A224" s="4">
        <v>45507</v>
      </c>
      <c r="B224" s="5">
        <f>All_Customers_Residential!B224+All_Customers_Small_Commercial!B224+All_Customers_Lighting!B224</f>
        <v>102114</v>
      </c>
      <c r="C224" s="5">
        <f>All_Customers_Residential!C224+All_Customers_Small_Commercial!C224+All_Customers_Lighting!C224</f>
        <v>94969</v>
      </c>
      <c r="D224" s="5">
        <f>All_Customers_Residential!D224+All_Customers_Small_Commercial!D224+All_Customers_Lighting!D224</f>
        <v>91083</v>
      </c>
      <c r="E224" s="5">
        <f>All_Customers_Residential!E224+All_Customers_Small_Commercial!E224+All_Customers_Lighting!E224</f>
        <v>88385</v>
      </c>
      <c r="F224" s="5">
        <f>All_Customers_Residential!F224+All_Customers_Small_Commercial!F224+All_Customers_Lighting!F224</f>
        <v>86957</v>
      </c>
      <c r="G224" s="5">
        <f>All_Customers_Residential!G224+All_Customers_Small_Commercial!G224+All_Customers_Lighting!G224</f>
        <v>89675</v>
      </c>
      <c r="H224" s="5">
        <f>All_Customers_Residential!H224+All_Customers_Small_Commercial!H224+All_Customers_Lighting!H224</f>
        <v>95196</v>
      </c>
      <c r="I224" s="5">
        <f>All_Customers_Residential!I224+All_Customers_Small_Commercial!I224+All_Customers_Lighting!I224</f>
        <v>104267</v>
      </c>
      <c r="J224" s="5">
        <f>All_Customers_Residential!J224+All_Customers_Small_Commercial!J224+All_Customers_Lighting!J224</f>
        <v>113731</v>
      </c>
      <c r="K224" s="5">
        <f>All_Customers_Residential!K224+All_Customers_Small_Commercial!K224+All_Customers_Lighting!K224</f>
        <v>119998</v>
      </c>
      <c r="L224" s="5">
        <f>All_Customers_Residential!L224+All_Customers_Small_Commercial!L224+All_Customers_Lighting!L224</f>
        <v>117117</v>
      </c>
      <c r="M224" s="5">
        <f>All_Customers_Residential!M224+All_Customers_Small_Commercial!M224+All_Customers_Lighting!M224</f>
        <v>119845</v>
      </c>
      <c r="N224" s="5">
        <f>All_Customers_Residential!N224+All_Customers_Small_Commercial!N224+All_Customers_Lighting!N224</f>
        <v>117438</v>
      </c>
      <c r="O224" s="5">
        <f>All_Customers_Residential!O224+All_Customers_Small_Commercial!O224+All_Customers_Lighting!O224</f>
        <v>117456</v>
      </c>
      <c r="P224" s="5">
        <f>All_Customers_Residential!P224+All_Customers_Small_Commercial!P224+All_Customers_Lighting!P224</f>
        <v>116439</v>
      </c>
      <c r="Q224" s="5">
        <f>All_Customers_Residential!Q224+All_Customers_Small_Commercial!Q224+All_Customers_Lighting!Q224</f>
        <v>119666</v>
      </c>
      <c r="R224" s="5">
        <f>All_Customers_Residential!R224+All_Customers_Small_Commercial!R224+All_Customers_Lighting!R224</f>
        <v>128594</v>
      </c>
      <c r="S224" s="5">
        <f>All_Customers_Residential!S224+All_Customers_Small_Commercial!S224+All_Customers_Lighting!S224</f>
        <v>138225</v>
      </c>
      <c r="T224" s="5">
        <f>All_Customers_Residential!T224+All_Customers_Small_Commercial!T224+All_Customers_Lighting!T224</f>
        <v>148932</v>
      </c>
      <c r="U224" s="5">
        <f>All_Customers_Residential!U224+All_Customers_Small_Commercial!U224+All_Customers_Lighting!U224</f>
        <v>153012</v>
      </c>
      <c r="V224" s="5">
        <f>All_Customers_Residential!V224+All_Customers_Small_Commercial!V224+All_Customers_Lighting!V224</f>
        <v>150881</v>
      </c>
      <c r="W224" s="5">
        <f>All_Customers_Residential!W224+All_Customers_Small_Commercial!W224+All_Customers_Lighting!W224</f>
        <v>140281</v>
      </c>
      <c r="X224" s="5">
        <f>All_Customers_Residential!X224+All_Customers_Small_Commercial!X224+All_Customers_Lighting!X224</f>
        <v>124893</v>
      </c>
      <c r="Y224" s="5">
        <f>All_Customers_Residential!Y224+All_Customers_Small_Commercial!Y224+All_Customers_Lighting!Y224</f>
        <v>109119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2788273</v>
      </c>
      <c r="AE224" s="5">
        <f t="shared" si="27"/>
        <v>2788273</v>
      </c>
      <c r="AG224" s="2">
        <f t="shared" si="28"/>
        <v>8</v>
      </c>
      <c r="AH224" s="2">
        <f t="shared" si="29"/>
        <v>2024</v>
      </c>
      <c r="AJ224" s="5">
        <f t="shared" si="30"/>
        <v>153012</v>
      </c>
      <c r="AK224" s="2">
        <f t="shared" si="31"/>
        <v>20</v>
      </c>
    </row>
    <row r="225" spans="1:37" ht="12.75" x14ac:dyDescent="0.2">
      <c r="A225" s="4">
        <v>45508</v>
      </c>
      <c r="B225" s="5">
        <f>All_Customers_Residential!B225+All_Customers_Small_Commercial!B225+All_Customers_Lighting!B225</f>
        <v>98624</v>
      </c>
      <c r="C225" s="5">
        <f>All_Customers_Residential!C225+All_Customers_Small_Commercial!C225+All_Customers_Lighting!C225</f>
        <v>92053</v>
      </c>
      <c r="D225" s="5">
        <f>All_Customers_Residential!D225+All_Customers_Small_Commercial!D225+All_Customers_Lighting!D225</f>
        <v>89574</v>
      </c>
      <c r="E225" s="5">
        <f>All_Customers_Residential!E225+All_Customers_Small_Commercial!E225+All_Customers_Lighting!E225</f>
        <v>85039</v>
      </c>
      <c r="F225" s="5">
        <f>All_Customers_Residential!F225+All_Customers_Small_Commercial!F225+All_Customers_Lighting!F225</f>
        <v>86135</v>
      </c>
      <c r="G225" s="5">
        <f>All_Customers_Residential!G225+All_Customers_Small_Commercial!G225+All_Customers_Lighting!G225</f>
        <v>86803</v>
      </c>
      <c r="H225" s="5">
        <f>All_Customers_Residential!H225+All_Customers_Small_Commercial!H225+All_Customers_Lighting!H225</f>
        <v>92191</v>
      </c>
      <c r="I225" s="5">
        <f>All_Customers_Residential!I225+All_Customers_Small_Commercial!I225+All_Customers_Lighting!I225</f>
        <v>99406</v>
      </c>
      <c r="J225" s="5">
        <f>All_Customers_Residential!J225+All_Customers_Small_Commercial!J225+All_Customers_Lighting!J225</f>
        <v>110968</v>
      </c>
      <c r="K225" s="5">
        <f>All_Customers_Residential!K225+All_Customers_Small_Commercial!K225+All_Customers_Lighting!K225</f>
        <v>120881</v>
      </c>
      <c r="L225" s="5">
        <f>All_Customers_Residential!L225+All_Customers_Small_Commercial!L225+All_Customers_Lighting!L225</f>
        <v>123836</v>
      </c>
      <c r="M225" s="5">
        <f>All_Customers_Residential!M225+All_Customers_Small_Commercial!M225+All_Customers_Lighting!M225</f>
        <v>121842</v>
      </c>
      <c r="N225" s="5">
        <f>All_Customers_Residential!N225+All_Customers_Small_Commercial!N225+All_Customers_Lighting!N225</f>
        <v>117197</v>
      </c>
      <c r="O225" s="5">
        <f>All_Customers_Residential!O225+All_Customers_Small_Commercial!O225+All_Customers_Lighting!O225</f>
        <v>111594</v>
      </c>
      <c r="P225" s="5">
        <f>All_Customers_Residential!P225+All_Customers_Small_Commercial!P225+All_Customers_Lighting!P225</f>
        <v>114825</v>
      </c>
      <c r="Q225" s="5">
        <f>All_Customers_Residential!Q225+All_Customers_Small_Commercial!Q225+All_Customers_Lighting!Q225</f>
        <v>125686</v>
      </c>
      <c r="R225" s="5">
        <f>All_Customers_Residential!R225+All_Customers_Small_Commercial!R225+All_Customers_Lighting!R225</f>
        <v>135766</v>
      </c>
      <c r="S225" s="5">
        <f>All_Customers_Residential!S225+All_Customers_Small_Commercial!S225+All_Customers_Lighting!S225</f>
        <v>143791</v>
      </c>
      <c r="T225" s="5">
        <f>All_Customers_Residential!T225+All_Customers_Small_Commercial!T225+All_Customers_Lighting!T225</f>
        <v>145325</v>
      </c>
      <c r="U225" s="5">
        <f>All_Customers_Residential!U225+All_Customers_Small_Commercial!U225+All_Customers_Lighting!U225</f>
        <v>145314</v>
      </c>
      <c r="V225" s="5">
        <f>All_Customers_Residential!V225+All_Customers_Small_Commercial!V225+All_Customers_Lighting!V225</f>
        <v>143321</v>
      </c>
      <c r="W225" s="5">
        <f>All_Customers_Residential!W225+All_Customers_Small_Commercial!W225+All_Customers_Lighting!W225</f>
        <v>133713</v>
      </c>
      <c r="X225" s="5">
        <f>All_Customers_Residential!X225+All_Customers_Small_Commercial!X225+All_Customers_Lighting!X225</f>
        <v>115343</v>
      </c>
      <c r="Y225" s="5">
        <f>All_Customers_Residential!Y225+All_Customers_Small_Commercial!Y225+All_Customers_Lighting!Y225</f>
        <v>101332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2740559</v>
      </c>
      <c r="AE225" s="5">
        <f t="shared" si="27"/>
        <v>2740559</v>
      </c>
      <c r="AG225" s="2">
        <f t="shared" si="28"/>
        <v>8</v>
      </c>
      <c r="AH225" s="2">
        <f t="shared" si="29"/>
        <v>2024</v>
      </c>
      <c r="AJ225" s="5">
        <f t="shared" si="30"/>
        <v>145325</v>
      </c>
      <c r="AK225" s="2">
        <f t="shared" si="31"/>
        <v>19</v>
      </c>
    </row>
    <row r="226" spans="1:37" ht="12.75" x14ac:dyDescent="0.2">
      <c r="A226" s="4">
        <v>45509</v>
      </c>
      <c r="B226" s="5">
        <f>All_Customers_Residential!B226+All_Customers_Small_Commercial!B226+All_Customers_Lighting!B226</f>
        <v>89855</v>
      </c>
      <c r="C226" s="5">
        <f>All_Customers_Residential!C226+All_Customers_Small_Commercial!C226+All_Customers_Lighting!C226</f>
        <v>84800</v>
      </c>
      <c r="D226" s="5">
        <f>All_Customers_Residential!D226+All_Customers_Small_Commercial!D226+All_Customers_Lighting!D226</f>
        <v>81297</v>
      </c>
      <c r="E226" s="5">
        <f>All_Customers_Residential!E226+All_Customers_Small_Commercial!E226+All_Customers_Lighting!E226</f>
        <v>79542</v>
      </c>
      <c r="F226" s="5">
        <f>All_Customers_Residential!F226+All_Customers_Small_Commercial!F226+All_Customers_Lighting!F226</f>
        <v>81473</v>
      </c>
      <c r="G226" s="5">
        <f>All_Customers_Residential!G226+All_Customers_Small_Commercial!G226+All_Customers_Lighting!G226</f>
        <v>84200</v>
      </c>
      <c r="H226" s="5">
        <f>All_Customers_Residential!H226+All_Customers_Small_Commercial!H226+All_Customers_Lighting!H226</f>
        <v>95030</v>
      </c>
      <c r="I226" s="5">
        <f>All_Customers_Residential!I226+All_Customers_Small_Commercial!I226+All_Customers_Lighting!I226</f>
        <v>100273</v>
      </c>
      <c r="J226" s="5">
        <f>All_Customers_Residential!J226+All_Customers_Small_Commercial!J226+All_Customers_Lighting!J226</f>
        <v>103778</v>
      </c>
      <c r="K226" s="5">
        <f>All_Customers_Residential!K226+All_Customers_Small_Commercial!K226+All_Customers_Lighting!K226</f>
        <v>109094</v>
      </c>
      <c r="L226" s="5">
        <f>All_Customers_Residential!L226+All_Customers_Small_Commercial!L226+All_Customers_Lighting!L226</f>
        <v>111901</v>
      </c>
      <c r="M226" s="5">
        <f>All_Customers_Residential!M226+All_Customers_Small_Commercial!M226+All_Customers_Lighting!M226</f>
        <v>111106</v>
      </c>
      <c r="N226" s="5">
        <f>All_Customers_Residential!N226+All_Customers_Small_Commercial!N226+All_Customers_Lighting!N226</f>
        <v>111657</v>
      </c>
      <c r="O226" s="5">
        <f>All_Customers_Residential!O226+All_Customers_Small_Commercial!O226+All_Customers_Lighting!O226</f>
        <v>107356</v>
      </c>
      <c r="P226" s="5">
        <f>All_Customers_Residential!P226+All_Customers_Small_Commercial!P226+All_Customers_Lighting!P226</f>
        <v>110832</v>
      </c>
      <c r="Q226" s="5">
        <f>All_Customers_Residential!Q226+All_Customers_Small_Commercial!Q226+All_Customers_Lighting!Q226</f>
        <v>118960</v>
      </c>
      <c r="R226" s="5">
        <f>All_Customers_Residential!R226+All_Customers_Small_Commercial!R226+All_Customers_Lighting!R226</f>
        <v>130630</v>
      </c>
      <c r="S226" s="5">
        <f>All_Customers_Residential!S226+All_Customers_Small_Commercial!S226+All_Customers_Lighting!S226</f>
        <v>138922</v>
      </c>
      <c r="T226" s="5">
        <f>All_Customers_Residential!T226+All_Customers_Small_Commercial!T226+All_Customers_Lighting!T226</f>
        <v>141531</v>
      </c>
      <c r="U226" s="5">
        <f>All_Customers_Residential!U226+All_Customers_Small_Commercial!U226+All_Customers_Lighting!U226</f>
        <v>143466</v>
      </c>
      <c r="V226" s="5">
        <f>All_Customers_Residential!V226+All_Customers_Small_Commercial!V226+All_Customers_Lighting!V226</f>
        <v>138928</v>
      </c>
      <c r="W226" s="5">
        <f>All_Customers_Residential!W226+All_Customers_Small_Commercial!W226+All_Customers_Lighting!W226</f>
        <v>128029</v>
      </c>
      <c r="X226" s="5">
        <f>All_Customers_Residential!X226+All_Customers_Small_Commercial!X226+All_Customers_Lighting!X226</f>
        <v>110152</v>
      </c>
      <c r="Y226" s="5">
        <f>All_Customers_Residential!Y226+All_Customers_Small_Commercial!Y226+All_Customers_Lighting!Y226</f>
        <v>94510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1916615</v>
      </c>
      <c r="AD226" s="5">
        <f t="shared" si="26"/>
        <v>690707</v>
      </c>
      <c r="AE226" s="5">
        <f t="shared" si="27"/>
        <v>2607322</v>
      </c>
      <c r="AG226" s="2">
        <f t="shared" si="28"/>
        <v>8</v>
      </c>
      <c r="AH226" s="2">
        <f t="shared" si="29"/>
        <v>2024</v>
      </c>
      <c r="AJ226" s="5">
        <f t="shared" si="30"/>
        <v>143466</v>
      </c>
      <c r="AK226" s="2">
        <f t="shared" si="31"/>
        <v>20</v>
      </c>
    </row>
    <row r="227" spans="1:37" ht="12.75" x14ac:dyDescent="0.2">
      <c r="A227" s="4">
        <v>45510</v>
      </c>
      <c r="B227" s="5">
        <f>All_Customers_Residential!B227+All_Customers_Small_Commercial!B227+All_Customers_Lighting!B227</f>
        <v>83408</v>
      </c>
      <c r="C227" s="5">
        <f>All_Customers_Residential!C227+All_Customers_Small_Commercial!C227+All_Customers_Lighting!C227</f>
        <v>80106</v>
      </c>
      <c r="D227" s="5">
        <f>All_Customers_Residential!D227+All_Customers_Small_Commercial!D227+All_Customers_Lighting!D227</f>
        <v>74676</v>
      </c>
      <c r="E227" s="5">
        <f>All_Customers_Residential!E227+All_Customers_Small_Commercial!E227+All_Customers_Lighting!E227</f>
        <v>74941</v>
      </c>
      <c r="F227" s="5">
        <f>All_Customers_Residential!F227+All_Customers_Small_Commercial!F227+All_Customers_Lighting!F227</f>
        <v>74742</v>
      </c>
      <c r="G227" s="5">
        <f>All_Customers_Residential!G227+All_Customers_Small_Commercial!G227+All_Customers_Lighting!G227</f>
        <v>80017</v>
      </c>
      <c r="H227" s="5">
        <f>All_Customers_Residential!H227+All_Customers_Small_Commercial!H227+All_Customers_Lighting!H227</f>
        <v>88876</v>
      </c>
      <c r="I227" s="5">
        <f>All_Customers_Residential!I227+All_Customers_Small_Commercial!I227+All_Customers_Lighting!I227</f>
        <v>94088</v>
      </c>
      <c r="J227" s="5">
        <f>All_Customers_Residential!J227+All_Customers_Small_Commercial!J227+All_Customers_Lighting!J227</f>
        <v>98941</v>
      </c>
      <c r="K227" s="5">
        <f>All_Customers_Residential!K227+All_Customers_Small_Commercial!K227+All_Customers_Lighting!K227</f>
        <v>100914</v>
      </c>
      <c r="L227" s="5">
        <f>All_Customers_Residential!L227+All_Customers_Small_Commercial!L227+All_Customers_Lighting!L227</f>
        <v>100239</v>
      </c>
      <c r="M227" s="5">
        <f>All_Customers_Residential!M227+All_Customers_Small_Commercial!M227+All_Customers_Lighting!M227</f>
        <v>98552</v>
      </c>
      <c r="N227" s="5">
        <f>All_Customers_Residential!N227+All_Customers_Small_Commercial!N227+All_Customers_Lighting!N227</f>
        <v>92748</v>
      </c>
      <c r="O227" s="5">
        <f>All_Customers_Residential!O227+All_Customers_Small_Commercial!O227+All_Customers_Lighting!O227</f>
        <v>88772</v>
      </c>
      <c r="P227" s="5">
        <f>All_Customers_Residential!P227+All_Customers_Small_Commercial!P227+All_Customers_Lighting!P227</f>
        <v>93601</v>
      </c>
      <c r="Q227" s="5">
        <f>All_Customers_Residential!Q227+All_Customers_Small_Commercial!Q227+All_Customers_Lighting!Q227</f>
        <v>93975</v>
      </c>
      <c r="R227" s="5">
        <f>All_Customers_Residential!R227+All_Customers_Small_Commercial!R227+All_Customers_Lighting!R227</f>
        <v>103549</v>
      </c>
      <c r="S227" s="5">
        <f>All_Customers_Residential!S227+All_Customers_Small_Commercial!S227+All_Customers_Lighting!S227</f>
        <v>113590</v>
      </c>
      <c r="T227" s="5">
        <f>All_Customers_Residential!T227+All_Customers_Small_Commercial!T227+All_Customers_Lighting!T227</f>
        <v>120460</v>
      </c>
      <c r="U227" s="5">
        <f>All_Customers_Residential!U227+All_Customers_Small_Commercial!U227+All_Customers_Lighting!U227</f>
        <v>123813</v>
      </c>
      <c r="V227" s="5">
        <f>All_Customers_Residential!V227+All_Customers_Small_Commercial!V227+All_Customers_Lighting!V227</f>
        <v>125826</v>
      </c>
      <c r="W227" s="5">
        <f>All_Customers_Residential!W227+All_Customers_Small_Commercial!W227+All_Customers_Lighting!W227</f>
        <v>116080</v>
      </c>
      <c r="X227" s="5">
        <f>All_Customers_Residential!X227+All_Customers_Small_Commercial!X227+All_Customers_Lighting!X227</f>
        <v>102364</v>
      </c>
      <c r="Y227" s="5">
        <f>All_Customers_Residential!Y227+All_Customers_Small_Commercial!Y227+All_Customers_Lighting!Y227</f>
        <v>87626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1667512</v>
      </c>
      <c r="AD227" s="5">
        <f t="shared" si="26"/>
        <v>644392</v>
      </c>
      <c r="AE227" s="5">
        <f t="shared" si="27"/>
        <v>2311904</v>
      </c>
      <c r="AG227" s="2">
        <f t="shared" si="28"/>
        <v>8</v>
      </c>
      <c r="AH227" s="2">
        <f t="shared" si="29"/>
        <v>2024</v>
      </c>
      <c r="AJ227" s="5">
        <f t="shared" si="30"/>
        <v>125826</v>
      </c>
      <c r="AK227" s="2">
        <f t="shared" si="31"/>
        <v>21</v>
      </c>
    </row>
    <row r="228" spans="1:37" ht="12.75" x14ac:dyDescent="0.2">
      <c r="A228" s="4">
        <v>45511</v>
      </c>
      <c r="B228" s="5">
        <f>All_Customers_Residential!B228+All_Customers_Small_Commercial!B228+All_Customers_Lighting!B228</f>
        <v>78834</v>
      </c>
      <c r="C228" s="5">
        <f>All_Customers_Residential!C228+All_Customers_Small_Commercial!C228+All_Customers_Lighting!C228</f>
        <v>73551</v>
      </c>
      <c r="D228" s="5">
        <f>All_Customers_Residential!D228+All_Customers_Small_Commercial!D228+All_Customers_Lighting!D228</f>
        <v>70333</v>
      </c>
      <c r="E228" s="5">
        <f>All_Customers_Residential!E228+All_Customers_Small_Commercial!E228+All_Customers_Lighting!E228</f>
        <v>70630</v>
      </c>
      <c r="F228" s="5">
        <f>All_Customers_Residential!F228+All_Customers_Small_Commercial!F228+All_Customers_Lighting!F228</f>
        <v>71515</v>
      </c>
      <c r="G228" s="5">
        <f>All_Customers_Residential!G228+All_Customers_Small_Commercial!G228+All_Customers_Lighting!G228</f>
        <v>76783</v>
      </c>
      <c r="H228" s="5">
        <f>All_Customers_Residential!H228+All_Customers_Small_Commercial!H228+All_Customers_Lighting!H228</f>
        <v>84848</v>
      </c>
      <c r="I228" s="5">
        <f>All_Customers_Residential!I228+All_Customers_Small_Commercial!I228+All_Customers_Lighting!I228</f>
        <v>90495</v>
      </c>
      <c r="J228" s="5">
        <f>All_Customers_Residential!J228+All_Customers_Small_Commercial!J228+All_Customers_Lighting!J228</f>
        <v>90292</v>
      </c>
      <c r="K228" s="5">
        <f>All_Customers_Residential!K228+All_Customers_Small_Commercial!K228+All_Customers_Lighting!K228</f>
        <v>90127</v>
      </c>
      <c r="L228" s="5">
        <f>All_Customers_Residential!L228+All_Customers_Small_Commercial!L228+All_Customers_Lighting!L228</f>
        <v>88343</v>
      </c>
      <c r="M228" s="5">
        <f>All_Customers_Residential!M228+All_Customers_Small_Commercial!M228+All_Customers_Lighting!M228</f>
        <v>91331</v>
      </c>
      <c r="N228" s="5">
        <f>All_Customers_Residential!N228+All_Customers_Small_Commercial!N228+All_Customers_Lighting!N228</f>
        <v>90610</v>
      </c>
      <c r="O228" s="5">
        <f>All_Customers_Residential!O228+All_Customers_Small_Commercial!O228+All_Customers_Lighting!O228</f>
        <v>90828</v>
      </c>
      <c r="P228" s="5">
        <f>All_Customers_Residential!P228+All_Customers_Small_Commercial!P228+All_Customers_Lighting!P228</f>
        <v>92665</v>
      </c>
      <c r="Q228" s="5">
        <f>All_Customers_Residential!Q228+All_Customers_Small_Commercial!Q228+All_Customers_Lighting!Q228</f>
        <v>98351</v>
      </c>
      <c r="R228" s="5">
        <f>All_Customers_Residential!R228+All_Customers_Small_Commercial!R228+All_Customers_Lighting!R228</f>
        <v>106883</v>
      </c>
      <c r="S228" s="5">
        <f>All_Customers_Residential!S228+All_Customers_Small_Commercial!S228+All_Customers_Lighting!S228</f>
        <v>118859</v>
      </c>
      <c r="T228" s="5">
        <f>All_Customers_Residential!T228+All_Customers_Small_Commercial!T228+All_Customers_Lighting!T228</f>
        <v>127989</v>
      </c>
      <c r="U228" s="5">
        <f>All_Customers_Residential!U228+All_Customers_Small_Commercial!U228+All_Customers_Lighting!U228</f>
        <v>129286</v>
      </c>
      <c r="V228" s="5">
        <f>All_Customers_Residential!V228+All_Customers_Small_Commercial!V228+All_Customers_Lighting!V228</f>
        <v>128814</v>
      </c>
      <c r="W228" s="5">
        <f>All_Customers_Residential!W228+All_Customers_Small_Commercial!W228+All_Customers_Lighting!W228</f>
        <v>118945</v>
      </c>
      <c r="X228" s="5">
        <f>All_Customers_Residential!X228+All_Customers_Small_Commercial!X228+All_Customers_Lighting!X228</f>
        <v>103775</v>
      </c>
      <c r="Y228" s="5">
        <f>All_Customers_Residential!Y228+All_Customers_Small_Commercial!Y228+All_Customers_Lighting!Y228</f>
        <v>85093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1657593</v>
      </c>
      <c r="AD228" s="5">
        <f t="shared" si="26"/>
        <v>611587</v>
      </c>
      <c r="AE228" s="5">
        <f t="shared" si="27"/>
        <v>2269180</v>
      </c>
      <c r="AG228" s="2">
        <f t="shared" si="28"/>
        <v>8</v>
      </c>
      <c r="AH228" s="2">
        <f t="shared" si="29"/>
        <v>2024</v>
      </c>
      <c r="AJ228" s="5">
        <f t="shared" si="30"/>
        <v>129286</v>
      </c>
      <c r="AK228" s="2">
        <f t="shared" si="31"/>
        <v>20</v>
      </c>
    </row>
    <row r="229" spans="1:37" ht="12.75" x14ac:dyDescent="0.2">
      <c r="A229" s="4">
        <v>45512</v>
      </c>
      <c r="B229" s="5">
        <f>All_Customers_Residential!B229+All_Customers_Small_Commercial!B229+All_Customers_Lighting!B229</f>
        <v>81784</v>
      </c>
      <c r="C229" s="5">
        <f>All_Customers_Residential!C229+All_Customers_Small_Commercial!C229+All_Customers_Lighting!C229</f>
        <v>73861</v>
      </c>
      <c r="D229" s="5">
        <f>All_Customers_Residential!D229+All_Customers_Small_Commercial!D229+All_Customers_Lighting!D229</f>
        <v>70812</v>
      </c>
      <c r="E229" s="5">
        <f>All_Customers_Residential!E229+All_Customers_Small_Commercial!E229+All_Customers_Lighting!E229</f>
        <v>68894</v>
      </c>
      <c r="F229" s="5">
        <f>All_Customers_Residential!F229+All_Customers_Small_Commercial!F229+All_Customers_Lighting!F229</f>
        <v>70601</v>
      </c>
      <c r="G229" s="5">
        <f>All_Customers_Residential!G229+All_Customers_Small_Commercial!G229+All_Customers_Lighting!G229</f>
        <v>74308</v>
      </c>
      <c r="H229" s="5">
        <f>All_Customers_Residential!H229+All_Customers_Small_Commercial!H229+All_Customers_Lighting!H229</f>
        <v>81951</v>
      </c>
      <c r="I229" s="5">
        <f>All_Customers_Residential!I229+All_Customers_Small_Commercial!I229+All_Customers_Lighting!I229</f>
        <v>86343</v>
      </c>
      <c r="J229" s="5">
        <f>All_Customers_Residential!J229+All_Customers_Small_Commercial!J229+All_Customers_Lighting!J229</f>
        <v>85458</v>
      </c>
      <c r="K229" s="5">
        <f>All_Customers_Residential!K229+All_Customers_Small_Commercial!K229+All_Customers_Lighting!K229</f>
        <v>86927</v>
      </c>
      <c r="L229" s="5">
        <f>All_Customers_Residential!L229+All_Customers_Small_Commercial!L229+All_Customers_Lighting!L229</f>
        <v>85398</v>
      </c>
      <c r="M229" s="5">
        <f>All_Customers_Residential!M229+All_Customers_Small_Commercial!M229+All_Customers_Lighting!M229</f>
        <v>86736</v>
      </c>
      <c r="N229" s="5">
        <f>All_Customers_Residential!N229+All_Customers_Small_Commercial!N229+All_Customers_Lighting!N229</f>
        <v>86468</v>
      </c>
      <c r="O229" s="5">
        <f>All_Customers_Residential!O229+All_Customers_Small_Commercial!O229+All_Customers_Lighting!O229</f>
        <v>86657</v>
      </c>
      <c r="P229" s="5">
        <f>All_Customers_Residential!P229+All_Customers_Small_Commercial!P229+All_Customers_Lighting!P229</f>
        <v>92067</v>
      </c>
      <c r="Q229" s="5">
        <f>All_Customers_Residential!Q229+All_Customers_Small_Commercial!Q229+All_Customers_Lighting!Q229</f>
        <v>95232</v>
      </c>
      <c r="R229" s="5">
        <f>All_Customers_Residential!R229+All_Customers_Small_Commercial!R229+All_Customers_Lighting!R229</f>
        <v>104930</v>
      </c>
      <c r="S229" s="5">
        <f>All_Customers_Residential!S229+All_Customers_Small_Commercial!S229+All_Customers_Lighting!S229</f>
        <v>116407</v>
      </c>
      <c r="T229" s="5">
        <f>All_Customers_Residential!T229+All_Customers_Small_Commercial!T229+All_Customers_Lighting!T229</f>
        <v>124450</v>
      </c>
      <c r="U229" s="5">
        <f>All_Customers_Residential!U229+All_Customers_Small_Commercial!U229+All_Customers_Lighting!U229</f>
        <v>125806</v>
      </c>
      <c r="V229" s="5">
        <f>All_Customers_Residential!V229+All_Customers_Small_Commercial!V229+All_Customers_Lighting!V229</f>
        <v>126036</v>
      </c>
      <c r="W229" s="5">
        <f>All_Customers_Residential!W229+All_Customers_Small_Commercial!W229+All_Customers_Lighting!W229</f>
        <v>117404</v>
      </c>
      <c r="X229" s="5">
        <f>All_Customers_Residential!X229+All_Customers_Small_Commercial!X229+All_Customers_Lighting!X229</f>
        <v>104574</v>
      </c>
      <c r="Y229" s="5">
        <f>All_Customers_Residential!Y229+All_Customers_Small_Commercial!Y229+All_Customers_Lighting!Y229</f>
        <v>88453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1610893</v>
      </c>
      <c r="AD229" s="5">
        <f t="shared" si="26"/>
        <v>610664</v>
      </c>
      <c r="AE229" s="5">
        <f t="shared" si="27"/>
        <v>2221557</v>
      </c>
      <c r="AG229" s="2">
        <f t="shared" si="28"/>
        <v>8</v>
      </c>
      <c r="AH229" s="2">
        <f t="shared" si="29"/>
        <v>2024</v>
      </c>
      <c r="AJ229" s="5">
        <f t="shared" si="30"/>
        <v>126036</v>
      </c>
      <c r="AK229" s="2">
        <f t="shared" si="31"/>
        <v>21</v>
      </c>
    </row>
    <row r="230" spans="1:37" ht="12.75" x14ac:dyDescent="0.2">
      <c r="A230" s="4">
        <v>45513</v>
      </c>
      <c r="B230" s="5">
        <f>All_Customers_Residential!B230+All_Customers_Small_Commercial!B230+All_Customers_Lighting!B230</f>
        <v>92692</v>
      </c>
      <c r="C230" s="5">
        <f>All_Customers_Residential!C230+All_Customers_Small_Commercial!C230+All_Customers_Lighting!C230</f>
        <v>100366</v>
      </c>
      <c r="D230" s="5">
        <f>All_Customers_Residential!D230+All_Customers_Small_Commercial!D230+All_Customers_Lighting!D230</f>
        <v>95484</v>
      </c>
      <c r="E230" s="5">
        <f>All_Customers_Residential!E230+All_Customers_Small_Commercial!E230+All_Customers_Lighting!E230</f>
        <v>83400</v>
      </c>
      <c r="F230" s="5">
        <f>All_Customers_Residential!F230+All_Customers_Small_Commercial!F230+All_Customers_Lighting!F230</f>
        <v>74089</v>
      </c>
      <c r="G230" s="5">
        <f>All_Customers_Residential!G230+All_Customers_Small_Commercial!G230+All_Customers_Lighting!G230</f>
        <v>83016</v>
      </c>
      <c r="H230" s="5">
        <f>All_Customers_Residential!H230+All_Customers_Small_Commercial!H230+All_Customers_Lighting!H230</f>
        <v>79329</v>
      </c>
      <c r="I230" s="5">
        <f>All_Customers_Residential!I230+All_Customers_Small_Commercial!I230+All_Customers_Lighting!I230</f>
        <v>89198</v>
      </c>
      <c r="J230" s="5">
        <f>All_Customers_Residential!J230+All_Customers_Small_Commercial!J230+All_Customers_Lighting!J230</f>
        <v>90964</v>
      </c>
      <c r="K230" s="5">
        <f>All_Customers_Residential!K230+All_Customers_Small_Commercial!K230+All_Customers_Lighting!K230</f>
        <v>92959</v>
      </c>
      <c r="L230" s="5">
        <f>All_Customers_Residential!L230+All_Customers_Small_Commercial!L230+All_Customers_Lighting!L230</f>
        <v>84090</v>
      </c>
      <c r="M230" s="5">
        <f>All_Customers_Residential!M230+All_Customers_Small_Commercial!M230+All_Customers_Lighting!M230</f>
        <v>83025</v>
      </c>
      <c r="N230" s="5">
        <f>All_Customers_Residential!N230+All_Customers_Small_Commercial!N230+All_Customers_Lighting!N230</f>
        <v>104655</v>
      </c>
      <c r="O230" s="5">
        <f>All_Customers_Residential!O230+All_Customers_Small_Commercial!O230+All_Customers_Lighting!O230</f>
        <v>97823</v>
      </c>
      <c r="P230" s="5">
        <f>All_Customers_Residential!P230+All_Customers_Small_Commercial!P230+All_Customers_Lighting!P230</f>
        <v>96599</v>
      </c>
      <c r="Q230" s="5">
        <f>All_Customers_Residential!Q230+All_Customers_Small_Commercial!Q230+All_Customers_Lighting!Q230</f>
        <v>99678</v>
      </c>
      <c r="R230" s="5">
        <f>All_Customers_Residential!R230+All_Customers_Small_Commercial!R230+All_Customers_Lighting!R230</f>
        <v>106140</v>
      </c>
      <c r="S230" s="5">
        <f>All_Customers_Residential!S230+All_Customers_Small_Commercial!S230+All_Customers_Lighting!S230</f>
        <v>113215</v>
      </c>
      <c r="T230" s="5">
        <f>All_Customers_Residential!T230+All_Customers_Small_Commercial!T230+All_Customers_Lighting!T230</f>
        <v>116363</v>
      </c>
      <c r="U230" s="5">
        <f>All_Customers_Residential!U230+All_Customers_Small_Commercial!U230+All_Customers_Lighting!U230</f>
        <v>118179</v>
      </c>
      <c r="V230" s="5">
        <f>All_Customers_Residential!V230+All_Customers_Small_Commercial!V230+All_Customers_Lighting!V230</f>
        <v>117610</v>
      </c>
      <c r="W230" s="5">
        <f>All_Customers_Residential!W230+All_Customers_Small_Commercial!W230+All_Customers_Lighting!W230</f>
        <v>113457</v>
      </c>
      <c r="X230" s="5">
        <f>All_Customers_Residential!X230+All_Customers_Small_Commercial!X230+All_Customers_Lighting!X230</f>
        <v>103612</v>
      </c>
      <c r="Y230" s="5">
        <f>All_Customers_Residential!Y230+All_Customers_Small_Commercial!Y230+All_Customers_Lighting!Y230</f>
        <v>91567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1627567</v>
      </c>
      <c r="AD230" s="5">
        <f t="shared" si="26"/>
        <v>699943</v>
      </c>
      <c r="AE230" s="5">
        <f t="shared" si="27"/>
        <v>2327510</v>
      </c>
      <c r="AG230" s="2">
        <f t="shared" si="28"/>
        <v>8</v>
      </c>
      <c r="AH230" s="2">
        <f t="shared" si="29"/>
        <v>2024</v>
      </c>
      <c r="AJ230" s="5">
        <f t="shared" si="30"/>
        <v>118179</v>
      </c>
      <c r="AK230" s="2">
        <f t="shared" si="31"/>
        <v>20</v>
      </c>
    </row>
    <row r="231" spans="1:37" ht="12.75" x14ac:dyDescent="0.2">
      <c r="A231" s="4">
        <v>45514</v>
      </c>
      <c r="B231" s="5">
        <f>All_Customers_Residential!B231+All_Customers_Small_Commercial!B231+All_Customers_Lighting!B231</f>
        <v>83098</v>
      </c>
      <c r="C231" s="5">
        <f>All_Customers_Residential!C231+All_Customers_Small_Commercial!C231+All_Customers_Lighting!C231</f>
        <v>79367</v>
      </c>
      <c r="D231" s="5">
        <f>All_Customers_Residential!D231+All_Customers_Small_Commercial!D231+All_Customers_Lighting!D231</f>
        <v>75818</v>
      </c>
      <c r="E231" s="5">
        <f>All_Customers_Residential!E231+All_Customers_Small_Commercial!E231+All_Customers_Lighting!E231</f>
        <v>74896</v>
      </c>
      <c r="F231" s="5">
        <f>All_Customers_Residential!F231+All_Customers_Small_Commercial!F231+All_Customers_Lighting!F231</f>
        <v>75543</v>
      </c>
      <c r="G231" s="5">
        <f>All_Customers_Residential!G231+All_Customers_Small_Commercial!G231+All_Customers_Lighting!G231</f>
        <v>79265</v>
      </c>
      <c r="H231" s="5">
        <f>All_Customers_Residential!H231+All_Customers_Small_Commercial!H231+All_Customers_Lighting!H231</f>
        <v>84835</v>
      </c>
      <c r="I231" s="5">
        <f>All_Customers_Residential!I231+All_Customers_Small_Commercial!I231+All_Customers_Lighting!I231</f>
        <v>93503</v>
      </c>
      <c r="J231" s="5">
        <f>All_Customers_Residential!J231+All_Customers_Small_Commercial!J231+All_Customers_Lighting!J231</f>
        <v>103455</v>
      </c>
      <c r="K231" s="5">
        <f>All_Customers_Residential!K231+All_Customers_Small_Commercial!K231+All_Customers_Lighting!K231</f>
        <v>109595</v>
      </c>
      <c r="L231" s="5">
        <f>All_Customers_Residential!L231+All_Customers_Small_Commercial!L231+All_Customers_Lighting!L231</f>
        <v>114359</v>
      </c>
      <c r="M231" s="5">
        <f>All_Customers_Residential!M231+All_Customers_Small_Commercial!M231+All_Customers_Lighting!M231</f>
        <v>113388</v>
      </c>
      <c r="N231" s="5">
        <f>All_Customers_Residential!N231+All_Customers_Small_Commercial!N231+All_Customers_Lighting!N231</f>
        <v>113438</v>
      </c>
      <c r="O231" s="5">
        <f>All_Customers_Residential!O231+All_Customers_Small_Commercial!O231+All_Customers_Lighting!O231</f>
        <v>112623</v>
      </c>
      <c r="P231" s="5">
        <f>All_Customers_Residential!P231+All_Customers_Small_Commercial!P231+All_Customers_Lighting!P231</f>
        <v>115136</v>
      </c>
      <c r="Q231" s="5">
        <f>All_Customers_Residential!Q231+All_Customers_Small_Commercial!Q231+All_Customers_Lighting!Q231</f>
        <v>120062</v>
      </c>
      <c r="R231" s="5">
        <f>All_Customers_Residential!R231+All_Customers_Small_Commercial!R231+All_Customers_Lighting!R231</f>
        <v>132434</v>
      </c>
      <c r="S231" s="5">
        <f>All_Customers_Residential!S231+All_Customers_Small_Commercial!S231+All_Customers_Lighting!S231</f>
        <v>139405</v>
      </c>
      <c r="T231" s="5">
        <f>All_Customers_Residential!T231+All_Customers_Small_Commercial!T231+All_Customers_Lighting!T231</f>
        <v>146235</v>
      </c>
      <c r="U231" s="5">
        <f>All_Customers_Residential!U231+All_Customers_Small_Commercial!U231+All_Customers_Lighting!U231</f>
        <v>144892</v>
      </c>
      <c r="V231" s="5">
        <f>All_Customers_Residential!V231+All_Customers_Small_Commercial!V231+All_Customers_Lighting!V231</f>
        <v>144486</v>
      </c>
      <c r="W231" s="5">
        <f>All_Customers_Residential!W231+All_Customers_Small_Commercial!W231+All_Customers_Lighting!W231</f>
        <v>133023</v>
      </c>
      <c r="X231" s="5">
        <f>All_Customers_Residential!X231+All_Customers_Small_Commercial!X231+All_Customers_Lighting!X231</f>
        <v>115732</v>
      </c>
      <c r="Y231" s="5">
        <f>All_Customers_Residential!Y231+All_Customers_Small_Commercial!Y231+All_Customers_Lighting!Y231</f>
        <v>100403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2604991</v>
      </c>
      <c r="AE231" s="5">
        <f t="shared" si="27"/>
        <v>2604991</v>
      </c>
      <c r="AG231" s="2">
        <f t="shared" si="28"/>
        <v>8</v>
      </c>
      <c r="AH231" s="2">
        <f t="shared" si="29"/>
        <v>2024</v>
      </c>
      <c r="AJ231" s="5">
        <f t="shared" si="30"/>
        <v>146235</v>
      </c>
      <c r="AK231" s="2">
        <f t="shared" si="31"/>
        <v>19</v>
      </c>
    </row>
    <row r="232" spans="1:37" ht="12.75" x14ac:dyDescent="0.2">
      <c r="A232" s="4">
        <v>45515</v>
      </c>
      <c r="B232" s="5">
        <f>All_Customers_Residential!B232+All_Customers_Small_Commercial!B232+All_Customers_Lighting!B232</f>
        <v>89461</v>
      </c>
      <c r="C232" s="5">
        <f>All_Customers_Residential!C232+All_Customers_Small_Commercial!C232+All_Customers_Lighting!C232</f>
        <v>82508</v>
      </c>
      <c r="D232" s="5">
        <f>All_Customers_Residential!D232+All_Customers_Small_Commercial!D232+All_Customers_Lighting!D232</f>
        <v>77232</v>
      </c>
      <c r="E232" s="5">
        <f>All_Customers_Residential!E232+All_Customers_Small_Commercial!E232+All_Customers_Lighting!E232</f>
        <v>74643</v>
      </c>
      <c r="F232" s="5">
        <f>All_Customers_Residential!F232+All_Customers_Small_Commercial!F232+All_Customers_Lighting!F232</f>
        <v>73972</v>
      </c>
      <c r="G232" s="5">
        <f>All_Customers_Residential!G232+All_Customers_Small_Commercial!G232+All_Customers_Lighting!G232</f>
        <v>75063</v>
      </c>
      <c r="H232" s="5">
        <f>All_Customers_Residential!H232+All_Customers_Small_Commercial!H232+All_Customers_Lighting!H232</f>
        <v>78605</v>
      </c>
      <c r="I232" s="5">
        <f>All_Customers_Residential!I232+All_Customers_Small_Commercial!I232+All_Customers_Lighting!I232</f>
        <v>83994</v>
      </c>
      <c r="J232" s="5">
        <f>All_Customers_Residential!J232+All_Customers_Small_Commercial!J232+All_Customers_Lighting!J232</f>
        <v>89422</v>
      </c>
      <c r="K232" s="5">
        <f>All_Customers_Residential!K232+All_Customers_Small_Commercial!K232+All_Customers_Lighting!K232</f>
        <v>94939</v>
      </c>
      <c r="L232" s="5">
        <f>All_Customers_Residential!L232+All_Customers_Small_Commercial!L232+All_Customers_Lighting!L232</f>
        <v>96123</v>
      </c>
      <c r="M232" s="5">
        <f>All_Customers_Residential!M232+All_Customers_Small_Commercial!M232+All_Customers_Lighting!M232</f>
        <v>95665</v>
      </c>
      <c r="N232" s="5">
        <f>All_Customers_Residential!N232+All_Customers_Small_Commercial!N232+All_Customers_Lighting!N232</f>
        <v>98315</v>
      </c>
      <c r="O232" s="5">
        <f>All_Customers_Residential!O232+All_Customers_Small_Commercial!O232+All_Customers_Lighting!O232</f>
        <v>98408</v>
      </c>
      <c r="P232" s="5">
        <f>All_Customers_Residential!P232+All_Customers_Small_Commercial!P232+All_Customers_Lighting!P232</f>
        <v>98690</v>
      </c>
      <c r="Q232" s="5">
        <f>All_Customers_Residential!Q232+All_Customers_Small_Commercial!Q232+All_Customers_Lighting!Q232</f>
        <v>104803</v>
      </c>
      <c r="R232" s="5">
        <f>All_Customers_Residential!R232+All_Customers_Small_Commercial!R232+All_Customers_Lighting!R232</f>
        <v>112697</v>
      </c>
      <c r="S232" s="5">
        <f>All_Customers_Residential!S232+All_Customers_Small_Commercial!S232+All_Customers_Lighting!S232</f>
        <v>125717</v>
      </c>
      <c r="T232" s="5">
        <f>All_Customers_Residential!T232+All_Customers_Small_Commercial!T232+All_Customers_Lighting!T232</f>
        <v>133690</v>
      </c>
      <c r="U232" s="5">
        <f>All_Customers_Residential!U232+All_Customers_Small_Commercial!U232+All_Customers_Lighting!U232</f>
        <v>134310</v>
      </c>
      <c r="V232" s="5">
        <f>All_Customers_Residential!V232+All_Customers_Small_Commercial!V232+All_Customers_Lighting!V232</f>
        <v>133346</v>
      </c>
      <c r="W232" s="5">
        <f>All_Customers_Residential!W232+All_Customers_Small_Commercial!W232+All_Customers_Lighting!W232</f>
        <v>120975</v>
      </c>
      <c r="X232" s="5">
        <f>All_Customers_Residential!X232+All_Customers_Small_Commercial!X232+All_Customers_Lighting!X232</f>
        <v>106803</v>
      </c>
      <c r="Y232" s="5">
        <f>All_Customers_Residential!Y232+All_Customers_Small_Commercial!Y232+All_Customers_Lighting!Y232</f>
        <v>92636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2372017</v>
      </c>
      <c r="AE232" s="5">
        <f t="shared" si="27"/>
        <v>2372017</v>
      </c>
      <c r="AG232" s="2">
        <f t="shared" si="28"/>
        <v>8</v>
      </c>
      <c r="AH232" s="2">
        <f t="shared" si="29"/>
        <v>2024</v>
      </c>
      <c r="AJ232" s="5">
        <f t="shared" si="30"/>
        <v>134310</v>
      </c>
      <c r="AK232" s="2">
        <f t="shared" si="31"/>
        <v>20</v>
      </c>
    </row>
    <row r="233" spans="1:37" ht="12.75" x14ac:dyDescent="0.2">
      <c r="A233" s="4">
        <v>45516</v>
      </c>
      <c r="B233" s="5">
        <f>All_Customers_Residential!B233+All_Customers_Small_Commercial!B233+All_Customers_Lighting!B233</f>
        <v>81719</v>
      </c>
      <c r="C233" s="5">
        <f>All_Customers_Residential!C233+All_Customers_Small_Commercial!C233+All_Customers_Lighting!C233</f>
        <v>77179</v>
      </c>
      <c r="D233" s="5">
        <f>All_Customers_Residential!D233+All_Customers_Small_Commercial!D233+All_Customers_Lighting!D233</f>
        <v>73338</v>
      </c>
      <c r="E233" s="5">
        <f>All_Customers_Residential!E233+All_Customers_Small_Commercial!E233+All_Customers_Lighting!E233</f>
        <v>71838</v>
      </c>
      <c r="F233" s="5">
        <f>All_Customers_Residential!F233+All_Customers_Small_Commercial!F233+All_Customers_Lighting!F233</f>
        <v>73892</v>
      </c>
      <c r="G233" s="5">
        <f>All_Customers_Residential!G233+All_Customers_Small_Commercial!G233+All_Customers_Lighting!G233</f>
        <v>78415</v>
      </c>
      <c r="H233" s="5">
        <f>All_Customers_Residential!H233+All_Customers_Small_Commercial!H233+All_Customers_Lighting!H233</f>
        <v>86014</v>
      </c>
      <c r="I233" s="5">
        <f>All_Customers_Residential!I233+All_Customers_Small_Commercial!I233+All_Customers_Lighting!I233</f>
        <v>92319</v>
      </c>
      <c r="J233" s="5">
        <f>All_Customers_Residential!J233+All_Customers_Small_Commercial!J233+All_Customers_Lighting!J233</f>
        <v>93214</v>
      </c>
      <c r="K233" s="5">
        <f>All_Customers_Residential!K233+All_Customers_Small_Commercial!K233+All_Customers_Lighting!K233</f>
        <v>95874</v>
      </c>
      <c r="L233" s="5">
        <f>All_Customers_Residential!L233+All_Customers_Small_Commercial!L233+All_Customers_Lighting!L233</f>
        <v>98113</v>
      </c>
      <c r="M233" s="5">
        <f>All_Customers_Residential!M233+All_Customers_Small_Commercial!M233+All_Customers_Lighting!M233</f>
        <v>99997</v>
      </c>
      <c r="N233" s="5">
        <f>All_Customers_Residential!N233+All_Customers_Small_Commercial!N233+All_Customers_Lighting!N233</f>
        <v>98302</v>
      </c>
      <c r="O233" s="5">
        <f>All_Customers_Residential!O233+All_Customers_Small_Commercial!O233+All_Customers_Lighting!O233</f>
        <v>94762</v>
      </c>
      <c r="P233" s="5">
        <f>All_Customers_Residential!P233+All_Customers_Small_Commercial!P233+All_Customers_Lighting!P233</f>
        <v>96155</v>
      </c>
      <c r="Q233" s="5">
        <f>All_Customers_Residential!Q233+All_Customers_Small_Commercial!Q233+All_Customers_Lighting!Q233</f>
        <v>98988</v>
      </c>
      <c r="R233" s="5">
        <f>All_Customers_Residential!R233+All_Customers_Small_Commercial!R233+All_Customers_Lighting!R233</f>
        <v>107072</v>
      </c>
      <c r="S233" s="5">
        <f>All_Customers_Residential!S233+All_Customers_Small_Commercial!S233+All_Customers_Lighting!S233</f>
        <v>119200</v>
      </c>
      <c r="T233" s="5">
        <f>All_Customers_Residential!T233+All_Customers_Small_Commercial!T233+All_Customers_Lighting!T233</f>
        <v>126849</v>
      </c>
      <c r="U233" s="5">
        <f>All_Customers_Residential!U233+All_Customers_Small_Commercial!U233+All_Customers_Lighting!U233</f>
        <v>128523</v>
      </c>
      <c r="V233" s="5">
        <f>All_Customers_Residential!V233+All_Customers_Small_Commercial!V233+All_Customers_Lighting!V233</f>
        <v>127993</v>
      </c>
      <c r="W233" s="5">
        <f>All_Customers_Residential!W233+All_Customers_Small_Commercial!W233+All_Customers_Lighting!W233</f>
        <v>118021</v>
      </c>
      <c r="X233" s="5">
        <f>All_Customers_Residential!X233+All_Customers_Small_Commercial!X233+All_Customers_Lighting!X233</f>
        <v>102876</v>
      </c>
      <c r="Y233" s="5">
        <f>All_Customers_Residential!Y233+All_Customers_Small_Commercial!Y233+All_Customers_Lighting!Y233</f>
        <v>88054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1698258</v>
      </c>
      <c r="AD233" s="5">
        <f t="shared" si="26"/>
        <v>630449</v>
      </c>
      <c r="AE233" s="5">
        <f t="shared" si="27"/>
        <v>2328707</v>
      </c>
      <c r="AG233" s="2">
        <f t="shared" si="28"/>
        <v>8</v>
      </c>
      <c r="AH233" s="2">
        <f t="shared" si="29"/>
        <v>2024</v>
      </c>
      <c r="AJ233" s="5">
        <f t="shared" si="30"/>
        <v>128523</v>
      </c>
      <c r="AK233" s="2">
        <f t="shared" si="31"/>
        <v>20</v>
      </c>
    </row>
    <row r="234" spans="1:37" ht="12.75" x14ac:dyDescent="0.2">
      <c r="A234" s="4">
        <v>45517</v>
      </c>
      <c r="B234" s="5">
        <f>All_Customers_Residential!B234+All_Customers_Small_Commercial!B234+All_Customers_Lighting!B234</f>
        <v>79868</v>
      </c>
      <c r="C234" s="5">
        <f>All_Customers_Residential!C234+All_Customers_Small_Commercial!C234+All_Customers_Lighting!C234</f>
        <v>75656</v>
      </c>
      <c r="D234" s="5">
        <f>All_Customers_Residential!D234+All_Customers_Small_Commercial!D234+All_Customers_Lighting!D234</f>
        <v>71208</v>
      </c>
      <c r="E234" s="5">
        <f>All_Customers_Residential!E234+All_Customers_Small_Commercial!E234+All_Customers_Lighting!E234</f>
        <v>72051</v>
      </c>
      <c r="F234" s="5">
        <f>All_Customers_Residential!F234+All_Customers_Small_Commercial!F234+All_Customers_Lighting!F234</f>
        <v>72902</v>
      </c>
      <c r="G234" s="5">
        <f>All_Customers_Residential!G234+All_Customers_Small_Commercial!G234+All_Customers_Lighting!G234</f>
        <v>77521</v>
      </c>
      <c r="H234" s="5">
        <f>All_Customers_Residential!H234+All_Customers_Small_Commercial!H234+All_Customers_Lighting!H234</f>
        <v>86033</v>
      </c>
      <c r="I234" s="5">
        <f>All_Customers_Residential!I234+All_Customers_Small_Commercial!I234+All_Customers_Lighting!I234</f>
        <v>90759</v>
      </c>
      <c r="J234" s="5">
        <f>All_Customers_Residential!J234+All_Customers_Small_Commercial!J234+All_Customers_Lighting!J234</f>
        <v>91023</v>
      </c>
      <c r="K234" s="5">
        <f>All_Customers_Residential!K234+All_Customers_Small_Commercial!K234+All_Customers_Lighting!K234</f>
        <v>94179</v>
      </c>
      <c r="L234" s="5">
        <f>All_Customers_Residential!L234+All_Customers_Small_Commercial!L234+All_Customers_Lighting!L234</f>
        <v>94228</v>
      </c>
      <c r="M234" s="5">
        <f>All_Customers_Residential!M234+All_Customers_Small_Commercial!M234+All_Customers_Lighting!M234</f>
        <v>91627</v>
      </c>
      <c r="N234" s="5">
        <f>All_Customers_Residential!N234+All_Customers_Small_Commercial!N234+All_Customers_Lighting!N234</f>
        <v>93506</v>
      </c>
      <c r="O234" s="5">
        <f>All_Customers_Residential!O234+All_Customers_Small_Commercial!O234+All_Customers_Lighting!O234</f>
        <v>91192</v>
      </c>
      <c r="P234" s="5">
        <f>All_Customers_Residential!P234+All_Customers_Small_Commercial!P234+All_Customers_Lighting!P234</f>
        <v>94380</v>
      </c>
      <c r="Q234" s="5">
        <f>All_Customers_Residential!Q234+All_Customers_Small_Commercial!Q234+All_Customers_Lighting!Q234</f>
        <v>100555</v>
      </c>
      <c r="R234" s="5">
        <f>All_Customers_Residential!R234+All_Customers_Small_Commercial!R234+All_Customers_Lighting!R234</f>
        <v>113242</v>
      </c>
      <c r="S234" s="5">
        <f>All_Customers_Residential!S234+All_Customers_Small_Commercial!S234+All_Customers_Lighting!S234</f>
        <v>125346</v>
      </c>
      <c r="T234" s="5">
        <f>All_Customers_Residential!T234+All_Customers_Small_Commercial!T234+All_Customers_Lighting!T234</f>
        <v>133887</v>
      </c>
      <c r="U234" s="5">
        <f>All_Customers_Residential!U234+All_Customers_Small_Commercial!U234+All_Customers_Lighting!U234</f>
        <v>134674</v>
      </c>
      <c r="V234" s="5">
        <f>All_Customers_Residential!V234+All_Customers_Small_Commercial!V234+All_Customers_Lighting!V234</f>
        <v>132752</v>
      </c>
      <c r="W234" s="5">
        <f>All_Customers_Residential!W234+All_Customers_Small_Commercial!W234+All_Customers_Lighting!W234</f>
        <v>122507</v>
      </c>
      <c r="X234" s="5">
        <f>All_Customers_Residential!X234+All_Customers_Small_Commercial!X234+All_Customers_Lighting!X234</f>
        <v>107660</v>
      </c>
      <c r="Y234" s="5">
        <f>All_Customers_Residential!Y234+All_Customers_Small_Commercial!Y234+All_Customers_Lighting!Y234</f>
        <v>91456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1711517</v>
      </c>
      <c r="AD234" s="5">
        <f t="shared" si="26"/>
        <v>626695</v>
      </c>
      <c r="AE234" s="5">
        <f t="shared" si="27"/>
        <v>2338212</v>
      </c>
      <c r="AG234" s="2">
        <f t="shared" si="28"/>
        <v>8</v>
      </c>
      <c r="AH234" s="2">
        <f t="shared" si="29"/>
        <v>2024</v>
      </c>
      <c r="AJ234" s="5">
        <f t="shared" si="30"/>
        <v>134674</v>
      </c>
      <c r="AK234" s="2">
        <f t="shared" si="31"/>
        <v>20</v>
      </c>
    </row>
    <row r="235" spans="1:37" ht="12.75" x14ac:dyDescent="0.2">
      <c r="A235" s="4">
        <v>45518</v>
      </c>
      <c r="B235" s="5">
        <f>All_Customers_Residential!B235+All_Customers_Small_Commercial!B235+All_Customers_Lighting!B235</f>
        <v>82847</v>
      </c>
      <c r="C235" s="5">
        <f>All_Customers_Residential!C235+All_Customers_Small_Commercial!C235+All_Customers_Lighting!C235</f>
        <v>77144</v>
      </c>
      <c r="D235" s="5">
        <f>All_Customers_Residential!D235+All_Customers_Small_Commercial!D235+All_Customers_Lighting!D235</f>
        <v>74662</v>
      </c>
      <c r="E235" s="5">
        <f>All_Customers_Residential!E235+All_Customers_Small_Commercial!E235+All_Customers_Lighting!E235</f>
        <v>72602</v>
      </c>
      <c r="F235" s="5">
        <f>All_Customers_Residential!F235+All_Customers_Small_Commercial!F235+All_Customers_Lighting!F235</f>
        <v>73523</v>
      </c>
      <c r="G235" s="5">
        <f>All_Customers_Residential!G235+All_Customers_Small_Commercial!G235+All_Customers_Lighting!G235</f>
        <v>77957</v>
      </c>
      <c r="H235" s="5">
        <f>All_Customers_Residential!H235+All_Customers_Small_Commercial!H235+All_Customers_Lighting!H235</f>
        <v>85798</v>
      </c>
      <c r="I235" s="5">
        <f>All_Customers_Residential!I235+All_Customers_Small_Commercial!I235+All_Customers_Lighting!I235</f>
        <v>92421</v>
      </c>
      <c r="J235" s="5">
        <f>All_Customers_Residential!J235+All_Customers_Small_Commercial!J235+All_Customers_Lighting!J235</f>
        <v>93582</v>
      </c>
      <c r="K235" s="5">
        <f>All_Customers_Residential!K235+All_Customers_Small_Commercial!K235+All_Customers_Lighting!K235</f>
        <v>96392</v>
      </c>
      <c r="L235" s="5">
        <f>All_Customers_Residential!L235+All_Customers_Small_Commercial!L235+All_Customers_Lighting!L235</f>
        <v>94568</v>
      </c>
      <c r="M235" s="5">
        <f>All_Customers_Residential!M235+All_Customers_Small_Commercial!M235+All_Customers_Lighting!M235</f>
        <v>94856</v>
      </c>
      <c r="N235" s="5">
        <f>All_Customers_Residential!N235+All_Customers_Small_Commercial!N235+All_Customers_Lighting!N235</f>
        <v>96487</v>
      </c>
      <c r="O235" s="5">
        <f>All_Customers_Residential!O235+All_Customers_Small_Commercial!O235+All_Customers_Lighting!O235</f>
        <v>98535</v>
      </c>
      <c r="P235" s="5">
        <f>All_Customers_Residential!P235+All_Customers_Small_Commercial!P235+All_Customers_Lighting!P235</f>
        <v>99708</v>
      </c>
      <c r="Q235" s="5">
        <f>All_Customers_Residential!Q235+All_Customers_Small_Commercial!Q235+All_Customers_Lighting!Q235</f>
        <v>108657</v>
      </c>
      <c r="R235" s="5">
        <f>All_Customers_Residential!R235+All_Customers_Small_Commercial!R235+All_Customers_Lighting!R235</f>
        <v>113699</v>
      </c>
      <c r="S235" s="5">
        <f>All_Customers_Residential!S235+All_Customers_Small_Commercial!S235+All_Customers_Lighting!S235</f>
        <v>122335</v>
      </c>
      <c r="T235" s="5">
        <f>All_Customers_Residential!T235+All_Customers_Small_Commercial!T235+All_Customers_Lighting!T235</f>
        <v>127135</v>
      </c>
      <c r="U235" s="5">
        <f>All_Customers_Residential!U235+All_Customers_Small_Commercial!U235+All_Customers_Lighting!U235</f>
        <v>130860</v>
      </c>
      <c r="V235" s="5">
        <f>All_Customers_Residential!V235+All_Customers_Small_Commercial!V235+All_Customers_Lighting!V235</f>
        <v>128629</v>
      </c>
      <c r="W235" s="5">
        <f>All_Customers_Residential!W235+All_Customers_Small_Commercial!W235+All_Customers_Lighting!W235</f>
        <v>118968</v>
      </c>
      <c r="X235" s="5">
        <f>All_Customers_Residential!X235+All_Customers_Small_Commercial!X235+All_Customers_Lighting!X235</f>
        <v>104946</v>
      </c>
      <c r="Y235" s="5">
        <f>All_Customers_Residential!Y235+All_Customers_Small_Commercial!Y235+All_Customers_Lighting!Y235</f>
        <v>89765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1721778</v>
      </c>
      <c r="AD235" s="5">
        <f t="shared" si="26"/>
        <v>634298</v>
      </c>
      <c r="AE235" s="5">
        <f t="shared" si="27"/>
        <v>2356076</v>
      </c>
      <c r="AG235" s="2">
        <f t="shared" si="28"/>
        <v>8</v>
      </c>
      <c r="AH235" s="2">
        <f t="shared" si="29"/>
        <v>2024</v>
      </c>
      <c r="AJ235" s="5">
        <f t="shared" si="30"/>
        <v>130860</v>
      </c>
      <c r="AK235" s="2">
        <f t="shared" si="31"/>
        <v>20</v>
      </c>
    </row>
    <row r="236" spans="1:37" ht="12.75" x14ac:dyDescent="0.2">
      <c r="A236" s="4">
        <v>45519</v>
      </c>
      <c r="B236" s="5">
        <f>All_Customers_Residential!B236+All_Customers_Small_Commercial!B236+All_Customers_Lighting!B236</f>
        <v>80101</v>
      </c>
      <c r="C236" s="5">
        <f>All_Customers_Residential!C236+All_Customers_Small_Commercial!C236+All_Customers_Lighting!C236</f>
        <v>75468</v>
      </c>
      <c r="D236" s="5">
        <f>All_Customers_Residential!D236+All_Customers_Small_Commercial!D236+All_Customers_Lighting!D236</f>
        <v>72622</v>
      </c>
      <c r="E236" s="5">
        <f>All_Customers_Residential!E236+All_Customers_Small_Commercial!E236+All_Customers_Lighting!E236</f>
        <v>71024</v>
      </c>
      <c r="F236" s="5">
        <f>All_Customers_Residential!F236+All_Customers_Small_Commercial!F236+All_Customers_Lighting!F236</f>
        <v>73513</v>
      </c>
      <c r="G236" s="5">
        <f>All_Customers_Residential!G236+All_Customers_Small_Commercial!G236+All_Customers_Lighting!G236</f>
        <v>76543</v>
      </c>
      <c r="H236" s="5">
        <f>All_Customers_Residential!H236+All_Customers_Small_Commercial!H236+All_Customers_Lighting!H236</f>
        <v>85940</v>
      </c>
      <c r="I236" s="5">
        <f>All_Customers_Residential!I236+All_Customers_Small_Commercial!I236+All_Customers_Lighting!I236</f>
        <v>92817</v>
      </c>
      <c r="J236" s="5">
        <f>All_Customers_Residential!J236+All_Customers_Small_Commercial!J236+All_Customers_Lighting!J236</f>
        <v>95661</v>
      </c>
      <c r="K236" s="5">
        <f>All_Customers_Residential!K236+All_Customers_Small_Commercial!K236+All_Customers_Lighting!K236</f>
        <v>96708</v>
      </c>
      <c r="L236" s="5">
        <f>All_Customers_Residential!L236+All_Customers_Small_Commercial!L236+All_Customers_Lighting!L236</f>
        <v>96463</v>
      </c>
      <c r="M236" s="5">
        <f>All_Customers_Residential!M236+All_Customers_Small_Commercial!M236+All_Customers_Lighting!M236</f>
        <v>91389</v>
      </c>
      <c r="N236" s="5">
        <f>All_Customers_Residential!N236+All_Customers_Small_Commercial!N236+All_Customers_Lighting!N236</f>
        <v>91236</v>
      </c>
      <c r="O236" s="5">
        <f>All_Customers_Residential!O236+All_Customers_Small_Commercial!O236+All_Customers_Lighting!O236</f>
        <v>90075</v>
      </c>
      <c r="P236" s="5">
        <f>All_Customers_Residential!P236+All_Customers_Small_Commercial!P236+All_Customers_Lighting!P236</f>
        <v>93875</v>
      </c>
      <c r="Q236" s="5">
        <f>All_Customers_Residential!Q236+All_Customers_Small_Commercial!Q236+All_Customers_Lighting!Q236</f>
        <v>98445</v>
      </c>
      <c r="R236" s="5">
        <f>All_Customers_Residential!R236+All_Customers_Small_Commercial!R236+All_Customers_Lighting!R236</f>
        <v>108410</v>
      </c>
      <c r="S236" s="5">
        <f>All_Customers_Residential!S236+All_Customers_Small_Commercial!S236+All_Customers_Lighting!S236</f>
        <v>118910</v>
      </c>
      <c r="T236" s="5">
        <f>All_Customers_Residential!T236+All_Customers_Small_Commercial!T236+All_Customers_Lighting!T236</f>
        <v>123827</v>
      </c>
      <c r="U236" s="5">
        <f>All_Customers_Residential!U236+All_Customers_Small_Commercial!U236+All_Customers_Lighting!U236</f>
        <v>126520</v>
      </c>
      <c r="V236" s="5">
        <f>All_Customers_Residential!V236+All_Customers_Small_Commercial!V236+All_Customers_Lighting!V236</f>
        <v>126212</v>
      </c>
      <c r="W236" s="5">
        <f>All_Customers_Residential!W236+All_Customers_Small_Commercial!W236+All_Customers_Lighting!W236</f>
        <v>116740</v>
      </c>
      <c r="X236" s="5">
        <f>All_Customers_Residential!X236+All_Customers_Small_Commercial!X236+All_Customers_Lighting!X236</f>
        <v>101762</v>
      </c>
      <c r="Y236" s="5">
        <f>All_Customers_Residential!Y236+All_Customers_Small_Commercial!Y236+All_Customers_Lighting!Y236</f>
        <v>88915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1669050</v>
      </c>
      <c r="AD236" s="5">
        <f t="shared" si="26"/>
        <v>624126</v>
      </c>
      <c r="AE236" s="5">
        <f t="shared" si="27"/>
        <v>2293176</v>
      </c>
      <c r="AG236" s="2">
        <f t="shared" si="28"/>
        <v>8</v>
      </c>
      <c r="AH236" s="2">
        <f t="shared" si="29"/>
        <v>2024</v>
      </c>
      <c r="AJ236" s="5">
        <f t="shared" si="30"/>
        <v>126520</v>
      </c>
      <c r="AK236" s="2">
        <f t="shared" si="31"/>
        <v>20</v>
      </c>
    </row>
    <row r="237" spans="1:37" ht="12.75" x14ac:dyDescent="0.2">
      <c r="A237" s="4">
        <v>45520</v>
      </c>
      <c r="B237" s="5">
        <f>All_Customers_Residential!B237+All_Customers_Small_Commercial!B237+All_Customers_Lighting!B237</f>
        <v>78480</v>
      </c>
      <c r="C237" s="5">
        <f>All_Customers_Residential!C237+All_Customers_Small_Commercial!C237+All_Customers_Lighting!C237</f>
        <v>74483</v>
      </c>
      <c r="D237" s="5">
        <f>All_Customers_Residential!D237+All_Customers_Small_Commercial!D237+All_Customers_Lighting!D237</f>
        <v>70818</v>
      </c>
      <c r="E237" s="5">
        <f>All_Customers_Residential!E237+All_Customers_Small_Commercial!E237+All_Customers_Lighting!E237</f>
        <v>70748</v>
      </c>
      <c r="F237" s="5">
        <f>All_Customers_Residential!F237+All_Customers_Small_Commercial!F237+All_Customers_Lighting!F237</f>
        <v>71816</v>
      </c>
      <c r="G237" s="5">
        <f>All_Customers_Residential!G237+All_Customers_Small_Commercial!G237+All_Customers_Lighting!G237</f>
        <v>76384</v>
      </c>
      <c r="H237" s="5">
        <f>All_Customers_Residential!H237+All_Customers_Small_Commercial!H237+All_Customers_Lighting!H237</f>
        <v>85860</v>
      </c>
      <c r="I237" s="5">
        <f>All_Customers_Residential!I237+All_Customers_Small_Commercial!I237+All_Customers_Lighting!I237</f>
        <v>90363</v>
      </c>
      <c r="J237" s="5">
        <f>All_Customers_Residential!J237+All_Customers_Small_Commercial!J237+All_Customers_Lighting!J237</f>
        <v>93187</v>
      </c>
      <c r="K237" s="5">
        <f>All_Customers_Residential!K237+All_Customers_Small_Commercial!K237+All_Customers_Lighting!K237</f>
        <v>96172</v>
      </c>
      <c r="L237" s="5">
        <f>All_Customers_Residential!L237+All_Customers_Small_Commercial!L237+All_Customers_Lighting!L237</f>
        <v>93552</v>
      </c>
      <c r="M237" s="5">
        <f>All_Customers_Residential!M237+All_Customers_Small_Commercial!M237+All_Customers_Lighting!M237</f>
        <v>90059</v>
      </c>
      <c r="N237" s="5">
        <f>All_Customers_Residential!N237+All_Customers_Small_Commercial!N237+All_Customers_Lighting!N237</f>
        <v>91168</v>
      </c>
      <c r="O237" s="5">
        <f>All_Customers_Residential!O237+All_Customers_Small_Commercial!O237+All_Customers_Lighting!O237</f>
        <v>90146</v>
      </c>
      <c r="P237" s="5">
        <f>All_Customers_Residential!P237+All_Customers_Small_Commercial!P237+All_Customers_Lighting!P237</f>
        <v>91230</v>
      </c>
      <c r="Q237" s="5">
        <f>All_Customers_Residential!Q237+All_Customers_Small_Commercial!Q237+All_Customers_Lighting!Q237</f>
        <v>96469</v>
      </c>
      <c r="R237" s="5">
        <f>All_Customers_Residential!R237+All_Customers_Small_Commercial!R237+All_Customers_Lighting!R237</f>
        <v>107861</v>
      </c>
      <c r="S237" s="5">
        <f>All_Customers_Residential!S237+All_Customers_Small_Commercial!S237+All_Customers_Lighting!S237</f>
        <v>118196</v>
      </c>
      <c r="T237" s="5">
        <f>All_Customers_Residential!T237+All_Customers_Small_Commercial!T237+All_Customers_Lighting!T237</f>
        <v>124405</v>
      </c>
      <c r="U237" s="5">
        <f>All_Customers_Residential!U237+All_Customers_Small_Commercial!U237+All_Customers_Lighting!U237</f>
        <v>125346</v>
      </c>
      <c r="V237" s="5">
        <f>All_Customers_Residential!V237+All_Customers_Small_Commercial!V237+All_Customers_Lighting!V237</f>
        <v>125147</v>
      </c>
      <c r="W237" s="5">
        <f>All_Customers_Residential!W237+All_Customers_Small_Commercial!W237+All_Customers_Lighting!W237</f>
        <v>115899</v>
      </c>
      <c r="X237" s="5">
        <f>All_Customers_Residential!X237+All_Customers_Small_Commercial!X237+All_Customers_Lighting!X237</f>
        <v>103779</v>
      </c>
      <c r="Y237" s="5">
        <f>All_Customers_Residential!Y237+All_Customers_Small_Commercial!Y237+All_Customers_Lighting!Y237</f>
        <v>88380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1652979</v>
      </c>
      <c r="AD237" s="5">
        <f t="shared" si="26"/>
        <v>616969</v>
      </c>
      <c r="AE237" s="5">
        <f t="shared" si="27"/>
        <v>2269948</v>
      </c>
      <c r="AG237" s="2">
        <f t="shared" si="28"/>
        <v>8</v>
      </c>
      <c r="AH237" s="2">
        <f t="shared" si="29"/>
        <v>2024</v>
      </c>
      <c r="AJ237" s="5">
        <f t="shared" si="30"/>
        <v>125346</v>
      </c>
      <c r="AK237" s="2">
        <f t="shared" si="31"/>
        <v>20</v>
      </c>
    </row>
    <row r="238" spans="1:37" ht="12.75" x14ac:dyDescent="0.2">
      <c r="A238" s="4">
        <v>45521</v>
      </c>
      <c r="B238" s="5">
        <f>All_Customers_Residential!B238+All_Customers_Small_Commercial!B238+All_Customers_Lighting!B238</f>
        <v>79388</v>
      </c>
      <c r="C238" s="5">
        <f>All_Customers_Residential!C238+All_Customers_Small_Commercial!C238+All_Customers_Lighting!C238</f>
        <v>74405</v>
      </c>
      <c r="D238" s="5">
        <f>All_Customers_Residential!D238+All_Customers_Small_Commercial!D238+All_Customers_Lighting!D238</f>
        <v>70532</v>
      </c>
      <c r="E238" s="5">
        <f>All_Customers_Residential!E238+All_Customers_Small_Commercial!E238+All_Customers_Lighting!E238</f>
        <v>69486</v>
      </c>
      <c r="F238" s="5">
        <f>All_Customers_Residential!F238+All_Customers_Small_Commercial!F238+All_Customers_Lighting!F238</f>
        <v>68727</v>
      </c>
      <c r="G238" s="5">
        <f>All_Customers_Residential!G238+All_Customers_Small_Commercial!G238+All_Customers_Lighting!G238</f>
        <v>71801</v>
      </c>
      <c r="H238" s="5">
        <f>All_Customers_Residential!H238+All_Customers_Small_Commercial!H238+All_Customers_Lighting!H238</f>
        <v>76644</v>
      </c>
      <c r="I238" s="5">
        <f>All_Customers_Residential!I238+All_Customers_Small_Commercial!I238+All_Customers_Lighting!I238</f>
        <v>83123</v>
      </c>
      <c r="J238" s="5">
        <f>All_Customers_Residential!J238+All_Customers_Small_Commercial!J238+All_Customers_Lighting!J238</f>
        <v>88147</v>
      </c>
      <c r="K238" s="5">
        <f>All_Customers_Residential!K238+All_Customers_Small_Commercial!K238+All_Customers_Lighting!K238</f>
        <v>90844</v>
      </c>
      <c r="L238" s="5">
        <f>All_Customers_Residential!L238+All_Customers_Small_Commercial!L238+All_Customers_Lighting!L238</f>
        <v>88983</v>
      </c>
      <c r="M238" s="5">
        <f>All_Customers_Residential!M238+All_Customers_Small_Commercial!M238+All_Customers_Lighting!M238</f>
        <v>86484</v>
      </c>
      <c r="N238" s="5">
        <f>All_Customers_Residential!N238+All_Customers_Small_Commercial!N238+All_Customers_Lighting!N238</f>
        <v>84646</v>
      </c>
      <c r="O238" s="5">
        <f>All_Customers_Residential!O238+All_Customers_Small_Commercial!O238+All_Customers_Lighting!O238</f>
        <v>83284</v>
      </c>
      <c r="P238" s="5">
        <f>All_Customers_Residential!P238+All_Customers_Small_Commercial!P238+All_Customers_Lighting!P238</f>
        <v>83445</v>
      </c>
      <c r="Q238" s="5">
        <f>All_Customers_Residential!Q238+All_Customers_Small_Commercial!Q238+All_Customers_Lighting!Q238</f>
        <v>90476</v>
      </c>
      <c r="R238" s="5">
        <f>All_Customers_Residential!R238+All_Customers_Small_Commercial!R238+All_Customers_Lighting!R238</f>
        <v>100792</v>
      </c>
      <c r="S238" s="5">
        <f>All_Customers_Residential!S238+All_Customers_Small_Commercial!S238+All_Customers_Lighting!S238</f>
        <v>111610</v>
      </c>
      <c r="T238" s="5">
        <f>All_Customers_Residential!T238+All_Customers_Small_Commercial!T238+All_Customers_Lighting!T238</f>
        <v>116687</v>
      </c>
      <c r="U238" s="5">
        <f>All_Customers_Residential!U238+All_Customers_Small_Commercial!U238+All_Customers_Lighting!U238</f>
        <v>120759</v>
      </c>
      <c r="V238" s="5">
        <f>All_Customers_Residential!V238+All_Customers_Small_Commercial!V238+All_Customers_Lighting!V238</f>
        <v>119455</v>
      </c>
      <c r="W238" s="5">
        <f>All_Customers_Residential!W238+All_Customers_Small_Commercial!W238+All_Customers_Lighting!W238</f>
        <v>112459</v>
      </c>
      <c r="X238" s="5">
        <f>All_Customers_Residential!X238+All_Customers_Small_Commercial!X238+All_Customers_Lighting!X238</f>
        <v>99620</v>
      </c>
      <c r="Y238" s="5">
        <f>All_Customers_Residential!Y238+All_Customers_Small_Commercial!Y238+All_Customers_Lighting!Y238</f>
        <v>87220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2159017</v>
      </c>
      <c r="AE238" s="5">
        <f t="shared" si="27"/>
        <v>2159017</v>
      </c>
      <c r="AG238" s="2">
        <f t="shared" si="28"/>
        <v>8</v>
      </c>
      <c r="AH238" s="2">
        <f t="shared" si="29"/>
        <v>2024</v>
      </c>
      <c r="AJ238" s="5">
        <f t="shared" si="30"/>
        <v>120759</v>
      </c>
      <c r="AK238" s="2">
        <f t="shared" si="31"/>
        <v>20</v>
      </c>
    </row>
    <row r="239" spans="1:37" ht="12.75" x14ac:dyDescent="0.2">
      <c r="A239" s="4">
        <v>45522</v>
      </c>
      <c r="B239" s="5">
        <f>All_Customers_Residential!B239+All_Customers_Small_Commercial!B239+All_Customers_Lighting!B239</f>
        <v>79185</v>
      </c>
      <c r="C239" s="5">
        <f>All_Customers_Residential!C239+All_Customers_Small_Commercial!C239+All_Customers_Lighting!C239</f>
        <v>73312</v>
      </c>
      <c r="D239" s="5">
        <f>All_Customers_Residential!D239+All_Customers_Small_Commercial!D239+All_Customers_Lighting!D239</f>
        <v>70903</v>
      </c>
      <c r="E239" s="5">
        <f>All_Customers_Residential!E239+All_Customers_Small_Commercial!E239+All_Customers_Lighting!E239</f>
        <v>69238</v>
      </c>
      <c r="F239" s="5">
        <f>All_Customers_Residential!F239+All_Customers_Small_Commercial!F239+All_Customers_Lighting!F239</f>
        <v>69255</v>
      </c>
      <c r="G239" s="5">
        <f>All_Customers_Residential!G239+All_Customers_Small_Commercial!G239+All_Customers_Lighting!G239</f>
        <v>71455</v>
      </c>
      <c r="H239" s="5">
        <f>All_Customers_Residential!H239+All_Customers_Small_Commercial!H239+All_Customers_Lighting!H239</f>
        <v>76764</v>
      </c>
      <c r="I239" s="5">
        <f>All_Customers_Residential!I239+All_Customers_Small_Commercial!I239+All_Customers_Lighting!I239</f>
        <v>82858</v>
      </c>
      <c r="J239" s="5">
        <f>All_Customers_Residential!J239+All_Customers_Small_Commercial!J239+All_Customers_Lighting!J239</f>
        <v>92373</v>
      </c>
      <c r="K239" s="5">
        <f>All_Customers_Residential!K239+All_Customers_Small_Commercial!K239+All_Customers_Lighting!K239</f>
        <v>99535</v>
      </c>
      <c r="L239" s="5">
        <f>All_Customers_Residential!L239+All_Customers_Small_Commercial!L239+All_Customers_Lighting!L239</f>
        <v>101093</v>
      </c>
      <c r="M239" s="5">
        <f>All_Customers_Residential!M239+All_Customers_Small_Commercial!M239+All_Customers_Lighting!M239</f>
        <v>100833</v>
      </c>
      <c r="N239" s="5">
        <f>All_Customers_Residential!N239+All_Customers_Small_Commercial!N239+All_Customers_Lighting!N239</f>
        <v>99451</v>
      </c>
      <c r="O239" s="5">
        <f>All_Customers_Residential!O239+All_Customers_Small_Commercial!O239+All_Customers_Lighting!O239</f>
        <v>97212</v>
      </c>
      <c r="P239" s="5">
        <f>All_Customers_Residential!P239+All_Customers_Small_Commercial!P239+All_Customers_Lighting!P239</f>
        <v>97599</v>
      </c>
      <c r="Q239" s="5">
        <f>All_Customers_Residential!Q239+All_Customers_Small_Commercial!Q239+All_Customers_Lighting!Q239</f>
        <v>99753</v>
      </c>
      <c r="R239" s="5">
        <f>All_Customers_Residential!R239+All_Customers_Small_Commercial!R239+All_Customers_Lighting!R239</f>
        <v>105148</v>
      </c>
      <c r="S239" s="5">
        <f>All_Customers_Residential!S239+All_Customers_Small_Commercial!S239+All_Customers_Lighting!S239</f>
        <v>115691</v>
      </c>
      <c r="T239" s="5">
        <f>All_Customers_Residential!T239+All_Customers_Small_Commercial!T239+All_Customers_Lighting!T239</f>
        <v>118916</v>
      </c>
      <c r="U239" s="5">
        <f>All_Customers_Residential!U239+All_Customers_Small_Commercial!U239+All_Customers_Lighting!U239</f>
        <v>123789</v>
      </c>
      <c r="V239" s="5">
        <f>All_Customers_Residential!V239+All_Customers_Small_Commercial!V239+All_Customers_Lighting!V239</f>
        <v>119937</v>
      </c>
      <c r="W239" s="5">
        <f>All_Customers_Residential!W239+All_Customers_Small_Commercial!W239+All_Customers_Lighting!W239</f>
        <v>111787</v>
      </c>
      <c r="X239" s="5">
        <f>All_Customers_Residential!X239+All_Customers_Small_Commercial!X239+All_Customers_Lighting!X239</f>
        <v>96776</v>
      </c>
      <c r="Y239" s="5">
        <f>All_Customers_Residential!Y239+All_Customers_Small_Commercial!Y239+All_Customers_Lighting!Y239</f>
        <v>86036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2258899</v>
      </c>
      <c r="AE239" s="5">
        <f t="shared" si="27"/>
        <v>2258899</v>
      </c>
      <c r="AG239" s="2">
        <f t="shared" si="28"/>
        <v>8</v>
      </c>
      <c r="AH239" s="2">
        <f t="shared" si="29"/>
        <v>2024</v>
      </c>
      <c r="AJ239" s="5">
        <f t="shared" si="30"/>
        <v>123789</v>
      </c>
      <c r="AK239" s="2">
        <f t="shared" si="31"/>
        <v>20</v>
      </c>
    </row>
    <row r="240" spans="1:37" ht="12.75" x14ac:dyDescent="0.2">
      <c r="A240" s="4">
        <v>45523</v>
      </c>
      <c r="B240" s="5">
        <f>All_Customers_Residential!B240+All_Customers_Small_Commercial!B240+All_Customers_Lighting!B240</f>
        <v>76887</v>
      </c>
      <c r="C240" s="5">
        <f>All_Customers_Residential!C240+All_Customers_Small_Commercial!C240+All_Customers_Lighting!C240</f>
        <v>73453</v>
      </c>
      <c r="D240" s="5">
        <f>All_Customers_Residential!D240+All_Customers_Small_Commercial!D240+All_Customers_Lighting!D240</f>
        <v>70129</v>
      </c>
      <c r="E240" s="5">
        <f>All_Customers_Residential!E240+All_Customers_Small_Commercial!E240+All_Customers_Lighting!E240</f>
        <v>70839</v>
      </c>
      <c r="F240" s="5">
        <f>All_Customers_Residential!F240+All_Customers_Small_Commercial!F240+All_Customers_Lighting!F240</f>
        <v>72042</v>
      </c>
      <c r="G240" s="5">
        <f>All_Customers_Residential!G240+All_Customers_Small_Commercial!G240+All_Customers_Lighting!G240</f>
        <v>77513</v>
      </c>
      <c r="H240" s="5">
        <f>All_Customers_Residential!H240+All_Customers_Small_Commercial!H240+All_Customers_Lighting!H240</f>
        <v>87553</v>
      </c>
      <c r="I240" s="5">
        <f>All_Customers_Residential!I240+All_Customers_Small_Commercial!I240+All_Customers_Lighting!I240</f>
        <v>94595</v>
      </c>
      <c r="J240" s="5">
        <f>All_Customers_Residential!J240+All_Customers_Small_Commercial!J240+All_Customers_Lighting!J240</f>
        <v>100050</v>
      </c>
      <c r="K240" s="5">
        <f>All_Customers_Residential!K240+All_Customers_Small_Commercial!K240+All_Customers_Lighting!K240</f>
        <v>104794</v>
      </c>
      <c r="L240" s="5">
        <f>All_Customers_Residential!L240+All_Customers_Small_Commercial!L240+All_Customers_Lighting!L240</f>
        <v>105612</v>
      </c>
      <c r="M240" s="5">
        <f>All_Customers_Residential!M240+All_Customers_Small_Commercial!M240+All_Customers_Lighting!M240</f>
        <v>106011</v>
      </c>
      <c r="N240" s="5">
        <f>All_Customers_Residential!N240+All_Customers_Small_Commercial!N240+All_Customers_Lighting!N240</f>
        <v>103353</v>
      </c>
      <c r="O240" s="5">
        <f>All_Customers_Residential!O240+All_Customers_Small_Commercial!O240+All_Customers_Lighting!O240</f>
        <v>102543</v>
      </c>
      <c r="P240" s="5">
        <f>All_Customers_Residential!P240+All_Customers_Small_Commercial!P240+All_Customers_Lighting!P240</f>
        <v>100257</v>
      </c>
      <c r="Q240" s="5">
        <f>All_Customers_Residential!Q240+All_Customers_Small_Commercial!Q240+All_Customers_Lighting!Q240</f>
        <v>101282</v>
      </c>
      <c r="R240" s="5">
        <f>All_Customers_Residential!R240+All_Customers_Small_Commercial!R240+All_Customers_Lighting!R240</f>
        <v>112089</v>
      </c>
      <c r="S240" s="5">
        <f>All_Customers_Residential!S240+All_Customers_Small_Commercial!S240+All_Customers_Lighting!S240</f>
        <v>121385</v>
      </c>
      <c r="T240" s="5">
        <f>All_Customers_Residential!T240+All_Customers_Small_Commercial!T240+All_Customers_Lighting!T240</f>
        <v>127457</v>
      </c>
      <c r="U240" s="5">
        <f>All_Customers_Residential!U240+All_Customers_Small_Commercial!U240+All_Customers_Lighting!U240</f>
        <v>127336</v>
      </c>
      <c r="V240" s="5">
        <f>All_Customers_Residential!V240+All_Customers_Small_Commercial!V240+All_Customers_Lighting!V240</f>
        <v>125366</v>
      </c>
      <c r="W240" s="5">
        <f>All_Customers_Residential!W240+All_Customers_Small_Commercial!W240+All_Customers_Lighting!W240</f>
        <v>115165</v>
      </c>
      <c r="X240" s="5">
        <f>All_Customers_Residential!X240+All_Customers_Small_Commercial!X240+All_Customers_Lighting!X240</f>
        <v>102161</v>
      </c>
      <c r="Y240" s="5">
        <f>All_Customers_Residential!Y240+All_Customers_Small_Commercial!Y240+All_Customers_Lighting!Y240</f>
        <v>89882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1749456</v>
      </c>
      <c r="AD240" s="5">
        <f t="shared" si="26"/>
        <v>618298</v>
      </c>
      <c r="AE240" s="5">
        <f t="shared" si="27"/>
        <v>2367754</v>
      </c>
      <c r="AG240" s="2">
        <f t="shared" si="28"/>
        <v>8</v>
      </c>
      <c r="AH240" s="2">
        <f t="shared" si="29"/>
        <v>2024</v>
      </c>
      <c r="AJ240" s="5">
        <f t="shared" si="30"/>
        <v>127457</v>
      </c>
      <c r="AK240" s="2">
        <f t="shared" si="31"/>
        <v>19</v>
      </c>
    </row>
    <row r="241" spans="1:37" ht="12.75" x14ac:dyDescent="0.2">
      <c r="A241" s="4">
        <v>45524</v>
      </c>
      <c r="B241" s="5">
        <f>All_Customers_Residential!B241+All_Customers_Small_Commercial!B241+All_Customers_Lighting!B241</f>
        <v>80408</v>
      </c>
      <c r="C241" s="5">
        <f>All_Customers_Residential!C241+All_Customers_Small_Commercial!C241+All_Customers_Lighting!C241</f>
        <v>76970</v>
      </c>
      <c r="D241" s="5">
        <f>All_Customers_Residential!D241+All_Customers_Small_Commercial!D241+All_Customers_Lighting!D241</f>
        <v>72476</v>
      </c>
      <c r="E241" s="5">
        <f>All_Customers_Residential!E241+All_Customers_Small_Commercial!E241+All_Customers_Lighting!E241</f>
        <v>73142</v>
      </c>
      <c r="F241" s="5">
        <f>All_Customers_Residential!F241+All_Customers_Small_Commercial!F241+All_Customers_Lighting!F241</f>
        <v>74156</v>
      </c>
      <c r="G241" s="5">
        <f>All_Customers_Residential!G241+All_Customers_Small_Commercial!G241+All_Customers_Lighting!G241</f>
        <v>79433</v>
      </c>
      <c r="H241" s="5">
        <f>All_Customers_Residential!H241+All_Customers_Small_Commercial!H241+All_Customers_Lighting!H241</f>
        <v>87908</v>
      </c>
      <c r="I241" s="5">
        <f>All_Customers_Residential!I241+All_Customers_Small_Commercial!I241+All_Customers_Lighting!I241</f>
        <v>95225</v>
      </c>
      <c r="J241" s="5">
        <f>All_Customers_Residential!J241+All_Customers_Small_Commercial!J241+All_Customers_Lighting!J241</f>
        <v>97874</v>
      </c>
      <c r="K241" s="5">
        <f>All_Customers_Residential!K241+All_Customers_Small_Commercial!K241+All_Customers_Lighting!K241</f>
        <v>103420</v>
      </c>
      <c r="L241" s="5">
        <f>All_Customers_Residential!L241+All_Customers_Small_Commercial!L241+All_Customers_Lighting!L241</f>
        <v>102588</v>
      </c>
      <c r="M241" s="5">
        <f>All_Customers_Residential!M241+All_Customers_Small_Commercial!M241+All_Customers_Lighting!M241</f>
        <v>101849</v>
      </c>
      <c r="N241" s="5">
        <f>All_Customers_Residential!N241+All_Customers_Small_Commercial!N241+All_Customers_Lighting!N241</f>
        <v>99954</v>
      </c>
      <c r="O241" s="5">
        <f>All_Customers_Residential!O241+All_Customers_Small_Commercial!O241+All_Customers_Lighting!O241</f>
        <v>95290</v>
      </c>
      <c r="P241" s="5">
        <f>All_Customers_Residential!P241+All_Customers_Small_Commercial!P241+All_Customers_Lighting!P241</f>
        <v>91446</v>
      </c>
      <c r="Q241" s="5">
        <f>All_Customers_Residential!Q241+All_Customers_Small_Commercial!Q241+All_Customers_Lighting!Q241</f>
        <v>95602</v>
      </c>
      <c r="R241" s="5">
        <f>All_Customers_Residential!R241+All_Customers_Small_Commercial!R241+All_Customers_Lighting!R241</f>
        <v>103965</v>
      </c>
      <c r="S241" s="5">
        <f>All_Customers_Residential!S241+All_Customers_Small_Commercial!S241+All_Customers_Lighting!S241</f>
        <v>111616</v>
      </c>
      <c r="T241" s="5">
        <f>All_Customers_Residential!T241+All_Customers_Small_Commercial!T241+All_Customers_Lighting!T241</f>
        <v>117675</v>
      </c>
      <c r="U241" s="5">
        <f>All_Customers_Residential!U241+All_Customers_Small_Commercial!U241+All_Customers_Lighting!U241</f>
        <v>120516</v>
      </c>
      <c r="V241" s="5">
        <f>All_Customers_Residential!V241+All_Customers_Small_Commercial!V241+All_Customers_Lighting!V241</f>
        <v>119400</v>
      </c>
      <c r="W241" s="5">
        <f>All_Customers_Residential!W241+All_Customers_Small_Commercial!W241+All_Customers_Lighting!W241</f>
        <v>109369</v>
      </c>
      <c r="X241" s="5">
        <f>All_Customers_Residential!X241+All_Customers_Small_Commercial!X241+All_Customers_Lighting!X241</f>
        <v>96723</v>
      </c>
      <c r="Y241" s="5">
        <f>All_Customers_Residential!Y241+All_Customers_Small_Commercial!Y241+All_Customers_Lighting!Y241</f>
        <v>82971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1662512</v>
      </c>
      <c r="AD241" s="5">
        <f t="shared" si="26"/>
        <v>627464</v>
      </c>
      <c r="AE241" s="5">
        <f t="shared" si="27"/>
        <v>2289976</v>
      </c>
      <c r="AG241" s="2">
        <f t="shared" si="28"/>
        <v>8</v>
      </c>
      <c r="AH241" s="2">
        <f t="shared" si="29"/>
        <v>2024</v>
      </c>
      <c r="AJ241" s="5">
        <f t="shared" si="30"/>
        <v>120516</v>
      </c>
      <c r="AK241" s="2">
        <f t="shared" si="31"/>
        <v>20</v>
      </c>
    </row>
    <row r="242" spans="1:37" ht="12.75" x14ac:dyDescent="0.2">
      <c r="A242" s="4">
        <v>45525</v>
      </c>
      <c r="B242" s="5">
        <f>All_Customers_Residential!B242+All_Customers_Small_Commercial!B242+All_Customers_Lighting!B242</f>
        <v>74913</v>
      </c>
      <c r="C242" s="5">
        <f>All_Customers_Residential!C242+All_Customers_Small_Commercial!C242+All_Customers_Lighting!C242</f>
        <v>70600</v>
      </c>
      <c r="D242" s="5">
        <f>All_Customers_Residential!D242+All_Customers_Small_Commercial!D242+All_Customers_Lighting!D242</f>
        <v>68108</v>
      </c>
      <c r="E242" s="5">
        <f>All_Customers_Residential!E242+All_Customers_Small_Commercial!E242+All_Customers_Lighting!E242</f>
        <v>67445</v>
      </c>
      <c r="F242" s="5">
        <f>All_Customers_Residential!F242+All_Customers_Small_Commercial!F242+All_Customers_Lighting!F242</f>
        <v>68888</v>
      </c>
      <c r="G242" s="5">
        <f>All_Customers_Residential!G242+All_Customers_Small_Commercial!G242+All_Customers_Lighting!G242</f>
        <v>74920</v>
      </c>
      <c r="H242" s="5">
        <f>All_Customers_Residential!H242+All_Customers_Small_Commercial!H242+All_Customers_Lighting!H242</f>
        <v>83466</v>
      </c>
      <c r="I242" s="5">
        <f>All_Customers_Residential!I242+All_Customers_Small_Commercial!I242+All_Customers_Lighting!I242</f>
        <v>88386</v>
      </c>
      <c r="J242" s="5">
        <f>All_Customers_Residential!J242+All_Customers_Small_Commercial!J242+All_Customers_Lighting!J242</f>
        <v>90300</v>
      </c>
      <c r="K242" s="5">
        <f>All_Customers_Residential!K242+All_Customers_Small_Commercial!K242+All_Customers_Lighting!K242</f>
        <v>92320</v>
      </c>
      <c r="L242" s="5">
        <f>All_Customers_Residential!L242+All_Customers_Small_Commercial!L242+All_Customers_Lighting!L242</f>
        <v>89291</v>
      </c>
      <c r="M242" s="5">
        <f>All_Customers_Residential!M242+All_Customers_Small_Commercial!M242+All_Customers_Lighting!M242</f>
        <v>85939</v>
      </c>
      <c r="N242" s="5">
        <f>All_Customers_Residential!N242+All_Customers_Small_Commercial!N242+All_Customers_Lighting!N242</f>
        <v>86738</v>
      </c>
      <c r="O242" s="5">
        <f>All_Customers_Residential!O242+All_Customers_Small_Commercial!O242+All_Customers_Lighting!O242</f>
        <v>87290</v>
      </c>
      <c r="P242" s="5">
        <f>All_Customers_Residential!P242+All_Customers_Small_Commercial!P242+All_Customers_Lighting!P242</f>
        <v>88983</v>
      </c>
      <c r="Q242" s="5">
        <f>All_Customers_Residential!Q242+All_Customers_Small_Commercial!Q242+All_Customers_Lighting!Q242</f>
        <v>93059</v>
      </c>
      <c r="R242" s="5">
        <f>All_Customers_Residential!R242+All_Customers_Small_Commercial!R242+All_Customers_Lighting!R242</f>
        <v>98528</v>
      </c>
      <c r="S242" s="5">
        <f>All_Customers_Residential!S242+All_Customers_Small_Commercial!S242+All_Customers_Lighting!S242</f>
        <v>110343</v>
      </c>
      <c r="T242" s="5">
        <f>All_Customers_Residential!T242+All_Customers_Small_Commercial!T242+All_Customers_Lighting!T242</f>
        <v>117843</v>
      </c>
      <c r="U242" s="5">
        <f>All_Customers_Residential!U242+All_Customers_Small_Commercial!U242+All_Customers_Lighting!U242</f>
        <v>120433</v>
      </c>
      <c r="V242" s="5">
        <f>All_Customers_Residential!V242+All_Customers_Small_Commercial!V242+All_Customers_Lighting!V242</f>
        <v>119618</v>
      </c>
      <c r="W242" s="5">
        <f>All_Customers_Residential!W242+All_Customers_Small_Commercial!W242+All_Customers_Lighting!W242</f>
        <v>109435</v>
      </c>
      <c r="X242" s="5">
        <f>All_Customers_Residential!X242+All_Customers_Small_Commercial!X242+All_Customers_Lighting!X242</f>
        <v>96818</v>
      </c>
      <c r="Y242" s="5">
        <f>All_Customers_Residential!Y242+All_Customers_Small_Commercial!Y242+All_Customers_Lighting!Y242</f>
        <v>82870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1575324</v>
      </c>
      <c r="AD242" s="5">
        <f t="shared" si="26"/>
        <v>591210</v>
      </c>
      <c r="AE242" s="5">
        <f t="shared" si="27"/>
        <v>2166534</v>
      </c>
      <c r="AG242" s="2">
        <f t="shared" si="28"/>
        <v>8</v>
      </c>
      <c r="AH242" s="2">
        <f t="shared" si="29"/>
        <v>2024</v>
      </c>
      <c r="AJ242" s="5">
        <f t="shared" si="30"/>
        <v>120433</v>
      </c>
      <c r="AK242" s="2">
        <f t="shared" si="31"/>
        <v>20</v>
      </c>
    </row>
    <row r="243" spans="1:37" ht="12.75" x14ac:dyDescent="0.2">
      <c r="A243" s="4">
        <v>45526</v>
      </c>
      <c r="B243" s="5">
        <f>All_Customers_Residential!B243+All_Customers_Small_Commercial!B243+All_Customers_Lighting!B243</f>
        <v>74277</v>
      </c>
      <c r="C243" s="5">
        <f>All_Customers_Residential!C243+All_Customers_Small_Commercial!C243+All_Customers_Lighting!C243</f>
        <v>70249</v>
      </c>
      <c r="D243" s="5">
        <f>All_Customers_Residential!D243+All_Customers_Small_Commercial!D243+All_Customers_Lighting!D243</f>
        <v>66991</v>
      </c>
      <c r="E243" s="5">
        <f>All_Customers_Residential!E243+All_Customers_Small_Commercial!E243+All_Customers_Lighting!E243</f>
        <v>66391</v>
      </c>
      <c r="F243" s="5">
        <f>All_Customers_Residential!F243+All_Customers_Small_Commercial!F243+All_Customers_Lighting!F243</f>
        <v>67869</v>
      </c>
      <c r="G243" s="5">
        <f>All_Customers_Residential!G243+All_Customers_Small_Commercial!G243+All_Customers_Lighting!G243</f>
        <v>73727</v>
      </c>
      <c r="H243" s="5">
        <f>All_Customers_Residential!H243+All_Customers_Small_Commercial!H243+All_Customers_Lighting!H243</f>
        <v>81841</v>
      </c>
      <c r="I243" s="5">
        <f>All_Customers_Residential!I243+All_Customers_Small_Commercial!I243+All_Customers_Lighting!I243</f>
        <v>86694</v>
      </c>
      <c r="J243" s="5">
        <f>All_Customers_Residential!J243+All_Customers_Small_Commercial!J243+All_Customers_Lighting!J243</f>
        <v>86488</v>
      </c>
      <c r="K243" s="5">
        <f>All_Customers_Residential!K243+All_Customers_Small_Commercial!K243+All_Customers_Lighting!K243</f>
        <v>84921</v>
      </c>
      <c r="L243" s="5">
        <f>All_Customers_Residential!L243+All_Customers_Small_Commercial!L243+All_Customers_Lighting!L243</f>
        <v>83241</v>
      </c>
      <c r="M243" s="5">
        <f>All_Customers_Residential!M243+All_Customers_Small_Commercial!M243+All_Customers_Lighting!M243</f>
        <v>87421</v>
      </c>
      <c r="N243" s="5">
        <f>All_Customers_Residential!N243+All_Customers_Small_Commercial!N243+All_Customers_Lighting!N243</f>
        <v>86290</v>
      </c>
      <c r="O243" s="5">
        <f>All_Customers_Residential!O243+All_Customers_Small_Commercial!O243+All_Customers_Lighting!O243</f>
        <v>83271</v>
      </c>
      <c r="P243" s="5">
        <f>All_Customers_Residential!P243+All_Customers_Small_Commercial!P243+All_Customers_Lighting!P243</f>
        <v>81979</v>
      </c>
      <c r="Q243" s="5">
        <f>All_Customers_Residential!Q243+All_Customers_Small_Commercial!Q243+All_Customers_Lighting!Q243</f>
        <v>88132</v>
      </c>
      <c r="R243" s="5">
        <f>All_Customers_Residential!R243+All_Customers_Small_Commercial!R243+All_Customers_Lighting!R243</f>
        <v>98847</v>
      </c>
      <c r="S243" s="5">
        <f>All_Customers_Residential!S243+All_Customers_Small_Commercial!S243+All_Customers_Lighting!S243</f>
        <v>108083</v>
      </c>
      <c r="T243" s="5">
        <f>All_Customers_Residential!T243+All_Customers_Small_Commercial!T243+All_Customers_Lighting!T243</f>
        <v>114025</v>
      </c>
      <c r="U243" s="5">
        <f>All_Customers_Residential!U243+All_Customers_Small_Commercial!U243+All_Customers_Lighting!U243</f>
        <v>116439</v>
      </c>
      <c r="V243" s="5">
        <f>All_Customers_Residential!V243+All_Customers_Small_Commercial!V243+All_Customers_Lighting!V243</f>
        <v>116487</v>
      </c>
      <c r="W243" s="5">
        <f>All_Customers_Residential!W243+All_Customers_Small_Commercial!W243+All_Customers_Lighting!W243</f>
        <v>107386</v>
      </c>
      <c r="X243" s="5">
        <f>All_Customers_Residential!X243+All_Customers_Small_Commercial!X243+All_Customers_Lighting!X243</f>
        <v>94377</v>
      </c>
      <c r="Y243" s="5">
        <f>All_Customers_Residential!Y243+All_Customers_Small_Commercial!Y243+All_Customers_Lighting!Y243</f>
        <v>81977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1524081</v>
      </c>
      <c r="AD243" s="5">
        <f t="shared" si="26"/>
        <v>583322</v>
      </c>
      <c r="AE243" s="5">
        <f t="shared" si="27"/>
        <v>2107403</v>
      </c>
      <c r="AG243" s="2">
        <f t="shared" si="28"/>
        <v>8</v>
      </c>
      <c r="AH243" s="2">
        <f t="shared" si="29"/>
        <v>2024</v>
      </c>
      <c r="AJ243" s="5">
        <f t="shared" si="30"/>
        <v>116487</v>
      </c>
      <c r="AK243" s="2">
        <f t="shared" si="31"/>
        <v>21</v>
      </c>
    </row>
    <row r="244" spans="1:37" ht="12.75" x14ac:dyDescent="0.2">
      <c r="A244" s="4">
        <v>45527</v>
      </c>
      <c r="B244" s="5">
        <f>All_Customers_Residential!B244+All_Customers_Small_Commercial!B244+All_Customers_Lighting!B244</f>
        <v>73736</v>
      </c>
      <c r="C244" s="5">
        <f>All_Customers_Residential!C244+All_Customers_Small_Commercial!C244+All_Customers_Lighting!C244</f>
        <v>68957</v>
      </c>
      <c r="D244" s="5">
        <f>All_Customers_Residential!D244+All_Customers_Small_Commercial!D244+All_Customers_Lighting!D244</f>
        <v>66375</v>
      </c>
      <c r="E244" s="5">
        <f>All_Customers_Residential!E244+All_Customers_Small_Commercial!E244+All_Customers_Lighting!E244</f>
        <v>66738</v>
      </c>
      <c r="F244" s="5">
        <f>All_Customers_Residential!F244+All_Customers_Small_Commercial!F244+All_Customers_Lighting!F244</f>
        <v>67381</v>
      </c>
      <c r="G244" s="5">
        <f>All_Customers_Residential!G244+All_Customers_Small_Commercial!G244+All_Customers_Lighting!G244</f>
        <v>70983</v>
      </c>
      <c r="H244" s="5">
        <f>All_Customers_Residential!H244+All_Customers_Small_Commercial!H244+All_Customers_Lighting!H244</f>
        <v>81107</v>
      </c>
      <c r="I244" s="5">
        <f>All_Customers_Residential!I244+All_Customers_Small_Commercial!I244+All_Customers_Lighting!I244</f>
        <v>83651</v>
      </c>
      <c r="J244" s="5">
        <f>All_Customers_Residential!J244+All_Customers_Small_Commercial!J244+All_Customers_Lighting!J244</f>
        <v>83339</v>
      </c>
      <c r="K244" s="5">
        <f>All_Customers_Residential!K244+All_Customers_Small_Commercial!K244+All_Customers_Lighting!K244</f>
        <v>86588</v>
      </c>
      <c r="L244" s="5">
        <f>All_Customers_Residential!L244+All_Customers_Small_Commercial!L244+All_Customers_Lighting!L244</f>
        <v>86452</v>
      </c>
      <c r="M244" s="5">
        <f>All_Customers_Residential!M244+All_Customers_Small_Commercial!M244+All_Customers_Lighting!M244</f>
        <v>87180</v>
      </c>
      <c r="N244" s="5">
        <f>All_Customers_Residential!N244+All_Customers_Small_Commercial!N244+All_Customers_Lighting!N244</f>
        <v>86591</v>
      </c>
      <c r="O244" s="5">
        <f>All_Customers_Residential!O244+All_Customers_Small_Commercial!O244+All_Customers_Lighting!O244</f>
        <v>82419</v>
      </c>
      <c r="P244" s="5">
        <f>All_Customers_Residential!P244+All_Customers_Small_Commercial!P244+All_Customers_Lighting!P244</f>
        <v>82970</v>
      </c>
      <c r="Q244" s="5">
        <f>All_Customers_Residential!Q244+All_Customers_Small_Commercial!Q244+All_Customers_Lighting!Q244</f>
        <v>85317</v>
      </c>
      <c r="R244" s="5">
        <f>All_Customers_Residential!R244+All_Customers_Small_Commercial!R244+All_Customers_Lighting!R244</f>
        <v>93889</v>
      </c>
      <c r="S244" s="5">
        <f>All_Customers_Residential!S244+All_Customers_Small_Commercial!S244+All_Customers_Lighting!S244</f>
        <v>106852</v>
      </c>
      <c r="T244" s="5">
        <f>All_Customers_Residential!T244+All_Customers_Small_Commercial!T244+All_Customers_Lighting!T244</f>
        <v>113543</v>
      </c>
      <c r="U244" s="5">
        <f>All_Customers_Residential!U244+All_Customers_Small_Commercial!U244+All_Customers_Lighting!U244</f>
        <v>117543</v>
      </c>
      <c r="V244" s="5">
        <f>All_Customers_Residential!V244+All_Customers_Small_Commercial!V244+All_Customers_Lighting!V244</f>
        <v>116017</v>
      </c>
      <c r="W244" s="5">
        <f>All_Customers_Residential!W244+All_Customers_Small_Commercial!W244+All_Customers_Lighting!W244</f>
        <v>109070</v>
      </c>
      <c r="X244" s="5">
        <f>All_Customers_Residential!X244+All_Customers_Small_Commercial!X244+All_Customers_Lighting!X244</f>
        <v>95404</v>
      </c>
      <c r="Y244" s="5">
        <f>All_Customers_Residential!Y244+All_Customers_Small_Commercial!Y244+All_Customers_Lighting!Y244</f>
        <v>82117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1516825</v>
      </c>
      <c r="AD244" s="5">
        <f t="shared" si="26"/>
        <v>577394</v>
      </c>
      <c r="AE244" s="5">
        <f t="shared" si="27"/>
        <v>2094219</v>
      </c>
      <c r="AG244" s="2">
        <f t="shared" si="28"/>
        <v>8</v>
      </c>
      <c r="AH244" s="2">
        <f t="shared" si="29"/>
        <v>2024</v>
      </c>
      <c r="AJ244" s="5">
        <f t="shared" si="30"/>
        <v>117543</v>
      </c>
      <c r="AK244" s="2">
        <f t="shared" si="31"/>
        <v>20</v>
      </c>
    </row>
    <row r="245" spans="1:37" ht="12.75" x14ac:dyDescent="0.2">
      <c r="A245" s="4">
        <v>45528</v>
      </c>
      <c r="B245" s="5">
        <f>All_Customers_Residential!B245+All_Customers_Small_Commercial!B245+All_Customers_Lighting!B245</f>
        <v>74172</v>
      </c>
      <c r="C245" s="5">
        <f>All_Customers_Residential!C245+All_Customers_Small_Commercial!C245+All_Customers_Lighting!C245</f>
        <v>69914</v>
      </c>
      <c r="D245" s="5">
        <f>All_Customers_Residential!D245+All_Customers_Small_Commercial!D245+All_Customers_Lighting!D245</f>
        <v>65838</v>
      </c>
      <c r="E245" s="5">
        <f>All_Customers_Residential!E245+All_Customers_Small_Commercial!E245+All_Customers_Lighting!E245</f>
        <v>65005</v>
      </c>
      <c r="F245" s="5">
        <f>All_Customers_Residential!F245+All_Customers_Small_Commercial!F245+All_Customers_Lighting!F245</f>
        <v>65240</v>
      </c>
      <c r="G245" s="5">
        <f>All_Customers_Residential!G245+All_Customers_Small_Commercial!G245+All_Customers_Lighting!G245</f>
        <v>68102</v>
      </c>
      <c r="H245" s="5">
        <f>All_Customers_Residential!H245+All_Customers_Small_Commercial!H245+All_Customers_Lighting!H245</f>
        <v>73081</v>
      </c>
      <c r="I245" s="5">
        <f>All_Customers_Residential!I245+All_Customers_Small_Commercial!I245+All_Customers_Lighting!I245</f>
        <v>78056</v>
      </c>
      <c r="J245" s="5">
        <f>All_Customers_Residential!J245+All_Customers_Small_Commercial!J245+All_Customers_Lighting!J245</f>
        <v>81393</v>
      </c>
      <c r="K245" s="5">
        <f>All_Customers_Residential!K245+All_Customers_Small_Commercial!K245+All_Customers_Lighting!K245</f>
        <v>82424</v>
      </c>
      <c r="L245" s="5">
        <f>All_Customers_Residential!L245+All_Customers_Small_Commercial!L245+All_Customers_Lighting!L245</f>
        <v>83075</v>
      </c>
      <c r="M245" s="5">
        <f>All_Customers_Residential!M245+All_Customers_Small_Commercial!M245+All_Customers_Lighting!M245</f>
        <v>82923</v>
      </c>
      <c r="N245" s="5">
        <f>All_Customers_Residential!N245+All_Customers_Small_Commercial!N245+All_Customers_Lighting!N245</f>
        <v>83808</v>
      </c>
      <c r="O245" s="5">
        <f>All_Customers_Residential!O245+All_Customers_Small_Commercial!O245+All_Customers_Lighting!O245</f>
        <v>83569</v>
      </c>
      <c r="P245" s="5">
        <f>All_Customers_Residential!P245+All_Customers_Small_Commercial!P245+All_Customers_Lighting!P245</f>
        <v>86817</v>
      </c>
      <c r="Q245" s="5">
        <f>All_Customers_Residential!Q245+All_Customers_Small_Commercial!Q245+All_Customers_Lighting!Q245</f>
        <v>91122</v>
      </c>
      <c r="R245" s="5">
        <f>All_Customers_Residential!R245+All_Customers_Small_Commercial!R245+All_Customers_Lighting!R245</f>
        <v>102343</v>
      </c>
      <c r="S245" s="5">
        <f>All_Customers_Residential!S245+All_Customers_Small_Commercial!S245+All_Customers_Lighting!S245</f>
        <v>115581</v>
      </c>
      <c r="T245" s="5">
        <f>All_Customers_Residential!T245+All_Customers_Small_Commercial!T245+All_Customers_Lighting!T245</f>
        <v>123332</v>
      </c>
      <c r="U245" s="5">
        <f>All_Customers_Residential!U245+All_Customers_Small_Commercial!U245+All_Customers_Lighting!U245</f>
        <v>126118</v>
      </c>
      <c r="V245" s="5">
        <f>All_Customers_Residential!V245+All_Customers_Small_Commercial!V245+All_Customers_Lighting!V245</f>
        <v>123546</v>
      </c>
      <c r="W245" s="5">
        <f>All_Customers_Residential!W245+All_Customers_Small_Commercial!W245+All_Customers_Lighting!W245</f>
        <v>113782</v>
      </c>
      <c r="X245" s="5">
        <f>All_Customers_Residential!X245+All_Customers_Small_Commercial!X245+All_Customers_Lighting!X245</f>
        <v>100830</v>
      </c>
      <c r="Y245" s="5">
        <f>All_Customers_Residential!Y245+All_Customers_Small_Commercial!Y245+All_Customers_Lighting!Y245</f>
        <v>87031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2127102</v>
      </c>
      <c r="AE245" s="5">
        <f t="shared" si="27"/>
        <v>2127102</v>
      </c>
      <c r="AG245" s="2">
        <f t="shared" si="28"/>
        <v>8</v>
      </c>
      <c r="AH245" s="2">
        <f t="shared" si="29"/>
        <v>2024</v>
      </c>
      <c r="AJ245" s="5">
        <f t="shared" si="30"/>
        <v>126118</v>
      </c>
      <c r="AK245" s="2">
        <f t="shared" si="31"/>
        <v>20</v>
      </c>
    </row>
    <row r="246" spans="1:37" ht="12.75" x14ac:dyDescent="0.2">
      <c r="A246" s="4">
        <v>45529</v>
      </c>
      <c r="B246" s="5">
        <f>All_Customers_Residential!B246+All_Customers_Small_Commercial!B246+All_Customers_Lighting!B246</f>
        <v>78302</v>
      </c>
      <c r="C246" s="5">
        <f>All_Customers_Residential!C246+All_Customers_Small_Commercial!C246+All_Customers_Lighting!C246</f>
        <v>73564</v>
      </c>
      <c r="D246" s="5">
        <f>All_Customers_Residential!D246+All_Customers_Small_Commercial!D246+All_Customers_Lighting!D246</f>
        <v>70114</v>
      </c>
      <c r="E246" s="5">
        <f>All_Customers_Residential!E246+All_Customers_Small_Commercial!E246+All_Customers_Lighting!E246</f>
        <v>68369</v>
      </c>
      <c r="F246" s="5">
        <f>All_Customers_Residential!F246+All_Customers_Small_Commercial!F246+All_Customers_Lighting!F246</f>
        <v>67501</v>
      </c>
      <c r="G246" s="5">
        <f>All_Customers_Residential!G246+All_Customers_Small_Commercial!G246+All_Customers_Lighting!G246</f>
        <v>69131</v>
      </c>
      <c r="H246" s="5">
        <f>All_Customers_Residential!H246+All_Customers_Small_Commercial!H246+All_Customers_Lighting!H246</f>
        <v>72980</v>
      </c>
      <c r="I246" s="5">
        <f>All_Customers_Residential!I246+All_Customers_Small_Commercial!I246+All_Customers_Lighting!I246</f>
        <v>79261</v>
      </c>
      <c r="J246" s="5">
        <f>All_Customers_Residential!J246+All_Customers_Small_Commercial!J246+All_Customers_Lighting!J246</f>
        <v>82701</v>
      </c>
      <c r="K246" s="5">
        <f>All_Customers_Residential!K246+All_Customers_Small_Commercial!K246+All_Customers_Lighting!K246</f>
        <v>85733</v>
      </c>
      <c r="L246" s="5">
        <f>All_Customers_Residential!L246+All_Customers_Small_Commercial!L246+All_Customers_Lighting!L246</f>
        <v>86763</v>
      </c>
      <c r="M246" s="5">
        <f>All_Customers_Residential!M246+All_Customers_Small_Commercial!M246+All_Customers_Lighting!M246</f>
        <v>87282</v>
      </c>
      <c r="N246" s="5">
        <f>All_Customers_Residential!N246+All_Customers_Small_Commercial!N246+All_Customers_Lighting!N246</f>
        <v>90310</v>
      </c>
      <c r="O246" s="5">
        <f>All_Customers_Residential!O246+All_Customers_Small_Commercial!O246+All_Customers_Lighting!O246</f>
        <v>91205</v>
      </c>
      <c r="P246" s="5">
        <f>All_Customers_Residential!P246+All_Customers_Small_Commercial!P246+All_Customers_Lighting!P246</f>
        <v>95349</v>
      </c>
      <c r="Q246" s="5">
        <f>All_Customers_Residential!Q246+All_Customers_Small_Commercial!Q246+All_Customers_Lighting!Q246</f>
        <v>102398</v>
      </c>
      <c r="R246" s="5">
        <f>All_Customers_Residential!R246+All_Customers_Small_Commercial!R246+All_Customers_Lighting!R246</f>
        <v>111144</v>
      </c>
      <c r="S246" s="5">
        <f>All_Customers_Residential!S246+All_Customers_Small_Commercial!S246+All_Customers_Lighting!S246</f>
        <v>121880</v>
      </c>
      <c r="T246" s="5">
        <f>All_Customers_Residential!T246+All_Customers_Small_Commercial!T246+All_Customers_Lighting!T246</f>
        <v>128093</v>
      </c>
      <c r="U246" s="5">
        <f>All_Customers_Residential!U246+All_Customers_Small_Commercial!U246+All_Customers_Lighting!U246</f>
        <v>131602</v>
      </c>
      <c r="V246" s="5">
        <f>All_Customers_Residential!V246+All_Customers_Small_Commercial!V246+All_Customers_Lighting!V246</f>
        <v>127797</v>
      </c>
      <c r="W246" s="5">
        <f>All_Customers_Residential!W246+All_Customers_Small_Commercial!W246+All_Customers_Lighting!W246</f>
        <v>116039</v>
      </c>
      <c r="X246" s="5">
        <f>All_Customers_Residential!X246+All_Customers_Small_Commercial!X246+All_Customers_Lighting!X246</f>
        <v>101298</v>
      </c>
      <c r="Y246" s="5">
        <f>All_Customers_Residential!Y246+All_Customers_Small_Commercial!Y246+All_Customers_Lighting!Y246</f>
        <v>87918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2226734</v>
      </c>
      <c r="AE246" s="5">
        <f t="shared" si="27"/>
        <v>2226734</v>
      </c>
      <c r="AG246" s="2">
        <f t="shared" si="28"/>
        <v>8</v>
      </c>
      <c r="AH246" s="2">
        <f t="shared" si="29"/>
        <v>2024</v>
      </c>
      <c r="AJ246" s="5">
        <f t="shared" si="30"/>
        <v>131602</v>
      </c>
      <c r="AK246" s="2">
        <f t="shared" si="31"/>
        <v>20</v>
      </c>
    </row>
    <row r="247" spans="1:37" ht="12.75" x14ac:dyDescent="0.2">
      <c r="A247" s="4">
        <v>45530</v>
      </c>
      <c r="B247" s="5">
        <f>All_Customers_Residential!B247+All_Customers_Small_Commercial!B247+All_Customers_Lighting!B247</f>
        <v>78758</v>
      </c>
      <c r="C247" s="5">
        <f>All_Customers_Residential!C247+All_Customers_Small_Commercial!C247+All_Customers_Lighting!C247</f>
        <v>74498</v>
      </c>
      <c r="D247" s="5">
        <f>All_Customers_Residential!D247+All_Customers_Small_Commercial!D247+All_Customers_Lighting!D247</f>
        <v>71527</v>
      </c>
      <c r="E247" s="5">
        <f>All_Customers_Residential!E247+All_Customers_Small_Commercial!E247+All_Customers_Lighting!E247</f>
        <v>71081</v>
      </c>
      <c r="F247" s="5">
        <f>All_Customers_Residential!F247+All_Customers_Small_Commercial!F247+All_Customers_Lighting!F247</f>
        <v>72323</v>
      </c>
      <c r="G247" s="5">
        <f>All_Customers_Residential!G247+All_Customers_Small_Commercial!G247+All_Customers_Lighting!G247</f>
        <v>77441</v>
      </c>
      <c r="H247" s="5">
        <f>All_Customers_Residential!H247+All_Customers_Small_Commercial!H247+All_Customers_Lighting!H247</f>
        <v>87079</v>
      </c>
      <c r="I247" s="5">
        <f>All_Customers_Residential!I247+All_Customers_Small_Commercial!I247+All_Customers_Lighting!I247</f>
        <v>94271</v>
      </c>
      <c r="J247" s="5">
        <f>All_Customers_Residential!J247+All_Customers_Small_Commercial!J247+All_Customers_Lighting!J247</f>
        <v>97802</v>
      </c>
      <c r="K247" s="5">
        <f>All_Customers_Residential!K247+All_Customers_Small_Commercial!K247+All_Customers_Lighting!K247</f>
        <v>102955</v>
      </c>
      <c r="L247" s="5">
        <f>All_Customers_Residential!L247+All_Customers_Small_Commercial!L247+All_Customers_Lighting!L247</f>
        <v>99249</v>
      </c>
      <c r="M247" s="5">
        <f>All_Customers_Residential!M247+All_Customers_Small_Commercial!M247+All_Customers_Lighting!M247</f>
        <v>91836</v>
      </c>
      <c r="N247" s="5">
        <f>All_Customers_Residential!N247+All_Customers_Small_Commercial!N247+All_Customers_Lighting!N247</f>
        <v>91053</v>
      </c>
      <c r="O247" s="5">
        <f>All_Customers_Residential!O247+All_Customers_Small_Commercial!O247+All_Customers_Lighting!O247</f>
        <v>94319</v>
      </c>
      <c r="P247" s="5">
        <f>All_Customers_Residential!P247+All_Customers_Small_Commercial!P247+All_Customers_Lighting!P247</f>
        <v>93683</v>
      </c>
      <c r="Q247" s="5">
        <f>All_Customers_Residential!Q247+All_Customers_Small_Commercial!Q247+All_Customers_Lighting!Q247</f>
        <v>98175</v>
      </c>
      <c r="R247" s="5">
        <f>All_Customers_Residential!R247+All_Customers_Small_Commercial!R247+All_Customers_Lighting!R247</f>
        <v>109490</v>
      </c>
      <c r="S247" s="5">
        <f>All_Customers_Residential!S247+All_Customers_Small_Commercial!S247+All_Customers_Lighting!S247</f>
        <v>119181</v>
      </c>
      <c r="T247" s="5">
        <f>All_Customers_Residential!T247+All_Customers_Small_Commercial!T247+All_Customers_Lighting!T247</f>
        <v>126842</v>
      </c>
      <c r="U247" s="5">
        <f>All_Customers_Residential!U247+All_Customers_Small_Commercial!U247+All_Customers_Lighting!U247</f>
        <v>128023</v>
      </c>
      <c r="V247" s="5">
        <f>All_Customers_Residential!V247+All_Customers_Small_Commercial!V247+All_Customers_Lighting!V247</f>
        <v>125250</v>
      </c>
      <c r="W247" s="5">
        <f>All_Customers_Residential!W247+All_Customers_Small_Commercial!W247+All_Customers_Lighting!W247</f>
        <v>114078</v>
      </c>
      <c r="X247" s="5">
        <f>All_Customers_Residential!X247+All_Customers_Small_Commercial!X247+All_Customers_Lighting!X247</f>
        <v>99507</v>
      </c>
      <c r="Y247" s="5">
        <f>All_Customers_Residential!Y247+All_Customers_Small_Commercial!Y247+All_Customers_Lighting!Y247</f>
        <v>84987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1685714</v>
      </c>
      <c r="AD247" s="5">
        <f t="shared" si="26"/>
        <v>617694</v>
      </c>
      <c r="AE247" s="5">
        <f t="shared" si="27"/>
        <v>2303408</v>
      </c>
      <c r="AG247" s="2">
        <f t="shared" si="28"/>
        <v>8</v>
      </c>
      <c r="AH247" s="2">
        <f t="shared" si="29"/>
        <v>2024</v>
      </c>
      <c r="AJ247" s="5">
        <f t="shared" si="30"/>
        <v>128023</v>
      </c>
      <c r="AK247" s="2">
        <f t="shared" si="31"/>
        <v>20</v>
      </c>
    </row>
    <row r="248" spans="1:37" ht="12.75" x14ac:dyDescent="0.2">
      <c r="A248" s="4">
        <v>45531</v>
      </c>
      <c r="B248" s="5">
        <f>All_Customers_Residential!B248+All_Customers_Small_Commercial!B248+All_Customers_Lighting!B248</f>
        <v>77113</v>
      </c>
      <c r="C248" s="5">
        <f>All_Customers_Residential!C248+All_Customers_Small_Commercial!C248+All_Customers_Lighting!C248</f>
        <v>72399</v>
      </c>
      <c r="D248" s="5">
        <f>All_Customers_Residential!D248+All_Customers_Small_Commercial!D248+All_Customers_Lighting!D248</f>
        <v>69061</v>
      </c>
      <c r="E248" s="5">
        <f>All_Customers_Residential!E248+All_Customers_Small_Commercial!E248+All_Customers_Lighting!E248</f>
        <v>68458</v>
      </c>
      <c r="F248" s="5">
        <f>All_Customers_Residential!F248+All_Customers_Small_Commercial!F248+All_Customers_Lighting!F248</f>
        <v>69567</v>
      </c>
      <c r="G248" s="5">
        <f>All_Customers_Residential!G248+All_Customers_Small_Commercial!G248+All_Customers_Lighting!G248</f>
        <v>75177</v>
      </c>
      <c r="H248" s="5">
        <f>All_Customers_Residential!H248+All_Customers_Small_Commercial!H248+All_Customers_Lighting!H248</f>
        <v>83789</v>
      </c>
      <c r="I248" s="5">
        <f>All_Customers_Residential!I248+All_Customers_Small_Commercial!I248+All_Customers_Lighting!I248</f>
        <v>89296</v>
      </c>
      <c r="J248" s="5">
        <f>All_Customers_Residential!J248+All_Customers_Small_Commercial!J248+All_Customers_Lighting!J248</f>
        <v>89632</v>
      </c>
      <c r="K248" s="5">
        <f>All_Customers_Residential!K248+All_Customers_Small_Commercial!K248+All_Customers_Lighting!K248</f>
        <v>90120</v>
      </c>
      <c r="L248" s="5">
        <f>All_Customers_Residential!L248+All_Customers_Small_Commercial!L248+All_Customers_Lighting!L248</f>
        <v>87233</v>
      </c>
      <c r="M248" s="5">
        <f>All_Customers_Residential!M248+All_Customers_Small_Commercial!M248+All_Customers_Lighting!M248</f>
        <v>88450</v>
      </c>
      <c r="N248" s="5">
        <f>All_Customers_Residential!N248+All_Customers_Small_Commercial!N248+All_Customers_Lighting!N248</f>
        <v>89105</v>
      </c>
      <c r="O248" s="5">
        <f>All_Customers_Residential!O248+All_Customers_Small_Commercial!O248+All_Customers_Lighting!O248</f>
        <v>90266</v>
      </c>
      <c r="P248" s="5">
        <f>All_Customers_Residential!P248+All_Customers_Small_Commercial!P248+All_Customers_Lighting!P248</f>
        <v>91862</v>
      </c>
      <c r="Q248" s="5">
        <f>All_Customers_Residential!Q248+All_Customers_Small_Commercial!Q248+All_Customers_Lighting!Q248</f>
        <v>98429</v>
      </c>
      <c r="R248" s="5">
        <f>All_Customers_Residential!R248+All_Customers_Small_Commercial!R248+All_Customers_Lighting!R248</f>
        <v>110401</v>
      </c>
      <c r="S248" s="5">
        <f>All_Customers_Residential!S248+All_Customers_Small_Commercial!S248+All_Customers_Lighting!S248</f>
        <v>119515</v>
      </c>
      <c r="T248" s="5">
        <f>All_Customers_Residential!T248+All_Customers_Small_Commercial!T248+All_Customers_Lighting!T248</f>
        <v>129374</v>
      </c>
      <c r="U248" s="5">
        <f>All_Customers_Residential!U248+All_Customers_Small_Commercial!U248+All_Customers_Lighting!U248</f>
        <v>131976</v>
      </c>
      <c r="V248" s="5">
        <f>All_Customers_Residential!V248+All_Customers_Small_Commercial!V248+All_Customers_Lighting!V248</f>
        <v>128264</v>
      </c>
      <c r="W248" s="5">
        <f>All_Customers_Residential!W248+All_Customers_Small_Commercial!W248+All_Customers_Lighting!W248</f>
        <v>116071</v>
      </c>
      <c r="X248" s="5">
        <f>All_Customers_Residential!X248+All_Customers_Small_Commercial!X248+All_Customers_Lighting!X248</f>
        <v>102019</v>
      </c>
      <c r="Y248" s="5">
        <f>All_Customers_Residential!Y248+All_Customers_Small_Commercial!Y248+All_Customers_Lighting!Y248</f>
        <v>87144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1652013</v>
      </c>
      <c r="AD248" s="5">
        <f t="shared" si="26"/>
        <v>602708</v>
      </c>
      <c r="AE248" s="5">
        <f t="shared" si="27"/>
        <v>2254721</v>
      </c>
      <c r="AG248" s="2">
        <f t="shared" si="28"/>
        <v>8</v>
      </c>
      <c r="AH248" s="2">
        <f t="shared" si="29"/>
        <v>2024</v>
      </c>
      <c r="AJ248" s="5">
        <f t="shared" si="30"/>
        <v>131976</v>
      </c>
      <c r="AK248" s="2">
        <f t="shared" si="31"/>
        <v>20</v>
      </c>
    </row>
    <row r="249" spans="1:37" ht="12.75" x14ac:dyDescent="0.2">
      <c r="A249" s="4">
        <v>45532</v>
      </c>
      <c r="B249" s="5">
        <f>All_Customers_Residential!B249+All_Customers_Small_Commercial!B249+All_Customers_Lighting!B249</f>
        <v>79700</v>
      </c>
      <c r="C249" s="5">
        <f>All_Customers_Residential!C249+All_Customers_Small_Commercial!C249+All_Customers_Lighting!C249</f>
        <v>74741</v>
      </c>
      <c r="D249" s="5">
        <f>All_Customers_Residential!D249+All_Customers_Small_Commercial!D249+All_Customers_Lighting!D249</f>
        <v>72450</v>
      </c>
      <c r="E249" s="5">
        <f>All_Customers_Residential!E249+All_Customers_Small_Commercial!E249+All_Customers_Lighting!E249</f>
        <v>71036</v>
      </c>
      <c r="F249" s="5">
        <f>All_Customers_Residential!F249+All_Customers_Small_Commercial!F249+All_Customers_Lighting!F249</f>
        <v>73351</v>
      </c>
      <c r="G249" s="5">
        <f>All_Customers_Residential!G249+All_Customers_Small_Commercial!G249+All_Customers_Lighting!G249</f>
        <v>79189</v>
      </c>
      <c r="H249" s="5">
        <f>All_Customers_Residential!H249+All_Customers_Small_Commercial!H249+All_Customers_Lighting!H249</f>
        <v>91118</v>
      </c>
      <c r="I249" s="5">
        <f>All_Customers_Residential!I249+All_Customers_Small_Commercial!I249+All_Customers_Lighting!I249</f>
        <v>96186</v>
      </c>
      <c r="J249" s="5">
        <f>All_Customers_Residential!J249+All_Customers_Small_Commercial!J249+All_Customers_Lighting!J249</f>
        <v>98079</v>
      </c>
      <c r="K249" s="5">
        <f>All_Customers_Residential!K249+All_Customers_Small_Commercial!K249+All_Customers_Lighting!K249</f>
        <v>103905</v>
      </c>
      <c r="L249" s="5">
        <f>All_Customers_Residential!L249+All_Customers_Small_Commercial!L249+All_Customers_Lighting!L249</f>
        <v>103829</v>
      </c>
      <c r="M249" s="5">
        <f>All_Customers_Residential!M249+All_Customers_Small_Commercial!M249+All_Customers_Lighting!M249</f>
        <v>100672</v>
      </c>
      <c r="N249" s="5">
        <f>All_Customers_Residential!N249+All_Customers_Small_Commercial!N249+All_Customers_Lighting!N249</f>
        <v>97819</v>
      </c>
      <c r="O249" s="5">
        <f>All_Customers_Residential!O249+All_Customers_Small_Commercial!O249+All_Customers_Lighting!O249</f>
        <v>97274</v>
      </c>
      <c r="P249" s="5">
        <f>All_Customers_Residential!P249+All_Customers_Small_Commercial!P249+All_Customers_Lighting!P249</f>
        <v>92646</v>
      </c>
      <c r="Q249" s="5">
        <f>All_Customers_Residential!Q249+All_Customers_Small_Commercial!Q249+All_Customers_Lighting!Q249</f>
        <v>92541</v>
      </c>
      <c r="R249" s="5">
        <f>All_Customers_Residential!R249+All_Customers_Small_Commercial!R249+All_Customers_Lighting!R249</f>
        <v>95998</v>
      </c>
      <c r="S249" s="5">
        <f>All_Customers_Residential!S249+All_Customers_Small_Commercial!S249+All_Customers_Lighting!S249</f>
        <v>110197</v>
      </c>
      <c r="T249" s="5">
        <f>All_Customers_Residential!T249+All_Customers_Small_Commercial!T249+All_Customers_Lighting!T249</f>
        <v>117249</v>
      </c>
      <c r="U249" s="5">
        <f>All_Customers_Residential!U249+All_Customers_Small_Commercial!U249+All_Customers_Lighting!U249</f>
        <v>121076</v>
      </c>
      <c r="V249" s="5">
        <f>All_Customers_Residential!V249+All_Customers_Small_Commercial!V249+All_Customers_Lighting!V249</f>
        <v>120788</v>
      </c>
      <c r="W249" s="5">
        <f>All_Customers_Residential!W249+All_Customers_Small_Commercial!W249+All_Customers_Lighting!W249</f>
        <v>108244</v>
      </c>
      <c r="X249" s="5">
        <f>All_Customers_Residential!X249+All_Customers_Small_Commercial!X249+All_Customers_Lighting!X249</f>
        <v>94591</v>
      </c>
      <c r="Y249" s="5">
        <f>All_Customers_Residential!Y249+All_Customers_Small_Commercial!Y249+All_Customers_Lighting!Y249</f>
        <v>80071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1651094</v>
      </c>
      <c r="AD249" s="5">
        <f t="shared" si="26"/>
        <v>621656</v>
      </c>
      <c r="AE249" s="5">
        <f t="shared" si="27"/>
        <v>2272750</v>
      </c>
      <c r="AG249" s="2">
        <f t="shared" si="28"/>
        <v>8</v>
      </c>
      <c r="AH249" s="2">
        <f t="shared" si="29"/>
        <v>2024</v>
      </c>
      <c r="AJ249" s="5">
        <f t="shared" si="30"/>
        <v>121076</v>
      </c>
      <c r="AK249" s="2">
        <f t="shared" si="31"/>
        <v>20</v>
      </c>
    </row>
    <row r="250" spans="1:37" ht="12.75" x14ac:dyDescent="0.2">
      <c r="A250" s="4">
        <v>45533</v>
      </c>
      <c r="B250" s="5">
        <f>All_Customers_Residential!B250+All_Customers_Small_Commercial!B250+All_Customers_Lighting!B250</f>
        <v>69299</v>
      </c>
      <c r="C250" s="5">
        <f>All_Customers_Residential!C250+All_Customers_Small_Commercial!C250+All_Customers_Lighting!C250</f>
        <v>69178</v>
      </c>
      <c r="D250" s="5">
        <f>All_Customers_Residential!D250+All_Customers_Small_Commercial!D250+All_Customers_Lighting!D250</f>
        <v>65349</v>
      </c>
      <c r="E250" s="5">
        <f>All_Customers_Residential!E250+All_Customers_Small_Commercial!E250+All_Customers_Lighting!E250</f>
        <v>64131</v>
      </c>
      <c r="F250" s="5">
        <f>All_Customers_Residential!F250+All_Customers_Small_Commercial!F250+All_Customers_Lighting!F250</f>
        <v>66304</v>
      </c>
      <c r="G250" s="5">
        <f>All_Customers_Residential!G250+All_Customers_Small_Commercial!G250+All_Customers_Lighting!G250</f>
        <v>71352</v>
      </c>
      <c r="H250" s="5">
        <f>All_Customers_Residential!H250+All_Customers_Small_Commercial!H250+All_Customers_Lighting!H250</f>
        <v>82600</v>
      </c>
      <c r="I250" s="5">
        <f>All_Customers_Residential!I250+All_Customers_Small_Commercial!I250+All_Customers_Lighting!I250</f>
        <v>84404</v>
      </c>
      <c r="J250" s="5">
        <f>All_Customers_Residential!J250+All_Customers_Small_Commercial!J250+All_Customers_Lighting!J250</f>
        <v>83538</v>
      </c>
      <c r="K250" s="5">
        <f>All_Customers_Residential!K250+All_Customers_Small_Commercial!K250+All_Customers_Lighting!K250</f>
        <v>82916</v>
      </c>
      <c r="L250" s="5">
        <f>All_Customers_Residential!L250+All_Customers_Small_Commercial!L250+All_Customers_Lighting!L250</f>
        <v>82331</v>
      </c>
      <c r="M250" s="5">
        <f>All_Customers_Residential!M250+All_Customers_Small_Commercial!M250+All_Customers_Lighting!M250</f>
        <v>81586</v>
      </c>
      <c r="N250" s="5">
        <f>All_Customers_Residential!N250+All_Customers_Small_Commercial!N250+All_Customers_Lighting!N250</f>
        <v>81187</v>
      </c>
      <c r="O250" s="5">
        <f>All_Customers_Residential!O250+All_Customers_Small_Commercial!O250+All_Customers_Lighting!O250</f>
        <v>78675</v>
      </c>
      <c r="P250" s="5">
        <f>All_Customers_Residential!P250+All_Customers_Small_Commercial!P250+All_Customers_Lighting!P250</f>
        <v>81182</v>
      </c>
      <c r="Q250" s="5">
        <f>All_Customers_Residential!Q250+All_Customers_Small_Commercial!Q250+All_Customers_Lighting!Q250</f>
        <v>86056</v>
      </c>
      <c r="R250" s="5">
        <f>All_Customers_Residential!R250+All_Customers_Small_Commercial!R250+All_Customers_Lighting!R250</f>
        <v>95275</v>
      </c>
      <c r="S250" s="5">
        <f>All_Customers_Residential!S250+All_Customers_Small_Commercial!S250+All_Customers_Lighting!S250</f>
        <v>106166</v>
      </c>
      <c r="T250" s="5">
        <f>All_Customers_Residential!T250+All_Customers_Small_Commercial!T250+All_Customers_Lighting!T250</f>
        <v>113452</v>
      </c>
      <c r="U250" s="5">
        <f>All_Customers_Residential!U250+All_Customers_Small_Commercial!U250+All_Customers_Lighting!U250</f>
        <v>116371</v>
      </c>
      <c r="V250" s="5">
        <f>All_Customers_Residential!V250+All_Customers_Small_Commercial!V250+All_Customers_Lighting!V250</f>
        <v>113141</v>
      </c>
      <c r="W250" s="5">
        <f>All_Customers_Residential!W250+All_Customers_Small_Commercial!W250+All_Customers_Lighting!W250</f>
        <v>103806</v>
      </c>
      <c r="X250" s="5">
        <f>All_Customers_Residential!X250+All_Customers_Small_Commercial!X250+All_Customers_Lighting!X250</f>
        <v>90847</v>
      </c>
      <c r="Y250" s="5">
        <f>All_Customers_Residential!Y250+All_Customers_Small_Commercial!Y250+All_Customers_Lighting!Y250</f>
        <v>76903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1480933</v>
      </c>
      <c r="AD250" s="5">
        <f t="shared" si="26"/>
        <v>565116</v>
      </c>
      <c r="AE250" s="5">
        <f t="shared" si="27"/>
        <v>2046049</v>
      </c>
      <c r="AG250" s="2">
        <f t="shared" si="28"/>
        <v>8</v>
      </c>
      <c r="AH250" s="2">
        <f t="shared" si="29"/>
        <v>2024</v>
      </c>
      <c r="AJ250" s="5">
        <f t="shared" si="30"/>
        <v>116371</v>
      </c>
      <c r="AK250" s="2">
        <f t="shared" si="31"/>
        <v>20</v>
      </c>
    </row>
    <row r="251" spans="1:37" ht="12.75" x14ac:dyDescent="0.2">
      <c r="A251" s="4">
        <v>45534</v>
      </c>
      <c r="B251" s="5">
        <f>All_Customers_Residential!B251+All_Customers_Small_Commercial!B251+All_Customers_Lighting!B251</f>
        <v>69509</v>
      </c>
      <c r="C251" s="5">
        <f>All_Customers_Residential!C251+All_Customers_Small_Commercial!C251+All_Customers_Lighting!C251</f>
        <v>65714</v>
      </c>
      <c r="D251" s="5">
        <f>All_Customers_Residential!D251+All_Customers_Small_Commercial!D251+All_Customers_Lighting!D251</f>
        <v>63105</v>
      </c>
      <c r="E251" s="5">
        <f>All_Customers_Residential!E251+All_Customers_Small_Commercial!E251+All_Customers_Lighting!E251</f>
        <v>62959</v>
      </c>
      <c r="F251" s="5">
        <f>All_Customers_Residential!F251+All_Customers_Small_Commercial!F251+All_Customers_Lighting!F251</f>
        <v>65036</v>
      </c>
      <c r="G251" s="5">
        <f>All_Customers_Residential!G251+All_Customers_Small_Commercial!G251+All_Customers_Lighting!G251</f>
        <v>69754</v>
      </c>
      <c r="H251" s="5">
        <f>All_Customers_Residential!H251+All_Customers_Small_Commercial!H251+All_Customers_Lighting!H251</f>
        <v>79532</v>
      </c>
      <c r="I251" s="5">
        <f>All_Customers_Residential!I251+All_Customers_Small_Commercial!I251+All_Customers_Lighting!I251</f>
        <v>83858</v>
      </c>
      <c r="J251" s="5">
        <f>All_Customers_Residential!J251+All_Customers_Small_Commercial!J251+All_Customers_Lighting!J251</f>
        <v>83725</v>
      </c>
      <c r="K251" s="5">
        <f>All_Customers_Residential!K251+All_Customers_Small_Commercial!K251+All_Customers_Lighting!K251</f>
        <v>85031</v>
      </c>
      <c r="L251" s="5">
        <f>All_Customers_Residential!L251+All_Customers_Small_Commercial!L251+All_Customers_Lighting!L251</f>
        <v>84073</v>
      </c>
      <c r="M251" s="5">
        <f>All_Customers_Residential!M251+All_Customers_Small_Commercial!M251+All_Customers_Lighting!M251</f>
        <v>82621</v>
      </c>
      <c r="N251" s="5">
        <f>All_Customers_Residential!N251+All_Customers_Small_Commercial!N251+All_Customers_Lighting!N251</f>
        <v>82396</v>
      </c>
      <c r="O251" s="5">
        <f>All_Customers_Residential!O251+All_Customers_Small_Commercial!O251+All_Customers_Lighting!O251</f>
        <v>78274</v>
      </c>
      <c r="P251" s="5">
        <f>All_Customers_Residential!P251+All_Customers_Small_Commercial!P251+All_Customers_Lighting!P251</f>
        <v>80914</v>
      </c>
      <c r="Q251" s="5">
        <f>All_Customers_Residential!Q251+All_Customers_Small_Commercial!Q251+All_Customers_Lighting!Q251</f>
        <v>84790</v>
      </c>
      <c r="R251" s="5">
        <f>All_Customers_Residential!R251+All_Customers_Small_Commercial!R251+All_Customers_Lighting!R251</f>
        <v>93816</v>
      </c>
      <c r="S251" s="5">
        <f>All_Customers_Residential!S251+All_Customers_Small_Commercial!S251+All_Customers_Lighting!S251</f>
        <v>103907</v>
      </c>
      <c r="T251" s="5">
        <f>All_Customers_Residential!T251+All_Customers_Small_Commercial!T251+All_Customers_Lighting!T251</f>
        <v>108552</v>
      </c>
      <c r="U251" s="5">
        <f>All_Customers_Residential!U251+All_Customers_Small_Commercial!U251+All_Customers_Lighting!U251</f>
        <v>110672</v>
      </c>
      <c r="V251" s="5">
        <f>All_Customers_Residential!V251+All_Customers_Small_Commercial!V251+All_Customers_Lighting!V251</f>
        <v>109800</v>
      </c>
      <c r="W251" s="5">
        <f>All_Customers_Residential!W251+All_Customers_Small_Commercial!W251+All_Customers_Lighting!W251</f>
        <v>103123</v>
      </c>
      <c r="X251" s="5">
        <f>All_Customers_Residential!X251+All_Customers_Small_Commercial!X251+All_Customers_Lighting!X251</f>
        <v>91097</v>
      </c>
      <c r="Y251" s="5">
        <f>All_Customers_Residential!Y251+All_Customers_Small_Commercial!Y251+All_Customers_Lighting!Y251</f>
        <v>77881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1466649</v>
      </c>
      <c r="AD251" s="5">
        <f t="shared" si="26"/>
        <v>553490</v>
      </c>
      <c r="AE251" s="5">
        <f t="shared" si="27"/>
        <v>2020139</v>
      </c>
      <c r="AG251" s="2">
        <f t="shared" si="28"/>
        <v>8</v>
      </c>
      <c r="AH251" s="2">
        <f t="shared" si="29"/>
        <v>2024</v>
      </c>
      <c r="AJ251" s="5">
        <f t="shared" si="30"/>
        <v>110672</v>
      </c>
      <c r="AK251" s="2">
        <f t="shared" si="31"/>
        <v>20</v>
      </c>
    </row>
    <row r="252" spans="1:37" ht="12.75" x14ac:dyDescent="0.2">
      <c r="A252" s="4">
        <v>45535</v>
      </c>
      <c r="B252" s="5">
        <f>All_Customers_Residential!B252+All_Customers_Small_Commercial!B252+All_Customers_Lighting!B252</f>
        <v>71484</v>
      </c>
      <c r="C252" s="5">
        <f>All_Customers_Residential!C252+All_Customers_Small_Commercial!C252+All_Customers_Lighting!C252</f>
        <v>67692</v>
      </c>
      <c r="D252" s="5">
        <f>All_Customers_Residential!D252+All_Customers_Small_Commercial!D252+All_Customers_Lighting!D252</f>
        <v>65002</v>
      </c>
      <c r="E252" s="5">
        <f>All_Customers_Residential!E252+All_Customers_Small_Commercial!E252+All_Customers_Lighting!E252</f>
        <v>63322</v>
      </c>
      <c r="F252" s="5">
        <f>All_Customers_Residential!F252+All_Customers_Small_Commercial!F252+All_Customers_Lighting!F252</f>
        <v>63726</v>
      </c>
      <c r="G252" s="5">
        <f>All_Customers_Residential!G252+All_Customers_Small_Commercial!G252+All_Customers_Lighting!G252</f>
        <v>66866</v>
      </c>
      <c r="H252" s="5">
        <f>All_Customers_Residential!H252+All_Customers_Small_Commercial!H252+All_Customers_Lighting!H252</f>
        <v>71886</v>
      </c>
      <c r="I252" s="5">
        <f>All_Customers_Residential!I252+All_Customers_Small_Commercial!I252+All_Customers_Lighting!I252</f>
        <v>79124</v>
      </c>
      <c r="J252" s="5">
        <f>All_Customers_Residential!J252+All_Customers_Small_Commercial!J252+All_Customers_Lighting!J252</f>
        <v>86465</v>
      </c>
      <c r="K252" s="5">
        <f>All_Customers_Residential!K252+All_Customers_Small_Commercial!K252+All_Customers_Lighting!K252</f>
        <v>90983</v>
      </c>
      <c r="L252" s="5">
        <f>All_Customers_Residential!L252+All_Customers_Small_Commercial!L252+All_Customers_Lighting!L252</f>
        <v>90064</v>
      </c>
      <c r="M252" s="5">
        <f>All_Customers_Residential!M252+All_Customers_Small_Commercial!M252+All_Customers_Lighting!M252</f>
        <v>89797</v>
      </c>
      <c r="N252" s="5">
        <f>All_Customers_Residential!N252+All_Customers_Small_Commercial!N252+All_Customers_Lighting!N252</f>
        <v>87891</v>
      </c>
      <c r="O252" s="5">
        <f>All_Customers_Residential!O252+All_Customers_Small_Commercial!O252+All_Customers_Lighting!O252</f>
        <v>84811</v>
      </c>
      <c r="P252" s="5">
        <f>All_Customers_Residential!P252+All_Customers_Small_Commercial!P252+All_Customers_Lighting!P252</f>
        <v>88415</v>
      </c>
      <c r="Q252" s="5">
        <f>All_Customers_Residential!Q252+All_Customers_Small_Commercial!Q252+All_Customers_Lighting!Q252</f>
        <v>90541</v>
      </c>
      <c r="R252" s="5">
        <f>All_Customers_Residential!R252+All_Customers_Small_Commercial!R252+All_Customers_Lighting!R252</f>
        <v>96924</v>
      </c>
      <c r="S252" s="5">
        <f>All_Customers_Residential!S252+All_Customers_Small_Commercial!S252+All_Customers_Lighting!S252</f>
        <v>105029</v>
      </c>
      <c r="T252" s="5">
        <f>All_Customers_Residential!T252+All_Customers_Small_Commercial!T252+All_Customers_Lighting!T252</f>
        <v>108588</v>
      </c>
      <c r="U252" s="5">
        <f>All_Customers_Residential!U252+All_Customers_Small_Commercial!U252+All_Customers_Lighting!U252</f>
        <v>112750</v>
      </c>
      <c r="V252" s="5">
        <f>All_Customers_Residential!V252+All_Customers_Small_Commercial!V252+All_Customers_Lighting!V252</f>
        <v>111851</v>
      </c>
      <c r="W252" s="5">
        <f>All_Customers_Residential!W252+All_Customers_Small_Commercial!W252+All_Customers_Lighting!W252</f>
        <v>102810</v>
      </c>
      <c r="X252" s="5">
        <f>All_Customers_Residential!X252+All_Customers_Small_Commercial!X252+All_Customers_Lighting!X252</f>
        <v>92082</v>
      </c>
      <c r="Y252" s="5">
        <f>All_Customers_Residential!Y252+All_Customers_Small_Commercial!Y252+All_Customers_Lighting!Y252</f>
        <v>81265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2069368</v>
      </c>
      <c r="AE252" s="5">
        <f t="shared" si="27"/>
        <v>2069368</v>
      </c>
      <c r="AG252" s="2">
        <f t="shared" si="28"/>
        <v>8</v>
      </c>
      <c r="AH252" s="2">
        <f t="shared" si="29"/>
        <v>2024</v>
      </c>
      <c r="AJ252" s="5">
        <f t="shared" si="30"/>
        <v>112750</v>
      </c>
      <c r="AK252" s="2">
        <f t="shared" si="31"/>
        <v>20</v>
      </c>
    </row>
    <row r="253" spans="1:37" ht="12.75" x14ac:dyDescent="0.2">
      <c r="A253" s="4">
        <v>45536</v>
      </c>
      <c r="B253" s="5">
        <f>All_Customers_Residential!B253+All_Customers_Small_Commercial!B253+All_Customers_Lighting!B253</f>
        <v>72494</v>
      </c>
      <c r="C253" s="5">
        <f>All_Customers_Residential!C253+All_Customers_Small_Commercial!C253+All_Customers_Lighting!C253</f>
        <v>68261</v>
      </c>
      <c r="D253" s="5">
        <f>All_Customers_Residential!D253+All_Customers_Small_Commercial!D253+All_Customers_Lighting!D253</f>
        <v>67155</v>
      </c>
      <c r="E253" s="5">
        <f>All_Customers_Residential!E253+All_Customers_Small_Commercial!E253+All_Customers_Lighting!E253</f>
        <v>65771</v>
      </c>
      <c r="F253" s="5">
        <f>All_Customers_Residential!F253+All_Customers_Small_Commercial!F253+All_Customers_Lighting!F253</f>
        <v>65698</v>
      </c>
      <c r="G253" s="5">
        <f>All_Customers_Residential!G253+All_Customers_Small_Commercial!G253+All_Customers_Lighting!G253</f>
        <v>69624</v>
      </c>
      <c r="H253" s="5">
        <f>All_Customers_Residential!H253+All_Customers_Small_Commercial!H253+All_Customers_Lighting!H253</f>
        <v>78172</v>
      </c>
      <c r="I253" s="5">
        <f>All_Customers_Residential!I253+All_Customers_Small_Commercial!I253+All_Customers_Lighting!I253</f>
        <v>88156</v>
      </c>
      <c r="J253" s="5">
        <f>All_Customers_Residential!J253+All_Customers_Small_Commercial!J253+All_Customers_Lighting!J253</f>
        <v>94457</v>
      </c>
      <c r="K253" s="5">
        <f>All_Customers_Residential!K253+All_Customers_Small_Commercial!K253+All_Customers_Lighting!K253</f>
        <v>99964</v>
      </c>
      <c r="L253" s="5">
        <f>All_Customers_Residential!L253+All_Customers_Small_Commercial!L253+All_Customers_Lighting!L253</f>
        <v>101430</v>
      </c>
      <c r="M253" s="5">
        <f>All_Customers_Residential!M253+All_Customers_Small_Commercial!M253+All_Customers_Lighting!M253</f>
        <v>98946</v>
      </c>
      <c r="N253" s="5">
        <f>All_Customers_Residential!N253+All_Customers_Small_Commercial!N253+All_Customers_Lighting!N253</f>
        <v>94672</v>
      </c>
      <c r="O253" s="5">
        <f>All_Customers_Residential!O253+All_Customers_Small_Commercial!O253+All_Customers_Lighting!O253</f>
        <v>90855</v>
      </c>
      <c r="P253" s="5">
        <f>All_Customers_Residential!P253+All_Customers_Small_Commercial!P253+All_Customers_Lighting!P253</f>
        <v>92175</v>
      </c>
      <c r="Q253" s="5">
        <f>All_Customers_Residential!Q253+All_Customers_Small_Commercial!Q253+All_Customers_Lighting!Q253</f>
        <v>97402</v>
      </c>
      <c r="R253" s="5">
        <f>All_Customers_Residential!R253+All_Customers_Small_Commercial!R253+All_Customers_Lighting!R253</f>
        <v>106276</v>
      </c>
      <c r="S253" s="5">
        <f>All_Customers_Residential!S253+All_Customers_Small_Commercial!S253+All_Customers_Lighting!S253</f>
        <v>119031</v>
      </c>
      <c r="T253" s="5">
        <f>All_Customers_Residential!T253+All_Customers_Small_Commercial!T253+All_Customers_Lighting!T253</f>
        <v>125401</v>
      </c>
      <c r="U253" s="5">
        <f>All_Customers_Residential!U253+All_Customers_Small_Commercial!U253+All_Customers_Lighting!U253</f>
        <v>127784</v>
      </c>
      <c r="V253" s="5">
        <f>All_Customers_Residential!V253+All_Customers_Small_Commercial!V253+All_Customers_Lighting!V253</f>
        <v>120457</v>
      </c>
      <c r="W253" s="5">
        <f>All_Customers_Residential!W253+All_Customers_Small_Commercial!W253+All_Customers_Lighting!W253</f>
        <v>109669</v>
      </c>
      <c r="X253" s="5">
        <f>All_Customers_Residential!X253+All_Customers_Small_Commercial!X253+All_Customers_Lighting!X253</f>
        <v>99393</v>
      </c>
      <c r="Y253" s="5">
        <f>All_Customers_Residential!Y253+All_Customers_Small_Commercial!Y253+All_Customers_Lighting!Y253</f>
        <v>85413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2238656</v>
      </c>
      <c r="AE253" s="5">
        <f t="shared" si="27"/>
        <v>2238656</v>
      </c>
      <c r="AG253" s="2">
        <f t="shared" si="28"/>
        <v>9</v>
      </c>
      <c r="AH253" s="2">
        <f t="shared" si="29"/>
        <v>2024</v>
      </c>
      <c r="AJ253" s="5">
        <f t="shared" si="30"/>
        <v>127784</v>
      </c>
      <c r="AK253" s="2">
        <f t="shared" si="31"/>
        <v>20</v>
      </c>
    </row>
    <row r="254" spans="1:37" ht="12.75" x14ac:dyDescent="0.2">
      <c r="A254" s="4">
        <v>45537</v>
      </c>
      <c r="B254" s="5">
        <f>All_Customers_Residential!B254+All_Customers_Small_Commercial!B254+All_Customers_Lighting!B254</f>
        <v>78004</v>
      </c>
      <c r="C254" s="5">
        <f>All_Customers_Residential!C254+All_Customers_Small_Commercial!C254+All_Customers_Lighting!C254</f>
        <v>72270</v>
      </c>
      <c r="D254" s="5">
        <f>All_Customers_Residential!D254+All_Customers_Small_Commercial!D254+All_Customers_Lighting!D254</f>
        <v>69791</v>
      </c>
      <c r="E254" s="5">
        <f>All_Customers_Residential!E254+All_Customers_Small_Commercial!E254+All_Customers_Lighting!E254</f>
        <v>67420</v>
      </c>
      <c r="F254" s="5">
        <f>All_Customers_Residential!F254+All_Customers_Small_Commercial!F254+All_Customers_Lighting!F254</f>
        <v>69036</v>
      </c>
      <c r="G254" s="5">
        <f>All_Customers_Residential!G254+All_Customers_Small_Commercial!G254+All_Customers_Lighting!G254</f>
        <v>70492</v>
      </c>
      <c r="H254" s="5">
        <f>All_Customers_Residential!H254+All_Customers_Small_Commercial!H254+All_Customers_Lighting!H254</f>
        <v>78739</v>
      </c>
      <c r="I254" s="5">
        <f>All_Customers_Residential!I254+All_Customers_Small_Commercial!I254+All_Customers_Lighting!I254</f>
        <v>83224</v>
      </c>
      <c r="J254" s="5">
        <f>All_Customers_Residential!J254+All_Customers_Small_Commercial!J254+All_Customers_Lighting!J254</f>
        <v>85344</v>
      </c>
      <c r="K254" s="5">
        <f>All_Customers_Residential!K254+All_Customers_Small_Commercial!K254+All_Customers_Lighting!K254</f>
        <v>86301</v>
      </c>
      <c r="L254" s="5">
        <f>All_Customers_Residential!L254+All_Customers_Small_Commercial!L254+All_Customers_Lighting!L254</f>
        <v>86825</v>
      </c>
      <c r="M254" s="5">
        <f>All_Customers_Residential!M254+All_Customers_Small_Commercial!M254+All_Customers_Lighting!M254</f>
        <v>85783</v>
      </c>
      <c r="N254" s="5">
        <f>All_Customers_Residential!N254+All_Customers_Small_Commercial!N254+All_Customers_Lighting!N254</f>
        <v>83134</v>
      </c>
      <c r="O254" s="5">
        <f>All_Customers_Residential!O254+All_Customers_Small_Commercial!O254+All_Customers_Lighting!O254</f>
        <v>83217</v>
      </c>
      <c r="P254" s="5">
        <f>All_Customers_Residential!P254+All_Customers_Small_Commercial!P254+All_Customers_Lighting!P254</f>
        <v>82340</v>
      </c>
      <c r="Q254" s="5">
        <f>All_Customers_Residential!Q254+All_Customers_Small_Commercial!Q254+All_Customers_Lighting!Q254</f>
        <v>91408</v>
      </c>
      <c r="R254" s="5">
        <f>All_Customers_Residential!R254+All_Customers_Small_Commercial!R254+All_Customers_Lighting!R254</f>
        <v>99787</v>
      </c>
      <c r="S254" s="5">
        <f>All_Customers_Residential!S254+All_Customers_Small_Commercial!S254+All_Customers_Lighting!S254</f>
        <v>111829</v>
      </c>
      <c r="T254" s="5">
        <f>All_Customers_Residential!T254+All_Customers_Small_Commercial!T254+All_Customers_Lighting!T254</f>
        <v>118896</v>
      </c>
      <c r="U254" s="5">
        <f>All_Customers_Residential!U254+All_Customers_Small_Commercial!U254+All_Customers_Lighting!U254</f>
        <v>122419</v>
      </c>
      <c r="V254" s="5">
        <f>All_Customers_Residential!V254+All_Customers_Small_Commercial!V254+All_Customers_Lighting!V254</f>
        <v>113505</v>
      </c>
      <c r="W254" s="5">
        <f>All_Customers_Residential!W254+All_Customers_Small_Commercial!W254+All_Customers_Lighting!W254</f>
        <v>100866</v>
      </c>
      <c r="X254" s="5">
        <f>All_Customers_Residential!X254+All_Customers_Small_Commercial!X254+All_Customers_Lighting!X254</f>
        <v>86055</v>
      </c>
      <c r="Y254" s="5">
        <f>All_Customers_Residential!Y254+All_Customers_Small_Commercial!Y254+All_Customers_Lighting!Y254</f>
        <v>73850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2100535</v>
      </c>
      <c r="AE254" s="5">
        <f t="shared" si="27"/>
        <v>2100535</v>
      </c>
      <c r="AG254" s="2">
        <f t="shared" si="28"/>
        <v>9</v>
      </c>
      <c r="AH254" s="2">
        <f t="shared" si="29"/>
        <v>2024</v>
      </c>
      <c r="AJ254" s="5">
        <f t="shared" si="30"/>
        <v>122419</v>
      </c>
      <c r="AK254" s="2">
        <f t="shared" si="31"/>
        <v>20</v>
      </c>
    </row>
    <row r="255" spans="1:37" ht="12.75" x14ac:dyDescent="0.2">
      <c r="A255" s="4">
        <v>45538</v>
      </c>
      <c r="B255" s="5">
        <f>All_Customers_Residential!B255+All_Customers_Small_Commercial!B255+All_Customers_Lighting!B255</f>
        <v>67181</v>
      </c>
      <c r="C255" s="5">
        <f>All_Customers_Residential!C255+All_Customers_Small_Commercial!C255+All_Customers_Lighting!C255</f>
        <v>63367</v>
      </c>
      <c r="D255" s="5">
        <f>All_Customers_Residential!D255+All_Customers_Small_Commercial!D255+All_Customers_Lighting!D255</f>
        <v>61441</v>
      </c>
      <c r="E255" s="5">
        <f>All_Customers_Residential!E255+All_Customers_Small_Commercial!E255+All_Customers_Lighting!E255</f>
        <v>61196</v>
      </c>
      <c r="F255" s="5">
        <f>All_Customers_Residential!F255+All_Customers_Small_Commercial!F255+All_Customers_Lighting!F255</f>
        <v>63674</v>
      </c>
      <c r="G255" s="5">
        <f>All_Customers_Residential!G255+All_Customers_Small_Commercial!G255+All_Customers_Lighting!G255</f>
        <v>71547</v>
      </c>
      <c r="H255" s="5">
        <f>All_Customers_Residential!H255+All_Customers_Small_Commercial!H255+All_Customers_Lighting!H255</f>
        <v>88010</v>
      </c>
      <c r="I255" s="5">
        <f>All_Customers_Residential!I255+All_Customers_Small_Commercial!I255+All_Customers_Lighting!I255</f>
        <v>90526</v>
      </c>
      <c r="J255" s="5">
        <f>All_Customers_Residential!J255+All_Customers_Small_Commercial!J255+All_Customers_Lighting!J255</f>
        <v>85121</v>
      </c>
      <c r="K255" s="5">
        <f>All_Customers_Residential!K255+All_Customers_Small_Commercial!K255+All_Customers_Lighting!K255</f>
        <v>80159</v>
      </c>
      <c r="L255" s="5">
        <f>All_Customers_Residential!L255+All_Customers_Small_Commercial!L255+All_Customers_Lighting!L255</f>
        <v>78070</v>
      </c>
      <c r="M255" s="5">
        <f>All_Customers_Residential!M255+All_Customers_Small_Commercial!M255+All_Customers_Lighting!M255</f>
        <v>75706</v>
      </c>
      <c r="N255" s="5">
        <f>All_Customers_Residential!N255+All_Customers_Small_Commercial!N255+All_Customers_Lighting!N255</f>
        <v>74897</v>
      </c>
      <c r="O255" s="5">
        <f>All_Customers_Residential!O255+All_Customers_Small_Commercial!O255+All_Customers_Lighting!O255</f>
        <v>72591</v>
      </c>
      <c r="P255" s="5">
        <f>All_Customers_Residential!P255+All_Customers_Small_Commercial!P255+All_Customers_Lighting!P255</f>
        <v>74296</v>
      </c>
      <c r="Q255" s="5">
        <f>All_Customers_Residential!Q255+All_Customers_Small_Commercial!Q255+All_Customers_Lighting!Q255</f>
        <v>78806</v>
      </c>
      <c r="R255" s="5">
        <f>All_Customers_Residential!R255+All_Customers_Small_Commercial!R255+All_Customers_Lighting!R255</f>
        <v>90451</v>
      </c>
      <c r="S255" s="5">
        <f>All_Customers_Residential!S255+All_Customers_Small_Commercial!S255+All_Customers_Lighting!S255</f>
        <v>103748</v>
      </c>
      <c r="T255" s="5">
        <f>All_Customers_Residential!T255+All_Customers_Small_Commercial!T255+All_Customers_Lighting!T255</f>
        <v>112493</v>
      </c>
      <c r="U255" s="5">
        <f>All_Customers_Residential!U255+All_Customers_Small_Commercial!U255+All_Customers_Lighting!U255</f>
        <v>116688</v>
      </c>
      <c r="V255" s="5">
        <f>All_Customers_Residential!V255+All_Customers_Small_Commercial!V255+All_Customers_Lighting!V255</f>
        <v>109967</v>
      </c>
      <c r="W255" s="5">
        <f>All_Customers_Residential!W255+All_Customers_Small_Commercial!W255+All_Customers_Lighting!W255</f>
        <v>98141</v>
      </c>
      <c r="X255" s="5">
        <f>All_Customers_Residential!X255+All_Customers_Small_Commercial!X255+All_Customers_Lighting!X255</f>
        <v>84318</v>
      </c>
      <c r="Y255" s="5">
        <f>All_Customers_Residential!Y255+All_Customers_Small_Commercial!Y255+All_Customers_Lighting!Y255</f>
        <v>72782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1425978</v>
      </c>
      <c r="AD255" s="5">
        <f t="shared" si="26"/>
        <v>549198</v>
      </c>
      <c r="AE255" s="5">
        <f t="shared" si="27"/>
        <v>1975176</v>
      </c>
      <c r="AG255" s="2">
        <f t="shared" si="28"/>
        <v>9</v>
      </c>
      <c r="AH255" s="2">
        <f t="shared" si="29"/>
        <v>2024</v>
      </c>
      <c r="AJ255" s="5">
        <f t="shared" si="30"/>
        <v>116688</v>
      </c>
      <c r="AK255" s="2">
        <f t="shared" si="31"/>
        <v>20</v>
      </c>
    </row>
    <row r="256" spans="1:37" ht="12.75" x14ac:dyDescent="0.2">
      <c r="A256" s="4">
        <v>45539</v>
      </c>
      <c r="B256" s="5">
        <f>All_Customers_Residential!B256+All_Customers_Small_Commercial!B256+All_Customers_Lighting!B256</f>
        <v>65677</v>
      </c>
      <c r="C256" s="5">
        <f>All_Customers_Residential!C256+All_Customers_Small_Commercial!C256+All_Customers_Lighting!C256</f>
        <v>62535</v>
      </c>
      <c r="D256" s="5">
        <f>All_Customers_Residential!D256+All_Customers_Small_Commercial!D256+All_Customers_Lighting!D256</f>
        <v>60717</v>
      </c>
      <c r="E256" s="5">
        <f>All_Customers_Residential!E256+All_Customers_Small_Commercial!E256+All_Customers_Lighting!E256</f>
        <v>60479</v>
      </c>
      <c r="F256" s="5">
        <f>All_Customers_Residential!F256+All_Customers_Small_Commercial!F256+All_Customers_Lighting!F256</f>
        <v>63253</v>
      </c>
      <c r="G256" s="5">
        <f>All_Customers_Residential!G256+All_Customers_Small_Commercial!G256+All_Customers_Lighting!G256</f>
        <v>71566</v>
      </c>
      <c r="H256" s="5">
        <f>All_Customers_Residential!H256+All_Customers_Small_Commercial!H256+All_Customers_Lighting!H256</f>
        <v>87609</v>
      </c>
      <c r="I256" s="5">
        <f>All_Customers_Residential!I256+All_Customers_Small_Commercial!I256+All_Customers_Lighting!I256</f>
        <v>89592</v>
      </c>
      <c r="J256" s="5">
        <f>All_Customers_Residential!J256+All_Customers_Small_Commercial!J256+All_Customers_Lighting!J256</f>
        <v>85176</v>
      </c>
      <c r="K256" s="5">
        <f>All_Customers_Residential!K256+All_Customers_Small_Commercial!K256+All_Customers_Lighting!K256</f>
        <v>82268</v>
      </c>
      <c r="L256" s="5">
        <f>All_Customers_Residential!L256+All_Customers_Small_Commercial!L256+All_Customers_Lighting!L256</f>
        <v>80750</v>
      </c>
      <c r="M256" s="5">
        <f>All_Customers_Residential!M256+All_Customers_Small_Commercial!M256+All_Customers_Lighting!M256</f>
        <v>79404</v>
      </c>
      <c r="N256" s="5">
        <f>All_Customers_Residential!N256+All_Customers_Small_Commercial!N256+All_Customers_Lighting!N256</f>
        <v>79328</v>
      </c>
      <c r="O256" s="5">
        <f>All_Customers_Residential!O256+All_Customers_Small_Commercial!O256+All_Customers_Lighting!O256</f>
        <v>79751</v>
      </c>
      <c r="P256" s="5">
        <f>All_Customers_Residential!P256+All_Customers_Small_Commercial!P256+All_Customers_Lighting!P256</f>
        <v>82359</v>
      </c>
      <c r="Q256" s="5">
        <f>All_Customers_Residential!Q256+All_Customers_Small_Commercial!Q256+All_Customers_Lighting!Q256</f>
        <v>89164</v>
      </c>
      <c r="R256" s="5">
        <f>All_Customers_Residential!R256+All_Customers_Small_Commercial!R256+All_Customers_Lighting!R256</f>
        <v>100919</v>
      </c>
      <c r="S256" s="5">
        <f>All_Customers_Residential!S256+All_Customers_Small_Commercial!S256+All_Customers_Lighting!S256</f>
        <v>112161</v>
      </c>
      <c r="T256" s="5">
        <f>All_Customers_Residential!T256+All_Customers_Small_Commercial!T256+All_Customers_Lighting!T256</f>
        <v>120549</v>
      </c>
      <c r="U256" s="5">
        <f>All_Customers_Residential!U256+All_Customers_Small_Commercial!U256+All_Customers_Lighting!U256</f>
        <v>123605</v>
      </c>
      <c r="V256" s="5">
        <f>All_Customers_Residential!V256+All_Customers_Small_Commercial!V256+All_Customers_Lighting!V256</f>
        <v>117415</v>
      </c>
      <c r="W256" s="5">
        <f>All_Customers_Residential!W256+All_Customers_Small_Commercial!W256+All_Customers_Lighting!W256</f>
        <v>104388</v>
      </c>
      <c r="X256" s="5">
        <f>All_Customers_Residential!X256+All_Customers_Small_Commercial!X256+All_Customers_Lighting!X256</f>
        <v>91035</v>
      </c>
      <c r="Y256" s="5">
        <f>All_Customers_Residential!Y256+All_Customers_Small_Commercial!Y256+All_Customers_Lighting!Y256</f>
        <v>77497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1517864</v>
      </c>
      <c r="AD256" s="5">
        <f t="shared" si="26"/>
        <v>549333</v>
      </c>
      <c r="AE256" s="5">
        <f t="shared" si="27"/>
        <v>2067197</v>
      </c>
      <c r="AG256" s="2">
        <f t="shared" si="28"/>
        <v>9</v>
      </c>
      <c r="AH256" s="2">
        <f t="shared" si="29"/>
        <v>2024</v>
      </c>
      <c r="AJ256" s="5">
        <f t="shared" si="30"/>
        <v>123605</v>
      </c>
      <c r="AK256" s="2">
        <f t="shared" si="31"/>
        <v>20</v>
      </c>
    </row>
    <row r="257" spans="1:37" ht="12.75" x14ac:dyDescent="0.2">
      <c r="A257" s="4">
        <v>45540</v>
      </c>
      <c r="B257" s="5">
        <f>All_Customers_Residential!B257+All_Customers_Small_Commercial!B257+All_Customers_Lighting!B257</f>
        <v>69934</v>
      </c>
      <c r="C257" s="5">
        <f>All_Customers_Residential!C257+All_Customers_Small_Commercial!C257+All_Customers_Lighting!C257</f>
        <v>65998</v>
      </c>
      <c r="D257" s="5">
        <f>All_Customers_Residential!D257+All_Customers_Small_Commercial!D257+All_Customers_Lighting!D257</f>
        <v>63674</v>
      </c>
      <c r="E257" s="5">
        <f>All_Customers_Residential!E257+All_Customers_Small_Commercial!E257+All_Customers_Lighting!E257</f>
        <v>63152</v>
      </c>
      <c r="F257" s="5">
        <f>All_Customers_Residential!F257+All_Customers_Small_Commercial!F257+All_Customers_Lighting!F257</f>
        <v>64785</v>
      </c>
      <c r="G257" s="5">
        <f>All_Customers_Residential!G257+All_Customers_Small_Commercial!G257+All_Customers_Lighting!G257</f>
        <v>72497</v>
      </c>
      <c r="H257" s="5">
        <f>All_Customers_Residential!H257+All_Customers_Small_Commercial!H257+All_Customers_Lighting!H257</f>
        <v>87974</v>
      </c>
      <c r="I257" s="5">
        <f>All_Customers_Residential!I257+All_Customers_Small_Commercial!I257+All_Customers_Lighting!I257</f>
        <v>91172</v>
      </c>
      <c r="J257" s="5">
        <f>All_Customers_Residential!J257+All_Customers_Small_Commercial!J257+All_Customers_Lighting!J257</f>
        <v>87856</v>
      </c>
      <c r="K257" s="5">
        <f>All_Customers_Residential!K257+All_Customers_Small_Commercial!K257+All_Customers_Lighting!K257</f>
        <v>85174</v>
      </c>
      <c r="L257" s="5">
        <f>All_Customers_Residential!L257+All_Customers_Small_Commercial!L257+All_Customers_Lighting!L257</f>
        <v>84505</v>
      </c>
      <c r="M257" s="5">
        <f>All_Customers_Residential!M257+All_Customers_Small_Commercial!M257+All_Customers_Lighting!M257</f>
        <v>84406</v>
      </c>
      <c r="N257" s="5">
        <f>All_Customers_Residential!N257+All_Customers_Small_Commercial!N257+All_Customers_Lighting!N257</f>
        <v>84330</v>
      </c>
      <c r="O257" s="5">
        <f>All_Customers_Residential!O257+All_Customers_Small_Commercial!O257+All_Customers_Lighting!O257</f>
        <v>84955</v>
      </c>
      <c r="P257" s="5">
        <f>All_Customers_Residential!P257+All_Customers_Small_Commercial!P257+All_Customers_Lighting!P257</f>
        <v>85867</v>
      </c>
      <c r="Q257" s="5">
        <f>All_Customers_Residential!Q257+All_Customers_Small_Commercial!Q257+All_Customers_Lighting!Q257</f>
        <v>90145</v>
      </c>
      <c r="R257" s="5">
        <f>All_Customers_Residential!R257+All_Customers_Small_Commercial!R257+All_Customers_Lighting!R257</f>
        <v>100755</v>
      </c>
      <c r="S257" s="5">
        <f>All_Customers_Residential!S257+All_Customers_Small_Commercial!S257+All_Customers_Lighting!S257</f>
        <v>112813</v>
      </c>
      <c r="T257" s="5">
        <f>All_Customers_Residential!T257+All_Customers_Small_Commercial!T257+All_Customers_Lighting!T257</f>
        <v>118328</v>
      </c>
      <c r="U257" s="5">
        <f>All_Customers_Residential!U257+All_Customers_Small_Commercial!U257+All_Customers_Lighting!U257</f>
        <v>122057</v>
      </c>
      <c r="V257" s="5">
        <f>All_Customers_Residential!V257+All_Customers_Small_Commercial!V257+All_Customers_Lighting!V257</f>
        <v>114465</v>
      </c>
      <c r="W257" s="5">
        <f>All_Customers_Residential!W257+All_Customers_Small_Commercial!W257+All_Customers_Lighting!W257</f>
        <v>101190</v>
      </c>
      <c r="X257" s="5">
        <f>All_Customers_Residential!X257+All_Customers_Small_Commercial!X257+All_Customers_Lighting!X257</f>
        <v>89165</v>
      </c>
      <c r="Y257" s="5">
        <f>All_Customers_Residential!Y257+All_Customers_Small_Commercial!Y257+All_Customers_Lighting!Y257</f>
        <v>76183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1537183</v>
      </c>
      <c r="AD257" s="5">
        <f t="shared" si="26"/>
        <v>564197</v>
      </c>
      <c r="AE257" s="5">
        <f t="shared" si="27"/>
        <v>2101380</v>
      </c>
      <c r="AG257" s="2">
        <f t="shared" si="28"/>
        <v>9</v>
      </c>
      <c r="AH257" s="2">
        <f t="shared" si="29"/>
        <v>2024</v>
      </c>
      <c r="AJ257" s="5">
        <f t="shared" si="30"/>
        <v>122057</v>
      </c>
      <c r="AK257" s="2">
        <f t="shared" si="31"/>
        <v>20</v>
      </c>
    </row>
    <row r="258" spans="1:37" ht="12.75" x14ac:dyDescent="0.2">
      <c r="A258" s="4">
        <v>45541</v>
      </c>
      <c r="B258" s="5">
        <f>All_Customers_Residential!B258+All_Customers_Small_Commercial!B258+All_Customers_Lighting!B258</f>
        <v>68127</v>
      </c>
      <c r="C258" s="5">
        <f>All_Customers_Residential!C258+All_Customers_Small_Commercial!C258+All_Customers_Lighting!C258</f>
        <v>64984</v>
      </c>
      <c r="D258" s="5">
        <f>All_Customers_Residential!D258+All_Customers_Small_Commercial!D258+All_Customers_Lighting!D258</f>
        <v>62808</v>
      </c>
      <c r="E258" s="5">
        <f>All_Customers_Residential!E258+All_Customers_Small_Commercial!E258+All_Customers_Lighting!E258</f>
        <v>62346</v>
      </c>
      <c r="F258" s="5">
        <f>All_Customers_Residential!F258+All_Customers_Small_Commercial!F258+All_Customers_Lighting!F258</f>
        <v>63407</v>
      </c>
      <c r="G258" s="5">
        <f>All_Customers_Residential!G258+All_Customers_Small_Commercial!G258+All_Customers_Lighting!G258</f>
        <v>71488</v>
      </c>
      <c r="H258" s="5">
        <f>All_Customers_Residential!H258+All_Customers_Small_Commercial!H258+All_Customers_Lighting!H258</f>
        <v>86804</v>
      </c>
      <c r="I258" s="5">
        <f>All_Customers_Residential!I258+All_Customers_Small_Commercial!I258+All_Customers_Lighting!I258</f>
        <v>91246</v>
      </c>
      <c r="J258" s="5">
        <f>All_Customers_Residential!J258+All_Customers_Small_Commercial!J258+All_Customers_Lighting!J258</f>
        <v>88140</v>
      </c>
      <c r="K258" s="5">
        <f>All_Customers_Residential!K258+All_Customers_Small_Commercial!K258+All_Customers_Lighting!K258</f>
        <v>87248</v>
      </c>
      <c r="L258" s="5">
        <f>All_Customers_Residential!L258+All_Customers_Small_Commercial!L258+All_Customers_Lighting!L258</f>
        <v>85757</v>
      </c>
      <c r="M258" s="5">
        <f>All_Customers_Residential!M258+All_Customers_Small_Commercial!M258+All_Customers_Lighting!M258</f>
        <v>83489</v>
      </c>
      <c r="N258" s="5">
        <f>All_Customers_Residential!N258+All_Customers_Small_Commercial!N258+All_Customers_Lighting!N258</f>
        <v>81185</v>
      </c>
      <c r="O258" s="5">
        <f>All_Customers_Residential!O258+All_Customers_Small_Commercial!O258+All_Customers_Lighting!O258</f>
        <v>83024</v>
      </c>
      <c r="P258" s="5">
        <f>All_Customers_Residential!P258+All_Customers_Small_Commercial!P258+All_Customers_Lighting!P258</f>
        <v>82407</v>
      </c>
      <c r="Q258" s="5">
        <f>All_Customers_Residential!Q258+All_Customers_Small_Commercial!Q258+All_Customers_Lighting!Q258</f>
        <v>87367</v>
      </c>
      <c r="R258" s="5">
        <f>All_Customers_Residential!R258+All_Customers_Small_Commercial!R258+All_Customers_Lighting!R258</f>
        <v>94573</v>
      </c>
      <c r="S258" s="5">
        <f>All_Customers_Residential!S258+All_Customers_Small_Commercial!S258+All_Customers_Lighting!S258</f>
        <v>101804</v>
      </c>
      <c r="T258" s="5">
        <f>All_Customers_Residential!T258+All_Customers_Small_Commercial!T258+All_Customers_Lighting!T258</f>
        <v>109538</v>
      </c>
      <c r="U258" s="5">
        <f>All_Customers_Residential!U258+All_Customers_Small_Commercial!U258+All_Customers_Lighting!U258</f>
        <v>113181</v>
      </c>
      <c r="V258" s="5">
        <f>All_Customers_Residential!V258+All_Customers_Small_Commercial!V258+All_Customers_Lighting!V258</f>
        <v>108773</v>
      </c>
      <c r="W258" s="5">
        <f>All_Customers_Residential!W258+All_Customers_Small_Commercial!W258+All_Customers_Lighting!W258</f>
        <v>98162</v>
      </c>
      <c r="X258" s="5">
        <f>All_Customers_Residential!X258+All_Customers_Small_Commercial!X258+All_Customers_Lighting!X258</f>
        <v>87182</v>
      </c>
      <c r="Y258" s="5">
        <f>All_Customers_Residential!Y258+All_Customers_Small_Commercial!Y258+All_Customers_Lighting!Y258</f>
        <v>75833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1483076</v>
      </c>
      <c r="AD258" s="5">
        <f t="shared" si="26"/>
        <v>555797</v>
      </c>
      <c r="AE258" s="5">
        <f t="shared" si="27"/>
        <v>2038873</v>
      </c>
      <c r="AG258" s="2">
        <f t="shared" si="28"/>
        <v>9</v>
      </c>
      <c r="AH258" s="2">
        <f t="shared" si="29"/>
        <v>2024</v>
      </c>
      <c r="AJ258" s="5">
        <f t="shared" si="30"/>
        <v>113181</v>
      </c>
      <c r="AK258" s="2">
        <f t="shared" si="31"/>
        <v>20</v>
      </c>
    </row>
    <row r="259" spans="1:37" ht="12.75" x14ac:dyDescent="0.2">
      <c r="A259" s="4">
        <v>45542</v>
      </c>
      <c r="B259" s="5">
        <f>All_Customers_Residential!B259+All_Customers_Small_Commercial!B259+All_Customers_Lighting!B259</f>
        <v>69094</v>
      </c>
      <c r="C259" s="5">
        <f>All_Customers_Residential!C259+All_Customers_Small_Commercial!C259+All_Customers_Lighting!C259</f>
        <v>65175</v>
      </c>
      <c r="D259" s="5">
        <f>All_Customers_Residential!D259+All_Customers_Small_Commercial!D259+All_Customers_Lighting!D259</f>
        <v>63005</v>
      </c>
      <c r="E259" s="5">
        <f>All_Customers_Residential!E259+All_Customers_Small_Commercial!E259+All_Customers_Lighting!E259</f>
        <v>61208</v>
      </c>
      <c r="F259" s="5">
        <f>All_Customers_Residential!F259+All_Customers_Small_Commercial!F259+All_Customers_Lighting!F259</f>
        <v>63995</v>
      </c>
      <c r="G259" s="5">
        <f>All_Customers_Residential!G259+All_Customers_Small_Commercial!G259+All_Customers_Lighting!G259</f>
        <v>65791</v>
      </c>
      <c r="H259" s="5">
        <f>All_Customers_Residential!H259+All_Customers_Small_Commercial!H259+All_Customers_Lighting!H259</f>
        <v>76511</v>
      </c>
      <c r="I259" s="5">
        <f>All_Customers_Residential!I259+All_Customers_Small_Commercial!I259+All_Customers_Lighting!I259</f>
        <v>82808</v>
      </c>
      <c r="J259" s="5">
        <f>All_Customers_Residential!J259+All_Customers_Small_Commercial!J259+All_Customers_Lighting!J259</f>
        <v>90024</v>
      </c>
      <c r="K259" s="5">
        <f>All_Customers_Residential!K259+All_Customers_Small_Commercial!K259+All_Customers_Lighting!K259</f>
        <v>93244</v>
      </c>
      <c r="L259" s="5">
        <f>All_Customers_Residential!L259+All_Customers_Small_Commercial!L259+All_Customers_Lighting!L259</f>
        <v>94128</v>
      </c>
      <c r="M259" s="5">
        <f>All_Customers_Residential!M259+All_Customers_Small_Commercial!M259+All_Customers_Lighting!M259</f>
        <v>93339</v>
      </c>
      <c r="N259" s="5">
        <f>All_Customers_Residential!N259+All_Customers_Small_Commercial!N259+All_Customers_Lighting!N259</f>
        <v>88897</v>
      </c>
      <c r="O259" s="5">
        <f>All_Customers_Residential!O259+All_Customers_Small_Commercial!O259+All_Customers_Lighting!O259</f>
        <v>86529</v>
      </c>
      <c r="P259" s="5">
        <f>All_Customers_Residential!P259+All_Customers_Small_Commercial!P259+All_Customers_Lighting!P259</f>
        <v>87991</v>
      </c>
      <c r="Q259" s="5">
        <f>All_Customers_Residential!Q259+All_Customers_Small_Commercial!Q259+All_Customers_Lighting!Q259</f>
        <v>91001</v>
      </c>
      <c r="R259" s="5">
        <f>All_Customers_Residential!R259+All_Customers_Small_Commercial!R259+All_Customers_Lighting!R259</f>
        <v>95877</v>
      </c>
      <c r="S259" s="5">
        <f>All_Customers_Residential!S259+All_Customers_Small_Commercial!S259+All_Customers_Lighting!S259</f>
        <v>104851</v>
      </c>
      <c r="T259" s="5">
        <f>All_Customers_Residential!T259+All_Customers_Small_Commercial!T259+All_Customers_Lighting!T259</f>
        <v>109834</v>
      </c>
      <c r="U259" s="5">
        <f>All_Customers_Residential!U259+All_Customers_Small_Commercial!U259+All_Customers_Lighting!U259</f>
        <v>113655</v>
      </c>
      <c r="V259" s="5">
        <f>All_Customers_Residential!V259+All_Customers_Small_Commercial!V259+All_Customers_Lighting!V259</f>
        <v>106709</v>
      </c>
      <c r="W259" s="5">
        <f>All_Customers_Residential!W259+All_Customers_Small_Commercial!W259+All_Customers_Lighting!W259</f>
        <v>98370</v>
      </c>
      <c r="X259" s="5">
        <f>All_Customers_Residential!X259+All_Customers_Small_Commercial!X259+All_Customers_Lighting!X259</f>
        <v>86461</v>
      </c>
      <c r="Y259" s="5">
        <f>All_Customers_Residential!Y259+All_Customers_Small_Commercial!Y259+All_Customers_Lighting!Y259</f>
        <v>77172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2065669</v>
      </c>
      <c r="AE259" s="5">
        <f t="shared" si="27"/>
        <v>2065669</v>
      </c>
      <c r="AG259" s="2">
        <f t="shared" si="28"/>
        <v>9</v>
      </c>
      <c r="AH259" s="2">
        <f t="shared" si="29"/>
        <v>2024</v>
      </c>
      <c r="AJ259" s="5">
        <f t="shared" si="30"/>
        <v>113655</v>
      </c>
      <c r="AK259" s="2">
        <f t="shared" si="31"/>
        <v>20</v>
      </c>
    </row>
    <row r="260" spans="1:37" ht="12.75" x14ac:dyDescent="0.2">
      <c r="A260" s="4">
        <v>45543</v>
      </c>
      <c r="B260" s="5">
        <f>All_Customers_Residential!B260+All_Customers_Small_Commercial!B260+All_Customers_Lighting!B260</f>
        <v>68868</v>
      </c>
      <c r="C260" s="5">
        <f>All_Customers_Residential!C260+All_Customers_Small_Commercial!C260+All_Customers_Lighting!C260</f>
        <v>66493</v>
      </c>
      <c r="D260" s="5">
        <f>All_Customers_Residential!D260+All_Customers_Small_Commercial!D260+All_Customers_Lighting!D260</f>
        <v>63991</v>
      </c>
      <c r="E260" s="5">
        <f>All_Customers_Residential!E260+All_Customers_Small_Commercial!E260+All_Customers_Lighting!E260</f>
        <v>63100</v>
      </c>
      <c r="F260" s="5">
        <f>All_Customers_Residential!F260+All_Customers_Small_Commercial!F260+All_Customers_Lighting!F260</f>
        <v>63276</v>
      </c>
      <c r="G260" s="5">
        <f>All_Customers_Residential!G260+All_Customers_Small_Commercial!G260+All_Customers_Lighting!G260</f>
        <v>65529</v>
      </c>
      <c r="H260" s="5">
        <f>All_Customers_Residential!H260+All_Customers_Small_Commercial!H260+All_Customers_Lighting!H260</f>
        <v>73697</v>
      </c>
      <c r="I260" s="5">
        <f>All_Customers_Residential!I260+All_Customers_Small_Commercial!I260+All_Customers_Lighting!I260</f>
        <v>79743</v>
      </c>
      <c r="J260" s="5">
        <f>All_Customers_Residential!J260+All_Customers_Small_Commercial!J260+All_Customers_Lighting!J260</f>
        <v>81288</v>
      </c>
      <c r="K260" s="5">
        <f>All_Customers_Residential!K260+All_Customers_Small_Commercial!K260+All_Customers_Lighting!K260</f>
        <v>83643</v>
      </c>
      <c r="L260" s="5">
        <f>All_Customers_Residential!L260+All_Customers_Small_Commercial!L260+All_Customers_Lighting!L260</f>
        <v>83500</v>
      </c>
      <c r="M260" s="5">
        <f>All_Customers_Residential!M260+All_Customers_Small_Commercial!M260+All_Customers_Lighting!M260</f>
        <v>83533</v>
      </c>
      <c r="N260" s="5">
        <f>All_Customers_Residential!N260+All_Customers_Small_Commercial!N260+All_Customers_Lighting!N260</f>
        <v>79414</v>
      </c>
      <c r="O260" s="5">
        <f>All_Customers_Residential!O260+All_Customers_Small_Commercial!O260+All_Customers_Lighting!O260</f>
        <v>77299</v>
      </c>
      <c r="P260" s="5">
        <f>All_Customers_Residential!P260+All_Customers_Small_Commercial!P260+All_Customers_Lighting!P260</f>
        <v>80053</v>
      </c>
      <c r="Q260" s="5">
        <f>All_Customers_Residential!Q260+All_Customers_Small_Commercial!Q260+All_Customers_Lighting!Q260</f>
        <v>82810</v>
      </c>
      <c r="R260" s="5">
        <f>All_Customers_Residential!R260+All_Customers_Small_Commercial!R260+All_Customers_Lighting!R260</f>
        <v>94118</v>
      </c>
      <c r="S260" s="5">
        <f>All_Customers_Residential!S260+All_Customers_Small_Commercial!S260+All_Customers_Lighting!S260</f>
        <v>106080</v>
      </c>
      <c r="T260" s="5">
        <f>All_Customers_Residential!T260+All_Customers_Small_Commercial!T260+All_Customers_Lighting!T260</f>
        <v>112907</v>
      </c>
      <c r="U260" s="5">
        <f>All_Customers_Residential!U260+All_Customers_Small_Commercial!U260+All_Customers_Lighting!U260</f>
        <v>116808</v>
      </c>
      <c r="V260" s="5">
        <f>All_Customers_Residential!V260+All_Customers_Small_Commercial!V260+All_Customers_Lighting!V260</f>
        <v>110120</v>
      </c>
      <c r="W260" s="5">
        <f>All_Customers_Residential!W260+All_Customers_Small_Commercial!W260+All_Customers_Lighting!W260</f>
        <v>96373</v>
      </c>
      <c r="X260" s="5">
        <f>All_Customers_Residential!X260+All_Customers_Small_Commercial!X260+All_Customers_Lighting!X260</f>
        <v>83954</v>
      </c>
      <c r="Y260" s="5">
        <f>All_Customers_Residential!Y260+All_Customers_Small_Commercial!Y260+All_Customers_Lighting!Y260</f>
        <v>71710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1988307</v>
      </c>
      <c r="AE260" s="5">
        <f t="shared" si="27"/>
        <v>1988307</v>
      </c>
      <c r="AG260" s="2">
        <f t="shared" si="28"/>
        <v>9</v>
      </c>
      <c r="AH260" s="2">
        <f t="shared" si="29"/>
        <v>2024</v>
      </c>
      <c r="AJ260" s="5">
        <f t="shared" si="30"/>
        <v>116808</v>
      </c>
      <c r="AK260" s="2">
        <f t="shared" si="31"/>
        <v>20</v>
      </c>
    </row>
    <row r="261" spans="1:37" ht="12.75" x14ac:dyDescent="0.2">
      <c r="A261" s="4">
        <v>45544</v>
      </c>
      <c r="B261" s="5">
        <f>All_Customers_Residential!B261+All_Customers_Small_Commercial!B261+All_Customers_Lighting!B261</f>
        <v>64730</v>
      </c>
      <c r="C261" s="5">
        <f>All_Customers_Residential!C261+All_Customers_Small_Commercial!C261+All_Customers_Lighting!C261</f>
        <v>60862</v>
      </c>
      <c r="D261" s="5">
        <f>All_Customers_Residential!D261+All_Customers_Small_Commercial!D261+All_Customers_Lighting!D261</f>
        <v>60075</v>
      </c>
      <c r="E261" s="5">
        <f>All_Customers_Residential!E261+All_Customers_Small_Commercial!E261+All_Customers_Lighting!E261</f>
        <v>59628</v>
      </c>
      <c r="F261" s="5">
        <f>All_Customers_Residential!F261+All_Customers_Small_Commercial!F261+All_Customers_Lighting!F261</f>
        <v>62354</v>
      </c>
      <c r="G261" s="5">
        <f>All_Customers_Residential!G261+All_Customers_Small_Commercial!G261+All_Customers_Lighting!G261</f>
        <v>71644</v>
      </c>
      <c r="H261" s="5">
        <f>All_Customers_Residential!H261+All_Customers_Small_Commercial!H261+All_Customers_Lighting!H261</f>
        <v>87233</v>
      </c>
      <c r="I261" s="5">
        <f>All_Customers_Residential!I261+All_Customers_Small_Commercial!I261+All_Customers_Lighting!I261</f>
        <v>90988</v>
      </c>
      <c r="J261" s="5">
        <f>All_Customers_Residential!J261+All_Customers_Small_Commercial!J261+All_Customers_Lighting!J261</f>
        <v>83344</v>
      </c>
      <c r="K261" s="5">
        <f>All_Customers_Residential!K261+All_Customers_Small_Commercial!K261+All_Customers_Lighting!K261</f>
        <v>80301</v>
      </c>
      <c r="L261" s="5">
        <f>All_Customers_Residential!L261+All_Customers_Small_Commercial!L261+All_Customers_Lighting!L261</f>
        <v>78060</v>
      </c>
      <c r="M261" s="5">
        <f>All_Customers_Residential!M261+All_Customers_Small_Commercial!M261+All_Customers_Lighting!M261</f>
        <v>75011</v>
      </c>
      <c r="N261" s="5">
        <f>All_Customers_Residential!N261+All_Customers_Small_Commercial!N261+All_Customers_Lighting!N261</f>
        <v>72923</v>
      </c>
      <c r="O261" s="5">
        <f>All_Customers_Residential!O261+All_Customers_Small_Commercial!O261+All_Customers_Lighting!O261</f>
        <v>71715</v>
      </c>
      <c r="P261" s="5">
        <f>All_Customers_Residential!P261+All_Customers_Small_Commercial!P261+All_Customers_Lighting!P261</f>
        <v>72033</v>
      </c>
      <c r="Q261" s="5">
        <f>All_Customers_Residential!Q261+All_Customers_Small_Commercial!Q261+All_Customers_Lighting!Q261</f>
        <v>77608</v>
      </c>
      <c r="R261" s="5">
        <f>All_Customers_Residential!R261+All_Customers_Small_Commercial!R261+All_Customers_Lighting!R261</f>
        <v>86124</v>
      </c>
      <c r="S261" s="5">
        <f>All_Customers_Residential!S261+All_Customers_Small_Commercial!S261+All_Customers_Lighting!S261</f>
        <v>101556</v>
      </c>
      <c r="T261" s="5">
        <f>All_Customers_Residential!T261+All_Customers_Small_Commercial!T261+All_Customers_Lighting!T261</f>
        <v>109564</v>
      </c>
      <c r="U261" s="5">
        <f>All_Customers_Residential!U261+All_Customers_Small_Commercial!U261+All_Customers_Lighting!U261</f>
        <v>113671</v>
      </c>
      <c r="V261" s="5">
        <f>All_Customers_Residential!V261+All_Customers_Small_Commercial!V261+All_Customers_Lighting!V261</f>
        <v>106670</v>
      </c>
      <c r="W261" s="5">
        <f>All_Customers_Residential!W261+All_Customers_Small_Commercial!W261+All_Customers_Lighting!W261</f>
        <v>95036</v>
      </c>
      <c r="X261" s="5">
        <f>All_Customers_Residential!X261+All_Customers_Small_Commercial!X261+All_Customers_Lighting!X261</f>
        <v>82011</v>
      </c>
      <c r="Y261" s="5">
        <f>All_Customers_Residential!Y261+All_Customers_Small_Commercial!Y261+All_Customers_Lighting!Y261</f>
        <v>71187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1396615</v>
      </c>
      <c r="AD261" s="5">
        <f t="shared" si="26"/>
        <v>537713</v>
      </c>
      <c r="AE261" s="5">
        <f t="shared" si="27"/>
        <v>1934328</v>
      </c>
      <c r="AG261" s="2">
        <f t="shared" si="28"/>
        <v>9</v>
      </c>
      <c r="AH261" s="2">
        <f t="shared" si="29"/>
        <v>2024</v>
      </c>
      <c r="AJ261" s="5">
        <f t="shared" si="30"/>
        <v>113671</v>
      </c>
      <c r="AK261" s="2">
        <f t="shared" si="31"/>
        <v>20</v>
      </c>
    </row>
    <row r="262" spans="1:37" ht="12.75" x14ac:dyDescent="0.2">
      <c r="A262" s="4">
        <v>45545</v>
      </c>
      <c r="B262" s="5">
        <f>All_Customers_Residential!B262+All_Customers_Small_Commercial!B262+All_Customers_Lighting!B262</f>
        <v>64166</v>
      </c>
      <c r="C262" s="5">
        <f>All_Customers_Residential!C262+All_Customers_Small_Commercial!C262+All_Customers_Lighting!C262</f>
        <v>60946</v>
      </c>
      <c r="D262" s="5">
        <f>All_Customers_Residential!D262+All_Customers_Small_Commercial!D262+All_Customers_Lighting!D262</f>
        <v>59534</v>
      </c>
      <c r="E262" s="5">
        <f>All_Customers_Residential!E262+All_Customers_Small_Commercial!E262+All_Customers_Lighting!E262</f>
        <v>60206</v>
      </c>
      <c r="F262" s="5">
        <f>All_Customers_Residential!F262+All_Customers_Small_Commercial!F262+All_Customers_Lighting!F262</f>
        <v>61976</v>
      </c>
      <c r="G262" s="5">
        <f>All_Customers_Residential!G262+All_Customers_Small_Commercial!G262+All_Customers_Lighting!G262</f>
        <v>70347</v>
      </c>
      <c r="H262" s="5">
        <f>All_Customers_Residential!H262+All_Customers_Small_Commercial!H262+All_Customers_Lighting!H262</f>
        <v>86496</v>
      </c>
      <c r="I262" s="5">
        <f>All_Customers_Residential!I262+All_Customers_Small_Commercial!I262+All_Customers_Lighting!I262</f>
        <v>90724</v>
      </c>
      <c r="J262" s="5">
        <f>All_Customers_Residential!J262+All_Customers_Small_Commercial!J262+All_Customers_Lighting!J262</f>
        <v>82702</v>
      </c>
      <c r="K262" s="5">
        <f>All_Customers_Residential!K262+All_Customers_Small_Commercial!K262+All_Customers_Lighting!K262</f>
        <v>78343</v>
      </c>
      <c r="L262" s="5">
        <f>All_Customers_Residential!L262+All_Customers_Small_Commercial!L262+All_Customers_Lighting!L262</f>
        <v>76964</v>
      </c>
      <c r="M262" s="5">
        <f>All_Customers_Residential!M262+All_Customers_Small_Commercial!M262+All_Customers_Lighting!M262</f>
        <v>75511</v>
      </c>
      <c r="N262" s="5">
        <f>All_Customers_Residential!N262+All_Customers_Small_Commercial!N262+All_Customers_Lighting!N262</f>
        <v>71750</v>
      </c>
      <c r="O262" s="5">
        <f>All_Customers_Residential!O262+All_Customers_Small_Commercial!O262+All_Customers_Lighting!O262</f>
        <v>68569</v>
      </c>
      <c r="P262" s="5">
        <f>All_Customers_Residential!P262+All_Customers_Small_Commercial!P262+All_Customers_Lighting!P262</f>
        <v>67529</v>
      </c>
      <c r="Q262" s="5">
        <f>All_Customers_Residential!Q262+All_Customers_Small_Commercial!Q262+All_Customers_Lighting!Q262</f>
        <v>73706</v>
      </c>
      <c r="R262" s="5">
        <f>All_Customers_Residential!R262+All_Customers_Small_Commercial!R262+All_Customers_Lighting!R262</f>
        <v>82990</v>
      </c>
      <c r="S262" s="5">
        <f>All_Customers_Residential!S262+All_Customers_Small_Commercial!S262+All_Customers_Lighting!S262</f>
        <v>97967</v>
      </c>
      <c r="T262" s="5">
        <f>All_Customers_Residential!T262+All_Customers_Small_Commercial!T262+All_Customers_Lighting!T262</f>
        <v>109207</v>
      </c>
      <c r="U262" s="5">
        <f>All_Customers_Residential!U262+All_Customers_Small_Commercial!U262+All_Customers_Lighting!U262</f>
        <v>112940</v>
      </c>
      <c r="V262" s="5">
        <f>All_Customers_Residential!V262+All_Customers_Small_Commercial!V262+All_Customers_Lighting!V262</f>
        <v>106953</v>
      </c>
      <c r="W262" s="5">
        <f>All_Customers_Residential!W262+All_Customers_Small_Commercial!W262+All_Customers_Lighting!W262</f>
        <v>92388</v>
      </c>
      <c r="X262" s="5">
        <f>All_Customers_Residential!X262+All_Customers_Small_Commercial!X262+All_Customers_Lighting!X262</f>
        <v>82289</v>
      </c>
      <c r="Y262" s="5">
        <f>All_Customers_Residential!Y262+All_Customers_Small_Commercial!Y262+All_Customers_Lighting!Y262</f>
        <v>72228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1370532</v>
      </c>
      <c r="AD262" s="5">
        <f t="shared" si="26"/>
        <v>535899</v>
      </c>
      <c r="AE262" s="5">
        <f t="shared" si="27"/>
        <v>1906431</v>
      </c>
      <c r="AG262" s="2">
        <f t="shared" si="28"/>
        <v>9</v>
      </c>
      <c r="AH262" s="2">
        <f t="shared" si="29"/>
        <v>2024</v>
      </c>
      <c r="AJ262" s="5">
        <f t="shared" si="30"/>
        <v>112940</v>
      </c>
      <c r="AK262" s="2">
        <f t="shared" si="31"/>
        <v>20</v>
      </c>
    </row>
    <row r="263" spans="1:37" ht="12.75" x14ac:dyDescent="0.2">
      <c r="A263" s="4">
        <v>45546</v>
      </c>
      <c r="B263" s="5">
        <f>All_Customers_Residential!B263+All_Customers_Small_Commercial!B263+All_Customers_Lighting!B263</f>
        <v>64120</v>
      </c>
      <c r="C263" s="5">
        <f>All_Customers_Residential!C263+All_Customers_Small_Commercial!C263+All_Customers_Lighting!C263</f>
        <v>61030</v>
      </c>
      <c r="D263" s="5">
        <f>All_Customers_Residential!D263+All_Customers_Small_Commercial!D263+All_Customers_Lighting!D263</f>
        <v>59746</v>
      </c>
      <c r="E263" s="5">
        <f>All_Customers_Residential!E263+All_Customers_Small_Commercial!E263+All_Customers_Lighting!E263</f>
        <v>59112</v>
      </c>
      <c r="F263" s="5">
        <f>All_Customers_Residential!F263+All_Customers_Small_Commercial!F263+All_Customers_Lighting!F263</f>
        <v>62197</v>
      </c>
      <c r="G263" s="5">
        <f>All_Customers_Residential!G263+All_Customers_Small_Commercial!G263+All_Customers_Lighting!G263</f>
        <v>70602</v>
      </c>
      <c r="H263" s="5">
        <f>All_Customers_Residential!H263+All_Customers_Small_Commercial!H263+All_Customers_Lighting!H263</f>
        <v>87331</v>
      </c>
      <c r="I263" s="5">
        <f>All_Customers_Residential!I263+All_Customers_Small_Commercial!I263+All_Customers_Lighting!I263</f>
        <v>89234</v>
      </c>
      <c r="J263" s="5">
        <f>All_Customers_Residential!J263+All_Customers_Small_Commercial!J263+All_Customers_Lighting!J263</f>
        <v>79608</v>
      </c>
      <c r="K263" s="5">
        <f>All_Customers_Residential!K263+All_Customers_Small_Commercial!K263+All_Customers_Lighting!K263</f>
        <v>75690</v>
      </c>
      <c r="L263" s="5">
        <f>All_Customers_Residential!L263+All_Customers_Small_Commercial!L263+All_Customers_Lighting!L263</f>
        <v>71841</v>
      </c>
      <c r="M263" s="5">
        <f>All_Customers_Residential!M263+All_Customers_Small_Commercial!M263+All_Customers_Lighting!M263</f>
        <v>70093</v>
      </c>
      <c r="N263" s="5">
        <f>All_Customers_Residential!N263+All_Customers_Small_Commercial!N263+All_Customers_Lighting!N263</f>
        <v>66990</v>
      </c>
      <c r="O263" s="5">
        <f>All_Customers_Residential!O263+All_Customers_Small_Commercial!O263+All_Customers_Lighting!O263</f>
        <v>69040</v>
      </c>
      <c r="P263" s="5">
        <f>All_Customers_Residential!P263+All_Customers_Small_Commercial!P263+All_Customers_Lighting!P263</f>
        <v>70774</v>
      </c>
      <c r="Q263" s="5">
        <f>All_Customers_Residential!Q263+All_Customers_Small_Commercial!Q263+All_Customers_Lighting!Q263</f>
        <v>78209</v>
      </c>
      <c r="R263" s="5">
        <f>All_Customers_Residential!R263+All_Customers_Small_Commercial!R263+All_Customers_Lighting!R263</f>
        <v>86946</v>
      </c>
      <c r="S263" s="5">
        <f>All_Customers_Residential!S263+All_Customers_Small_Commercial!S263+All_Customers_Lighting!S263</f>
        <v>102763</v>
      </c>
      <c r="T263" s="5">
        <f>All_Customers_Residential!T263+All_Customers_Small_Commercial!T263+All_Customers_Lighting!T263</f>
        <v>110861</v>
      </c>
      <c r="U263" s="5">
        <f>All_Customers_Residential!U263+All_Customers_Small_Commercial!U263+All_Customers_Lighting!U263</f>
        <v>113794</v>
      </c>
      <c r="V263" s="5">
        <f>All_Customers_Residential!V263+All_Customers_Small_Commercial!V263+All_Customers_Lighting!V263</f>
        <v>108375</v>
      </c>
      <c r="W263" s="5">
        <f>All_Customers_Residential!W263+All_Customers_Small_Commercial!W263+All_Customers_Lighting!W263</f>
        <v>95281</v>
      </c>
      <c r="X263" s="5">
        <f>All_Customers_Residential!X263+All_Customers_Small_Commercial!X263+All_Customers_Lighting!X263</f>
        <v>84663</v>
      </c>
      <c r="Y263" s="5">
        <f>All_Customers_Residential!Y263+All_Customers_Small_Commercial!Y263+All_Customers_Lighting!Y263</f>
        <v>71458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1374162</v>
      </c>
      <c r="AD263" s="5">
        <f t="shared" si="26"/>
        <v>535596</v>
      </c>
      <c r="AE263" s="5">
        <f t="shared" si="27"/>
        <v>1909758</v>
      </c>
      <c r="AG263" s="2">
        <f t="shared" si="28"/>
        <v>9</v>
      </c>
      <c r="AH263" s="2">
        <f t="shared" si="29"/>
        <v>2024</v>
      </c>
      <c r="AJ263" s="5">
        <f t="shared" si="30"/>
        <v>113794</v>
      </c>
      <c r="AK263" s="2">
        <f t="shared" si="31"/>
        <v>20</v>
      </c>
    </row>
    <row r="264" spans="1:37" ht="12.75" x14ac:dyDescent="0.2">
      <c r="A264" s="4">
        <v>45547</v>
      </c>
      <c r="B264" s="5">
        <f>All_Customers_Residential!B264+All_Customers_Small_Commercial!B264+All_Customers_Lighting!B264</f>
        <v>66029</v>
      </c>
      <c r="C264" s="5">
        <f>All_Customers_Residential!C264+All_Customers_Small_Commercial!C264+All_Customers_Lighting!C264</f>
        <v>61686</v>
      </c>
      <c r="D264" s="5">
        <f>All_Customers_Residential!D264+All_Customers_Small_Commercial!D264+All_Customers_Lighting!D264</f>
        <v>61011</v>
      </c>
      <c r="E264" s="5">
        <f>All_Customers_Residential!E264+All_Customers_Small_Commercial!E264+All_Customers_Lighting!E264</f>
        <v>59452</v>
      </c>
      <c r="F264" s="5">
        <f>All_Customers_Residential!F264+All_Customers_Small_Commercial!F264+All_Customers_Lighting!F264</f>
        <v>62666</v>
      </c>
      <c r="G264" s="5">
        <f>All_Customers_Residential!G264+All_Customers_Small_Commercial!G264+All_Customers_Lighting!G264</f>
        <v>69275</v>
      </c>
      <c r="H264" s="5">
        <f>All_Customers_Residential!H264+All_Customers_Small_Commercial!H264+All_Customers_Lighting!H264</f>
        <v>87392</v>
      </c>
      <c r="I264" s="5">
        <f>All_Customers_Residential!I264+All_Customers_Small_Commercial!I264+All_Customers_Lighting!I264</f>
        <v>89135</v>
      </c>
      <c r="J264" s="5">
        <f>All_Customers_Residential!J264+All_Customers_Small_Commercial!J264+All_Customers_Lighting!J264</f>
        <v>85389</v>
      </c>
      <c r="K264" s="5">
        <f>All_Customers_Residential!K264+All_Customers_Small_Commercial!K264+All_Customers_Lighting!K264</f>
        <v>82760</v>
      </c>
      <c r="L264" s="5">
        <f>All_Customers_Residential!L264+All_Customers_Small_Commercial!L264+All_Customers_Lighting!L264</f>
        <v>82066</v>
      </c>
      <c r="M264" s="5">
        <f>All_Customers_Residential!M264+All_Customers_Small_Commercial!M264+All_Customers_Lighting!M264</f>
        <v>82267</v>
      </c>
      <c r="N264" s="5">
        <f>All_Customers_Residential!N264+All_Customers_Small_Commercial!N264+All_Customers_Lighting!N264</f>
        <v>79513</v>
      </c>
      <c r="O264" s="5">
        <f>All_Customers_Residential!O264+All_Customers_Small_Commercial!O264+All_Customers_Lighting!O264</f>
        <v>79961</v>
      </c>
      <c r="P264" s="5">
        <f>All_Customers_Residential!P264+All_Customers_Small_Commercial!P264+All_Customers_Lighting!P264</f>
        <v>82086</v>
      </c>
      <c r="Q264" s="5">
        <f>All_Customers_Residential!Q264+All_Customers_Small_Commercial!Q264+All_Customers_Lighting!Q264</f>
        <v>87790</v>
      </c>
      <c r="R264" s="5">
        <f>All_Customers_Residential!R264+All_Customers_Small_Commercial!R264+All_Customers_Lighting!R264</f>
        <v>93423</v>
      </c>
      <c r="S264" s="5">
        <f>All_Customers_Residential!S264+All_Customers_Small_Commercial!S264+All_Customers_Lighting!S264</f>
        <v>104779</v>
      </c>
      <c r="T264" s="5">
        <f>All_Customers_Residential!T264+All_Customers_Small_Commercial!T264+All_Customers_Lighting!T264</f>
        <v>110702</v>
      </c>
      <c r="U264" s="5">
        <f>All_Customers_Residential!U264+All_Customers_Small_Commercial!U264+All_Customers_Lighting!U264</f>
        <v>116162</v>
      </c>
      <c r="V264" s="5">
        <f>All_Customers_Residential!V264+All_Customers_Small_Commercial!V264+All_Customers_Lighting!V264</f>
        <v>108916</v>
      </c>
      <c r="W264" s="5">
        <f>All_Customers_Residential!W264+All_Customers_Small_Commercial!W264+All_Customers_Lighting!W264</f>
        <v>98570</v>
      </c>
      <c r="X264" s="5">
        <f>All_Customers_Residential!X264+All_Customers_Small_Commercial!X264+All_Customers_Lighting!X264</f>
        <v>85357</v>
      </c>
      <c r="Y264" s="5">
        <f>All_Customers_Residential!Y264+All_Customers_Small_Commercial!Y264+All_Customers_Lighting!Y264</f>
        <v>73756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1468876</v>
      </c>
      <c r="AD264" s="5">
        <f t="shared" si="26"/>
        <v>541267</v>
      </c>
      <c r="AE264" s="5">
        <f t="shared" si="27"/>
        <v>2010143</v>
      </c>
      <c r="AG264" s="2">
        <f t="shared" si="28"/>
        <v>9</v>
      </c>
      <c r="AH264" s="2">
        <f t="shared" si="29"/>
        <v>2024</v>
      </c>
      <c r="AJ264" s="5">
        <f t="shared" si="30"/>
        <v>116162</v>
      </c>
      <c r="AK264" s="2">
        <f t="shared" si="31"/>
        <v>20</v>
      </c>
    </row>
    <row r="265" spans="1:37" ht="12.75" x14ac:dyDescent="0.2">
      <c r="A265" s="4">
        <v>45548</v>
      </c>
      <c r="B265" s="5">
        <f>All_Customers_Residential!B265+All_Customers_Small_Commercial!B265+All_Customers_Lighting!B265</f>
        <v>67661</v>
      </c>
      <c r="C265" s="5">
        <f>All_Customers_Residential!C265+All_Customers_Small_Commercial!C265+All_Customers_Lighting!C265</f>
        <v>63604</v>
      </c>
      <c r="D265" s="5">
        <f>All_Customers_Residential!D265+All_Customers_Small_Commercial!D265+All_Customers_Lighting!D265</f>
        <v>61454</v>
      </c>
      <c r="E265" s="5">
        <f>All_Customers_Residential!E265+All_Customers_Small_Commercial!E265+All_Customers_Lighting!E265</f>
        <v>61142</v>
      </c>
      <c r="F265" s="5">
        <f>All_Customers_Residential!F265+All_Customers_Small_Commercial!F265+All_Customers_Lighting!F265</f>
        <v>62949</v>
      </c>
      <c r="G265" s="5">
        <f>All_Customers_Residential!G265+All_Customers_Small_Commercial!G265+All_Customers_Lighting!G265</f>
        <v>69945</v>
      </c>
      <c r="H265" s="5">
        <f>All_Customers_Residential!H265+All_Customers_Small_Commercial!H265+All_Customers_Lighting!H265</f>
        <v>86205</v>
      </c>
      <c r="I265" s="5">
        <f>All_Customers_Residential!I265+All_Customers_Small_Commercial!I265+All_Customers_Lighting!I265</f>
        <v>89964</v>
      </c>
      <c r="J265" s="5">
        <f>All_Customers_Residential!J265+All_Customers_Small_Commercial!J265+All_Customers_Lighting!J265</f>
        <v>88009</v>
      </c>
      <c r="K265" s="5">
        <f>All_Customers_Residential!K265+All_Customers_Small_Commercial!K265+All_Customers_Lighting!K265</f>
        <v>84154</v>
      </c>
      <c r="L265" s="5">
        <f>All_Customers_Residential!L265+All_Customers_Small_Commercial!L265+All_Customers_Lighting!L265</f>
        <v>81507</v>
      </c>
      <c r="M265" s="5">
        <f>All_Customers_Residential!M265+All_Customers_Small_Commercial!M265+All_Customers_Lighting!M265</f>
        <v>79963</v>
      </c>
      <c r="N265" s="5">
        <f>All_Customers_Residential!N265+All_Customers_Small_Commercial!N265+All_Customers_Lighting!N265</f>
        <v>78653</v>
      </c>
      <c r="O265" s="5">
        <f>All_Customers_Residential!O265+All_Customers_Small_Commercial!O265+All_Customers_Lighting!O265</f>
        <v>78233</v>
      </c>
      <c r="P265" s="5">
        <f>All_Customers_Residential!P265+All_Customers_Small_Commercial!P265+All_Customers_Lighting!P265</f>
        <v>81746</v>
      </c>
      <c r="Q265" s="5">
        <f>All_Customers_Residential!Q265+All_Customers_Small_Commercial!Q265+All_Customers_Lighting!Q265</f>
        <v>88292</v>
      </c>
      <c r="R265" s="5">
        <f>All_Customers_Residential!R265+All_Customers_Small_Commercial!R265+All_Customers_Lighting!R265</f>
        <v>98844</v>
      </c>
      <c r="S265" s="5">
        <f>All_Customers_Residential!S265+All_Customers_Small_Commercial!S265+All_Customers_Lighting!S265</f>
        <v>110258</v>
      </c>
      <c r="T265" s="5">
        <f>All_Customers_Residential!T265+All_Customers_Small_Commercial!T265+All_Customers_Lighting!T265</f>
        <v>114748</v>
      </c>
      <c r="U265" s="5">
        <f>All_Customers_Residential!U265+All_Customers_Small_Commercial!U265+All_Customers_Lighting!U265</f>
        <v>119150</v>
      </c>
      <c r="V265" s="5">
        <f>All_Customers_Residential!V265+All_Customers_Small_Commercial!V265+All_Customers_Lighting!V265</f>
        <v>112142</v>
      </c>
      <c r="W265" s="5">
        <f>All_Customers_Residential!W265+All_Customers_Small_Commercial!W265+All_Customers_Lighting!W265</f>
        <v>101297</v>
      </c>
      <c r="X265" s="5">
        <f>All_Customers_Residential!X265+All_Customers_Small_Commercial!X265+All_Customers_Lighting!X265</f>
        <v>89483</v>
      </c>
      <c r="Y265" s="5">
        <f>All_Customers_Residential!Y265+All_Customers_Small_Commercial!Y265+All_Customers_Lighting!Y265</f>
        <v>77720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1496443</v>
      </c>
      <c r="AD265" s="5">
        <f t="shared" si="26"/>
        <v>550680</v>
      </c>
      <c r="AE265" s="5">
        <f t="shared" si="27"/>
        <v>2047123</v>
      </c>
      <c r="AG265" s="2">
        <f t="shared" si="28"/>
        <v>9</v>
      </c>
      <c r="AH265" s="2">
        <f t="shared" si="29"/>
        <v>2024</v>
      </c>
      <c r="AJ265" s="5">
        <f t="shared" si="30"/>
        <v>119150</v>
      </c>
      <c r="AK265" s="2">
        <f t="shared" si="31"/>
        <v>20</v>
      </c>
    </row>
    <row r="266" spans="1:37" ht="12.75" x14ac:dyDescent="0.2">
      <c r="A266" s="4">
        <v>45549</v>
      </c>
      <c r="B266" s="5">
        <f>All_Customers_Residential!B266+All_Customers_Small_Commercial!B266+All_Customers_Lighting!B266</f>
        <v>70651</v>
      </c>
      <c r="C266" s="5">
        <f>All_Customers_Residential!C266+All_Customers_Small_Commercial!C266+All_Customers_Lighting!C266</f>
        <v>66650</v>
      </c>
      <c r="D266" s="5">
        <f>All_Customers_Residential!D266+All_Customers_Small_Commercial!D266+All_Customers_Lighting!D266</f>
        <v>64325</v>
      </c>
      <c r="E266" s="5">
        <f>All_Customers_Residential!E266+All_Customers_Small_Commercial!E266+All_Customers_Lighting!E266</f>
        <v>63329</v>
      </c>
      <c r="F266" s="5">
        <f>All_Customers_Residential!F266+All_Customers_Small_Commercial!F266+All_Customers_Lighting!F266</f>
        <v>63407</v>
      </c>
      <c r="G266" s="5">
        <f>All_Customers_Residential!G266+All_Customers_Small_Commercial!G266+All_Customers_Lighting!G266</f>
        <v>66924</v>
      </c>
      <c r="H266" s="5">
        <f>All_Customers_Residential!H266+All_Customers_Small_Commercial!H266+All_Customers_Lighting!H266</f>
        <v>75560</v>
      </c>
      <c r="I266" s="5">
        <f>All_Customers_Residential!I266+All_Customers_Small_Commercial!I266+All_Customers_Lighting!I266</f>
        <v>82516</v>
      </c>
      <c r="J266" s="5">
        <f>All_Customers_Residential!J266+All_Customers_Small_Commercial!J266+All_Customers_Lighting!J266</f>
        <v>84668</v>
      </c>
      <c r="K266" s="5">
        <f>All_Customers_Residential!K266+All_Customers_Small_Commercial!K266+All_Customers_Lighting!K266</f>
        <v>83826</v>
      </c>
      <c r="L266" s="5">
        <f>All_Customers_Residential!L266+All_Customers_Small_Commercial!L266+All_Customers_Lighting!L266</f>
        <v>83080</v>
      </c>
      <c r="M266" s="5">
        <f>All_Customers_Residential!M266+All_Customers_Small_Commercial!M266+All_Customers_Lighting!M266</f>
        <v>80487</v>
      </c>
      <c r="N266" s="5">
        <f>All_Customers_Residential!N266+All_Customers_Small_Commercial!N266+All_Customers_Lighting!N266</f>
        <v>78176</v>
      </c>
      <c r="O266" s="5">
        <f>All_Customers_Residential!O266+All_Customers_Small_Commercial!O266+All_Customers_Lighting!O266</f>
        <v>75814</v>
      </c>
      <c r="P266" s="5">
        <f>All_Customers_Residential!P266+All_Customers_Small_Commercial!P266+All_Customers_Lighting!P266</f>
        <v>74224</v>
      </c>
      <c r="Q266" s="5">
        <f>All_Customers_Residential!Q266+All_Customers_Small_Commercial!Q266+All_Customers_Lighting!Q266</f>
        <v>84768</v>
      </c>
      <c r="R266" s="5">
        <f>All_Customers_Residential!R266+All_Customers_Small_Commercial!R266+All_Customers_Lighting!R266</f>
        <v>94870</v>
      </c>
      <c r="S266" s="5">
        <f>All_Customers_Residential!S266+All_Customers_Small_Commercial!S266+All_Customers_Lighting!S266</f>
        <v>106758</v>
      </c>
      <c r="T266" s="5">
        <f>All_Customers_Residential!T266+All_Customers_Small_Commercial!T266+All_Customers_Lighting!T266</f>
        <v>113454</v>
      </c>
      <c r="U266" s="5">
        <f>All_Customers_Residential!U266+All_Customers_Small_Commercial!U266+All_Customers_Lighting!U266</f>
        <v>114320</v>
      </c>
      <c r="V266" s="5">
        <f>All_Customers_Residential!V266+All_Customers_Small_Commercial!V266+All_Customers_Lighting!V266</f>
        <v>107291</v>
      </c>
      <c r="W266" s="5">
        <f>All_Customers_Residential!W266+All_Customers_Small_Commercial!W266+All_Customers_Lighting!W266</f>
        <v>97631</v>
      </c>
      <c r="X266" s="5">
        <f>All_Customers_Residential!X266+All_Customers_Small_Commercial!X266+All_Customers_Lighting!X266</f>
        <v>84664</v>
      </c>
      <c r="Y266" s="5">
        <f>All_Customers_Residential!Y266+All_Customers_Small_Commercial!Y266+All_Customers_Lighting!Y266</f>
        <v>74314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1991707</v>
      </c>
      <c r="AE266" s="5">
        <f t="shared" ref="AE266:AE329" si="35">SUM(B266:Y266)</f>
        <v>1991707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114320</v>
      </c>
      <c r="AK266" s="2">
        <f t="shared" ref="AK266:AK329" si="39">IF(AE266&gt;0,INDEX(B$8:Y$8,MATCH(AJ266,B266:Y266,0)),"")</f>
        <v>20</v>
      </c>
    </row>
    <row r="267" spans="1:37" ht="12.75" x14ac:dyDescent="0.2">
      <c r="A267" s="4">
        <v>45550</v>
      </c>
      <c r="B267" s="5">
        <f>All_Customers_Residential!B267+All_Customers_Small_Commercial!B267+All_Customers_Lighting!B267</f>
        <v>67858</v>
      </c>
      <c r="C267" s="5">
        <f>All_Customers_Residential!C267+All_Customers_Small_Commercial!C267+All_Customers_Lighting!C267</f>
        <v>63858</v>
      </c>
      <c r="D267" s="5">
        <f>All_Customers_Residential!D267+All_Customers_Small_Commercial!D267+All_Customers_Lighting!D267</f>
        <v>61511</v>
      </c>
      <c r="E267" s="5">
        <f>All_Customers_Residential!E267+All_Customers_Small_Commercial!E267+All_Customers_Lighting!E267</f>
        <v>60790</v>
      </c>
      <c r="F267" s="5">
        <f>All_Customers_Residential!F267+All_Customers_Small_Commercial!F267+All_Customers_Lighting!F267</f>
        <v>60736</v>
      </c>
      <c r="G267" s="5">
        <f>All_Customers_Residential!G267+All_Customers_Small_Commercial!G267+All_Customers_Lighting!G267</f>
        <v>64501</v>
      </c>
      <c r="H267" s="5">
        <f>All_Customers_Residential!H267+All_Customers_Small_Commercial!H267+All_Customers_Lighting!H267</f>
        <v>72942</v>
      </c>
      <c r="I267" s="5">
        <f>All_Customers_Residential!I267+All_Customers_Small_Commercial!I267+All_Customers_Lighting!I267</f>
        <v>78423</v>
      </c>
      <c r="J267" s="5">
        <f>All_Customers_Residential!J267+All_Customers_Small_Commercial!J267+All_Customers_Lighting!J267</f>
        <v>80054</v>
      </c>
      <c r="K267" s="5">
        <f>All_Customers_Residential!K267+All_Customers_Small_Commercial!K267+All_Customers_Lighting!K267</f>
        <v>78858</v>
      </c>
      <c r="L267" s="5">
        <f>All_Customers_Residential!L267+All_Customers_Small_Commercial!L267+All_Customers_Lighting!L267</f>
        <v>78581</v>
      </c>
      <c r="M267" s="5">
        <f>All_Customers_Residential!M267+All_Customers_Small_Commercial!M267+All_Customers_Lighting!M267</f>
        <v>77264</v>
      </c>
      <c r="N267" s="5">
        <f>All_Customers_Residential!N267+All_Customers_Small_Commercial!N267+All_Customers_Lighting!N267</f>
        <v>77944</v>
      </c>
      <c r="O267" s="5">
        <f>All_Customers_Residential!O267+All_Customers_Small_Commercial!O267+All_Customers_Lighting!O267</f>
        <v>76684</v>
      </c>
      <c r="P267" s="5">
        <f>All_Customers_Residential!P267+All_Customers_Small_Commercial!P267+All_Customers_Lighting!P267</f>
        <v>80506</v>
      </c>
      <c r="Q267" s="5">
        <f>All_Customers_Residential!Q267+All_Customers_Small_Commercial!Q267+All_Customers_Lighting!Q267</f>
        <v>87262</v>
      </c>
      <c r="R267" s="5">
        <f>All_Customers_Residential!R267+All_Customers_Small_Commercial!R267+All_Customers_Lighting!R267</f>
        <v>99642</v>
      </c>
      <c r="S267" s="5">
        <f>All_Customers_Residential!S267+All_Customers_Small_Commercial!S267+All_Customers_Lighting!S267</f>
        <v>112482</v>
      </c>
      <c r="T267" s="5">
        <f>All_Customers_Residential!T267+All_Customers_Small_Commercial!T267+All_Customers_Lighting!T267</f>
        <v>120325</v>
      </c>
      <c r="U267" s="5">
        <f>All_Customers_Residential!U267+All_Customers_Small_Commercial!U267+All_Customers_Lighting!U267</f>
        <v>122711</v>
      </c>
      <c r="V267" s="5">
        <f>All_Customers_Residential!V267+All_Customers_Small_Commercial!V267+All_Customers_Lighting!V267</f>
        <v>114664</v>
      </c>
      <c r="W267" s="5">
        <f>All_Customers_Residential!W267+All_Customers_Small_Commercial!W267+All_Customers_Lighting!W267</f>
        <v>100640</v>
      </c>
      <c r="X267" s="5">
        <f>All_Customers_Residential!X267+All_Customers_Small_Commercial!X267+All_Customers_Lighting!X267</f>
        <v>86693</v>
      </c>
      <c r="Y267" s="5">
        <f>All_Customers_Residential!Y267+All_Customers_Small_Commercial!Y267+All_Customers_Lighting!Y267</f>
        <v>74433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1999362</v>
      </c>
      <c r="AE267" s="5">
        <f t="shared" si="35"/>
        <v>1999362</v>
      </c>
      <c r="AG267" s="2">
        <f t="shared" si="36"/>
        <v>9</v>
      </c>
      <c r="AH267" s="2">
        <f t="shared" si="37"/>
        <v>2024</v>
      </c>
      <c r="AJ267" s="5">
        <f t="shared" si="38"/>
        <v>122711</v>
      </c>
      <c r="AK267" s="2">
        <f t="shared" si="39"/>
        <v>20</v>
      </c>
    </row>
    <row r="268" spans="1:37" ht="12.75" x14ac:dyDescent="0.2">
      <c r="A268" s="4">
        <v>45551</v>
      </c>
      <c r="B268" s="5">
        <f>All_Customers_Residential!B268+All_Customers_Small_Commercial!B268+All_Customers_Lighting!B268</f>
        <v>67435</v>
      </c>
      <c r="C268" s="5">
        <f>All_Customers_Residential!C268+All_Customers_Small_Commercial!C268+All_Customers_Lighting!C268</f>
        <v>63947</v>
      </c>
      <c r="D268" s="5">
        <f>All_Customers_Residential!D268+All_Customers_Small_Commercial!D268+All_Customers_Lighting!D268</f>
        <v>61212</v>
      </c>
      <c r="E268" s="5">
        <f>All_Customers_Residential!E268+All_Customers_Small_Commercial!E268+All_Customers_Lighting!E268</f>
        <v>61747</v>
      </c>
      <c r="F268" s="5">
        <f>All_Customers_Residential!F268+All_Customers_Small_Commercial!F268+All_Customers_Lighting!F268</f>
        <v>63231</v>
      </c>
      <c r="G268" s="5">
        <f>All_Customers_Residential!G268+All_Customers_Small_Commercial!G268+All_Customers_Lighting!G268</f>
        <v>70984</v>
      </c>
      <c r="H268" s="5">
        <f>All_Customers_Residential!H268+All_Customers_Small_Commercial!H268+All_Customers_Lighting!H268</f>
        <v>87197</v>
      </c>
      <c r="I268" s="5">
        <f>All_Customers_Residential!I268+All_Customers_Small_Commercial!I268+All_Customers_Lighting!I268</f>
        <v>91651</v>
      </c>
      <c r="J268" s="5">
        <f>All_Customers_Residential!J268+All_Customers_Small_Commercial!J268+All_Customers_Lighting!J268</f>
        <v>85679</v>
      </c>
      <c r="K268" s="5">
        <f>All_Customers_Residential!K268+All_Customers_Small_Commercial!K268+All_Customers_Lighting!K268</f>
        <v>83221</v>
      </c>
      <c r="L268" s="5">
        <f>All_Customers_Residential!L268+All_Customers_Small_Commercial!L268+All_Customers_Lighting!L268</f>
        <v>82486</v>
      </c>
      <c r="M268" s="5">
        <f>All_Customers_Residential!M268+All_Customers_Small_Commercial!M268+All_Customers_Lighting!M268</f>
        <v>82015</v>
      </c>
      <c r="N268" s="5">
        <f>All_Customers_Residential!N268+All_Customers_Small_Commercial!N268+All_Customers_Lighting!N268</f>
        <v>81917</v>
      </c>
      <c r="O268" s="5">
        <f>All_Customers_Residential!O268+All_Customers_Small_Commercial!O268+All_Customers_Lighting!O268</f>
        <v>83338</v>
      </c>
      <c r="P268" s="5">
        <f>All_Customers_Residential!P268+All_Customers_Small_Commercial!P268+All_Customers_Lighting!P268</f>
        <v>85731</v>
      </c>
      <c r="Q268" s="5">
        <f>All_Customers_Residential!Q268+All_Customers_Small_Commercial!Q268+All_Customers_Lighting!Q268</f>
        <v>91978</v>
      </c>
      <c r="R268" s="5">
        <f>All_Customers_Residential!R268+All_Customers_Small_Commercial!R268+All_Customers_Lighting!R268</f>
        <v>102433</v>
      </c>
      <c r="S268" s="5">
        <f>All_Customers_Residential!S268+All_Customers_Small_Commercial!S268+All_Customers_Lighting!S268</f>
        <v>115198</v>
      </c>
      <c r="T268" s="5">
        <f>All_Customers_Residential!T268+All_Customers_Small_Commercial!T268+All_Customers_Lighting!T268</f>
        <v>121787</v>
      </c>
      <c r="U268" s="5">
        <f>All_Customers_Residential!U268+All_Customers_Small_Commercial!U268+All_Customers_Lighting!U268</f>
        <v>123907</v>
      </c>
      <c r="V268" s="5">
        <f>All_Customers_Residential!V268+All_Customers_Small_Commercial!V268+All_Customers_Lighting!V268</f>
        <v>115296</v>
      </c>
      <c r="W268" s="5">
        <f>All_Customers_Residential!W268+All_Customers_Small_Commercial!W268+All_Customers_Lighting!W268</f>
        <v>101467</v>
      </c>
      <c r="X268" s="5">
        <f>All_Customers_Residential!X268+All_Customers_Small_Commercial!X268+All_Customers_Lighting!X268</f>
        <v>89961</v>
      </c>
      <c r="Y268" s="5">
        <f>All_Customers_Residential!Y268+All_Customers_Small_Commercial!Y268+All_Customers_Lighting!Y268</f>
        <v>76908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1538065</v>
      </c>
      <c r="AD268" s="5">
        <f t="shared" si="34"/>
        <v>552661</v>
      </c>
      <c r="AE268" s="5">
        <f t="shared" si="35"/>
        <v>2090726</v>
      </c>
      <c r="AG268" s="2">
        <f t="shared" si="36"/>
        <v>9</v>
      </c>
      <c r="AH268" s="2">
        <f t="shared" si="37"/>
        <v>2024</v>
      </c>
      <c r="AJ268" s="5">
        <f t="shared" si="38"/>
        <v>123907</v>
      </c>
      <c r="AK268" s="2">
        <f t="shared" si="39"/>
        <v>20</v>
      </c>
    </row>
    <row r="269" spans="1:37" ht="12.75" x14ac:dyDescent="0.2">
      <c r="A269" s="4">
        <v>45552</v>
      </c>
      <c r="B269" s="5">
        <f>All_Customers_Residential!B269+All_Customers_Small_Commercial!B269+All_Customers_Lighting!B269</f>
        <v>69585</v>
      </c>
      <c r="C269" s="5">
        <f>All_Customers_Residential!C269+All_Customers_Small_Commercial!C269+All_Customers_Lighting!C269</f>
        <v>65531</v>
      </c>
      <c r="D269" s="5">
        <f>All_Customers_Residential!D269+All_Customers_Small_Commercial!D269+All_Customers_Lighting!D269</f>
        <v>62906</v>
      </c>
      <c r="E269" s="5">
        <f>All_Customers_Residential!E269+All_Customers_Small_Commercial!E269+All_Customers_Lighting!E269</f>
        <v>62584</v>
      </c>
      <c r="F269" s="5">
        <f>All_Customers_Residential!F269+All_Customers_Small_Commercial!F269+All_Customers_Lighting!F269</f>
        <v>65186</v>
      </c>
      <c r="G269" s="5">
        <f>All_Customers_Residential!G269+All_Customers_Small_Commercial!G269+All_Customers_Lighting!G269</f>
        <v>71255</v>
      </c>
      <c r="H269" s="5">
        <f>All_Customers_Residential!H269+All_Customers_Small_Commercial!H269+All_Customers_Lighting!H269</f>
        <v>88129</v>
      </c>
      <c r="I269" s="5">
        <f>All_Customers_Residential!I269+All_Customers_Small_Commercial!I269+All_Customers_Lighting!I269</f>
        <v>90199</v>
      </c>
      <c r="J269" s="5">
        <f>All_Customers_Residential!J269+All_Customers_Small_Commercial!J269+All_Customers_Lighting!J269</f>
        <v>85559</v>
      </c>
      <c r="K269" s="5">
        <f>All_Customers_Residential!K269+All_Customers_Small_Commercial!K269+All_Customers_Lighting!K269</f>
        <v>83235</v>
      </c>
      <c r="L269" s="5">
        <f>All_Customers_Residential!L269+All_Customers_Small_Commercial!L269+All_Customers_Lighting!L269</f>
        <v>83002</v>
      </c>
      <c r="M269" s="5">
        <f>All_Customers_Residential!M269+All_Customers_Small_Commercial!M269+All_Customers_Lighting!M269</f>
        <v>84487</v>
      </c>
      <c r="N269" s="5">
        <f>All_Customers_Residential!N269+All_Customers_Small_Commercial!N269+All_Customers_Lighting!N269</f>
        <v>84714</v>
      </c>
      <c r="O269" s="5">
        <f>All_Customers_Residential!O269+All_Customers_Small_Commercial!O269+All_Customers_Lighting!O269</f>
        <v>86591</v>
      </c>
      <c r="P269" s="5">
        <f>All_Customers_Residential!P269+All_Customers_Small_Commercial!P269+All_Customers_Lighting!P269</f>
        <v>88726</v>
      </c>
      <c r="Q269" s="5">
        <f>All_Customers_Residential!Q269+All_Customers_Small_Commercial!Q269+All_Customers_Lighting!Q269</f>
        <v>98838</v>
      </c>
      <c r="R269" s="5">
        <f>All_Customers_Residential!R269+All_Customers_Small_Commercial!R269+All_Customers_Lighting!R269</f>
        <v>108148</v>
      </c>
      <c r="S269" s="5">
        <f>All_Customers_Residential!S269+All_Customers_Small_Commercial!S269+All_Customers_Lighting!S269</f>
        <v>123051</v>
      </c>
      <c r="T269" s="5">
        <f>All_Customers_Residential!T269+All_Customers_Small_Commercial!T269+All_Customers_Lighting!T269</f>
        <v>128567</v>
      </c>
      <c r="U269" s="5">
        <f>All_Customers_Residential!U269+All_Customers_Small_Commercial!U269+All_Customers_Lighting!U269</f>
        <v>130281</v>
      </c>
      <c r="V269" s="5">
        <f>All_Customers_Residential!V269+All_Customers_Small_Commercial!V269+All_Customers_Lighting!V269</f>
        <v>119984</v>
      </c>
      <c r="W269" s="5">
        <f>All_Customers_Residential!W269+All_Customers_Small_Commercial!W269+All_Customers_Lighting!W269</f>
        <v>106464</v>
      </c>
      <c r="X269" s="5">
        <f>All_Customers_Residential!X269+All_Customers_Small_Commercial!X269+All_Customers_Lighting!X269</f>
        <v>92521</v>
      </c>
      <c r="Y269" s="5">
        <f>All_Customers_Residential!Y269+All_Customers_Small_Commercial!Y269+All_Customers_Lighting!Y269</f>
        <v>79745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1594367</v>
      </c>
      <c r="AD269" s="5">
        <f t="shared" si="34"/>
        <v>564921</v>
      </c>
      <c r="AE269" s="5">
        <f t="shared" si="35"/>
        <v>2159288</v>
      </c>
      <c r="AG269" s="2">
        <f t="shared" si="36"/>
        <v>9</v>
      </c>
      <c r="AH269" s="2">
        <f t="shared" si="37"/>
        <v>2024</v>
      </c>
      <c r="AJ269" s="5">
        <f t="shared" si="38"/>
        <v>130281</v>
      </c>
      <c r="AK269" s="2">
        <f t="shared" si="39"/>
        <v>20</v>
      </c>
    </row>
    <row r="270" spans="1:37" ht="12.75" x14ac:dyDescent="0.2">
      <c r="A270" s="4">
        <v>45553</v>
      </c>
      <c r="B270" s="5">
        <f>All_Customers_Residential!B270+All_Customers_Small_Commercial!B270+All_Customers_Lighting!B270</f>
        <v>72597</v>
      </c>
      <c r="C270" s="5">
        <f>All_Customers_Residential!C270+All_Customers_Small_Commercial!C270+All_Customers_Lighting!C270</f>
        <v>67976</v>
      </c>
      <c r="D270" s="5">
        <f>All_Customers_Residential!D270+All_Customers_Small_Commercial!D270+All_Customers_Lighting!D270</f>
        <v>65528</v>
      </c>
      <c r="E270" s="5">
        <f>All_Customers_Residential!E270+All_Customers_Small_Commercial!E270+All_Customers_Lighting!E270</f>
        <v>64441</v>
      </c>
      <c r="F270" s="5">
        <f>All_Customers_Residential!F270+All_Customers_Small_Commercial!F270+All_Customers_Lighting!F270</f>
        <v>66919</v>
      </c>
      <c r="G270" s="5">
        <f>All_Customers_Residential!G270+All_Customers_Small_Commercial!G270+All_Customers_Lighting!G270</f>
        <v>73844</v>
      </c>
      <c r="H270" s="5">
        <f>All_Customers_Residential!H270+All_Customers_Small_Commercial!H270+All_Customers_Lighting!H270</f>
        <v>89426</v>
      </c>
      <c r="I270" s="5">
        <f>All_Customers_Residential!I270+All_Customers_Small_Commercial!I270+All_Customers_Lighting!I270</f>
        <v>92233</v>
      </c>
      <c r="J270" s="5">
        <f>All_Customers_Residential!J270+All_Customers_Small_Commercial!J270+All_Customers_Lighting!J270</f>
        <v>87717</v>
      </c>
      <c r="K270" s="5">
        <f>All_Customers_Residential!K270+All_Customers_Small_Commercial!K270+All_Customers_Lighting!K270</f>
        <v>84312</v>
      </c>
      <c r="L270" s="5">
        <f>All_Customers_Residential!L270+All_Customers_Small_Commercial!L270+All_Customers_Lighting!L270</f>
        <v>85568</v>
      </c>
      <c r="M270" s="5">
        <f>All_Customers_Residential!M270+All_Customers_Small_Commercial!M270+All_Customers_Lighting!M270</f>
        <v>85505</v>
      </c>
      <c r="N270" s="5">
        <f>All_Customers_Residential!N270+All_Customers_Small_Commercial!N270+All_Customers_Lighting!N270</f>
        <v>86093</v>
      </c>
      <c r="O270" s="5">
        <f>All_Customers_Residential!O270+All_Customers_Small_Commercial!O270+All_Customers_Lighting!O270</f>
        <v>85600</v>
      </c>
      <c r="P270" s="5">
        <f>All_Customers_Residential!P270+All_Customers_Small_Commercial!P270+All_Customers_Lighting!P270</f>
        <v>89597</v>
      </c>
      <c r="Q270" s="5">
        <f>All_Customers_Residential!Q270+All_Customers_Small_Commercial!Q270+All_Customers_Lighting!Q270</f>
        <v>96942</v>
      </c>
      <c r="R270" s="5">
        <f>All_Customers_Residential!R270+All_Customers_Small_Commercial!R270+All_Customers_Lighting!R270</f>
        <v>108289</v>
      </c>
      <c r="S270" s="5">
        <f>All_Customers_Residential!S270+All_Customers_Small_Commercial!S270+All_Customers_Lighting!S270</f>
        <v>120309</v>
      </c>
      <c r="T270" s="5">
        <f>All_Customers_Residential!T270+All_Customers_Small_Commercial!T270+All_Customers_Lighting!T270</f>
        <v>126854</v>
      </c>
      <c r="U270" s="5">
        <f>All_Customers_Residential!U270+All_Customers_Small_Commercial!U270+All_Customers_Lighting!U270</f>
        <v>128194</v>
      </c>
      <c r="V270" s="5">
        <f>All_Customers_Residential!V270+All_Customers_Small_Commercial!V270+All_Customers_Lighting!V270</f>
        <v>118423</v>
      </c>
      <c r="W270" s="5">
        <f>All_Customers_Residential!W270+All_Customers_Small_Commercial!W270+All_Customers_Lighting!W270</f>
        <v>105545</v>
      </c>
      <c r="X270" s="5">
        <f>All_Customers_Residential!X270+All_Customers_Small_Commercial!X270+All_Customers_Lighting!X270</f>
        <v>91961</v>
      </c>
      <c r="Y270" s="5">
        <f>All_Customers_Residential!Y270+All_Customers_Small_Commercial!Y270+All_Customers_Lighting!Y270</f>
        <v>78824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1593142</v>
      </c>
      <c r="AD270" s="5">
        <f t="shared" si="34"/>
        <v>579555</v>
      </c>
      <c r="AE270" s="5">
        <f t="shared" si="35"/>
        <v>2172697</v>
      </c>
      <c r="AG270" s="2">
        <f t="shared" si="36"/>
        <v>9</v>
      </c>
      <c r="AH270" s="2">
        <f t="shared" si="37"/>
        <v>2024</v>
      </c>
      <c r="AJ270" s="5">
        <f t="shared" si="38"/>
        <v>128194</v>
      </c>
      <c r="AK270" s="2">
        <f t="shared" si="39"/>
        <v>20</v>
      </c>
    </row>
    <row r="271" spans="1:37" ht="12.75" x14ac:dyDescent="0.2">
      <c r="A271" s="4">
        <v>45554</v>
      </c>
      <c r="B271" s="5">
        <f>All_Customers_Residential!B271+All_Customers_Small_Commercial!B271+All_Customers_Lighting!B271</f>
        <v>71446</v>
      </c>
      <c r="C271" s="5">
        <f>All_Customers_Residential!C271+All_Customers_Small_Commercial!C271+All_Customers_Lighting!C271</f>
        <v>67491</v>
      </c>
      <c r="D271" s="5">
        <f>All_Customers_Residential!D271+All_Customers_Small_Commercial!D271+All_Customers_Lighting!D271</f>
        <v>64412</v>
      </c>
      <c r="E271" s="5">
        <f>All_Customers_Residential!E271+All_Customers_Small_Commercial!E271+All_Customers_Lighting!E271</f>
        <v>64148</v>
      </c>
      <c r="F271" s="5">
        <f>All_Customers_Residential!F271+All_Customers_Small_Commercial!F271+All_Customers_Lighting!F271</f>
        <v>66203</v>
      </c>
      <c r="G271" s="5">
        <f>All_Customers_Residential!G271+All_Customers_Small_Commercial!G271+All_Customers_Lighting!G271</f>
        <v>73050</v>
      </c>
      <c r="H271" s="5">
        <f>All_Customers_Residential!H271+All_Customers_Small_Commercial!H271+All_Customers_Lighting!H271</f>
        <v>89892</v>
      </c>
      <c r="I271" s="5">
        <f>All_Customers_Residential!I271+All_Customers_Small_Commercial!I271+All_Customers_Lighting!I271</f>
        <v>93590</v>
      </c>
      <c r="J271" s="5">
        <f>All_Customers_Residential!J271+All_Customers_Small_Commercial!J271+All_Customers_Lighting!J271</f>
        <v>89050</v>
      </c>
      <c r="K271" s="5">
        <f>All_Customers_Residential!K271+All_Customers_Small_Commercial!K271+All_Customers_Lighting!K271</f>
        <v>89384</v>
      </c>
      <c r="L271" s="5">
        <f>All_Customers_Residential!L271+All_Customers_Small_Commercial!L271+All_Customers_Lighting!L271</f>
        <v>85947</v>
      </c>
      <c r="M271" s="5">
        <f>All_Customers_Residential!M271+All_Customers_Small_Commercial!M271+All_Customers_Lighting!M271</f>
        <v>85510</v>
      </c>
      <c r="N271" s="5">
        <f>All_Customers_Residential!N271+All_Customers_Small_Commercial!N271+All_Customers_Lighting!N271</f>
        <v>83322</v>
      </c>
      <c r="O271" s="5">
        <f>All_Customers_Residential!O271+All_Customers_Small_Commercial!O271+All_Customers_Lighting!O271</f>
        <v>83530</v>
      </c>
      <c r="P271" s="5">
        <f>All_Customers_Residential!P271+All_Customers_Small_Commercial!P271+All_Customers_Lighting!P271</f>
        <v>86071</v>
      </c>
      <c r="Q271" s="5">
        <f>All_Customers_Residential!Q271+All_Customers_Small_Commercial!Q271+All_Customers_Lighting!Q271</f>
        <v>91468</v>
      </c>
      <c r="R271" s="5">
        <f>All_Customers_Residential!R271+All_Customers_Small_Commercial!R271+All_Customers_Lighting!R271</f>
        <v>102360</v>
      </c>
      <c r="S271" s="5">
        <f>All_Customers_Residential!S271+All_Customers_Small_Commercial!S271+All_Customers_Lighting!S271</f>
        <v>113363</v>
      </c>
      <c r="T271" s="5">
        <f>All_Customers_Residential!T271+All_Customers_Small_Commercial!T271+All_Customers_Lighting!T271</f>
        <v>120128</v>
      </c>
      <c r="U271" s="5">
        <f>All_Customers_Residential!U271+All_Customers_Small_Commercial!U271+All_Customers_Lighting!U271</f>
        <v>123938</v>
      </c>
      <c r="V271" s="5">
        <f>All_Customers_Residential!V271+All_Customers_Small_Commercial!V271+All_Customers_Lighting!V271</f>
        <v>115545</v>
      </c>
      <c r="W271" s="5">
        <f>All_Customers_Residential!W271+All_Customers_Small_Commercial!W271+All_Customers_Lighting!W271</f>
        <v>104585</v>
      </c>
      <c r="X271" s="5">
        <f>All_Customers_Residential!X271+All_Customers_Small_Commercial!X271+All_Customers_Lighting!X271</f>
        <v>90012</v>
      </c>
      <c r="Y271" s="5">
        <f>All_Customers_Residential!Y271+All_Customers_Small_Commercial!Y271+All_Customers_Lighting!Y271</f>
        <v>78411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1557803</v>
      </c>
      <c r="AD271" s="5">
        <f t="shared" si="34"/>
        <v>575053</v>
      </c>
      <c r="AE271" s="5">
        <f t="shared" si="35"/>
        <v>2132856</v>
      </c>
      <c r="AG271" s="2">
        <f t="shared" si="36"/>
        <v>9</v>
      </c>
      <c r="AH271" s="2">
        <f t="shared" si="37"/>
        <v>2024</v>
      </c>
      <c r="AJ271" s="5">
        <f t="shared" si="38"/>
        <v>123938</v>
      </c>
      <c r="AK271" s="2">
        <f t="shared" si="39"/>
        <v>20</v>
      </c>
    </row>
    <row r="272" spans="1:37" ht="12.75" x14ac:dyDescent="0.2">
      <c r="A272" s="4">
        <v>45555</v>
      </c>
      <c r="B272" s="5">
        <f>All_Customers_Residential!B272+All_Customers_Small_Commercial!B272+All_Customers_Lighting!B272</f>
        <v>73347</v>
      </c>
      <c r="C272" s="5">
        <f>All_Customers_Residential!C272+All_Customers_Small_Commercial!C272+All_Customers_Lighting!C272</f>
        <v>71973</v>
      </c>
      <c r="D272" s="5">
        <f>All_Customers_Residential!D272+All_Customers_Small_Commercial!D272+All_Customers_Lighting!D272</f>
        <v>68018</v>
      </c>
      <c r="E272" s="5">
        <f>All_Customers_Residential!E272+All_Customers_Small_Commercial!E272+All_Customers_Lighting!E272</f>
        <v>66637</v>
      </c>
      <c r="F272" s="5">
        <f>All_Customers_Residential!F272+All_Customers_Small_Commercial!F272+All_Customers_Lighting!F272</f>
        <v>68839</v>
      </c>
      <c r="G272" s="5">
        <f>All_Customers_Residential!G272+All_Customers_Small_Commercial!G272+All_Customers_Lighting!G272</f>
        <v>75538</v>
      </c>
      <c r="H272" s="5">
        <f>All_Customers_Residential!H272+All_Customers_Small_Commercial!H272+All_Customers_Lighting!H272</f>
        <v>92416</v>
      </c>
      <c r="I272" s="5">
        <f>All_Customers_Residential!I272+All_Customers_Small_Commercial!I272+All_Customers_Lighting!I272</f>
        <v>95084</v>
      </c>
      <c r="J272" s="5">
        <f>All_Customers_Residential!J272+All_Customers_Small_Commercial!J272+All_Customers_Lighting!J272</f>
        <v>89642</v>
      </c>
      <c r="K272" s="5">
        <f>All_Customers_Residential!K272+All_Customers_Small_Commercial!K272+All_Customers_Lighting!K272</f>
        <v>86130</v>
      </c>
      <c r="L272" s="5">
        <f>All_Customers_Residential!L272+All_Customers_Small_Commercial!L272+All_Customers_Lighting!L272</f>
        <v>85100</v>
      </c>
      <c r="M272" s="5">
        <f>All_Customers_Residential!M272+All_Customers_Small_Commercial!M272+All_Customers_Lighting!M272</f>
        <v>81099</v>
      </c>
      <c r="N272" s="5">
        <f>All_Customers_Residential!N272+All_Customers_Small_Commercial!N272+All_Customers_Lighting!N272</f>
        <v>76789</v>
      </c>
      <c r="O272" s="5">
        <f>All_Customers_Residential!O272+All_Customers_Small_Commercial!O272+All_Customers_Lighting!O272</f>
        <v>75217</v>
      </c>
      <c r="P272" s="5">
        <f>All_Customers_Residential!P272+All_Customers_Small_Commercial!P272+All_Customers_Lighting!P272</f>
        <v>77405</v>
      </c>
      <c r="Q272" s="5">
        <f>All_Customers_Residential!Q272+All_Customers_Small_Commercial!Q272+All_Customers_Lighting!Q272</f>
        <v>81695</v>
      </c>
      <c r="R272" s="5">
        <f>All_Customers_Residential!R272+All_Customers_Small_Commercial!R272+All_Customers_Lighting!R272</f>
        <v>91044</v>
      </c>
      <c r="S272" s="5">
        <f>All_Customers_Residential!S272+All_Customers_Small_Commercial!S272+All_Customers_Lighting!S272</f>
        <v>99538</v>
      </c>
      <c r="T272" s="5">
        <f>All_Customers_Residential!T272+All_Customers_Small_Commercial!T272+All_Customers_Lighting!T272</f>
        <v>108547</v>
      </c>
      <c r="U272" s="5">
        <f>All_Customers_Residential!U272+All_Customers_Small_Commercial!U272+All_Customers_Lighting!U272</f>
        <v>110113</v>
      </c>
      <c r="V272" s="5">
        <f>All_Customers_Residential!V272+All_Customers_Small_Commercial!V272+All_Customers_Lighting!V272</f>
        <v>105509</v>
      </c>
      <c r="W272" s="5">
        <f>All_Customers_Residential!W272+All_Customers_Small_Commercial!W272+All_Customers_Lighting!W272</f>
        <v>95410</v>
      </c>
      <c r="X272" s="5">
        <f>All_Customers_Residential!X272+All_Customers_Small_Commercial!X272+All_Customers_Lighting!X272</f>
        <v>84802</v>
      </c>
      <c r="Y272" s="5">
        <f>All_Customers_Residential!Y272+All_Customers_Small_Commercial!Y272+All_Customers_Lighting!Y272</f>
        <v>73575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1443124</v>
      </c>
      <c r="AD272" s="5">
        <f t="shared" si="34"/>
        <v>590343</v>
      </c>
      <c r="AE272" s="5">
        <f t="shared" si="35"/>
        <v>2033467</v>
      </c>
      <c r="AG272" s="2">
        <f t="shared" si="36"/>
        <v>9</v>
      </c>
      <c r="AH272" s="2">
        <f t="shared" si="37"/>
        <v>2024</v>
      </c>
      <c r="AJ272" s="5">
        <f t="shared" si="38"/>
        <v>110113</v>
      </c>
      <c r="AK272" s="2">
        <f t="shared" si="39"/>
        <v>20</v>
      </c>
    </row>
    <row r="273" spans="1:37" ht="12.75" x14ac:dyDescent="0.2">
      <c r="A273" s="4">
        <v>45556</v>
      </c>
      <c r="B273" s="5">
        <f>All_Customers_Residential!B273+All_Customers_Small_Commercial!B273+All_Customers_Lighting!B273</f>
        <v>65930</v>
      </c>
      <c r="C273" s="5">
        <f>All_Customers_Residential!C273+All_Customers_Small_Commercial!C273+All_Customers_Lighting!C273</f>
        <v>62666</v>
      </c>
      <c r="D273" s="5">
        <f>All_Customers_Residential!D273+All_Customers_Small_Commercial!D273+All_Customers_Lighting!D273</f>
        <v>60327</v>
      </c>
      <c r="E273" s="5">
        <f>All_Customers_Residential!E273+All_Customers_Small_Commercial!E273+All_Customers_Lighting!E273</f>
        <v>59292</v>
      </c>
      <c r="F273" s="5">
        <f>All_Customers_Residential!F273+All_Customers_Small_Commercial!F273+All_Customers_Lighting!F273</f>
        <v>60343</v>
      </c>
      <c r="G273" s="5">
        <f>All_Customers_Residential!G273+All_Customers_Small_Commercial!G273+All_Customers_Lighting!G273</f>
        <v>64853</v>
      </c>
      <c r="H273" s="5">
        <f>All_Customers_Residential!H273+All_Customers_Small_Commercial!H273+All_Customers_Lighting!H273</f>
        <v>73164</v>
      </c>
      <c r="I273" s="5">
        <f>All_Customers_Residential!I273+All_Customers_Small_Commercial!I273+All_Customers_Lighting!I273</f>
        <v>80007</v>
      </c>
      <c r="J273" s="5">
        <f>All_Customers_Residential!J273+All_Customers_Small_Commercial!J273+All_Customers_Lighting!J273</f>
        <v>78599</v>
      </c>
      <c r="K273" s="5">
        <f>All_Customers_Residential!K273+All_Customers_Small_Commercial!K273+All_Customers_Lighting!K273</f>
        <v>77168</v>
      </c>
      <c r="L273" s="5">
        <f>All_Customers_Residential!L273+All_Customers_Small_Commercial!L273+All_Customers_Lighting!L273</f>
        <v>76200</v>
      </c>
      <c r="M273" s="5">
        <f>All_Customers_Residential!M273+All_Customers_Small_Commercial!M273+All_Customers_Lighting!M273</f>
        <v>75149</v>
      </c>
      <c r="N273" s="5">
        <f>All_Customers_Residential!N273+All_Customers_Small_Commercial!N273+All_Customers_Lighting!N273</f>
        <v>71357</v>
      </c>
      <c r="O273" s="5">
        <f>All_Customers_Residential!O273+All_Customers_Small_Commercial!O273+All_Customers_Lighting!O273</f>
        <v>68110</v>
      </c>
      <c r="P273" s="5">
        <f>All_Customers_Residential!P273+All_Customers_Small_Commercial!P273+All_Customers_Lighting!P273</f>
        <v>71897</v>
      </c>
      <c r="Q273" s="5">
        <f>All_Customers_Residential!Q273+All_Customers_Small_Commercial!Q273+All_Customers_Lighting!Q273</f>
        <v>75608</v>
      </c>
      <c r="R273" s="5">
        <f>All_Customers_Residential!R273+All_Customers_Small_Commercial!R273+All_Customers_Lighting!R273</f>
        <v>86439</v>
      </c>
      <c r="S273" s="5">
        <f>All_Customers_Residential!S273+All_Customers_Small_Commercial!S273+All_Customers_Lighting!S273</f>
        <v>96356</v>
      </c>
      <c r="T273" s="5">
        <f>All_Customers_Residential!T273+All_Customers_Small_Commercial!T273+All_Customers_Lighting!T273</f>
        <v>106421</v>
      </c>
      <c r="U273" s="5">
        <f>All_Customers_Residential!U273+All_Customers_Small_Commercial!U273+All_Customers_Lighting!U273</f>
        <v>106837</v>
      </c>
      <c r="V273" s="5">
        <f>All_Customers_Residential!V273+All_Customers_Small_Commercial!V273+All_Customers_Lighting!V273</f>
        <v>101946</v>
      </c>
      <c r="W273" s="5">
        <f>All_Customers_Residential!W273+All_Customers_Small_Commercial!W273+All_Customers_Lighting!W273</f>
        <v>91865</v>
      </c>
      <c r="X273" s="5">
        <f>All_Customers_Residential!X273+All_Customers_Small_Commercial!X273+All_Customers_Lighting!X273</f>
        <v>82033</v>
      </c>
      <c r="Y273" s="5">
        <f>All_Customers_Residential!Y273+All_Customers_Small_Commercial!Y273+All_Customers_Lighting!Y273</f>
        <v>70717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1863284</v>
      </c>
      <c r="AE273" s="5">
        <f t="shared" si="35"/>
        <v>1863284</v>
      </c>
      <c r="AG273" s="2">
        <f t="shared" si="36"/>
        <v>9</v>
      </c>
      <c r="AH273" s="2">
        <f t="shared" si="37"/>
        <v>2024</v>
      </c>
      <c r="AJ273" s="5">
        <f t="shared" si="38"/>
        <v>106837</v>
      </c>
      <c r="AK273" s="2">
        <f t="shared" si="39"/>
        <v>20</v>
      </c>
    </row>
    <row r="274" spans="1:37" ht="12.75" x14ac:dyDescent="0.2">
      <c r="A274" s="4">
        <v>45557</v>
      </c>
      <c r="B274" s="5">
        <f>All_Customers_Residential!B274+All_Customers_Small_Commercial!B274+All_Customers_Lighting!B274</f>
        <v>64797</v>
      </c>
      <c r="C274" s="5">
        <f>All_Customers_Residential!C274+All_Customers_Small_Commercial!C274+All_Customers_Lighting!C274</f>
        <v>61175</v>
      </c>
      <c r="D274" s="5">
        <f>All_Customers_Residential!D274+All_Customers_Small_Commercial!D274+All_Customers_Lighting!D274</f>
        <v>59586</v>
      </c>
      <c r="E274" s="5">
        <f>All_Customers_Residential!E274+All_Customers_Small_Commercial!E274+All_Customers_Lighting!E274</f>
        <v>59340</v>
      </c>
      <c r="F274" s="5">
        <f>All_Customers_Residential!F274+All_Customers_Small_Commercial!F274+All_Customers_Lighting!F274</f>
        <v>58543</v>
      </c>
      <c r="G274" s="5">
        <f>All_Customers_Residential!G274+All_Customers_Small_Commercial!G274+All_Customers_Lighting!G274</f>
        <v>62906</v>
      </c>
      <c r="H274" s="5">
        <f>All_Customers_Residential!H274+All_Customers_Small_Commercial!H274+All_Customers_Lighting!H274</f>
        <v>70795</v>
      </c>
      <c r="I274" s="5">
        <f>All_Customers_Residential!I274+All_Customers_Small_Commercial!I274+All_Customers_Lighting!I274</f>
        <v>76819</v>
      </c>
      <c r="J274" s="5">
        <f>All_Customers_Residential!J274+All_Customers_Small_Commercial!J274+All_Customers_Lighting!J274</f>
        <v>78217</v>
      </c>
      <c r="K274" s="5">
        <f>All_Customers_Residential!K274+All_Customers_Small_Commercial!K274+All_Customers_Lighting!K274</f>
        <v>77276</v>
      </c>
      <c r="L274" s="5">
        <f>All_Customers_Residential!L274+All_Customers_Small_Commercial!L274+All_Customers_Lighting!L274</f>
        <v>73985</v>
      </c>
      <c r="M274" s="5">
        <f>All_Customers_Residential!M274+All_Customers_Small_Commercial!M274+All_Customers_Lighting!M274</f>
        <v>71636</v>
      </c>
      <c r="N274" s="5">
        <f>All_Customers_Residential!N274+All_Customers_Small_Commercial!N274+All_Customers_Lighting!N274</f>
        <v>69269</v>
      </c>
      <c r="O274" s="5">
        <f>All_Customers_Residential!O274+All_Customers_Small_Commercial!O274+All_Customers_Lighting!O274</f>
        <v>66712</v>
      </c>
      <c r="P274" s="5">
        <f>All_Customers_Residential!P274+All_Customers_Small_Commercial!P274+All_Customers_Lighting!P274</f>
        <v>67725</v>
      </c>
      <c r="Q274" s="5">
        <f>All_Customers_Residential!Q274+All_Customers_Small_Commercial!Q274+All_Customers_Lighting!Q274</f>
        <v>74361</v>
      </c>
      <c r="R274" s="5">
        <f>All_Customers_Residential!R274+All_Customers_Small_Commercial!R274+All_Customers_Lighting!R274</f>
        <v>87039</v>
      </c>
      <c r="S274" s="5">
        <f>All_Customers_Residential!S274+All_Customers_Small_Commercial!S274+All_Customers_Lighting!S274</f>
        <v>100917</v>
      </c>
      <c r="T274" s="5">
        <f>All_Customers_Residential!T274+All_Customers_Small_Commercial!T274+All_Customers_Lighting!T274</f>
        <v>110822</v>
      </c>
      <c r="U274" s="5">
        <f>All_Customers_Residential!U274+All_Customers_Small_Commercial!U274+All_Customers_Lighting!U274</f>
        <v>113956</v>
      </c>
      <c r="V274" s="5">
        <f>All_Customers_Residential!V274+All_Customers_Small_Commercial!V274+All_Customers_Lighting!V274</f>
        <v>106260</v>
      </c>
      <c r="W274" s="5">
        <f>All_Customers_Residential!W274+All_Customers_Small_Commercial!W274+All_Customers_Lighting!W274</f>
        <v>92358</v>
      </c>
      <c r="X274" s="5">
        <f>All_Customers_Residential!X274+All_Customers_Small_Commercial!X274+All_Customers_Lighting!X274</f>
        <v>81371</v>
      </c>
      <c r="Y274" s="5">
        <f>All_Customers_Residential!Y274+All_Customers_Small_Commercial!Y274+All_Customers_Lighting!Y274</f>
        <v>68986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1854851</v>
      </c>
      <c r="AE274" s="5">
        <f t="shared" si="35"/>
        <v>1854851</v>
      </c>
      <c r="AG274" s="2">
        <f t="shared" si="36"/>
        <v>9</v>
      </c>
      <c r="AH274" s="2">
        <f t="shared" si="37"/>
        <v>2024</v>
      </c>
      <c r="AJ274" s="5">
        <f t="shared" si="38"/>
        <v>113956</v>
      </c>
      <c r="AK274" s="2">
        <f t="shared" si="39"/>
        <v>20</v>
      </c>
    </row>
    <row r="275" spans="1:37" ht="12.75" x14ac:dyDescent="0.2">
      <c r="A275" s="4">
        <v>45558</v>
      </c>
      <c r="B275" s="5">
        <f>All_Customers_Residential!B275+All_Customers_Small_Commercial!B275+All_Customers_Lighting!B275</f>
        <v>62686</v>
      </c>
      <c r="C275" s="5">
        <f>All_Customers_Residential!C275+All_Customers_Small_Commercial!C275+All_Customers_Lighting!C275</f>
        <v>59144</v>
      </c>
      <c r="D275" s="5">
        <f>All_Customers_Residential!D275+All_Customers_Small_Commercial!D275+All_Customers_Lighting!D275</f>
        <v>58245</v>
      </c>
      <c r="E275" s="5">
        <f>All_Customers_Residential!E275+All_Customers_Small_Commercial!E275+All_Customers_Lighting!E275</f>
        <v>57677</v>
      </c>
      <c r="F275" s="5">
        <f>All_Customers_Residential!F275+All_Customers_Small_Commercial!F275+All_Customers_Lighting!F275</f>
        <v>61846</v>
      </c>
      <c r="G275" s="5">
        <f>All_Customers_Residential!G275+All_Customers_Small_Commercial!G275+All_Customers_Lighting!G275</f>
        <v>69035</v>
      </c>
      <c r="H275" s="5">
        <f>All_Customers_Residential!H275+All_Customers_Small_Commercial!H275+All_Customers_Lighting!H275</f>
        <v>86893</v>
      </c>
      <c r="I275" s="5">
        <f>All_Customers_Residential!I275+All_Customers_Small_Commercial!I275+All_Customers_Lighting!I275</f>
        <v>90868</v>
      </c>
      <c r="J275" s="5">
        <f>All_Customers_Residential!J275+All_Customers_Small_Commercial!J275+All_Customers_Lighting!J275</f>
        <v>87838</v>
      </c>
      <c r="K275" s="5">
        <f>All_Customers_Residential!K275+All_Customers_Small_Commercial!K275+All_Customers_Lighting!K275</f>
        <v>86988</v>
      </c>
      <c r="L275" s="5">
        <f>All_Customers_Residential!L275+All_Customers_Small_Commercial!L275+All_Customers_Lighting!L275</f>
        <v>85803</v>
      </c>
      <c r="M275" s="5">
        <f>All_Customers_Residential!M275+All_Customers_Small_Commercial!M275+All_Customers_Lighting!M275</f>
        <v>79932</v>
      </c>
      <c r="N275" s="5">
        <f>All_Customers_Residential!N275+All_Customers_Small_Commercial!N275+All_Customers_Lighting!N275</f>
        <v>75016</v>
      </c>
      <c r="O275" s="5">
        <f>All_Customers_Residential!O275+All_Customers_Small_Commercial!O275+All_Customers_Lighting!O275</f>
        <v>75608</v>
      </c>
      <c r="P275" s="5">
        <f>All_Customers_Residential!P275+All_Customers_Small_Commercial!P275+All_Customers_Lighting!P275</f>
        <v>74254</v>
      </c>
      <c r="Q275" s="5">
        <f>All_Customers_Residential!Q275+All_Customers_Small_Commercial!Q275+All_Customers_Lighting!Q275</f>
        <v>80344</v>
      </c>
      <c r="R275" s="5">
        <f>All_Customers_Residential!R275+All_Customers_Small_Commercial!R275+All_Customers_Lighting!R275</f>
        <v>90367</v>
      </c>
      <c r="S275" s="5">
        <f>All_Customers_Residential!S275+All_Customers_Small_Commercial!S275+All_Customers_Lighting!S275</f>
        <v>99622</v>
      </c>
      <c r="T275" s="5">
        <f>All_Customers_Residential!T275+All_Customers_Small_Commercial!T275+All_Customers_Lighting!T275</f>
        <v>111018</v>
      </c>
      <c r="U275" s="5">
        <f>All_Customers_Residential!U275+All_Customers_Small_Commercial!U275+All_Customers_Lighting!U275</f>
        <v>111596</v>
      </c>
      <c r="V275" s="5">
        <f>All_Customers_Residential!V275+All_Customers_Small_Commercial!V275+All_Customers_Lighting!V275</f>
        <v>103629</v>
      </c>
      <c r="W275" s="5">
        <f>All_Customers_Residential!W275+All_Customers_Small_Commercial!W275+All_Customers_Lighting!W275</f>
        <v>92044</v>
      </c>
      <c r="X275" s="5">
        <f>All_Customers_Residential!X275+All_Customers_Small_Commercial!X275+All_Customers_Lighting!X275</f>
        <v>79423</v>
      </c>
      <c r="Y275" s="5">
        <f>All_Customers_Residential!Y275+All_Customers_Small_Commercial!Y275+All_Customers_Lighting!Y275</f>
        <v>69952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1424350</v>
      </c>
      <c r="AD275" s="5">
        <f t="shared" si="34"/>
        <v>525478</v>
      </c>
      <c r="AE275" s="5">
        <f t="shared" si="35"/>
        <v>1949828</v>
      </c>
      <c r="AG275" s="2">
        <f t="shared" si="36"/>
        <v>9</v>
      </c>
      <c r="AH275" s="2">
        <f t="shared" si="37"/>
        <v>2024</v>
      </c>
      <c r="AJ275" s="5">
        <f t="shared" si="38"/>
        <v>111596</v>
      </c>
      <c r="AK275" s="2">
        <f t="shared" si="39"/>
        <v>20</v>
      </c>
    </row>
    <row r="276" spans="1:37" ht="12.75" x14ac:dyDescent="0.2">
      <c r="A276" s="4">
        <v>45559</v>
      </c>
      <c r="B276" s="5">
        <f>All_Customers_Residential!B276+All_Customers_Small_Commercial!B276+All_Customers_Lighting!B276</f>
        <v>63562</v>
      </c>
      <c r="C276" s="5">
        <f>All_Customers_Residential!C276+All_Customers_Small_Commercial!C276+All_Customers_Lighting!C276</f>
        <v>60752</v>
      </c>
      <c r="D276" s="5">
        <f>All_Customers_Residential!D276+All_Customers_Small_Commercial!D276+All_Customers_Lighting!D276</f>
        <v>59201</v>
      </c>
      <c r="E276" s="5">
        <f>All_Customers_Residential!E276+All_Customers_Small_Commercial!E276+All_Customers_Lighting!E276</f>
        <v>59459</v>
      </c>
      <c r="F276" s="5">
        <f>All_Customers_Residential!F276+All_Customers_Small_Commercial!F276+All_Customers_Lighting!F276</f>
        <v>62330</v>
      </c>
      <c r="G276" s="5">
        <f>All_Customers_Residential!G276+All_Customers_Small_Commercial!G276+All_Customers_Lighting!G276</f>
        <v>70466</v>
      </c>
      <c r="H276" s="5">
        <f>All_Customers_Residential!H276+All_Customers_Small_Commercial!H276+All_Customers_Lighting!H276</f>
        <v>87494</v>
      </c>
      <c r="I276" s="5">
        <f>All_Customers_Residential!I276+All_Customers_Small_Commercial!I276+All_Customers_Lighting!I276</f>
        <v>89868</v>
      </c>
      <c r="J276" s="5">
        <f>All_Customers_Residential!J276+All_Customers_Small_Commercial!J276+All_Customers_Lighting!J276</f>
        <v>76844</v>
      </c>
      <c r="K276" s="5">
        <f>All_Customers_Residential!K276+All_Customers_Small_Commercial!K276+All_Customers_Lighting!K276</f>
        <v>69353</v>
      </c>
      <c r="L276" s="5">
        <f>All_Customers_Residential!L276+All_Customers_Small_Commercial!L276+All_Customers_Lighting!L276</f>
        <v>73538</v>
      </c>
      <c r="M276" s="5">
        <f>All_Customers_Residential!M276+All_Customers_Small_Commercial!M276+All_Customers_Lighting!M276</f>
        <v>71487</v>
      </c>
      <c r="N276" s="5">
        <f>All_Customers_Residential!N276+All_Customers_Small_Commercial!N276+All_Customers_Lighting!N276</f>
        <v>68631</v>
      </c>
      <c r="O276" s="5">
        <f>All_Customers_Residential!O276+All_Customers_Small_Commercial!O276+All_Customers_Lighting!O276</f>
        <v>62429</v>
      </c>
      <c r="P276" s="5">
        <f>All_Customers_Residential!P276+All_Customers_Small_Commercial!P276+All_Customers_Lighting!P276</f>
        <v>61584</v>
      </c>
      <c r="Q276" s="5">
        <f>All_Customers_Residential!Q276+All_Customers_Small_Commercial!Q276+All_Customers_Lighting!Q276</f>
        <v>64580</v>
      </c>
      <c r="R276" s="5">
        <f>All_Customers_Residential!R276+All_Customers_Small_Commercial!R276+All_Customers_Lighting!R276</f>
        <v>79906</v>
      </c>
      <c r="S276" s="5">
        <f>All_Customers_Residential!S276+All_Customers_Small_Commercial!S276+All_Customers_Lighting!S276</f>
        <v>99245</v>
      </c>
      <c r="T276" s="5">
        <f>All_Customers_Residential!T276+All_Customers_Small_Commercial!T276+All_Customers_Lighting!T276</f>
        <v>109167</v>
      </c>
      <c r="U276" s="5">
        <f>All_Customers_Residential!U276+All_Customers_Small_Commercial!U276+All_Customers_Lighting!U276</f>
        <v>112470</v>
      </c>
      <c r="V276" s="5">
        <f>All_Customers_Residential!V276+All_Customers_Small_Commercial!V276+All_Customers_Lighting!V276</f>
        <v>103741</v>
      </c>
      <c r="W276" s="5">
        <f>All_Customers_Residential!W276+All_Customers_Small_Commercial!W276+All_Customers_Lighting!W276</f>
        <v>92770</v>
      </c>
      <c r="X276" s="5">
        <f>All_Customers_Residential!X276+All_Customers_Small_Commercial!X276+All_Customers_Lighting!X276</f>
        <v>80674</v>
      </c>
      <c r="Y276" s="5">
        <f>All_Customers_Residential!Y276+All_Customers_Small_Commercial!Y276+All_Customers_Lighting!Y276</f>
        <v>69774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1316287</v>
      </c>
      <c r="AD276" s="5">
        <f t="shared" si="34"/>
        <v>533038</v>
      </c>
      <c r="AE276" s="5">
        <f t="shared" si="35"/>
        <v>1849325</v>
      </c>
      <c r="AG276" s="2">
        <f t="shared" si="36"/>
        <v>9</v>
      </c>
      <c r="AH276" s="2">
        <f t="shared" si="37"/>
        <v>2024</v>
      </c>
      <c r="AJ276" s="5">
        <f t="shared" si="38"/>
        <v>112470</v>
      </c>
      <c r="AK276" s="2">
        <f t="shared" si="39"/>
        <v>20</v>
      </c>
    </row>
    <row r="277" spans="1:37" ht="12.75" x14ac:dyDescent="0.2">
      <c r="A277" s="4">
        <v>45560</v>
      </c>
      <c r="B277" s="5">
        <f>All_Customers_Residential!B277+All_Customers_Small_Commercial!B277+All_Customers_Lighting!B277</f>
        <v>63014</v>
      </c>
      <c r="C277" s="5">
        <f>All_Customers_Residential!C277+All_Customers_Small_Commercial!C277+All_Customers_Lighting!C277</f>
        <v>60387</v>
      </c>
      <c r="D277" s="5">
        <f>All_Customers_Residential!D277+All_Customers_Small_Commercial!D277+All_Customers_Lighting!D277</f>
        <v>59294</v>
      </c>
      <c r="E277" s="5">
        <f>All_Customers_Residential!E277+All_Customers_Small_Commercial!E277+All_Customers_Lighting!E277</f>
        <v>59233</v>
      </c>
      <c r="F277" s="5">
        <f>All_Customers_Residential!F277+All_Customers_Small_Commercial!F277+All_Customers_Lighting!F277</f>
        <v>62523</v>
      </c>
      <c r="G277" s="5">
        <f>All_Customers_Residential!G277+All_Customers_Small_Commercial!G277+All_Customers_Lighting!G277</f>
        <v>69867</v>
      </c>
      <c r="H277" s="5">
        <f>All_Customers_Residential!H277+All_Customers_Small_Commercial!H277+All_Customers_Lighting!H277</f>
        <v>88184</v>
      </c>
      <c r="I277" s="5">
        <f>All_Customers_Residential!I277+All_Customers_Small_Commercial!I277+All_Customers_Lighting!I277</f>
        <v>91546</v>
      </c>
      <c r="J277" s="5">
        <f>All_Customers_Residential!J277+All_Customers_Small_Commercial!J277+All_Customers_Lighting!J277</f>
        <v>89430</v>
      </c>
      <c r="K277" s="5">
        <f>All_Customers_Residential!K277+All_Customers_Small_Commercial!K277+All_Customers_Lighting!K277</f>
        <v>87511</v>
      </c>
      <c r="L277" s="5">
        <f>All_Customers_Residential!L277+All_Customers_Small_Commercial!L277+All_Customers_Lighting!L277</f>
        <v>83728</v>
      </c>
      <c r="M277" s="5">
        <f>All_Customers_Residential!M277+All_Customers_Small_Commercial!M277+All_Customers_Lighting!M277</f>
        <v>81047</v>
      </c>
      <c r="N277" s="5">
        <f>All_Customers_Residential!N277+All_Customers_Small_Commercial!N277+All_Customers_Lighting!N277</f>
        <v>77034</v>
      </c>
      <c r="O277" s="5">
        <f>All_Customers_Residential!O277+All_Customers_Small_Commercial!O277+All_Customers_Lighting!O277</f>
        <v>75941</v>
      </c>
      <c r="P277" s="5">
        <f>All_Customers_Residential!P277+All_Customers_Small_Commercial!P277+All_Customers_Lighting!P277</f>
        <v>78329</v>
      </c>
      <c r="Q277" s="5">
        <f>All_Customers_Residential!Q277+All_Customers_Small_Commercial!Q277+All_Customers_Lighting!Q277</f>
        <v>82549</v>
      </c>
      <c r="R277" s="5">
        <f>All_Customers_Residential!R277+All_Customers_Small_Commercial!R277+All_Customers_Lighting!R277</f>
        <v>91666</v>
      </c>
      <c r="S277" s="5">
        <f>All_Customers_Residential!S277+All_Customers_Small_Commercial!S277+All_Customers_Lighting!S277</f>
        <v>102713</v>
      </c>
      <c r="T277" s="5">
        <f>All_Customers_Residential!T277+All_Customers_Small_Commercial!T277+All_Customers_Lighting!T277</f>
        <v>110815</v>
      </c>
      <c r="U277" s="5">
        <f>All_Customers_Residential!U277+All_Customers_Small_Commercial!U277+All_Customers_Lighting!U277</f>
        <v>112111</v>
      </c>
      <c r="V277" s="5">
        <f>All_Customers_Residential!V277+All_Customers_Small_Commercial!V277+All_Customers_Lighting!V277</f>
        <v>103995</v>
      </c>
      <c r="W277" s="5">
        <f>All_Customers_Residential!W277+All_Customers_Small_Commercial!W277+All_Customers_Lighting!W277</f>
        <v>91871</v>
      </c>
      <c r="X277" s="5">
        <f>All_Customers_Residential!X277+All_Customers_Small_Commercial!X277+All_Customers_Lighting!X277</f>
        <v>80651</v>
      </c>
      <c r="Y277" s="5">
        <f>All_Customers_Residential!Y277+All_Customers_Small_Commercial!Y277+All_Customers_Lighting!Y277</f>
        <v>69257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1440937</v>
      </c>
      <c r="AD277" s="5">
        <f t="shared" si="34"/>
        <v>531759</v>
      </c>
      <c r="AE277" s="5">
        <f t="shared" si="35"/>
        <v>1972696</v>
      </c>
      <c r="AG277" s="2">
        <f t="shared" si="36"/>
        <v>9</v>
      </c>
      <c r="AH277" s="2">
        <f t="shared" si="37"/>
        <v>2024</v>
      </c>
      <c r="AJ277" s="5">
        <f t="shared" si="38"/>
        <v>112111</v>
      </c>
      <c r="AK277" s="2">
        <f t="shared" si="39"/>
        <v>20</v>
      </c>
    </row>
    <row r="278" spans="1:37" ht="12.75" x14ac:dyDescent="0.2">
      <c r="A278" s="4">
        <v>45561</v>
      </c>
      <c r="B278" s="5">
        <f>All_Customers_Residential!B278+All_Customers_Small_Commercial!B278+All_Customers_Lighting!B278</f>
        <v>63534</v>
      </c>
      <c r="C278" s="5">
        <f>All_Customers_Residential!C278+All_Customers_Small_Commercial!C278+All_Customers_Lighting!C278</f>
        <v>60272</v>
      </c>
      <c r="D278" s="5">
        <f>All_Customers_Residential!D278+All_Customers_Small_Commercial!D278+All_Customers_Lighting!D278</f>
        <v>59242</v>
      </c>
      <c r="E278" s="5">
        <f>All_Customers_Residential!E278+All_Customers_Small_Commercial!E278+All_Customers_Lighting!E278</f>
        <v>58522</v>
      </c>
      <c r="F278" s="5">
        <f>All_Customers_Residential!F278+All_Customers_Small_Commercial!F278+All_Customers_Lighting!F278</f>
        <v>60980</v>
      </c>
      <c r="G278" s="5">
        <f>All_Customers_Residential!G278+All_Customers_Small_Commercial!G278+All_Customers_Lighting!G278</f>
        <v>70261</v>
      </c>
      <c r="H278" s="5">
        <f>All_Customers_Residential!H278+All_Customers_Small_Commercial!H278+All_Customers_Lighting!H278</f>
        <v>87907</v>
      </c>
      <c r="I278" s="5">
        <f>All_Customers_Residential!I278+All_Customers_Small_Commercial!I278+All_Customers_Lighting!I278</f>
        <v>94556</v>
      </c>
      <c r="J278" s="5">
        <f>All_Customers_Residential!J278+All_Customers_Small_Commercial!J278+All_Customers_Lighting!J278</f>
        <v>91728</v>
      </c>
      <c r="K278" s="5">
        <f>All_Customers_Residential!K278+All_Customers_Small_Commercial!K278+All_Customers_Lighting!K278</f>
        <v>93114</v>
      </c>
      <c r="L278" s="5">
        <f>All_Customers_Residential!L278+All_Customers_Small_Commercial!L278+All_Customers_Lighting!L278</f>
        <v>91944</v>
      </c>
      <c r="M278" s="5">
        <f>All_Customers_Residential!M278+All_Customers_Small_Commercial!M278+All_Customers_Lighting!M278</f>
        <v>88509</v>
      </c>
      <c r="N278" s="5">
        <f>All_Customers_Residential!N278+All_Customers_Small_Commercial!N278+All_Customers_Lighting!N278</f>
        <v>87504</v>
      </c>
      <c r="O278" s="5">
        <f>All_Customers_Residential!O278+All_Customers_Small_Commercial!O278+All_Customers_Lighting!O278</f>
        <v>85355</v>
      </c>
      <c r="P278" s="5">
        <f>All_Customers_Residential!P278+All_Customers_Small_Commercial!P278+All_Customers_Lighting!P278</f>
        <v>84602</v>
      </c>
      <c r="Q278" s="5">
        <f>All_Customers_Residential!Q278+All_Customers_Small_Commercial!Q278+All_Customers_Lighting!Q278</f>
        <v>90805</v>
      </c>
      <c r="R278" s="5">
        <f>All_Customers_Residential!R278+All_Customers_Small_Commercial!R278+All_Customers_Lighting!R278</f>
        <v>98727</v>
      </c>
      <c r="S278" s="5">
        <f>All_Customers_Residential!S278+All_Customers_Small_Commercial!S278+All_Customers_Lighting!S278</f>
        <v>109381</v>
      </c>
      <c r="T278" s="5">
        <f>All_Customers_Residential!T278+All_Customers_Small_Commercial!T278+All_Customers_Lighting!T278</f>
        <v>116449</v>
      </c>
      <c r="U278" s="5">
        <f>All_Customers_Residential!U278+All_Customers_Small_Commercial!U278+All_Customers_Lighting!U278</f>
        <v>115915</v>
      </c>
      <c r="V278" s="5">
        <f>All_Customers_Residential!V278+All_Customers_Small_Commercial!V278+All_Customers_Lighting!V278</f>
        <v>106860</v>
      </c>
      <c r="W278" s="5">
        <f>All_Customers_Residential!W278+All_Customers_Small_Commercial!W278+All_Customers_Lighting!W278</f>
        <v>93905</v>
      </c>
      <c r="X278" s="5">
        <f>All_Customers_Residential!X278+All_Customers_Small_Commercial!X278+All_Customers_Lighting!X278</f>
        <v>82709</v>
      </c>
      <c r="Y278" s="5">
        <f>All_Customers_Residential!Y278+All_Customers_Small_Commercial!Y278+All_Customers_Lighting!Y278</f>
        <v>70653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1532063</v>
      </c>
      <c r="AD278" s="5">
        <f t="shared" si="34"/>
        <v>531371</v>
      </c>
      <c r="AE278" s="5">
        <f t="shared" si="35"/>
        <v>2063434</v>
      </c>
      <c r="AG278" s="2">
        <f t="shared" si="36"/>
        <v>9</v>
      </c>
      <c r="AH278" s="2">
        <f t="shared" si="37"/>
        <v>2024</v>
      </c>
      <c r="AJ278" s="5">
        <f t="shared" si="38"/>
        <v>116449</v>
      </c>
      <c r="AK278" s="2">
        <f t="shared" si="39"/>
        <v>19</v>
      </c>
    </row>
    <row r="279" spans="1:37" ht="12.75" x14ac:dyDescent="0.2">
      <c r="A279" s="4">
        <v>45562</v>
      </c>
      <c r="B279" s="5">
        <f>All_Customers_Residential!B279+All_Customers_Small_Commercial!B279+All_Customers_Lighting!B279</f>
        <v>65372</v>
      </c>
      <c r="C279" s="5">
        <f>All_Customers_Residential!C279+All_Customers_Small_Commercial!C279+All_Customers_Lighting!C279</f>
        <v>61372</v>
      </c>
      <c r="D279" s="5">
        <f>All_Customers_Residential!D279+All_Customers_Small_Commercial!D279+All_Customers_Lighting!D279</f>
        <v>59961</v>
      </c>
      <c r="E279" s="5">
        <f>All_Customers_Residential!E279+All_Customers_Small_Commercial!E279+All_Customers_Lighting!E279</f>
        <v>58934</v>
      </c>
      <c r="F279" s="5">
        <f>All_Customers_Residential!F279+All_Customers_Small_Commercial!F279+All_Customers_Lighting!F279</f>
        <v>62581</v>
      </c>
      <c r="G279" s="5">
        <f>All_Customers_Residential!G279+All_Customers_Small_Commercial!G279+All_Customers_Lighting!G279</f>
        <v>69340</v>
      </c>
      <c r="H279" s="5">
        <f>All_Customers_Residential!H279+All_Customers_Small_Commercial!H279+All_Customers_Lighting!H279</f>
        <v>87482</v>
      </c>
      <c r="I279" s="5">
        <f>All_Customers_Residential!I279+All_Customers_Small_Commercial!I279+All_Customers_Lighting!I279</f>
        <v>88968</v>
      </c>
      <c r="J279" s="5">
        <f>All_Customers_Residential!J279+All_Customers_Small_Commercial!J279+All_Customers_Lighting!J279</f>
        <v>84791</v>
      </c>
      <c r="K279" s="5">
        <f>All_Customers_Residential!K279+All_Customers_Small_Commercial!K279+All_Customers_Lighting!K279</f>
        <v>80337</v>
      </c>
      <c r="L279" s="5">
        <f>All_Customers_Residential!L279+All_Customers_Small_Commercial!L279+All_Customers_Lighting!L279</f>
        <v>73997</v>
      </c>
      <c r="M279" s="5">
        <f>All_Customers_Residential!M279+All_Customers_Small_Commercial!M279+All_Customers_Lighting!M279</f>
        <v>76362</v>
      </c>
      <c r="N279" s="5">
        <f>All_Customers_Residential!N279+All_Customers_Small_Commercial!N279+All_Customers_Lighting!N279</f>
        <v>74678</v>
      </c>
      <c r="O279" s="5">
        <f>All_Customers_Residential!O279+All_Customers_Small_Commercial!O279+All_Customers_Lighting!O279</f>
        <v>72877</v>
      </c>
      <c r="P279" s="5">
        <f>All_Customers_Residential!P279+All_Customers_Small_Commercial!P279+All_Customers_Lighting!P279</f>
        <v>73545</v>
      </c>
      <c r="Q279" s="5">
        <f>All_Customers_Residential!Q279+All_Customers_Small_Commercial!Q279+All_Customers_Lighting!Q279</f>
        <v>77413</v>
      </c>
      <c r="R279" s="5">
        <f>All_Customers_Residential!R279+All_Customers_Small_Commercial!R279+All_Customers_Lighting!R279</f>
        <v>85422</v>
      </c>
      <c r="S279" s="5">
        <f>All_Customers_Residential!S279+All_Customers_Small_Commercial!S279+All_Customers_Lighting!S279</f>
        <v>96833</v>
      </c>
      <c r="T279" s="5">
        <f>All_Customers_Residential!T279+All_Customers_Small_Commercial!T279+All_Customers_Lighting!T279</f>
        <v>104407</v>
      </c>
      <c r="U279" s="5">
        <f>All_Customers_Residential!U279+All_Customers_Small_Commercial!U279+All_Customers_Lighting!U279</f>
        <v>107633</v>
      </c>
      <c r="V279" s="5">
        <f>All_Customers_Residential!V279+All_Customers_Small_Commercial!V279+All_Customers_Lighting!V279</f>
        <v>102131</v>
      </c>
      <c r="W279" s="5">
        <f>All_Customers_Residential!W279+All_Customers_Small_Commercial!W279+All_Customers_Lighting!W279</f>
        <v>92258</v>
      </c>
      <c r="X279" s="5">
        <f>All_Customers_Residential!X279+All_Customers_Small_Commercial!X279+All_Customers_Lighting!X279</f>
        <v>81739</v>
      </c>
      <c r="Y279" s="5">
        <f>All_Customers_Residential!Y279+All_Customers_Small_Commercial!Y279+All_Customers_Lighting!Y279</f>
        <v>70625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1373391</v>
      </c>
      <c r="AD279" s="5">
        <f t="shared" si="34"/>
        <v>535667</v>
      </c>
      <c r="AE279" s="5">
        <f t="shared" si="35"/>
        <v>1909058</v>
      </c>
      <c r="AG279" s="2">
        <f t="shared" si="36"/>
        <v>9</v>
      </c>
      <c r="AH279" s="2">
        <f t="shared" si="37"/>
        <v>2024</v>
      </c>
      <c r="AJ279" s="5">
        <f t="shared" si="38"/>
        <v>107633</v>
      </c>
      <c r="AK279" s="2">
        <f t="shared" si="39"/>
        <v>20</v>
      </c>
    </row>
    <row r="280" spans="1:37" ht="12.75" x14ac:dyDescent="0.2">
      <c r="A280" s="4">
        <v>45563</v>
      </c>
      <c r="B280" s="5">
        <f>All_Customers_Residential!B280+All_Customers_Small_Commercial!B280+All_Customers_Lighting!B280</f>
        <v>65482</v>
      </c>
      <c r="C280" s="5">
        <f>All_Customers_Residential!C280+All_Customers_Small_Commercial!C280+All_Customers_Lighting!C280</f>
        <v>60802</v>
      </c>
      <c r="D280" s="5">
        <f>All_Customers_Residential!D280+All_Customers_Small_Commercial!D280+All_Customers_Lighting!D280</f>
        <v>59925</v>
      </c>
      <c r="E280" s="5">
        <f>All_Customers_Residential!E280+All_Customers_Small_Commercial!E280+All_Customers_Lighting!E280</f>
        <v>59004</v>
      </c>
      <c r="F280" s="5">
        <f>All_Customers_Residential!F280+All_Customers_Small_Commercial!F280+All_Customers_Lighting!F280</f>
        <v>60468</v>
      </c>
      <c r="G280" s="5">
        <f>All_Customers_Residential!G280+All_Customers_Small_Commercial!G280+All_Customers_Lighting!G280</f>
        <v>63704</v>
      </c>
      <c r="H280" s="5">
        <f>All_Customers_Residential!H280+All_Customers_Small_Commercial!H280+All_Customers_Lighting!H280</f>
        <v>74604</v>
      </c>
      <c r="I280" s="5">
        <f>All_Customers_Residential!I280+All_Customers_Small_Commercial!I280+All_Customers_Lighting!I280</f>
        <v>81279</v>
      </c>
      <c r="J280" s="5">
        <f>All_Customers_Residential!J280+All_Customers_Small_Commercial!J280+All_Customers_Lighting!J280</f>
        <v>86204</v>
      </c>
      <c r="K280" s="5">
        <f>All_Customers_Residential!K280+All_Customers_Small_Commercial!K280+All_Customers_Lighting!K280</f>
        <v>86967</v>
      </c>
      <c r="L280" s="5">
        <f>All_Customers_Residential!L280+All_Customers_Small_Commercial!L280+All_Customers_Lighting!L280</f>
        <v>87941</v>
      </c>
      <c r="M280" s="5">
        <f>All_Customers_Residential!M280+All_Customers_Small_Commercial!M280+All_Customers_Lighting!M280</f>
        <v>85275</v>
      </c>
      <c r="N280" s="5">
        <f>All_Customers_Residential!N280+All_Customers_Small_Commercial!N280+All_Customers_Lighting!N280</f>
        <v>78395</v>
      </c>
      <c r="O280" s="5">
        <f>All_Customers_Residential!O280+All_Customers_Small_Commercial!O280+All_Customers_Lighting!O280</f>
        <v>72629</v>
      </c>
      <c r="P280" s="5">
        <f>All_Customers_Residential!P280+All_Customers_Small_Commercial!P280+All_Customers_Lighting!P280</f>
        <v>69101</v>
      </c>
      <c r="Q280" s="5">
        <f>All_Customers_Residential!Q280+All_Customers_Small_Commercial!Q280+All_Customers_Lighting!Q280</f>
        <v>72383</v>
      </c>
      <c r="R280" s="5">
        <f>All_Customers_Residential!R280+All_Customers_Small_Commercial!R280+All_Customers_Lighting!R280</f>
        <v>82197</v>
      </c>
      <c r="S280" s="5">
        <f>All_Customers_Residential!S280+All_Customers_Small_Commercial!S280+All_Customers_Lighting!S280</f>
        <v>97130</v>
      </c>
      <c r="T280" s="5">
        <f>All_Customers_Residential!T280+All_Customers_Small_Commercial!T280+All_Customers_Lighting!T280</f>
        <v>105912</v>
      </c>
      <c r="U280" s="5">
        <f>All_Customers_Residential!U280+All_Customers_Small_Commercial!U280+All_Customers_Lighting!U280</f>
        <v>108374</v>
      </c>
      <c r="V280" s="5">
        <f>All_Customers_Residential!V280+All_Customers_Small_Commercial!V280+All_Customers_Lighting!V280</f>
        <v>101149</v>
      </c>
      <c r="W280" s="5">
        <f>All_Customers_Residential!W280+All_Customers_Small_Commercial!W280+All_Customers_Lighting!W280</f>
        <v>90652</v>
      </c>
      <c r="X280" s="5">
        <f>All_Customers_Residential!X280+All_Customers_Small_Commercial!X280+All_Customers_Lighting!X280</f>
        <v>81424</v>
      </c>
      <c r="Y280" s="5">
        <f>All_Customers_Residential!Y280+All_Customers_Small_Commercial!Y280+All_Customers_Lighting!Y280</f>
        <v>70453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1901454</v>
      </c>
      <c r="AE280" s="5">
        <f t="shared" si="35"/>
        <v>1901454</v>
      </c>
      <c r="AG280" s="2">
        <f t="shared" si="36"/>
        <v>9</v>
      </c>
      <c r="AH280" s="2">
        <f t="shared" si="37"/>
        <v>2024</v>
      </c>
      <c r="AJ280" s="5">
        <f t="shared" si="38"/>
        <v>108374</v>
      </c>
      <c r="AK280" s="2">
        <f t="shared" si="39"/>
        <v>20</v>
      </c>
    </row>
    <row r="281" spans="1:37" ht="12.75" x14ac:dyDescent="0.2">
      <c r="A281" s="4">
        <v>45564</v>
      </c>
      <c r="B281" s="5">
        <f>All_Customers_Residential!B281+All_Customers_Small_Commercial!B281+All_Customers_Lighting!B281</f>
        <v>65035</v>
      </c>
      <c r="C281" s="5">
        <f>All_Customers_Residential!C281+All_Customers_Small_Commercial!C281+All_Customers_Lighting!C281</f>
        <v>61268</v>
      </c>
      <c r="D281" s="5">
        <f>All_Customers_Residential!D281+All_Customers_Small_Commercial!D281+All_Customers_Lighting!D281</f>
        <v>59345</v>
      </c>
      <c r="E281" s="5">
        <f>All_Customers_Residential!E281+All_Customers_Small_Commercial!E281+All_Customers_Lighting!E281</f>
        <v>59018</v>
      </c>
      <c r="F281" s="5">
        <f>All_Customers_Residential!F281+All_Customers_Small_Commercial!F281+All_Customers_Lighting!F281</f>
        <v>59256</v>
      </c>
      <c r="G281" s="5">
        <f>All_Customers_Residential!G281+All_Customers_Small_Commercial!G281+All_Customers_Lighting!G281</f>
        <v>62717</v>
      </c>
      <c r="H281" s="5">
        <f>All_Customers_Residential!H281+All_Customers_Small_Commercial!H281+All_Customers_Lighting!H281</f>
        <v>73043</v>
      </c>
      <c r="I281" s="5">
        <f>All_Customers_Residential!I281+All_Customers_Small_Commercial!I281+All_Customers_Lighting!I281</f>
        <v>77788</v>
      </c>
      <c r="J281" s="5">
        <f>All_Customers_Residential!J281+All_Customers_Small_Commercial!J281+All_Customers_Lighting!J281</f>
        <v>75960</v>
      </c>
      <c r="K281" s="5">
        <f>All_Customers_Residential!K281+All_Customers_Small_Commercial!K281+All_Customers_Lighting!K281</f>
        <v>73056</v>
      </c>
      <c r="L281" s="5">
        <f>All_Customers_Residential!L281+All_Customers_Small_Commercial!L281+All_Customers_Lighting!L281</f>
        <v>71673</v>
      </c>
      <c r="M281" s="5">
        <f>All_Customers_Residential!M281+All_Customers_Small_Commercial!M281+All_Customers_Lighting!M281</f>
        <v>70755</v>
      </c>
      <c r="N281" s="5">
        <f>All_Customers_Residential!N281+All_Customers_Small_Commercial!N281+All_Customers_Lighting!N281</f>
        <v>70474</v>
      </c>
      <c r="O281" s="5">
        <f>All_Customers_Residential!O281+All_Customers_Small_Commercial!O281+All_Customers_Lighting!O281</f>
        <v>69699</v>
      </c>
      <c r="P281" s="5">
        <f>All_Customers_Residential!P281+All_Customers_Small_Commercial!P281+All_Customers_Lighting!P281</f>
        <v>70456</v>
      </c>
      <c r="Q281" s="5">
        <f>All_Customers_Residential!Q281+All_Customers_Small_Commercial!Q281+All_Customers_Lighting!Q281</f>
        <v>81858</v>
      </c>
      <c r="R281" s="5">
        <f>All_Customers_Residential!R281+All_Customers_Small_Commercial!R281+All_Customers_Lighting!R281</f>
        <v>93169</v>
      </c>
      <c r="S281" s="5">
        <f>All_Customers_Residential!S281+All_Customers_Small_Commercial!S281+All_Customers_Lighting!S281</f>
        <v>104824</v>
      </c>
      <c r="T281" s="5">
        <f>All_Customers_Residential!T281+All_Customers_Small_Commercial!T281+All_Customers_Lighting!T281</f>
        <v>113241</v>
      </c>
      <c r="U281" s="5">
        <f>All_Customers_Residential!U281+All_Customers_Small_Commercial!U281+All_Customers_Lighting!U281</f>
        <v>113634</v>
      </c>
      <c r="V281" s="5">
        <f>All_Customers_Residential!V281+All_Customers_Small_Commercial!V281+All_Customers_Lighting!V281</f>
        <v>104963</v>
      </c>
      <c r="W281" s="5">
        <f>All_Customers_Residential!W281+All_Customers_Small_Commercial!W281+All_Customers_Lighting!W281</f>
        <v>94105</v>
      </c>
      <c r="X281" s="5">
        <f>All_Customers_Residential!X281+All_Customers_Small_Commercial!X281+All_Customers_Lighting!X281</f>
        <v>79938</v>
      </c>
      <c r="Y281" s="5">
        <f>All_Customers_Residential!Y281+All_Customers_Small_Commercial!Y281+All_Customers_Lighting!Y281</f>
        <v>70528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1875803</v>
      </c>
      <c r="AE281" s="5">
        <f t="shared" si="35"/>
        <v>1875803</v>
      </c>
      <c r="AG281" s="2">
        <f t="shared" si="36"/>
        <v>9</v>
      </c>
      <c r="AH281" s="2">
        <f t="shared" si="37"/>
        <v>2024</v>
      </c>
      <c r="AJ281" s="5">
        <f t="shared" si="38"/>
        <v>113634</v>
      </c>
      <c r="AK281" s="2">
        <f t="shared" si="39"/>
        <v>20</v>
      </c>
    </row>
    <row r="282" spans="1:37" ht="12.75" x14ac:dyDescent="0.2">
      <c r="A282" s="4">
        <v>45565</v>
      </c>
      <c r="B282" s="5">
        <f>All_Customers_Residential!B282+All_Customers_Small_Commercial!B282+All_Customers_Lighting!B282</f>
        <v>62369</v>
      </c>
      <c r="C282" s="5">
        <f>All_Customers_Residential!C282+All_Customers_Small_Commercial!C282+All_Customers_Lighting!C282</f>
        <v>60368</v>
      </c>
      <c r="D282" s="5">
        <f>All_Customers_Residential!D282+All_Customers_Small_Commercial!D282+All_Customers_Lighting!D282</f>
        <v>58249</v>
      </c>
      <c r="E282" s="5">
        <f>All_Customers_Residential!E282+All_Customers_Small_Commercial!E282+All_Customers_Lighting!E282</f>
        <v>59109</v>
      </c>
      <c r="F282" s="5">
        <f>All_Customers_Residential!F282+All_Customers_Small_Commercial!F282+All_Customers_Lighting!F282</f>
        <v>60406</v>
      </c>
      <c r="G282" s="5">
        <f>All_Customers_Residential!G282+All_Customers_Small_Commercial!G282+All_Customers_Lighting!G282</f>
        <v>69163</v>
      </c>
      <c r="H282" s="5">
        <f>All_Customers_Residential!H282+All_Customers_Small_Commercial!H282+All_Customers_Lighting!H282</f>
        <v>86629</v>
      </c>
      <c r="I282" s="5">
        <f>All_Customers_Residential!I282+All_Customers_Small_Commercial!I282+All_Customers_Lighting!I282</f>
        <v>88624</v>
      </c>
      <c r="J282" s="5">
        <f>All_Customers_Residential!J282+All_Customers_Small_Commercial!J282+All_Customers_Lighting!J282</f>
        <v>80776</v>
      </c>
      <c r="K282" s="5">
        <f>All_Customers_Residential!K282+All_Customers_Small_Commercial!K282+All_Customers_Lighting!K282</f>
        <v>71858</v>
      </c>
      <c r="L282" s="5">
        <f>All_Customers_Residential!L282+All_Customers_Small_Commercial!L282+All_Customers_Lighting!L282</f>
        <v>68829</v>
      </c>
      <c r="M282" s="5">
        <f>All_Customers_Residential!M282+All_Customers_Small_Commercial!M282+All_Customers_Lighting!M282</f>
        <v>65999</v>
      </c>
      <c r="N282" s="5">
        <f>All_Customers_Residential!N282+All_Customers_Small_Commercial!N282+All_Customers_Lighting!N282</f>
        <v>64031</v>
      </c>
      <c r="O282" s="5">
        <f>All_Customers_Residential!O282+All_Customers_Small_Commercial!O282+All_Customers_Lighting!O282</f>
        <v>64612</v>
      </c>
      <c r="P282" s="5">
        <f>All_Customers_Residential!P282+All_Customers_Small_Commercial!P282+All_Customers_Lighting!P282</f>
        <v>68488</v>
      </c>
      <c r="Q282" s="5">
        <f>All_Customers_Residential!Q282+All_Customers_Small_Commercial!Q282+All_Customers_Lighting!Q282</f>
        <v>73071</v>
      </c>
      <c r="R282" s="5">
        <f>All_Customers_Residential!R282+All_Customers_Small_Commercial!R282+All_Customers_Lighting!R282</f>
        <v>86195</v>
      </c>
      <c r="S282" s="5">
        <f>All_Customers_Residential!S282+All_Customers_Small_Commercial!S282+All_Customers_Lighting!S282</f>
        <v>101272</v>
      </c>
      <c r="T282" s="5">
        <f>All_Customers_Residential!T282+All_Customers_Small_Commercial!T282+All_Customers_Lighting!T282</f>
        <v>111511</v>
      </c>
      <c r="U282" s="5">
        <f>All_Customers_Residential!U282+All_Customers_Small_Commercial!U282+All_Customers_Lighting!U282</f>
        <v>112569</v>
      </c>
      <c r="V282" s="5">
        <f>All_Customers_Residential!V282+All_Customers_Small_Commercial!V282+All_Customers_Lighting!V282</f>
        <v>103860</v>
      </c>
      <c r="W282" s="5">
        <f>All_Customers_Residential!W282+All_Customers_Small_Commercial!W282+All_Customers_Lighting!W282</f>
        <v>90663</v>
      </c>
      <c r="X282" s="5">
        <f>All_Customers_Residential!X282+All_Customers_Small_Commercial!X282+All_Customers_Lighting!X282</f>
        <v>80647</v>
      </c>
      <c r="Y282" s="5">
        <f>All_Customers_Residential!Y282+All_Customers_Small_Commercial!Y282+All_Customers_Lighting!Y282</f>
        <v>68601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1333005</v>
      </c>
      <c r="AD282" s="5">
        <f t="shared" si="34"/>
        <v>524894</v>
      </c>
      <c r="AE282" s="5">
        <f t="shared" si="35"/>
        <v>1857899</v>
      </c>
      <c r="AG282" s="2">
        <f t="shared" si="36"/>
        <v>9</v>
      </c>
      <c r="AH282" s="2">
        <f t="shared" si="37"/>
        <v>2024</v>
      </c>
      <c r="AJ282" s="5">
        <f t="shared" si="38"/>
        <v>112569</v>
      </c>
      <c r="AK282" s="2">
        <f t="shared" si="39"/>
        <v>20</v>
      </c>
    </row>
    <row r="283" spans="1:37" ht="12.75" x14ac:dyDescent="0.2">
      <c r="A283" s="4">
        <v>45566</v>
      </c>
      <c r="B283" s="5">
        <f>All_Customers_Residential!B283+All_Customers_Small_Commercial!B283+All_Customers_Lighting!B283</f>
        <v>65477</v>
      </c>
      <c r="C283" s="5">
        <f>All_Customers_Residential!C283+All_Customers_Small_Commercial!C283+All_Customers_Lighting!C283</f>
        <v>61177</v>
      </c>
      <c r="D283" s="5">
        <f>All_Customers_Residential!D283+All_Customers_Small_Commercial!D283+All_Customers_Lighting!D283</f>
        <v>60564</v>
      </c>
      <c r="E283" s="5">
        <f>All_Customers_Residential!E283+All_Customers_Small_Commercial!E283+All_Customers_Lighting!E283</f>
        <v>60011</v>
      </c>
      <c r="F283" s="5">
        <f>All_Customers_Residential!F283+All_Customers_Small_Commercial!F283+All_Customers_Lighting!F283</f>
        <v>63645</v>
      </c>
      <c r="G283" s="5">
        <f>All_Customers_Residential!G283+All_Customers_Small_Commercial!G283+All_Customers_Lighting!G283</f>
        <v>74063</v>
      </c>
      <c r="H283" s="5">
        <f>All_Customers_Residential!H283+All_Customers_Small_Commercial!H283+All_Customers_Lighting!H283</f>
        <v>89752</v>
      </c>
      <c r="I283" s="5">
        <f>All_Customers_Residential!I283+All_Customers_Small_Commercial!I283+All_Customers_Lighting!I283</f>
        <v>92334</v>
      </c>
      <c r="J283" s="5">
        <f>All_Customers_Residential!J283+All_Customers_Small_Commercial!J283+All_Customers_Lighting!J283</f>
        <v>86241</v>
      </c>
      <c r="K283" s="5">
        <f>All_Customers_Residential!K283+All_Customers_Small_Commercial!K283+All_Customers_Lighting!K283</f>
        <v>84292</v>
      </c>
      <c r="L283" s="5">
        <f>All_Customers_Residential!L283+All_Customers_Small_Commercial!L283+All_Customers_Lighting!L283</f>
        <v>77924</v>
      </c>
      <c r="M283" s="5">
        <f>All_Customers_Residential!M283+All_Customers_Small_Commercial!M283+All_Customers_Lighting!M283</f>
        <v>70264</v>
      </c>
      <c r="N283" s="5">
        <f>All_Customers_Residential!N283+All_Customers_Small_Commercial!N283+All_Customers_Lighting!N283</f>
        <v>71958</v>
      </c>
      <c r="O283" s="5">
        <f>All_Customers_Residential!O283+All_Customers_Small_Commercial!O283+All_Customers_Lighting!O283</f>
        <v>75304</v>
      </c>
      <c r="P283" s="5">
        <f>All_Customers_Residential!P283+All_Customers_Small_Commercial!P283+All_Customers_Lighting!P283</f>
        <v>75238</v>
      </c>
      <c r="Q283" s="5">
        <f>All_Customers_Residential!Q283+All_Customers_Small_Commercial!Q283+All_Customers_Lighting!Q283</f>
        <v>78137</v>
      </c>
      <c r="R283" s="5">
        <f>All_Customers_Residential!R283+All_Customers_Small_Commercial!R283+All_Customers_Lighting!R283</f>
        <v>86962</v>
      </c>
      <c r="S283" s="5">
        <f>All_Customers_Residential!S283+All_Customers_Small_Commercial!S283+All_Customers_Lighting!S283</f>
        <v>104132</v>
      </c>
      <c r="T283" s="5">
        <f>All_Customers_Residential!T283+All_Customers_Small_Commercial!T283+All_Customers_Lighting!T283</f>
        <v>112762</v>
      </c>
      <c r="U283" s="5">
        <f>All_Customers_Residential!U283+All_Customers_Small_Commercial!U283+All_Customers_Lighting!U283</f>
        <v>114678</v>
      </c>
      <c r="V283" s="5">
        <f>All_Customers_Residential!V283+All_Customers_Small_Commercial!V283+All_Customers_Lighting!V283</f>
        <v>106248</v>
      </c>
      <c r="W283" s="5">
        <f>All_Customers_Residential!W283+All_Customers_Small_Commercial!W283+All_Customers_Lighting!W283</f>
        <v>94255</v>
      </c>
      <c r="X283" s="5">
        <f>All_Customers_Residential!X283+All_Customers_Small_Commercial!X283+All_Customers_Lighting!X283</f>
        <v>81496</v>
      </c>
      <c r="Y283" s="5">
        <f>All_Customers_Residential!Y283+All_Customers_Small_Commercial!Y283+All_Customers_Lighting!Y283</f>
        <v>70996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1412225</v>
      </c>
      <c r="AD283" s="5">
        <f t="shared" si="34"/>
        <v>545685</v>
      </c>
      <c r="AE283" s="5">
        <f t="shared" si="35"/>
        <v>1957910</v>
      </c>
      <c r="AG283" s="2">
        <f t="shared" si="36"/>
        <v>10</v>
      </c>
      <c r="AH283" s="2">
        <f t="shared" si="37"/>
        <v>2024</v>
      </c>
      <c r="AJ283" s="5">
        <f t="shared" si="38"/>
        <v>114678</v>
      </c>
      <c r="AK283" s="2">
        <f t="shared" si="39"/>
        <v>20</v>
      </c>
    </row>
    <row r="284" spans="1:37" ht="12.75" x14ac:dyDescent="0.2">
      <c r="A284" s="4">
        <v>45567</v>
      </c>
      <c r="B284" s="5">
        <f>All_Customers_Residential!B284+All_Customers_Small_Commercial!B284+All_Customers_Lighting!B284</f>
        <v>66337</v>
      </c>
      <c r="C284" s="5">
        <f>All_Customers_Residential!C284+All_Customers_Small_Commercial!C284+All_Customers_Lighting!C284</f>
        <v>62287</v>
      </c>
      <c r="D284" s="5">
        <f>All_Customers_Residential!D284+All_Customers_Small_Commercial!D284+All_Customers_Lighting!D284</f>
        <v>61430</v>
      </c>
      <c r="E284" s="5">
        <f>All_Customers_Residential!E284+All_Customers_Small_Commercial!E284+All_Customers_Lighting!E284</f>
        <v>61279</v>
      </c>
      <c r="F284" s="5">
        <f>All_Customers_Residential!F284+All_Customers_Small_Commercial!F284+All_Customers_Lighting!F284</f>
        <v>65357</v>
      </c>
      <c r="G284" s="5">
        <f>All_Customers_Residential!G284+All_Customers_Small_Commercial!G284+All_Customers_Lighting!G284</f>
        <v>73346</v>
      </c>
      <c r="H284" s="5">
        <f>All_Customers_Residential!H284+All_Customers_Small_Commercial!H284+All_Customers_Lighting!H284</f>
        <v>90269</v>
      </c>
      <c r="I284" s="5">
        <f>All_Customers_Residential!I284+All_Customers_Small_Commercial!I284+All_Customers_Lighting!I284</f>
        <v>94307</v>
      </c>
      <c r="J284" s="5">
        <f>All_Customers_Residential!J284+All_Customers_Small_Commercial!J284+All_Customers_Lighting!J284</f>
        <v>86551</v>
      </c>
      <c r="K284" s="5">
        <f>All_Customers_Residential!K284+All_Customers_Small_Commercial!K284+All_Customers_Lighting!K284</f>
        <v>83137</v>
      </c>
      <c r="L284" s="5">
        <f>All_Customers_Residential!L284+All_Customers_Small_Commercial!L284+All_Customers_Lighting!L284</f>
        <v>81935</v>
      </c>
      <c r="M284" s="5">
        <f>All_Customers_Residential!M284+All_Customers_Small_Commercial!M284+All_Customers_Lighting!M284</f>
        <v>79767</v>
      </c>
      <c r="N284" s="5">
        <f>All_Customers_Residential!N284+All_Customers_Small_Commercial!N284+All_Customers_Lighting!N284</f>
        <v>78923</v>
      </c>
      <c r="O284" s="5">
        <f>All_Customers_Residential!O284+All_Customers_Small_Commercial!O284+All_Customers_Lighting!O284</f>
        <v>77560</v>
      </c>
      <c r="P284" s="5">
        <f>All_Customers_Residential!P284+All_Customers_Small_Commercial!P284+All_Customers_Lighting!P284</f>
        <v>74723</v>
      </c>
      <c r="Q284" s="5">
        <f>All_Customers_Residential!Q284+All_Customers_Small_Commercial!Q284+All_Customers_Lighting!Q284</f>
        <v>78446</v>
      </c>
      <c r="R284" s="5">
        <f>All_Customers_Residential!R284+All_Customers_Small_Commercial!R284+All_Customers_Lighting!R284</f>
        <v>88404</v>
      </c>
      <c r="S284" s="5">
        <f>All_Customers_Residential!S284+All_Customers_Small_Commercial!S284+All_Customers_Lighting!S284</f>
        <v>104692</v>
      </c>
      <c r="T284" s="5">
        <f>All_Customers_Residential!T284+All_Customers_Small_Commercial!T284+All_Customers_Lighting!T284</f>
        <v>113293</v>
      </c>
      <c r="U284" s="5">
        <f>All_Customers_Residential!U284+All_Customers_Small_Commercial!U284+All_Customers_Lighting!U284</f>
        <v>115901</v>
      </c>
      <c r="V284" s="5">
        <f>All_Customers_Residential!V284+All_Customers_Small_Commercial!V284+All_Customers_Lighting!V284</f>
        <v>106313</v>
      </c>
      <c r="W284" s="5">
        <f>All_Customers_Residential!W284+All_Customers_Small_Commercial!W284+All_Customers_Lighting!W284</f>
        <v>96430</v>
      </c>
      <c r="X284" s="5">
        <f>All_Customers_Residential!X284+All_Customers_Small_Commercial!X284+All_Customers_Lighting!X284</f>
        <v>82070</v>
      </c>
      <c r="Y284" s="5">
        <f>All_Customers_Residential!Y284+All_Customers_Small_Commercial!Y284+All_Customers_Lighting!Y284</f>
        <v>71353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1442452</v>
      </c>
      <c r="AD284" s="5">
        <f t="shared" si="34"/>
        <v>551658</v>
      </c>
      <c r="AE284" s="5">
        <f t="shared" si="35"/>
        <v>1994110</v>
      </c>
      <c r="AG284" s="2">
        <f t="shared" si="36"/>
        <v>10</v>
      </c>
      <c r="AH284" s="2">
        <f t="shared" si="37"/>
        <v>2024</v>
      </c>
      <c r="AJ284" s="5">
        <f t="shared" si="38"/>
        <v>115901</v>
      </c>
      <c r="AK284" s="2">
        <f t="shared" si="39"/>
        <v>20</v>
      </c>
    </row>
    <row r="285" spans="1:37" ht="12.75" x14ac:dyDescent="0.2">
      <c r="A285" s="4">
        <v>45568</v>
      </c>
      <c r="B285" s="5">
        <f>All_Customers_Residential!B285+All_Customers_Small_Commercial!B285+All_Customers_Lighting!B285</f>
        <v>66638</v>
      </c>
      <c r="C285" s="5">
        <f>All_Customers_Residential!C285+All_Customers_Small_Commercial!C285+All_Customers_Lighting!C285</f>
        <v>64170</v>
      </c>
      <c r="D285" s="5">
        <f>All_Customers_Residential!D285+All_Customers_Small_Commercial!D285+All_Customers_Lighting!D285</f>
        <v>62364</v>
      </c>
      <c r="E285" s="5">
        <f>All_Customers_Residential!E285+All_Customers_Small_Commercial!E285+All_Customers_Lighting!E285</f>
        <v>62206</v>
      </c>
      <c r="F285" s="5">
        <f>All_Customers_Residential!F285+All_Customers_Small_Commercial!F285+All_Customers_Lighting!F285</f>
        <v>66227</v>
      </c>
      <c r="G285" s="5">
        <f>All_Customers_Residential!G285+All_Customers_Small_Commercial!G285+All_Customers_Lighting!G285</f>
        <v>75719</v>
      </c>
      <c r="H285" s="5">
        <f>All_Customers_Residential!H285+All_Customers_Small_Commercial!H285+All_Customers_Lighting!H285</f>
        <v>91588</v>
      </c>
      <c r="I285" s="5">
        <f>All_Customers_Residential!I285+All_Customers_Small_Commercial!I285+All_Customers_Lighting!I285</f>
        <v>96280</v>
      </c>
      <c r="J285" s="5">
        <f>All_Customers_Residential!J285+All_Customers_Small_Commercial!J285+All_Customers_Lighting!J285</f>
        <v>92630</v>
      </c>
      <c r="K285" s="5">
        <f>All_Customers_Residential!K285+All_Customers_Small_Commercial!K285+All_Customers_Lighting!K285</f>
        <v>88701</v>
      </c>
      <c r="L285" s="5">
        <f>All_Customers_Residential!L285+All_Customers_Small_Commercial!L285+All_Customers_Lighting!L285</f>
        <v>83399</v>
      </c>
      <c r="M285" s="5">
        <f>All_Customers_Residential!M285+All_Customers_Small_Commercial!M285+All_Customers_Lighting!M285</f>
        <v>79876</v>
      </c>
      <c r="N285" s="5">
        <f>All_Customers_Residential!N285+All_Customers_Small_Commercial!N285+All_Customers_Lighting!N285</f>
        <v>75774</v>
      </c>
      <c r="O285" s="5">
        <f>All_Customers_Residential!O285+All_Customers_Small_Commercial!O285+All_Customers_Lighting!O285</f>
        <v>79597</v>
      </c>
      <c r="P285" s="5">
        <f>All_Customers_Residential!P285+All_Customers_Small_Commercial!P285+All_Customers_Lighting!P285</f>
        <v>74558</v>
      </c>
      <c r="Q285" s="5">
        <f>All_Customers_Residential!Q285+All_Customers_Small_Commercial!Q285+All_Customers_Lighting!Q285</f>
        <v>76565</v>
      </c>
      <c r="R285" s="5">
        <f>All_Customers_Residential!R285+All_Customers_Small_Commercial!R285+All_Customers_Lighting!R285</f>
        <v>85747</v>
      </c>
      <c r="S285" s="5">
        <f>All_Customers_Residential!S285+All_Customers_Small_Commercial!S285+All_Customers_Lighting!S285</f>
        <v>102969</v>
      </c>
      <c r="T285" s="5">
        <f>All_Customers_Residential!T285+All_Customers_Small_Commercial!T285+All_Customers_Lighting!T285</f>
        <v>114127</v>
      </c>
      <c r="U285" s="5">
        <f>All_Customers_Residential!U285+All_Customers_Small_Commercial!U285+All_Customers_Lighting!U285</f>
        <v>115821</v>
      </c>
      <c r="V285" s="5">
        <f>All_Customers_Residential!V285+All_Customers_Small_Commercial!V285+All_Customers_Lighting!V285</f>
        <v>107959</v>
      </c>
      <c r="W285" s="5">
        <f>All_Customers_Residential!W285+All_Customers_Small_Commercial!W285+All_Customers_Lighting!W285</f>
        <v>96798</v>
      </c>
      <c r="X285" s="5">
        <f>All_Customers_Residential!X285+All_Customers_Small_Commercial!X285+All_Customers_Lighting!X285</f>
        <v>82229</v>
      </c>
      <c r="Y285" s="5">
        <f>All_Customers_Residential!Y285+All_Customers_Small_Commercial!Y285+All_Customers_Lighting!Y285</f>
        <v>71461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1453030</v>
      </c>
      <c r="AD285" s="5">
        <f t="shared" si="34"/>
        <v>560373</v>
      </c>
      <c r="AE285" s="5">
        <f t="shared" si="35"/>
        <v>2013403</v>
      </c>
      <c r="AG285" s="2">
        <f t="shared" si="36"/>
        <v>10</v>
      </c>
      <c r="AH285" s="2">
        <f t="shared" si="37"/>
        <v>2024</v>
      </c>
      <c r="AJ285" s="5">
        <f t="shared" si="38"/>
        <v>115821</v>
      </c>
      <c r="AK285" s="2">
        <f t="shared" si="39"/>
        <v>20</v>
      </c>
    </row>
    <row r="286" spans="1:37" ht="12.75" x14ac:dyDescent="0.2">
      <c r="A286" s="4">
        <v>45569</v>
      </c>
      <c r="B286" s="5">
        <f>All_Customers_Residential!B286+All_Customers_Small_Commercial!B286+All_Customers_Lighting!B286</f>
        <v>66399</v>
      </c>
      <c r="C286" s="5">
        <f>All_Customers_Residential!C286+All_Customers_Small_Commercial!C286+All_Customers_Lighting!C286</f>
        <v>62121</v>
      </c>
      <c r="D286" s="5">
        <f>All_Customers_Residential!D286+All_Customers_Small_Commercial!D286+All_Customers_Lighting!D286</f>
        <v>62049</v>
      </c>
      <c r="E286" s="5">
        <f>All_Customers_Residential!E286+All_Customers_Small_Commercial!E286+All_Customers_Lighting!E286</f>
        <v>61335</v>
      </c>
      <c r="F286" s="5">
        <f>All_Customers_Residential!F286+All_Customers_Small_Commercial!F286+All_Customers_Lighting!F286</f>
        <v>64611</v>
      </c>
      <c r="G286" s="5">
        <f>All_Customers_Residential!G286+All_Customers_Small_Commercial!G286+All_Customers_Lighting!G286</f>
        <v>73916</v>
      </c>
      <c r="H286" s="5">
        <f>All_Customers_Residential!H286+All_Customers_Small_Commercial!H286+All_Customers_Lighting!H286</f>
        <v>88393</v>
      </c>
      <c r="I286" s="5">
        <f>All_Customers_Residential!I286+All_Customers_Small_Commercial!I286+All_Customers_Lighting!I286</f>
        <v>92947</v>
      </c>
      <c r="J286" s="5">
        <f>All_Customers_Residential!J286+All_Customers_Small_Commercial!J286+All_Customers_Lighting!J286</f>
        <v>89996</v>
      </c>
      <c r="K286" s="5">
        <f>All_Customers_Residential!K286+All_Customers_Small_Commercial!K286+All_Customers_Lighting!K286</f>
        <v>88812</v>
      </c>
      <c r="L286" s="5">
        <f>All_Customers_Residential!L286+All_Customers_Small_Commercial!L286+All_Customers_Lighting!L286</f>
        <v>83455</v>
      </c>
      <c r="M286" s="5">
        <f>All_Customers_Residential!M286+All_Customers_Small_Commercial!M286+All_Customers_Lighting!M286</f>
        <v>77065</v>
      </c>
      <c r="N286" s="5">
        <f>All_Customers_Residential!N286+All_Customers_Small_Commercial!N286+All_Customers_Lighting!N286</f>
        <v>73681</v>
      </c>
      <c r="O286" s="5">
        <f>All_Customers_Residential!O286+All_Customers_Small_Commercial!O286+All_Customers_Lighting!O286</f>
        <v>75944</v>
      </c>
      <c r="P286" s="5">
        <f>All_Customers_Residential!P286+All_Customers_Small_Commercial!P286+All_Customers_Lighting!P286</f>
        <v>74828</v>
      </c>
      <c r="Q286" s="5">
        <f>All_Customers_Residential!Q286+All_Customers_Small_Commercial!Q286+All_Customers_Lighting!Q286</f>
        <v>83047</v>
      </c>
      <c r="R286" s="5">
        <f>All_Customers_Residential!R286+All_Customers_Small_Commercial!R286+All_Customers_Lighting!R286</f>
        <v>90342</v>
      </c>
      <c r="S286" s="5">
        <f>All_Customers_Residential!S286+All_Customers_Small_Commercial!S286+All_Customers_Lighting!S286</f>
        <v>104124</v>
      </c>
      <c r="T286" s="5">
        <f>All_Customers_Residential!T286+All_Customers_Small_Commercial!T286+All_Customers_Lighting!T286</f>
        <v>110488</v>
      </c>
      <c r="U286" s="5">
        <f>All_Customers_Residential!U286+All_Customers_Small_Commercial!U286+All_Customers_Lighting!U286</f>
        <v>111055</v>
      </c>
      <c r="V286" s="5">
        <f>All_Customers_Residential!V286+All_Customers_Small_Commercial!V286+All_Customers_Lighting!V286</f>
        <v>104364</v>
      </c>
      <c r="W286" s="5">
        <f>All_Customers_Residential!W286+All_Customers_Small_Commercial!W286+All_Customers_Lighting!W286</f>
        <v>94915</v>
      </c>
      <c r="X286" s="5">
        <f>All_Customers_Residential!X286+All_Customers_Small_Commercial!X286+All_Customers_Lighting!X286</f>
        <v>82570</v>
      </c>
      <c r="Y286" s="5">
        <f>All_Customers_Residential!Y286+All_Customers_Small_Commercial!Y286+All_Customers_Lighting!Y286</f>
        <v>68175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1437633</v>
      </c>
      <c r="AD286" s="5">
        <f t="shared" si="34"/>
        <v>546999</v>
      </c>
      <c r="AE286" s="5">
        <f t="shared" si="35"/>
        <v>1984632</v>
      </c>
      <c r="AG286" s="2">
        <f t="shared" si="36"/>
        <v>10</v>
      </c>
      <c r="AH286" s="2">
        <f t="shared" si="37"/>
        <v>2024</v>
      </c>
      <c r="AJ286" s="5">
        <f t="shared" si="38"/>
        <v>111055</v>
      </c>
      <c r="AK286" s="2">
        <f t="shared" si="39"/>
        <v>20</v>
      </c>
    </row>
    <row r="287" spans="1:37" ht="12.75" x14ac:dyDescent="0.2">
      <c r="A287" s="4">
        <v>45570</v>
      </c>
      <c r="B287" s="5">
        <f>All_Customers_Residential!B287+All_Customers_Small_Commercial!B287+All_Customers_Lighting!B287</f>
        <v>69065</v>
      </c>
      <c r="C287" s="5">
        <f>All_Customers_Residential!C287+All_Customers_Small_Commercial!C287+All_Customers_Lighting!C287</f>
        <v>63087</v>
      </c>
      <c r="D287" s="5">
        <f>All_Customers_Residential!D287+All_Customers_Small_Commercial!D287+All_Customers_Lighting!D287</f>
        <v>61348</v>
      </c>
      <c r="E287" s="5">
        <f>All_Customers_Residential!E287+All_Customers_Small_Commercial!E287+All_Customers_Lighting!E287</f>
        <v>60768</v>
      </c>
      <c r="F287" s="5">
        <f>All_Customers_Residential!F287+All_Customers_Small_Commercial!F287+All_Customers_Lighting!F287</f>
        <v>62476</v>
      </c>
      <c r="G287" s="5">
        <f>All_Customers_Residential!G287+All_Customers_Small_Commercial!G287+All_Customers_Lighting!G287</f>
        <v>66980</v>
      </c>
      <c r="H287" s="5">
        <f>All_Customers_Residential!H287+All_Customers_Small_Commercial!H287+All_Customers_Lighting!H287</f>
        <v>75747</v>
      </c>
      <c r="I287" s="5">
        <f>All_Customers_Residential!I287+All_Customers_Small_Commercial!I287+All_Customers_Lighting!I287</f>
        <v>83867</v>
      </c>
      <c r="J287" s="5">
        <f>All_Customers_Residential!J287+All_Customers_Small_Commercial!J287+All_Customers_Lighting!J287</f>
        <v>89323</v>
      </c>
      <c r="K287" s="5">
        <f>All_Customers_Residential!K287+All_Customers_Small_Commercial!K287+All_Customers_Lighting!K287</f>
        <v>93557</v>
      </c>
      <c r="L287" s="5">
        <f>All_Customers_Residential!L287+All_Customers_Small_Commercial!L287+All_Customers_Lighting!L287</f>
        <v>92338</v>
      </c>
      <c r="M287" s="5">
        <f>All_Customers_Residential!M287+All_Customers_Small_Commercial!M287+All_Customers_Lighting!M287</f>
        <v>90363</v>
      </c>
      <c r="N287" s="5">
        <f>All_Customers_Residential!N287+All_Customers_Small_Commercial!N287+All_Customers_Lighting!N287</f>
        <v>85823</v>
      </c>
      <c r="O287" s="5">
        <f>All_Customers_Residential!O287+All_Customers_Small_Commercial!O287+All_Customers_Lighting!O287</f>
        <v>83833</v>
      </c>
      <c r="P287" s="5">
        <f>All_Customers_Residential!P287+All_Customers_Small_Commercial!P287+All_Customers_Lighting!P287</f>
        <v>82379</v>
      </c>
      <c r="Q287" s="5">
        <f>All_Customers_Residential!Q287+All_Customers_Small_Commercial!Q287+All_Customers_Lighting!Q287</f>
        <v>89491</v>
      </c>
      <c r="R287" s="5">
        <f>All_Customers_Residential!R287+All_Customers_Small_Commercial!R287+All_Customers_Lighting!R287</f>
        <v>93748</v>
      </c>
      <c r="S287" s="5">
        <f>All_Customers_Residential!S287+All_Customers_Small_Commercial!S287+All_Customers_Lighting!S287</f>
        <v>104282</v>
      </c>
      <c r="T287" s="5">
        <f>All_Customers_Residential!T287+All_Customers_Small_Commercial!T287+All_Customers_Lighting!T287</f>
        <v>110151</v>
      </c>
      <c r="U287" s="5">
        <f>All_Customers_Residential!U287+All_Customers_Small_Commercial!U287+All_Customers_Lighting!U287</f>
        <v>109953</v>
      </c>
      <c r="V287" s="5">
        <f>All_Customers_Residential!V287+All_Customers_Small_Commercial!V287+All_Customers_Lighting!V287</f>
        <v>102428</v>
      </c>
      <c r="W287" s="5">
        <f>All_Customers_Residential!W287+All_Customers_Small_Commercial!W287+All_Customers_Lighting!W287</f>
        <v>94206</v>
      </c>
      <c r="X287" s="5">
        <f>All_Customers_Residential!X287+All_Customers_Small_Commercial!X287+All_Customers_Lighting!X287</f>
        <v>82976</v>
      </c>
      <c r="Y287" s="5">
        <f>All_Customers_Residential!Y287+All_Customers_Small_Commercial!Y287+All_Customers_Lighting!Y287</f>
        <v>73076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2021265</v>
      </c>
      <c r="AE287" s="5">
        <f t="shared" si="35"/>
        <v>2021265</v>
      </c>
      <c r="AG287" s="2">
        <f t="shared" si="36"/>
        <v>10</v>
      </c>
      <c r="AH287" s="2">
        <f t="shared" si="37"/>
        <v>2024</v>
      </c>
      <c r="AJ287" s="5">
        <f t="shared" si="38"/>
        <v>110151</v>
      </c>
      <c r="AK287" s="2">
        <f t="shared" si="39"/>
        <v>19</v>
      </c>
    </row>
    <row r="288" spans="1:37" ht="12.75" x14ac:dyDescent="0.2">
      <c r="A288" s="4">
        <v>45571</v>
      </c>
      <c r="B288" s="5">
        <f>All_Customers_Residential!B288+All_Customers_Small_Commercial!B288+All_Customers_Lighting!B288</f>
        <v>67657</v>
      </c>
      <c r="C288" s="5">
        <f>All_Customers_Residential!C288+All_Customers_Small_Commercial!C288+All_Customers_Lighting!C288</f>
        <v>63603</v>
      </c>
      <c r="D288" s="5">
        <f>All_Customers_Residential!D288+All_Customers_Small_Commercial!D288+All_Customers_Lighting!D288</f>
        <v>61464</v>
      </c>
      <c r="E288" s="5">
        <f>All_Customers_Residential!E288+All_Customers_Small_Commercial!E288+All_Customers_Lighting!E288</f>
        <v>61099</v>
      </c>
      <c r="F288" s="5">
        <f>All_Customers_Residential!F288+All_Customers_Small_Commercial!F288+All_Customers_Lighting!F288</f>
        <v>62630</v>
      </c>
      <c r="G288" s="5">
        <f>All_Customers_Residential!G288+All_Customers_Small_Commercial!G288+All_Customers_Lighting!G288</f>
        <v>65988</v>
      </c>
      <c r="H288" s="5">
        <f>All_Customers_Residential!H288+All_Customers_Small_Commercial!H288+All_Customers_Lighting!H288</f>
        <v>74893</v>
      </c>
      <c r="I288" s="5">
        <f>All_Customers_Residential!I288+All_Customers_Small_Commercial!I288+All_Customers_Lighting!I288</f>
        <v>83192</v>
      </c>
      <c r="J288" s="5">
        <f>All_Customers_Residential!J288+All_Customers_Small_Commercial!J288+All_Customers_Lighting!J288</f>
        <v>88719</v>
      </c>
      <c r="K288" s="5">
        <f>All_Customers_Residential!K288+All_Customers_Small_Commercial!K288+All_Customers_Lighting!K288</f>
        <v>92451</v>
      </c>
      <c r="L288" s="5">
        <f>All_Customers_Residential!L288+All_Customers_Small_Commercial!L288+All_Customers_Lighting!L288</f>
        <v>90878</v>
      </c>
      <c r="M288" s="5">
        <f>All_Customers_Residential!M288+All_Customers_Small_Commercial!M288+All_Customers_Lighting!M288</f>
        <v>89154</v>
      </c>
      <c r="N288" s="5">
        <f>All_Customers_Residential!N288+All_Customers_Small_Commercial!N288+All_Customers_Lighting!N288</f>
        <v>85155</v>
      </c>
      <c r="O288" s="5">
        <f>All_Customers_Residential!O288+All_Customers_Small_Commercial!O288+All_Customers_Lighting!O288</f>
        <v>82497</v>
      </c>
      <c r="P288" s="5">
        <f>All_Customers_Residential!P288+All_Customers_Small_Commercial!P288+All_Customers_Lighting!P288</f>
        <v>83924</v>
      </c>
      <c r="Q288" s="5">
        <f>All_Customers_Residential!Q288+All_Customers_Small_Commercial!Q288+All_Customers_Lighting!Q288</f>
        <v>89498</v>
      </c>
      <c r="R288" s="5">
        <f>All_Customers_Residential!R288+All_Customers_Small_Commercial!R288+All_Customers_Lighting!R288</f>
        <v>97542</v>
      </c>
      <c r="S288" s="5">
        <f>All_Customers_Residential!S288+All_Customers_Small_Commercial!S288+All_Customers_Lighting!S288</f>
        <v>111378</v>
      </c>
      <c r="T288" s="5">
        <f>All_Customers_Residential!T288+All_Customers_Small_Commercial!T288+All_Customers_Lighting!T288</f>
        <v>118613</v>
      </c>
      <c r="U288" s="5">
        <f>All_Customers_Residential!U288+All_Customers_Small_Commercial!U288+All_Customers_Lighting!U288</f>
        <v>118192</v>
      </c>
      <c r="V288" s="5">
        <f>All_Customers_Residential!V288+All_Customers_Small_Commercial!V288+All_Customers_Lighting!V288</f>
        <v>108737</v>
      </c>
      <c r="W288" s="5">
        <f>All_Customers_Residential!W288+All_Customers_Small_Commercial!W288+All_Customers_Lighting!W288</f>
        <v>96628</v>
      </c>
      <c r="X288" s="5">
        <f>All_Customers_Residential!X288+All_Customers_Small_Commercial!X288+All_Customers_Lighting!X288</f>
        <v>83039</v>
      </c>
      <c r="Y288" s="5">
        <f>All_Customers_Residential!Y288+All_Customers_Small_Commercial!Y288+All_Customers_Lighting!Y288</f>
        <v>71863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2048794</v>
      </c>
      <c r="AE288" s="5">
        <f t="shared" si="35"/>
        <v>2048794</v>
      </c>
      <c r="AG288" s="2">
        <f t="shared" si="36"/>
        <v>10</v>
      </c>
      <c r="AH288" s="2">
        <f t="shared" si="37"/>
        <v>2024</v>
      </c>
      <c r="AJ288" s="5">
        <f t="shared" si="38"/>
        <v>118613</v>
      </c>
      <c r="AK288" s="2">
        <f t="shared" si="39"/>
        <v>19</v>
      </c>
    </row>
    <row r="289" spans="1:37" ht="12.75" x14ac:dyDescent="0.2">
      <c r="A289" s="4">
        <v>45572</v>
      </c>
      <c r="B289" s="5">
        <f>All_Customers_Residential!B289+All_Customers_Small_Commercial!B289+All_Customers_Lighting!B289</f>
        <v>66080</v>
      </c>
      <c r="C289" s="5">
        <f>All_Customers_Residential!C289+All_Customers_Small_Commercial!C289+All_Customers_Lighting!C289</f>
        <v>62680</v>
      </c>
      <c r="D289" s="5">
        <f>All_Customers_Residential!D289+All_Customers_Small_Commercial!D289+All_Customers_Lighting!D289</f>
        <v>60736</v>
      </c>
      <c r="E289" s="5">
        <f>All_Customers_Residential!E289+All_Customers_Small_Commercial!E289+All_Customers_Lighting!E289</f>
        <v>61082</v>
      </c>
      <c r="F289" s="5">
        <f>All_Customers_Residential!F289+All_Customers_Small_Commercial!F289+All_Customers_Lighting!F289</f>
        <v>63932</v>
      </c>
      <c r="G289" s="5">
        <f>All_Customers_Residential!G289+All_Customers_Small_Commercial!G289+All_Customers_Lighting!G289</f>
        <v>73441</v>
      </c>
      <c r="H289" s="5">
        <f>All_Customers_Residential!H289+All_Customers_Small_Commercial!H289+All_Customers_Lighting!H289</f>
        <v>89772</v>
      </c>
      <c r="I289" s="5">
        <f>All_Customers_Residential!I289+All_Customers_Small_Commercial!I289+All_Customers_Lighting!I289</f>
        <v>95643</v>
      </c>
      <c r="J289" s="5">
        <f>All_Customers_Residential!J289+All_Customers_Small_Commercial!J289+All_Customers_Lighting!J289</f>
        <v>95197</v>
      </c>
      <c r="K289" s="5">
        <f>All_Customers_Residential!K289+All_Customers_Small_Commercial!K289+All_Customers_Lighting!K289</f>
        <v>96884</v>
      </c>
      <c r="L289" s="5">
        <f>All_Customers_Residential!L289+All_Customers_Small_Commercial!L289+All_Customers_Lighting!L289</f>
        <v>96721</v>
      </c>
      <c r="M289" s="5">
        <f>All_Customers_Residential!M289+All_Customers_Small_Commercial!M289+All_Customers_Lighting!M289</f>
        <v>97362</v>
      </c>
      <c r="N289" s="5">
        <f>All_Customers_Residential!N289+All_Customers_Small_Commercial!N289+All_Customers_Lighting!N289</f>
        <v>94814</v>
      </c>
      <c r="O289" s="5">
        <f>All_Customers_Residential!O289+All_Customers_Small_Commercial!O289+All_Customers_Lighting!O289</f>
        <v>92732</v>
      </c>
      <c r="P289" s="5">
        <f>All_Customers_Residential!P289+All_Customers_Small_Commercial!P289+All_Customers_Lighting!P289</f>
        <v>88889</v>
      </c>
      <c r="Q289" s="5">
        <f>All_Customers_Residential!Q289+All_Customers_Small_Commercial!Q289+All_Customers_Lighting!Q289</f>
        <v>92830</v>
      </c>
      <c r="R289" s="5">
        <f>All_Customers_Residential!R289+All_Customers_Small_Commercial!R289+All_Customers_Lighting!R289</f>
        <v>100763</v>
      </c>
      <c r="S289" s="5">
        <f>All_Customers_Residential!S289+All_Customers_Small_Commercial!S289+All_Customers_Lighting!S289</f>
        <v>114815</v>
      </c>
      <c r="T289" s="5">
        <f>All_Customers_Residential!T289+All_Customers_Small_Commercial!T289+All_Customers_Lighting!T289</f>
        <v>119836</v>
      </c>
      <c r="U289" s="5">
        <f>All_Customers_Residential!U289+All_Customers_Small_Commercial!U289+All_Customers_Lighting!U289</f>
        <v>116707</v>
      </c>
      <c r="V289" s="5">
        <f>All_Customers_Residential!V289+All_Customers_Small_Commercial!V289+All_Customers_Lighting!V289</f>
        <v>108262</v>
      </c>
      <c r="W289" s="5">
        <f>All_Customers_Residential!W289+All_Customers_Small_Commercial!W289+All_Customers_Lighting!W289</f>
        <v>96398</v>
      </c>
      <c r="X289" s="5">
        <f>All_Customers_Residential!X289+All_Customers_Small_Commercial!X289+All_Customers_Lighting!X289</f>
        <v>82466</v>
      </c>
      <c r="Y289" s="5">
        <f>All_Customers_Residential!Y289+All_Customers_Small_Commercial!Y289+All_Customers_Lighting!Y289</f>
        <v>72144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1590319</v>
      </c>
      <c r="AD289" s="5">
        <f t="shared" si="34"/>
        <v>549867</v>
      </c>
      <c r="AE289" s="5">
        <f t="shared" si="35"/>
        <v>2140186</v>
      </c>
      <c r="AG289" s="2">
        <f t="shared" si="36"/>
        <v>10</v>
      </c>
      <c r="AH289" s="2">
        <f t="shared" si="37"/>
        <v>2024</v>
      </c>
      <c r="AJ289" s="5">
        <f t="shared" si="38"/>
        <v>119836</v>
      </c>
      <c r="AK289" s="2">
        <f t="shared" si="39"/>
        <v>19</v>
      </c>
    </row>
    <row r="290" spans="1:37" ht="12.75" x14ac:dyDescent="0.2">
      <c r="A290" s="4">
        <v>45573</v>
      </c>
      <c r="B290" s="5">
        <f>All_Customers_Residential!B290+All_Customers_Small_Commercial!B290+All_Customers_Lighting!B290</f>
        <v>66823</v>
      </c>
      <c r="C290" s="5">
        <f>All_Customers_Residential!C290+All_Customers_Small_Commercial!C290+All_Customers_Lighting!C290</f>
        <v>63304</v>
      </c>
      <c r="D290" s="5">
        <f>All_Customers_Residential!D290+All_Customers_Small_Commercial!D290+All_Customers_Lighting!D290</f>
        <v>61507</v>
      </c>
      <c r="E290" s="5">
        <f>All_Customers_Residential!E290+All_Customers_Small_Commercial!E290+All_Customers_Lighting!E290</f>
        <v>61524</v>
      </c>
      <c r="F290" s="5">
        <f>All_Customers_Residential!F290+All_Customers_Small_Commercial!F290+All_Customers_Lighting!F290</f>
        <v>64538</v>
      </c>
      <c r="G290" s="5">
        <f>All_Customers_Residential!G290+All_Customers_Small_Commercial!G290+All_Customers_Lighting!G290</f>
        <v>73571</v>
      </c>
      <c r="H290" s="5">
        <f>All_Customers_Residential!H290+All_Customers_Small_Commercial!H290+All_Customers_Lighting!H290</f>
        <v>89956</v>
      </c>
      <c r="I290" s="5">
        <f>All_Customers_Residential!I290+All_Customers_Small_Commercial!I290+All_Customers_Lighting!I290</f>
        <v>95621</v>
      </c>
      <c r="J290" s="5">
        <f>All_Customers_Residential!J290+All_Customers_Small_Commercial!J290+All_Customers_Lighting!J290</f>
        <v>93781</v>
      </c>
      <c r="K290" s="5">
        <f>All_Customers_Residential!K290+All_Customers_Small_Commercial!K290+All_Customers_Lighting!K290</f>
        <v>88018</v>
      </c>
      <c r="L290" s="5">
        <f>All_Customers_Residential!L290+All_Customers_Small_Commercial!L290+All_Customers_Lighting!L290</f>
        <v>84506</v>
      </c>
      <c r="M290" s="5">
        <f>All_Customers_Residential!M290+All_Customers_Small_Commercial!M290+All_Customers_Lighting!M290</f>
        <v>75934</v>
      </c>
      <c r="N290" s="5">
        <f>All_Customers_Residential!N290+All_Customers_Small_Commercial!N290+All_Customers_Lighting!N290</f>
        <v>72488</v>
      </c>
      <c r="O290" s="5">
        <f>All_Customers_Residential!O290+All_Customers_Small_Commercial!O290+All_Customers_Lighting!O290</f>
        <v>67444</v>
      </c>
      <c r="P290" s="5">
        <f>All_Customers_Residential!P290+All_Customers_Small_Commercial!P290+All_Customers_Lighting!P290</f>
        <v>63986</v>
      </c>
      <c r="Q290" s="5">
        <f>All_Customers_Residential!Q290+All_Customers_Small_Commercial!Q290+All_Customers_Lighting!Q290</f>
        <v>70314</v>
      </c>
      <c r="R290" s="5">
        <f>All_Customers_Residential!R290+All_Customers_Small_Commercial!R290+All_Customers_Lighting!R290</f>
        <v>84435</v>
      </c>
      <c r="S290" s="5">
        <f>All_Customers_Residential!S290+All_Customers_Small_Commercial!S290+All_Customers_Lighting!S290</f>
        <v>104889</v>
      </c>
      <c r="T290" s="5">
        <f>All_Customers_Residential!T290+All_Customers_Small_Commercial!T290+All_Customers_Lighting!T290</f>
        <v>115999</v>
      </c>
      <c r="U290" s="5">
        <f>All_Customers_Residential!U290+All_Customers_Small_Commercial!U290+All_Customers_Lighting!U290</f>
        <v>117504</v>
      </c>
      <c r="V290" s="5">
        <f>All_Customers_Residential!V290+All_Customers_Small_Commercial!V290+All_Customers_Lighting!V290</f>
        <v>109804</v>
      </c>
      <c r="W290" s="5">
        <f>All_Customers_Residential!W290+All_Customers_Small_Commercial!W290+All_Customers_Lighting!W290</f>
        <v>97950</v>
      </c>
      <c r="X290" s="5">
        <f>All_Customers_Residential!X290+All_Customers_Small_Commercial!X290+All_Customers_Lighting!X290</f>
        <v>84691</v>
      </c>
      <c r="Y290" s="5">
        <f>All_Customers_Residential!Y290+All_Customers_Small_Commercial!Y290+All_Customers_Lighting!Y290</f>
        <v>73960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1427364</v>
      </c>
      <c r="AD290" s="5">
        <f t="shared" si="34"/>
        <v>555183</v>
      </c>
      <c r="AE290" s="5">
        <f t="shared" si="35"/>
        <v>1982547</v>
      </c>
      <c r="AG290" s="2">
        <f t="shared" si="36"/>
        <v>10</v>
      </c>
      <c r="AH290" s="2">
        <f t="shared" si="37"/>
        <v>2024</v>
      </c>
      <c r="AJ290" s="5">
        <f t="shared" si="38"/>
        <v>117504</v>
      </c>
      <c r="AK290" s="2">
        <f t="shared" si="39"/>
        <v>20</v>
      </c>
    </row>
    <row r="291" spans="1:37" ht="12.75" x14ac:dyDescent="0.2">
      <c r="A291" s="4">
        <v>45574</v>
      </c>
      <c r="B291" s="5">
        <f>All_Customers_Residential!B291+All_Customers_Small_Commercial!B291+All_Customers_Lighting!B291</f>
        <v>68445</v>
      </c>
      <c r="C291" s="5">
        <f>All_Customers_Residential!C291+All_Customers_Small_Commercial!C291+All_Customers_Lighting!C291</f>
        <v>65648</v>
      </c>
      <c r="D291" s="5">
        <f>All_Customers_Residential!D291+All_Customers_Small_Commercial!D291+All_Customers_Lighting!D291</f>
        <v>64873</v>
      </c>
      <c r="E291" s="5">
        <f>All_Customers_Residential!E291+All_Customers_Small_Commercial!E291+All_Customers_Lighting!E291</f>
        <v>65511</v>
      </c>
      <c r="F291" s="5">
        <f>All_Customers_Residential!F291+All_Customers_Small_Commercial!F291+All_Customers_Lighting!F291</f>
        <v>68966</v>
      </c>
      <c r="G291" s="5">
        <f>All_Customers_Residential!G291+All_Customers_Small_Commercial!G291+All_Customers_Lighting!G291</f>
        <v>79495</v>
      </c>
      <c r="H291" s="5">
        <f>All_Customers_Residential!H291+All_Customers_Small_Commercial!H291+All_Customers_Lighting!H291</f>
        <v>96566</v>
      </c>
      <c r="I291" s="5">
        <f>All_Customers_Residential!I291+All_Customers_Small_Commercial!I291+All_Customers_Lighting!I291</f>
        <v>102668</v>
      </c>
      <c r="J291" s="5">
        <f>All_Customers_Residential!J291+All_Customers_Small_Commercial!J291+All_Customers_Lighting!J291</f>
        <v>99110</v>
      </c>
      <c r="K291" s="5">
        <f>All_Customers_Residential!K291+All_Customers_Small_Commercial!K291+All_Customers_Lighting!K291</f>
        <v>92404</v>
      </c>
      <c r="L291" s="5">
        <f>All_Customers_Residential!L291+All_Customers_Small_Commercial!L291+All_Customers_Lighting!L291</f>
        <v>85880</v>
      </c>
      <c r="M291" s="5">
        <f>All_Customers_Residential!M291+All_Customers_Small_Commercial!M291+All_Customers_Lighting!M291</f>
        <v>81529</v>
      </c>
      <c r="N291" s="5">
        <f>All_Customers_Residential!N291+All_Customers_Small_Commercial!N291+All_Customers_Lighting!N291</f>
        <v>77446</v>
      </c>
      <c r="O291" s="5">
        <f>All_Customers_Residential!O291+All_Customers_Small_Commercial!O291+All_Customers_Lighting!O291</f>
        <v>73098</v>
      </c>
      <c r="P291" s="5">
        <f>All_Customers_Residential!P291+All_Customers_Small_Commercial!P291+All_Customers_Lighting!P291</f>
        <v>69454</v>
      </c>
      <c r="Q291" s="5">
        <f>All_Customers_Residential!Q291+All_Customers_Small_Commercial!Q291+All_Customers_Lighting!Q291</f>
        <v>75768</v>
      </c>
      <c r="R291" s="5">
        <f>All_Customers_Residential!R291+All_Customers_Small_Commercial!R291+All_Customers_Lighting!R291</f>
        <v>88945</v>
      </c>
      <c r="S291" s="5">
        <f>All_Customers_Residential!S291+All_Customers_Small_Commercial!S291+All_Customers_Lighting!S291</f>
        <v>103207</v>
      </c>
      <c r="T291" s="5">
        <f>All_Customers_Residential!T291+All_Customers_Small_Commercial!T291+All_Customers_Lighting!T291</f>
        <v>112499</v>
      </c>
      <c r="U291" s="5">
        <f>All_Customers_Residential!U291+All_Customers_Small_Commercial!U291+All_Customers_Lighting!U291</f>
        <v>112408</v>
      </c>
      <c r="V291" s="5">
        <f>All_Customers_Residential!V291+All_Customers_Small_Commercial!V291+All_Customers_Lighting!V291</f>
        <v>107506</v>
      </c>
      <c r="W291" s="5">
        <f>All_Customers_Residential!W291+All_Customers_Small_Commercial!W291+All_Customers_Lighting!W291</f>
        <v>95827</v>
      </c>
      <c r="X291" s="5">
        <f>All_Customers_Residential!X291+All_Customers_Small_Commercial!X291+All_Customers_Lighting!X291</f>
        <v>84991</v>
      </c>
      <c r="Y291" s="5">
        <f>All_Customers_Residential!Y291+All_Customers_Small_Commercial!Y291+All_Customers_Lighting!Y291</f>
        <v>74095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1462740</v>
      </c>
      <c r="AD291" s="5">
        <f t="shared" si="34"/>
        <v>583599</v>
      </c>
      <c r="AE291" s="5">
        <f t="shared" si="35"/>
        <v>2046339</v>
      </c>
      <c r="AG291" s="2">
        <f t="shared" si="36"/>
        <v>10</v>
      </c>
      <c r="AH291" s="2">
        <f t="shared" si="37"/>
        <v>2024</v>
      </c>
      <c r="AJ291" s="5">
        <f t="shared" si="38"/>
        <v>112499</v>
      </c>
      <c r="AK291" s="2">
        <f t="shared" si="39"/>
        <v>19</v>
      </c>
    </row>
    <row r="292" spans="1:37" ht="12.75" x14ac:dyDescent="0.2">
      <c r="A292" s="4">
        <v>45575</v>
      </c>
      <c r="B292" s="5">
        <f>All_Customers_Residential!B292+All_Customers_Small_Commercial!B292+All_Customers_Lighting!B292</f>
        <v>68651</v>
      </c>
      <c r="C292" s="5">
        <f>All_Customers_Residential!C292+All_Customers_Small_Commercial!C292+All_Customers_Lighting!C292</f>
        <v>65832</v>
      </c>
      <c r="D292" s="5">
        <f>All_Customers_Residential!D292+All_Customers_Small_Commercial!D292+All_Customers_Lighting!D292</f>
        <v>64258</v>
      </c>
      <c r="E292" s="5">
        <f>All_Customers_Residential!E292+All_Customers_Small_Commercial!E292+All_Customers_Lighting!E292</f>
        <v>64765</v>
      </c>
      <c r="F292" s="5">
        <f>All_Customers_Residential!F292+All_Customers_Small_Commercial!F292+All_Customers_Lighting!F292</f>
        <v>68231</v>
      </c>
      <c r="G292" s="5">
        <f>All_Customers_Residential!G292+All_Customers_Small_Commercial!G292+All_Customers_Lighting!G292</f>
        <v>78760</v>
      </c>
      <c r="H292" s="5">
        <f>All_Customers_Residential!H292+All_Customers_Small_Commercial!H292+All_Customers_Lighting!H292</f>
        <v>96445</v>
      </c>
      <c r="I292" s="5">
        <f>All_Customers_Residential!I292+All_Customers_Small_Commercial!I292+All_Customers_Lighting!I292</f>
        <v>101105</v>
      </c>
      <c r="J292" s="5">
        <f>All_Customers_Residential!J292+All_Customers_Small_Commercial!J292+All_Customers_Lighting!J292</f>
        <v>92068</v>
      </c>
      <c r="K292" s="5">
        <f>All_Customers_Residential!K292+All_Customers_Small_Commercial!K292+All_Customers_Lighting!K292</f>
        <v>84330</v>
      </c>
      <c r="L292" s="5">
        <f>All_Customers_Residential!L292+All_Customers_Small_Commercial!L292+All_Customers_Lighting!L292</f>
        <v>83302</v>
      </c>
      <c r="M292" s="5">
        <f>All_Customers_Residential!M292+All_Customers_Small_Commercial!M292+All_Customers_Lighting!M292</f>
        <v>81485</v>
      </c>
      <c r="N292" s="5">
        <f>All_Customers_Residential!N292+All_Customers_Small_Commercial!N292+All_Customers_Lighting!N292</f>
        <v>78948</v>
      </c>
      <c r="O292" s="5">
        <f>All_Customers_Residential!O292+All_Customers_Small_Commercial!O292+All_Customers_Lighting!O292</f>
        <v>77997</v>
      </c>
      <c r="P292" s="5">
        <f>All_Customers_Residential!P292+All_Customers_Small_Commercial!P292+All_Customers_Lighting!P292</f>
        <v>72299</v>
      </c>
      <c r="Q292" s="5">
        <f>All_Customers_Residential!Q292+All_Customers_Small_Commercial!Q292+All_Customers_Lighting!Q292</f>
        <v>78493</v>
      </c>
      <c r="R292" s="5">
        <f>All_Customers_Residential!R292+All_Customers_Small_Commercial!R292+All_Customers_Lighting!R292</f>
        <v>91305</v>
      </c>
      <c r="S292" s="5">
        <f>All_Customers_Residential!S292+All_Customers_Small_Commercial!S292+All_Customers_Lighting!S292</f>
        <v>108918</v>
      </c>
      <c r="T292" s="5">
        <f>All_Customers_Residential!T292+All_Customers_Small_Commercial!T292+All_Customers_Lighting!T292</f>
        <v>119791</v>
      </c>
      <c r="U292" s="5">
        <f>All_Customers_Residential!U292+All_Customers_Small_Commercial!U292+All_Customers_Lighting!U292</f>
        <v>120105</v>
      </c>
      <c r="V292" s="5">
        <f>All_Customers_Residential!V292+All_Customers_Small_Commercial!V292+All_Customers_Lighting!V292</f>
        <v>111529</v>
      </c>
      <c r="W292" s="5">
        <f>All_Customers_Residential!W292+All_Customers_Small_Commercial!W292+All_Customers_Lighting!W292</f>
        <v>102048</v>
      </c>
      <c r="X292" s="5">
        <f>All_Customers_Residential!X292+All_Customers_Small_Commercial!X292+All_Customers_Lighting!X292</f>
        <v>87470</v>
      </c>
      <c r="Y292" s="5">
        <f>All_Customers_Residential!Y292+All_Customers_Small_Commercial!Y292+All_Customers_Lighting!Y292</f>
        <v>76593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1491193</v>
      </c>
      <c r="AD292" s="5">
        <f t="shared" si="34"/>
        <v>583535</v>
      </c>
      <c r="AE292" s="5">
        <f t="shared" si="35"/>
        <v>2074728</v>
      </c>
      <c r="AG292" s="2">
        <f t="shared" si="36"/>
        <v>10</v>
      </c>
      <c r="AH292" s="2">
        <f t="shared" si="37"/>
        <v>2024</v>
      </c>
      <c r="AJ292" s="5">
        <f t="shared" si="38"/>
        <v>120105</v>
      </c>
      <c r="AK292" s="2">
        <f t="shared" si="39"/>
        <v>20</v>
      </c>
    </row>
    <row r="293" spans="1:37" ht="12.75" x14ac:dyDescent="0.2">
      <c r="A293" s="4">
        <v>45576</v>
      </c>
      <c r="B293" s="5">
        <f>All_Customers_Residential!B293+All_Customers_Small_Commercial!B293+All_Customers_Lighting!B293</f>
        <v>70216</v>
      </c>
      <c r="C293" s="5">
        <f>All_Customers_Residential!C293+All_Customers_Small_Commercial!C293+All_Customers_Lighting!C293</f>
        <v>67144</v>
      </c>
      <c r="D293" s="5">
        <f>All_Customers_Residential!D293+All_Customers_Small_Commercial!D293+All_Customers_Lighting!D293</f>
        <v>65420</v>
      </c>
      <c r="E293" s="5">
        <f>All_Customers_Residential!E293+All_Customers_Small_Commercial!E293+All_Customers_Lighting!E293</f>
        <v>65637</v>
      </c>
      <c r="F293" s="5">
        <f>All_Customers_Residential!F293+All_Customers_Small_Commercial!F293+All_Customers_Lighting!F293</f>
        <v>69100</v>
      </c>
      <c r="G293" s="5">
        <f>All_Customers_Residential!G293+All_Customers_Small_Commercial!G293+All_Customers_Lighting!G293</f>
        <v>79148</v>
      </c>
      <c r="H293" s="5">
        <f>All_Customers_Residential!H293+All_Customers_Small_Commercial!H293+All_Customers_Lighting!H293</f>
        <v>94648</v>
      </c>
      <c r="I293" s="5">
        <f>All_Customers_Residential!I293+All_Customers_Small_Commercial!I293+All_Customers_Lighting!I293</f>
        <v>98523</v>
      </c>
      <c r="J293" s="5">
        <f>All_Customers_Residential!J293+All_Customers_Small_Commercial!J293+All_Customers_Lighting!J293</f>
        <v>89264</v>
      </c>
      <c r="K293" s="5">
        <f>All_Customers_Residential!K293+All_Customers_Small_Commercial!K293+All_Customers_Lighting!K293</f>
        <v>89388</v>
      </c>
      <c r="L293" s="5">
        <f>All_Customers_Residential!L293+All_Customers_Small_Commercial!L293+All_Customers_Lighting!L293</f>
        <v>84870</v>
      </c>
      <c r="M293" s="5">
        <f>All_Customers_Residential!M293+All_Customers_Small_Commercial!M293+All_Customers_Lighting!M293</f>
        <v>80995</v>
      </c>
      <c r="N293" s="5">
        <f>All_Customers_Residential!N293+All_Customers_Small_Commercial!N293+All_Customers_Lighting!N293</f>
        <v>76021</v>
      </c>
      <c r="O293" s="5">
        <f>All_Customers_Residential!O293+All_Customers_Small_Commercial!O293+All_Customers_Lighting!O293</f>
        <v>70826</v>
      </c>
      <c r="P293" s="5">
        <f>All_Customers_Residential!P293+All_Customers_Small_Commercial!P293+All_Customers_Lighting!P293</f>
        <v>64465</v>
      </c>
      <c r="Q293" s="5">
        <f>All_Customers_Residential!Q293+All_Customers_Small_Commercial!Q293+All_Customers_Lighting!Q293</f>
        <v>69381</v>
      </c>
      <c r="R293" s="5">
        <f>All_Customers_Residential!R293+All_Customers_Small_Commercial!R293+All_Customers_Lighting!R293</f>
        <v>85578</v>
      </c>
      <c r="S293" s="5">
        <f>All_Customers_Residential!S293+All_Customers_Small_Commercial!S293+All_Customers_Lighting!S293</f>
        <v>104690</v>
      </c>
      <c r="T293" s="5">
        <f>All_Customers_Residential!T293+All_Customers_Small_Commercial!T293+All_Customers_Lighting!T293</f>
        <v>115056</v>
      </c>
      <c r="U293" s="5">
        <f>All_Customers_Residential!U293+All_Customers_Small_Commercial!U293+All_Customers_Lighting!U293</f>
        <v>114417</v>
      </c>
      <c r="V293" s="5">
        <f>All_Customers_Residential!V293+All_Customers_Small_Commercial!V293+All_Customers_Lighting!V293</f>
        <v>107700</v>
      </c>
      <c r="W293" s="5">
        <f>All_Customers_Residential!W293+All_Customers_Small_Commercial!W293+All_Customers_Lighting!W293</f>
        <v>99566</v>
      </c>
      <c r="X293" s="5">
        <f>All_Customers_Residential!X293+All_Customers_Small_Commercial!X293+All_Customers_Lighting!X293</f>
        <v>86137</v>
      </c>
      <c r="Y293" s="5">
        <f>All_Customers_Residential!Y293+All_Customers_Small_Commercial!Y293+All_Customers_Lighting!Y293</f>
        <v>75727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1436877</v>
      </c>
      <c r="AD293" s="5">
        <f t="shared" si="34"/>
        <v>587040</v>
      </c>
      <c r="AE293" s="5">
        <f t="shared" si="35"/>
        <v>2023917</v>
      </c>
      <c r="AG293" s="2">
        <f t="shared" si="36"/>
        <v>10</v>
      </c>
      <c r="AH293" s="2">
        <f t="shared" si="37"/>
        <v>2024</v>
      </c>
      <c r="AJ293" s="5">
        <f t="shared" si="38"/>
        <v>115056</v>
      </c>
      <c r="AK293" s="2">
        <f t="shared" si="39"/>
        <v>19</v>
      </c>
    </row>
    <row r="294" spans="1:37" ht="12.75" x14ac:dyDescent="0.2">
      <c r="A294" s="4">
        <v>45577</v>
      </c>
      <c r="B294" s="5">
        <f>All_Customers_Residential!B294+All_Customers_Small_Commercial!B294+All_Customers_Lighting!B294</f>
        <v>70478</v>
      </c>
      <c r="C294" s="5">
        <f>All_Customers_Residential!C294+All_Customers_Small_Commercial!C294+All_Customers_Lighting!C294</f>
        <v>66553</v>
      </c>
      <c r="D294" s="5">
        <f>All_Customers_Residential!D294+All_Customers_Small_Commercial!D294+All_Customers_Lighting!D294</f>
        <v>63829</v>
      </c>
      <c r="E294" s="5">
        <f>All_Customers_Residential!E294+All_Customers_Small_Commercial!E294+All_Customers_Lighting!E294</f>
        <v>63199</v>
      </c>
      <c r="F294" s="5">
        <f>All_Customers_Residential!F294+All_Customers_Small_Commercial!F294+All_Customers_Lighting!F294</f>
        <v>65373</v>
      </c>
      <c r="G294" s="5">
        <f>All_Customers_Residential!G294+All_Customers_Small_Commercial!G294+All_Customers_Lighting!G294</f>
        <v>70478</v>
      </c>
      <c r="H294" s="5">
        <f>All_Customers_Residential!H294+All_Customers_Small_Commercial!H294+All_Customers_Lighting!H294</f>
        <v>79247</v>
      </c>
      <c r="I294" s="5">
        <f>All_Customers_Residential!I294+All_Customers_Small_Commercial!I294+All_Customers_Lighting!I294</f>
        <v>87431</v>
      </c>
      <c r="J294" s="5">
        <f>All_Customers_Residential!J294+All_Customers_Small_Commercial!J294+All_Customers_Lighting!J294</f>
        <v>89264</v>
      </c>
      <c r="K294" s="5">
        <f>All_Customers_Residential!K294+All_Customers_Small_Commercial!K294+All_Customers_Lighting!K294</f>
        <v>81622</v>
      </c>
      <c r="L294" s="5">
        <f>All_Customers_Residential!L294+All_Customers_Small_Commercial!L294+All_Customers_Lighting!L294</f>
        <v>73195</v>
      </c>
      <c r="M294" s="5">
        <f>All_Customers_Residential!M294+All_Customers_Small_Commercial!M294+All_Customers_Lighting!M294</f>
        <v>65259</v>
      </c>
      <c r="N294" s="5">
        <f>All_Customers_Residential!N294+All_Customers_Small_Commercial!N294+All_Customers_Lighting!N294</f>
        <v>63280</v>
      </c>
      <c r="O294" s="5">
        <f>All_Customers_Residential!O294+All_Customers_Small_Commercial!O294+All_Customers_Lighting!O294</f>
        <v>64686</v>
      </c>
      <c r="P294" s="5">
        <f>All_Customers_Residential!P294+All_Customers_Small_Commercial!P294+All_Customers_Lighting!P294</f>
        <v>62685</v>
      </c>
      <c r="Q294" s="5">
        <f>All_Customers_Residential!Q294+All_Customers_Small_Commercial!Q294+All_Customers_Lighting!Q294</f>
        <v>69458</v>
      </c>
      <c r="R294" s="5">
        <f>All_Customers_Residential!R294+All_Customers_Small_Commercial!R294+All_Customers_Lighting!R294</f>
        <v>82636</v>
      </c>
      <c r="S294" s="5">
        <f>All_Customers_Residential!S294+All_Customers_Small_Commercial!S294+All_Customers_Lighting!S294</f>
        <v>100737</v>
      </c>
      <c r="T294" s="5">
        <f>All_Customers_Residential!T294+All_Customers_Small_Commercial!T294+All_Customers_Lighting!T294</f>
        <v>111324</v>
      </c>
      <c r="U294" s="5">
        <f>All_Customers_Residential!U294+All_Customers_Small_Commercial!U294+All_Customers_Lighting!U294</f>
        <v>112932</v>
      </c>
      <c r="V294" s="5">
        <f>All_Customers_Residential!V294+All_Customers_Small_Commercial!V294+All_Customers_Lighting!V294</f>
        <v>107609</v>
      </c>
      <c r="W294" s="5">
        <f>All_Customers_Residential!W294+All_Customers_Small_Commercial!W294+All_Customers_Lighting!W294</f>
        <v>98293</v>
      </c>
      <c r="X294" s="5">
        <f>All_Customers_Residential!X294+All_Customers_Small_Commercial!X294+All_Customers_Lighting!X294</f>
        <v>86572</v>
      </c>
      <c r="Y294" s="5">
        <f>All_Customers_Residential!Y294+All_Customers_Small_Commercial!Y294+All_Customers_Lighting!Y294</f>
        <v>76234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1912374</v>
      </c>
      <c r="AE294" s="5">
        <f t="shared" si="35"/>
        <v>1912374</v>
      </c>
      <c r="AG294" s="2">
        <f t="shared" si="36"/>
        <v>10</v>
      </c>
      <c r="AH294" s="2">
        <f t="shared" si="37"/>
        <v>2024</v>
      </c>
      <c r="AJ294" s="5">
        <f t="shared" si="38"/>
        <v>112932</v>
      </c>
      <c r="AK294" s="2">
        <f t="shared" si="39"/>
        <v>20</v>
      </c>
    </row>
    <row r="295" spans="1:37" ht="12.75" x14ac:dyDescent="0.2">
      <c r="A295" s="4">
        <v>45578</v>
      </c>
      <c r="B295" s="5">
        <f>All_Customers_Residential!B295+All_Customers_Small_Commercial!B295+All_Customers_Lighting!B295</f>
        <v>70894</v>
      </c>
      <c r="C295" s="5">
        <f>All_Customers_Residential!C295+All_Customers_Small_Commercial!C295+All_Customers_Lighting!C295</f>
        <v>67649</v>
      </c>
      <c r="D295" s="5">
        <f>All_Customers_Residential!D295+All_Customers_Small_Commercial!D295+All_Customers_Lighting!D295</f>
        <v>65633</v>
      </c>
      <c r="E295" s="5">
        <f>All_Customers_Residential!E295+All_Customers_Small_Commercial!E295+All_Customers_Lighting!E295</f>
        <v>65627</v>
      </c>
      <c r="F295" s="5">
        <f>All_Customers_Residential!F295+All_Customers_Small_Commercial!F295+All_Customers_Lighting!F295</f>
        <v>67141</v>
      </c>
      <c r="G295" s="5">
        <f>All_Customers_Residential!G295+All_Customers_Small_Commercial!G295+All_Customers_Lighting!G295</f>
        <v>71350</v>
      </c>
      <c r="H295" s="5">
        <f>All_Customers_Residential!H295+All_Customers_Small_Commercial!H295+All_Customers_Lighting!H295</f>
        <v>81036</v>
      </c>
      <c r="I295" s="5">
        <f>All_Customers_Residential!I295+All_Customers_Small_Commercial!I295+All_Customers_Lighting!I295</f>
        <v>89091</v>
      </c>
      <c r="J295" s="5">
        <f>All_Customers_Residential!J295+All_Customers_Small_Commercial!J295+All_Customers_Lighting!J295</f>
        <v>91287</v>
      </c>
      <c r="K295" s="5">
        <f>All_Customers_Residential!K295+All_Customers_Small_Commercial!K295+All_Customers_Lighting!K295</f>
        <v>84242</v>
      </c>
      <c r="L295" s="5">
        <f>All_Customers_Residential!L295+All_Customers_Small_Commercial!L295+All_Customers_Lighting!L295</f>
        <v>77054</v>
      </c>
      <c r="M295" s="5">
        <f>All_Customers_Residential!M295+All_Customers_Small_Commercial!M295+All_Customers_Lighting!M295</f>
        <v>70834</v>
      </c>
      <c r="N295" s="5">
        <f>All_Customers_Residential!N295+All_Customers_Small_Commercial!N295+All_Customers_Lighting!N295</f>
        <v>67722</v>
      </c>
      <c r="O295" s="5">
        <f>All_Customers_Residential!O295+All_Customers_Small_Commercial!O295+All_Customers_Lighting!O295</f>
        <v>66725</v>
      </c>
      <c r="P295" s="5">
        <f>All_Customers_Residential!P295+All_Customers_Small_Commercial!P295+All_Customers_Lighting!P295</f>
        <v>70145</v>
      </c>
      <c r="Q295" s="5">
        <f>All_Customers_Residential!Q295+All_Customers_Small_Commercial!Q295+All_Customers_Lighting!Q295</f>
        <v>83046</v>
      </c>
      <c r="R295" s="5">
        <f>All_Customers_Residential!R295+All_Customers_Small_Commercial!R295+All_Customers_Lighting!R295</f>
        <v>98246</v>
      </c>
      <c r="S295" s="5">
        <f>All_Customers_Residential!S295+All_Customers_Small_Commercial!S295+All_Customers_Lighting!S295</f>
        <v>112699</v>
      </c>
      <c r="T295" s="5">
        <f>All_Customers_Residential!T295+All_Customers_Small_Commercial!T295+All_Customers_Lighting!T295</f>
        <v>117647</v>
      </c>
      <c r="U295" s="5">
        <f>All_Customers_Residential!U295+All_Customers_Small_Commercial!U295+All_Customers_Lighting!U295</f>
        <v>115574</v>
      </c>
      <c r="V295" s="5">
        <f>All_Customers_Residential!V295+All_Customers_Small_Commercial!V295+All_Customers_Lighting!V295</f>
        <v>108039</v>
      </c>
      <c r="W295" s="5">
        <f>All_Customers_Residential!W295+All_Customers_Small_Commercial!W295+All_Customers_Lighting!W295</f>
        <v>95803</v>
      </c>
      <c r="X295" s="5">
        <f>All_Customers_Residential!X295+All_Customers_Small_Commercial!X295+All_Customers_Lighting!X295</f>
        <v>83443</v>
      </c>
      <c r="Y295" s="5">
        <f>All_Customers_Residential!Y295+All_Customers_Small_Commercial!Y295+All_Customers_Lighting!Y295</f>
        <v>73971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1994898</v>
      </c>
      <c r="AE295" s="5">
        <f t="shared" si="35"/>
        <v>1994898</v>
      </c>
      <c r="AG295" s="2">
        <f t="shared" si="36"/>
        <v>10</v>
      </c>
      <c r="AH295" s="2">
        <f t="shared" si="37"/>
        <v>2024</v>
      </c>
      <c r="AJ295" s="5">
        <f t="shared" si="38"/>
        <v>117647</v>
      </c>
      <c r="AK295" s="2">
        <f t="shared" si="39"/>
        <v>19</v>
      </c>
    </row>
    <row r="296" spans="1:37" ht="12.75" x14ac:dyDescent="0.2">
      <c r="A296" s="4">
        <v>45579</v>
      </c>
      <c r="B296" s="5">
        <f>All_Customers_Residential!B296+All_Customers_Small_Commercial!B296+All_Customers_Lighting!B296</f>
        <v>69137</v>
      </c>
      <c r="C296" s="5">
        <f>All_Customers_Residential!C296+All_Customers_Small_Commercial!C296+All_Customers_Lighting!C296</f>
        <v>65841</v>
      </c>
      <c r="D296" s="5">
        <f>All_Customers_Residential!D296+All_Customers_Small_Commercial!D296+All_Customers_Lighting!D296</f>
        <v>64638</v>
      </c>
      <c r="E296" s="5">
        <f>All_Customers_Residential!E296+All_Customers_Small_Commercial!E296+All_Customers_Lighting!E296</f>
        <v>64331</v>
      </c>
      <c r="F296" s="5">
        <f>All_Customers_Residential!F296+All_Customers_Small_Commercial!F296+All_Customers_Lighting!F296</f>
        <v>68064</v>
      </c>
      <c r="G296" s="5">
        <f>All_Customers_Residential!G296+All_Customers_Small_Commercial!G296+All_Customers_Lighting!G296</f>
        <v>74231</v>
      </c>
      <c r="H296" s="5">
        <f>All_Customers_Residential!H296+All_Customers_Small_Commercial!H296+All_Customers_Lighting!H296</f>
        <v>84811</v>
      </c>
      <c r="I296" s="5">
        <f>All_Customers_Residential!I296+All_Customers_Small_Commercial!I296+All_Customers_Lighting!I296</f>
        <v>94912</v>
      </c>
      <c r="J296" s="5">
        <f>All_Customers_Residential!J296+All_Customers_Small_Commercial!J296+All_Customers_Lighting!J296</f>
        <v>101205</v>
      </c>
      <c r="K296" s="5">
        <f>All_Customers_Residential!K296+All_Customers_Small_Commercial!K296+All_Customers_Lighting!K296</f>
        <v>109386</v>
      </c>
      <c r="L296" s="5">
        <f>All_Customers_Residential!L296+All_Customers_Small_Commercial!L296+All_Customers_Lighting!L296</f>
        <v>110768</v>
      </c>
      <c r="M296" s="5">
        <f>All_Customers_Residential!M296+All_Customers_Small_Commercial!M296+All_Customers_Lighting!M296</f>
        <v>109893</v>
      </c>
      <c r="N296" s="5">
        <f>All_Customers_Residential!N296+All_Customers_Small_Commercial!N296+All_Customers_Lighting!N296</f>
        <v>108080</v>
      </c>
      <c r="O296" s="5">
        <f>All_Customers_Residential!O296+All_Customers_Small_Commercial!O296+All_Customers_Lighting!O296</f>
        <v>106095</v>
      </c>
      <c r="P296" s="5">
        <f>All_Customers_Residential!P296+All_Customers_Small_Commercial!P296+All_Customers_Lighting!P296</f>
        <v>104920</v>
      </c>
      <c r="Q296" s="5">
        <f>All_Customers_Residential!Q296+All_Customers_Small_Commercial!Q296+All_Customers_Lighting!Q296</f>
        <v>105449</v>
      </c>
      <c r="R296" s="5">
        <f>All_Customers_Residential!R296+All_Customers_Small_Commercial!R296+All_Customers_Lighting!R296</f>
        <v>112108</v>
      </c>
      <c r="S296" s="5">
        <f>All_Customers_Residential!S296+All_Customers_Small_Commercial!S296+All_Customers_Lighting!S296</f>
        <v>122589</v>
      </c>
      <c r="T296" s="5">
        <f>All_Customers_Residential!T296+All_Customers_Small_Commercial!T296+All_Customers_Lighting!T296</f>
        <v>126538</v>
      </c>
      <c r="U296" s="5">
        <f>All_Customers_Residential!U296+All_Customers_Small_Commercial!U296+All_Customers_Lighting!U296</f>
        <v>123047</v>
      </c>
      <c r="V296" s="5">
        <f>All_Customers_Residential!V296+All_Customers_Small_Commercial!V296+All_Customers_Lighting!V296</f>
        <v>113342</v>
      </c>
      <c r="W296" s="5">
        <f>All_Customers_Residential!W296+All_Customers_Small_Commercial!W296+All_Customers_Lighting!W296</f>
        <v>100504</v>
      </c>
      <c r="X296" s="5">
        <f>All_Customers_Residential!X296+All_Customers_Small_Commercial!X296+All_Customers_Lighting!X296</f>
        <v>87654</v>
      </c>
      <c r="Y296" s="5">
        <f>All_Customers_Residential!Y296+All_Customers_Small_Commercial!Y296+All_Customers_Lighting!Y296</f>
        <v>76749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2304292</v>
      </c>
      <c r="AE296" s="5">
        <f t="shared" si="35"/>
        <v>2304292</v>
      </c>
      <c r="AG296" s="2">
        <f t="shared" si="36"/>
        <v>10</v>
      </c>
      <c r="AH296" s="2">
        <f t="shared" si="37"/>
        <v>2024</v>
      </c>
      <c r="AJ296" s="5">
        <f t="shared" si="38"/>
        <v>126538</v>
      </c>
      <c r="AK296" s="2">
        <f t="shared" si="39"/>
        <v>19</v>
      </c>
    </row>
    <row r="297" spans="1:37" ht="12.75" x14ac:dyDescent="0.2">
      <c r="A297" s="4">
        <v>45580</v>
      </c>
      <c r="B297" s="5">
        <f>All_Customers_Residential!B297+All_Customers_Small_Commercial!B297+All_Customers_Lighting!B297</f>
        <v>70687</v>
      </c>
      <c r="C297" s="5">
        <f>All_Customers_Residential!C297+All_Customers_Small_Commercial!C297+All_Customers_Lighting!C297</f>
        <v>68557</v>
      </c>
      <c r="D297" s="5">
        <f>All_Customers_Residential!D297+All_Customers_Small_Commercial!D297+All_Customers_Lighting!D297</f>
        <v>66044</v>
      </c>
      <c r="E297" s="5">
        <f>All_Customers_Residential!E297+All_Customers_Small_Commercial!E297+All_Customers_Lighting!E297</f>
        <v>68945</v>
      </c>
      <c r="F297" s="5">
        <f>All_Customers_Residential!F297+All_Customers_Small_Commercial!F297+All_Customers_Lighting!F297</f>
        <v>71352</v>
      </c>
      <c r="G297" s="5">
        <f>All_Customers_Residential!G297+All_Customers_Small_Commercial!G297+All_Customers_Lighting!G297</f>
        <v>82429</v>
      </c>
      <c r="H297" s="5">
        <f>All_Customers_Residential!H297+All_Customers_Small_Commercial!H297+All_Customers_Lighting!H297</f>
        <v>100009</v>
      </c>
      <c r="I297" s="5">
        <f>All_Customers_Residential!I297+All_Customers_Small_Commercial!I297+All_Customers_Lighting!I297</f>
        <v>103149</v>
      </c>
      <c r="J297" s="5">
        <f>All_Customers_Residential!J297+All_Customers_Small_Commercial!J297+All_Customers_Lighting!J297</f>
        <v>93264</v>
      </c>
      <c r="K297" s="5">
        <f>All_Customers_Residential!K297+All_Customers_Small_Commercial!K297+All_Customers_Lighting!K297</f>
        <v>90446</v>
      </c>
      <c r="L297" s="5">
        <f>All_Customers_Residential!L297+All_Customers_Small_Commercial!L297+All_Customers_Lighting!L297</f>
        <v>86716</v>
      </c>
      <c r="M297" s="5">
        <f>All_Customers_Residential!M297+All_Customers_Small_Commercial!M297+All_Customers_Lighting!M297</f>
        <v>86746</v>
      </c>
      <c r="N297" s="5">
        <f>All_Customers_Residential!N297+All_Customers_Small_Commercial!N297+All_Customers_Lighting!N297</f>
        <v>81269</v>
      </c>
      <c r="O297" s="5">
        <f>All_Customers_Residential!O297+All_Customers_Small_Commercial!O297+All_Customers_Lighting!O297</f>
        <v>80921</v>
      </c>
      <c r="P297" s="5">
        <f>All_Customers_Residential!P297+All_Customers_Small_Commercial!P297+All_Customers_Lighting!P297</f>
        <v>79350</v>
      </c>
      <c r="Q297" s="5">
        <f>All_Customers_Residential!Q297+All_Customers_Small_Commercial!Q297+All_Customers_Lighting!Q297</f>
        <v>85567</v>
      </c>
      <c r="R297" s="5">
        <f>All_Customers_Residential!R297+All_Customers_Small_Commercial!R297+All_Customers_Lighting!R297</f>
        <v>94604</v>
      </c>
      <c r="S297" s="5">
        <f>All_Customers_Residential!S297+All_Customers_Small_Commercial!S297+All_Customers_Lighting!S297</f>
        <v>113100</v>
      </c>
      <c r="T297" s="5">
        <f>All_Customers_Residential!T297+All_Customers_Small_Commercial!T297+All_Customers_Lighting!T297</f>
        <v>123254</v>
      </c>
      <c r="U297" s="5">
        <f>All_Customers_Residential!U297+All_Customers_Small_Commercial!U297+All_Customers_Lighting!U297</f>
        <v>122245</v>
      </c>
      <c r="V297" s="5">
        <f>All_Customers_Residential!V297+All_Customers_Small_Commercial!V297+All_Customers_Lighting!V297</f>
        <v>114281</v>
      </c>
      <c r="W297" s="5">
        <f>All_Customers_Residential!W297+All_Customers_Small_Commercial!W297+All_Customers_Lighting!W297</f>
        <v>102441</v>
      </c>
      <c r="X297" s="5">
        <f>All_Customers_Residential!X297+All_Customers_Small_Commercial!X297+All_Customers_Lighting!X297</f>
        <v>88247</v>
      </c>
      <c r="Y297" s="5">
        <f>All_Customers_Residential!Y297+All_Customers_Small_Commercial!Y297+All_Customers_Lighting!Y297</f>
        <v>77801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1545600</v>
      </c>
      <c r="AD297" s="5">
        <f t="shared" si="34"/>
        <v>605824</v>
      </c>
      <c r="AE297" s="5">
        <f t="shared" si="35"/>
        <v>2151424</v>
      </c>
      <c r="AG297" s="2">
        <f t="shared" si="36"/>
        <v>10</v>
      </c>
      <c r="AH297" s="2">
        <f t="shared" si="37"/>
        <v>2024</v>
      </c>
      <c r="AJ297" s="5">
        <f t="shared" si="38"/>
        <v>123254</v>
      </c>
      <c r="AK297" s="2">
        <f t="shared" si="39"/>
        <v>19</v>
      </c>
    </row>
    <row r="298" spans="1:37" ht="12.75" x14ac:dyDescent="0.2">
      <c r="A298" s="4">
        <v>45581</v>
      </c>
      <c r="B298" s="5">
        <f>All_Customers_Residential!B298+All_Customers_Small_Commercial!B298+All_Customers_Lighting!B298</f>
        <v>72230</v>
      </c>
      <c r="C298" s="5">
        <f>All_Customers_Residential!C298+All_Customers_Small_Commercial!C298+All_Customers_Lighting!C298</f>
        <v>69034</v>
      </c>
      <c r="D298" s="5">
        <f>All_Customers_Residential!D298+All_Customers_Small_Commercial!D298+All_Customers_Lighting!D298</f>
        <v>68175</v>
      </c>
      <c r="E298" s="5">
        <f>All_Customers_Residential!E298+All_Customers_Small_Commercial!E298+All_Customers_Lighting!E298</f>
        <v>68574</v>
      </c>
      <c r="F298" s="5">
        <f>All_Customers_Residential!F298+All_Customers_Small_Commercial!F298+All_Customers_Lighting!F298</f>
        <v>73365</v>
      </c>
      <c r="G298" s="5">
        <f>All_Customers_Residential!G298+All_Customers_Small_Commercial!G298+All_Customers_Lighting!G298</f>
        <v>83672</v>
      </c>
      <c r="H298" s="5">
        <f>All_Customers_Residential!H298+All_Customers_Small_Commercial!H298+All_Customers_Lighting!H298</f>
        <v>100381</v>
      </c>
      <c r="I298" s="5">
        <f>All_Customers_Residential!I298+All_Customers_Small_Commercial!I298+All_Customers_Lighting!I298</f>
        <v>105556</v>
      </c>
      <c r="J298" s="5">
        <f>All_Customers_Residential!J298+All_Customers_Small_Commercial!J298+All_Customers_Lighting!J298</f>
        <v>99122</v>
      </c>
      <c r="K298" s="5">
        <f>All_Customers_Residential!K298+All_Customers_Small_Commercial!K298+All_Customers_Lighting!K298</f>
        <v>95552</v>
      </c>
      <c r="L298" s="5">
        <f>All_Customers_Residential!L298+All_Customers_Small_Commercial!L298+All_Customers_Lighting!L298</f>
        <v>86795</v>
      </c>
      <c r="M298" s="5">
        <f>All_Customers_Residential!M298+All_Customers_Small_Commercial!M298+All_Customers_Lighting!M298</f>
        <v>82720</v>
      </c>
      <c r="N298" s="5">
        <f>All_Customers_Residential!N298+All_Customers_Small_Commercial!N298+All_Customers_Lighting!N298</f>
        <v>83240</v>
      </c>
      <c r="O298" s="5">
        <f>All_Customers_Residential!O298+All_Customers_Small_Commercial!O298+All_Customers_Lighting!O298</f>
        <v>81118</v>
      </c>
      <c r="P298" s="5">
        <f>All_Customers_Residential!P298+All_Customers_Small_Commercial!P298+All_Customers_Lighting!P298</f>
        <v>77092</v>
      </c>
      <c r="Q298" s="5">
        <f>All_Customers_Residential!Q298+All_Customers_Small_Commercial!Q298+All_Customers_Lighting!Q298</f>
        <v>83718</v>
      </c>
      <c r="R298" s="5">
        <f>All_Customers_Residential!R298+All_Customers_Small_Commercial!R298+All_Customers_Lighting!R298</f>
        <v>93865</v>
      </c>
      <c r="S298" s="5">
        <f>All_Customers_Residential!S298+All_Customers_Small_Commercial!S298+All_Customers_Lighting!S298</f>
        <v>114168</v>
      </c>
      <c r="T298" s="5">
        <f>All_Customers_Residential!T298+All_Customers_Small_Commercial!T298+All_Customers_Lighting!T298</f>
        <v>124597</v>
      </c>
      <c r="U298" s="5">
        <f>All_Customers_Residential!U298+All_Customers_Small_Commercial!U298+All_Customers_Lighting!U298</f>
        <v>124967</v>
      </c>
      <c r="V298" s="5">
        <f>All_Customers_Residential!V298+All_Customers_Small_Commercial!V298+All_Customers_Lighting!V298</f>
        <v>117403</v>
      </c>
      <c r="W298" s="5">
        <f>All_Customers_Residential!W298+All_Customers_Small_Commercial!W298+All_Customers_Lighting!W298</f>
        <v>106796</v>
      </c>
      <c r="X298" s="5">
        <f>All_Customers_Residential!X298+All_Customers_Small_Commercial!X298+All_Customers_Lighting!X298</f>
        <v>92141</v>
      </c>
      <c r="Y298" s="5">
        <f>All_Customers_Residential!Y298+All_Customers_Small_Commercial!Y298+All_Customers_Lighting!Y298</f>
        <v>81510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1568850</v>
      </c>
      <c r="AD298" s="5">
        <f t="shared" si="34"/>
        <v>616941</v>
      </c>
      <c r="AE298" s="5">
        <f t="shared" si="35"/>
        <v>2185791</v>
      </c>
      <c r="AG298" s="2">
        <f t="shared" si="36"/>
        <v>10</v>
      </c>
      <c r="AH298" s="2">
        <f t="shared" si="37"/>
        <v>2024</v>
      </c>
      <c r="AJ298" s="5">
        <f t="shared" si="38"/>
        <v>124967</v>
      </c>
      <c r="AK298" s="2">
        <f t="shared" si="39"/>
        <v>20</v>
      </c>
    </row>
    <row r="299" spans="1:37" ht="12.75" x14ac:dyDescent="0.2">
      <c r="A299" s="4">
        <v>45582</v>
      </c>
      <c r="B299" s="5">
        <f>All_Customers_Residential!B299+All_Customers_Small_Commercial!B299+All_Customers_Lighting!B299</f>
        <v>76716</v>
      </c>
      <c r="C299" s="5">
        <f>All_Customers_Residential!C299+All_Customers_Small_Commercial!C299+All_Customers_Lighting!C299</f>
        <v>74218</v>
      </c>
      <c r="D299" s="5">
        <f>All_Customers_Residential!D299+All_Customers_Small_Commercial!D299+All_Customers_Lighting!D299</f>
        <v>72677</v>
      </c>
      <c r="E299" s="5">
        <f>All_Customers_Residential!E299+All_Customers_Small_Commercial!E299+All_Customers_Lighting!E299</f>
        <v>73769</v>
      </c>
      <c r="F299" s="5">
        <f>All_Customers_Residential!F299+All_Customers_Small_Commercial!F299+All_Customers_Lighting!F299</f>
        <v>77401</v>
      </c>
      <c r="G299" s="5">
        <f>All_Customers_Residential!G299+All_Customers_Small_Commercial!G299+All_Customers_Lighting!G299</f>
        <v>88193</v>
      </c>
      <c r="H299" s="5">
        <f>All_Customers_Residential!H299+All_Customers_Small_Commercial!H299+All_Customers_Lighting!H299</f>
        <v>107386</v>
      </c>
      <c r="I299" s="5">
        <f>All_Customers_Residential!I299+All_Customers_Small_Commercial!I299+All_Customers_Lighting!I299</f>
        <v>107856</v>
      </c>
      <c r="J299" s="5">
        <f>All_Customers_Residential!J299+All_Customers_Small_Commercial!J299+All_Customers_Lighting!J299</f>
        <v>99809</v>
      </c>
      <c r="K299" s="5">
        <f>All_Customers_Residential!K299+All_Customers_Small_Commercial!K299+All_Customers_Lighting!K299</f>
        <v>83867</v>
      </c>
      <c r="L299" s="5">
        <f>All_Customers_Residential!L299+All_Customers_Small_Commercial!L299+All_Customers_Lighting!L299</f>
        <v>76136</v>
      </c>
      <c r="M299" s="5">
        <f>All_Customers_Residential!M299+All_Customers_Small_Commercial!M299+All_Customers_Lighting!M299</f>
        <v>70417</v>
      </c>
      <c r="N299" s="5">
        <f>All_Customers_Residential!N299+All_Customers_Small_Commercial!N299+All_Customers_Lighting!N299</f>
        <v>67658</v>
      </c>
      <c r="O299" s="5">
        <f>All_Customers_Residential!O299+All_Customers_Small_Commercial!O299+All_Customers_Lighting!O299</f>
        <v>63371</v>
      </c>
      <c r="P299" s="5">
        <f>All_Customers_Residential!P299+All_Customers_Small_Commercial!P299+All_Customers_Lighting!P299</f>
        <v>63762</v>
      </c>
      <c r="Q299" s="5">
        <f>All_Customers_Residential!Q299+All_Customers_Small_Commercial!Q299+All_Customers_Lighting!Q299</f>
        <v>72345</v>
      </c>
      <c r="R299" s="5">
        <f>All_Customers_Residential!R299+All_Customers_Small_Commercial!R299+All_Customers_Lighting!R299</f>
        <v>87490</v>
      </c>
      <c r="S299" s="5">
        <f>All_Customers_Residential!S299+All_Customers_Small_Commercial!S299+All_Customers_Lighting!S299</f>
        <v>107845</v>
      </c>
      <c r="T299" s="5">
        <f>All_Customers_Residential!T299+All_Customers_Small_Commercial!T299+All_Customers_Lighting!T299</f>
        <v>117542</v>
      </c>
      <c r="U299" s="5">
        <f>All_Customers_Residential!U299+All_Customers_Small_Commercial!U299+All_Customers_Lighting!U299</f>
        <v>118819</v>
      </c>
      <c r="V299" s="5">
        <f>All_Customers_Residential!V299+All_Customers_Small_Commercial!V299+All_Customers_Lighting!V299</f>
        <v>112907</v>
      </c>
      <c r="W299" s="5">
        <f>All_Customers_Residential!W299+All_Customers_Small_Commercial!W299+All_Customers_Lighting!W299</f>
        <v>102901</v>
      </c>
      <c r="X299" s="5">
        <f>All_Customers_Residential!X299+All_Customers_Small_Commercial!X299+All_Customers_Lighting!X299</f>
        <v>90339</v>
      </c>
      <c r="Y299" s="5">
        <f>All_Customers_Residential!Y299+All_Customers_Small_Commercial!Y299+All_Customers_Lighting!Y299</f>
        <v>78564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1443064</v>
      </c>
      <c r="AD299" s="5">
        <f t="shared" si="34"/>
        <v>648924</v>
      </c>
      <c r="AE299" s="5">
        <f t="shared" si="35"/>
        <v>2091988</v>
      </c>
      <c r="AG299" s="2">
        <f t="shared" si="36"/>
        <v>10</v>
      </c>
      <c r="AH299" s="2">
        <f t="shared" si="37"/>
        <v>2024</v>
      </c>
      <c r="AJ299" s="5">
        <f t="shared" si="38"/>
        <v>118819</v>
      </c>
      <c r="AK299" s="2">
        <f t="shared" si="39"/>
        <v>20</v>
      </c>
    </row>
    <row r="300" spans="1:37" ht="12.75" x14ac:dyDescent="0.2">
      <c r="A300" s="4">
        <v>45583</v>
      </c>
      <c r="B300" s="5">
        <f>All_Customers_Residential!B300+All_Customers_Small_Commercial!B300+All_Customers_Lighting!B300</f>
        <v>74387</v>
      </c>
      <c r="C300" s="5">
        <f>All_Customers_Residential!C300+All_Customers_Small_Commercial!C300+All_Customers_Lighting!C300</f>
        <v>71352</v>
      </c>
      <c r="D300" s="5">
        <f>All_Customers_Residential!D300+All_Customers_Small_Commercial!D300+All_Customers_Lighting!D300</f>
        <v>70747</v>
      </c>
      <c r="E300" s="5">
        <f>All_Customers_Residential!E300+All_Customers_Small_Commercial!E300+All_Customers_Lighting!E300</f>
        <v>70881</v>
      </c>
      <c r="F300" s="5">
        <f>All_Customers_Residential!F300+All_Customers_Small_Commercial!F300+All_Customers_Lighting!F300</f>
        <v>74832</v>
      </c>
      <c r="G300" s="5">
        <f>All_Customers_Residential!G300+All_Customers_Small_Commercial!G300+All_Customers_Lighting!G300</f>
        <v>85278</v>
      </c>
      <c r="H300" s="5">
        <f>All_Customers_Residential!H300+All_Customers_Small_Commercial!H300+All_Customers_Lighting!H300</f>
        <v>102367</v>
      </c>
      <c r="I300" s="5">
        <f>All_Customers_Residential!I300+All_Customers_Small_Commercial!I300+All_Customers_Lighting!I300</f>
        <v>101400</v>
      </c>
      <c r="J300" s="5">
        <f>All_Customers_Residential!J300+All_Customers_Small_Commercial!J300+All_Customers_Lighting!J300</f>
        <v>95122</v>
      </c>
      <c r="K300" s="5">
        <f>All_Customers_Residential!K300+All_Customers_Small_Commercial!K300+All_Customers_Lighting!K300</f>
        <v>80003</v>
      </c>
      <c r="L300" s="5">
        <f>All_Customers_Residential!L300+All_Customers_Small_Commercial!L300+All_Customers_Lighting!L300</f>
        <v>73034</v>
      </c>
      <c r="M300" s="5">
        <f>All_Customers_Residential!M300+All_Customers_Small_Commercial!M300+All_Customers_Lighting!M300</f>
        <v>68463</v>
      </c>
      <c r="N300" s="5">
        <f>All_Customers_Residential!N300+All_Customers_Small_Commercial!N300+All_Customers_Lighting!N300</f>
        <v>65581</v>
      </c>
      <c r="O300" s="5">
        <f>All_Customers_Residential!O300+All_Customers_Small_Commercial!O300+All_Customers_Lighting!O300</f>
        <v>62341</v>
      </c>
      <c r="P300" s="5">
        <f>All_Customers_Residential!P300+All_Customers_Small_Commercial!P300+All_Customers_Lighting!P300</f>
        <v>61986</v>
      </c>
      <c r="Q300" s="5">
        <f>All_Customers_Residential!Q300+All_Customers_Small_Commercial!Q300+All_Customers_Lighting!Q300</f>
        <v>71098</v>
      </c>
      <c r="R300" s="5">
        <f>All_Customers_Residential!R300+All_Customers_Small_Commercial!R300+All_Customers_Lighting!R300</f>
        <v>84508</v>
      </c>
      <c r="S300" s="5">
        <f>All_Customers_Residential!S300+All_Customers_Small_Commercial!S300+All_Customers_Lighting!S300</f>
        <v>103070</v>
      </c>
      <c r="T300" s="5">
        <f>All_Customers_Residential!T300+All_Customers_Small_Commercial!T300+All_Customers_Lighting!T300</f>
        <v>112514</v>
      </c>
      <c r="U300" s="5">
        <f>All_Customers_Residential!U300+All_Customers_Small_Commercial!U300+All_Customers_Lighting!U300</f>
        <v>112851</v>
      </c>
      <c r="V300" s="5">
        <f>All_Customers_Residential!V300+All_Customers_Small_Commercial!V300+All_Customers_Lighting!V300</f>
        <v>107207</v>
      </c>
      <c r="W300" s="5">
        <f>All_Customers_Residential!W300+All_Customers_Small_Commercial!W300+All_Customers_Lighting!W300</f>
        <v>99181</v>
      </c>
      <c r="X300" s="5">
        <f>All_Customers_Residential!X300+All_Customers_Small_Commercial!X300+All_Customers_Lighting!X300</f>
        <v>88005</v>
      </c>
      <c r="Y300" s="5">
        <f>All_Customers_Residential!Y300+All_Customers_Small_Commercial!Y300+All_Customers_Lighting!Y300</f>
        <v>77936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1386364</v>
      </c>
      <c r="AD300" s="5">
        <f t="shared" si="34"/>
        <v>627780</v>
      </c>
      <c r="AE300" s="5">
        <f t="shared" si="35"/>
        <v>2014144</v>
      </c>
      <c r="AG300" s="2">
        <f t="shared" si="36"/>
        <v>10</v>
      </c>
      <c r="AH300" s="2">
        <f t="shared" si="37"/>
        <v>2024</v>
      </c>
      <c r="AJ300" s="5">
        <f t="shared" si="38"/>
        <v>112851</v>
      </c>
      <c r="AK300" s="2">
        <f t="shared" si="39"/>
        <v>20</v>
      </c>
    </row>
    <row r="301" spans="1:37" ht="12.75" x14ac:dyDescent="0.2">
      <c r="A301" s="4">
        <v>45584</v>
      </c>
      <c r="B301" s="5">
        <f>All_Customers_Residential!B301+All_Customers_Small_Commercial!B301+All_Customers_Lighting!B301</f>
        <v>74101</v>
      </c>
      <c r="C301" s="5">
        <f>All_Customers_Residential!C301+All_Customers_Small_Commercial!C301+All_Customers_Lighting!C301</f>
        <v>69688</v>
      </c>
      <c r="D301" s="5">
        <f>All_Customers_Residential!D301+All_Customers_Small_Commercial!D301+All_Customers_Lighting!D301</f>
        <v>69552</v>
      </c>
      <c r="E301" s="5">
        <f>All_Customers_Residential!E301+All_Customers_Small_Commercial!E301+All_Customers_Lighting!E301</f>
        <v>68175</v>
      </c>
      <c r="F301" s="5">
        <f>All_Customers_Residential!F301+All_Customers_Small_Commercial!F301+All_Customers_Lighting!F301</f>
        <v>72032</v>
      </c>
      <c r="G301" s="5">
        <f>All_Customers_Residential!G301+All_Customers_Small_Commercial!G301+All_Customers_Lighting!G301</f>
        <v>76404</v>
      </c>
      <c r="H301" s="5">
        <f>All_Customers_Residential!H301+All_Customers_Small_Commercial!H301+All_Customers_Lighting!H301</f>
        <v>88455</v>
      </c>
      <c r="I301" s="5">
        <f>All_Customers_Residential!I301+All_Customers_Small_Commercial!I301+All_Customers_Lighting!I301</f>
        <v>93224</v>
      </c>
      <c r="J301" s="5">
        <f>All_Customers_Residential!J301+All_Customers_Small_Commercial!J301+All_Customers_Lighting!J301</f>
        <v>90028</v>
      </c>
      <c r="K301" s="5">
        <f>All_Customers_Residential!K301+All_Customers_Small_Commercial!K301+All_Customers_Lighting!K301</f>
        <v>80807</v>
      </c>
      <c r="L301" s="5">
        <f>All_Customers_Residential!L301+All_Customers_Small_Commercial!L301+All_Customers_Lighting!L301</f>
        <v>72656</v>
      </c>
      <c r="M301" s="5">
        <f>All_Customers_Residential!M301+All_Customers_Small_Commercial!M301+All_Customers_Lighting!M301</f>
        <v>70386</v>
      </c>
      <c r="N301" s="5">
        <f>All_Customers_Residential!N301+All_Customers_Small_Commercial!N301+All_Customers_Lighting!N301</f>
        <v>67003</v>
      </c>
      <c r="O301" s="5">
        <f>All_Customers_Residential!O301+All_Customers_Small_Commercial!O301+All_Customers_Lighting!O301</f>
        <v>64281</v>
      </c>
      <c r="P301" s="5">
        <f>All_Customers_Residential!P301+All_Customers_Small_Commercial!P301+All_Customers_Lighting!P301</f>
        <v>65150</v>
      </c>
      <c r="Q301" s="5">
        <f>All_Customers_Residential!Q301+All_Customers_Small_Commercial!Q301+All_Customers_Lighting!Q301</f>
        <v>71535</v>
      </c>
      <c r="R301" s="5">
        <f>All_Customers_Residential!R301+All_Customers_Small_Commercial!R301+All_Customers_Lighting!R301</f>
        <v>86230</v>
      </c>
      <c r="S301" s="5">
        <f>All_Customers_Residential!S301+All_Customers_Small_Commercial!S301+All_Customers_Lighting!S301</f>
        <v>102933</v>
      </c>
      <c r="T301" s="5">
        <f>All_Customers_Residential!T301+All_Customers_Small_Commercial!T301+All_Customers_Lighting!T301</f>
        <v>110389</v>
      </c>
      <c r="U301" s="5">
        <f>All_Customers_Residential!U301+All_Customers_Small_Commercial!U301+All_Customers_Lighting!U301</f>
        <v>109707</v>
      </c>
      <c r="V301" s="5">
        <f>All_Customers_Residential!V301+All_Customers_Small_Commercial!V301+All_Customers_Lighting!V301</f>
        <v>102427</v>
      </c>
      <c r="W301" s="5">
        <f>All_Customers_Residential!W301+All_Customers_Small_Commercial!W301+All_Customers_Lighting!W301</f>
        <v>94868</v>
      </c>
      <c r="X301" s="5">
        <f>All_Customers_Residential!X301+All_Customers_Small_Commercial!X301+All_Customers_Lighting!X301</f>
        <v>83528</v>
      </c>
      <c r="Y301" s="5">
        <f>All_Customers_Residential!Y301+All_Customers_Small_Commercial!Y301+All_Customers_Lighting!Y301</f>
        <v>73812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1957371</v>
      </c>
      <c r="AE301" s="5">
        <f t="shared" si="35"/>
        <v>1957371</v>
      </c>
      <c r="AG301" s="2">
        <f t="shared" si="36"/>
        <v>10</v>
      </c>
      <c r="AH301" s="2">
        <f t="shared" si="37"/>
        <v>2024</v>
      </c>
      <c r="AJ301" s="5">
        <f t="shared" si="38"/>
        <v>110389</v>
      </c>
      <c r="AK301" s="2">
        <f t="shared" si="39"/>
        <v>19</v>
      </c>
    </row>
    <row r="302" spans="1:37" ht="12.75" x14ac:dyDescent="0.2">
      <c r="A302" s="4">
        <v>45585</v>
      </c>
      <c r="B302" s="5">
        <f>All_Customers_Residential!B302+All_Customers_Small_Commercial!B302+All_Customers_Lighting!B302</f>
        <v>69418</v>
      </c>
      <c r="C302" s="5">
        <f>All_Customers_Residential!C302+All_Customers_Small_Commercial!C302+All_Customers_Lighting!C302</f>
        <v>66511</v>
      </c>
      <c r="D302" s="5">
        <f>All_Customers_Residential!D302+All_Customers_Small_Commercial!D302+All_Customers_Lighting!D302</f>
        <v>64275</v>
      </c>
      <c r="E302" s="5">
        <f>All_Customers_Residential!E302+All_Customers_Small_Commercial!E302+All_Customers_Lighting!E302</f>
        <v>65731</v>
      </c>
      <c r="F302" s="5">
        <f>All_Customers_Residential!F302+All_Customers_Small_Commercial!F302+All_Customers_Lighting!F302</f>
        <v>67113</v>
      </c>
      <c r="G302" s="5">
        <f>All_Customers_Residential!G302+All_Customers_Small_Commercial!G302+All_Customers_Lighting!G302</f>
        <v>73592</v>
      </c>
      <c r="H302" s="5">
        <f>All_Customers_Residential!H302+All_Customers_Small_Commercial!H302+All_Customers_Lighting!H302</f>
        <v>81471</v>
      </c>
      <c r="I302" s="5">
        <f>All_Customers_Residential!I302+All_Customers_Small_Commercial!I302+All_Customers_Lighting!I302</f>
        <v>88580</v>
      </c>
      <c r="J302" s="5">
        <f>All_Customers_Residential!J302+All_Customers_Small_Commercial!J302+All_Customers_Lighting!J302</f>
        <v>85129</v>
      </c>
      <c r="K302" s="5">
        <f>All_Customers_Residential!K302+All_Customers_Small_Commercial!K302+All_Customers_Lighting!K302</f>
        <v>79138</v>
      </c>
      <c r="L302" s="5">
        <f>All_Customers_Residential!L302+All_Customers_Small_Commercial!L302+All_Customers_Lighting!L302</f>
        <v>72950</v>
      </c>
      <c r="M302" s="5">
        <f>All_Customers_Residential!M302+All_Customers_Small_Commercial!M302+All_Customers_Lighting!M302</f>
        <v>69278</v>
      </c>
      <c r="N302" s="5">
        <f>All_Customers_Residential!N302+All_Customers_Small_Commercial!N302+All_Customers_Lighting!N302</f>
        <v>70469</v>
      </c>
      <c r="O302" s="5">
        <f>All_Customers_Residential!O302+All_Customers_Small_Commercial!O302+All_Customers_Lighting!O302</f>
        <v>69103</v>
      </c>
      <c r="P302" s="5">
        <f>All_Customers_Residential!P302+All_Customers_Small_Commercial!P302+All_Customers_Lighting!P302</f>
        <v>68034</v>
      </c>
      <c r="Q302" s="5">
        <f>All_Customers_Residential!Q302+All_Customers_Small_Commercial!Q302+All_Customers_Lighting!Q302</f>
        <v>75807</v>
      </c>
      <c r="R302" s="5">
        <f>All_Customers_Residential!R302+All_Customers_Small_Commercial!R302+All_Customers_Lighting!R302</f>
        <v>90807</v>
      </c>
      <c r="S302" s="5">
        <f>All_Customers_Residential!S302+All_Customers_Small_Commercial!S302+All_Customers_Lighting!S302</f>
        <v>107315</v>
      </c>
      <c r="T302" s="5">
        <f>All_Customers_Residential!T302+All_Customers_Small_Commercial!T302+All_Customers_Lighting!T302</f>
        <v>117038</v>
      </c>
      <c r="U302" s="5">
        <f>All_Customers_Residential!U302+All_Customers_Small_Commercial!U302+All_Customers_Lighting!U302</f>
        <v>114690</v>
      </c>
      <c r="V302" s="5">
        <f>All_Customers_Residential!V302+All_Customers_Small_Commercial!V302+All_Customers_Lighting!V302</f>
        <v>105350</v>
      </c>
      <c r="W302" s="5">
        <f>All_Customers_Residential!W302+All_Customers_Small_Commercial!W302+All_Customers_Lighting!W302</f>
        <v>94212</v>
      </c>
      <c r="X302" s="5">
        <f>All_Customers_Residential!X302+All_Customers_Small_Commercial!X302+All_Customers_Lighting!X302</f>
        <v>81222</v>
      </c>
      <c r="Y302" s="5">
        <f>All_Customers_Residential!Y302+All_Customers_Small_Commercial!Y302+All_Customers_Lighting!Y302</f>
        <v>69492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1946725</v>
      </c>
      <c r="AE302" s="5">
        <f t="shared" si="35"/>
        <v>1946725</v>
      </c>
      <c r="AG302" s="2">
        <f t="shared" si="36"/>
        <v>10</v>
      </c>
      <c r="AH302" s="2">
        <f t="shared" si="37"/>
        <v>2024</v>
      </c>
      <c r="AJ302" s="5">
        <f t="shared" si="38"/>
        <v>117038</v>
      </c>
      <c r="AK302" s="2">
        <f t="shared" si="39"/>
        <v>19</v>
      </c>
    </row>
    <row r="303" spans="1:37" ht="12.75" x14ac:dyDescent="0.2">
      <c r="A303" s="4">
        <v>45586</v>
      </c>
      <c r="B303" s="5">
        <f>All_Customers_Residential!B303+All_Customers_Small_Commercial!B303+All_Customers_Lighting!B303</f>
        <v>65345</v>
      </c>
      <c r="C303" s="5">
        <f>All_Customers_Residential!C303+All_Customers_Small_Commercial!C303+All_Customers_Lighting!C303</f>
        <v>62670</v>
      </c>
      <c r="D303" s="5">
        <f>All_Customers_Residential!D303+All_Customers_Small_Commercial!D303+All_Customers_Lighting!D303</f>
        <v>60616</v>
      </c>
      <c r="E303" s="5">
        <f>All_Customers_Residential!E303+All_Customers_Small_Commercial!E303+All_Customers_Lighting!E303</f>
        <v>61702</v>
      </c>
      <c r="F303" s="5">
        <f>All_Customers_Residential!F303+All_Customers_Small_Commercial!F303+All_Customers_Lighting!F303</f>
        <v>66148</v>
      </c>
      <c r="G303" s="5">
        <f>All_Customers_Residential!G303+All_Customers_Small_Commercial!G303+All_Customers_Lighting!G303</f>
        <v>76456</v>
      </c>
      <c r="H303" s="5">
        <f>All_Customers_Residential!H303+All_Customers_Small_Commercial!H303+All_Customers_Lighting!H303</f>
        <v>92613</v>
      </c>
      <c r="I303" s="5">
        <f>All_Customers_Residential!I303+All_Customers_Small_Commercial!I303+All_Customers_Lighting!I303</f>
        <v>96012</v>
      </c>
      <c r="J303" s="5">
        <f>All_Customers_Residential!J303+All_Customers_Small_Commercial!J303+All_Customers_Lighting!J303</f>
        <v>88754</v>
      </c>
      <c r="K303" s="5">
        <f>All_Customers_Residential!K303+All_Customers_Small_Commercial!K303+All_Customers_Lighting!K303</f>
        <v>82696</v>
      </c>
      <c r="L303" s="5">
        <f>All_Customers_Residential!L303+All_Customers_Small_Commercial!L303+All_Customers_Lighting!L303</f>
        <v>77209</v>
      </c>
      <c r="M303" s="5">
        <f>All_Customers_Residential!M303+All_Customers_Small_Commercial!M303+All_Customers_Lighting!M303</f>
        <v>71350</v>
      </c>
      <c r="N303" s="5">
        <f>All_Customers_Residential!N303+All_Customers_Small_Commercial!N303+All_Customers_Lighting!N303</f>
        <v>69777</v>
      </c>
      <c r="O303" s="5">
        <f>All_Customers_Residential!O303+All_Customers_Small_Commercial!O303+All_Customers_Lighting!O303</f>
        <v>69224</v>
      </c>
      <c r="P303" s="5">
        <f>All_Customers_Residential!P303+All_Customers_Small_Commercial!P303+All_Customers_Lighting!P303</f>
        <v>68306</v>
      </c>
      <c r="Q303" s="5">
        <f>All_Customers_Residential!Q303+All_Customers_Small_Commercial!Q303+All_Customers_Lighting!Q303</f>
        <v>75167</v>
      </c>
      <c r="R303" s="5">
        <f>All_Customers_Residential!R303+All_Customers_Small_Commercial!R303+All_Customers_Lighting!R303</f>
        <v>87538</v>
      </c>
      <c r="S303" s="5">
        <f>All_Customers_Residential!S303+All_Customers_Small_Commercial!S303+All_Customers_Lighting!S303</f>
        <v>103630</v>
      </c>
      <c r="T303" s="5">
        <f>All_Customers_Residential!T303+All_Customers_Small_Commercial!T303+All_Customers_Lighting!T303</f>
        <v>111629</v>
      </c>
      <c r="U303" s="5">
        <f>All_Customers_Residential!U303+All_Customers_Small_Commercial!U303+All_Customers_Lighting!U303</f>
        <v>109332</v>
      </c>
      <c r="V303" s="5">
        <f>All_Customers_Residential!V303+All_Customers_Small_Commercial!V303+All_Customers_Lighting!V303</f>
        <v>102019</v>
      </c>
      <c r="W303" s="5">
        <f>All_Customers_Residential!W303+All_Customers_Small_Commercial!W303+All_Customers_Lighting!W303</f>
        <v>90035</v>
      </c>
      <c r="X303" s="5">
        <f>All_Customers_Residential!X303+All_Customers_Small_Commercial!X303+All_Customers_Lighting!X303</f>
        <v>78998</v>
      </c>
      <c r="Y303" s="5">
        <f>All_Customers_Residential!Y303+All_Customers_Small_Commercial!Y303+All_Customers_Lighting!Y303</f>
        <v>68349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1381676</v>
      </c>
      <c r="AD303" s="5">
        <f t="shared" si="34"/>
        <v>553899</v>
      </c>
      <c r="AE303" s="5">
        <f t="shared" si="35"/>
        <v>1935575</v>
      </c>
      <c r="AG303" s="2">
        <f t="shared" si="36"/>
        <v>10</v>
      </c>
      <c r="AH303" s="2">
        <f t="shared" si="37"/>
        <v>2024</v>
      </c>
      <c r="AJ303" s="5">
        <f t="shared" si="38"/>
        <v>111629</v>
      </c>
      <c r="AK303" s="2">
        <f t="shared" si="39"/>
        <v>19</v>
      </c>
    </row>
    <row r="304" spans="1:37" ht="12.75" x14ac:dyDescent="0.2">
      <c r="A304" s="4">
        <v>45587</v>
      </c>
      <c r="B304" s="5">
        <f>All_Customers_Residential!B304+All_Customers_Small_Commercial!B304+All_Customers_Lighting!B304</f>
        <v>63327</v>
      </c>
      <c r="C304" s="5">
        <f>All_Customers_Residential!C304+All_Customers_Small_Commercial!C304+All_Customers_Lighting!C304</f>
        <v>59856</v>
      </c>
      <c r="D304" s="5">
        <f>All_Customers_Residential!D304+All_Customers_Small_Commercial!D304+All_Customers_Lighting!D304</f>
        <v>58801</v>
      </c>
      <c r="E304" s="5">
        <f>All_Customers_Residential!E304+All_Customers_Small_Commercial!E304+All_Customers_Lighting!E304</f>
        <v>58986</v>
      </c>
      <c r="F304" s="5">
        <f>All_Customers_Residential!F304+All_Customers_Small_Commercial!F304+All_Customers_Lighting!F304</f>
        <v>62600</v>
      </c>
      <c r="G304" s="5">
        <f>All_Customers_Residential!G304+All_Customers_Small_Commercial!G304+All_Customers_Lighting!G304</f>
        <v>72831</v>
      </c>
      <c r="H304" s="5">
        <f>All_Customers_Residential!H304+All_Customers_Small_Commercial!H304+All_Customers_Lighting!H304</f>
        <v>88929</v>
      </c>
      <c r="I304" s="5">
        <f>All_Customers_Residential!I304+All_Customers_Small_Commercial!I304+All_Customers_Lighting!I304</f>
        <v>93037</v>
      </c>
      <c r="J304" s="5">
        <f>All_Customers_Residential!J304+All_Customers_Small_Commercial!J304+All_Customers_Lighting!J304</f>
        <v>83636</v>
      </c>
      <c r="K304" s="5">
        <f>All_Customers_Residential!K304+All_Customers_Small_Commercial!K304+All_Customers_Lighting!K304</f>
        <v>72553</v>
      </c>
      <c r="L304" s="5">
        <f>All_Customers_Residential!L304+All_Customers_Small_Commercial!L304+All_Customers_Lighting!L304</f>
        <v>74944</v>
      </c>
      <c r="M304" s="5">
        <f>All_Customers_Residential!M304+All_Customers_Small_Commercial!M304+All_Customers_Lighting!M304</f>
        <v>67860</v>
      </c>
      <c r="N304" s="5">
        <f>All_Customers_Residential!N304+All_Customers_Small_Commercial!N304+All_Customers_Lighting!N304</f>
        <v>66761</v>
      </c>
      <c r="O304" s="5">
        <f>All_Customers_Residential!O304+All_Customers_Small_Commercial!O304+All_Customers_Lighting!O304</f>
        <v>65685</v>
      </c>
      <c r="P304" s="5">
        <f>All_Customers_Residential!P304+All_Customers_Small_Commercial!P304+All_Customers_Lighting!P304</f>
        <v>66034</v>
      </c>
      <c r="Q304" s="5">
        <f>All_Customers_Residential!Q304+All_Customers_Small_Commercial!Q304+All_Customers_Lighting!Q304</f>
        <v>74097</v>
      </c>
      <c r="R304" s="5">
        <f>All_Customers_Residential!R304+All_Customers_Small_Commercial!R304+All_Customers_Lighting!R304</f>
        <v>85604</v>
      </c>
      <c r="S304" s="5">
        <f>All_Customers_Residential!S304+All_Customers_Small_Commercial!S304+All_Customers_Lighting!S304</f>
        <v>99211</v>
      </c>
      <c r="T304" s="5">
        <f>All_Customers_Residential!T304+All_Customers_Small_Commercial!T304+All_Customers_Lighting!T304</f>
        <v>112057</v>
      </c>
      <c r="U304" s="5">
        <f>All_Customers_Residential!U304+All_Customers_Small_Commercial!U304+All_Customers_Lighting!U304</f>
        <v>112011</v>
      </c>
      <c r="V304" s="5">
        <f>All_Customers_Residential!V304+All_Customers_Small_Commercial!V304+All_Customers_Lighting!V304</f>
        <v>100606</v>
      </c>
      <c r="W304" s="5">
        <f>All_Customers_Residential!W304+All_Customers_Small_Commercial!W304+All_Customers_Lighting!W304</f>
        <v>91462</v>
      </c>
      <c r="X304" s="5">
        <f>All_Customers_Residential!X304+All_Customers_Small_Commercial!X304+All_Customers_Lighting!X304</f>
        <v>77927</v>
      </c>
      <c r="Y304" s="5">
        <f>All_Customers_Residential!Y304+All_Customers_Small_Commercial!Y304+All_Customers_Lighting!Y304</f>
        <v>68798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1343485</v>
      </c>
      <c r="AD304" s="5">
        <f t="shared" si="34"/>
        <v>534128</v>
      </c>
      <c r="AE304" s="5">
        <f t="shared" si="35"/>
        <v>1877613</v>
      </c>
      <c r="AG304" s="2">
        <f t="shared" si="36"/>
        <v>10</v>
      </c>
      <c r="AH304" s="2">
        <f t="shared" si="37"/>
        <v>2024</v>
      </c>
      <c r="AJ304" s="5">
        <f t="shared" si="38"/>
        <v>112057</v>
      </c>
      <c r="AK304" s="2">
        <f t="shared" si="39"/>
        <v>19</v>
      </c>
    </row>
    <row r="305" spans="1:37" ht="12.75" x14ac:dyDescent="0.2">
      <c r="A305" s="4">
        <v>45588</v>
      </c>
      <c r="B305" s="5">
        <f>All_Customers_Residential!B305+All_Customers_Small_Commercial!B305+All_Customers_Lighting!B305</f>
        <v>63562</v>
      </c>
      <c r="C305" s="5">
        <f>All_Customers_Residential!C305+All_Customers_Small_Commercial!C305+All_Customers_Lighting!C305</f>
        <v>60481</v>
      </c>
      <c r="D305" s="5">
        <f>All_Customers_Residential!D305+All_Customers_Small_Commercial!D305+All_Customers_Lighting!D305</f>
        <v>59635</v>
      </c>
      <c r="E305" s="5">
        <f>All_Customers_Residential!E305+All_Customers_Small_Commercial!E305+All_Customers_Lighting!E305</f>
        <v>59395</v>
      </c>
      <c r="F305" s="5">
        <f>All_Customers_Residential!F305+All_Customers_Small_Commercial!F305+All_Customers_Lighting!F305</f>
        <v>63534</v>
      </c>
      <c r="G305" s="5">
        <f>All_Customers_Residential!G305+All_Customers_Small_Commercial!G305+All_Customers_Lighting!G305</f>
        <v>71692</v>
      </c>
      <c r="H305" s="5">
        <f>All_Customers_Residential!H305+All_Customers_Small_Commercial!H305+All_Customers_Lighting!H305</f>
        <v>89997</v>
      </c>
      <c r="I305" s="5">
        <f>All_Customers_Residential!I305+All_Customers_Small_Commercial!I305+All_Customers_Lighting!I305</f>
        <v>93498</v>
      </c>
      <c r="J305" s="5">
        <f>All_Customers_Residential!J305+All_Customers_Small_Commercial!J305+All_Customers_Lighting!J305</f>
        <v>90793</v>
      </c>
      <c r="K305" s="5">
        <f>All_Customers_Residential!K305+All_Customers_Small_Commercial!K305+All_Customers_Lighting!K305</f>
        <v>86874</v>
      </c>
      <c r="L305" s="5">
        <f>All_Customers_Residential!L305+All_Customers_Small_Commercial!L305+All_Customers_Lighting!L305</f>
        <v>79683</v>
      </c>
      <c r="M305" s="5">
        <f>All_Customers_Residential!M305+All_Customers_Small_Commercial!M305+All_Customers_Lighting!M305</f>
        <v>70542</v>
      </c>
      <c r="N305" s="5">
        <f>All_Customers_Residential!N305+All_Customers_Small_Commercial!N305+All_Customers_Lighting!N305</f>
        <v>68560</v>
      </c>
      <c r="O305" s="5">
        <f>All_Customers_Residential!O305+All_Customers_Small_Commercial!O305+All_Customers_Lighting!O305</f>
        <v>68024</v>
      </c>
      <c r="P305" s="5">
        <f>All_Customers_Residential!P305+All_Customers_Small_Commercial!P305+All_Customers_Lighting!P305</f>
        <v>66577</v>
      </c>
      <c r="Q305" s="5">
        <f>All_Customers_Residential!Q305+All_Customers_Small_Commercial!Q305+All_Customers_Lighting!Q305</f>
        <v>73465</v>
      </c>
      <c r="R305" s="5">
        <f>All_Customers_Residential!R305+All_Customers_Small_Commercial!R305+All_Customers_Lighting!R305</f>
        <v>85820</v>
      </c>
      <c r="S305" s="5">
        <f>All_Customers_Residential!S305+All_Customers_Small_Commercial!S305+All_Customers_Lighting!S305</f>
        <v>104160</v>
      </c>
      <c r="T305" s="5">
        <f>All_Customers_Residential!T305+All_Customers_Small_Commercial!T305+All_Customers_Lighting!T305</f>
        <v>110233</v>
      </c>
      <c r="U305" s="5">
        <f>All_Customers_Residential!U305+All_Customers_Small_Commercial!U305+All_Customers_Lighting!U305</f>
        <v>109143</v>
      </c>
      <c r="V305" s="5">
        <f>All_Customers_Residential!V305+All_Customers_Small_Commercial!V305+All_Customers_Lighting!V305</f>
        <v>100302</v>
      </c>
      <c r="W305" s="5">
        <f>All_Customers_Residential!W305+All_Customers_Small_Commercial!W305+All_Customers_Lighting!W305</f>
        <v>90580</v>
      </c>
      <c r="X305" s="5">
        <f>All_Customers_Residential!X305+All_Customers_Small_Commercial!X305+All_Customers_Lighting!X305</f>
        <v>77875</v>
      </c>
      <c r="Y305" s="5">
        <f>All_Customers_Residential!Y305+All_Customers_Small_Commercial!Y305+All_Customers_Lighting!Y305</f>
        <v>67768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1376129</v>
      </c>
      <c r="AD305" s="5">
        <f t="shared" si="34"/>
        <v>536064</v>
      </c>
      <c r="AE305" s="5">
        <f t="shared" si="35"/>
        <v>1912193</v>
      </c>
      <c r="AG305" s="2">
        <f t="shared" si="36"/>
        <v>10</v>
      </c>
      <c r="AH305" s="2">
        <f t="shared" si="37"/>
        <v>2024</v>
      </c>
      <c r="AJ305" s="5">
        <f t="shared" si="38"/>
        <v>110233</v>
      </c>
      <c r="AK305" s="2">
        <f t="shared" si="39"/>
        <v>19</v>
      </c>
    </row>
    <row r="306" spans="1:37" ht="12.75" x14ac:dyDescent="0.2">
      <c r="A306" s="4">
        <v>45589</v>
      </c>
      <c r="B306" s="5">
        <f>All_Customers_Residential!B306+All_Customers_Small_Commercial!B306+All_Customers_Lighting!B306</f>
        <v>62927</v>
      </c>
      <c r="C306" s="5">
        <f>All_Customers_Residential!C306+All_Customers_Small_Commercial!C306+All_Customers_Lighting!C306</f>
        <v>59516</v>
      </c>
      <c r="D306" s="5">
        <f>All_Customers_Residential!D306+All_Customers_Small_Commercial!D306+All_Customers_Lighting!D306</f>
        <v>58555</v>
      </c>
      <c r="E306" s="5">
        <f>All_Customers_Residential!E306+All_Customers_Small_Commercial!E306+All_Customers_Lighting!E306</f>
        <v>58124</v>
      </c>
      <c r="F306" s="5">
        <f>All_Customers_Residential!F306+All_Customers_Small_Commercial!F306+All_Customers_Lighting!F306</f>
        <v>61939</v>
      </c>
      <c r="G306" s="5">
        <f>All_Customers_Residential!G306+All_Customers_Small_Commercial!G306+All_Customers_Lighting!G306</f>
        <v>70849</v>
      </c>
      <c r="H306" s="5">
        <f>All_Customers_Residential!H306+All_Customers_Small_Commercial!H306+All_Customers_Lighting!H306</f>
        <v>86771</v>
      </c>
      <c r="I306" s="5">
        <f>All_Customers_Residential!I306+All_Customers_Small_Commercial!I306+All_Customers_Lighting!I306</f>
        <v>91553</v>
      </c>
      <c r="J306" s="5">
        <f>All_Customers_Residential!J306+All_Customers_Small_Commercial!J306+All_Customers_Lighting!J306</f>
        <v>86142</v>
      </c>
      <c r="K306" s="5">
        <f>All_Customers_Residential!K306+All_Customers_Small_Commercial!K306+All_Customers_Lighting!K306</f>
        <v>77030</v>
      </c>
      <c r="L306" s="5">
        <f>All_Customers_Residential!L306+All_Customers_Small_Commercial!L306+All_Customers_Lighting!L306</f>
        <v>73799</v>
      </c>
      <c r="M306" s="5">
        <f>All_Customers_Residential!M306+All_Customers_Small_Commercial!M306+All_Customers_Lighting!M306</f>
        <v>68599</v>
      </c>
      <c r="N306" s="5">
        <f>All_Customers_Residential!N306+All_Customers_Small_Commercial!N306+All_Customers_Lighting!N306</f>
        <v>68233</v>
      </c>
      <c r="O306" s="5">
        <f>All_Customers_Residential!O306+All_Customers_Small_Commercial!O306+All_Customers_Lighting!O306</f>
        <v>68706</v>
      </c>
      <c r="P306" s="5">
        <f>All_Customers_Residential!P306+All_Customers_Small_Commercial!P306+All_Customers_Lighting!P306</f>
        <v>66161</v>
      </c>
      <c r="Q306" s="5">
        <f>All_Customers_Residential!Q306+All_Customers_Small_Commercial!Q306+All_Customers_Lighting!Q306</f>
        <v>74658</v>
      </c>
      <c r="R306" s="5">
        <f>All_Customers_Residential!R306+All_Customers_Small_Commercial!R306+All_Customers_Lighting!R306</f>
        <v>84968</v>
      </c>
      <c r="S306" s="5">
        <f>All_Customers_Residential!S306+All_Customers_Small_Commercial!S306+All_Customers_Lighting!S306</f>
        <v>102135</v>
      </c>
      <c r="T306" s="5">
        <f>All_Customers_Residential!T306+All_Customers_Small_Commercial!T306+All_Customers_Lighting!T306</f>
        <v>108541</v>
      </c>
      <c r="U306" s="5">
        <f>All_Customers_Residential!U306+All_Customers_Small_Commercial!U306+All_Customers_Lighting!U306</f>
        <v>108927</v>
      </c>
      <c r="V306" s="5">
        <f>All_Customers_Residential!V306+All_Customers_Small_Commercial!V306+All_Customers_Lighting!V306</f>
        <v>100053</v>
      </c>
      <c r="W306" s="5">
        <f>All_Customers_Residential!W306+All_Customers_Small_Commercial!W306+All_Customers_Lighting!W306</f>
        <v>92100</v>
      </c>
      <c r="X306" s="5">
        <f>All_Customers_Residential!X306+All_Customers_Small_Commercial!X306+All_Customers_Lighting!X306</f>
        <v>77927</v>
      </c>
      <c r="Y306" s="5">
        <f>All_Customers_Residential!Y306+All_Customers_Small_Commercial!Y306+All_Customers_Lighting!Y306</f>
        <v>70000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1349532</v>
      </c>
      <c r="AD306" s="5">
        <f t="shared" si="34"/>
        <v>528681</v>
      </c>
      <c r="AE306" s="5">
        <f t="shared" si="35"/>
        <v>1878213</v>
      </c>
      <c r="AG306" s="2">
        <f t="shared" si="36"/>
        <v>10</v>
      </c>
      <c r="AH306" s="2">
        <f t="shared" si="37"/>
        <v>2024</v>
      </c>
      <c r="AJ306" s="5">
        <f t="shared" si="38"/>
        <v>108927</v>
      </c>
      <c r="AK306" s="2">
        <f t="shared" si="39"/>
        <v>20</v>
      </c>
    </row>
    <row r="307" spans="1:37" ht="12.75" x14ac:dyDescent="0.2">
      <c r="A307" s="4">
        <v>45590</v>
      </c>
      <c r="B307" s="5">
        <f>All_Customers_Residential!B307+All_Customers_Small_Commercial!B307+All_Customers_Lighting!B307</f>
        <v>63713</v>
      </c>
      <c r="C307" s="5">
        <f>All_Customers_Residential!C307+All_Customers_Small_Commercial!C307+All_Customers_Lighting!C307</f>
        <v>61895</v>
      </c>
      <c r="D307" s="5">
        <f>All_Customers_Residential!D307+All_Customers_Small_Commercial!D307+All_Customers_Lighting!D307</f>
        <v>60124</v>
      </c>
      <c r="E307" s="5">
        <f>All_Customers_Residential!E307+All_Customers_Small_Commercial!E307+All_Customers_Lighting!E307</f>
        <v>62565</v>
      </c>
      <c r="F307" s="5">
        <f>All_Customers_Residential!F307+All_Customers_Small_Commercial!F307+All_Customers_Lighting!F307</f>
        <v>64572</v>
      </c>
      <c r="G307" s="5">
        <f>All_Customers_Residential!G307+All_Customers_Small_Commercial!G307+All_Customers_Lighting!G307</f>
        <v>74548</v>
      </c>
      <c r="H307" s="5">
        <f>All_Customers_Residential!H307+All_Customers_Small_Commercial!H307+All_Customers_Lighting!H307</f>
        <v>91554</v>
      </c>
      <c r="I307" s="5">
        <f>All_Customers_Residential!I307+All_Customers_Small_Commercial!I307+All_Customers_Lighting!I307</f>
        <v>96931</v>
      </c>
      <c r="J307" s="5">
        <f>All_Customers_Residential!J307+All_Customers_Small_Commercial!J307+All_Customers_Lighting!J307</f>
        <v>87420</v>
      </c>
      <c r="K307" s="5">
        <f>All_Customers_Residential!K307+All_Customers_Small_Commercial!K307+All_Customers_Lighting!K307</f>
        <v>76054</v>
      </c>
      <c r="L307" s="5">
        <f>All_Customers_Residential!L307+All_Customers_Small_Commercial!L307+All_Customers_Lighting!L307</f>
        <v>67691</v>
      </c>
      <c r="M307" s="5">
        <f>All_Customers_Residential!M307+All_Customers_Small_Commercial!M307+All_Customers_Lighting!M307</f>
        <v>64560</v>
      </c>
      <c r="N307" s="5">
        <f>All_Customers_Residential!N307+All_Customers_Small_Commercial!N307+All_Customers_Lighting!N307</f>
        <v>61910</v>
      </c>
      <c r="O307" s="5">
        <f>All_Customers_Residential!O307+All_Customers_Small_Commercial!O307+All_Customers_Lighting!O307</f>
        <v>61372</v>
      </c>
      <c r="P307" s="5">
        <f>All_Customers_Residential!P307+All_Customers_Small_Commercial!P307+All_Customers_Lighting!P307</f>
        <v>60992</v>
      </c>
      <c r="Q307" s="5">
        <f>All_Customers_Residential!Q307+All_Customers_Small_Commercial!Q307+All_Customers_Lighting!Q307</f>
        <v>69184</v>
      </c>
      <c r="R307" s="5">
        <f>All_Customers_Residential!R307+All_Customers_Small_Commercial!R307+All_Customers_Lighting!R307</f>
        <v>84997</v>
      </c>
      <c r="S307" s="5">
        <f>All_Customers_Residential!S307+All_Customers_Small_Commercial!S307+All_Customers_Lighting!S307</f>
        <v>102102</v>
      </c>
      <c r="T307" s="5">
        <f>All_Customers_Residential!T307+All_Customers_Small_Commercial!T307+All_Customers_Lighting!T307</f>
        <v>109524</v>
      </c>
      <c r="U307" s="5">
        <f>All_Customers_Residential!U307+All_Customers_Small_Commercial!U307+All_Customers_Lighting!U307</f>
        <v>109317</v>
      </c>
      <c r="V307" s="5">
        <f>All_Customers_Residential!V307+All_Customers_Small_Commercial!V307+All_Customers_Lighting!V307</f>
        <v>103540</v>
      </c>
      <c r="W307" s="5">
        <f>All_Customers_Residential!W307+All_Customers_Small_Commercial!W307+All_Customers_Lighting!W307</f>
        <v>95356</v>
      </c>
      <c r="X307" s="5">
        <f>All_Customers_Residential!X307+All_Customers_Small_Commercial!X307+All_Customers_Lighting!X307</f>
        <v>84113</v>
      </c>
      <c r="Y307" s="5">
        <f>All_Customers_Residential!Y307+All_Customers_Small_Commercial!Y307+All_Customers_Lighting!Y307</f>
        <v>74591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1335063</v>
      </c>
      <c r="AD307" s="5">
        <f t="shared" si="34"/>
        <v>553562</v>
      </c>
      <c r="AE307" s="5">
        <f t="shared" si="35"/>
        <v>1888625</v>
      </c>
      <c r="AG307" s="2">
        <f t="shared" si="36"/>
        <v>10</v>
      </c>
      <c r="AH307" s="2">
        <f t="shared" si="37"/>
        <v>2024</v>
      </c>
      <c r="AJ307" s="5">
        <f t="shared" si="38"/>
        <v>109524</v>
      </c>
      <c r="AK307" s="2">
        <f t="shared" si="39"/>
        <v>19</v>
      </c>
    </row>
    <row r="308" spans="1:37" ht="12.75" x14ac:dyDescent="0.2">
      <c r="A308" s="4">
        <v>45591</v>
      </c>
      <c r="B308" s="5">
        <f>All_Customers_Residential!B308+All_Customers_Small_Commercial!B308+All_Customers_Lighting!B308</f>
        <v>68883</v>
      </c>
      <c r="C308" s="5">
        <f>All_Customers_Residential!C308+All_Customers_Small_Commercial!C308+All_Customers_Lighting!C308</f>
        <v>67202</v>
      </c>
      <c r="D308" s="5">
        <f>All_Customers_Residential!D308+All_Customers_Small_Commercial!D308+All_Customers_Lighting!D308</f>
        <v>64585</v>
      </c>
      <c r="E308" s="5">
        <f>All_Customers_Residential!E308+All_Customers_Small_Commercial!E308+All_Customers_Lighting!E308</f>
        <v>65827</v>
      </c>
      <c r="F308" s="5">
        <f>All_Customers_Residential!F308+All_Customers_Small_Commercial!F308+All_Customers_Lighting!F308</f>
        <v>67451</v>
      </c>
      <c r="G308" s="5">
        <f>All_Customers_Residential!G308+All_Customers_Small_Commercial!G308+All_Customers_Lighting!G308</f>
        <v>71670</v>
      </c>
      <c r="H308" s="5">
        <f>All_Customers_Residential!H308+All_Customers_Small_Commercial!H308+All_Customers_Lighting!H308</f>
        <v>81186</v>
      </c>
      <c r="I308" s="5">
        <f>All_Customers_Residential!I308+All_Customers_Small_Commercial!I308+All_Customers_Lighting!I308</f>
        <v>88384</v>
      </c>
      <c r="J308" s="5">
        <f>All_Customers_Residential!J308+All_Customers_Small_Commercial!J308+All_Customers_Lighting!J308</f>
        <v>91182</v>
      </c>
      <c r="K308" s="5">
        <f>All_Customers_Residential!K308+All_Customers_Small_Commercial!K308+All_Customers_Lighting!K308</f>
        <v>89277</v>
      </c>
      <c r="L308" s="5">
        <f>All_Customers_Residential!L308+All_Customers_Small_Commercial!L308+All_Customers_Lighting!L308</f>
        <v>76079</v>
      </c>
      <c r="M308" s="5">
        <f>All_Customers_Residential!M308+All_Customers_Small_Commercial!M308+All_Customers_Lighting!M308</f>
        <v>71998</v>
      </c>
      <c r="N308" s="5">
        <f>All_Customers_Residential!N308+All_Customers_Small_Commercial!N308+All_Customers_Lighting!N308</f>
        <v>70317</v>
      </c>
      <c r="O308" s="5">
        <f>All_Customers_Residential!O308+All_Customers_Small_Commercial!O308+All_Customers_Lighting!O308</f>
        <v>72143</v>
      </c>
      <c r="P308" s="5">
        <f>All_Customers_Residential!P308+All_Customers_Small_Commercial!P308+All_Customers_Lighting!P308</f>
        <v>69773</v>
      </c>
      <c r="Q308" s="5">
        <f>All_Customers_Residential!Q308+All_Customers_Small_Commercial!Q308+All_Customers_Lighting!Q308</f>
        <v>76050</v>
      </c>
      <c r="R308" s="5">
        <f>All_Customers_Residential!R308+All_Customers_Small_Commercial!R308+All_Customers_Lighting!R308</f>
        <v>89593</v>
      </c>
      <c r="S308" s="5">
        <f>All_Customers_Residential!S308+All_Customers_Small_Commercial!S308+All_Customers_Lighting!S308</f>
        <v>105518</v>
      </c>
      <c r="T308" s="5">
        <f>All_Customers_Residential!T308+All_Customers_Small_Commercial!T308+All_Customers_Lighting!T308</f>
        <v>111405</v>
      </c>
      <c r="U308" s="5">
        <f>All_Customers_Residential!U308+All_Customers_Small_Commercial!U308+All_Customers_Lighting!U308</f>
        <v>109613</v>
      </c>
      <c r="V308" s="5">
        <f>All_Customers_Residential!V308+All_Customers_Small_Commercial!V308+All_Customers_Lighting!V308</f>
        <v>104462</v>
      </c>
      <c r="W308" s="5">
        <f>All_Customers_Residential!W308+All_Customers_Small_Commercial!W308+All_Customers_Lighting!W308</f>
        <v>94785</v>
      </c>
      <c r="X308" s="5">
        <f>All_Customers_Residential!X308+All_Customers_Small_Commercial!X308+All_Customers_Lighting!X308</f>
        <v>84726</v>
      </c>
      <c r="Y308" s="5">
        <f>All_Customers_Residential!Y308+All_Customers_Small_Commercial!Y308+All_Customers_Lighting!Y308</f>
        <v>76119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1968228</v>
      </c>
      <c r="AE308" s="5">
        <f t="shared" si="35"/>
        <v>1968228</v>
      </c>
      <c r="AG308" s="2">
        <f t="shared" si="36"/>
        <v>10</v>
      </c>
      <c r="AH308" s="2">
        <f t="shared" si="37"/>
        <v>2024</v>
      </c>
      <c r="AJ308" s="5">
        <f t="shared" si="38"/>
        <v>111405</v>
      </c>
      <c r="AK308" s="2">
        <f t="shared" si="39"/>
        <v>19</v>
      </c>
    </row>
    <row r="309" spans="1:37" ht="12.75" x14ac:dyDescent="0.2">
      <c r="A309" s="4">
        <v>45592</v>
      </c>
      <c r="B309" s="5">
        <f>All_Customers_Residential!B309+All_Customers_Small_Commercial!B309+All_Customers_Lighting!B309</f>
        <v>70497</v>
      </c>
      <c r="C309" s="5">
        <f>All_Customers_Residential!C309+All_Customers_Small_Commercial!C309+All_Customers_Lighting!C309</f>
        <v>68037</v>
      </c>
      <c r="D309" s="5">
        <f>All_Customers_Residential!D309+All_Customers_Small_Commercial!D309+All_Customers_Lighting!D309</f>
        <v>67081</v>
      </c>
      <c r="E309" s="5">
        <f>All_Customers_Residential!E309+All_Customers_Small_Commercial!E309+All_Customers_Lighting!E309</f>
        <v>66303</v>
      </c>
      <c r="F309" s="5">
        <f>All_Customers_Residential!F309+All_Customers_Small_Commercial!F309+All_Customers_Lighting!F309</f>
        <v>70239</v>
      </c>
      <c r="G309" s="5">
        <f>All_Customers_Residential!G309+All_Customers_Small_Commercial!G309+All_Customers_Lighting!G309</f>
        <v>73375</v>
      </c>
      <c r="H309" s="5">
        <f>All_Customers_Residential!H309+All_Customers_Small_Commercial!H309+All_Customers_Lighting!H309</f>
        <v>83385</v>
      </c>
      <c r="I309" s="5">
        <f>All_Customers_Residential!I309+All_Customers_Small_Commercial!I309+All_Customers_Lighting!I309</f>
        <v>90984</v>
      </c>
      <c r="J309" s="5">
        <f>All_Customers_Residential!J309+All_Customers_Small_Commercial!J309+All_Customers_Lighting!J309</f>
        <v>88883</v>
      </c>
      <c r="K309" s="5">
        <f>All_Customers_Residential!K309+All_Customers_Small_Commercial!K309+All_Customers_Lighting!K309</f>
        <v>81142</v>
      </c>
      <c r="L309" s="5">
        <f>All_Customers_Residential!L309+All_Customers_Small_Commercial!L309+All_Customers_Lighting!L309</f>
        <v>74057</v>
      </c>
      <c r="M309" s="5">
        <f>All_Customers_Residential!M309+All_Customers_Small_Commercial!M309+All_Customers_Lighting!M309</f>
        <v>71375</v>
      </c>
      <c r="N309" s="5">
        <f>All_Customers_Residential!N309+All_Customers_Small_Commercial!N309+All_Customers_Lighting!N309</f>
        <v>77540</v>
      </c>
      <c r="O309" s="5">
        <f>All_Customers_Residential!O309+All_Customers_Small_Commercial!O309+All_Customers_Lighting!O309</f>
        <v>75868</v>
      </c>
      <c r="P309" s="5">
        <f>All_Customers_Residential!P309+All_Customers_Small_Commercial!P309+All_Customers_Lighting!P309</f>
        <v>80435</v>
      </c>
      <c r="Q309" s="5">
        <f>All_Customers_Residential!Q309+All_Customers_Small_Commercial!Q309+All_Customers_Lighting!Q309</f>
        <v>90107</v>
      </c>
      <c r="R309" s="5">
        <f>All_Customers_Residential!R309+All_Customers_Small_Commercial!R309+All_Customers_Lighting!R309</f>
        <v>99961</v>
      </c>
      <c r="S309" s="5">
        <f>All_Customers_Residential!S309+All_Customers_Small_Commercial!S309+All_Customers_Lighting!S309</f>
        <v>116652</v>
      </c>
      <c r="T309" s="5">
        <f>All_Customers_Residential!T309+All_Customers_Small_Commercial!T309+All_Customers_Lighting!T309</f>
        <v>122893</v>
      </c>
      <c r="U309" s="5">
        <f>All_Customers_Residential!U309+All_Customers_Small_Commercial!U309+All_Customers_Lighting!U309</f>
        <v>118725</v>
      </c>
      <c r="V309" s="5">
        <f>All_Customers_Residential!V309+All_Customers_Small_Commercial!V309+All_Customers_Lighting!V309</f>
        <v>112270</v>
      </c>
      <c r="W309" s="5">
        <f>All_Customers_Residential!W309+All_Customers_Small_Commercial!W309+All_Customers_Lighting!W309</f>
        <v>99754</v>
      </c>
      <c r="X309" s="5">
        <f>All_Customers_Residential!X309+All_Customers_Small_Commercial!X309+All_Customers_Lighting!X309</f>
        <v>86905</v>
      </c>
      <c r="Y309" s="5">
        <f>All_Customers_Residential!Y309+All_Customers_Small_Commercial!Y309+All_Customers_Lighting!Y309</f>
        <v>78529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2064997</v>
      </c>
      <c r="AE309" s="5">
        <f t="shared" si="35"/>
        <v>2064997</v>
      </c>
      <c r="AG309" s="2">
        <f t="shared" si="36"/>
        <v>10</v>
      </c>
      <c r="AH309" s="2">
        <f t="shared" si="37"/>
        <v>2024</v>
      </c>
      <c r="AJ309" s="5">
        <f t="shared" si="38"/>
        <v>122893</v>
      </c>
      <c r="AK309" s="2">
        <f t="shared" si="39"/>
        <v>19</v>
      </c>
    </row>
    <row r="310" spans="1:37" ht="12.75" x14ac:dyDescent="0.2">
      <c r="A310" s="4">
        <v>45593</v>
      </c>
      <c r="B310" s="5">
        <f>All_Customers_Residential!B310+All_Customers_Small_Commercial!B310+All_Customers_Lighting!B310</f>
        <v>72273</v>
      </c>
      <c r="C310" s="5">
        <f>All_Customers_Residential!C310+All_Customers_Small_Commercial!C310+All_Customers_Lighting!C310</f>
        <v>71128</v>
      </c>
      <c r="D310" s="5">
        <f>All_Customers_Residential!D310+All_Customers_Small_Commercial!D310+All_Customers_Lighting!D310</f>
        <v>68737</v>
      </c>
      <c r="E310" s="5">
        <f>All_Customers_Residential!E310+All_Customers_Small_Commercial!E310+All_Customers_Lighting!E310</f>
        <v>71654</v>
      </c>
      <c r="F310" s="5">
        <f>All_Customers_Residential!F310+All_Customers_Small_Commercial!F310+All_Customers_Lighting!F310</f>
        <v>75381</v>
      </c>
      <c r="G310" s="5">
        <f>All_Customers_Residential!G310+All_Customers_Small_Commercial!G310+All_Customers_Lighting!G310</f>
        <v>87759</v>
      </c>
      <c r="H310" s="5">
        <f>All_Customers_Residential!H310+All_Customers_Small_Commercial!H310+All_Customers_Lighting!H310</f>
        <v>105395</v>
      </c>
      <c r="I310" s="5">
        <f>All_Customers_Residential!I310+All_Customers_Small_Commercial!I310+All_Customers_Lighting!I310</f>
        <v>110982</v>
      </c>
      <c r="J310" s="5">
        <f>All_Customers_Residential!J310+All_Customers_Small_Commercial!J310+All_Customers_Lighting!J310</f>
        <v>98467</v>
      </c>
      <c r="K310" s="5">
        <f>All_Customers_Residential!K310+All_Customers_Small_Commercial!K310+All_Customers_Lighting!K310</f>
        <v>86062</v>
      </c>
      <c r="L310" s="5">
        <f>All_Customers_Residential!L310+All_Customers_Small_Commercial!L310+All_Customers_Lighting!L310</f>
        <v>79586</v>
      </c>
      <c r="M310" s="5">
        <f>All_Customers_Residential!M310+All_Customers_Small_Commercial!M310+All_Customers_Lighting!M310</f>
        <v>73148</v>
      </c>
      <c r="N310" s="5">
        <f>All_Customers_Residential!N310+All_Customers_Small_Commercial!N310+All_Customers_Lighting!N310</f>
        <v>71983</v>
      </c>
      <c r="O310" s="5">
        <f>All_Customers_Residential!O310+All_Customers_Small_Commercial!O310+All_Customers_Lighting!O310</f>
        <v>68289</v>
      </c>
      <c r="P310" s="5">
        <f>All_Customers_Residential!P310+All_Customers_Small_Commercial!P310+All_Customers_Lighting!P310</f>
        <v>68550</v>
      </c>
      <c r="Q310" s="5">
        <f>All_Customers_Residential!Q310+All_Customers_Small_Commercial!Q310+All_Customers_Lighting!Q310</f>
        <v>77550</v>
      </c>
      <c r="R310" s="5">
        <f>All_Customers_Residential!R310+All_Customers_Small_Commercial!R310+All_Customers_Lighting!R310</f>
        <v>95419</v>
      </c>
      <c r="S310" s="5">
        <f>All_Customers_Residential!S310+All_Customers_Small_Commercial!S310+All_Customers_Lighting!S310</f>
        <v>116183</v>
      </c>
      <c r="T310" s="5">
        <f>All_Customers_Residential!T310+All_Customers_Small_Commercial!T310+All_Customers_Lighting!T310</f>
        <v>126230</v>
      </c>
      <c r="U310" s="5">
        <f>All_Customers_Residential!U310+All_Customers_Small_Commercial!U310+All_Customers_Lighting!U310</f>
        <v>123692</v>
      </c>
      <c r="V310" s="5">
        <f>All_Customers_Residential!V310+All_Customers_Small_Commercial!V310+All_Customers_Lighting!V310</f>
        <v>118741</v>
      </c>
      <c r="W310" s="5">
        <f>All_Customers_Residential!W310+All_Customers_Small_Commercial!W310+All_Customers_Lighting!W310</f>
        <v>107271</v>
      </c>
      <c r="X310" s="5">
        <f>All_Customers_Residential!X310+All_Customers_Small_Commercial!X310+All_Customers_Lighting!X310</f>
        <v>93055</v>
      </c>
      <c r="Y310" s="5">
        <f>All_Customers_Residential!Y310+All_Customers_Small_Commercial!Y310+All_Customers_Lighting!Y310</f>
        <v>83862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1515208</v>
      </c>
      <c r="AD310" s="5">
        <f t="shared" si="34"/>
        <v>636189</v>
      </c>
      <c r="AE310" s="5">
        <f t="shared" si="35"/>
        <v>2151397</v>
      </c>
      <c r="AG310" s="2">
        <f t="shared" si="36"/>
        <v>10</v>
      </c>
      <c r="AH310" s="2">
        <f t="shared" si="37"/>
        <v>2024</v>
      </c>
      <c r="AJ310" s="5">
        <f t="shared" si="38"/>
        <v>126230</v>
      </c>
      <c r="AK310" s="2">
        <f t="shared" si="39"/>
        <v>19</v>
      </c>
    </row>
    <row r="311" spans="1:37" ht="12.75" x14ac:dyDescent="0.2">
      <c r="A311" s="4">
        <v>45594</v>
      </c>
      <c r="B311" s="5">
        <f>All_Customers_Residential!B311+All_Customers_Small_Commercial!B311+All_Customers_Lighting!B311</f>
        <v>78660</v>
      </c>
      <c r="C311" s="5">
        <f>All_Customers_Residential!C311+All_Customers_Small_Commercial!C311+All_Customers_Lighting!C311</f>
        <v>77198</v>
      </c>
      <c r="D311" s="5">
        <f>All_Customers_Residential!D311+All_Customers_Small_Commercial!D311+All_Customers_Lighting!D311</f>
        <v>75645</v>
      </c>
      <c r="E311" s="5">
        <f>All_Customers_Residential!E311+All_Customers_Small_Commercial!E311+All_Customers_Lighting!E311</f>
        <v>77358</v>
      </c>
      <c r="F311" s="5">
        <f>All_Customers_Residential!F311+All_Customers_Small_Commercial!F311+All_Customers_Lighting!F311</f>
        <v>80659</v>
      </c>
      <c r="G311" s="5">
        <f>All_Customers_Residential!G311+All_Customers_Small_Commercial!G311+All_Customers_Lighting!G311</f>
        <v>93360</v>
      </c>
      <c r="H311" s="5">
        <f>All_Customers_Residential!H311+All_Customers_Small_Commercial!H311+All_Customers_Lighting!H311</f>
        <v>110600</v>
      </c>
      <c r="I311" s="5">
        <f>All_Customers_Residential!I311+All_Customers_Small_Commercial!I311+All_Customers_Lighting!I311</f>
        <v>116637</v>
      </c>
      <c r="J311" s="5">
        <f>All_Customers_Residential!J311+All_Customers_Small_Commercial!J311+All_Customers_Lighting!J311</f>
        <v>104621</v>
      </c>
      <c r="K311" s="5">
        <f>All_Customers_Residential!K311+All_Customers_Small_Commercial!K311+All_Customers_Lighting!K311</f>
        <v>95784</v>
      </c>
      <c r="L311" s="5">
        <f>All_Customers_Residential!L311+All_Customers_Small_Commercial!L311+All_Customers_Lighting!L311</f>
        <v>95555</v>
      </c>
      <c r="M311" s="5">
        <f>All_Customers_Residential!M311+All_Customers_Small_Commercial!M311+All_Customers_Lighting!M311</f>
        <v>92459</v>
      </c>
      <c r="N311" s="5">
        <f>All_Customers_Residential!N311+All_Customers_Small_Commercial!N311+All_Customers_Lighting!N311</f>
        <v>92206</v>
      </c>
      <c r="O311" s="5">
        <f>All_Customers_Residential!O311+All_Customers_Small_Commercial!O311+All_Customers_Lighting!O311</f>
        <v>90513</v>
      </c>
      <c r="P311" s="5">
        <f>All_Customers_Residential!P311+All_Customers_Small_Commercial!P311+All_Customers_Lighting!P311</f>
        <v>85594</v>
      </c>
      <c r="Q311" s="5">
        <f>All_Customers_Residential!Q311+All_Customers_Small_Commercial!Q311+All_Customers_Lighting!Q311</f>
        <v>89176</v>
      </c>
      <c r="R311" s="5">
        <f>All_Customers_Residential!R311+All_Customers_Small_Commercial!R311+All_Customers_Lighting!R311</f>
        <v>99721</v>
      </c>
      <c r="S311" s="5">
        <f>All_Customers_Residential!S311+All_Customers_Small_Commercial!S311+All_Customers_Lighting!S311</f>
        <v>118964</v>
      </c>
      <c r="T311" s="5">
        <f>All_Customers_Residential!T311+All_Customers_Small_Commercial!T311+All_Customers_Lighting!T311</f>
        <v>123728</v>
      </c>
      <c r="U311" s="5">
        <f>All_Customers_Residential!U311+All_Customers_Small_Commercial!U311+All_Customers_Lighting!U311</f>
        <v>122860</v>
      </c>
      <c r="V311" s="5">
        <f>All_Customers_Residential!V311+All_Customers_Small_Commercial!V311+All_Customers_Lighting!V311</f>
        <v>113628</v>
      </c>
      <c r="W311" s="5">
        <f>All_Customers_Residential!W311+All_Customers_Small_Commercial!W311+All_Customers_Lighting!W311</f>
        <v>102366</v>
      </c>
      <c r="X311" s="5">
        <f>All_Customers_Residential!X311+All_Customers_Small_Commercial!X311+All_Customers_Lighting!X311</f>
        <v>87486</v>
      </c>
      <c r="Y311" s="5">
        <f>All_Customers_Residential!Y311+All_Customers_Small_Commercial!Y311+All_Customers_Lighting!Y311</f>
        <v>76648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1631298</v>
      </c>
      <c r="AD311" s="5">
        <f t="shared" si="34"/>
        <v>670128</v>
      </c>
      <c r="AE311" s="5">
        <f t="shared" si="35"/>
        <v>2301426</v>
      </c>
      <c r="AG311" s="2">
        <f t="shared" si="36"/>
        <v>10</v>
      </c>
      <c r="AH311" s="2">
        <f t="shared" si="37"/>
        <v>2024</v>
      </c>
      <c r="AJ311" s="5">
        <f t="shared" si="38"/>
        <v>123728</v>
      </c>
      <c r="AK311" s="2">
        <f t="shared" si="39"/>
        <v>19</v>
      </c>
    </row>
    <row r="312" spans="1:37" ht="12.75" x14ac:dyDescent="0.2">
      <c r="A312" s="4">
        <v>45595</v>
      </c>
      <c r="B312" s="5">
        <f>All_Customers_Residential!B312+All_Customers_Small_Commercial!B312+All_Customers_Lighting!B312</f>
        <v>86123</v>
      </c>
      <c r="C312" s="5">
        <f>All_Customers_Residential!C312+All_Customers_Small_Commercial!C312+All_Customers_Lighting!C312</f>
        <v>82984</v>
      </c>
      <c r="D312" s="5">
        <f>All_Customers_Residential!D312+All_Customers_Small_Commercial!D312+All_Customers_Lighting!D312</f>
        <v>80043</v>
      </c>
      <c r="E312" s="5">
        <f>All_Customers_Residential!E312+All_Customers_Small_Commercial!E312+All_Customers_Lighting!E312</f>
        <v>80712</v>
      </c>
      <c r="F312" s="5">
        <f>All_Customers_Residential!F312+All_Customers_Small_Commercial!F312+All_Customers_Lighting!F312</f>
        <v>84901</v>
      </c>
      <c r="G312" s="5">
        <f>All_Customers_Residential!G312+All_Customers_Small_Commercial!G312+All_Customers_Lighting!G312</f>
        <v>96052</v>
      </c>
      <c r="H312" s="5">
        <f>All_Customers_Residential!H312+All_Customers_Small_Commercial!H312+All_Customers_Lighting!H312</f>
        <v>114201</v>
      </c>
      <c r="I312" s="5">
        <f>All_Customers_Residential!I312+All_Customers_Small_Commercial!I312+All_Customers_Lighting!I312</f>
        <v>120851</v>
      </c>
      <c r="J312" s="5">
        <f>All_Customers_Residential!J312+All_Customers_Small_Commercial!J312+All_Customers_Lighting!J312</f>
        <v>120274</v>
      </c>
      <c r="K312" s="5">
        <f>All_Customers_Residential!K312+All_Customers_Small_Commercial!K312+All_Customers_Lighting!K312</f>
        <v>121551</v>
      </c>
      <c r="L312" s="5">
        <f>All_Customers_Residential!L312+All_Customers_Small_Commercial!L312+All_Customers_Lighting!L312</f>
        <v>121106</v>
      </c>
      <c r="M312" s="5">
        <f>All_Customers_Residential!M312+All_Customers_Small_Commercial!M312+All_Customers_Lighting!M312</f>
        <v>117070</v>
      </c>
      <c r="N312" s="5">
        <f>All_Customers_Residential!N312+All_Customers_Small_Commercial!N312+All_Customers_Lighting!N312</f>
        <v>116256</v>
      </c>
      <c r="O312" s="5">
        <f>All_Customers_Residential!O312+All_Customers_Small_Commercial!O312+All_Customers_Lighting!O312</f>
        <v>114593</v>
      </c>
      <c r="P312" s="5">
        <f>All_Customers_Residential!P312+All_Customers_Small_Commercial!P312+All_Customers_Lighting!P312</f>
        <v>111082</v>
      </c>
      <c r="Q312" s="5">
        <f>All_Customers_Residential!Q312+All_Customers_Small_Commercial!Q312+All_Customers_Lighting!Q312</f>
        <v>113717</v>
      </c>
      <c r="R312" s="5">
        <f>All_Customers_Residential!R312+All_Customers_Small_Commercial!R312+All_Customers_Lighting!R312</f>
        <v>120585</v>
      </c>
      <c r="S312" s="5">
        <f>All_Customers_Residential!S312+All_Customers_Small_Commercial!S312+All_Customers_Lighting!S312</f>
        <v>135616</v>
      </c>
      <c r="T312" s="5">
        <f>All_Customers_Residential!T312+All_Customers_Small_Commercial!T312+All_Customers_Lighting!T312</f>
        <v>137440</v>
      </c>
      <c r="U312" s="5">
        <f>All_Customers_Residential!U312+All_Customers_Small_Commercial!U312+All_Customers_Lighting!U312</f>
        <v>135068</v>
      </c>
      <c r="V312" s="5">
        <f>All_Customers_Residential!V312+All_Customers_Small_Commercial!V312+All_Customers_Lighting!V312</f>
        <v>125178</v>
      </c>
      <c r="W312" s="5">
        <f>All_Customers_Residential!W312+All_Customers_Small_Commercial!W312+All_Customers_Lighting!W312</f>
        <v>114093</v>
      </c>
      <c r="X312" s="5">
        <f>All_Customers_Residential!X312+All_Customers_Small_Commercial!X312+All_Customers_Lighting!X312</f>
        <v>98554</v>
      </c>
      <c r="Y312" s="5">
        <f>All_Customers_Residential!Y312+All_Customers_Small_Commercial!Y312+All_Customers_Lighting!Y312</f>
        <v>88209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1923034</v>
      </c>
      <c r="AD312" s="5">
        <f t="shared" si="34"/>
        <v>713225</v>
      </c>
      <c r="AE312" s="5">
        <f t="shared" si="35"/>
        <v>2636259</v>
      </c>
      <c r="AG312" s="2">
        <f t="shared" si="36"/>
        <v>10</v>
      </c>
      <c r="AH312" s="2">
        <f t="shared" si="37"/>
        <v>2024</v>
      </c>
      <c r="AJ312" s="5">
        <f t="shared" si="38"/>
        <v>137440</v>
      </c>
      <c r="AK312" s="2">
        <f t="shared" si="39"/>
        <v>19</v>
      </c>
    </row>
    <row r="313" spans="1:37" ht="12.75" x14ac:dyDescent="0.2">
      <c r="A313" s="4">
        <v>45596</v>
      </c>
      <c r="B313" s="5">
        <f>All_Customers_Residential!B313+All_Customers_Small_Commercial!B313+All_Customers_Lighting!B313</f>
        <v>66020</v>
      </c>
      <c r="C313" s="5">
        <f>All_Customers_Residential!C313+All_Customers_Small_Commercial!C313+All_Customers_Lighting!C313</f>
        <v>63090</v>
      </c>
      <c r="D313" s="5">
        <f>All_Customers_Residential!D313+All_Customers_Small_Commercial!D313+All_Customers_Lighting!D313</f>
        <v>60961</v>
      </c>
      <c r="E313" s="5">
        <f>All_Customers_Residential!E313+All_Customers_Small_Commercial!E313+All_Customers_Lighting!E313</f>
        <v>60739</v>
      </c>
      <c r="F313" s="5">
        <f>All_Customers_Residential!F313+All_Customers_Small_Commercial!F313+All_Customers_Lighting!F313</f>
        <v>64559</v>
      </c>
      <c r="G313" s="5">
        <f>All_Customers_Residential!G313+All_Customers_Small_Commercial!G313+All_Customers_Lighting!G313</f>
        <v>73269</v>
      </c>
      <c r="H313" s="5">
        <f>All_Customers_Residential!H313+All_Customers_Small_Commercial!H313+All_Customers_Lighting!H313</f>
        <v>88933</v>
      </c>
      <c r="I313" s="5">
        <f>All_Customers_Residential!I313+All_Customers_Small_Commercial!I313+All_Customers_Lighting!I313</f>
        <v>94102</v>
      </c>
      <c r="J313" s="5">
        <f>All_Customers_Residential!J313+All_Customers_Small_Commercial!J313+All_Customers_Lighting!J313</f>
        <v>88566</v>
      </c>
      <c r="K313" s="5">
        <f>All_Customers_Residential!K313+All_Customers_Small_Commercial!K313+All_Customers_Lighting!K313</f>
        <v>82704</v>
      </c>
      <c r="L313" s="5">
        <f>All_Customers_Residential!L313+All_Customers_Small_Commercial!L313+All_Customers_Lighting!L313</f>
        <v>75121</v>
      </c>
      <c r="M313" s="5">
        <f>All_Customers_Residential!M313+All_Customers_Small_Commercial!M313+All_Customers_Lighting!M313</f>
        <v>67863</v>
      </c>
      <c r="N313" s="5">
        <f>All_Customers_Residential!N313+All_Customers_Small_Commercial!N313+All_Customers_Lighting!N313</f>
        <v>63671</v>
      </c>
      <c r="O313" s="5">
        <f>All_Customers_Residential!O313+All_Customers_Small_Commercial!O313+All_Customers_Lighting!O313</f>
        <v>63761</v>
      </c>
      <c r="P313" s="5">
        <f>All_Customers_Residential!P313+All_Customers_Small_Commercial!P313+All_Customers_Lighting!P313</f>
        <v>63742</v>
      </c>
      <c r="Q313" s="5">
        <f>All_Customers_Residential!Q313+All_Customers_Small_Commercial!Q313+All_Customers_Lighting!Q313</f>
        <v>72681</v>
      </c>
      <c r="R313" s="5">
        <f>All_Customers_Residential!R313+All_Customers_Small_Commercial!R313+All_Customers_Lighting!R313</f>
        <v>84165</v>
      </c>
      <c r="S313" s="5">
        <f>All_Customers_Residential!S313+All_Customers_Small_Commercial!S313+All_Customers_Lighting!S313</f>
        <v>96699</v>
      </c>
      <c r="T313" s="5">
        <f>All_Customers_Residential!T313+All_Customers_Small_Commercial!T313+All_Customers_Lighting!T313</f>
        <v>99880</v>
      </c>
      <c r="U313" s="5">
        <f>All_Customers_Residential!U313+All_Customers_Small_Commercial!U313+All_Customers_Lighting!U313</f>
        <v>100379</v>
      </c>
      <c r="V313" s="5">
        <f>All_Customers_Residential!V313+All_Customers_Small_Commercial!V313+All_Customers_Lighting!V313</f>
        <v>95914</v>
      </c>
      <c r="W313" s="5">
        <f>All_Customers_Residential!W313+All_Customers_Small_Commercial!W313+All_Customers_Lighting!W313</f>
        <v>87896</v>
      </c>
      <c r="X313" s="5">
        <f>All_Customers_Residential!X313+All_Customers_Small_Commercial!X313+All_Customers_Lighting!X313</f>
        <v>76199</v>
      </c>
      <c r="Y313" s="5">
        <f>All_Customers_Residential!Y313+All_Customers_Small_Commercial!Y313+All_Customers_Lighting!Y313</f>
        <v>67191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1313343</v>
      </c>
      <c r="AD313" s="5">
        <f t="shared" si="34"/>
        <v>544762</v>
      </c>
      <c r="AE313" s="5">
        <f t="shared" si="35"/>
        <v>1858105</v>
      </c>
      <c r="AG313" s="2">
        <f t="shared" si="36"/>
        <v>10</v>
      </c>
      <c r="AH313" s="2">
        <f t="shared" si="37"/>
        <v>2024</v>
      </c>
      <c r="AJ313" s="5">
        <f t="shared" si="38"/>
        <v>100379</v>
      </c>
      <c r="AK313" s="2">
        <f t="shared" si="39"/>
        <v>20</v>
      </c>
    </row>
    <row r="314" spans="1:37" ht="12.75" x14ac:dyDescent="0.2">
      <c r="A314" s="4">
        <v>45597</v>
      </c>
      <c r="B314" s="5">
        <f>All_Customers_Residential!B314+All_Customers_Small_Commercial!B314+All_Customers_Lighting!B314</f>
        <v>62816</v>
      </c>
      <c r="C314" s="5">
        <f>All_Customers_Residential!C314+All_Customers_Small_Commercial!C314+All_Customers_Lighting!C314</f>
        <v>59738</v>
      </c>
      <c r="D314" s="5">
        <f>All_Customers_Residential!D314+All_Customers_Small_Commercial!D314+All_Customers_Lighting!D314</f>
        <v>57532</v>
      </c>
      <c r="E314" s="5">
        <f>All_Customers_Residential!E314+All_Customers_Small_Commercial!E314+All_Customers_Lighting!E314</f>
        <v>58024</v>
      </c>
      <c r="F314" s="5">
        <f>All_Customers_Residential!F314+All_Customers_Small_Commercial!F314+All_Customers_Lighting!F314</f>
        <v>60474</v>
      </c>
      <c r="G314" s="5">
        <f>All_Customers_Residential!G314+All_Customers_Small_Commercial!G314+All_Customers_Lighting!G314</f>
        <v>67391</v>
      </c>
      <c r="H314" s="5">
        <f>All_Customers_Residential!H314+All_Customers_Small_Commercial!H314+All_Customers_Lighting!H314</f>
        <v>82871</v>
      </c>
      <c r="I314" s="5">
        <f>All_Customers_Residential!I314+All_Customers_Small_Commercial!I314+All_Customers_Lighting!I314</f>
        <v>89307</v>
      </c>
      <c r="J314" s="5">
        <f>All_Customers_Residential!J314+All_Customers_Small_Commercial!J314+All_Customers_Lighting!J314</f>
        <v>88716</v>
      </c>
      <c r="K314" s="5">
        <f>All_Customers_Residential!K314+All_Customers_Small_Commercial!K314+All_Customers_Lighting!K314</f>
        <v>89815</v>
      </c>
      <c r="L314" s="5">
        <f>All_Customers_Residential!L314+All_Customers_Small_Commercial!L314+All_Customers_Lighting!L314</f>
        <v>88274</v>
      </c>
      <c r="M314" s="5">
        <f>All_Customers_Residential!M314+All_Customers_Small_Commercial!M314+All_Customers_Lighting!M314</f>
        <v>83842</v>
      </c>
      <c r="N314" s="5">
        <f>All_Customers_Residential!N314+All_Customers_Small_Commercial!N314+All_Customers_Lighting!N314</f>
        <v>76928</v>
      </c>
      <c r="O314" s="5">
        <f>All_Customers_Residential!O314+All_Customers_Small_Commercial!O314+All_Customers_Lighting!O314</f>
        <v>64773</v>
      </c>
      <c r="P314" s="5">
        <f>All_Customers_Residential!P314+All_Customers_Small_Commercial!P314+All_Customers_Lighting!P314</f>
        <v>69256</v>
      </c>
      <c r="Q314" s="5">
        <f>All_Customers_Residential!Q314+All_Customers_Small_Commercial!Q314+All_Customers_Lighting!Q314</f>
        <v>78136</v>
      </c>
      <c r="R314" s="5">
        <f>All_Customers_Residential!R314+All_Customers_Small_Commercial!R314+All_Customers_Lighting!R314</f>
        <v>87696</v>
      </c>
      <c r="S314" s="5">
        <f>All_Customers_Residential!S314+All_Customers_Small_Commercial!S314+All_Customers_Lighting!S314</f>
        <v>101212</v>
      </c>
      <c r="T314" s="5">
        <f>All_Customers_Residential!T314+All_Customers_Small_Commercial!T314+All_Customers_Lighting!T314</f>
        <v>104443</v>
      </c>
      <c r="U314" s="5">
        <f>All_Customers_Residential!U314+All_Customers_Small_Commercial!U314+All_Customers_Lighting!U314</f>
        <v>99245</v>
      </c>
      <c r="V314" s="5">
        <f>All_Customers_Residential!V314+All_Customers_Small_Commercial!V314+All_Customers_Lighting!V314</f>
        <v>93887</v>
      </c>
      <c r="W314" s="5">
        <f>All_Customers_Residential!W314+All_Customers_Small_Commercial!W314+All_Customers_Lighting!W314</f>
        <v>86227</v>
      </c>
      <c r="X314" s="5">
        <f>All_Customers_Residential!X314+All_Customers_Small_Commercial!X314+All_Customers_Lighting!X314</f>
        <v>75022</v>
      </c>
      <c r="Y314" s="5">
        <f>All_Customers_Residential!Y314+All_Customers_Small_Commercial!Y314+All_Customers_Lighting!Y314</f>
        <v>69237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1376779</v>
      </c>
      <c r="AD314" s="5">
        <f t="shared" si="34"/>
        <v>518083</v>
      </c>
      <c r="AE314" s="5">
        <f t="shared" si="35"/>
        <v>1894862</v>
      </c>
      <c r="AG314" s="2">
        <f t="shared" si="36"/>
        <v>11</v>
      </c>
      <c r="AH314" s="2">
        <f t="shared" si="37"/>
        <v>2024</v>
      </c>
      <c r="AJ314" s="5">
        <f t="shared" si="38"/>
        <v>104443</v>
      </c>
      <c r="AK314" s="2">
        <f t="shared" si="39"/>
        <v>19</v>
      </c>
    </row>
    <row r="315" spans="1:37" ht="12.75" x14ac:dyDescent="0.2">
      <c r="A315" s="4">
        <v>45598</v>
      </c>
      <c r="B315" s="5">
        <f>All_Customers_Residential!B315+All_Customers_Small_Commercial!B315+All_Customers_Lighting!B315</f>
        <v>63873</v>
      </c>
      <c r="C315" s="5">
        <f>All_Customers_Residential!C315+All_Customers_Small_Commercial!C315+All_Customers_Lighting!C315</f>
        <v>61737</v>
      </c>
      <c r="D315" s="5">
        <f>All_Customers_Residential!D315+All_Customers_Small_Commercial!D315+All_Customers_Lighting!D315</f>
        <v>60773</v>
      </c>
      <c r="E315" s="5">
        <f>All_Customers_Residential!E315+All_Customers_Small_Commercial!E315+All_Customers_Lighting!E315</f>
        <v>60824</v>
      </c>
      <c r="F315" s="5">
        <f>All_Customers_Residential!F315+All_Customers_Small_Commercial!F315+All_Customers_Lighting!F315</f>
        <v>63708</v>
      </c>
      <c r="G315" s="5">
        <f>All_Customers_Residential!G315+All_Customers_Small_Commercial!G315+All_Customers_Lighting!G315</f>
        <v>68112</v>
      </c>
      <c r="H315" s="5">
        <f>All_Customers_Residential!H315+All_Customers_Small_Commercial!H315+All_Customers_Lighting!H315</f>
        <v>78574</v>
      </c>
      <c r="I315" s="5">
        <f>All_Customers_Residential!I315+All_Customers_Small_Commercial!I315+All_Customers_Lighting!I315</f>
        <v>84877</v>
      </c>
      <c r="J315" s="5">
        <f>All_Customers_Residential!J315+All_Customers_Small_Commercial!J315+All_Customers_Lighting!J315</f>
        <v>90413</v>
      </c>
      <c r="K315" s="5">
        <f>All_Customers_Residential!K315+All_Customers_Small_Commercial!K315+All_Customers_Lighting!K315</f>
        <v>87470</v>
      </c>
      <c r="L315" s="5">
        <f>All_Customers_Residential!L315+All_Customers_Small_Commercial!L315+All_Customers_Lighting!L315</f>
        <v>81354</v>
      </c>
      <c r="M315" s="5">
        <f>All_Customers_Residential!M315+All_Customers_Small_Commercial!M315+All_Customers_Lighting!M315</f>
        <v>77415</v>
      </c>
      <c r="N315" s="5">
        <f>All_Customers_Residential!N315+All_Customers_Small_Commercial!N315+All_Customers_Lighting!N315</f>
        <v>77489</v>
      </c>
      <c r="O315" s="5">
        <f>All_Customers_Residential!O315+All_Customers_Small_Commercial!O315+All_Customers_Lighting!O315</f>
        <v>76749</v>
      </c>
      <c r="P315" s="5">
        <f>All_Customers_Residential!P315+All_Customers_Small_Commercial!P315+All_Customers_Lighting!P315</f>
        <v>77952</v>
      </c>
      <c r="Q315" s="5">
        <f>All_Customers_Residential!Q315+All_Customers_Small_Commercial!Q315+All_Customers_Lighting!Q315</f>
        <v>85839</v>
      </c>
      <c r="R315" s="5">
        <f>All_Customers_Residential!R315+All_Customers_Small_Commercial!R315+All_Customers_Lighting!R315</f>
        <v>99422</v>
      </c>
      <c r="S315" s="5">
        <f>All_Customers_Residential!S315+All_Customers_Small_Commercial!S315+All_Customers_Lighting!S315</f>
        <v>113055</v>
      </c>
      <c r="T315" s="5">
        <f>All_Customers_Residential!T315+All_Customers_Small_Commercial!T315+All_Customers_Lighting!T315</f>
        <v>115859</v>
      </c>
      <c r="U315" s="5">
        <f>All_Customers_Residential!U315+All_Customers_Small_Commercial!U315+All_Customers_Lighting!U315</f>
        <v>111706</v>
      </c>
      <c r="V315" s="5">
        <f>All_Customers_Residential!V315+All_Customers_Small_Commercial!V315+All_Customers_Lighting!V315</f>
        <v>106453</v>
      </c>
      <c r="W315" s="5">
        <f>All_Customers_Residential!W315+All_Customers_Small_Commercial!W315+All_Customers_Lighting!W315</f>
        <v>96224</v>
      </c>
      <c r="X315" s="5">
        <f>All_Customers_Residential!X315+All_Customers_Small_Commercial!X315+All_Customers_Lighting!X315</f>
        <v>86438</v>
      </c>
      <c r="Y315" s="5">
        <f>All_Customers_Residential!Y315+All_Customers_Small_Commercial!Y315+All_Customers_Lighting!Y315</f>
        <v>77307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2003623</v>
      </c>
      <c r="AE315" s="5">
        <f t="shared" si="35"/>
        <v>2003623</v>
      </c>
      <c r="AG315" s="2">
        <f t="shared" si="36"/>
        <v>11</v>
      </c>
      <c r="AH315" s="2">
        <f t="shared" si="37"/>
        <v>2024</v>
      </c>
      <c r="AJ315" s="5">
        <f t="shared" si="38"/>
        <v>115859</v>
      </c>
      <c r="AK315" s="2">
        <f t="shared" si="39"/>
        <v>19</v>
      </c>
    </row>
    <row r="316" spans="1:37" ht="12.75" x14ac:dyDescent="0.2">
      <c r="A316" s="4">
        <v>45599</v>
      </c>
      <c r="B316" s="5">
        <f>All_Customers_Residential!B316+All_Customers_Small_Commercial!B316+All_Customers_Lighting!B316</f>
        <v>73714</v>
      </c>
      <c r="C316" s="5">
        <f>All_Customers_Residential!C316+All_Customers_Small_Commercial!C316+All_Customers_Lighting!C316</f>
        <v>69146</v>
      </c>
      <c r="D316" s="5">
        <f>All_Customers_Residential!D316+All_Customers_Small_Commercial!D316+All_Customers_Lighting!D316</f>
        <v>68296</v>
      </c>
      <c r="E316" s="5">
        <f>All_Customers_Residential!E316+All_Customers_Small_Commercial!E316+All_Customers_Lighting!E316</f>
        <v>69265</v>
      </c>
      <c r="F316" s="5">
        <f>All_Customers_Residential!F316+All_Customers_Small_Commercial!F316+All_Customers_Lighting!F316</f>
        <v>72590</v>
      </c>
      <c r="G316" s="5">
        <f>All_Customers_Residential!G316+All_Customers_Small_Commercial!G316+All_Customers_Lighting!G316</f>
        <v>76886</v>
      </c>
      <c r="H316" s="5">
        <f>All_Customers_Residential!H316+All_Customers_Small_Commercial!H316+All_Customers_Lighting!H316</f>
        <v>89192</v>
      </c>
      <c r="I316" s="5">
        <f>All_Customers_Residential!I316+All_Customers_Small_Commercial!I316+All_Customers_Lighting!I316</f>
        <v>88793</v>
      </c>
      <c r="J316" s="5">
        <f>All_Customers_Residential!J316+All_Customers_Small_Commercial!J316+All_Customers_Lighting!J316</f>
        <v>84752</v>
      </c>
      <c r="K316" s="5">
        <f>All_Customers_Residential!K316+All_Customers_Small_Commercial!K316+All_Customers_Lighting!K316</f>
        <v>80289</v>
      </c>
      <c r="L316" s="5">
        <f>All_Customers_Residential!L316+All_Customers_Small_Commercial!L316+All_Customers_Lighting!L316</f>
        <v>74786</v>
      </c>
      <c r="M316" s="5">
        <f>All_Customers_Residential!M316+All_Customers_Small_Commercial!M316+All_Customers_Lighting!M316</f>
        <v>70505</v>
      </c>
      <c r="N316" s="5">
        <f>All_Customers_Residential!N316+All_Customers_Small_Commercial!N316+All_Customers_Lighting!N316</f>
        <v>69683</v>
      </c>
      <c r="O316" s="5">
        <f>All_Customers_Residential!O316+All_Customers_Small_Commercial!O316+All_Customers_Lighting!O316</f>
        <v>70242</v>
      </c>
      <c r="P316" s="5">
        <f>All_Customers_Residential!P316+All_Customers_Small_Commercial!P316+All_Customers_Lighting!P316</f>
        <v>79079</v>
      </c>
      <c r="Q316" s="5">
        <f>All_Customers_Residential!Q316+All_Customers_Small_Commercial!Q316+All_Customers_Lighting!Q316</f>
        <v>95058</v>
      </c>
      <c r="R316" s="5">
        <f>All_Customers_Residential!R316+All_Customers_Small_Commercial!R316+All_Customers_Lighting!R316</f>
        <v>112734</v>
      </c>
      <c r="S316" s="5">
        <f>All_Customers_Residential!S316+All_Customers_Small_Commercial!S316+All_Customers_Lighting!S316</f>
        <v>125454</v>
      </c>
      <c r="T316" s="5">
        <f>All_Customers_Residential!T316+All_Customers_Small_Commercial!T316+All_Customers_Lighting!T316</f>
        <v>123831</v>
      </c>
      <c r="U316" s="5">
        <f>All_Customers_Residential!U316+All_Customers_Small_Commercial!U316+All_Customers_Lighting!U316</f>
        <v>118229</v>
      </c>
      <c r="V316" s="5">
        <f>All_Customers_Residential!V316+All_Customers_Small_Commercial!V316+All_Customers_Lighting!V316</f>
        <v>111329</v>
      </c>
      <c r="W316" s="5">
        <f>All_Customers_Residential!W316+All_Customers_Small_Commercial!W316+All_Customers_Lighting!W316</f>
        <v>101004</v>
      </c>
      <c r="X316" s="5">
        <f>All_Customers_Residential!X316+All_Customers_Small_Commercial!X316+All_Customers_Lighting!X316</f>
        <v>88383</v>
      </c>
      <c r="Y316" s="5">
        <f>All_Customers_Residential!Y316+All_Customers_Small_Commercial!Y316+All_Customers_Lighting!Y316</f>
        <v>79007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2092247</v>
      </c>
      <c r="AE316" s="5">
        <f t="shared" si="35"/>
        <v>2092247</v>
      </c>
      <c r="AG316" s="2">
        <f t="shared" si="36"/>
        <v>11</v>
      </c>
      <c r="AH316" s="2">
        <f t="shared" si="37"/>
        <v>2024</v>
      </c>
      <c r="AJ316" s="5">
        <f t="shared" si="38"/>
        <v>125454</v>
      </c>
      <c r="AK316" s="2">
        <f t="shared" si="39"/>
        <v>18</v>
      </c>
    </row>
    <row r="317" spans="1:37" ht="12.75" x14ac:dyDescent="0.2">
      <c r="A317" s="4">
        <v>45600</v>
      </c>
      <c r="B317" s="5">
        <f>All_Customers_Residential!B317+All_Customers_Small_Commercial!B317+All_Customers_Lighting!B317</f>
        <v>70589</v>
      </c>
      <c r="C317" s="5">
        <f>All_Customers_Residential!C317+All_Customers_Small_Commercial!C317+All_Customers_Lighting!C317</f>
        <v>74461</v>
      </c>
      <c r="D317" s="5">
        <f>All_Customers_Residential!D317+All_Customers_Small_Commercial!D317+All_Customers_Lighting!D317</f>
        <v>71593</v>
      </c>
      <c r="E317" s="5">
        <f>All_Customers_Residential!E317+All_Customers_Small_Commercial!E317+All_Customers_Lighting!E317</f>
        <v>74651</v>
      </c>
      <c r="F317" s="5">
        <f>All_Customers_Residential!F317+All_Customers_Small_Commercial!F317+All_Customers_Lighting!F317</f>
        <v>79495</v>
      </c>
      <c r="G317" s="5">
        <f>All_Customers_Residential!G317+All_Customers_Small_Commercial!G317+All_Customers_Lighting!G317</f>
        <v>89693</v>
      </c>
      <c r="H317" s="5">
        <f>All_Customers_Residential!H317+All_Customers_Small_Commercial!H317+All_Customers_Lighting!H317</f>
        <v>107828</v>
      </c>
      <c r="I317" s="5">
        <f>All_Customers_Residential!I317+All_Customers_Small_Commercial!I317+All_Customers_Lighting!I317</f>
        <v>110281</v>
      </c>
      <c r="J317" s="5">
        <f>All_Customers_Residential!J317+All_Customers_Small_Commercial!J317+All_Customers_Lighting!J317</f>
        <v>103002</v>
      </c>
      <c r="K317" s="5">
        <f>All_Customers_Residential!K317+All_Customers_Small_Commercial!K317+All_Customers_Lighting!K317</f>
        <v>99169</v>
      </c>
      <c r="L317" s="5">
        <f>All_Customers_Residential!L317+All_Customers_Small_Commercial!L317+All_Customers_Lighting!L317</f>
        <v>93302</v>
      </c>
      <c r="M317" s="5">
        <f>All_Customers_Residential!M317+All_Customers_Small_Commercial!M317+All_Customers_Lighting!M317</f>
        <v>90137</v>
      </c>
      <c r="N317" s="5">
        <f>All_Customers_Residential!N317+All_Customers_Small_Commercial!N317+All_Customers_Lighting!N317</f>
        <v>93602</v>
      </c>
      <c r="O317" s="5">
        <f>All_Customers_Residential!O317+All_Customers_Small_Commercial!O317+All_Customers_Lighting!O317</f>
        <v>89743</v>
      </c>
      <c r="P317" s="5">
        <f>All_Customers_Residential!P317+All_Customers_Small_Commercial!P317+All_Customers_Lighting!P317</f>
        <v>94570</v>
      </c>
      <c r="Q317" s="5">
        <f>All_Customers_Residential!Q317+All_Customers_Small_Commercial!Q317+All_Customers_Lighting!Q317</f>
        <v>99871</v>
      </c>
      <c r="R317" s="5">
        <f>All_Customers_Residential!R317+All_Customers_Small_Commercial!R317+All_Customers_Lighting!R317</f>
        <v>109955</v>
      </c>
      <c r="S317" s="5">
        <f>All_Customers_Residential!S317+All_Customers_Small_Commercial!S317+All_Customers_Lighting!S317</f>
        <v>125319</v>
      </c>
      <c r="T317" s="5">
        <f>All_Customers_Residential!T317+All_Customers_Small_Commercial!T317+All_Customers_Lighting!T317</f>
        <v>127188</v>
      </c>
      <c r="U317" s="5">
        <f>All_Customers_Residential!U317+All_Customers_Small_Commercial!U317+All_Customers_Lighting!U317</f>
        <v>115021</v>
      </c>
      <c r="V317" s="5">
        <f>All_Customers_Residential!V317+All_Customers_Small_Commercial!V317+All_Customers_Lighting!V317</f>
        <v>108491</v>
      </c>
      <c r="W317" s="5">
        <f>All_Customers_Residential!W317+All_Customers_Small_Commercial!W317+All_Customers_Lighting!W317</f>
        <v>97287</v>
      </c>
      <c r="X317" s="5">
        <f>All_Customers_Residential!X317+All_Customers_Small_Commercial!X317+All_Customers_Lighting!X317</f>
        <v>83695</v>
      </c>
      <c r="Y317" s="5">
        <f>All_Customers_Residential!Y317+All_Customers_Small_Commercial!Y317+All_Customers_Lighting!Y317</f>
        <v>75259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1640633</v>
      </c>
      <c r="AD317" s="5">
        <f t="shared" si="34"/>
        <v>643569</v>
      </c>
      <c r="AE317" s="5">
        <f t="shared" si="35"/>
        <v>2284202</v>
      </c>
      <c r="AG317" s="2">
        <f t="shared" si="36"/>
        <v>11</v>
      </c>
      <c r="AH317" s="2">
        <f t="shared" si="37"/>
        <v>2024</v>
      </c>
      <c r="AJ317" s="5">
        <f t="shared" si="38"/>
        <v>127188</v>
      </c>
      <c r="AK317" s="2">
        <f t="shared" si="39"/>
        <v>19</v>
      </c>
    </row>
    <row r="318" spans="1:37" ht="12.75" x14ac:dyDescent="0.2">
      <c r="A318" s="4">
        <v>45601</v>
      </c>
      <c r="B318" s="5">
        <f>All_Customers_Residential!B318+All_Customers_Small_Commercial!B318+All_Customers_Lighting!B318</f>
        <v>69557</v>
      </c>
      <c r="C318" s="5">
        <f>All_Customers_Residential!C318+All_Customers_Small_Commercial!C318+All_Customers_Lighting!C318</f>
        <v>67500</v>
      </c>
      <c r="D318" s="5">
        <f>All_Customers_Residential!D318+All_Customers_Small_Commercial!D318+All_Customers_Lighting!D318</f>
        <v>64900</v>
      </c>
      <c r="E318" s="5">
        <f>All_Customers_Residential!E318+All_Customers_Small_Commercial!E318+All_Customers_Lighting!E318</f>
        <v>65409</v>
      </c>
      <c r="F318" s="5">
        <f>All_Customers_Residential!F318+All_Customers_Small_Commercial!F318+All_Customers_Lighting!F318</f>
        <v>69149</v>
      </c>
      <c r="G318" s="5">
        <f>All_Customers_Residential!G318+All_Customers_Small_Commercial!G318+All_Customers_Lighting!G318</f>
        <v>76815</v>
      </c>
      <c r="H318" s="5">
        <f>All_Customers_Residential!H318+All_Customers_Small_Commercial!H318+All_Customers_Lighting!H318</f>
        <v>93467</v>
      </c>
      <c r="I318" s="5">
        <f>All_Customers_Residential!I318+All_Customers_Small_Commercial!I318+All_Customers_Lighting!I318</f>
        <v>98257</v>
      </c>
      <c r="J318" s="5">
        <f>All_Customers_Residential!J318+All_Customers_Small_Commercial!J318+All_Customers_Lighting!J318</f>
        <v>95059</v>
      </c>
      <c r="K318" s="5">
        <f>All_Customers_Residential!K318+All_Customers_Small_Commercial!K318+All_Customers_Lighting!K318</f>
        <v>92936</v>
      </c>
      <c r="L318" s="5">
        <f>All_Customers_Residential!L318+All_Customers_Small_Commercial!L318+All_Customers_Lighting!L318</f>
        <v>88253</v>
      </c>
      <c r="M318" s="5">
        <f>All_Customers_Residential!M318+All_Customers_Small_Commercial!M318+All_Customers_Lighting!M318</f>
        <v>82929</v>
      </c>
      <c r="N318" s="5">
        <f>All_Customers_Residential!N318+All_Customers_Small_Commercial!N318+All_Customers_Lighting!N318</f>
        <v>82340</v>
      </c>
      <c r="O318" s="5">
        <f>All_Customers_Residential!O318+All_Customers_Small_Commercial!O318+All_Customers_Lighting!O318</f>
        <v>81002</v>
      </c>
      <c r="P318" s="5">
        <f>All_Customers_Residential!P318+All_Customers_Small_Commercial!P318+All_Customers_Lighting!P318</f>
        <v>82577</v>
      </c>
      <c r="Q318" s="5">
        <f>All_Customers_Residential!Q318+All_Customers_Small_Commercial!Q318+All_Customers_Lighting!Q318</f>
        <v>86706</v>
      </c>
      <c r="R318" s="5">
        <f>All_Customers_Residential!R318+All_Customers_Small_Commercial!R318+All_Customers_Lighting!R318</f>
        <v>101054</v>
      </c>
      <c r="S318" s="5">
        <f>All_Customers_Residential!S318+All_Customers_Small_Commercial!S318+All_Customers_Lighting!S318</f>
        <v>112525</v>
      </c>
      <c r="T318" s="5">
        <f>All_Customers_Residential!T318+All_Customers_Small_Commercial!T318+All_Customers_Lighting!T318</f>
        <v>112028</v>
      </c>
      <c r="U318" s="5">
        <f>All_Customers_Residential!U318+All_Customers_Small_Commercial!U318+All_Customers_Lighting!U318</f>
        <v>106315</v>
      </c>
      <c r="V318" s="5">
        <f>All_Customers_Residential!V318+All_Customers_Small_Commercial!V318+All_Customers_Lighting!V318</f>
        <v>100875</v>
      </c>
      <c r="W318" s="5">
        <f>All_Customers_Residential!W318+All_Customers_Small_Commercial!W318+All_Customers_Lighting!W318</f>
        <v>90873</v>
      </c>
      <c r="X318" s="5">
        <f>All_Customers_Residential!X318+All_Customers_Small_Commercial!X318+All_Customers_Lighting!X318</f>
        <v>78192</v>
      </c>
      <c r="Y318" s="5">
        <f>All_Customers_Residential!Y318+All_Customers_Small_Commercial!Y318+All_Customers_Lighting!Y318</f>
        <v>69826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1491921</v>
      </c>
      <c r="AD318" s="5">
        <f t="shared" si="34"/>
        <v>576623</v>
      </c>
      <c r="AE318" s="5">
        <f t="shared" si="35"/>
        <v>2068544</v>
      </c>
      <c r="AG318" s="2">
        <f t="shared" si="36"/>
        <v>11</v>
      </c>
      <c r="AH318" s="2">
        <f t="shared" si="37"/>
        <v>2024</v>
      </c>
      <c r="AJ318" s="5">
        <f t="shared" si="38"/>
        <v>112525</v>
      </c>
      <c r="AK318" s="2">
        <f t="shared" si="39"/>
        <v>18</v>
      </c>
    </row>
    <row r="319" spans="1:37" ht="12.75" x14ac:dyDescent="0.2">
      <c r="A319" s="4">
        <v>45602</v>
      </c>
      <c r="B319" s="5">
        <f>All_Customers_Residential!B319+All_Customers_Small_Commercial!B319+All_Customers_Lighting!B319</f>
        <v>65671</v>
      </c>
      <c r="C319" s="5">
        <f>All_Customers_Residential!C319+All_Customers_Small_Commercial!C319+All_Customers_Lighting!C319</f>
        <v>62674</v>
      </c>
      <c r="D319" s="5">
        <f>All_Customers_Residential!D319+All_Customers_Small_Commercial!D319+All_Customers_Lighting!D319</f>
        <v>60803</v>
      </c>
      <c r="E319" s="5">
        <f>All_Customers_Residential!E319+All_Customers_Small_Commercial!E319+All_Customers_Lighting!E319</f>
        <v>61499</v>
      </c>
      <c r="F319" s="5">
        <f>All_Customers_Residential!F319+All_Customers_Small_Commercial!F319+All_Customers_Lighting!F319</f>
        <v>63834</v>
      </c>
      <c r="G319" s="5">
        <f>All_Customers_Residential!G319+All_Customers_Small_Commercial!G319+All_Customers_Lighting!G319</f>
        <v>71692</v>
      </c>
      <c r="H319" s="5">
        <f>All_Customers_Residential!H319+All_Customers_Small_Commercial!H319+All_Customers_Lighting!H319</f>
        <v>85726</v>
      </c>
      <c r="I319" s="5">
        <f>All_Customers_Residential!I319+All_Customers_Small_Commercial!I319+All_Customers_Lighting!I319</f>
        <v>88371</v>
      </c>
      <c r="J319" s="5">
        <f>All_Customers_Residential!J319+All_Customers_Small_Commercial!J319+All_Customers_Lighting!J319</f>
        <v>84327</v>
      </c>
      <c r="K319" s="5">
        <f>All_Customers_Residential!K319+All_Customers_Small_Commercial!K319+All_Customers_Lighting!K319</f>
        <v>81382</v>
      </c>
      <c r="L319" s="5">
        <f>All_Customers_Residential!L319+All_Customers_Small_Commercial!L319+All_Customers_Lighting!L319</f>
        <v>75793</v>
      </c>
      <c r="M319" s="5">
        <f>All_Customers_Residential!M319+All_Customers_Small_Commercial!M319+All_Customers_Lighting!M319</f>
        <v>74604</v>
      </c>
      <c r="N319" s="5">
        <f>All_Customers_Residential!N319+All_Customers_Small_Commercial!N319+All_Customers_Lighting!N319</f>
        <v>79949</v>
      </c>
      <c r="O319" s="5">
        <f>All_Customers_Residential!O319+All_Customers_Small_Commercial!O319+All_Customers_Lighting!O319</f>
        <v>78255</v>
      </c>
      <c r="P319" s="5">
        <f>All_Customers_Residential!P319+All_Customers_Small_Commercial!P319+All_Customers_Lighting!P319</f>
        <v>80035</v>
      </c>
      <c r="Q319" s="5">
        <f>All_Customers_Residential!Q319+All_Customers_Small_Commercial!Q319+All_Customers_Lighting!Q319</f>
        <v>86102</v>
      </c>
      <c r="R319" s="5">
        <f>All_Customers_Residential!R319+All_Customers_Small_Commercial!R319+All_Customers_Lighting!R319</f>
        <v>97847</v>
      </c>
      <c r="S319" s="5">
        <f>All_Customers_Residential!S319+All_Customers_Small_Commercial!S319+All_Customers_Lighting!S319</f>
        <v>108989</v>
      </c>
      <c r="T319" s="5">
        <f>All_Customers_Residential!T319+All_Customers_Small_Commercial!T319+All_Customers_Lighting!T319</f>
        <v>108058</v>
      </c>
      <c r="U319" s="5">
        <f>All_Customers_Residential!U319+All_Customers_Small_Commercial!U319+All_Customers_Lighting!U319</f>
        <v>99940</v>
      </c>
      <c r="V319" s="5">
        <f>All_Customers_Residential!V319+All_Customers_Small_Commercial!V319+All_Customers_Lighting!V319</f>
        <v>95644</v>
      </c>
      <c r="W319" s="5">
        <f>All_Customers_Residential!W319+All_Customers_Small_Commercial!W319+All_Customers_Lighting!W319</f>
        <v>83988</v>
      </c>
      <c r="X319" s="5">
        <f>All_Customers_Residential!X319+All_Customers_Small_Commercial!X319+All_Customers_Lighting!X319</f>
        <v>72496</v>
      </c>
      <c r="Y319" s="5">
        <f>All_Customers_Residential!Y319+All_Customers_Small_Commercial!Y319+All_Customers_Lighting!Y319</f>
        <v>64691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1395780</v>
      </c>
      <c r="AD319" s="5">
        <f t="shared" si="34"/>
        <v>536590</v>
      </c>
      <c r="AE319" s="5">
        <f t="shared" si="35"/>
        <v>1932370</v>
      </c>
      <c r="AG319" s="2">
        <f t="shared" si="36"/>
        <v>11</v>
      </c>
      <c r="AH319" s="2">
        <f t="shared" si="37"/>
        <v>2024</v>
      </c>
      <c r="AJ319" s="5">
        <f t="shared" si="38"/>
        <v>108989</v>
      </c>
      <c r="AK319" s="2">
        <f t="shared" si="39"/>
        <v>18</v>
      </c>
    </row>
    <row r="320" spans="1:37" ht="12.75" x14ac:dyDescent="0.2">
      <c r="A320" s="4">
        <v>45603</v>
      </c>
      <c r="B320" s="5">
        <f>All_Customers_Residential!B320+All_Customers_Small_Commercial!B320+All_Customers_Lighting!B320</f>
        <v>62106</v>
      </c>
      <c r="C320" s="5">
        <f>All_Customers_Residential!C320+All_Customers_Small_Commercial!C320+All_Customers_Lighting!C320</f>
        <v>58433</v>
      </c>
      <c r="D320" s="5">
        <f>All_Customers_Residential!D320+All_Customers_Small_Commercial!D320+All_Customers_Lighting!D320</f>
        <v>57436</v>
      </c>
      <c r="E320" s="5">
        <f>All_Customers_Residential!E320+All_Customers_Small_Commercial!E320+All_Customers_Lighting!E320</f>
        <v>58042</v>
      </c>
      <c r="F320" s="5">
        <f>All_Customers_Residential!F320+All_Customers_Small_Commercial!F320+All_Customers_Lighting!F320</f>
        <v>61607</v>
      </c>
      <c r="G320" s="5">
        <f>All_Customers_Residential!G320+All_Customers_Small_Commercial!G320+All_Customers_Lighting!G320</f>
        <v>68724</v>
      </c>
      <c r="H320" s="5">
        <f>All_Customers_Residential!H320+All_Customers_Small_Commercial!H320+All_Customers_Lighting!H320</f>
        <v>85010</v>
      </c>
      <c r="I320" s="5">
        <f>All_Customers_Residential!I320+All_Customers_Small_Commercial!I320+All_Customers_Lighting!I320</f>
        <v>88311</v>
      </c>
      <c r="J320" s="5">
        <f>All_Customers_Residential!J320+All_Customers_Small_Commercial!J320+All_Customers_Lighting!J320</f>
        <v>83714</v>
      </c>
      <c r="K320" s="5">
        <f>All_Customers_Residential!K320+All_Customers_Small_Commercial!K320+All_Customers_Lighting!K320</f>
        <v>73892</v>
      </c>
      <c r="L320" s="5">
        <f>All_Customers_Residential!L320+All_Customers_Small_Commercial!L320+All_Customers_Lighting!L320</f>
        <v>71906</v>
      </c>
      <c r="M320" s="5">
        <f>All_Customers_Residential!M320+All_Customers_Small_Commercial!M320+All_Customers_Lighting!M320</f>
        <v>67186</v>
      </c>
      <c r="N320" s="5">
        <f>All_Customers_Residential!N320+All_Customers_Small_Commercial!N320+All_Customers_Lighting!N320</f>
        <v>63888</v>
      </c>
      <c r="O320" s="5">
        <f>All_Customers_Residential!O320+All_Customers_Small_Commercial!O320+All_Customers_Lighting!O320</f>
        <v>63186</v>
      </c>
      <c r="P320" s="5">
        <f>All_Customers_Residential!P320+All_Customers_Small_Commercial!P320+All_Customers_Lighting!P320</f>
        <v>70476</v>
      </c>
      <c r="Q320" s="5">
        <f>All_Customers_Residential!Q320+All_Customers_Small_Commercial!Q320+All_Customers_Lighting!Q320</f>
        <v>85386</v>
      </c>
      <c r="R320" s="5">
        <f>All_Customers_Residential!R320+All_Customers_Small_Commercial!R320+All_Customers_Lighting!R320</f>
        <v>99443</v>
      </c>
      <c r="S320" s="5">
        <f>All_Customers_Residential!S320+All_Customers_Small_Commercial!S320+All_Customers_Lighting!S320</f>
        <v>111645</v>
      </c>
      <c r="T320" s="5">
        <f>All_Customers_Residential!T320+All_Customers_Small_Commercial!T320+All_Customers_Lighting!T320</f>
        <v>112908</v>
      </c>
      <c r="U320" s="5">
        <f>All_Customers_Residential!U320+All_Customers_Small_Commercial!U320+All_Customers_Lighting!U320</f>
        <v>108804</v>
      </c>
      <c r="V320" s="5">
        <f>All_Customers_Residential!V320+All_Customers_Small_Commercial!V320+All_Customers_Lighting!V320</f>
        <v>103595</v>
      </c>
      <c r="W320" s="5">
        <f>All_Customers_Residential!W320+All_Customers_Small_Commercial!W320+All_Customers_Lighting!W320</f>
        <v>94834</v>
      </c>
      <c r="X320" s="5">
        <f>All_Customers_Residential!X320+All_Customers_Small_Commercial!X320+All_Customers_Lighting!X320</f>
        <v>81021</v>
      </c>
      <c r="Y320" s="5">
        <f>All_Customers_Residential!Y320+All_Customers_Small_Commercial!Y320+All_Customers_Lighting!Y320</f>
        <v>74708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1380195</v>
      </c>
      <c r="AD320" s="5">
        <f t="shared" si="34"/>
        <v>526066</v>
      </c>
      <c r="AE320" s="5">
        <f t="shared" si="35"/>
        <v>1906261</v>
      </c>
      <c r="AG320" s="2">
        <f t="shared" si="36"/>
        <v>11</v>
      </c>
      <c r="AH320" s="2">
        <f t="shared" si="37"/>
        <v>2024</v>
      </c>
      <c r="AJ320" s="5">
        <f t="shared" si="38"/>
        <v>112908</v>
      </c>
      <c r="AK320" s="2">
        <f t="shared" si="39"/>
        <v>19</v>
      </c>
    </row>
    <row r="321" spans="1:37" ht="12.75" x14ac:dyDescent="0.2">
      <c r="A321" s="4">
        <v>45604</v>
      </c>
      <c r="B321" s="5">
        <f>All_Customers_Residential!B321+All_Customers_Small_Commercial!B321+All_Customers_Lighting!B321</f>
        <v>68239</v>
      </c>
      <c r="C321" s="5">
        <f>All_Customers_Residential!C321+All_Customers_Small_Commercial!C321+All_Customers_Lighting!C321</f>
        <v>66177</v>
      </c>
      <c r="D321" s="5">
        <f>All_Customers_Residential!D321+All_Customers_Small_Commercial!D321+All_Customers_Lighting!D321</f>
        <v>64598</v>
      </c>
      <c r="E321" s="5">
        <f>All_Customers_Residential!E321+All_Customers_Small_Commercial!E321+All_Customers_Lighting!E321</f>
        <v>65555</v>
      </c>
      <c r="F321" s="5">
        <f>All_Customers_Residential!F321+All_Customers_Small_Commercial!F321+All_Customers_Lighting!F321</f>
        <v>69185</v>
      </c>
      <c r="G321" s="5">
        <f>All_Customers_Residential!G321+All_Customers_Small_Commercial!G321+All_Customers_Lighting!G321</f>
        <v>76898</v>
      </c>
      <c r="H321" s="5">
        <f>All_Customers_Residential!H321+All_Customers_Small_Commercial!H321+All_Customers_Lighting!H321</f>
        <v>92925</v>
      </c>
      <c r="I321" s="5">
        <f>All_Customers_Residential!I321+All_Customers_Small_Commercial!I321+All_Customers_Lighting!I321</f>
        <v>93699</v>
      </c>
      <c r="J321" s="5">
        <f>All_Customers_Residential!J321+All_Customers_Small_Commercial!J321+All_Customers_Lighting!J321</f>
        <v>87254</v>
      </c>
      <c r="K321" s="5">
        <f>All_Customers_Residential!K321+All_Customers_Small_Commercial!K321+All_Customers_Lighting!K321</f>
        <v>77405</v>
      </c>
      <c r="L321" s="5">
        <f>All_Customers_Residential!L321+All_Customers_Small_Commercial!L321+All_Customers_Lighting!L321</f>
        <v>76227</v>
      </c>
      <c r="M321" s="5">
        <f>All_Customers_Residential!M321+All_Customers_Small_Commercial!M321+All_Customers_Lighting!M321</f>
        <v>78763</v>
      </c>
      <c r="N321" s="5">
        <f>All_Customers_Residential!N321+All_Customers_Small_Commercial!N321+All_Customers_Lighting!N321</f>
        <v>84014</v>
      </c>
      <c r="O321" s="5">
        <f>All_Customers_Residential!O321+All_Customers_Small_Commercial!O321+All_Customers_Lighting!O321</f>
        <v>82294</v>
      </c>
      <c r="P321" s="5">
        <f>All_Customers_Residential!P321+All_Customers_Small_Commercial!P321+All_Customers_Lighting!P321</f>
        <v>82898</v>
      </c>
      <c r="Q321" s="5">
        <f>All_Customers_Residential!Q321+All_Customers_Small_Commercial!Q321+All_Customers_Lighting!Q321</f>
        <v>90190</v>
      </c>
      <c r="R321" s="5">
        <f>All_Customers_Residential!R321+All_Customers_Small_Commercial!R321+All_Customers_Lighting!R321</f>
        <v>102701</v>
      </c>
      <c r="S321" s="5">
        <f>All_Customers_Residential!S321+All_Customers_Small_Commercial!S321+All_Customers_Lighting!S321</f>
        <v>112899</v>
      </c>
      <c r="T321" s="5">
        <f>All_Customers_Residential!T321+All_Customers_Small_Commercial!T321+All_Customers_Lighting!T321</f>
        <v>112369</v>
      </c>
      <c r="U321" s="5">
        <f>All_Customers_Residential!U321+All_Customers_Small_Commercial!U321+All_Customers_Lighting!U321</f>
        <v>106923</v>
      </c>
      <c r="V321" s="5">
        <f>All_Customers_Residential!V321+All_Customers_Small_Commercial!V321+All_Customers_Lighting!V321</f>
        <v>102700</v>
      </c>
      <c r="W321" s="5">
        <f>All_Customers_Residential!W321+All_Customers_Small_Commercial!W321+All_Customers_Lighting!W321</f>
        <v>93858</v>
      </c>
      <c r="X321" s="5">
        <f>All_Customers_Residential!X321+All_Customers_Small_Commercial!X321+All_Customers_Lighting!X321</f>
        <v>83318</v>
      </c>
      <c r="Y321" s="5">
        <f>All_Customers_Residential!Y321+All_Customers_Small_Commercial!Y321+All_Customers_Lighting!Y321</f>
        <v>76112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1467512</v>
      </c>
      <c r="AD321" s="5">
        <f t="shared" si="34"/>
        <v>579689</v>
      </c>
      <c r="AE321" s="5">
        <f t="shared" si="35"/>
        <v>2047201</v>
      </c>
      <c r="AG321" s="2">
        <f t="shared" si="36"/>
        <v>11</v>
      </c>
      <c r="AH321" s="2">
        <f t="shared" si="37"/>
        <v>2024</v>
      </c>
      <c r="AJ321" s="5">
        <f t="shared" si="38"/>
        <v>112899</v>
      </c>
      <c r="AK321" s="2">
        <f t="shared" si="39"/>
        <v>18</v>
      </c>
    </row>
    <row r="322" spans="1:37" ht="12.75" x14ac:dyDescent="0.2">
      <c r="A322" s="4">
        <v>45605</v>
      </c>
      <c r="B322" s="5">
        <f>All_Customers_Residential!B322+All_Customers_Small_Commercial!B322+All_Customers_Lighting!B322</f>
        <v>71296</v>
      </c>
      <c r="C322" s="5">
        <f>All_Customers_Residential!C322+All_Customers_Small_Commercial!C322+All_Customers_Lighting!C322</f>
        <v>68320</v>
      </c>
      <c r="D322" s="5">
        <f>All_Customers_Residential!D322+All_Customers_Small_Commercial!D322+All_Customers_Lighting!D322</f>
        <v>66819</v>
      </c>
      <c r="E322" s="5">
        <f>All_Customers_Residential!E322+All_Customers_Small_Commercial!E322+All_Customers_Lighting!E322</f>
        <v>66814</v>
      </c>
      <c r="F322" s="5">
        <f>All_Customers_Residential!F322+All_Customers_Small_Commercial!F322+All_Customers_Lighting!F322</f>
        <v>70165</v>
      </c>
      <c r="G322" s="5">
        <f>All_Customers_Residential!G322+All_Customers_Small_Commercial!G322+All_Customers_Lighting!G322</f>
        <v>74802</v>
      </c>
      <c r="H322" s="5">
        <f>All_Customers_Residential!H322+All_Customers_Small_Commercial!H322+All_Customers_Lighting!H322</f>
        <v>83697</v>
      </c>
      <c r="I322" s="5">
        <f>All_Customers_Residential!I322+All_Customers_Small_Commercial!I322+All_Customers_Lighting!I322</f>
        <v>85033</v>
      </c>
      <c r="J322" s="5">
        <f>All_Customers_Residential!J322+All_Customers_Small_Commercial!J322+All_Customers_Lighting!J322</f>
        <v>83955</v>
      </c>
      <c r="K322" s="5">
        <f>All_Customers_Residential!K322+All_Customers_Small_Commercial!K322+All_Customers_Lighting!K322</f>
        <v>78098</v>
      </c>
      <c r="L322" s="5">
        <f>All_Customers_Residential!L322+All_Customers_Small_Commercial!L322+All_Customers_Lighting!L322</f>
        <v>74460</v>
      </c>
      <c r="M322" s="5">
        <f>All_Customers_Residential!M322+All_Customers_Small_Commercial!M322+All_Customers_Lighting!M322</f>
        <v>72105</v>
      </c>
      <c r="N322" s="5">
        <f>All_Customers_Residential!N322+All_Customers_Small_Commercial!N322+All_Customers_Lighting!N322</f>
        <v>70460</v>
      </c>
      <c r="O322" s="5">
        <f>All_Customers_Residential!O322+All_Customers_Small_Commercial!O322+All_Customers_Lighting!O322</f>
        <v>70626</v>
      </c>
      <c r="P322" s="5">
        <f>All_Customers_Residential!P322+All_Customers_Small_Commercial!P322+All_Customers_Lighting!P322</f>
        <v>79073</v>
      </c>
      <c r="Q322" s="5">
        <f>All_Customers_Residential!Q322+All_Customers_Small_Commercial!Q322+All_Customers_Lighting!Q322</f>
        <v>94085</v>
      </c>
      <c r="R322" s="5">
        <f>All_Customers_Residential!R322+All_Customers_Small_Commercial!R322+All_Customers_Lighting!R322</f>
        <v>108488</v>
      </c>
      <c r="S322" s="5">
        <f>All_Customers_Residential!S322+All_Customers_Small_Commercial!S322+All_Customers_Lighting!S322</f>
        <v>120012</v>
      </c>
      <c r="T322" s="5">
        <f>All_Customers_Residential!T322+All_Customers_Small_Commercial!T322+All_Customers_Lighting!T322</f>
        <v>118029</v>
      </c>
      <c r="U322" s="5">
        <f>All_Customers_Residential!U322+All_Customers_Small_Commercial!U322+All_Customers_Lighting!U322</f>
        <v>114720</v>
      </c>
      <c r="V322" s="5">
        <f>All_Customers_Residential!V322+All_Customers_Small_Commercial!V322+All_Customers_Lighting!V322</f>
        <v>110535</v>
      </c>
      <c r="W322" s="5">
        <f>All_Customers_Residential!W322+All_Customers_Small_Commercial!W322+All_Customers_Lighting!W322</f>
        <v>102027</v>
      </c>
      <c r="X322" s="5">
        <f>All_Customers_Residential!X322+All_Customers_Small_Commercial!X322+All_Customers_Lighting!X322</f>
        <v>91719</v>
      </c>
      <c r="Y322" s="5">
        <f>All_Customers_Residential!Y322+All_Customers_Small_Commercial!Y322+All_Customers_Lighting!Y322</f>
        <v>81809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2057147</v>
      </c>
      <c r="AE322" s="5">
        <f t="shared" si="35"/>
        <v>2057147</v>
      </c>
      <c r="AG322" s="2">
        <f t="shared" si="36"/>
        <v>11</v>
      </c>
      <c r="AH322" s="2">
        <f t="shared" si="37"/>
        <v>2024</v>
      </c>
      <c r="AJ322" s="5">
        <f t="shared" si="38"/>
        <v>120012</v>
      </c>
      <c r="AK322" s="2">
        <f t="shared" si="39"/>
        <v>18</v>
      </c>
    </row>
    <row r="323" spans="1:37" ht="12.75" x14ac:dyDescent="0.2">
      <c r="A323" s="4">
        <v>45606</v>
      </c>
      <c r="B323" s="5">
        <f>All_Customers_Residential!B323+All_Customers_Small_Commercial!B323+All_Customers_Lighting!B323</f>
        <v>79782</v>
      </c>
      <c r="C323" s="5">
        <f>All_Customers_Residential!C323+All_Customers_Small_Commercial!C323+All_Customers_Lighting!C323</f>
        <v>75961</v>
      </c>
      <c r="D323" s="5">
        <f>All_Customers_Residential!D323+All_Customers_Small_Commercial!D323+All_Customers_Lighting!D323</f>
        <v>74365</v>
      </c>
      <c r="E323" s="5">
        <f>All_Customers_Residential!E323+All_Customers_Small_Commercial!E323+All_Customers_Lighting!E323</f>
        <v>75287</v>
      </c>
      <c r="F323" s="5">
        <f>All_Customers_Residential!F323+All_Customers_Small_Commercial!F323+All_Customers_Lighting!F323</f>
        <v>77872</v>
      </c>
      <c r="G323" s="5">
        <f>All_Customers_Residential!G323+All_Customers_Small_Commercial!G323+All_Customers_Lighting!G323</f>
        <v>81973</v>
      </c>
      <c r="H323" s="5">
        <f>All_Customers_Residential!H323+All_Customers_Small_Commercial!H323+All_Customers_Lighting!H323</f>
        <v>90814</v>
      </c>
      <c r="I323" s="5">
        <f>All_Customers_Residential!I323+All_Customers_Small_Commercial!I323+All_Customers_Lighting!I323</f>
        <v>91197</v>
      </c>
      <c r="J323" s="5">
        <f>All_Customers_Residential!J323+All_Customers_Small_Commercial!J323+All_Customers_Lighting!J323</f>
        <v>82393</v>
      </c>
      <c r="K323" s="5">
        <f>All_Customers_Residential!K323+All_Customers_Small_Commercial!K323+All_Customers_Lighting!K323</f>
        <v>76580</v>
      </c>
      <c r="L323" s="5">
        <f>All_Customers_Residential!L323+All_Customers_Small_Commercial!L323+All_Customers_Lighting!L323</f>
        <v>73694</v>
      </c>
      <c r="M323" s="5">
        <f>All_Customers_Residential!M323+All_Customers_Small_Commercial!M323+All_Customers_Lighting!M323</f>
        <v>70505</v>
      </c>
      <c r="N323" s="5">
        <f>All_Customers_Residential!N323+All_Customers_Small_Commercial!N323+All_Customers_Lighting!N323</f>
        <v>69937</v>
      </c>
      <c r="O323" s="5">
        <f>All_Customers_Residential!O323+All_Customers_Small_Commercial!O323+All_Customers_Lighting!O323</f>
        <v>79286</v>
      </c>
      <c r="P323" s="5">
        <f>All_Customers_Residential!P323+All_Customers_Small_Commercial!P323+All_Customers_Lighting!P323</f>
        <v>82495</v>
      </c>
      <c r="Q323" s="5">
        <f>All_Customers_Residential!Q323+All_Customers_Small_Commercial!Q323+All_Customers_Lighting!Q323</f>
        <v>93850</v>
      </c>
      <c r="R323" s="5">
        <f>All_Customers_Residential!R323+All_Customers_Small_Commercial!R323+All_Customers_Lighting!R323</f>
        <v>109604</v>
      </c>
      <c r="S323" s="5">
        <f>All_Customers_Residential!S323+All_Customers_Small_Commercial!S323+All_Customers_Lighting!S323</f>
        <v>119760</v>
      </c>
      <c r="T323" s="5">
        <f>All_Customers_Residential!T323+All_Customers_Small_Commercial!T323+All_Customers_Lighting!T323</f>
        <v>117618</v>
      </c>
      <c r="U323" s="5">
        <f>All_Customers_Residential!U323+All_Customers_Small_Commercial!U323+All_Customers_Lighting!U323</f>
        <v>112038</v>
      </c>
      <c r="V323" s="5">
        <f>All_Customers_Residential!V323+All_Customers_Small_Commercial!V323+All_Customers_Lighting!V323</f>
        <v>104964</v>
      </c>
      <c r="W323" s="5">
        <f>All_Customers_Residential!W323+All_Customers_Small_Commercial!W323+All_Customers_Lighting!W323</f>
        <v>93555</v>
      </c>
      <c r="X323" s="5">
        <f>All_Customers_Residential!X323+All_Customers_Small_Commercial!X323+All_Customers_Lighting!X323</f>
        <v>81685</v>
      </c>
      <c r="Y323" s="5">
        <f>All_Customers_Residential!Y323+All_Customers_Small_Commercial!Y323+All_Customers_Lighting!Y323</f>
        <v>71477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2086692</v>
      </c>
      <c r="AE323" s="5">
        <f t="shared" si="35"/>
        <v>2086692</v>
      </c>
      <c r="AG323" s="2">
        <f t="shared" si="36"/>
        <v>11</v>
      </c>
      <c r="AH323" s="2">
        <f t="shared" si="37"/>
        <v>2024</v>
      </c>
      <c r="AJ323" s="5">
        <f t="shared" si="38"/>
        <v>119760</v>
      </c>
      <c r="AK323" s="2">
        <f t="shared" si="39"/>
        <v>18</v>
      </c>
    </row>
    <row r="324" spans="1:37" ht="12.75" x14ac:dyDescent="0.2">
      <c r="A324" s="4">
        <v>45607</v>
      </c>
      <c r="B324" s="5">
        <f>All_Customers_Residential!B324+All_Customers_Small_Commercial!B324+All_Customers_Lighting!B324</f>
        <v>69249</v>
      </c>
      <c r="C324" s="5">
        <f>All_Customers_Residential!C324+All_Customers_Small_Commercial!C324+All_Customers_Lighting!C324</f>
        <v>65106</v>
      </c>
      <c r="D324" s="5">
        <f>All_Customers_Residential!D324+All_Customers_Small_Commercial!D324+All_Customers_Lighting!D324</f>
        <v>62980</v>
      </c>
      <c r="E324" s="5">
        <f>All_Customers_Residential!E324+All_Customers_Small_Commercial!E324+All_Customers_Lighting!E324</f>
        <v>63428</v>
      </c>
      <c r="F324" s="5">
        <f>All_Customers_Residential!F324+All_Customers_Small_Commercial!F324+All_Customers_Lighting!F324</f>
        <v>66734</v>
      </c>
      <c r="G324" s="5">
        <f>All_Customers_Residential!G324+All_Customers_Small_Commercial!G324+All_Customers_Lighting!G324</f>
        <v>72930</v>
      </c>
      <c r="H324" s="5">
        <f>All_Customers_Residential!H324+All_Customers_Small_Commercial!H324+All_Customers_Lighting!H324</f>
        <v>84502</v>
      </c>
      <c r="I324" s="5">
        <f>All_Customers_Residential!I324+All_Customers_Small_Commercial!I324+All_Customers_Lighting!I324</f>
        <v>91489</v>
      </c>
      <c r="J324" s="5">
        <f>All_Customers_Residential!J324+All_Customers_Small_Commercial!J324+All_Customers_Lighting!J324</f>
        <v>92997</v>
      </c>
      <c r="K324" s="5">
        <f>All_Customers_Residential!K324+All_Customers_Small_Commercial!K324+All_Customers_Lighting!K324</f>
        <v>91671</v>
      </c>
      <c r="L324" s="5">
        <f>All_Customers_Residential!L324+All_Customers_Small_Commercial!L324+All_Customers_Lighting!L324</f>
        <v>83746</v>
      </c>
      <c r="M324" s="5">
        <f>All_Customers_Residential!M324+All_Customers_Small_Commercial!M324+All_Customers_Lighting!M324</f>
        <v>74077</v>
      </c>
      <c r="N324" s="5">
        <f>All_Customers_Residential!N324+All_Customers_Small_Commercial!N324+All_Customers_Lighting!N324</f>
        <v>73986</v>
      </c>
      <c r="O324" s="5">
        <f>All_Customers_Residential!O324+All_Customers_Small_Commercial!O324+All_Customers_Lighting!O324</f>
        <v>80303</v>
      </c>
      <c r="P324" s="5">
        <f>All_Customers_Residential!P324+All_Customers_Small_Commercial!P324+All_Customers_Lighting!P324</f>
        <v>84639</v>
      </c>
      <c r="Q324" s="5">
        <f>All_Customers_Residential!Q324+All_Customers_Small_Commercial!Q324+All_Customers_Lighting!Q324</f>
        <v>92994</v>
      </c>
      <c r="R324" s="5">
        <f>All_Customers_Residential!R324+All_Customers_Small_Commercial!R324+All_Customers_Lighting!R324</f>
        <v>107627</v>
      </c>
      <c r="S324" s="5">
        <f>All_Customers_Residential!S324+All_Customers_Small_Commercial!S324+All_Customers_Lighting!S324</f>
        <v>116574</v>
      </c>
      <c r="T324" s="5">
        <f>All_Customers_Residential!T324+All_Customers_Small_Commercial!T324+All_Customers_Lighting!T324</f>
        <v>114412</v>
      </c>
      <c r="U324" s="5">
        <f>All_Customers_Residential!U324+All_Customers_Small_Commercial!U324+All_Customers_Lighting!U324</f>
        <v>107335</v>
      </c>
      <c r="V324" s="5">
        <f>All_Customers_Residential!V324+All_Customers_Small_Commercial!V324+All_Customers_Lighting!V324</f>
        <v>100935</v>
      </c>
      <c r="W324" s="5">
        <f>All_Customers_Residential!W324+All_Customers_Small_Commercial!W324+All_Customers_Lighting!W324</f>
        <v>89526</v>
      </c>
      <c r="X324" s="5">
        <f>All_Customers_Residential!X324+All_Customers_Small_Commercial!X324+All_Customers_Lighting!X324</f>
        <v>78521</v>
      </c>
      <c r="Y324" s="5">
        <f>All_Customers_Residential!Y324+All_Customers_Small_Commercial!Y324+All_Customers_Lighting!Y324</f>
        <v>68878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2034639</v>
      </c>
      <c r="AE324" s="5">
        <f t="shared" si="35"/>
        <v>2034639</v>
      </c>
      <c r="AG324" s="2">
        <f t="shared" si="36"/>
        <v>11</v>
      </c>
      <c r="AH324" s="2">
        <f t="shared" si="37"/>
        <v>2024</v>
      </c>
      <c r="AJ324" s="5">
        <f t="shared" si="38"/>
        <v>116574</v>
      </c>
      <c r="AK324" s="2">
        <f t="shared" si="39"/>
        <v>18</v>
      </c>
    </row>
    <row r="325" spans="1:37" ht="12.75" x14ac:dyDescent="0.2">
      <c r="A325" s="4">
        <v>45608</v>
      </c>
      <c r="B325" s="5">
        <f>All_Customers_Residential!B325+All_Customers_Small_Commercial!B325+All_Customers_Lighting!B325</f>
        <v>66043</v>
      </c>
      <c r="C325" s="5">
        <f>All_Customers_Residential!C325+All_Customers_Small_Commercial!C325+All_Customers_Lighting!C325</f>
        <v>62819</v>
      </c>
      <c r="D325" s="5">
        <f>All_Customers_Residential!D325+All_Customers_Small_Commercial!D325+All_Customers_Lighting!D325</f>
        <v>60992</v>
      </c>
      <c r="E325" s="5">
        <f>All_Customers_Residential!E325+All_Customers_Small_Commercial!E325+All_Customers_Lighting!E325</f>
        <v>61359</v>
      </c>
      <c r="F325" s="5">
        <f>All_Customers_Residential!F325+All_Customers_Small_Commercial!F325+All_Customers_Lighting!F325</f>
        <v>66197</v>
      </c>
      <c r="G325" s="5">
        <f>All_Customers_Residential!G325+All_Customers_Small_Commercial!G325+All_Customers_Lighting!G325</f>
        <v>73155</v>
      </c>
      <c r="H325" s="5">
        <f>All_Customers_Residential!H325+All_Customers_Small_Commercial!H325+All_Customers_Lighting!H325</f>
        <v>90530</v>
      </c>
      <c r="I325" s="5">
        <f>All_Customers_Residential!I325+All_Customers_Small_Commercial!I325+All_Customers_Lighting!I325</f>
        <v>93512</v>
      </c>
      <c r="J325" s="5">
        <f>All_Customers_Residential!J325+All_Customers_Small_Commercial!J325+All_Customers_Lighting!J325</f>
        <v>88350</v>
      </c>
      <c r="K325" s="5">
        <f>All_Customers_Residential!K325+All_Customers_Small_Commercial!K325+All_Customers_Lighting!K325</f>
        <v>89794</v>
      </c>
      <c r="L325" s="5">
        <f>All_Customers_Residential!L325+All_Customers_Small_Commercial!L325+All_Customers_Lighting!L325</f>
        <v>89602</v>
      </c>
      <c r="M325" s="5">
        <f>All_Customers_Residential!M325+All_Customers_Small_Commercial!M325+All_Customers_Lighting!M325</f>
        <v>87953</v>
      </c>
      <c r="N325" s="5">
        <f>All_Customers_Residential!N325+All_Customers_Small_Commercial!N325+All_Customers_Lighting!N325</f>
        <v>85694</v>
      </c>
      <c r="O325" s="5">
        <f>All_Customers_Residential!O325+All_Customers_Small_Commercial!O325+All_Customers_Lighting!O325</f>
        <v>82061</v>
      </c>
      <c r="P325" s="5">
        <f>All_Customers_Residential!P325+All_Customers_Small_Commercial!P325+All_Customers_Lighting!P325</f>
        <v>86863</v>
      </c>
      <c r="Q325" s="5">
        <f>All_Customers_Residential!Q325+All_Customers_Small_Commercial!Q325+All_Customers_Lighting!Q325</f>
        <v>97605</v>
      </c>
      <c r="R325" s="5">
        <f>All_Customers_Residential!R325+All_Customers_Small_Commercial!R325+All_Customers_Lighting!R325</f>
        <v>111531</v>
      </c>
      <c r="S325" s="5">
        <f>All_Customers_Residential!S325+All_Customers_Small_Commercial!S325+All_Customers_Lighting!S325</f>
        <v>123879</v>
      </c>
      <c r="T325" s="5">
        <f>All_Customers_Residential!T325+All_Customers_Small_Commercial!T325+All_Customers_Lighting!T325</f>
        <v>124949</v>
      </c>
      <c r="U325" s="5">
        <f>All_Customers_Residential!U325+All_Customers_Small_Commercial!U325+All_Customers_Lighting!U325</f>
        <v>118508</v>
      </c>
      <c r="V325" s="5">
        <f>All_Customers_Residential!V325+All_Customers_Small_Commercial!V325+All_Customers_Lighting!V325</f>
        <v>111745</v>
      </c>
      <c r="W325" s="5">
        <f>All_Customers_Residential!W325+All_Customers_Small_Commercial!W325+All_Customers_Lighting!W325</f>
        <v>102620</v>
      </c>
      <c r="X325" s="5">
        <f>All_Customers_Residential!X325+All_Customers_Small_Commercial!X325+All_Customers_Lighting!X325</f>
        <v>89556</v>
      </c>
      <c r="Y325" s="5">
        <f>All_Customers_Residential!Y325+All_Customers_Small_Commercial!Y325+All_Customers_Lighting!Y325</f>
        <v>81667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1584222</v>
      </c>
      <c r="AD325" s="5">
        <f t="shared" si="34"/>
        <v>562762</v>
      </c>
      <c r="AE325" s="5">
        <f t="shared" si="35"/>
        <v>2146984</v>
      </c>
      <c r="AG325" s="2">
        <f t="shared" si="36"/>
        <v>11</v>
      </c>
      <c r="AH325" s="2">
        <f t="shared" si="37"/>
        <v>2024</v>
      </c>
      <c r="AJ325" s="5">
        <f t="shared" si="38"/>
        <v>124949</v>
      </c>
      <c r="AK325" s="2">
        <f t="shared" si="39"/>
        <v>19</v>
      </c>
    </row>
    <row r="326" spans="1:37" ht="12.75" x14ac:dyDescent="0.2">
      <c r="A326" s="4">
        <v>45609</v>
      </c>
      <c r="B326" s="5">
        <f>All_Customers_Residential!B326+All_Customers_Small_Commercial!B326+All_Customers_Lighting!B326</f>
        <v>78246</v>
      </c>
      <c r="C326" s="5">
        <f>All_Customers_Residential!C326+All_Customers_Small_Commercial!C326+All_Customers_Lighting!C326</f>
        <v>75503</v>
      </c>
      <c r="D326" s="5">
        <f>All_Customers_Residential!D326+All_Customers_Small_Commercial!D326+All_Customers_Lighting!D326</f>
        <v>74470</v>
      </c>
      <c r="E326" s="5">
        <f>All_Customers_Residential!E326+All_Customers_Small_Commercial!E326+All_Customers_Lighting!E326</f>
        <v>75596</v>
      </c>
      <c r="F326" s="5">
        <f>All_Customers_Residential!F326+All_Customers_Small_Commercial!F326+All_Customers_Lighting!F326</f>
        <v>80933</v>
      </c>
      <c r="G326" s="5">
        <f>All_Customers_Residential!G326+All_Customers_Small_Commercial!G326+All_Customers_Lighting!G326</f>
        <v>89935</v>
      </c>
      <c r="H326" s="5">
        <f>All_Customers_Residential!H326+All_Customers_Small_Commercial!H326+All_Customers_Lighting!H326</f>
        <v>107614</v>
      </c>
      <c r="I326" s="5">
        <f>All_Customers_Residential!I326+All_Customers_Small_Commercial!I326+All_Customers_Lighting!I326</f>
        <v>104500</v>
      </c>
      <c r="J326" s="5">
        <f>All_Customers_Residential!J326+All_Customers_Small_Commercial!J326+All_Customers_Lighting!J326</f>
        <v>88251</v>
      </c>
      <c r="K326" s="5">
        <f>All_Customers_Residential!K326+All_Customers_Small_Commercial!K326+All_Customers_Lighting!K326</f>
        <v>77161</v>
      </c>
      <c r="L326" s="5">
        <f>All_Customers_Residential!L326+All_Customers_Small_Commercial!L326+All_Customers_Lighting!L326</f>
        <v>70459</v>
      </c>
      <c r="M326" s="5">
        <f>All_Customers_Residential!M326+All_Customers_Small_Commercial!M326+All_Customers_Lighting!M326</f>
        <v>68682</v>
      </c>
      <c r="N326" s="5">
        <f>All_Customers_Residential!N326+All_Customers_Small_Commercial!N326+All_Customers_Lighting!N326</f>
        <v>62459</v>
      </c>
      <c r="O326" s="5">
        <f>All_Customers_Residential!O326+All_Customers_Small_Commercial!O326+All_Customers_Lighting!O326</f>
        <v>70978</v>
      </c>
      <c r="P326" s="5">
        <f>All_Customers_Residential!P326+All_Customers_Small_Commercial!P326+All_Customers_Lighting!P326</f>
        <v>82862</v>
      </c>
      <c r="Q326" s="5">
        <f>All_Customers_Residential!Q326+All_Customers_Small_Commercial!Q326+All_Customers_Lighting!Q326</f>
        <v>98813</v>
      </c>
      <c r="R326" s="5">
        <f>All_Customers_Residential!R326+All_Customers_Small_Commercial!R326+All_Customers_Lighting!R326</f>
        <v>115748</v>
      </c>
      <c r="S326" s="5">
        <f>All_Customers_Residential!S326+All_Customers_Small_Commercial!S326+All_Customers_Lighting!S326</f>
        <v>129878</v>
      </c>
      <c r="T326" s="5">
        <f>All_Customers_Residential!T326+All_Customers_Small_Commercial!T326+All_Customers_Lighting!T326</f>
        <v>129335</v>
      </c>
      <c r="U326" s="5">
        <f>All_Customers_Residential!U326+All_Customers_Small_Commercial!U326+All_Customers_Lighting!U326</f>
        <v>124263</v>
      </c>
      <c r="V326" s="5">
        <f>All_Customers_Residential!V326+All_Customers_Small_Commercial!V326+All_Customers_Lighting!V326</f>
        <v>118168</v>
      </c>
      <c r="W326" s="5">
        <f>All_Customers_Residential!W326+All_Customers_Small_Commercial!W326+All_Customers_Lighting!W326</f>
        <v>108610</v>
      </c>
      <c r="X326" s="5">
        <f>All_Customers_Residential!X326+All_Customers_Small_Commercial!X326+All_Customers_Lighting!X326</f>
        <v>93718</v>
      </c>
      <c r="Y326" s="5">
        <f>All_Customers_Residential!Y326+All_Customers_Small_Commercial!Y326+All_Customers_Lighting!Y326</f>
        <v>85991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1543885</v>
      </c>
      <c r="AD326" s="5">
        <f t="shared" si="34"/>
        <v>668288</v>
      </c>
      <c r="AE326" s="5">
        <f t="shared" si="35"/>
        <v>2212173</v>
      </c>
      <c r="AG326" s="2">
        <f t="shared" si="36"/>
        <v>11</v>
      </c>
      <c r="AH326" s="2">
        <f t="shared" si="37"/>
        <v>2024</v>
      </c>
      <c r="AJ326" s="5">
        <f t="shared" si="38"/>
        <v>129878</v>
      </c>
      <c r="AK326" s="2">
        <f t="shared" si="39"/>
        <v>18</v>
      </c>
    </row>
    <row r="327" spans="1:37" ht="12.75" x14ac:dyDescent="0.2">
      <c r="A327" s="4">
        <v>45610</v>
      </c>
      <c r="B327" s="5">
        <f>All_Customers_Residential!B327+All_Customers_Small_Commercial!B327+All_Customers_Lighting!B327</f>
        <v>81875</v>
      </c>
      <c r="C327" s="5">
        <f>All_Customers_Residential!C327+All_Customers_Small_Commercial!C327+All_Customers_Lighting!C327</f>
        <v>79706</v>
      </c>
      <c r="D327" s="5">
        <f>All_Customers_Residential!D327+All_Customers_Small_Commercial!D327+All_Customers_Lighting!D327</f>
        <v>77653</v>
      </c>
      <c r="E327" s="5">
        <f>All_Customers_Residential!E327+All_Customers_Small_Commercial!E327+All_Customers_Lighting!E327</f>
        <v>79793</v>
      </c>
      <c r="F327" s="5">
        <f>All_Customers_Residential!F327+All_Customers_Small_Commercial!F327+All_Customers_Lighting!F327</f>
        <v>83745</v>
      </c>
      <c r="G327" s="5">
        <f>All_Customers_Residential!G327+All_Customers_Small_Commercial!G327+All_Customers_Lighting!G327</f>
        <v>92376</v>
      </c>
      <c r="H327" s="5">
        <f>All_Customers_Residential!H327+All_Customers_Small_Commercial!H327+All_Customers_Lighting!H327</f>
        <v>110716</v>
      </c>
      <c r="I327" s="5">
        <f>All_Customers_Residential!I327+All_Customers_Small_Commercial!I327+All_Customers_Lighting!I327</f>
        <v>108678</v>
      </c>
      <c r="J327" s="5">
        <f>All_Customers_Residential!J327+All_Customers_Small_Commercial!J327+All_Customers_Lighting!J327</f>
        <v>91857</v>
      </c>
      <c r="K327" s="5">
        <f>All_Customers_Residential!K327+All_Customers_Small_Commercial!K327+All_Customers_Lighting!K327</f>
        <v>80120</v>
      </c>
      <c r="L327" s="5">
        <f>All_Customers_Residential!L327+All_Customers_Small_Commercial!L327+All_Customers_Lighting!L327</f>
        <v>76512</v>
      </c>
      <c r="M327" s="5">
        <f>All_Customers_Residential!M327+All_Customers_Small_Commercial!M327+All_Customers_Lighting!M327</f>
        <v>71578</v>
      </c>
      <c r="N327" s="5">
        <f>All_Customers_Residential!N327+All_Customers_Small_Commercial!N327+All_Customers_Lighting!N327</f>
        <v>69577</v>
      </c>
      <c r="O327" s="5">
        <f>All_Customers_Residential!O327+All_Customers_Small_Commercial!O327+All_Customers_Lighting!O327</f>
        <v>71078</v>
      </c>
      <c r="P327" s="5">
        <f>All_Customers_Residential!P327+All_Customers_Small_Commercial!P327+All_Customers_Lighting!P327</f>
        <v>82550</v>
      </c>
      <c r="Q327" s="5">
        <f>All_Customers_Residential!Q327+All_Customers_Small_Commercial!Q327+All_Customers_Lighting!Q327</f>
        <v>97015</v>
      </c>
      <c r="R327" s="5">
        <f>All_Customers_Residential!R327+All_Customers_Small_Commercial!R327+All_Customers_Lighting!R327</f>
        <v>111037</v>
      </c>
      <c r="S327" s="5">
        <f>All_Customers_Residential!S327+All_Customers_Small_Commercial!S327+All_Customers_Lighting!S327</f>
        <v>125576</v>
      </c>
      <c r="T327" s="5">
        <f>All_Customers_Residential!T327+All_Customers_Small_Commercial!T327+All_Customers_Lighting!T327</f>
        <v>132680</v>
      </c>
      <c r="U327" s="5">
        <f>All_Customers_Residential!U327+All_Customers_Small_Commercial!U327+All_Customers_Lighting!U327</f>
        <v>123080</v>
      </c>
      <c r="V327" s="5">
        <f>All_Customers_Residential!V327+All_Customers_Small_Commercial!V327+All_Customers_Lighting!V327</f>
        <v>117650</v>
      </c>
      <c r="W327" s="5">
        <f>All_Customers_Residential!W327+All_Customers_Small_Commercial!W327+All_Customers_Lighting!W327</f>
        <v>108450</v>
      </c>
      <c r="X327" s="5">
        <f>All_Customers_Residential!X327+All_Customers_Small_Commercial!X327+All_Customers_Lighting!X327</f>
        <v>93863</v>
      </c>
      <c r="Y327" s="5">
        <f>All_Customers_Residential!Y327+All_Customers_Small_Commercial!Y327+All_Customers_Lighting!Y327</f>
        <v>86485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1561301</v>
      </c>
      <c r="AD327" s="5">
        <f t="shared" si="34"/>
        <v>692349</v>
      </c>
      <c r="AE327" s="5">
        <f t="shared" si="35"/>
        <v>2253650</v>
      </c>
      <c r="AG327" s="2">
        <f t="shared" si="36"/>
        <v>11</v>
      </c>
      <c r="AH327" s="2">
        <f t="shared" si="37"/>
        <v>2024</v>
      </c>
      <c r="AJ327" s="5">
        <f t="shared" si="38"/>
        <v>132680</v>
      </c>
      <c r="AK327" s="2">
        <f t="shared" si="39"/>
        <v>19</v>
      </c>
    </row>
    <row r="328" spans="1:37" ht="12.75" x14ac:dyDescent="0.2">
      <c r="A328" s="4">
        <v>45611</v>
      </c>
      <c r="B328" s="5">
        <f>All_Customers_Residential!B328+All_Customers_Small_Commercial!B328+All_Customers_Lighting!B328</f>
        <v>81429</v>
      </c>
      <c r="C328" s="5">
        <f>All_Customers_Residential!C328+All_Customers_Small_Commercial!C328+All_Customers_Lighting!C328</f>
        <v>79348</v>
      </c>
      <c r="D328" s="5">
        <f>All_Customers_Residential!D328+All_Customers_Small_Commercial!D328+All_Customers_Lighting!D328</f>
        <v>78094</v>
      </c>
      <c r="E328" s="5">
        <f>All_Customers_Residential!E328+All_Customers_Small_Commercial!E328+All_Customers_Lighting!E328</f>
        <v>79535</v>
      </c>
      <c r="F328" s="5">
        <f>All_Customers_Residential!F328+All_Customers_Small_Commercial!F328+All_Customers_Lighting!F328</f>
        <v>83843</v>
      </c>
      <c r="G328" s="5">
        <f>All_Customers_Residential!G328+All_Customers_Small_Commercial!G328+All_Customers_Lighting!G328</f>
        <v>91574</v>
      </c>
      <c r="H328" s="5">
        <f>All_Customers_Residential!H328+All_Customers_Small_Commercial!H328+All_Customers_Lighting!H328</f>
        <v>108999</v>
      </c>
      <c r="I328" s="5">
        <f>All_Customers_Residential!I328+All_Customers_Small_Commercial!I328+All_Customers_Lighting!I328</f>
        <v>110747</v>
      </c>
      <c r="J328" s="5">
        <f>All_Customers_Residential!J328+All_Customers_Small_Commercial!J328+All_Customers_Lighting!J328</f>
        <v>105113</v>
      </c>
      <c r="K328" s="5">
        <f>All_Customers_Residential!K328+All_Customers_Small_Commercial!K328+All_Customers_Lighting!K328</f>
        <v>101428</v>
      </c>
      <c r="L328" s="5">
        <f>All_Customers_Residential!L328+All_Customers_Small_Commercial!L328+All_Customers_Lighting!L328</f>
        <v>93484</v>
      </c>
      <c r="M328" s="5">
        <f>All_Customers_Residential!M328+All_Customers_Small_Commercial!M328+All_Customers_Lighting!M328</f>
        <v>95415</v>
      </c>
      <c r="N328" s="5">
        <f>All_Customers_Residential!N328+All_Customers_Small_Commercial!N328+All_Customers_Lighting!N328</f>
        <v>95270</v>
      </c>
      <c r="O328" s="5">
        <f>All_Customers_Residential!O328+All_Customers_Small_Commercial!O328+All_Customers_Lighting!O328</f>
        <v>94875</v>
      </c>
      <c r="P328" s="5">
        <f>All_Customers_Residential!P328+All_Customers_Small_Commercial!P328+All_Customers_Lighting!P328</f>
        <v>96817</v>
      </c>
      <c r="Q328" s="5">
        <f>All_Customers_Residential!Q328+All_Customers_Small_Commercial!Q328+All_Customers_Lighting!Q328</f>
        <v>102463</v>
      </c>
      <c r="R328" s="5">
        <f>All_Customers_Residential!R328+All_Customers_Small_Commercial!R328+All_Customers_Lighting!R328</f>
        <v>112239</v>
      </c>
      <c r="S328" s="5">
        <f>All_Customers_Residential!S328+All_Customers_Small_Commercial!S328+All_Customers_Lighting!S328</f>
        <v>121563</v>
      </c>
      <c r="T328" s="5">
        <f>All_Customers_Residential!T328+All_Customers_Small_Commercial!T328+All_Customers_Lighting!T328</f>
        <v>118230</v>
      </c>
      <c r="U328" s="5">
        <f>All_Customers_Residential!U328+All_Customers_Small_Commercial!U328+All_Customers_Lighting!U328</f>
        <v>111544</v>
      </c>
      <c r="V328" s="5">
        <f>All_Customers_Residential!V328+All_Customers_Small_Commercial!V328+All_Customers_Lighting!V328</f>
        <v>106021</v>
      </c>
      <c r="W328" s="5">
        <f>All_Customers_Residential!W328+All_Customers_Small_Commercial!W328+All_Customers_Lighting!W328</f>
        <v>98005</v>
      </c>
      <c r="X328" s="5">
        <f>All_Customers_Residential!X328+All_Customers_Small_Commercial!X328+All_Customers_Lighting!X328</f>
        <v>85059</v>
      </c>
      <c r="Y328" s="5">
        <f>All_Customers_Residential!Y328+All_Customers_Small_Commercial!Y328+All_Customers_Lighting!Y328</f>
        <v>77797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1648273</v>
      </c>
      <c r="AD328" s="5">
        <f t="shared" si="34"/>
        <v>680619</v>
      </c>
      <c r="AE328" s="5">
        <f t="shared" si="35"/>
        <v>2328892</v>
      </c>
      <c r="AG328" s="2">
        <f t="shared" si="36"/>
        <v>11</v>
      </c>
      <c r="AH328" s="2">
        <f t="shared" si="37"/>
        <v>2024</v>
      </c>
      <c r="AJ328" s="5">
        <f t="shared" si="38"/>
        <v>121563</v>
      </c>
      <c r="AK328" s="2">
        <f t="shared" si="39"/>
        <v>18</v>
      </c>
    </row>
    <row r="329" spans="1:37" ht="12.75" x14ac:dyDescent="0.2">
      <c r="A329" s="4">
        <v>45612</v>
      </c>
      <c r="B329" s="5">
        <f>All_Customers_Residential!B329+All_Customers_Small_Commercial!B329+All_Customers_Lighting!B329</f>
        <v>72953</v>
      </c>
      <c r="C329" s="5">
        <f>All_Customers_Residential!C329+All_Customers_Small_Commercial!C329+All_Customers_Lighting!C329</f>
        <v>68792</v>
      </c>
      <c r="D329" s="5">
        <f>All_Customers_Residential!D329+All_Customers_Small_Commercial!D329+All_Customers_Lighting!D329</f>
        <v>66721</v>
      </c>
      <c r="E329" s="5">
        <f>All_Customers_Residential!E329+All_Customers_Small_Commercial!E329+All_Customers_Lighting!E329</f>
        <v>66332</v>
      </c>
      <c r="F329" s="5">
        <f>All_Customers_Residential!F329+All_Customers_Small_Commercial!F329+All_Customers_Lighting!F329</f>
        <v>68936</v>
      </c>
      <c r="G329" s="5">
        <f>All_Customers_Residential!G329+All_Customers_Small_Commercial!G329+All_Customers_Lighting!G329</f>
        <v>73806</v>
      </c>
      <c r="H329" s="5">
        <f>All_Customers_Residential!H329+All_Customers_Small_Commercial!H329+All_Customers_Lighting!H329</f>
        <v>81841</v>
      </c>
      <c r="I329" s="5">
        <f>All_Customers_Residential!I329+All_Customers_Small_Commercial!I329+All_Customers_Lighting!I329</f>
        <v>85936</v>
      </c>
      <c r="J329" s="5">
        <f>All_Customers_Residential!J329+All_Customers_Small_Commercial!J329+All_Customers_Lighting!J329</f>
        <v>86042</v>
      </c>
      <c r="K329" s="5">
        <f>All_Customers_Residential!K329+All_Customers_Small_Commercial!K329+All_Customers_Lighting!K329</f>
        <v>88492</v>
      </c>
      <c r="L329" s="5">
        <f>All_Customers_Residential!L329+All_Customers_Small_Commercial!L329+All_Customers_Lighting!L329</f>
        <v>92228</v>
      </c>
      <c r="M329" s="5">
        <f>All_Customers_Residential!M329+All_Customers_Small_Commercial!M329+All_Customers_Lighting!M329</f>
        <v>89758</v>
      </c>
      <c r="N329" s="5">
        <f>All_Customers_Residential!N329+All_Customers_Small_Commercial!N329+All_Customers_Lighting!N329</f>
        <v>89804</v>
      </c>
      <c r="O329" s="5">
        <f>All_Customers_Residential!O329+All_Customers_Small_Commercial!O329+All_Customers_Lighting!O329</f>
        <v>88465</v>
      </c>
      <c r="P329" s="5">
        <f>All_Customers_Residential!P329+All_Customers_Small_Commercial!P329+All_Customers_Lighting!P329</f>
        <v>89705</v>
      </c>
      <c r="Q329" s="5">
        <f>All_Customers_Residential!Q329+All_Customers_Small_Commercial!Q329+All_Customers_Lighting!Q329</f>
        <v>96543</v>
      </c>
      <c r="R329" s="5">
        <f>All_Customers_Residential!R329+All_Customers_Small_Commercial!R329+All_Customers_Lighting!R329</f>
        <v>109170</v>
      </c>
      <c r="S329" s="5">
        <f>All_Customers_Residential!S329+All_Customers_Small_Commercial!S329+All_Customers_Lighting!S329</f>
        <v>115940</v>
      </c>
      <c r="T329" s="5">
        <f>All_Customers_Residential!T329+All_Customers_Small_Commercial!T329+All_Customers_Lighting!T329</f>
        <v>113853</v>
      </c>
      <c r="U329" s="5">
        <f>All_Customers_Residential!U329+All_Customers_Small_Commercial!U329+All_Customers_Lighting!U329</f>
        <v>108176</v>
      </c>
      <c r="V329" s="5">
        <f>All_Customers_Residential!V329+All_Customers_Small_Commercial!V329+All_Customers_Lighting!V329</f>
        <v>102281</v>
      </c>
      <c r="W329" s="5">
        <f>All_Customers_Residential!W329+All_Customers_Small_Commercial!W329+All_Customers_Lighting!W329</f>
        <v>93143</v>
      </c>
      <c r="X329" s="5">
        <f>All_Customers_Residential!X329+All_Customers_Small_Commercial!X329+All_Customers_Lighting!X329</f>
        <v>83073</v>
      </c>
      <c r="Y329" s="5">
        <f>All_Customers_Residential!Y329+All_Customers_Small_Commercial!Y329+All_Customers_Lighting!Y329</f>
        <v>74273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2106263</v>
      </c>
      <c r="AE329" s="5">
        <f t="shared" si="35"/>
        <v>2106263</v>
      </c>
      <c r="AG329" s="2">
        <f t="shared" si="36"/>
        <v>11</v>
      </c>
      <c r="AH329" s="2">
        <f t="shared" si="37"/>
        <v>2024</v>
      </c>
      <c r="AJ329" s="5">
        <f t="shared" si="38"/>
        <v>115940</v>
      </c>
      <c r="AK329" s="2">
        <f t="shared" si="39"/>
        <v>18</v>
      </c>
    </row>
    <row r="330" spans="1:37" ht="12.75" x14ac:dyDescent="0.2">
      <c r="A330" s="4">
        <v>45613</v>
      </c>
      <c r="B330" s="5">
        <f>All_Customers_Residential!B330+All_Customers_Small_Commercial!B330+All_Customers_Lighting!B330</f>
        <v>70967</v>
      </c>
      <c r="C330" s="5">
        <f>All_Customers_Residential!C330+All_Customers_Small_Commercial!C330+All_Customers_Lighting!C330</f>
        <v>67999</v>
      </c>
      <c r="D330" s="5">
        <f>All_Customers_Residential!D330+All_Customers_Small_Commercial!D330+All_Customers_Lighting!D330</f>
        <v>66356</v>
      </c>
      <c r="E330" s="5">
        <f>All_Customers_Residential!E330+All_Customers_Small_Commercial!E330+All_Customers_Lighting!E330</f>
        <v>67609</v>
      </c>
      <c r="F330" s="5">
        <f>All_Customers_Residential!F330+All_Customers_Small_Commercial!F330+All_Customers_Lighting!F330</f>
        <v>69187</v>
      </c>
      <c r="G330" s="5">
        <f>All_Customers_Residential!G330+All_Customers_Small_Commercial!G330+All_Customers_Lighting!G330</f>
        <v>73330</v>
      </c>
      <c r="H330" s="5">
        <f>All_Customers_Residential!H330+All_Customers_Small_Commercial!H330+All_Customers_Lighting!H330</f>
        <v>82486</v>
      </c>
      <c r="I330" s="5">
        <f>All_Customers_Residential!I330+All_Customers_Small_Commercial!I330+All_Customers_Lighting!I330</f>
        <v>85429</v>
      </c>
      <c r="J330" s="5">
        <f>All_Customers_Residential!J330+All_Customers_Small_Commercial!J330+All_Customers_Lighting!J330</f>
        <v>80943</v>
      </c>
      <c r="K330" s="5">
        <f>All_Customers_Residential!K330+All_Customers_Small_Commercial!K330+All_Customers_Lighting!K330</f>
        <v>75722</v>
      </c>
      <c r="L330" s="5">
        <f>All_Customers_Residential!L330+All_Customers_Small_Commercial!L330+All_Customers_Lighting!L330</f>
        <v>77084</v>
      </c>
      <c r="M330" s="5">
        <f>All_Customers_Residential!M330+All_Customers_Small_Commercial!M330+All_Customers_Lighting!M330</f>
        <v>72405</v>
      </c>
      <c r="N330" s="5">
        <f>All_Customers_Residential!N330+All_Customers_Small_Commercial!N330+All_Customers_Lighting!N330</f>
        <v>69827</v>
      </c>
      <c r="O330" s="5">
        <f>All_Customers_Residential!O330+All_Customers_Small_Commercial!O330+All_Customers_Lighting!O330</f>
        <v>70660</v>
      </c>
      <c r="P330" s="5">
        <f>All_Customers_Residential!P330+All_Customers_Small_Commercial!P330+All_Customers_Lighting!P330</f>
        <v>81324</v>
      </c>
      <c r="Q330" s="5">
        <f>All_Customers_Residential!Q330+All_Customers_Small_Commercial!Q330+All_Customers_Lighting!Q330</f>
        <v>93970</v>
      </c>
      <c r="R330" s="5">
        <f>All_Customers_Residential!R330+All_Customers_Small_Commercial!R330+All_Customers_Lighting!R330</f>
        <v>111633</v>
      </c>
      <c r="S330" s="5">
        <f>All_Customers_Residential!S330+All_Customers_Small_Commercial!S330+All_Customers_Lighting!S330</f>
        <v>121972</v>
      </c>
      <c r="T330" s="5">
        <f>All_Customers_Residential!T330+All_Customers_Small_Commercial!T330+All_Customers_Lighting!T330</f>
        <v>120242</v>
      </c>
      <c r="U330" s="5">
        <f>All_Customers_Residential!U330+All_Customers_Small_Commercial!U330+All_Customers_Lighting!U330</f>
        <v>115107</v>
      </c>
      <c r="V330" s="5">
        <f>All_Customers_Residential!V330+All_Customers_Small_Commercial!V330+All_Customers_Lighting!V330</f>
        <v>108634</v>
      </c>
      <c r="W330" s="5">
        <f>All_Customers_Residential!W330+All_Customers_Small_Commercial!W330+All_Customers_Lighting!W330</f>
        <v>96075</v>
      </c>
      <c r="X330" s="5">
        <f>All_Customers_Residential!X330+All_Customers_Small_Commercial!X330+All_Customers_Lighting!X330</f>
        <v>84784</v>
      </c>
      <c r="Y330" s="5">
        <f>All_Customers_Residential!Y330+All_Customers_Small_Commercial!Y330+All_Customers_Lighting!Y330</f>
        <v>74574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2038319</v>
      </c>
      <c r="AE330" s="5">
        <f t="shared" ref="AE330:AE393" si="43">SUM(B330:Y330)</f>
        <v>2038319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121972</v>
      </c>
      <c r="AK330" s="2">
        <f t="shared" ref="AK330:AK393" si="47">IF(AE330&gt;0,INDEX(B$8:Y$8,MATCH(AJ330,B330:Y330,0)),"")</f>
        <v>18</v>
      </c>
    </row>
    <row r="331" spans="1:37" ht="12.75" x14ac:dyDescent="0.2">
      <c r="A331" s="4">
        <v>45614</v>
      </c>
      <c r="B331" s="5">
        <f>All_Customers_Residential!B331+All_Customers_Small_Commercial!B331+All_Customers_Lighting!B331</f>
        <v>73394</v>
      </c>
      <c r="C331" s="5">
        <f>All_Customers_Residential!C331+All_Customers_Small_Commercial!C331+All_Customers_Lighting!C331</f>
        <v>69018</v>
      </c>
      <c r="D331" s="5">
        <f>All_Customers_Residential!D331+All_Customers_Small_Commercial!D331+All_Customers_Lighting!D331</f>
        <v>69182</v>
      </c>
      <c r="E331" s="5">
        <f>All_Customers_Residential!E331+All_Customers_Small_Commercial!E331+All_Customers_Lighting!E331</f>
        <v>68279</v>
      </c>
      <c r="F331" s="5">
        <f>All_Customers_Residential!F331+All_Customers_Small_Commercial!F331+All_Customers_Lighting!F331</f>
        <v>73679</v>
      </c>
      <c r="G331" s="5">
        <f>All_Customers_Residential!G331+All_Customers_Small_Commercial!G331+All_Customers_Lighting!G331</f>
        <v>80808</v>
      </c>
      <c r="H331" s="5">
        <f>All_Customers_Residential!H331+All_Customers_Small_Commercial!H331+All_Customers_Lighting!H331</f>
        <v>99179</v>
      </c>
      <c r="I331" s="5">
        <f>All_Customers_Residential!I331+All_Customers_Small_Commercial!I331+All_Customers_Lighting!I331</f>
        <v>98667</v>
      </c>
      <c r="J331" s="5">
        <f>All_Customers_Residential!J331+All_Customers_Small_Commercial!J331+All_Customers_Lighting!J331</f>
        <v>100672</v>
      </c>
      <c r="K331" s="5">
        <f>All_Customers_Residential!K331+All_Customers_Small_Commercial!K331+All_Customers_Lighting!K331</f>
        <v>105859</v>
      </c>
      <c r="L331" s="5">
        <f>All_Customers_Residential!L331+All_Customers_Small_Commercial!L331+All_Customers_Lighting!L331</f>
        <v>90361</v>
      </c>
      <c r="M331" s="5">
        <f>All_Customers_Residential!M331+All_Customers_Small_Commercial!M331+All_Customers_Lighting!M331</f>
        <v>86777</v>
      </c>
      <c r="N331" s="5">
        <f>All_Customers_Residential!N331+All_Customers_Small_Commercial!N331+All_Customers_Lighting!N331</f>
        <v>90168</v>
      </c>
      <c r="O331" s="5">
        <f>All_Customers_Residential!O331+All_Customers_Small_Commercial!O331+All_Customers_Lighting!O331</f>
        <v>85862</v>
      </c>
      <c r="P331" s="5">
        <f>All_Customers_Residential!P331+All_Customers_Small_Commercial!P331+All_Customers_Lighting!P331</f>
        <v>90645</v>
      </c>
      <c r="Q331" s="5">
        <f>All_Customers_Residential!Q331+All_Customers_Small_Commercial!Q331+All_Customers_Lighting!Q331</f>
        <v>96004</v>
      </c>
      <c r="R331" s="5">
        <f>All_Customers_Residential!R331+All_Customers_Small_Commercial!R331+All_Customers_Lighting!R331</f>
        <v>109184</v>
      </c>
      <c r="S331" s="5">
        <f>All_Customers_Residential!S331+All_Customers_Small_Commercial!S331+All_Customers_Lighting!S331</f>
        <v>121199</v>
      </c>
      <c r="T331" s="5">
        <f>All_Customers_Residential!T331+All_Customers_Small_Commercial!T331+All_Customers_Lighting!T331</f>
        <v>119385</v>
      </c>
      <c r="U331" s="5">
        <f>All_Customers_Residential!U331+All_Customers_Small_Commercial!U331+All_Customers_Lighting!U331</f>
        <v>113064</v>
      </c>
      <c r="V331" s="5">
        <f>All_Customers_Residential!V331+All_Customers_Small_Commercial!V331+All_Customers_Lighting!V331</f>
        <v>106428</v>
      </c>
      <c r="W331" s="5">
        <f>All_Customers_Residential!W331+All_Customers_Small_Commercial!W331+All_Customers_Lighting!W331</f>
        <v>96024</v>
      </c>
      <c r="X331" s="5">
        <f>All_Customers_Residential!X331+All_Customers_Small_Commercial!X331+All_Customers_Lighting!X331</f>
        <v>82232</v>
      </c>
      <c r="Y331" s="5">
        <f>All_Customers_Residential!Y331+All_Customers_Small_Commercial!Y331+All_Customers_Lighting!Y331</f>
        <v>75583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1592531</v>
      </c>
      <c r="AD331" s="5">
        <f t="shared" si="42"/>
        <v>609122</v>
      </c>
      <c r="AE331" s="5">
        <f t="shared" si="43"/>
        <v>2201653</v>
      </c>
      <c r="AG331" s="2">
        <f t="shared" si="44"/>
        <v>11</v>
      </c>
      <c r="AH331" s="2">
        <f t="shared" si="45"/>
        <v>2024</v>
      </c>
      <c r="AJ331" s="5">
        <f t="shared" si="46"/>
        <v>121199</v>
      </c>
      <c r="AK331" s="2">
        <f t="shared" si="47"/>
        <v>18</v>
      </c>
    </row>
    <row r="332" spans="1:37" ht="12.75" x14ac:dyDescent="0.2">
      <c r="A332" s="4">
        <v>45615</v>
      </c>
      <c r="B332" s="5">
        <f>All_Customers_Residential!B332+All_Customers_Small_Commercial!B332+All_Customers_Lighting!B332</f>
        <v>69832</v>
      </c>
      <c r="C332" s="5">
        <f>All_Customers_Residential!C332+All_Customers_Small_Commercial!C332+All_Customers_Lighting!C332</f>
        <v>67563</v>
      </c>
      <c r="D332" s="5">
        <f>All_Customers_Residential!D332+All_Customers_Small_Commercial!D332+All_Customers_Lighting!D332</f>
        <v>65779</v>
      </c>
      <c r="E332" s="5">
        <f>All_Customers_Residential!E332+All_Customers_Small_Commercial!E332+All_Customers_Lighting!E332</f>
        <v>67368</v>
      </c>
      <c r="F332" s="5">
        <f>All_Customers_Residential!F332+All_Customers_Small_Commercial!F332+All_Customers_Lighting!F332</f>
        <v>71627</v>
      </c>
      <c r="G332" s="5">
        <f>All_Customers_Residential!G332+All_Customers_Small_Commercial!G332+All_Customers_Lighting!G332</f>
        <v>80060</v>
      </c>
      <c r="H332" s="5">
        <f>All_Customers_Residential!H332+All_Customers_Small_Commercial!H332+All_Customers_Lighting!H332</f>
        <v>97067</v>
      </c>
      <c r="I332" s="5">
        <f>All_Customers_Residential!I332+All_Customers_Small_Commercial!I332+All_Customers_Lighting!I332</f>
        <v>98368</v>
      </c>
      <c r="J332" s="5">
        <f>All_Customers_Residential!J332+All_Customers_Small_Commercial!J332+All_Customers_Lighting!J332</f>
        <v>83673</v>
      </c>
      <c r="K332" s="5">
        <f>All_Customers_Residential!K332+All_Customers_Small_Commercial!K332+All_Customers_Lighting!K332</f>
        <v>50234</v>
      </c>
      <c r="L332" s="5">
        <f>All_Customers_Residential!L332+All_Customers_Small_Commercial!L332+All_Customers_Lighting!L332</f>
        <v>73594</v>
      </c>
      <c r="M332" s="5">
        <f>All_Customers_Residential!M332+All_Customers_Small_Commercial!M332+All_Customers_Lighting!M332</f>
        <v>78005</v>
      </c>
      <c r="N332" s="5">
        <f>All_Customers_Residential!N332+All_Customers_Small_Commercial!N332+All_Customers_Lighting!N332</f>
        <v>79407</v>
      </c>
      <c r="O332" s="5">
        <f>All_Customers_Residential!O332+All_Customers_Small_Commercial!O332+All_Customers_Lighting!O332</f>
        <v>81271</v>
      </c>
      <c r="P332" s="5">
        <f>All_Customers_Residential!P332+All_Customers_Small_Commercial!P332+All_Customers_Lighting!P332</f>
        <v>84663</v>
      </c>
      <c r="Q332" s="5">
        <f>All_Customers_Residential!Q332+All_Customers_Small_Commercial!Q332+All_Customers_Lighting!Q332</f>
        <v>92940</v>
      </c>
      <c r="R332" s="5">
        <f>All_Customers_Residential!R332+All_Customers_Small_Commercial!R332+All_Customers_Lighting!R332</f>
        <v>106838</v>
      </c>
      <c r="S332" s="5">
        <f>All_Customers_Residential!S332+All_Customers_Small_Commercial!S332+All_Customers_Lighting!S332</f>
        <v>115927</v>
      </c>
      <c r="T332" s="5">
        <f>All_Customers_Residential!T332+All_Customers_Small_Commercial!T332+All_Customers_Lighting!T332</f>
        <v>120472</v>
      </c>
      <c r="U332" s="5">
        <f>All_Customers_Residential!U332+All_Customers_Small_Commercial!U332+All_Customers_Lighting!U332</f>
        <v>112070</v>
      </c>
      <c r="V332" s="5">
        <f>All_Customers_Residential!V332+All_Customers_Small_Commercial!V332+All_Customers_Lighting!V332</f>
        <v>105467</v>
      </c>
      <c r="W332" s="5">
        <f>All_Customers_Residential!W332+All_Customers_Small_Commercial!W332+All_Customers_Lighting!W332</f>
        <v>95110</v>
      </c>
      <c r="X332" s="5">
        <f>All_Customers_Residential!X332+All_Customers_Small_Commercial!X332+All_Customers_Lighting!X332</f>
        <v>82088</v>
      </c>
      <c r="Y332" s="5">
        <f>All_Customers_Residential!Y332+All_Customers_Small_Commercial!Y332+All_Customers_Lighting!Y332</f>
        <v>73552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1460127</v>
      </c>
      <c r="AD332" s="5">
        <f t="shared" si="42"/>
        <v>592848</v>
      </c>
      <c r="AE332" s="5">
        <f t="shared" si="43"/>
        <v>2052975</v>
      </c>
      <c r="AG332" s="2">
        <f t="shared" si="44"/>
        <v>11</v>
      </c>
      <c r="AH332" s="2">
        <f t="shared" si="45"/>
        <v>2024</v>
      </c>
      <c r="AJ332" s="5">
        <f t="shared" si="46"/>
        <v>120472</v>
      </c>
      <c r="AK332" s="2">
        <f t="shared" si="47"/>
        <v>19</v>
      </c>
    </row>
    <row r="333" spans="1:37" ht="12.75" x14ac:dyDescent="0.2">
      <c r="A333" s="4">
        <v>45616</v>
      </c>
      <c r="B333" s="5">
        <f>All_Customers_Residential!B333+All_Customers_Small_Commercial!B333+All_Customers_Lighting!B333</f>
        <v>69890</v>
      </c>
      <c r="C333" s="5">
        <f>All_Customers_Residential!C333+All_Customers_Small_Commercial!C333+All_Customers_Lighting!C333</f>
        <v>67421</v>
      </c>
      <c r="D333" s="5">
        <f>All_Customers_Residential!D333+All_Customers_Small_Commercial!D333+All_Customers_Lighting!D333</f>
        <v>65706</v>
      </c>
      <c r="E333" s="5">
        <f>All_Customers_Residential!E333+All_Customers_Small_Commercial!E333+All_Customers_Lighting!E333</f>
        <v>66226</v>
      </c>
      <c r="F333" s="5">
        <f>All_Customers_Residential!F333+All_Customers_Small_Commercial!F333+All_Customers_Lighting!F333</f>
        <v>72120</v>
      </c>
      <c r="G333" s="5">
        <f>All_Customers_Residential!G333+All_Customers_Small_Commercial!G333+All_Customers_Lighting!G333</f>
        <v>77872</v>
      </c>
      <c r="H333" s="5">
        <f>All_Customers_Residential!H333+All_Customers_Small_Commercial!H333+All_Customers_Lighting!H333</f>
        <v>92823</v>
      </c>
      <c r="I333" s="5">
        <f>All_Customers_Residential!I333+All_Customers_Small_Commercial!I333+All_Customers_Lighting!I333</f>
        <v>100412</v>
      </c>
      <c r="J333" s="5">
        <f>All_Customers_Residential!J333+All_Customers_Small_Commercial!J333+All_Customers_Lighting!J333</f>
        <v>97284</v>
      </c>
      <c r="K333" s="5">
        <f>All_Customers_Residential!K333+All_Customers_Small_Commercial!K333+All_Customers_Lighting!K333</f>
        <v>91750</v>
      </c>
      <c r="L333" s="5">
        <f>All_Customers_Residential!L333+All_Customers_Small_Commercial!L333+All_Customers_Lighting!L333</f>
        <v>89937</v>
      </c>
      <c r="M333" s="5">
        <f>All_Customers_Residential!M333+All_Customers_Small_Commercial!M333+All_Customers_Lighting!M333</f>
        <v>89680</v>
      </c>
      <c r="N333" s="5">
        <f>All_Customers_Residential!N333+All_Customers_Small_Commercial!N333+All_Customers_Lighting!N333</f>
        <v>89378</v>
      </c>
      <c r="O333" s="5">
        <f>All_Customers_Residential!O333+All_Customers_Small_Commercial!O333+All_Customers_Lighting!O333</f>
        <v>87338</v>
      </c>
      <c r="P333" s="5">
        <f>All_Customers_Residential!P333+All_Customers_Small_Commercial!P333+All_Customers_Lighting!P333</f>
        <v>87720</v>
      </c>
      <c r="Q333" s="5">
        <f>All_Customers_Residential!Q333+All_Customers_Small_Commercial!Q333+All_Customers_Lighting!Q333</f>
        <v>94444</v>
      </c>
      <c r="R333" s="5">
        <f>All_Customers_Residential!R333+All_Customers_Small_Commercial!R333+All_Customers_Lighting!R333</f>
        <v>104672</v>
      </c>
      <c r="S333" s="5">
        <f>All_Customers_Residential!S333+All_Customers_Small_Commercial!S333+All_Customers_Lighting!S333</f>
        <v>118788</v>
      </c>
      <c r="T333" s="5">
        <f>All_Customers_Residential!T333+All_Customers_Small_Commercial!T333+All_Customers_Lighting!T333</f>
        <v>120934</v>
      </c>
      <c r="U333" s="5">
        <f>All_Customers_Residential!U333+All_Customers_Small_Commercial!U333+All_Customers_Lighting!U333</f>
        <v>111987</v>
      </c>
      <c r="V333" s="5">
        <f>All_Customers_Residential!V333+All_Customers_Small_Commercial!V333+All_Customers_Lighting!V333</f>
        <v>105209</v>
      </c>
      <c r="W333" s="5">
        <f>All_Customers_Residential!W333+All_Customers_Small_Commercial!W333+All_Customers_Lighting!W333</f>
        <v>96224</v>
      </c>
      <c r="X333" s="5">
        <f>All_Customers_Residential!X333+All_Customers_Small_Commercial!X333+All_Customers_Lighting!X333</f>
        <v>81996</v>
      </c>
      <c r="Y333" s="5">
        <f>All_Customers_Residential!Y333+All_Customers_Small_Commercial!Y333+All_Customers_Lighting!Y333</f>
        <v>74766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1567753</v>
      </c>
      <c r="AD333" s="5">
        <f t="shared" si="42"/>
        <v>586824</v>
      </c>
      <c r="AE333" s="5">
        <f t="shared" si="43"/>
        <v>2154577</v>
      </c>
      <c r="AG333" s="2">
        <f t="shared" si="44"/>
        <v>11</v>
      </c>
      <c r="AH333" s="2">
        <f t="shared" si="45"/>
        <v>2024</v>
      </c>
      <c r="AJ333" s="5">
        <f t="shared" si="46"/>
        <v>120934</v>
      </c>
      <c r="AK333" s="2">
        <f t="shared" si="47"/>
        <v>19</v>
      </c>
    </row>
    <row r="334" spans="1:37" ht="12.75" x14ac:dyDescent="0.2">
      <c r="A334" s="4">
        <v>45617</v>
      </c>
      <c r="B334" s="5">
        <f>All_Customers_Residential!B334+All_Customers_Small_Commercial!B334+All_Customers_Lighting!B334</f>
        <v>68685</v>
      </c>
      <c r="C334" s="5">
        <f>All_Customers_Residential!C334+All_Customers_Small_Commercial!C334+All_Customers_Lighting!C334</f>
        <v>67058</v>
      </c>
      <c r="D334" s="5">
        <f>All_Customers_Residential!D334+All_Customers_Small_Commercial!D334+All_Customers_Lighting!D334</f>
        <v>64863</v>
      </c>
      <c r="E334" s="5">
        <f>All_Customers_Residential!E334+All_Customers_Small_Commercial!E334+All_Customers_Lighting!E334</f>
        <v>65077</v>
      </c>
      <c r="F334" s="5">
        <f>All_Customers_Residential!F334+All_Customers_Small_Commercial!F334+All_Customers_Lighting!F334</f>
        <v>70091</v>
      </c>
      <c r="G334" s="5">
        <f>All_Customers_Residential!G334+All_Customers_Small_Commercial!G334+All_Customers_Lighting!G334</f>
        <v>77240</v>
      </c>
      <c r="H334" s="5">
        <f>All_Customers_Residential!H334+All_Customers_Small_Commercial!H334+All_Customers_Lighting!H334</f>
        <v>96664</v>
      </c>
      <c r="I334" s="5">
        <f>All_Customers_Residential!I334+All_Customers_Small_Commercial!I334+All_Customers_Lighting!I334</f>
        <v>98234</v>
      </c>
      <c r="J334" s="5">
        <f>All_Customers_Residential!J334+All_Customers_Small_Commercial!J334+All_Customers_Lighting!J334</f>
        <v>94054</v>
      </c>
      <c r="K334" s="5">
        <f>All_Customers_Residential!K334+All_Customers_Small_Commercial!K334+All_Customers_Lighting!K334</f>
        <v>90687</v>
      </c>
      <c r="L334" s="5">
        <f>All_Customers_Residential!L334+All_Customers_Small_Commercial!L334+All_Customers_Lighting!L334</f>
        <v>88266</v>
      </c>
      <c r="M334" s="5">
        <f>All_Customers_Residential!M334+All_Customers_Small_Commercial!M334+All_Customers_Lighting!M334</f>
        <v>86078</v>
      </c>
      <c r="N334" s="5">
        <f>All_Customers_Residential!N334+All_Customers_Small_Commercial!N334+All_Customers_Lighting!N334</f>
        <v>89708</v>
      </c>
      <c r="O334" s="5">
        <f>All_Customers_Residential!O334+All_Customers_Small_Commercial!O334+All_Customers_Lighting!O334</f>
        <v>88877</v>
      </c>
      <c r="P334" s="5">
        <f>All_Customers_Residential!P334+All_Customers_Small_Commercial!P334+All_Customers_Lighting!P334</f>
        <v>92729</v>
      </c>
      <c r="Q334" s="5">
        <f>All_Customers_Residential!Q334+All_Customers_Small_Commercial!Q334+All_Customers_Lighting!Q334</f>
        <v>97809</v>
      </c>
      <c r="R334" s="5">
        <f>All_Customers_Residential!R334+All_Customers_Small_Commercial!R334+All_Customers_Lighting!R334</f>
        <v>110122</v>
      </c>
      <c r="S334" s="5">
        <f>All_Customers_Residential!S334+All_Customers_Small_Commercial!S334+All_Customers_Lighting!S334</f>
        <v>120174</v>
      </c>
      <c r="T334" s="5">
        <f>All_Customers_Residential!T334+All_Customers_Small_Commercial!T334+All_Customers_Lighting!T334</f>
        <v>119177</v>
      </c>
      <c r="U334" s="5">
        <f>All_Customers_Residential!U334+All_Customers_Small_Commercial!U334+All_Customers_Lighting!U334</f>
        <v>113576</v>
      </c>
      <c r="V334" s="5">
        <f>All_Customers_Residential!V334+All_Customers_Small_Commercial!V334+All_Customers_Lighting!V334</f>
        <v>107218</v>
      </c>
      <c r="W334" s="5">
        <f>All_Customers_Residential!W334+All_Customers_Small_Commercial!W334+All_Customers_Lighting!W334</f>
        <v>98882</v>
      </c>
      <c r="X334" s="5">
        <f>All_Customers_Residential!X334+All_Customers_Small_Commercial!X334+All_Customers_Lighting!X334</f>
        <v>83868</v>
      </c>
      <c r="Y334" s="5">
        <f>All_Customers_Residential!Y334+All_Customers_Small_Commercial!Y334+All_Customers_Lighting!Y334</f>
        <v>76282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1579459</v>
      </c>
      <c r="AD334" s="5">
        <f t="shared" si="42"/>
        <v>585960</v>
      </c>
      <c r="AE334" s="5">
        <f t="shared" si="43"/>
        <v>2165419</v>
      </c>
      <c r="AG334" s="2">
        <f t="shared" si="44"/>
        <v>11</v>
      </c>
      <c r="AH334" s="2">
        <f t="shared" si="45"/>
        <v>2024</v>
      </c>
      <c r="AJ334" s="5">
        <f t="shared" si="46"/>
        <v>120174</v>
      </c>
      <c r="AK334" s="2">
        <f t="shared" si="47"/>
        <v>18</v>
      </c>
    </row>
    <row r="335" spans="1:37" ht="12.75" x14ac:dyDescent="0.2">
      <c r="A335" s="4">
        <v>45618</v>
      </c>
      <c r="B335" s="5">
        <f>All_Customers_Residential!B335+All_Customers_Small_Commercial!B335+All_Customers_Lighting!B335</f>
        <v>71261</v>
      </c>
      <c r="C335" s="5">
        <f>All_Customers_Residential!C335+All_Customers_Small_Commercial!C335+All_Customers_Lighting!C335</f>
        <v>69077</v>
      </c>
      <c r="D335" s="5">
        <f>All_Customers_Residential!D335+All_Customers_Small_Commercial!D335+All_Customers_Lighting!D335</f>
        <v>67295</v>
      </c>
      <c r="E335" s="5">
        <f>All_Customers_Residential!E335+All_Customers_Small_Commercial!E335+All_Customers_Lighting!E335</f>
        <v>67079</v>
      </c>
      <c r="F335" s="5">
        <f>All_Customers_Residential!F335+All_Customers_Small_Commercial!F335+All_Customers_Lighting!F335</f>
        <v>71080</v>
      </c>
      <c r="G335" s="5">
        <f>All_Customers_Residential!G335+All_Customers_Small_Commercial!G335+All_Customers_Lighting!G335</f>
        <v>78685</v>
      </c>
      <c r="H335" s="5">
        <f>All_Customers_Residential!H335+All_Customers_Small_Commercial!H335+All_Customers_Lighting!H335</f>
        <v>94714</v>
      </c>
      <c r="I335" s="5">
        <f>All_Customers_Residential!I335+All_Customers_Small_Commercial!I335+All_Customers_Lighting!I335</f>
        <v>100661</v>
      </c>
      <c r="J335" s="5">
        <f>All_Customers_Residential!J335+All_Customers_Small_Commercial!J335+All_Customers_Lighting!J335</f>
        <v>102253</v>
      </c>
      <c r="K335" s="5">
        <f>All_Customers_Residential!K335+All_Customers_Small_Commercial!K335+All_Customers_Lighting!K335</f>
        <v>103288</v>
      </c>
      <c r="L335" s="5">
        <f>All_Customers_Residential!L335+All_Customers_Small_Commercial!L335+All_Customers_Lighting!L335</f>
        <v>102350</v>
      </c>
      <c r="M335" s="5">
        <f>All_Customers_Residential!M335+All_Customers_Small_Commercial!M335+All_Customers_Lighting!M335</f>
        <v>100726</v>
      </c>
      <c r="N335" s="5">
        <f>All_Customers_Residential!N335+All_Customers_Small_Commercial!N335+All_Customers_Lighting!N335</f>
        <v>99066</v>
      </c>
      <c r="O335" s="5">
        <f>All_Customers_Residential!O335+All_Customers_Small_Commercial!O335+All_Customers_Lighting!O335</f>
        <v>94892</v>
      </c>
      <c r="P335" s="5">
        <f>All_Customers_Residential!P335+All_Customers_Small_Commercial!P335+All_Customers_Lighting!P335</f>
        <v>96918</v>
      </c>
      <c r="Q335" s="5">
        <f>All_Customers_Residential!Q335+All_Customers_Small_Commercial!Q335+All_Customers_Lighting!Q335</f>
        <v>101447</v>
      </c>
      <c r="R335" s="5">
        <f>All_Customers_Residential!R335+All_Customers_Small_Commercial!R335+All_Customers_Lighting!R335</f>
        <v>112899</v>
      </c>
      <c r="S335" s="5">
        <f>All_Customers_Residential!S335+All_Customers_Small_Commercial!S335+All_Customers_Lighting!S335</f>
        <v>118114</v>
      </c>
      <c r="T335" s="5">
        <f>All_Customers_Residential!T335+All_Customers_Small_Commercial!T335+All_Customers_Lighting!T335</f>
        <v>114757</v>
      </c>
      <c r="U335" s="5">
        <f>All_Customers_Residential!U335+All_Customers_Small_Commercial!U335+All_Customers_Lighting!U335</f>
        <v>107717</v>
      </c>
      <c r="V335" s="5">
        <f>All_Customers_Residential!V335+All_Customers_Small_Commercial!V335+All_Customers_Lighting!V335</f>
        <v>103437</v>
      </c>
      <c r="W335" s="5">
        <f>All_Customers_Residential!W335+All_Customers_Small_Commercial!W335+All_Customers_Lighting!W335</f>
        <v>93394</v>
      </c>
      <c r="X335" s="5">
        <f>All_Customers_Residential!X335+All_Customers_Small_Commercial!X335+All_Customers_Lighting!X335</f>
        <v>83215</v>
      </c>
      <c r="Y335" s="5">
        <f>All_Customers_Residential!Y335+All_Customers_Small_Commercial!Y335+All_Customers_Lighting!Y335</f>
        <v>74764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1635134</v>
      </c>
      <c r="AD335" s="5">
        <f t="shared" si="42"/>
        <v>593955</v>
      </c>
      <c r="AE335" s="5">
        <f t="shared" si="43"/>
        <v>2229089</v>
      </c>
      <c r="AG335" s="2">
        <f t="shared" si="44"/>
        <v>11</v>
      </c>
      <c r="AH335" s="2">
        <f t="shared" si="45"/>
        <v>2024</v>
      </c>
      <c r="AJ335" s="5">
        <f t="shared" si="46"/>
        <v>118114</v>
      </c>
      <c r="AK335" s="2">
        <f t="shared" si="47"/>
        <v>18</v>
      </c>
    </row>
    <row r="336" spans="1:37" ht="12.75" x14ac:dyDescent="0.2">
      <c r="A336" s="4">
        <v>45619</v>
      </c>
      <c r="B336" s="5">
        <f>All_Customers_Residential!B336+All_Customers_Small_Commercial!B336+All_Customers_Lighting!B336</f>
        <v>71363</v>
      </c>
      <c r="C336" s="5">
        <f>All_Customers_Residential!C336+All_Customers_Small_Commercial!C336+All_Customers_Lighting!C336</f>
        <v>67175</v>
      </c>
      <c r="D336" s="5">
        <f>All_Customers_Residential!D336+All_Customers_Small_Commercial!D336+All_Customers_Lighting!D336</f>
        <v>66574</v>
      </c>
      <c r="E336" s="5">
        <f>All_Customers_Residential!E336+All_Customers_Small_Commercial!E336+All_Customers_Lighting!E336</f>
        <v>65651</v>
      </c>
      <c r="F336" s="5">
        <f>All_Customers_Residential!F336+All_Customers_Small_Commercial!F336+All_Customers_Lighting!F336</f>
        <v>68364</v>
      </c>
      <c r="G336" s="5">
        <f>All_Customers_Residential!G336+All_Customers_Small_Commercial!G336+All_Customers_Lighting!G336</f>
        <v>73438</v>
      </c>
      <c r="H336" s="5">
        <f>All_Customers_Residential!H336+All_Customers_Small_Commercial!H336+All_Customers_Lighting!H336</f>
        <v>81722</v>
      </c>
      <c r="I336" s="5">
        <f>All_Customers_Residential!I336+All_Customers_Small_Commercial!I336+All_Customers_Lighting!I336</f>
        <v>89274</v>
      </c>
      <c r="J336" s="5">
        <f>All_Customers_Residential!J336+All_Customers_Small_Commercial!J336+All_Customers_Lighting!J336</f>
        <v>95618</v>
      </c>
      <c r="K336" s="5">
        <f>All_Customers_Residential!K336+All_Customers_Small_Commercial!K336+All_Customers_Lighting!K336</f>
        <v>100289</v>
      </c>
      <c r="L336" s="5">
        <f>All_Customers_Residential!L336+All_Customers_Small_Commercial!L336+All_Customers_Lighting!L336</f>
        <v>102149</v>
      </c>
      <c r="M336" s="5">
        <f>All_Customers_Residential!M336+All_Customers_Small_Commercial!M336+All_Customers_Lighting!M336</f>
        <v>101116</v>
      </c>
      <c r="N336" s="5">
        <f>All_Customers_Residential!N336+All_Customers_Small_Commercial!N336+All_Customers_Lighting!N336</f>
        <v>100319</v>
      </c>
      <c r="O336" s="5">
        <f>All_Customers_Residential!O336+All_Customers_Small_Commercial!O336+All_Customers_Lighting!O336</f>
        <v>99533</v>
      </c>
      <c r="P336" s="5">
        <f>All_Customers_Residential!P336+All_Customers_Small_Commercial!P336+All_Customers_Lighting!P336</f>
        <v>101037</v>
      </c>
      <c r="Q336" s="5">
        <f>All_Customers_Residential!Q336+All_Customers_Small_Commercial!Q336+All_Customers_Lighting!Q336</f>
        <v>105077</v>
      </c>
      <c r="R336" s="5">
        <f>All_Customers_Residential!R336+All_Customers_Small_Commercial!R336+All_Customers_Lighting!R336</f>
        <v>115235</v>
      </c>
      <c r="S336" s="5">
        <f>All_Customers_Residential!S336+All_Customers_Small_Commercial!S336+All_Customers_Lighting!S336</f>
        <v>122008</v>
      </c>
      <c r="T336" s="5">
        <f>All_Customers_Residential!T336+All_Customers_Small_Commercial!T336+All_Customers_Lighting!T336</f>
        <v>119175</v>
      </c>
      <c r="U336" s="5">
        <f>All_Customers_Residential!U336+All_Customers_Small_Commercial!U336+All_Customers_Lighting!U336</f>
        <v>114642</v>
      </c>
      <c r="V336" s="5">
        <f>All_Customers_Residential!V336+All_Customers_Small_Commercial!V336+All_Customers_Lighting!V336</f>
        <v>109472</v>
      </c>
      <c r="W336" s="5">
        <f>All_Customers_Residential!W336+All_Customers_Small_Commercial!W336+All_Customers_Lighting!W336</f>
        <v>99649</v>
      </c>
      <c r="X336" s="5">
        <f>All_Customers_Residential!X336+All_Customers_Small_Commercial!X336+All_Customers_Lighting!X336</f>
        <v>89851</v>
      </c>
      <c r="Y336" s="5">
        <f>All_Customers_Residential!Y336+All_Customers_Small_Commercial!Y336+All_Customers_Lighting!Y336</f>
        <v>79628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2238359</v>
      </c>
      <c r="AE336" s="5">
        <f t="shared" si="43"/>
        <v>2238359</v>
      </c>
      <c r="AG336" s="2">
        <f t="shared" si="44"/>
        <v>11</v>
      </c>
      <c r="AH336" s="2">
        <f t="shared" si="45"/>
        <v>2024</v>
      </c>
      <c r="AJ336" s="5">
        <f t="shared" si="46"/>
        <v>122008</v>
      </c>
      <c r="AK336" s="2">
        <f t="shared" si="47"/>
        <v>18</v>
      </c>
    </row>
    <row r="337" spans="1:37" ht="12.75" x14ac:dyDescent="0.2">
      <c r="A337" s="4">
        <v>45620</v>
      </c>
      <c r="B337" s="5">
        <f>All_Customers_Residential!B337+All_Customers_Small_Commercial!B337+All_Customers_Lighting!B337</f>
        <v>75864</v>
      </c>
      <c r="C337" s="5">
        <f>All_Customers_Residential!C337+All_Customers_Small_Commercial!C337+All_Customers_Lighting!C337</f>
        <v>71885</v>
      </c>
      <c r="D337" s="5">
        <f>All_Customers_Residential!D337+All_Customers_Small_Commercial!D337+All_Customers_Lighting!D337</f>
        <v>69960</v>
      </c>
      <c r="E337" s="5">
        <f>All_Customers_Residential!E337+All_Customers_Small_Commercial!E337+All_Customers_Lighting!E337</f>
        <v>70063</v>
      </c>
      <c r="F337" s="5">
        <f>All_Customers_Residential!F337+All_Customers_Small_Commercial!F337+All_Customers_Lighting!F337</f>
        <v>72099</v>
      </c>
      <c r="G337" s="5">
        <f>All_Customers_Residential!G337+All_Customers_Small_Commercial!G337+All_Customers_Lighting!G337</f>
        <v>75770</v>
      </c>
      <c r="H337" s="5">
        <f>All_Customers_Residential!H337+All_Customers_Small_Commercial!H337+All_Customers_Lighting!H337</f>
        <v>84152</v>
      </c>
      <c r="I337" s="5">
        <f>All_Customers_Residential!I337+All_Customers_Small_Commercial!I337+All_Customers_Lighting!I337</f>
        <v>90690</v>
      </c>
      <c r="J337" s="5">
        <f>All_Customers_Residential!J337+All_Customers_Small_Commercial!J337+All_Customers_Lighting!J337</f>
        <v>95541</v>
      </c>
      <c r="K337" s="5">
        <f>All_Customers_Residential!K337+All_Customers_Small_Commercial!K337+All_Customers_Lighting!K337</f>
        <v>95504</v>
      </c>
      <c r="L337" s="5">
        <f>All_Customers_Residential!L337+All_Customers_Small_Commercial!L337+All_Customers_Lighting!L337</f>
        <v>95940</v>
      </c>
      <c r="M337" s="5">
        <f>All_Customers_Residential!M337+All_Customers_Small_Commercial!M337+All_Customers_Lighting!M337</f>
        <v>95795</v>
      </c>
      <c r="N337" s="5">
        <f>All_Customers_Residential!N337+All_Customers_Small_Commercial!N337+All_Customers_Lighting!N337</f>
        <v>93760</v>
      </c>
      <c r="O337" s="5">
        <f>All_Customers_Residential!O337+All_Customers_Small_Commercial!O337+All_Customers_Lighting!O337</f>
        <v>93036</v>
      </c>
      <c r="P337" s="5">
        <f>All_Customers_Residential!P337+All_Customers_Small_Commercial!P337+All_Customers_Lighting!P337</f>
        <v>97906</v>
      </c>
      <c r="Q337" s="5">
        <f>All_Customers_Residential!Q337+All_Customers_Small_Commercial!Q337+All_Customers_Lighting!Q337</f>
        <v>106551</v>
      </c>
      <c r="R337" s="5">
        <f>All_Customers_Residential!R337+All_Customers_Small_Commercial!R337+All_Customers_Lighting!R337</f>
        <v>121003</v>
      </c>
      <c r="S337" s="5">
        <f>All_Customers_Residential!S337+All_Customers_Small_Commercial!S337+All_Customers_Lighting!S337</f>
        <v>129112</v>
      </c>
      <c r="T337" s="5">
        <f>All_Customers_Residential!T337+All_Customers_Small_Commercial!T337+All_Customers_Lighting!T337</f>
        <v>127069</v>
      </c>
      <c r="U337" s="5">
        <f>All_Customers_Residential!U337+All_Customers_Small_Commercial!U337+All_Customers_Lighting!U337</f>
        <v>120873</v>
      </c>
      <c r="V337" s="5">
        <f>All_Customers_Residential!V337+All_Customers_Small_Commercial!V337+All_Customers_Lighting!V337</f>
        <v>114438</v>
      </c>
      <c r="W337" s="5">
        <f>All_Customers_Residential!W337+All_Customers_Small_Commercial!W337+All_Customers_Lighting!W337</f>
        <v>102515</v>
      </c>
      <c r="X337" s="5">
        <f>All_Customers_Residential!X337+All_Customers_Small_Commercial!X337+All_Customers_Lighting!X337</f>
        <v>90339</v>
      </c>
      <c r="Y337" s="5">
        <f>All_Customers_Residential!Y337+All_Customers_Small_Commercial!Y337+All_Customers_Lighting!Y337</f>
        <v>79775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2269640</v>
      </c>
      <c r="AE337" s="5">
        <f t="shared" si="43"/>
        <v>2269640</v>
      </c>
      <c r="AG337" s="2">
        <f t="shared" si="44"/>
        <v>11</v>
      </c>
      <c r="AH337" s="2">
        <f t="shared" si="45"/>
        <v>2024</v>
      </c>
      <c r="AJ337" s="5">
        <f t="shared" si="46"/>
        <v>129112</v>
      </c>
      <c r="AK337" s="2">
        <f t="shared" si="47"/>
        <v>18</v>
      </c>
    </row>
    <row r="338" spans="1:37" ht="12.75" x14ac:dyDescent="0.2">
      <c r="A338" s="4">
        <v>45621</v>
      </c>
      <c r="B338" s="5">
        <f>All_Customers_Residential!B338+All_Customers_Small_Commercial!B338+All_Customers_Lighting!B338</f>
        <v>75217</v>
      </c>
      <c r="C338" s="5">
        <f>All_Customers_Residential!C338+All_Customers_Small_Commercial!C338+All_Customers_Lighting!C338</f>
        <v>73574</v>
      </c>
      <c r="D338" s="5">
        <f>All_Customers_Residential!D338+All_Customers_Small_Commercial!D338+All_Customers_Lighting!D338</f>
        <v>71033</v>
      </c>
      <c r="E338" s="5">
        <f>All_Customers_Residential!E338+All_Customers_Small_Commercial!E338+All_Customers_Lighting!E338</f>
        <v>72524</v>
      </c>
      <c r="F338" s="5">
        <f>All_Customers_Residential!F338+All_Customers_Small_Commercial!F338+All_Customers_Lighting!F338</f>
        <v>78079</v>
      </c>
      <c r="G338" s="5">
        <f>All_Customers_Residential!G338+All_Customers_Small_Commercial!G338+All_Customers_Lighting!G338</f>
        <v>85015</v>
      </c>
      <c r="H338" s="5">
        <f>All_Customers_Residential!H338+All_Customers_Small_Commercial!H338+All_Customers_Lighting!H338</f>
        <v>102516</v>
      </c>
      <c r="I338" s="5">
        <f>All_Customers_Residential!I338+All_Customers_Small_Commercial!I338+All_Customers_Lighting!I338</f>
        <v>105943</v>
      </c>
      <c r="J338" s="5">
        <f>All_Customers_Residential!J338+All_Customers_Small_Commercial!J338+All_Customers_Lighting!J338</f>
        <v>93434</v>
      </c>
      <c r="K338" s="5">
        <f>All_Customers_Residential!K338+All_Customers_Small_Commercial!K338+All_Customers_Lighting!K338</f>
        <v>85329</v>
      </c>
      <c r="L338" s="5">
        <f>All_Customers_Residential!L338+All_Customers_Small_Commercial!L338+All_Customers_Lighting!L338</f>
        <v>85783</v>
      </c>
      <c r="M338" s="5">
        <f>All_Customers_Residential!M338+All_Customers_Small_Commercial!M338+All_Customers_Lighting!M338</f>
        <v>83089</v>
      </c>
      <c r="N338" s="5">
        <f>All_Customers_Residential!N338+All_Customers_Small_Commercial!N338+All_Customers_Lighting!N338</f>
        <v>82300</v>
      </c>
      <c r="O338" s="5">
        <f>All_Customers_Residential!O338+All_Customers_Small_Commercial!O338+All_Customers_Lighting!O338</f>
        <v>84054</v>
      </c>
      <c r="P338" s="5">
        <f>All_Customers_Residential!P338+All_Customers_Small_Commercial!P338+All_Customers_Lighting!P338</f>
        <v>91977</v>
      </c>
      <c r="Q338" s="5">
        <f>All_Customers_Residential!Q338+All_Customers_Small_Commercial!Q338+All_Customers_Lighting!Q338</f>
        <v>100218</v>
      </c>
      <c r="R338" s="5">
        <f>All_Customers_Residential!R338+All_Customers_Small_Commercial!R338+All_Customers_Lighting!R338</f>
        <v>116871</v>
      </c>
      <c r="S338" s="5">
        <f>All_Customers_Residential!S338+All_Customers_Small_Commercial!S338+All_Customers_Lighting!S338</f>
        <v>126745</v>
      </c>
      <c r="T338" s="5">
        <f>All_Customers_Residential!T338+All_Customers_Small_Commercial!T338+All_Customers_Lighting!T338</f>
        <v>127014</v>
      </c>
      <c r="U338" s="5">
        <f>All_Customers_Residential!U338+All_Customers_Small_Commercial!U338+All_Customers_Lighting!U338</f>
        <v>120235</v>
      </c>
      <c r="V338" s="5">
        <f>All_Customers_Residential!V338+All_Customers_Small_Commercial!V338+All_Customers_Lighting!V338</f>
        <v>116210</v>
      </c>
      <c r="W338" s="5">
        <f>All_Customers_Residential!W338+All_Customers_Small_Commercial!W338+All_Customers_Lighting!W338</f>
        <v>104572</v>
      </c>
      <c r="X338" s="5">
        <f>All_Customers_Residential!X338+All_Customers_Small_Commercial!X338+All_Customers_Lighting!X338</f>
        <v>90597</v>
      </c>
      <c r="Y338" s="5">
        <f>All_Customers_Residential!Y338+All_Customers_Small_Commercial!Y338+All_Customers_Lighting!Y338</f>
        <v>83033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1614371</v>
      </c>
      <c r="AD338" s="5">
        <f t="shared" si="42"/>
        <v>640991</v>
      </c>
      <c r="AE338" s="5">
        <f t="shared" si="43"/>
        <v>2255362</v>
      </c>
      <c r="AG338" s="2">
        <f t="shared" si="44"/>
        <v>11</v>
      </c>
      <c r="AH338" s="2">
        <f t="shared" si="45"/>
        <v>2024</v>
      </c>
      <c r="AJ338" s="5">
        <f t="shared" si="46"/>
        <v>127014</v>
      </c>
      <c r="AK338" s="2">
        <f t="shared" si="47"/>
        <v>19</v>
      </c>
    </row>
    <row r="339" spans="1:37" ht="12.75" x14ac:dyDescent="0.2">
      <c r="A339" s="4">
        <v>45622</v>
      </c>
      <c r="B339" s="5">
        <f>All_Customers_Residential!B339+All_Customers_Small_Commercial!B339+All_Customers_Lighting!B339</f>
        <v>78595</v>
      </c>
      <c r="C339" s="5">
        <f>All_Customers_Residential!C339+All_Customers_Small_Commercial!C339+All_Customers_Lighting!C339</f>
        <v>75655</v>
      </c>
      <c r="D339" s="5">
        <f>All_Customers_Residential!D339+All_Customers_Small_Commercial!D339+All_Customers_Lighting!D339</f>
        <v>73803</v>
      </c>
      <c r="E339" s="5">
        <f>All_Customers_Residential!E339+All_Customers_Small_Commercial!E339+All_Customers_Lighting!E339</f>
        <v>74610</v>
      </c>
      <c r="F339" s="5">
        <f>All_Customers_Residential!F339+All_Customers_Small_Commercial!F339+All_Customers_Lighting!F339</f>
        <v>79208</v>
      </c>
      <c r="G339" s="5">
        <f>All_Customers_Residential!G339+All_Customers_Small_Commercial!G339+All_Customers_Lighting!G339</f>
        <v>86828</v>
      </c>
      <c r="H339" s="5">
        <f>All_Customers_Residential!H339+All_Customers_Small_Commercial!H339+All_Customers_Lighting!H339</f>
        <v>104547</v>
      </c>
      <c r="I339" s="5">
        <f>All_Customers_Residential!I339+All_Customers_Small_Commercial!I339+All_Customers_Lighting!I339</f>
        <v>107147</v>
      </c>
      <c r="J339" s="5">
        <f>All_Customers_Residential!J339+All_Customers_Small_Commercial!J339+All_Customers_Lighting!J339</f>
        <v>95295</v>
      </c>
      <c r="K339" s="5">
        <f>All_Customers_Residential!K339+All_Customers_Small_Commercial!K339+All_Customers_Lighting!K339</f>
        <v>91271</v>
      </c>
      <c r="L339" s="5">
        <f>All_Customers_Residential!L339+All_Customers_Small_Commercial!L339+All_Customers_Lighting!L339</f>
        <v>84932</v>
      </c>
      <c r="M339" s="5">
        <f>All_Customers_Residential!M339+All_Customers_Small_Commercial!M339+All_Customers_Lighting!M339</f>
        <v>88254</v>
      </c>
      <c r="N339" s="5">
        <f>All_Customers_Residential!N339+All_Customers_Small_Commercial!N339+All_Customers_Lighting!N339</f>
        <v>94887</v>
      </c>
      <c r="O339" s="5">
        <f>All_Customers_Residential!O339+All_Customers_Small_Commercial!O339+All_Customers_Lighting!O339</f>
        <v>98486</v>
      </c>
      <c r="P339" s="5">
        <f>All_Customers_Residential!P339+All_Customers_Small_Commercial!P339+All_Customers_Lighting!P339</f>
        <v>99848</v>
      </c>
      <c r="Q339" s="5">
        <f>All_Customers_Residential!Q339+All_Customers_Small_Commercial!Q339+All_Customers_Lighting!Q339</f>
        <v>106958</v>
      </c>
      <c r="R339" s="5">
        <f>All_Customers_Residential!R339+All_Customers_Small_Commercial!R339+All_Customers_Lighting!R339</f>
        <v>117548</v>
      </c>
      <c r="S339" s="5">
        <f>All_Customers_Residential!S339+All_Customers_Small_Commercial!S339+All_Customers_Lighting!S339</f>
        <v>124909</v>
      </c>
      <c r="T339" s="5">
        <f>All_Customers_Residential!T339+All_Customers_Small_Commercial!T339+All_Customers_Lighting!T339</f>
        <v>125351</v>
      </c>
      <c r="U339" s="5">
        <f>All_Customers_Residential!U339+All_Customers_Small_Commercial!U339+All_Customers_Lighting!U339</f>
        <v>117028</v>
      </c>
      <c r="V339" s="5">
        <f>All_Customers_Residential!V339+All_Customers_Small_Commercial!V339+All_Customers_Lighting!V339</f>
        <v>112327</v>
      </c>
      <c r="W339" s="5">
        <f>All_Customers_Residential!W339+All_Customers_Small_Commercial!W339+All_Customers_Lighting!W339</f>
        <v>100075</v>
      </c>
      <c r="X339" s="5">
        <f>All_Customers_Residential!X339+All_Customers_Small_Commercial!X339+All_Customers_Lighting!X339</f>
        <v>87094</v>
      </c>
      <c r="Y339" s="5">
        <f>All_Customers_Residential!Y339+All_Customers_Small_Commercial!Y339+All_Customers_Lighting!Y339</f>
        <v>77453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1651410</v>
      </c>
      <c r="AD339" s="5">
        <f t="shared" si="42"/>
        <v>650699</v>
      </c>
      <c r="AE339" s="5">
        <f t="shared" si="43"/>
        <v>2302109</v>
      </c>
      <c r="AG339" s="2">
        <f t="shared" si="44"/>
        <v>11</v>
      </c>
      <c r="AH339" s="2">
        <f t="shared" si="45"/>
        <v>2024</v>
      </c>
      <c r="AJ339" s="5">
        <f t="shared" si="46"/>
        <v>125351</v>
      </c>
      <c r="AK339" s="2">
        <f t="shared" si="47"/>
        <v>19</v>
      </c>
    </row>
    <row r="340" spans="1:37" ht="12.75" x14ac:dyDescent="0.2">
      <c r="A340" s="4">
        <v>45623</v>
      </c>
      <c r="B340" s="5">
        <f>All_Customers_Residential!B340+All_Customers_Small_Commercial!B340+All_Customers_Lighting!B340</f>
        <v>74047</v>
      </c>
      <c r="C340" s="5">
        <f>All_Customers_Residential!C340+All_Customers_Small_Commercial!C340+All_Customers_Lighting!C340</f>
        <v>71218</v>
      </c>
      <c r="D340" s="5">
        <f>All_Customers_Residential!D340+All_Customers_Small_Commercial!D340+All_Customers_Lighting!D340</f>
        <v>69168</v>
      </c>
      <c r="E340" s="5">
        <f>All_Customers_Residential!E340+All_Customers_Small_Commercial!E340+All_Customers_Lighting!E340</f>
        <v>70336</v>
      </c>
      <c r="F340" s="5">
        <f>All_Customers_Residential!F340+All_Customers_Small_Commercial!F340+All_Customers_Lighting!F340</f>
        <v>74575</v>
      </c>
      <c r="G340" s="5">
        <f>All_Customers_Residential!G340+All_Customers_Small_Commercial!G340+All_Customers_Lighting!G340</f>
        <v>80426</v>
      </c>
      <c r="H340" s="5">
        <f>All_Customers_Residential!H340+All_Customers_Small_Commercial!H340+All_Customers_Lighting!H340</f>
        <v>97295</v>
      </c>
      <c r="I340" s="5">
        <f>All_Customers_Residential!I340+All_Customers_Small_Commercial!I340+All_Customers_Lighting!I340</f>
        <v>102340</v>
      </c>
      <c r="J340" s="5">
        <f>All_Customers_Residential!J340+All_Customers_Small_Commercial!J340+All_Customers_Lighting!J340</f>
        <v>100737</v>
      </c>
      <c r="K340" s="5">
        <f>All_Customers_Residential!K340+All_Customers_Small_Commercial!K340+All_Customers_Lighting!K340</f>
        <v>100554</v>
      </c>
      <c r="L340" s="5">
        <f>All_Customers_Residential!L340+All_Customers_Small_Commercial!L340+All_Customers_Lighting!L340</f>
        <v>102342</v>
      </c>
      <c r="M340" s="5">
        <f>All_Customers_Residential!M340+All_Customers_Small_Commercial!M340+All_Customers_Lighting!M340</f>
        <v>100989</v>
      </c>
      <c r="N340" s="5">
        <f>All_Customers_Residential!N340+All_Customers_Small_Commercial!N340+All_Customers_Lighting!N340</f>
        <v>95187</v>
      </c>
      <c r="O340" s="5">
        <f>All_Customers_Residential!O340+All_Customers_Small_Commercial!O340+All_Customers_Lighting!O340</f>
        <v>85019</v>
      </c>
      <c r="P340" s="5">
        <f>All_Customers_Residential!P340+All_Customers_Small_Commercial!P340+All_Customers_Lighting!P340</f>
        <v>90395</v>
      </c>
      <c r="Q340" s="5">
        <f>All_Customers_Residential!Q340+All_Customers_Small_Commercial!Q340+All_Customers_Lighting!Q340</f>
        <v>102386</v>
      </c>
      <c r="R340" s="5">
        <f>All_Customers_Residential!R340+All_Customers_Small_Commercial!R340+All_Customers_Lighting!R340</f>
        <v>116861</v>
      </c>
      <c r="S340" s="5">
        <f>All_Customers_Residential!S340+All_Customers_Small_Commercial!S340+All_Customers_Lighting!S340</f>
        <v>129200</v>
      </c>
      <c r="T340" s="5">
        <f>All_Customers_Residential!T340+All_Customers_Small_Commercial!T340+All_Customers_Lighting!T340</f>
        <v>128592</v>
      </c>
      <c r="U340" s="5">
        <f>All_Customers_Residential!U340+All_Customers_Small_Commercial!U340+All_Customers_Lighting!U340</f>
        <v>123887</v>
      </c>
      <c r="V340" s="5">
        <f>All_Customers_Residential!V340+All_Customers_Small_Commercial!V340+All_Customers_Lighting!V340</f>
        <v>119410</v>
      </c>
      <c r="W340" s="5">
        <f>All_Customers_Residential!W340+All_Customers_Small_Commercial!W340+All_Customers_Lighting!W340</f>
        <v>110470</v>
      </c>
      <c r="X340" s="5">
        <f>All_Customers_Residential!X340+All_Customers_Small_Commercial!X340+All_Customers_Lighting!X340</f>
        <v>97549</v>
      </c>
      <c r="Y340" s="5">
        <f>All_Customers_Residential!Y340+All_Customers_Small_Commercial!Y340+All_Customers_Lighting!Y340</f>
        <v>87700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1705918</v>
      </c>
      <c r="AD340" s="5">
        <f t="shared" si="42"/>
        <v>624765</v>
      </c>
      <c r="AE340" s="5">
        <f t="shared" si="43"/>
        <v>2330683</v>
      </c>
      <c r="AG340" s="2">
        <f t="shared" si="44"/>
        <v>11</v>
      </c>
      <c r="AH340" s="2">
        <f t="shared" si="45"/>
        <v>2024</v>
      </c>
      <c r="AJ340" s="5">
        <f t="shared" si="46"/>
        <v>129200</v>
      </c>
      <c r="AK340" s="2">
        <f t="shared" si="47"/>
        <v>18</v>
      </c>
    </row>
    <row r="341" spans="1:37" ht="12.75" x14ac:dyDescent="0.2">
      <c r="A341" s="4">
        <v>45624</v>
      </c>
      <c r="B341" s="5">
        <f>All_Customers_Residential!B341+All_Customers_Small_Commercial!B341+All_Customers_Lighting!B341</f>
        <v>82306</v>
      </c>
      <c r="C341" s="5">
        <f>All_Customers_Residential!C341+All_Customers_Small_Commercial!C341+All_Customers_Lighting!C341</f>
        <v>78549</v>
      </c>
      <c r="D341" s="5">
        <f>All_Customers_Residential!D341+All_Customers_Small_Commercial!D341+All_Customers_Lighting!D341</f>
        <v>76309</v>
      </c>
      <c r="E341" s="5">
        <f>All_Customers_Residential!E341+All_Customers_Small_Commercial!E341+All_Customers_Lighting!E341</f>
        <v>76277</v>
      </c>
      <c r="F341" s="5">
        <f>All_Customers_Residential!F341+All_Customers_Small_Commercial!F341+All_Customers_Lighting!F341</f>
        <v>78482</v>
      </c>
      <c r="G341" s="5">
        <f>All_Customers_Residential!G341+All_Customers_Small_Commercial!G341+All_Customers_Lighting!G341</f>
        <v>82374</v>
      </c>
      <c r="H341" s="5">
        <f>All_Customers_Residential!H341+All_Customers_Small_Commercial!H341+All_Customers_Lighting!H341</f>
        <v>93614</v>
      </c>
      <c r="I341" s="5">
        <f>All_Customers_Residential!I341+All_Customers_Small_Commercial!I341+All_Customers_Lighting!I341</f>
        <v>100539</v>
      </c>
      <c r="J341" s="5">
        <f>All_Customers_Residential!J341+All_Customers_Small_Commercial!J341+All_Customers_Lighting!J341</f>
        <v>106446</v>
      </c>
      <c r="K341" s="5">
        <f>All_Customers_Residential!K341+All_Customers_Small_Commercial!K341+All_Customers_Lighting!K341</f>
        <v>110468</v>
      </c>
      <c r="L341" s="5">
        <f>All_Customers_Residential!L341+All_Customers_Small_Commercial!L341+All_Customers_Lighting!L341</f>
        <v>114041</v>
      </c>
      <c r="M341" s="5">
        <f>All_Customers_Residential!M341+All_Customers_Small_Commercial!M341+All_Customers_Lighting!M341</f>
        <v>113216</v>
      </c>
      <c r="N341" s="5">
        <f>All_Customers_Residential!N341+All_Customers_Small_Commercial!N341+All_Customers_Lighting!N341</f>
        <v>110085</v>
      </c>
      <c r="O341" s="5">
        <f>All_Customers_Residential!O341+All_Customers_Small_Commercial!O341+All_Customers_Lighting!O341</f>
        <v>103973</v>
      </c>
      <c r="P341" s="5">
        <f>All_Customers_Residential!P341+All_Customers_Small_Commercial!P341+All_Customers_Lighting!P341</f>
        <v>103960</v>
      </c>
      <c r="Q341" s="5">
        <f>All_Customers_Residential!Q341+All_Customers_Small_Commercial!Q341+All_Customers_Lighting!Q341</f>
        <v>105996</v>
      </c>
      <c r="R341" s="5">
        <f>All_Customers_Residential!R341+All_Customers_Small_Commercial!R341+All_Customers_Lighting!R341</f>
        <v>112281</v>
      </c>
      <c r="S341" s="5">
        <f>All_Customers_Residential!S341+All_Customers_Small_Commercial!S341+All_Customers_Lighting!S341</f>
        <v>116191</v>
      </c>
      <c r="T341" s="5">
        <f>All_Customers_Residential!T341+All_Customers_Small_Commercial!T341+All_Customers_Lighting!T341</f>
        <v>116133</v>
      </c>
      <c r="U341" s="5">
        <f>All_Customers_Residential!U341+All_Customers_Small_Commercial!U341+All_Customers_Lighting!U341</f>
        <v>113037</v>
      </c>
      <c r="V341" s="5">
        <f>All_Customers_Residential!V341+All_Customers_Small_Commercial!V341+All_Customers_Lighting!V341</f>
        <v>108895</v>
      </c>
      <c r="W341" s="5">
        <f>All_Customers_Residential!W341+All_Customers_Small_Commercial!W341+All_Customers_Lighting!W341</f>
        <v>97985</v>
      </c>
      <c r="X341" s="5">
        <f>All_Customers_Residential!X341+All_Customers_Small_Commercial!X341+All_Customers_Lighting!X341</f>
        <v>85053</v>
      </c>
      <c r="Y341" s="5">
        <f>All_Customers_Residential!Y341+All_Customers_Small_Commercial!Y341+All_Customers_Lighting!Y341</f>
        <v>73627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2359837</v>
      </c>
      <c r="AE341" s="5">
        <f t="shared" si="43"/>
        <v>2359837</v>
      </c>
      <c r="AG341" s="2">
        <f t="shared" si="44"/>
        <v>11</v>
      </c>
      <c r="AH341" s="2">
        <f t="shared" si="45"/>
        <v>2024</v>
      </c>
      <c r="AJ341" s="5">
        <f t="shared" si="46"/>
        <v>116191</v>
      </c>
      <c r="AK341" s="2">
        <f t="shared" si="47"/>
        <v>18</v>
      </c>
    </row>
    <row r="342" spans="1:37" ht="12.75" x14ac:dyDescent="0.2">
      <c r="A342" s="4">
        <v>45625</v>
      </c>
      <c r="B342" s="5">
        <f>All_Customers_Residential!B342+All_Customers_Small_Commercial!B342+All_Customers_Lighting!B342</f>
        <v>69553</v>
      </c>
      <c r="C342" s="5">
        <f>All_Customers_Residential!C342+All_Customers_Small_Commercial!C342+All_Customers_Lighting!C342</f>
        <v>66664</v>
      </c>
      <c r="D342" s="5">
        <f>All_Customers_Residential!D342+All_Customers_Small_Commercial!D342+All_Customers_Lighting!D342</f>
        <v>64696</v>
      </c>
      <c r="E342" s="5">
        <f>All_Customers_Residential!E342+All_Customers_Small_Commercial!E342+All_Customers_Lighting!E342</f>
        <v>64676</v>
      </c>
      <c r="F342" s="5">
        <f>All_Customers_Residential!F342+All_Customers_Small_Commercial!F342+All_Customers_Lighting!F342</f>
        <v>70675</v>
      </c>
      <c r="G342" s="5">
        <f>All_Customers_Residential!G342+All_Customers_Small_Commercial!G342+All_Customers_Lighting!G342</f>
        <v>74503</v>
      </c>
      <c r="H342" s="5">
        <f>All_Customers_Residential!H342+All_Customers_Small_Commercial!H342+All_Customers_Lighting!H342</f>
        <v>84477</v>
      </c>
      <c r="I342" s="5">
        <f>All_Customers_Residential!I342+All_Customers_Small_Commercial!I342+All_Customers_Lighting!I342</f>
        <v>88224</v>
      </c>
      <c r="J342" s="5">
        <f>All_Customers_Residential!J342+All_Customers_Small_Commercial!J342+All_Customers_Lighting!J342</f>
        <v>84285</v>
      </c>
      <c r="K342" s="5">
        <f>All_Customers_Residential!K342+All_Customers_Small_Commercial!K342+All_Customers_Lighting!K342</f>
        <v>80951</v>
      </c>
      <c r="L342" s="5">
        <f>All_Customers_Residential!L342+All_Customers_Small_Commercial!L342+All_Customers_Lighting!L342</f>
        <v>79940</v>
      </c>
      <c r="M342" s="5">
        <f>All_Customers_Residential!M342+All_Customers_Small_Commercial!M342+All_Customers_Lighting!M342</f>
        <v>80600</v>
      </c>
      <c r="N342" s="5">
        <f>All_Customers_Residential!N342+All_Customers_Small_Commercial!N342+All_Customers_Lighting!N342</f>
        <v>79208</v>
      </c>
      <c r="O342" s="5">
        <f>All_Customers_Residential!O342+All_Customers_Small_Commercial!O342+All_Customers_Lighting!O342</f>
        <v>77420</v>
      </c>
      <c r="P342" s="5">
        <f>All_Customers_Residential!P342+All_Customers_Small_Commercial!P342+All_Customers_Lighting!P342</f>
        <v>84672</v>
      </c>
      <c r="Q342" s="5">
        <f>All_Customers_Residential!Q342+All_Customers_Small_Commercial!Q342+All_Customers_Lighting!Q342</f>
        <v>94198</v>
      </c>
      <c r="R342" s="5">
        <f>All_Customers_Residential!R342+All_Customers_Small_Commercial!R342+All_Customers_Lighting!R342</f>
        <v>110992</v>
      </c>
      <c r="S342" s="5">
        <f>All_Customers_Residential!S342+All_Customers_Small_Commercial!S342+All_Customers_Lighting!S342</f>
        <v>120837</v>
      </c>
      <c r="T342" s="5">
        <f>All_Customers_Residential!T342+All_Customers_Small_Commercial!T342+All_Customers_Lighting!T342</f>
        <v>121763</v>
      </c>
      <c r="U342" s="5">
        <f>All_Customers_Residential!U342+All_Customers_Small_Commercial!U342+All_Customers_Lighting!U342</f>
        <v>117739</v>
      </c>
      <c r="V342" s="5">
        <f>All_Customers_Residential!V342+All_Customers_Small_Commercial!V342+All_Customers_Lighting!V342</f>
        <v>113826</v>
      </c>
      <c r="W342" s="5">
        <f>All_Customers_Residential!W342+All_Customers_Small_Commercial!W342+All_Customers_Lighting!W342</f>
        <v>106418</v>
      </c>
      <c r="X342" s="5">
        <f>All_Customers_Residential!X342+All_Customers_Small_Commercial!X342+All_Customers_Lighting!X342</f>
        <v>93562</v>
      </c>
      <c r="Y342" s="5">
        <f>All_Customers_Residential!Y342+All_Customers_Small_Commercial!Y342+All_Customers_Lighting!Y342</f>
        <v>86268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2116147</v>
      </c>
      <c r="AE342" s="5">
        <f t="shared" si="43"/>
        <v>2116147</v>
      </c>
      <c r="AG342" s="2">
        <f t="shared" si="44"/>
        <v>11</v>
      </c>
      <c r="AH342" s="2">
        <f t="shared" si="45"/>
        <v>2024</v>
      </c>
      <c r="AJ342" s="5">
        <f t="shared" si="46"/>
        <v>121763</v>
      </c>
      <c r="AK342" s="2">
        <f t="shared" si="47"/>
        <v>19</v>
      </c>
    </row>
    <row r="343" spans="1:37" ht="12.75" x14ac:dyDescent="0.2">
      <c r="A343" s="4">
        <v>45626</v>
      </c>
      <c r="B343" s="5">
        <f>All_Customers_Residential!B343+All_Customers_Small_Commercial!B343+All_Customers_Lighting!B343</f>
        <v>80954</v>
      </c>
      <c r="C343" s="5">
        <f>All_Customers_Residential!C343+All_Customers_Small_Commercial!C343+All_Customers_Lighting!C343</f>
        <v>77268</v>
      </c>
      <c r="D343" s="5">
        <f>All_Customers_Residential!D343+All_Customers_Small_Commercial!D343+All_Customers_Lighting!D343</f>
        <v>76977</v>
      </c>
      <c r="E343" s="5">
        <f>All_Customers_Residential!E343+All_Customers_Small_Commercial!E343+All_Customers_Lighting!E343</f>
        <v>76569</v>
      </c>
      <c r="F343" s="5">
        <f>All_Customers_Residential!F343+All_Customers_Small_Commercial!F343+All_Customers_Lighting!F343</f>
        <v>79393</v>
      </c>
      <c r="G343" s="5">
        <f>All_Customers_Residential!G343+All_Customers_Small_Commercial!G343+All_Customers_Lighting!G343</f>
        <v>83611</v>
      </c>
      <c r="H343" s="5">
        <f>All_Customers_Residential!H343+All_Customers_Small_Commercial!H343+All_Customers_Lighting!H343</f>
        <v>93990</v>
      </c>
      <c r="I343" s="5">
        <f>All_Customers_Residential!I343+All_Customers_Small_Commercial!I343+All_Customers_Lighting!I343</f>
        <v>98843</v>
      </c>
      <c r="J343" s="5">
        <f>All_Customers_Residential!J343+All_Customers_Small_Commercial!J343+All_Customers_Lighting!J343</f>
        <v>94203</v>
      </c>
      <c r="K343" s="5">
        <f>All_Customers_Residential!K343+All_Customers_Small_Commercial!K343+All_Customers_Lighting!K343</f>
        <v>88139</v>
      </c>
      <c r="L343" s="5">
        <f>All_Customers_Residential!L343+All_Customers_Small_Commercial!L343+All_Customers_Lighting!L343</f>
        <v>84037</v>
      </c>
      <c r="M343" s="5">
        <f>All_Customers_Residential!M343+All_Customers_Small_Commercial!M343+All_Customers_Lighting!M343</f>
        <v>79663</v>
      </c>
      <c r="N343" s="5">
        <f>All_Customers_Residential!N343+All_Customers_Small_Commercial!N343+All_Customers_Lighting!N343</f>
        <v>81150</v>
      </c>
      <c r="O343" s="5">
        <f>All_Customers_Residential!O343+All_Customers_Small_Commercial!O343+All_Customers_Lighting!O343</f>
        <v>88157</v>
      </c>
      <c r="P343" s="5">
        <f>All_Customers_Residential!P343+All_Customers_Small_Commercial!P343+All_Customers_Lighting!P343</f>
        <v>95694</v>
      </c>
      <c r="Q343" s="5">
        <f>All_Customers_Residential!Q343+All_Customers_Small_Commercial!Q343+All_Customers_Lighting!Q343</f>
        <v>107461</v>
      </c>
      <c r="R343" s="5">
        <f>All_Customers_Residential!R343+All_Customers_Small_Commercial!R343+All_Customers_Lighting!R343</f>
        <v>119892</v>
      </c>
      <c r="S343" s="5">
        <f>All_Customers_Residential!S343+All_Customers_Small_Commercial!S343+All_Customers_Lighting!S343</f>
        <v>129152</v>
      </c>
      <c r="T343" s="5">
        <f>All_Customers_Residential!T343+All_Customers_Small_Commercial!T343+All_Customers_Lighting!T343</f>
        <v>127602</v>
      </c>
      <c r="U343" s="5">
        <f>All_Customers_Residential!U343+All_Customers_Small_Commercial!U343+All_Customers_Lighting!U343</f>
        <v>123173</v>
      </c>
      <c r="V343" s="5">
        <f>All_Customers_Residential!V343+All_Customers_Small_Commercial!V343+All_Customers_Lighting!V343</f>
        <v>118429</v>
      </c>
      <c r="W343" s="5">
        <f>All_Customers_Residential!W343+All_Customers_Small_Commercial!W343+All_Customers_Lighting!W343</f>
        <v>109305</v>
      </c>
      <c r="X343" s="5">
        <f>All_Customers_Residential!X343+All_Customers_Small_Commercial!X343+All_Customers_Lighting!X343</f>
        <v>97434</v>
      </c>
      <c r="Y343" s="5">
        <f>All_Customers_Residential!Y343+All_Customers_Small_Commercial!Y343+All_Customers_Lighting!Y343</f>
        <v>87286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2298382</v>
      </c>
      <c r="AE343" s="5">
        <f t="shared" si="43"/>
        <v>2298382</v>
      </c>
      <c r="AG343" s="2">
        <f t="shared" si="44"/>
        <v>11</v>
      </c>
      <c r="AH343" s="2">
        <f t="shared" si="45"/>
        <v>2024</v>
      </c>
      <c r="AJ343" s="5">
        <f t="shared" si="46"/>
        <v>129152</v>
      </c>
      <c r="AK343" s="2">
        <f t="shared" si="47"/>
        <v>18</v>
      </c>
    </row>
    <row r="344" spans="1:37" ht="12.75" x14ac:dyDescent="0.2">
      <c r="A344" s="4">
        <v>45627</v>
      </c>
      <c r="B344" s="5">
        <f>All_Customers_Residential!B344+All_Customers_Small_Commercial!B344+All_Customers_Lighting!B344</f>
        <v>88195</v>
      </c>
      <c r="C344" s="5">
        <f>All_Customers_Residential!C344+All_Customers_Small_Commercial!C344+All_Customers_Lighting!C344</f>
        <v>84079</v>
      </c>
      <c r="D344" s="5">
        <f>All_Customers_Residential!D344+All_Customers_Small_Commercial!D344+All_Customers_Lighting!D344</f>
        <v>83220</v>
      </c>
      <c r="E344" s="5">
        <f>All_Customers_Residential!E344+All_Customers_Small_Commercial!E344+All_Customers_Lighting!E344</f>
        <v>82048</v>
      </c>
      <c r="F344" s="5">
        <f>All_Customers_Residential!F344+All_Customers_Small_Commercial!F344+All_Customers_Lighting!F344</f>
        <v>83903</v>
      </c>
      <c r="G344" s="5">
        <f>All_Customers_Residential!G344+All_Customers_Small_Commercial!G344+All_Customers_Lighting!G344</f>
        <v>87352</v>
      </c>
      <c r="H344" s="5">
        <f>All_Customers_Residential!H344+All_Customers_Small_Commercial!H344+All_Customers_Lighting!H344</f>
        <v>96769</v>
      </c>
      <c r="I344" s="5">
        <f>All_Customers_Residential!I344+All_Customers_Small_Commercial!I344+All_Customers_Lighting!I344</f>
        <v>103278</v>
      </c>
      <c r="J344" s="5">
        <f>All_Customers_Residential!J344+All_Customers_Small_Commercial!J344+All_Customers_Lighting!J344</f>
        <v>105770</v>
      </c>
      <c r="K344" s="5">
        <f>All_Customers_Residential!K344+All_Customers_Small_Commercial!K344+All_Customers_Lighting!K344</f>
        <v>95333</v>
      </c>
      <c r="L344" s="5">
        <f>All_Customers_Residential!L344+All_Customers_Small_Commercial!L344+All_Customers_Lighting!L344</f>
        <v>88532</v>
      </c>
      <c r="M344" s="5">
        <f>All_Customers_Residential!M344+All_Customers_Small_Commercial!M344+All_Customers_Lighting!M344</f>
        <v>87038</v>
      </c>
      <c r="N344" s="5">
        <f>All_Customers_Residential!N344+All_Customers_Small_Commercial!N344+All_Customers_Lighting!N344</f>
        <v>94763</v>
      </c>
      <c r="O344" s="5">
        <f>All_Customers_Residential!O344+All_Customers_Small_Commercial!O344+All_Customers_Lighting!O344</f>
        <v>101106</v>
      </c>
      <c r="P344" s="5">
        <f>All_Customers_Residential!P344+All_Customers_Small_Commercial!P344+All_Customers_Lighting!P344</f>
        <v>108600</v>
      </c>
      <c r="Q344" s="5">
        <f>All_Customers_Residential!Q344+All_Customers_Small_Commercial!Q344+All_Customers_Lighting!Q344</f>
        <v>116574</v>
      </c>
      <c r="R344" s="5">
        <f>All_Customers_Residential!R344+All_Customers_Small_Commercial!R344+All_Customers_Lighting!R344</f>
        <v>131694</v>
      </c>
      <c r="S344" s="5">
        <f>All_Customers_Residential!S344+All_Customers_Small_Commercial!S344+All_Customers_Lighting!S344</f>
        <v>140375</v>
      </c>
      <c r="T344" s="5">
        <f>All_Customers_Residential!T344+All_Customers_Small_Commercial!T344+All_Customers_Lighting!T344</f>
        <v>138317</v>
      </c>
      <c r="U344" s="5">
        <f>All_Customers_Residential!U344+All_Customers_Small_Commercial!U344+All_Customers_Lighting!U344</f>
        <v>136135</v>
      </c>
      <c r="V344" s="5">
        <f>All_Customers_Residential!V344+All_Customers_Small_Commercial!V344+All_Customers_Lighting!V344</f>
        <v>127357</v>
      </c>
      <c r="W344" s="5">
        <f>All_Customers_Residential!W344+All_Customers_Small_Commercial!W344+All_Customers_Lighting!W344</f>
        <v>117992</v>
      </c>
      <c r="X344" s="5">
        <f>All_Customers_Residential!X344+All_Customers_Small_Commercial!X344+All_Customers_Lighting!X344</f>
        <v>102376</v>
      </c>
      <c r="Y344" s="5">
        <f>All_Customers_Residential!Y344+All_Customers_Small_Commercial!Y344+All_Customers_Lighting!Y344</f>
        <v>95382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2496188</v>
      </c>
      <c r="AE344" s="5">
        <f t="shared" si="43"/>
        <v>2496188</v>
      </c>
      <c r="AG344" s="2">
        <f t="shared" si="44"/>
        <v>12</v>
      </c>
      <c r="AH344" s="2">
        <f t="shared" si="45"/>
        <v>2024</v>
      </c>
      <c r="AJ344" s="5">
        <f t="shared" si="46"/>
        <v>140375</v>
      </c>
      <c r="AK344" s="2">
        <f t="shared" si="47"/>
        <v>18</v>
      </c>
    </row>
    <row r="345" spans="1:37" ht="12.75" x14ac:dyDescent="0.2">
      <c r="A345" s="4">
        <v>45628</v>
      </c>
      <c r="B345" s="5">
        <f>All_Customers_Residential!B345+All_Customers_Small_Commercial!B345+All_Customers_Lighting!B345</f>
        <v>89575</v>
      </c>
      <c r="C345" s="5">
        <f>All_Customers_Residential!C345+All_Customers_Small_Commercial!C345+All_Customers_Lighting!C345</f>
        <v>87113</v>
      </c>
      <c r="D345" s="5">
        <f>All_Customers_Residential!D345+All_Customers_Small_Commercial!D345+All_Customers_Lighting!D345</f>
        <v>85408</v>
      </c>
      <c r="E345" s="5">
        <f>All_Customers_Residential!E345+All_Customers_Small_Commercial!E345+All_Customers_Lighting!E345</f>
        <v>85926</v>
      </c>
      <c r="F345" s="5">
        <f>All_Customers_Residential!F345+All_Customers_Small_Commercial!F345+All_Customers_Lighting!F345</f>
        <v>91078</v>
      </c>
      <c r="G345" s="5">
        <f>All_Customers_Residential!G345+All_Customers_Small_Commercial!G345+All_Customers_Lighting!G345</f>
        <v>99686</v>
      </c>
      <c r="H345" s="5">
        <f>All_Customers_Residential!H345+All_Customers_Small_Commercial!H345+All_Customers_Lighting!H345</f>
        <v>115808</v>
      </c>
      <c r="I345" s="5">
        <f>All_Customers_Residential!I345+All_Customers_Small_Commercial!I345+All_Customers_Lighting!I345</f>
        <v>121883</v>
      </c>
      <c r="J345" s="5">
        <f>All_Customers_Residential!J345+All_Customers_Small_Commercial!J345+All_Customers_Lighting!J345</f>
        <v>111870</v>
      </c>
      <c r="K345" s="5">
        <f>All_Customers_Residential!K345+All_Customers_Small_Commercial!K345+All_Customers_Lighting!K345</f>
        <v>102201</v>
      </c>
      <c r="L345" s="5">
        <f>All_Customers_Residential!L345+All_Customers_Small_Commercial!L345+All_Customers_Lighting!L345</f>
        <v>97682</v>
      </c>
      <c r="M345" s="5">
        <f>All_Customers_Residential!M345+All_Customers_Small_Commercial!M345+All_Customers_Lighting!M345</f>
        <v>97093</v>
      </c>
      <c r="N345" s="5">
        <f>All_Customers_Residential!N345+All_Customers_Small_Commercial!N345+All_Customers_Lighting!N345</f>
        <v>95885</v>
      </c>
      <c r="O345" s="5">
        <f>All_Customers_Residential!O345+All_Customers_Small_Commercial!O345+All_Customers_Lighting!O345</f>
        <v>94524</v>
      </c>
      <c r="P345" s="5">
        <f>All_Customers_Residential!P345+All_Customers_Small_Commercial!P345+All_Customers_Lighting!P345</f>
        <v>102543</v>
      </c>
      <c r="Q345" s="5">
        <f>All_Customers_Residential!Q345+All_Customers_Small_Commercial!Q345+All_Customers_Lighting!Q345</f>
        <v>116907</v>
      </c>
      <c r="R345" s="5">
        <f>All_Customers_Residential!R345+All_Customers_Small_Commercial!R345+All_Customers_Lighting!R345</f>
        <v>133461</v>
      </c>
      <c r="S345" s="5">
        <f>All_Customers_Residential!S345+All_Customers_Small_Commercial!S345+All_Customers_Lighting!S345</f>
        <v>144126</v>
      </c>
      <c r="T345" s="5">
        <f>All_Customers_Residential!T345+All_Customers_Small_Commercial!T345+All_Customers_Lighting!T345</f>
        <v>144417</v>
      </c>
      <c r="U345" s="5">
        <f>All_Customers_Residential!U345+All_Customers_Small_Commercial!U345+All_Customers_Lighting!U345</f>
        <v>140737</v>
      </c>
      <c r="V345" s="5">
        <f>All_Customers_Residential!V345+All_Customers_Small_Commercial!V345+All_Customers_Lighting!V345</f>
        <v>132912</v>
      </c>
      <c r="W345" s="5">
        <f>All_Customers_Residential!W345+All_Customers_Small_Commercial!W345+All_Customers_Lighting!W345</f>
        <v>123135</v>
      </c>
      <c r="X345" s="5">
        <f>All_Customers_Residential!X345+All_Customers_Small_Commercial!X345+All_Customers_Lighting!X345</f>
        <v>105104</v>
      </c>
      <c r="Y345" s="5">
        <f>All_Customers_Residential!Y345+All_Customers_Small_Commercial!Y345+All_Customers_Lighting!Y345</f>
        <v>98564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1864480</v>
      </c>
      <c r="AD345" s="5">
        <f t="shared" si="42"/>
        <v>753158</v>
      </c>
      <c r="AE345" s="5">
        <f t="shared" si="43"/>
        <v>2617638</v>
      </c>
      <c r="AG345" s="2">
        <f t="shared" si="44"/>
        <v>12</v>
      </c>
      <c r="AH345" s="2">
        <f t="shared" si="45"/>
        <v>2024</v>
      </c>
      <c r="AJ345" s="5">
        <f t="shared" si="46"/>
        <v>144417</v>
      </c>
      <c r="AK345" s="2">
        <f t="shared" si="47"/>
        <v>19</v>
      </c>
    </row>
    <row r="346" spans="1:37" ht="12.75" x14ac:dyDescent="0.2">
      <c r="A346" s="4">
        <v>45629</v>
      </c>
      <c r="B346" s="5">
        <f>All_Customers_Residential!B346+All_Customers_Small_Commercial!B346+All_Customers_Lighting!B346</f>
        <v>91668</v>
      </c>
      <c r="C346" s="5">
        <f>All_Customers_Residential!C346+All_Customers_Small_Commercial!C346+All_Customers_Lighting!C346</f>
        <v>88465</v>
      </c>
      <c r="D346" s="5">
        <f>All_Customers_Residential!D346+All_Customers_Small_Commercial!D346+All_Customers_Lighting!D346</f>
        <v>87455</v>
      </c>
      <c r="E346" s="5">
        <f>All_Customers_Residential!E346+All_Customers_Small_Commercial!E346+All_Customers_Lighting!E346</f>
        <v>87368</v>
      </c>
      <c r="F346" s="5">
        <f>All_Customers_Residential!F346+All_Customers_Small_Commercial!F346+All_Customers_Lighting!F346</f>
        <v>92297</v>
      </c>
      <c r="G346" s="5">
        <f>All_Customers_Residential!G346+All_Customers_Small_Commercial!G346+All_Customers_Lighting!G346</f>
        <v>100700</v>
      </c>
      <c r="H346" s="5">
        <f>All_Customers_Residential!H346+All_Customers_Small_Commercial!H346+All_Customers_Lighting!H346</f>
        <v>115468</v>
      </c>
      <c r="I346" s="5">
        <f>All_Customers_Residential!I346+All_Customers_Small_Commercial!I346+All_Customers_Lighting!I346</f>
        <v>122880</v>
      </c>
      <c r="J346" s="5">
        <f>All_Customers_Residential!J346+All_Customers_Small_Commercial!J346+All_Customers_Lighting!J346</f>
        <v>118924</v>
      </c>
      <c r="K346" s="5">
        <f>All_Customers_Residential!K346+All_Customers_Small_Commercial!K346+All_Customers_Lighting!K346</f>
        <v>111361</v>
      </c>
      <c r="L346" s="5">
        <f>All_Customers_Residential!L346+All_Customers_Small_Commercial!L346+All_Customers_Lighting!L346</f>
        <v>106830</v>
      </c>
      <c r="M346" s="5">
        <f>All_Customers_Residential!M346+All_Customers_Small_Commercial!M346+All_Customers_Lighting!M346</f>
        <v>102328</v>
      </c>
      <c r="N346" s="5">
        <f>All_Customers_Residential!N346+All_Customers_Small_Commercial!N346+All_Customers_Lighting!N346</f>
        <v>105456</v>
      </c>
      <c r="O346" s="5">
        <f>All_Customers_Residential!O346+All_Customers_Small_Commercial!O346+All_Customers_Lighting!O346</f>
        <v>107074</v>
      </c>
      <c r="P346" s="5">
        <f>All_Customers_Residential!P346+All_Customers_Small_Commercial!P346+All_Customers_Lighting!P346</f>
        <v>110532</v>
      </c>
      <c r="Q346" s="5">
        <f>All_Customers_Residential!Q346+All_Customers_Small_Commercial!Q346+All_Customers_Lighting!Q346</f>
        <v>119590</v>
      </c>
      <c r="R346" s="5">
        <f>All_Customers_Residential!R346+All_Customers_Small_Commercial!R346+All_Customers_Lighting!R346</f>
        <v>135336</v>
      </c>
      <c r="S346" s="5">
        <f>All_Customers_Residential!S346+All_Customers_Small_Commercial!S346+All_Customers_Lighting!S346</f>
        <v>146299</v>
      </c>
      <c r="T346" s="5">
        <f>All_Customers_Residential!T346+All_Customers_Small_Commercial!T346+All_Customers_Lighting!T346</f>
        <v>147109</v>
      </c>
      <c r="U346" s="5">
        <f>All_Customers_Residential!U346+All_Customers_Small_Commercial!U346+All_Customers_Lighting!U346</f>
        <v>143369</v>
      </c>
      <c r="V346" s="5">
        <f>All_Customers_Residential!V346+All_Customers_Small_Commercial!V346+All_Customers_Lighting!V346</f>
        <v>135874</v>
      </c>
      <c r="W346" s="5">
        <f>All_Customers_Residential!W346+All_Customers_Small_Commercial!W346+All_Customers_Lighting!W346</f>
        <v>125627</v>
      </c>
      <c r="X346" s="5">
        <f>All_Customers_Residential!X346+All_Customers_Small_Commercial!X346+All_Customers_Lighting!X346</f>
        <v>108337</v>
      </c>
      <c r="Y346" s="5">
        <f>All_Customers_Residential!Y346+All_Customers_Small_Commercial!Y346+All_Customers_Lighting!Y346</f>
        <v>103060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1946926</v>
      </c>
      <c r="AD346" s="5">
        <f t="shared" si="42"/>
        <v>766481</v>
      </c>
      <c r="AE346" s="5">
        <f t="shared" si="43"/>
        <v>2713407</v>
      </c>
      <c r="AG346" s="2">
        <f t="shared" si="44"/>
        <v>12</v>
      </c>
      <c r="AH346" s="2">
        <f t="shared" si="45"/>
        <v>2024</v>
      </c>
      <c r="AJ346" s="5">
        <f t="shared" si="46"/>
        <v>147109</v>
      </c>
      <c r="AK346" s="2">
        <f t="shared" si="47"/>
        <v>19</v>
      </c>
    </row>
    <row r="347" spans="1:37" ht="12.75" x14ac:dyDescent="0.2">
      <c r="A347" s="4">
        <v>45630</v>
      </c>
      <c r="B347" s="5">
        <f>All_Customers_Residential!B347+All_Customers_Small_Commercial!B347+All_Customers_Lighting!B347</f>
        <v>96276</v>
      </c>
      <c r="C347" s="5">
        <f>All_Customers_Residential!C347+All_Customers_Small_Commercial!C347+All_Customers_Lighting!C347</f>
        <v>93595</v>
      </c>
      <c r="D347" s="5">
        <f>All_Customers_Residential!D347+All_Customers_Small_Commercial!D347+All_Customers_Lighting!D347</f>
        <v>92561</v>
      </c>
      <c r="E347" s="5">
        <f>All_Customers_Residential!E347+All_Customers_Small_Commercial!E347+All_Customers_Lighting!E347</f>
        <v>92815</v>
      </c>
      <c r="F347" s="5">
        <f>All_Customers_Residential!F347+All_Customers_Small_Commercial!F347+All_Customers_Lighting!F347</f>
        <v>97451</v>
      </c>
      <c r="G347" s="5">
        <f>All_Customers_Residential!G347+All_Customers_Small_Commercial!G347+All_Customers_Lighting!G347</f>
        <v>106896</v>
      </c>
      <c r="H347" s="5">
        <f>All_Customers_Residential!H347+All_Customers_Small_Commercial!H347+All_Customers_Lighting!H347</f>
        <v>123886</v>
      </c>
      <c r="I347" s="5">
        <f>All_Customers_Residential!I347+All_Customers_Small_Commercial!I347+All_Customers_Lighting!I347</f>
        <v>128513</v>
      </c>
      <c r="J347" s="5">
        <f>All_Customers_Residential!J347+All_Customers_Small_Commercial!J347+All_Customers_Lighting!J347</f>
        <v>116212</v>
      </c>
      <c r="K347" s="5">
        <f>All_Customers_Residential!K347+All_Customers_Small_Commercial!K347+All_Customers_Lighting!K347</f>
        <v>101036</v>
      </c>
      <c r="L347" s="5">
        <f>All_Customers_Residential!L347+All_Customers_Small_Commercial!L347+All_Customers_Lighting!L347</f>
        <v>91318</v>
      </c>
      <c r="M347" s="5">
        <f>All_Customers_Residential!M347+All_Customers_Small_Commercial!M347+All_Customers_Lighting!M347</f>
        <v>90191</v>
      </c>
      <c r="N347" s="5">
        <f>All_Customers_Residential!N347+All_Customers_Small_Commercial!N347+All_Customers_Lighting!N347</f>
        <v>90527</v>
      </c>
      <c r="O347" s="5">
        <f>All_Customers_Residential!O347+All_Customers_Small_Commercial!O347+All_Customers_Lighting!O347</f>
        <v>91123</v>
      </c>
      <c r="P347" s="5">
        <f>All_Customers_Residential!P347+All_Customers_Small_Commercial!P347+All_Customers_Lighting!P347</f>
        <v>103540</v>
      </c>
      <c r="Q347" s="5">
        <f>All_Customers_Residential!Q347+All_Customers_Small_Commercial!Q347+All_Customers_Lighting!Q347</f>
        <v>118140</v>
      </c>
      <c r="R347" s="5">
        <f>All_Customers_Residential!R347+All_Customers_Small_Commercial!R347+All_Customers_Lighting!R347</f>
        <v>135913</v>
      </c>
      <c r="S347" s="5">
        <f>All_Customers_Residential!S347+All_Customers_Small_Commercial!S347+All_Customers_Lighting!S347</f>
        <v>145210</v>
      </c>
      <c r="T347" s="5">
        <f>All_Customers_Residential!T347+All_Customers_Small_Commercial!T347+All_Customers_Lighting!T347</f>
        <v>146934</v>
      </c>
      <c r="U347" s="5">
        <f>All_Customers_Residential!U347+All_Customers_Small_Commercial!U347+All_Customers_Lighting!U347</f>
        <v>141698</v>
      </c>
      <c r="V347" s="5">
        <f>All_Customers_Residential!V347+All_Customers_Small_Commercial!V347+All_Customers_Lighting!V347</f>
        <v>133295</v>
      </c>
      <c r="W347" s="5">
        <f>All_Customers_Residential!W347+All_Customers_Small_Commercial!W347+All_Customers_Lighting!W347</f>
        <v>121862</v>
      </c>
      <c r="X347" s="5">
        <f>All_Customers_Residential!X347+All_Customers_Small_Commercial!X347+All_Customers_Lighting!X347</f>
        <v>103878</v>
      </c>
      <c r="Y347" s="5">
        <f>All_Customers_Residential!Y347+All_Customers_Small_Commercial!Y347+All_Customers_Lighting!Y347</f>
        <v>96842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1859390</v>
      </c>
      <c r="AD347" s="5">
        <f t="shared" si="42"/>
        <v>800322</v>
      </c>
      <c r="AE347" s="5">
        <f t="shared" si="43"/>
        <v>2659712</v>
      </c>
      <c r="AG347" s="2">
        <f t="shared" si="44"/>
        <v>12</v>
      </c>
      <c r="AH347" s="2">
        <f t="shared" si="45"/>
        <v>2024</v>
      </c>
      <c r="AJ347" s="5">
        <f t="shared" si="46"/>
        <v>146934</v>
      </c>
      <c r="AK347" s="2">
        <f t="shared" si="47"/>
        <v>19</v>
      </c>
    </row>
    <row r="348" spans="1:37" ht="12.75" x14ac:dyDescent="0.2">
      <c r="A348" s="4">
        <v>45631</v>
      </c>
      <c r="B348" s="5">
        <f>All_Customers_Residential!B348+All_Customers_Small_Commercial!B348+All_Customers_Lighting!B348</f>
        <v>89286</v>
      </c>
      <c r="C348" s="5">
        <f>All_Customers_Residential!C348+All_Customers_Small_Commercial!C348+All_Customers_Lighting!C348</f>
        <v>85610</v>
      </c>
      <c r="D348" s="5">
        <f>All_Customers_Residential!D348+All_Customers_Small_Commercial!D348+All_Customers_Lighting!D348</f>
        <v>83301</v>
      </c>
      <c r="E348" s="5">
        <f>All_Customers_Residential!E348+All_Customers_Small_Commercial!E348+All_Customers_Lighting!E348</f>
        <v>83295</v>
      </c>
      <c r="F348" s="5">
        <f>All_Customers_Residential!F348+All_Customers_Small_Commercial!F348+All_Customers_Lighting!F348</f>
        <v>87521</v>
      </c>
      <c r="G348" s="5">
        <f>All_Customers_Residential!G348+All_Customers_Small_Commercial!G348+All_Customers_Lighting!G348</f>
        <v>95411</v>
      </c>
      <c r="H348" s="5">
        <f>All_Customers_Residential!H348+All_Customers_Small_Commercial!H348+All_Customers_Lighting!H348</f>
        <v>109612</v>
      </c>
      <c r="I348" s="5">
        <f>All_Customers_Residential!I348+All_Customers_Small_Commercial!I348+All_Customers_Lighting!I348</f>
        <v>117787</v>
      </c>
      <c r="J348" s="5">
        <f>All_Customers_Residential!J348+All_Customers_Small_Commercial!J348+All_Customers_Lighting!J348</f>
        <v>118915</v>
      </c>
      <c r="K348" s="5">
        <f>All_Customers_Residential!K348+All_Customers_Small_Commercial!K348+All_Customers_Lighting!K348</f>
        <v>115660</v>
      </c>
      <c r="L348" s="5">
        <f>All_Customers_Residential!L348+All_Customers_Small_Commercial!L348+All_Customers_Lighting!L348</f>
        <v>113656</v>
      </c>
      <c r="M348" s="5">
        <f>All_Customers_Residential!M348+All_Customers_Small_Commercial!M348+All_Customers_Lighting!M348</f>
        <v>110735</v>
      </c>
      <c r="N348" s="5">
        <f>All_Customers_Residential!N348+All_Customers_Small_Commercial!N348+All_Customers_Lighting!N348</f>
        <v>103973</v>
      </c>
      <c r="O348" s="5">
        <f>All_Customers_Residential!O348+All_Customers_Small_Commercial!O348+All_Customers_Lighting!O348</f>
        <v>105658</v>
      </c>
      <c r="P348" s="5">
        <f>All_Customers_Residential!P348+All_Customers_Small_Commercial!P348+All_Customers_Lighting!P348</f>
        <v>111746</v>
      </c>
      <c r="Q348" s="5">
        <f>All_Customers_Residential!Q348+All_Customers_Small_Commercial!Q348+All_Customers_Lighting!Q348</f>
        <v>120702</v>
      </c>
      <c r="R348" s="5">
        <f>All_Customers_Residential!R348+All_Customers_Small_Commercial!R348+All_Customers_Lighting!R348</f>
        <v>133700</v>
      </c>
      <c r="S348" s="5">
        <f>All_Customers_Residential!S348+All_Customers_Small_Commercial!S348+All_Customers_Lighting!S348</f>
        <v>141696</v>
      </c>
      <c r="T348" s="5">
        <f>All_Customers_Residential!T348+All_Customers_Small_Commercial!T348+All_Customers_Lighting!T348</f>
        <v>141836</v>
      </c>
      <c r="U348" s="5">
        <f>All_Customers_Residential!U348+All_Customers_Small_Commercial!U348+All_Customers_Lighting!U348</f>
        <v>136571</v>
      </c>
      <c r="V348" s="5">
        <f>All_Customers_Residential!V348+All_Customers_Small_Commercial!V348+All_Customers_Lighting!V348</f>
        <v>130904</v>
      </c>
      <c r="W348" s="5">
        <f>All_Customers_Residential!W348+All_Customers_Small_Commercial!W348+All_Customers_Lighting!W348</f>
        <v>118414</v>
      </c>
      <c r="X348" s="5">
        <f>All_Customers_Residential!X348+All_Customers_Small_Commercial!X348+All_Customers_Lighting!X348</f>
        <v>102885</v>
      </c>
      <c r="Y348" s="5">
        <f>All_Customers_Residential!Y348+All_Customers_Small_Commercial!Y348+All_Customers_Lighting!Y348</f>
        <v>95281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1924838</v>
      </c>
      <c r="AD348" s="5">
        <f t="shared" si="42"/>
        <v>729317</v>
      </c>
      <c r="AE348" s="5">
        <f t="shared" si="43"/>
        <v>2654155</v>
      </c>
      <c r="AG348" s="2">
        <f t="shared" si="44"/>
        <v>12</v>
      </c>
      <c r="AH348" s="2">
        <f t="shared" si="45"/>
        <v>2024</v>
      </c>
      <c r="AJ348" s="5">
        <f t="shared" si="46"/>
        <v>141836</v>
      </c>
      <c r="AK348" s="2">
        <f t="shared" si="47"/>
        <v>19</v>
      </c>
    </row>
    <row r="349" spans="1:37" ht="12.75" x14ac:dyDescent="0.2">
      <c r="A349" s="4">
        <v>45632</v>
      </c>
      <c r="B349" s="5">
        <f>All_Customers_Residential!B349+All_Customers_Small_Commercial!B349+All_Customers_Lighting!B349</f>
        <v>89143</v>
      </c>
      <c r="C349" s="5">
        <f>All_Customers_Residential!C349+All_Customers_Small_Commercial!C349+All_Customers_Lighting!C349</f>
        <v>85851</v>
      </c>
      <c r="D349" s="5">
        <f>All_Customers_Residential!D349+All_Customers_Small_Commercial!D349+All_Customers_Lighting!D349</f>
        <v>84891</v>
      </c>
      <c r="E349" s="5">
        <f>All_Customers_Residential!E349+All_Customers_Small_Commercial!E349+All_Customers_Lighting!E349</f>
        <v>85650</v>
      </c>
      <c r="F349" s="5">
        <f>All_Customers_Residential!F349+All_Customers_Small_Commercial!F349+All_Customers_Lighting!F349</f>
        <v>89530</v>
      </c>
      <c r="G349" s="5">
        <f>All_Customers_Residential!G349+All_Customers_Small_Commercial!G349+All_Customers_Lighting!G349</f>
        <v>98580</v>
      </c>
      <c r="H349" s="5">
        <f>All_Customers_Residential!H349+All_Customers_Small_Commercial!H349+All_Customers_Lighting!H349</f>
        <v>114711</v>
      </c>
      <c r="I349" s="5">
        <f>All_Customers_Residential!I349+All_Customers_Small_Commercial!I349+All_Customers_Lighting!I349</f>
        <v>123513</v>
      </c>
      <c r="J349" s="5">
        <f>All_Customers_Residential!J349+All_Customers_Small_Commercial!J349+All_Customers_Lighting!J349</f>
        <v>122210</v>
      </c>
      <c r="K349" s="5">
        <f>All_Customers_Residential!K349+All_Customers_Small_Commercial!K349+All_Customers_Lighting!K349</f>
        <v>115660</v>
      </c>
      <c r="L349" s="5">
        <f>All_Customers_Residential!L349+All_Customers_Small_Commercial!L349+All_Customers_Lighting!L349</f>
        <v>106771</v>
      </c>
      <c r="M349" s="5">
        <f>All_Customers_Residential!M349+All_Customers_Small_Commercial!M349+All_Customers_Lighting!M349</f>
        <v>100317</v>
      </c>
      <c r="N349" s="5">
        <f>All_Customers_Residential!N349+All_Customers_Small_Commercial!N349+All_Customers_Lighting!N349</f>
        <v>94737</v>
      </c>
      <c r="O349" s="5">
        <f>All_Customers_Residential!O349+All_Customers_Small_Commercial!O349+All_Customers_Lighting!O349</f>
        <v>97333</v>
      </c>
      <c r="P349" s="5">
        <f>All_Customers_Residential!P349+All_Customers_Small_Commercial!P349+All_Customers_Lighting!P349</f>
        <v>109880</v>
      </c>
      <c r="Q349" s="5">
        <f>All_Customers_Residential!Q349+All_Customers_Small_Commercial!Q349+All_Customers_Lighting!Q349</f>
        <v>124696</v>
      </c>
      <c r="R349" s="5">
        <f>All_Customers_Residential!R349+All_Customers_Small_Commercial!R349+All_Customers_Lighting!R349</f>
        <v>141888</v>
      </c>
      <c r="S349" s="5">
        <f>All_Customers_Residential!S349+All_Customers_Small_Commercial!S349+All_Customers_Lighting!S349</f>
        <v>150521</v>
      </c>
      <c r="T349" s="5">
        <f>All_Customers_Residential!T349+All_Customers_Small_Commercial!T349+All_Customers_Lighting!T349</f>
        <v>150672</v>
      </c>
      <c r="U349" s="5">
        <f>All_Customers_Residential!U349+All_Customers_Small_Commercial!U349+All_Customers_Lighting!U349</f>
        <v>146380</v>
      </c>
      <c r="V349" s="5">
        <f>All_Customers_Residential!V349+All_Customers_Small_Commercial!V349+All_Customers_Lighting!V349</f>
        <v>140998</v>
      </c>
      <c r="W349" s="5">
        <f>All_Customers_Residential!W349+All_Customers_Small_Commercial!W349+All_Customers_Lighting!W349</f>
        <v>132632</v>
      </c>
      <c r="X349" s="5">
        <f>All_Customers_Residential!X349+All_Customers_Small_Commercial!X349+All_Customers_Lighting!X349</f>
        <v>115806</v>
      </c>
      <c r="Y349" s="5">
        <f>All_Customers_Residential!Y349+All_Customers_Small_Commercial!Y349+All_Customers_Lighting!Y349</f>
        <v>110967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1974014</v>
      </c>
      <c r="AD349" s="5">
        <f t="shared" si="42"/>
        <v>759323</v>
      </c>
      <c r="AE349" s="5">
        <f t="shared" si="43"/>
        <v>2733337</v>
      </c>
      <c r="AG349" s="2">
        <f t="shared" si="44"/>
        <v>12</v>
      </c>
      <c r="AH349" s="2">
        <f t="shared" si="45"/>
        <v>2024</v>
      </c>
      <c r="AJ349" s="5">
        <f t="shared" si="46"/>
        <v>150672</v>
      </c>
      <c r="AK349" s="2">
        <f t="shared" si="47"/>
        <v>19</v>
      </c>
    </row>
    <row r="350" spans="1:37" ht="12.75" x14ac:dyDescent="0.2">
      <c r="A350" s="4">
        <v>45633</v>
      </c>
      <c r="B350" s="5">
        <f>All_Customers_Residential!B350+All_Customers_Small_Commercial!B350+All_Customers_Lighting!B350</f>
        <v>102837</v>
      </c>
      <c r="C350" s="5">
        <f>All_Customers_Residential!C350+All_Customers_Small_Commercial!C350+All_Customers_Lighting!C350</f>
        <v>99451</v>
      </c>
      <c r="D350" s="5">
        <f>All_Customers_Residential!D350+All_Customers_Small_Commercial!D350+All_Customers_Lighting!D350</f>
        <v>98614</v>
      </c>
      <c r="E350" s="5">
        <f>All_Customers_Residential!E350+All_Customers_Small_Commercial!E350+All_Customers_Lighting!E350</f>
        <v>97445</v>
      </c>
      <c r="F350" s="5">
        <f>All_Customers_Residential!F350+All_Customers_Small_Commercial!F350+All_Customers_Lighting!F350</f>
        <v>100336</v>
      </c>
      <c r="G350" s="5">
        <f>All_Customers_Residential!G350+All_Customers_Small_Commercial!G350+All_Customers_Lighting!G350</f>
        <v>104860</v>
      </c>
      <c r="H350" s="5">
        <f>All_Customers_Residential!H350+All_Customers_Small_Commercial!H350+All_Customers_Lighting!H350</f>
        <v>114079</v>
      </c>
      <c r="I350" s="5">
        <f>All_Customers_Residential!I350+All_Customers_Small_Commercial!I350+All_Customers_Lighting!I350</f>
        <v>121647</v>
      </c>
      <c r="J350" s="5">
        <f>All_Customers_Residential!J350+All_Customers_Small_Commercial!J350+All_Customers_Lighting!J350</f>
        <v>116454</v>
      </c>
      <c r="K350" s="5">
        <f>All_Customers_Residential!K350+All_Customers_Small_Commercial!K350+All_Customers_Lighting!K350</f>
        <v>105129</v>
      </c>
      <c r="L350" s="5">
        <f>All_Customers_Residential!L350+All_Customers_Small_Commercial!L350+All_Customers_Lighting!L350</f>
        <v>96242</v>
      </c>
      <c r="M350" s="5">
        <f>All_Customers_Residential!M350+All_Customers_Small_Commercial!M350+All_Customers_Lighting!M350</f>
        <v>93592</v>
      </c>
      <c r="N350" s="5">
        <f>All_Customers_Residential!N350+All_Customers_Small_Commercial!N350+All_Customers_Lighting!N350</f>
        <v>93574</v>
      </c>
      <c r="O350" s="5">
        <f>All_Customers_Residential!O350+All_Customers_Small_Commercial!O350+All_Customers_Lighting!O350</f>
        <v>98196</v>
      </c>
      <c r="P350" s="5">
        <f>All_Customers_Residential!P350+All_Customers_Small_Commercial!P350+All_Customers_Lighting!P350</f>
        <v>109950</v>
      </c>
      <c r="Q350" s="5">
        <f>All_Customers_Residential!Q350+All_Customers_Small_Commercial!Q350+All_Customers_Lighting!Q350</f>
        <v>126179</v>
      </c>
      <c r="R350" s="5">
        <f>All_Customers_Residential!R350+All_Customers_Small_Commercial!R350+All_Customers_Lighting!R350</f>
        <v>142123</v>
      </c>
      <c r="S350" s="5">
        <f>All_Customers_Residential!S350+All_Customers_Small_Commercial!S350+All_Customers_Lighting!S350</f>
        <v>151614</v>
      </c>
      <c r="T350" s="5">
        <f>All_Customers_Residential!T350+All_Customers_Small_Commercial!T350+All_Customers_Lighting!T350</f>
        <v>152835</v>
      </c>
      <c r="U350" s="5">
        <f>All_Customers_Residential!U350+All_Customers_Small_Commercial!U350+All_Customers_Lighting!U350</f>
        <v>149867</v>
      </c>
      <c r="V350" s="5">
        <f>All_Customers_Residential!V350+All_Customers_Small_Commercial!V350+All_Customers_Lighting!V350</f>
        <v>144780</v>
      </c>
      <c r="W350" s="5">
        <f>All_Customers_Residential!W350+All_Customers_Small_Commercial!W350+All_Customers_Lighting!W350</f>
        <v>136430</v>
      </c>
      <c r="X350" s="5">
        <f>All_Customers_Residential!X350+All_Customers_Small_Commercial!X350+All_Customers_Lighting!X350</f>
        <v>120548</v>
      </c>
      <c r="Y350" s="5">
        <f>All_Customers_Residential!Y350+All_Customers_Small_Commercial!Y350+All_Customers_Lighting!Y350</f>
        <v>112511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2789293</v>
      </c>
      <c r="AE350" s="5">
        <f t="shared" si="43"/>
        <v>2789293</v>
      </c>
      <c r="AG350" s="2">
        <f t="shared" si="44"/>
        <v>12</v>
      </c>
      <c r="AH350" s="2">
        <f t="shared" si="45"/>
        <v>2024</v>
      </c>
      <c r="AJ350" s="5">
        <f t="shared" si="46"/>
        <v>152835</v>
      </c>
      <c r="AK350" s="2">
        <f t="shared" si="47"/>
        <v>19</v>
      </c>
    </row>
    <row r="351" spans="1:37" ht="12.75" x14ac:dyDescent="0.2">
      <c r="A351" s="4">
        <v>45634</v>
      </c>
      <c r="B351" s="5">
        <f>All_Customers_Residential!B351+All_Customers_Small_Commercial!B351+All_Customers_Lighting!B351</f>
        <v>105042</v>
      </c>
      <c r="C351" s="5">
        <f>All_Customers_Residential!C351+All_Customers_Small_Commercial!C351+All_Customers_Lighting!C351</f>
        <v>100102</v>
      </c>
      <c r="D351" s="5">
        <f>All_Customers_Residential!D351+All_Customers_Small_Commercial!D351+All_Customers_Lighting!D351</f>
        <v>97009</v>
      </c>
      <c r="E351" s="5">
        <f>All_Customers_Residential!E351+All_Customers_Small_Commercial!E351+All_Customers_Lighting!E351</f>
        <v>93993</v>
      </c>
      <c r="F351" s="5">
        <f>All_Customers_Residential!F351+All_Customers_Small_Commercial!F351+All_Customers_Lighting!F351</f>
        <v>94825</v>
      </c>
      <c r="G351" s="5">
        <f>All_Customers_Residential!G351+All_Customers_Small_Commercial!G351+All_Customers_Lighting!G351</f>
        <v>97864</v>
      </c>
      <c r="H351" s="5">
        <f>All_Customers_Residential!H351+All_Customers_Small_Commercial!H351+All_Customers_Lighting!H351</f>
        <v>105217</v>
      </c>
      <c r="I351" s="5">
        <f>All_Customers_Residential!I351+All_Customers_Small_Commercial!I351+All_Customers_Lighting!I351</f>
        <v>113463</v>
      </c>
      <c r="J351" s="5">
        <f>All_Customers_Residential!J351+All_Customers_Small_Commercial!J351+All_Customers_Lighting!J351</f>
        <v>121296</v>
      </c>
      <c r="K351" s="5">
        <f>All_Customers_Residential!K351+All_Customers_Small_Commercial!K351+All_Customers_Lighting!K351</f>
        <v>127043</v>
      </c>
      <c r="L351" s="5">
        <f>All_Customers_Residential!L351+All_Customers_Small_Commercial!L351+All_Customers_Lighting!L351</f>
        <v>125445</v>
      </c>
      <c r="M351" s="5">
        <f>All_Customers_Residential!M351+All_Customers_Small_Commercial!M351+All_Customers_Lighting!M351</f>
        <v>122057</v>
      </c>
      <c r="N351" s="5">
        <f>All_Customers_Residential!N351+All_Customers_Small_Commercial!N351+All_Customers_Lighting!N351</f>
        <v>119385</v>
      </c>
      <c r="O351" s="5">
        <f>All_Customers_Residential!O351+All_Customers_Small_Commercial!O351+All_Customers_Lighting!O351</f>
        <v>118245</v>
      </c>
      <c r="P351" s="5">
        <f>All_Customers_Residential!P351+All_Customers_Small_Commercial!P351+All_Customers_Lighting!P351</f>
        <v>119970</v>
      </c>
      <c r="Q351" s="5">
        <f>All_Customers_Residential!Q351+All_Customers_Small_Commercial!Q351+All_Customers_Lighting!Q351</f>
        <v>127069</v>
      </c>
      <c r="R351" s="5">
        <f>All_Customers_Residential!R351+All_Customers_Small_Commercial!R351+All_Customers_Lighting!R351</f>
        <v>141465</v>
      </c>
      <c r="S351" s="5">
        <f>All_Customers_Residential!S351+All_Customers_Small_Commercial!S351+All_Customers_Lighting!S351</f>
        <v>148476</v>
      </c>
      <c r="T351" s="5">
        <f>All_Customers_Residential!T351+All_Customers_Small_Commercial!T351+All_Customers_Lighting!T351</f>
        <v>146980</v>
      </c>
      <c r="U351" s="5">
        <f>All_Customers_Residential!U351+All_Customers_Small_Commercial!U351+All_Customers_Lighting!U351</f>
        <v>142024</v>
      </c>
      <c r="V351" s="5">
        <f>All_Customers_Residential!V351+All_Customers_Small_Commercial!V351+All_Customers_Lighting!V351</f>
        <v>133426</v>
      </c>
      <c r="W351" s="5">
        <f>All_Customers_Residential!W351+All_Customers_Small_Commercial!W351+All_Customers_Lighting!W351</f>
        <v>121815</v>
      </c>
      <c r="X351" s="5">
        <f>All_Customers_Residential!X351+All_Customers_Small_Commercial!X351+All_Customers_Lighting!X351</f>
        <v>106123</v>
      </c>
      <c r="Y351" s="5">
        <f>All_Customers_Residential!Y351+All_Customers_Small_Commercial!Y351+All_Customers_Lighting!Y351</f>
        <v>98062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2826396</v>
      </c>
      <c r="AE351" s="5">
        <f t="shared" si="43"/>
        <v>2826396</v>
      </c>
      <c r="AG351" s="2">
        <f t="shared" si="44"/>
        <v>12</v>
      </c>
      <c r="AH351" s="2">
        <f t="shared" si="45"/>
        <v>2024</v>
      </c>
      <c r="AJ351" s="5">
        <f t="shared" si="46"/>
        <v>148476</v>
      </c>
      <c r="AK351" s="2">
        <f t="shared" si="47"/>
        <v>18</v>
      </c>
    </row>
    <row r="352" spans="1:37" ht="12.75" x14ac:dyDescent="0.2">
      <c r="A352" s="4">
        <v>45635</v>
      </c>
      <c r="B352" s="5">
        <f>All_Customers_Residential!B352+All_Customers_Small_Commercial!B352+All_Customers_Lighting!B352</f>
        <v>92332</v>
      </c>
      <c r="C352" s="5">
        <f>All_Customers_Residential!C352+All_Customers_Small_Commercial!C352+All_Customers_Lighting!C352</f>
        <v>88172</v>
      </c>
      <c r="D352" s="5">
        <f>All_Customers_Residential!D352+All_Customers_Small_Commercial!D352+All_Customers_Lighting!D352</f>
        <v>86816</v>
      </c>
      <c r="E352" s="5">
        <f>All_Customers_Residential!E352+All_Customers_Small_Commercial!E352+All_Customers_Lighting!E352</f>
        <v>88490</v>
      </c>
      <c r="F352" s="5">
        <f>All_Customers_Residential!F352+All_Customers_Small_Commercial!F352+All_Customers_Lighting!F352</f>
        <v>91858</v>
      </c>
      <c r="G352" s="5">
        <f>All_Customers_Residential!G352+All_Customers_Small_Commercial!G352+All_Customers_Lighting!G352</f>
        <v>101994</v>
      </c>
      <c r="H352" s="5">
        <f>All_Customers_Residential!H352+All_Customers_Small_Commercial!H352+All_Customers_Lighting!H352</f>
        <v>118639</v>
      </c>
      <c r="I352" s="5">
        <f>All_Customers_Residential!I352+All_Customers_Small_Commercial!I352+All_Customers_Lighting!I352</f>
        <v>124386</v>
      </c>
      <c r="J352" s="5">
        <f>All_Customers_Residential!J352+All_Customers_Small_Commercial!J352+All_Customers_Lighting!J352</f>
        <v>123083</v>
      </c>
      <c r="K352" s="5">
        <f>All_Customers_Residential!K352+All_Customers_Small_Commercial!K352+All_Customers_Lighting!K352</f>
        <v>120942</v>
      </c>
      <c r="L352" s="5">
        <f>All_Customers_Residential!L352+All_Customers_Small_Commercial!L352+All_Customers_Lighting!L352</f>
        <v>117544</v>
      </c>
      <c r="M352" s="5">
        <f>All_Customers_Residential!M352+All_Customers_Small_Commercial!M352+All_Customers_Lighting!M352</f>
        <v>118934</v>
      </c>
      <c r="N352" s="5">
        <f>All_Customers_Residential!N352+All_Customers_Small_Commercial!N352+All_Customers_Lighting!N352</f>
        <v>120220</v>
      </c>
      <c r="O352" s="5">
        <f>All_Customers_Residential!O352+All_Customers_Small_Commercial!O352+All_Customers_Lighting!O352</f>
        <v>116879</v>
      </c>
      <c r="P352" s="5">
        <f>All_Customers_Residential!P352+All_Customers_Small_Commercial!P352+All_Customers_Lighting!P352</f>
        <v>121691</v>
      </c>
      <c r="Q352" s="5">
        <f>All_Customers_Residential!Q352+All_Customers_Small_Commercial!Q352+All_Customers_Lighting!Q352</f>
        <v>130805</v>
      </c>
      <c r="R352" s="5">
        <f>All_Customers_Residential!R352+All_Customers_Small_Commercial!R352+All_Customers_Lighting!R352</f>
        <v>144016</v>
      </c>
      <c r="S352" s="5">
        <f>All_Customers_Residential!S352+All_Customers_Small_Commercial!S352+All_Customers_Lighting!S352</f>
        <v>154801</v>
      </c>
      <c r="T352" s="5">
        <f>All_Customers_Residential!T352+All_Customers_Small_Commercial!T352+All_Customers_Lighting!T352</f>
        <v>153717</v>
      </c>
      <c r="U352" s="5">
        <f>All_Customers_Residential!U352+All_Customers_Small_Commercial!U352+All_Customers_Lighting!U352</f>
        <v>150802</v>
      </c>
      <c r="V352" s="5">
        <f>All_Customers_Residential!V352+All_Customers_Small_Commercial!V352+All_Customers_Lighting!V352</f>
        <v>141030</v>
      </c>
      <c r="W352" s="5">
        <f>All_Customers_Residential!W352+All_Customers_Small_Commercial!W352+All_Customers_Lighting!W352</f>
        <v>130874</v>
      </c>
      <c r="X352" s="5">
        <f>All_Customers_Residential!X352+All_Customers_Small_Commercial!X352+All_Customers_Lighting!X352</f>
        <v>113024</v>
      </c>
      <c r="Y352" s="5">
        <f>All_Customers_Residential!Y352+All_Customers_Small_Commercial!Y352+All_Customers_Lighting!Y352</f>
        <v>106592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2082748</v>
      </c>
      <c r="AD352" s="5">
        <f t="shared" si="42"/>
        <v>774893</v>
      </c>
      <c r="AE352" s="5">
        <f t="shared" si="43"/>
        <v>2857641</v>
      </c>
      <c r="AG352" s="2">
        <f t="shared" si="44"/>
        <v>12</v>
      </c>
      <c r="AH352" s="2">
        <f t="shared" si="45"/>
        <v>2024</v>
      </c>
      <c r="AJ352" s="5">
        <f t="shared" si="46"/>
        <v>154801</v>
      </c>
      <c r="AK352" s="2">
        <f t="shared" si="47"/>
        <v>18</v>
      </c>
    </row>
    <row r="353" spans="1:37" ht="12.75" x14ac:dyDescent="0.2">
      <c r="A353" s="4">
        <v>45636</v>
      </c>
      <c r="B353" s="5">
        <f>All_Customers_Residential!B353+All_Customers_Small_Commercial!B353+All_Customers_Lighting!B353</f>
        <v>97759</v>
      </c>
      <c r="C353" s="5">
        <f>All_Customers_Residential!C353+All_Customers_Small_Commercial!C353+All_Customers_Lighting!C353</f>
        <v>94230</v>
      </c>
      <c r="D353" s="5">
        <f>All_Customers_Residential!D353+All_Customers_Small_Commercial!D353+All_Customers_Lighting!D353</f>
        <v>92740</v>
      </c>
      <c r="E353" s="5">
        <f>All_Customers_Residential!E353+All_Customers_Small_Commercial!E353+All_Customers_Lighting!E353</f>
        <v>91574</v>
      </c>
      <c r="F353" s="5">
        <f>All_Customers_Residential!F353+All_Customers_Small_Commercial!F353+All_Customers_Lighting!F353</f>
        <v>96454</v>
      </c>
      <c r="G353" s="5">
        <f>All_Customers_Residential!G353+All_Customers_Small_Commercial!G353+All_Customers_Lighting!G353</f>
        <v>104112</v>
      </c>
      <c r="H353" s="5">
        <f>All_Customers_Residential!H353+All_Customers_Small_Commercial!H353+All_Customers_Lighting!H353</f>
        <v>117698</v>
      </c>
      <c r="I353" s="5">
        <f>All_Customers_Residential!I353+All_Customers_Small_Commercial!I353+All_Customers_Lighting!I353</f>
        <v>126669</v>
      </c>
      <c r="J353" s="5">
        <f>All_Customers_Residential!J353+All_Customers_Small_Commercial!J353+All_Customers_Lighting!J353</f>
        <v>131123</v>
      </c>
      <c r="K353" s="5">
        <f>All_Customers_Residential!K353+All_Customers_Small_Commercial!K353+All_Customers_Lighting!K353</f>
        <v>128935</v>
      </c>
      <c r="L353" s="5">
        <f>All_Customers_Residential!L353+All_Customers_Small_Commercial!L353+All_Customers_Lighting!L353</f>
        <v>128484</v>
      </c>
      <c r="M353" s="5">
        <f>All_Customers_Residential!M353+All_Customers_Small_Commercial!M353+All_Customers_Lighting!M353</f>
        <v>128194</v>
      </c>
      <c r="N353" s="5">
        <f>All_Customers_Residential!N353+All_Customers_Small_Commercial!N353+All_Customers_Lighting!N353</f>
        <v>126542</v>
      </c>
      <c r="O353" s="5">
        <f>All_Customers_Residential!O353+All_Customers_Small_Commercial!O353+All_Customers_Lighting!O353</f>
        <v>123283</v>
      </c>
      <c r="P353" s="5">
        <f>All_Customers_Residential!P353+All_Customers_Small_Commercial!P353+All_Customers_Lighting!P353</f>
        <v>125328</v>
      </c>
      <c r="Q353" s="5">
        <f>All_Customers_Residential!Q353+All_Customers_Small_Commercial!Q353+All_Customers_Lighting!Q353</f>
        <v>131163</v>
      </c>
      <c r="R353" s="5">
        <f>All_Customers_Residential!R353+All_Customers_Small_Commercial!R353+All_Customers_Lighting!R353</f>
        <v>143011</v>
      </c>
      <c r="S353" s="5">
        <f>All_Customers_Residential!S353+All_Customers_Small_Commercial!S353+All_Customers_Lighting!S353</f>
        <v>151985</v>
      </c>
      <c r="T353" s="5">
        <f>All_Customers_Residential!T353+All_Customers_Small_Commercial!T353+All_Customers_Lighting!T353</f>
        <v>150776</v>
      </c>
      <c r="U353" s="5">
        <f>All_Customers_Residential!U353+All_Customers_Small_Commercial!U353+All_Customers_Lighting!U353</f>
        <v>145858</v>
      </c>
      <c r="V353" s="5">
        <f>All_Customers_Residential!V353+All_Customers_Small_Commercial!V353+All_Customers_Lighting!V353</f>
        <v>136723</v>
      </c>
      <c r="W353" s="5">
        <f>All_Customers_Residential!W353+All_Customers_Small_Commercial!W353+All_Customers_Lighting!W353</f>
        <v>125944</v>
      </c>
      <c r="X353" s="5">
        <f>All_Customers_Residential!X353+All_Customers_Small_Commercial!X353+All_Customers_Lighting!X353</f>
        <v>106925</v>
      </c>
      <c r="Y353" s="5">
        <f>All_Customers_Residential!Y353+All_Customers_Small_Commercial!Y353+All_Customers_Lighting!Y353</f>
        <v>99542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2110943</v>
      </c>
      <c r="AD353" s="5">
        <f t="shared" si="42"/>
        <v>794109</v>
      </c>
      <c r="AE353" s="5">
        <f t="shared" si="43"/>
        <v>2905052</v>
      </c>
      <c r="AG353" s="2">
        <f t="shared" si="44"/>
        <v>12</v>
      </c>
      <c r="AH353" s="2">
        <f t="shared" si="45"/>
        <v>2024</v>
      </c>
      <c r="AJ353" s="5">
        <f t="shared" si="46"/>
        <v>151985</v>
      </c>
      <c r="AK353" s="2">
        <f t="shared" si="47"/>
        <v>18</v>
      </c>
    </row>
    <row r="354" spans="1:37" ht="12.75" x14ac:dyDescent="0.2">
      <c r="A354" s="4">
        <v>45637</v>
      </c>
      <c r="B354" s="5">
        <f>All_Customers_Residential!B354+All_Customers_Small_Commercial!B354+All_Customers_Lighting!B354</f>
        <v>91923</v>
      </c>
      <c r="C354" s="5">
        <f>All_Customers_Residential!C354+All_Customers_Small_Commercial!C354+All_Customers_Lighting!C354</f>
        <v>89065</v>
      </c>
      <c r="D354" s="5">
        <f>All_Customers_Residential!D354+All_Customers_Small_Commercial!D354+All_Customers_Lighting!D354</f>
        <v>85714</v>
      </c>
      <c r="E354" s="5">
        <f>All_Customers_Residential!E354+All_Customers_Small_Commercial!E354+All_Customers_Lighting!E354</f>
        <v>84726</v>
      </c>
      <c r="F354" s="5">
        <f>All_Customers_Residential!F354+All_Customers_Small_Commercial!F354+All_Customers_Lighting!F354</f>
        <v>88601</v>
      </c>
      <c r="G354" s="5">
        <f>All_Customers_Residential!G354+All_Customers_Small_Commercial!G354+All_Customers_Lighting!G354</f>
        <v>95308</v>
      </c>
      <c r="H354" s="5">
        <f>All_Customers_Residential!H354+All_Customers_Small_Commercial!H354+All_Customers_Lighting!H354</f>
        <v>109304</v>
      </c>
      <c r="I354" s="5">
        <f>All_Customers_Residential!I354+All_Customers_Small_Commercial!I354+All_Customers_Lighting!I354</f>
        <v>119322</v>
      </c>
      <c r="J354" s="5">
        <f>All_Customers_Residential!J354+All_Customers_Small_Commercial!J354+All_Customers_Lighting!J354</f>
        <v>122882</v>
      </c>
      <c r="K354" s="5">
        <f>All_Customers_Residential!K354+All_Customers_Small_Commercial!K354+All_Customers_Lighting!K354</f>
        <v>121934</v>
      </c>
      <c r="L354" s="5">
        <f>All_Customers_Residential!L354+All_Customers_Small_Commercial!L354+All_Customers_Lighting!L354</f>
        <v>119460</v>
      </c>
      <c r="M354" s="5">
        <f>All_Customers_Residential!M354+All_Customers_Small_Commercial!M354+All_Customers_Lighting!M354</f>
        <v>118501</v>
      </c>
      <c r="N354" s="5">
        <f>All_Customers_Residential!N354+All_Customers_Small_Commercial!N354+All_Customers_Lighting!N354</f>
        <v>118285</v>
      </c>
      <c r="O354" s="5">
        <f>All_Customers_Residential!O354+All_Customers_Small_Commercial!O354+All_Customers_Lighting!O354</f>
        <v>114127</v>
      </c>
      <c r="P354" s="5">
        <f>All_Customers_Residential!P354+All_Customers_Small_Commercial!P354+All_Customers_Lighting!P354</f>
        <v>114451</v>
      </c>
      <c r="Q354" s="5">
        <f>All_Customers_Residential!Q354+All_Customers_Small_Commercial!Q354+All_Customers_Lighting!Q354</f>
        <v>120526</v>
      </c>
      <c r="R354" s="5">
        <f>All_Customers_Residential!R354+All_Customers_Small_Commercial!R354+All_Customers_Lighting!R354</f>
        <v>129301</v>
      </c>
      <c r="S354" s="5">
        <f>All_Customers_Residential!S354+All_Customers_Small_Commercial!S354+All_Customers_Lighting!S354</f>
        <v>136652</v>
      </c>
      <c r="T354" s="5">
        <f>All_Customers_Residential!T354+All_Customers_Small_Commercial!T354+All_Customers_Lighting!T354</f>
        <v>133034</v>
      </c>
      <c r="U354" s="5">
        <f>All_Customers_Residential!U354+All_Customers_Small_Commercial!U354+All_Customers_Lighting!U354</f>
        <v>125528</v>
      </c>
      <c r="V354" s="5">
        <f>All_Customers_Residential!V354+All_Customers_Small_Commercial!V354+All_Customers_Lighting!V354</f>
        <v>115198</v>
      </c>
      <c r="W354" s="5">
        <f>All_Customers_Residential!W354+All_Customers_Small_Commercial!W354+All_Customers_Lighting!W354</f>
        <v>99234</v>
      </c>
      <c r="X354" s="5">
        <f>All_Customers_Residential!X354+All_Customers_Small_Commercial!X354+All_Customers_Lighting!X354</f>
        <v>78456</v>
      </c>
      <c r="Y354" s="5">
        <f>All_Customers_Residential!Y354+All_Customers_Small_Commercial!Y354+All_Customers_Lighting!Y354</f>
        <v>70431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1886891</v>
      </c>
      <c r="AD354" s="5">
        <f t="shared" si="42"/>
        <v>715072</v>
      </c>
      <c r="AE354" s="5">
        <f t="shared" si="43"/>
        <v>2601963</v>
      </c>
      <c r="AG354" s="2">
        <f t="shared" si="44"/>
        <v>12</v>
      </c>
      <c r="AH354" s="2">
        <f t="shared" si="45"/>
        <v>2024</v>
      </c>
      <c r="AJ354" s="5">
        <f t="shared" si="46"/>
        <v>136652</v>
      </c>
      <c r="AK354" s="2">
        <f t="shared" si="47"/>
        <v>18</v>
      </c>
    </row>
    <row r="355" spans="1:37" ht="12.75" x14ac:dyDescent="0.2">
      <c r="A355" s="4">
        <v>45638</v>
      </c>
      <c r="B355" s="5">
        <f>All_Customers_Residential!B355+All_Customers_Small_Commercial!B355+All_Customers_Lighting!B355</f>
        <v>62166</v>
      </c>
      <c r="C355" s="5">
        <f>All_Customers_Residential!C355+All_Customers_Small_Commercial!C355+All_Customers_Lighting!C355</f>
        <v>57386</v>
      </c>
      <c r="D355" s="5">
        <f>All_Customers_Residential!D355+All_Customers_Small_Commercial!D355+All_Customers_Lighting!D355</f>
        <v>53630</v>
      </c>
      <c r="E355" s="5">
        <f>All_Customers_Residential!E355+All_Customers_Small_Commercial!E355+All_Customers_Lighting!E355</f>
        <v>53428</v>
      </c>
      <c r="F355" s="5">
        <f>All_Customers_Residential!F355+All_Customers_Small_Commercial!F355+All_Customers_Lighting!F355</f>
        <v>56945</v>
      </c>
      <c r="G355" s="5">
        <f>All_Customers_Residential!G355+All_Customers_Small_Commercial!G355+All_Customers_Lighting!G355</f>
        <v>63222</v>
      </c>
      <c r="H355" s="5">
        <f>All_Customers_Residential!H355+All_Customers_Small_Commercial!H355+All_Customers_Lighting!H355</f>
        <v>74170</v>
      </c>
      <c r="I355" s="5">
        <f>All_Customers_Residential!I355+All_Customers_Small_Commercial!I355+All_Customers_Lighting!I355</f>
        <v>80758</v>
      </c>
      <c r="J355" s="5">
        <f>All_Customers_Residential!J355+All_Customers_Small_Commercial!J355+All_Customers_Lighting!J355</f>
        <v>73076</v>
      </c>
      <c r="K355" s="5">
        <f>All_Customers_Residential!K355+All_Customers_Small_Commercial!K355+All_Customers_Lighting!K355</f>
        <v>63503</v>
      </c>
      <c r="L355" s="5">
        <f>All_Customers_Residential!L355+All_Customers_Small_Commercial!L355+All_Customers_Lighting!L355</f>
        <v>61565</v>
      </c>
      <c r="M355" s="5">
        <f>All_Customers_Residential!M355+All_Customers_Small_Commercial!M355+All_Customers_Lighting!M355</f>
        <v>59956</v>
      </c>
      <c r="N355" s="5">
        <f>All_Customers_Residential!N355+All_Customers_Small_Commercial!N355+All_Customers_Lighting!N355</f>
        <v>71953</v>
      </c>
      <c r="O355" s="5">
        <f>All_Customers_Residential!O355+All_Customers_Small_Commercial!O355+All_Customers_Lighting!O355</f>
        <v>77931</v>
      </c>
      <c r="P355" s="5">
        <f>All_Customers_Residential!P355+All_Customers_Small_Commercial!P355+All_Customers_Lighting!P355</f>
        <v>87689</v>
      </c>
      <c r="Q355" s="5">
        <f>All_Customers_Residential!Q355+All_Customers_Small_Commercial!Q355+All_Customers_Lighting!Q355</f>
        <v>101120</v>
      </c>
      <c r="R355" s="5">
        <f>All_Customers_Residential!R355+All_Customers_Small_Commercial!R355+All_Customers_Lighting!R355</f>
        <v>119243</v>
      </c>
      <c r="S355" s="5">
        <f>All_Customers_Residential!S355+All_Customers_Small_Commercial!S355+All_Customers_Lighting!S355</f>
        <v>129864</v>
      </c>
      <c r="T355" s="5">
        <f>All_Customers_Residential!T355+All_Customers_Small_Commercial!T355+All_Customers_Lighting!T355</f>
        <v>132361</v>
      </c>
      <c r="U355" s="5">
        <f>All_Customers_Residential!U355+All_Customers_Small_Commercial!U355+All_Customers_Lighting!U355</f>
        <v>131884</v>
      </c>
      <c r="V355" s="5">
        <f>All_Customers_Residential!V355+All_Customers_Small_Commercial!V355+All_Customers_Lighting!V355</f>
        <v>125400</v>
      </c>
      <c r="W355" s="5">
        <f>All_Customers_Residential!W355+All_Customers_Small_Commercial!W355+All_Customers_Lighting!W355</f>
        <v>117130</v>
      </c>
      <c r="X355" s="5">
        <f>All_Customers_Residential!X355+All_Customers_Small_Commercial!X355+All_Customers_Lighting!X355</f>
        <v>100117</v>
      </c>
      <c r="Y355" s="5">
        <f>All_Customers_Residential!Y355+All_Customers_Small_Commercial!Y355+All_Customers_Lighting!Y355</f>
        <v>95036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1533550</v>
      </c>
      <c r="AD355" s="5">
        <f t="shared" si="42"/>
        <v>515983</v>
      </c>
      <c r="AE355" s="5">
        <f t="shared" si="43"/>
        <v>2049533</v>
      </c>
      <c r="AG355" s="2">
        <f t="shared" si="44"/>
        <v>12</v>
      </c>
      <c r="AH355" s="2">
        <f t="shared" si="45"/>
        <v>2024</v>
      </c>
      <c r="AJ355" s="5">
        <f t="shared" si="46"/>
        <v>132361</v>
      </c>
      <c r="AK355" s="2">
        <f t="shared" si="47"/>
        <v>19</v>
      </c>
    </row>
    <row r="356" spans="1:37" ht="12.75" x14ac:dyDescent="0.2">
      <c r="A356" s="4">
        <v>45639</v>
      </c>
      <c r="B356" s="5">
        <f>All_Customers_Residential!B356+All_Customers_Small_Commercial!B356+All_Customers_Lighting!B356</f>
        <v>89072</v>
      </c>
      <c r="C356" s="5">
        <f>All_Customers_Residential!C356+All_Customers_Small_Commercial!C356+All_Customers_Lighting!C356</f>
        <v>85605</v>
      </c>
      <c r="D356" s="5">
        <f>All_Customers_Residential!D356+All_Customers_Small_Commercial!D356+All_Customers_Lighting!D356</f>
        <v>84563</v>
      </c>
      <c r="E356" s="5">
        <f>All_Customers_Residential!E356+All_Customers_Small_Commercial!E356+All_Customers_Lighting!E356</f>
        <v>84772</v>
      </c>
      <c r="F356" s="5">
        <f>All_Customers_Residential!F356+All_Customers_Small_Commercial!F356+All_Customers_Lighting!F356</f>
        <v>90148</v>
      </c>
      <c r="G356" s="5">
        <f>All_Customers_Residential!G356+All_Customers_Small_Commercial!G356+All_Customers_Lighting!G356</f>
        <v>98227</v>
      </c>
      <c r="H356" s="5">
        <f>All_Customers_Residential!H356+All_Customers_Small_Commercial!H356+All_Customers_Lighting!H356</f>
        <v>114247</v>
      </c>
      <c r="I356" s="5">
        <f>All_Customers_Residential!I356+All_Customers_Small_Commercial!I356+All_Customers_Lighting!I356</f>
        <v>121392</v>
      </c>
      <c r="J356" s="5">
        <f>All_Customers_Residential!J356+All_Customers_Small_Commercial!J356+All_Customers_Lighting!J356</f>
        <v>111019</v>
      </c>
      <c r="K356" s="5">
        <f>All_Customers_Residential!K356+All_Customers_Small_Commercial!K356+All_Customers_Lighting!K356</f>
        <v>97316</v>
      </c>
      <c r="L356" s="5">
        <f>All_Customers_Residential!L356+All_Customers_Small_Commercial!L356+All_Customers_Lighting!L356</f>
        <v>90361</v>
      </c>
      <c r="M356" s="5">
        <f>All_Customers_Residential!M356+All_Customers_Small_Commercial!M356+All_Customers_Lighting!M356</f>
        <v>85567</v>
      </c>
      <c r="N356" s="5">
        <f>All_Customers_Residential!N356+All_Customers_Small_Commercial!N356+All_Customers_Lighting!N356</f>
        <v>84873</v>
      </c>
      <c r="O356" s="5">
        <f>All_Customers_Residential!O356+All_Customers_Small_Commercial!O356+All_Customers_Lighting!O356</f>
        <v>89455</v>
      </c>
      <c r="P356" s="5">
        <f>All_Customers_Residential!P356+All_Customers_Small_Commercial!P356+All_Customers_Lighting!P356</f>
        <v>97594</v>
      </c>
      <c r="Q356" s="5">
        <f>All_Customers_Residential!Q356+All_Customers_Small_Commercial!Q356+All_Customers_Lighting!Q356</f>
        <v>117183</v>
      </c>
      <c r="R356" s="5">
        <f>All_Customers_Residential!R356+All_Customers_Small_Commercial!R356+All_Customers_Lighting!R356</f>
        <v>130241</v>
      </c>
      <c r="S356" s="5">
        <f>All_Customers_Residential!S356+All_Customers_Small_Commercial!S356+All_Customers_Lighting!S356</f>
        <v>136916</v>
      </c>
      <c r="T356" s="5">
        <f>All_Customers_Residential!T356+All_Customers_Small_Commercial!T356+All_Customers_Lighting!T356</f>
        <v>141980</v>
      </c>
      <c r="U356" s="5">
        <f>All_Customers_Residential!U356+All_Customers_Small_Commercial!U356+All_Customers_Lighting!U356</f>
        <v>137244</v>
      </c>
      <c r="V356" s="5">
        <f>All_Customers_Residential!V356+All_Customers_Small_Commercial!V356+All_Customers_Lighting!V356</f>
        <v>132078</v>
      </c>
      <c r="W356" s="5">
        <f>All_Customers_Residential!W356+All_Customers_Small_Commercial!W356+All_Customers_Lighting!W356</f>
        <v>122960</v>
      </c>
      <c r="X356" s="5">
        <f>All_Customers_Residential!X356+All_Customers_Small_Commercial!X356+All_Customers_Lighting!X356</f>
        <v>110066</v>
      </c>
      <c r="Y356" s="5">
        <f>All_Customers_Residential!Y356+All_Customers_Small_Commercial!Y356+All_Customers_Lighting!Y356</f>
        <v>104781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1806245</v>
      </c>
      <c r="AD356" s="5">
        <f t="shared" si="42"/>
        <v>751415</v>
      </c>
      <c r="AE356" s="5">
        <f t="shared" si="43"/>
        <v>2557660</v>
      </c>
      <c r="AG356" s="2">
        <f t="shared" si="44"/>
        <v>12</v>
      </c>
      <c r="AH356" s="2">
        <f t="shared" si="45"/>
        <v>2024</v>
      </c>
      <c r="AJ356" s="5">
        <f t="shared" si="46"/>
        <v>141980</v>
      </c>
      <c r="AK356" s="2">
        <f t="shared" si="47"/>
        <v>19</v>
      </c>
    </row>
    <row r="357" spans="1:37" ht="12.75" x14ac:dyDescent="0.2">
      <c r="A357" s="4">
        <v>45640</v>
      </c>
      <c r="B357" s="5">
        <f>All_Customers_Residential!B357+All_Customers_Small_Commercial!B357+All_Customers_Lighting!B357</f>
        <v>98307</v>
      </c>
      <c r="C357" s="5">
        <f>All_Customers_Residential!C357+All_Customers_Small_Commercial!C357+All_Customers_Lighting!C357</f>
        <v>95334</v>
      </c>
      <c r="D357" s="5">
        <f>All_Customers_Residential!D357+All_Customers_Small_Commercial!D357+All_Customers_Lighting!D357</f>
        <v>92077</v>
      </c>
      <c r="E357" s="5">
        <f>All_Customers_Residential!E357+All_Customers_Small_Commercial!E357+All_Customers_Lighting!E357</f>
        <v>87117</v>
      </c>
      <c r="F357" s="5">
        <f>All_Customers_Residential!F357+All_Customers_Small_Commercial!F357+All_Customers_Lighting!F357</f>
        <v>90160</v>
      </c>
      <c r="G357" s="5">
        <f>All_Customers_Residential!G357+All_Customers_Small_Commercial!G357+All_Customers_Lighting!G357</f>
        <v>97031</v>
      </c>
      <c r="H357" s="5">
        <f>All_Customers_Residential!H357+All_Customers_Small_Commercial!H357+All_Customers_Lighting!H357</f>
        <v>107451</v>
      </c>
      <c r="I357" s="5">
        <f>All_Customers_Residential!I357+All_Customers_Small_Commercial!I357+All_Customers_Lighting!I357</f>
        <v>116339</v>
      </c>
      <c r="J357" s="5">
        <f>All_Customers_Residential!J357+All_Customers_Small_Commercial!J357+All_Customers_Lighting!J357</f>
        <v>113708</v>
      </c>
      <c r="K357" s="5">
        <f>All_Customers_Residential!K357+All_Customers_Small_Commercial!K357+All_Customers_Lighting!K357</f>
        <v>103181</v>
      </c>
      <c r="L357" s="5">
        <f>All_Customers_Residential!L357+All_Customers_Small_Commercial!L357+All_Customers_Lighting!L357</f>
        <v>95749</v>
      </c>
      <c r="M357" s="5">
        <f>All_Customers_Residential!M357+All_Customers_Small_Commercial!M357+All_Customers_Lighting!M357</f>
        <v>91341</v>
      </c>
      <c r="N357" s="5">
        <f>All_Customers_Residential!N357+All_Customers_Small_Commercial!N357+All_Customers_Lighting!N357</f>
        <v>86618</v>
      </c>
      <c r="O357" s="5">
        <f>All_Customers_Residential!O357+All_Customers_Small_Commercial!O357+All_Customers_Lighting!O357</f>
        <v>89330</v>
      </c>
      <c r="P357" s="5">
        <f>All_Customers_Residential!P357+All_Customers_Small_Commercial!P357+All_Customers_Lighting!P357</f>
        <v>103723</v>
      </c>
      <c r="Q357" s="5">
        <f>All_Customers_Residential!Q357+All_Customers_Small_Commercial!Q357+All_Customers_Lighting!Q357</f>
        <v>122001</v>
      </c>
      <c r="R357" s="5">
        <f>All_Customers_Residential!R357+All_Customers_Small_Commercial!R357+All_Customers_Lighting!R357</f>
        <v>135863</v>
      </c>
      <c r="S357" s="5">
        <f>All_Customers_Residential!S357+All_Customers_Small_Commercial!S357+All_Customers_Lighting!S357</f>
        <v>141235</v>
      </c>
      <c r="T357" s="5">
        <f>All_Customers_Residential!T357+All_Customers_Small_Commercial!T357+All_Customers_Lighting!T357</f>
        <v>137668</v>
      </c>
      <c r="U357" s="5">
        <f>All_Customers_Residential!U357+All_Customers_Small_Commercial!U357+All_Customers_Lighting!U357</f>
        <v>135440</v>
      </c>
      <c r="V357" s="5">
        <f>All_Customers_Residential!V357+All_Customers_Small_Commercial!V357+All_Customers_Lighting!V357</f>
        <v>132947</v>
      </c>
      <c r="W357" s="5">
        <f>All_Customers_Residential!W357+All_Customers_Small_Commercial!W357+All_Customers_Lighting!W357</f>
        <v>125929</v>
      </c>
      <c r="X357" s="5">
        <f>All_Customers_Residential!X357+All_Customers_Small_Commercial!X357+All_Customers_Lighting!X357</f>
        <v>112754</v>
      </c>
      <c r="Y357" s="5">
        <f>All_Customers_Residential!Y357+All_Customers_Small_Commercial!Y357+All_Customers_Lighting!Y357</f>
        <v>104608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2615911</v>
      </c>
      <c r="AE357" s="5">
        <f t="shared" si="43"/>
        <v>2615911</v>
      </c>
      <c r="AG357" s="2">
        <f t="shared" si="44"/>
        <v>12</v>
      </c>
      <c r="AH357" s="2">
        <f t="shared" si="45"/>
        <v>2024</v>
      </c>
      <c r="AJ357" s="5">
        <f t="shared" si="46"/>
        <v>141235</v>
      </c>
      <c r="AK357" s="2">
        <f t="shared" si="47"/>
        <v>18</v>
      </c>
    </row>
    <row r="358" spans="1:37" ht="12.75" x14ac:dyDescent="0.2">
      <c r="A358" s="4">
        <v>45641</v>
      </c>
      <c r="B358" s="5">
        <f>All_Customers_Residential!B358+All_Customers_Small_Commercial!B358+All_Customers_Lighting!B358</f>
        <v>95527</v>
      </c>
      <c r="C358" s="5">
        <f>All_Customers_Residential!C358+All_Customers_Small_Commercial!C358+All_Customers_Lighting!C358</f>
        <v>95065</v>
      </c>
      <c r="D358" s="5">
        <f>All_Customers_Residential!D358+All_Customers_Small_Commercial!D358+All_Customers_Lighting!D358</f>
        <v>93662</v>
      </c>
      <c r="E358" s="5">
        <f>All_Customers_Residential!E358+All_Customers_Small_Commercial!E358+All_Customers_Lighting!E358</f>
        <v>92977</v>
      </c>
      <c r="F358" s="5">
        <f>All_Customers_Residential!F358+All_Customers_Small_Commercial!F358+All_Customers_Lighting!F358</f>
        <v>97433</v>
      </c>
      <c r="G358" s="5">
        <f>All_Customers_Residential!G358+All_Customers_Small_Commercial!G358+All_Customers_Lighting!G358</f>
        <v>100721</v>
      </c>
      <c r="H358" s="5">
        <f>All_Customers_Residential!H358+All_Customers_Small_Commercial!H358+All_Customers_Lighting!H358</f>
        <v>108014</v>
      </c>
      <c r="I358" s="5">
        <f>All_Customers_Residential!I358+All_Customers_Small_Commercial!I358+All_Customers_Lighting!I358</f>
        <v>120136</v>
      </c>
      <c r="J358" s="5">
        <f>All_Customers_Residential!J358+All_Customers_Small_Commercial!J358+All_Customers_Lighting!J358</f>
        <v>115987</v>
      </c>
      <c r="K358" s="5">
        <f>All_Customers_Residential!K358+All_Customers_Small_Commercial!K358+All_Customers_Lighting!K358</f>
        <v>107223</v>
      </c>
      <c r="L358" s="5">
        <f>All_Customers_Residential!L358+All_Customers_Small_Commercial!L358+All_Customers_Lighting!L358</f>
        <v>100347</v>
      </c>
      <c r="M358" s="5">
        <f>All_Customers_Residential!M358+All_Customers_Small_Commercial!M358+All_Customers_Lighting!M358</f>
        <v>95529</v>
      </c>
      <c r="N358" s="5">
        <f>All_Customers_Residential!N358+All_Customers_Small_Commercial!N358+All_Customers_Lighting!N358</f>
        <v>93274</v>
      </c>
      <c r="O358" s="5">
        <f>All_Customers_Residential!O358+All_Customers_Small_Commercial!O358+All_Customers_Lighting!O358</f>
        <v>95851</v>
      </c>
      <c r="P358" s="5">
        <f>All_Customers_Residential!P358+All_Customers_Small_Commercial!P358+All_Customers_Lighting!P358</f>
        <v>109856</v>
      </c>
      <c r="Q358" s="5">
        <f>All_Customers_Residential!Q358+All_Customers_Small_Commercial!Q358+All_Customers_Lighting!Q358</f>
        <v>129411</v>
      </c>
      <c r="R358" s="5">
        <f>All_Customers_Residential!R358+All_Customers_Small_Commercial!R358+All_Customers_Lighting!R358</f>
        <v>147983</v>
      </c>
      <c r="S358" s="5">
        <f>All_Customers_Residential!S358+All_Customers_Small_Commercial!S358+All_Customers_Lighting!S358</f>
        <v>157500</v>
      </c>
      <c r="T358" s="5">
        <f>All_Customers_Residential!T358+All_Customers_Small_Commercial!T358+All_Customers_Lighting!T358</f>
        <v>157455</v>
      </c>
      <c r="U358" s="5">
        <f>All_Customers_Residential!U358+All_Customers_Small_Commercial!U358+All_Customers_Lighting!U358</f>
        <v>153232</v>
      </c>
      <c r="V358" s="5">
        <f>All_Customers_Residential!V358+All_Customers_Small_Commercial!V358+All_Customers_Lighting!V358</f>
        <v>143352</v>
      </c>
      <c r="W358" s="5">
        <f>All_Customers_Residential!W358+All_Customers_Small_Commercial!W358+All_Customers_Lighting!W358</f>
        <v>131179</v>
      </c>
      <c r="X358" s="5">
        <f>All_Customers_Residential!X358+All_Customers_Small_Commercial!X358+All_Customers_Lighting!X358</f>
        <v>111915</v>
      </c>
      <c r="Y358" s="5">
        <f>All_Customers_Residential!Y358+All_Customers_Small_Commercial!Y358+All_Customers_Lighting!Y358</f>
        <v>105122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2758751</v>
      </c>
      <c r="AE358" s="5">
        <f t="shared" si="43"/>
        <v>2758751</v>
      </c>
      <c r="AG358" s="2">
        <f t="shared" si="44"/>
        <v>12</v>
      </c>
      <c r="AH358" s="2">
        <f t="shared" si="45"/>
        <v>2024</v>
      </c>
      <c r="AJ358" s="5">
        <f t="shared" si="46"/>
        <v>157500</v>
      </c>
      <c r="AK358" s="2">
        <f t="shared" si="47"/>
        <v>18</v>
      </c>
    </row>
    <row r="359" spans="1:37" ht="12.75" x14ac:dyDescent="0.2">
      <c r="A359" s="4">
        <v>45642</v>
      </c>
      <c r="B359" s="5">
        <f>All_Customers_Residential!B359+All_Customers_Small_Commercial!B359+All_Customers_Lighting!B359</f>
        <v>97617</v>
      </c>
      <c r="C359" s="5">
        <f>All_Customers_Residential!C359+All_Customers_Small_Commercial!C359+All_Customers_Lighting!C359</f>
        <v>96118</v>
      </c>
      <c r="D359" s="5">
        <f>All_Customers_Residential!D359+All_Customers_Small_Commercial!D359+All_Customers_Lighting!D359</f>
        <v>95306</v>
      </c>
      <c r="E359" s="5">
        <f>All_Customers_Residential!E359+All_Customers_Small_Commercial!E359+All_Customers_Lighting!E359</f>
        <v>94791</v>
      </c>
      <c r="F359" s="5">
        <f>All_Customers_Residential!F359+All_Customers_Small_Commercial!F359+All_Customers_Lighting!F359</f>
        <v>98071</v>
      </c>
      <c r="G359" s="5">
        <f>All_Customers_Residential!G359+All_Customers_Small_Commercial!G359+All_Customers_Lighting!G359</f>
        <v>106284</v>
      </c>
      <c r="H359" s="5">
        <f>All_Customers_Residential!H359+All_Customers_Small_Commercial!H359+All_Customers_Lighting!H359</f>
        <v>122482</v>
      </c>
      <c r="I359" s="5">
        <f>All_Customers_Residential!I359+All_Customers_Small_Commercial!I359+All_Customers_Lighting!I359</f>
        <v>127465</v>
      </c>
      <c r="J359" s="5">
        <f>All_Customers_Residential!J359+All_Customers_Small_Commercial!J359+All_Customers_Lighting!J359</f>
        <v>123890</v>
      </c>
      <c r="K359" s="5">
        <f>All_Customers_Residential!K359+All_Customers_Small_Commercial!K359+All_Customers_Lighting!K359</f>
        <v>117904</v>
      </c>
      <c r="L359" s="5">
        <f>All_Customers_Residential!L359+All_Customers_Small_Commercial!L359+All_Customers_Lighting!L359</f>
        <v>104548</v>
      </c>
      <c r="M359" s="5">
        <f>All_Customers_Residential!M359+All_Customers_Small_Commercial!M359+All_Customers_Lighting!M359</f>
        <v>101721</v>
      </c>
      <c r="N359" s="5">
        <f>All_Customers_Residential!N359+All_Customers_Small_Commercial!N359+All_Customers_Lighting!N359</f>
        <v>101221</v>
      </c>
      <c r="O359" s="5">
        <f>All_Customers_Residential!O359+All_Customers_Small_Commercial!O359+All_Customers_Lighting!O359</f>
        <v>98208</v>
      </c>
      <c r="P359" s="5">
        <f>All_Customers_Residential!P359+All_Customers_Small_Commercial!P359+All_Customers_Lighting!P359</f>
        <v>104446</v>
      </c>
      <c r="Q359" s="5">
        <f>All_Customers_Residential!Q359+All_Customers_Small_Commercial!Q359+All_Customers_Lighting!Q359</f>
        <v>117136</v>
      </c>
      <c r="R359" s="5">
        <f>All_Customers_Residential!R359+All_Customers_Small_Commercial!R359+All_Customers_Lighting!R359</f>
        <v>130347</v>
      </c>
      <c r="S359" s="5">
        <f>All_Customers_Residential!S359+All_Customers_Small_Commercial!S359+All_Customers_Lighting!S359</f>
        <v>139939</v>
      </c>
      <c r="T359" s="5">
        <f>All_Customers_Residential!T359+All_Customers_Small_Commercial!T359+All_Customers_Lighting!T359</f>
        <v>138539</v>
      </c>
      <c r="U359" s="5">
        <f>All_Customers_Residential!U359+All_Customers_Small_Commercial!U359+All_Customers_Lighting!U359</f>
        <v>130758</v>
      </c>
      <c r="V359" s="5">
        <f>All_Customers_Residential!V359+All_Customers_Small_Commercial!V359+All_Customers_Lighting!V359</f>
        <v>122119</v>
      </c>
      <c r="W359" s="5">
        <f>All_Customers_Residential!W359+All_Customers_Small_Commercial!W359+All_Customers_Lighting!W359</f>
        <v>110848</v>
      </c>
      <c r="X359" s="5">
        <f>All_Customers_Residential!X359+All_Customers_Small_Commercial!X359+All_Customers_Lighting!X359</f>
        <v>91583</v>
      </c>
      <c r="Y359" s="5">
        <f>All_Customers_Residential!Y359+All_Customers_Small_Commercial!Y359+All_Customers_Lighting!Y359</f>
        <v>85178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1860672</v>
      </c>
      <c r="AD359" s="5">
        <f t="shared" si="42"/>
        <v>795847</v>
      </c>
      <c r="AE359" s="5">
        <f t="shared" si="43"/>
        <v>2656519</v>
      </c>
      <c r="AG359" s="2">
        <f t="shared" si="44"/>
        <v>12</v>
      </c>
      <c r="AH359" s="2">
        <f t="shared" si="45"/>
        <v>2024</v>
      </c>
      <c r="AJ359" s="5">
        <f t="shared" si="46"/>
        <v>139939</v>
      </c>
      <c r="AK359" s="2">
        <f t="shared" si="47"/>
        <v>18</v>
      </c>
    </row>
    <row r="360" spans="1:37" ht="12.75" x14ac:dyDescent="0.2">
      <c r="A360" s="4">
        <v>45643</v>
      </c>
      <c r="B360" s="5">
        <f>All_Customers_Residential!B360+All_Customers_Small_Commercial!B360+All_Customers_Lighting!B360</f>
        <v>78804</v>
      </c>
      <c r="C360" s="5">
        <f>All_Customers_Residential!C360+All_Customers_Small_Commercial!C360+All_Customers_Lighting!C360</f>
        <v>74604</v>
      </c>
      <c r="D360" s="5">
        <f>All_Customers_Residential!D360+All_Customers_Small_Commercial!D360+All_Customers_Lighting!D360</f>
        <v>69657</v>
      </c>
      <c r="E360" s="5">
        <f>All_Customers_Residential!E360+All_Customers_Small_Commercial!E360+All_Customers_Lighting!E360</f>
        <v>69283</v>
      </c>
      <c r="F360" s="5">
        <f>All_Customers_Residential!F360+All_Customers_Small_Commercial!F360+All_Customers_Lighting!F360</f>
        <v>72665</v>
      </c>
      <c r="G360" s="5">
        <f>All_Customers_Residential!G360+All_Customers_Small_Commercial!G360+All_Customers_Lighting!G360</f>
        <v>81037</v>
      </c>
      <c r="H360" s="5">
        <f>All_Customers_Residential!H360+All_Customers_Small_Commercial!H360+All_Customers_Lighting!H360</f>
        <v>94990</v>
      </c>
      <c r="I360" s="5">
        <f>All_Customers_Residential!I360+All_Customers_Small_Commercial!I360+All_Customers_Lighting!I360</f>
        <v>102476</v>
      </c>
      <c r="J360" s="5">
        <f>All_Customers_Residential!J360+All_Customers_Small_Commercial!J360+All_Customers_Lighting!J360</f>
        <v>103039</v>
      </c>
      <c r="K360" s="5">
        <f>All_Customers_Residential!K360+All_Customers_Small_Commercial!K360+All_Customers_Lighting!K360</f>
        <v>99156</v>
      </c>
      <c r="L360" s="5">
        <f>All_Customers_Residential!L360+All_Customers_Small_Commercial!L360+All_Customers_Lighting!L360</f>
        <v>92553</v>
      </c>
      <c r="M360" s="5">
        <f>All_Customers_Residential!M360+All_Customers_Small_Commercial!M360+All_Customers_Lighting!M360</f>
        <v>82229</v>
      </c>
      <c r="N360" s="5">
        <f>All_Customers_Residential!N360+All_Customers_Small_Commercial!N360+All_Customers_Lighting!N360</f>
        <v>72913</v>
      </c>
      <c r="O360" s="5">
        <f>All_Customers_Residential!O360+All_Customers_Small_Commercial!O360+All_Customers_Lighting!O360</f>
        <v>73155</v>
      </c>
      <c r="P360" s="5">
        <f>All_Customers_Residential!P360+All_Customers_Small_Commercial!P360+All_Customers_Lighting!P360</f>
        <v>89148</v>
      </c>
      <c r="Q360" s="5">
        <f>All_Customers_Residential!Q360+All_Customers_Small_Commercial!Q360+All_Customers_Lighting!Q360</f>
        <v>100129</v>
      </c>
      <c r="R360" s="5">
        <f>All_Customers_Residential!R360+All_Customers_Small_Commercial!R360+All_Customers_Lighting!R360</f>
        <v>107724</v>
      </c>
      <c r="S360" s="5">
        <f>All_Customers_Residential!S360+All_Customers_Small_Commercial!S360+All_Customers_Lighting!S360</f>
        <v>116182</v>
      </c>
      <c r="T360" s="5">
        <f>All_Customers_Residential!T360+All_Customers_Small_Commercial!T360+All_Customers_Lighting!T360</f>
        <v>120822</v>
      </c>
      <c r="U360" s="5">
        <f>All_Customers_Residential!U360+All_Customers_Small_Commercial!U360+All_Customers_Lighting!U360</f>
        <v>115902</v>
      </c>
      <c r="V360" s="5">
        <f>All_Customers_Residential!V360+All_Customers_Small_Commercial!V360+All_Customers_Lighting!V360</f>
        <v>114170</v>
      </c>
      <c r="W360" s="5">
        <f>All_Customers_Residential!W360+All_Customers_Small_Commercial!W360+All_Customers_Lighting!W360</f>
        <v>106138</v>
      </c>
      <c r="X360" s="5">
        <f>All_Customers_Residential!X360+All_Customers_Small_Commercial!X360+All_Customers_Lighting!X360</f>
        <v>88730</v>
      </c>
      <c r="Y360" s="5">
        <f>All_Customers_Residential!Y360+All_Customers_Small_Commercial!Y360+All_Customers_Lighting!Y360</f>
        <v>80379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1584466</v>
      </c>
      <c r="AD360" s="5">
        <f t="shared" si="42"/>
        <v>621419</v>
      </c>
      <c r="AE360" s="5">
        <f t="shared" si="43"/>
        <v>2205885</v>
      </c>
      <c r="AG360" s="2">
        <f t="shared" si="44"/>
        <v>12</v>
      </c>
      <c r="AH360" s="2">
        <f t="shared" si="45"/>
        <v>2024</v>
      </c>
      <c r="AJ360" s="5">
        <f t="shared" si="46"/>
        <v>120822</v>
      </c>
      <c r="AK360" s="2">
        <f t="shared" si="47"/>
        <v>19</v>
      </c>
    </row>
    <row r="361" spans="1:37" ht="12.75" x14ac:dyDescent="0.2">
      <c r="A361" s="4">
        <v>45644</v>
      </c>
      <c r="B361" s="5">
        <f>All_Customers_Residential!B361+All_Customers_Small_Commercial!B361+All_Customers_Lighting!B361</f>
        <v>73650</v>
      </c>
      <c r="C361" s="5">
        <f>All_Customers_Residential!C361+All_Customers_Small_Commercial!C361+All_Customers_Lighting!C361</f>
        <v>69518</v>
      </c>
      <c r="D361" s="5">
        <f>All_Customers_Residential!D361+All_Customers_Small_Commercial!D361+All_Customers_Lighting!D361</f>
        <v>68731</v>
      </c>
      <c r="E361" s="5">
        <f>All_Customers_Residential!E361+All_Customers_Small_Commercial!E361+All_Customers_Lighting!E361</f>
        <v>70841</v>
      </c>
      <c r="F361" s="5">
        <f>All_Customers_Residential!F361+All_Customers_Small_Commercial!F361+All_Customers_Lighting!F361</f>
        <v>76542</v>
      </c>
      <c r="G361" s="5">
        <f>All_Customers_Residential!G361+All_Customers_Small_Commercial!G361+All_Customers_Lighting!G361</f>
        <v>85998</v>
      </c>
      <c r="H361" s="5">
        <f>All_Customers_Residential!H361+All_Customers_Small_Commercial!H361+All_Customers_Lighting!H361</f>
        <v>100629</v>
      </c>
      <c r="I361" s="5">
        <f>All_Customers_Residential!I361+All_Customers_Small_Commercial!I361+All_Customers_Lighting!I361</f>
        <v>106410</v>
      </c>
      <c r="J361" s="5">
        <f>All_Customers_Residential!J361+All_Customers_Small_Commercial!J361+All_Customers_Lighting!J361</f>
        <v>97726</v>
      </c>
      <c r="K361" s="5">
        <f>All_Customers_Residential!K361+All_Customers_Small_Commercial!K361+All_Customers_Lighting!K361</f>
        <v>89507</v>
      </c>
      <c r="L361" s="5">
        <f>All_Customers_Residential!L361+All_Customers_Small_Commercial!L361+All_Customers_Lighting!L361</f>
        <v>88036</v>
      </c>
      <c r="M361" s="5">
        <f>All_Customers_Residential!M361+All_Customers_Small_Commercial!M361+All_Customers_Lighting!M361</f>
        <v>87167</v>
      </c>
      <c r="N361" s="5">
        <f>All_Customers_Residential!N361+All_Customers_Small_Commercial!N361+All_Customers_Lighting!N361</f>
        <v>87155</v>
      </c>
      <c r="O361" s="5">
        <f>All_Customers_Residential!O361+All_Customers_Small_Commercial!O361+All_Customers_Lighting!O361</f>
        <v>87740</v>
      </c>
      <c r="P361" s="5">
        <f>All_Customers_Residential!P361+All_Customers_Small_Commercial!P361+All_Customers_Lighting!P361</f>
        <v>99294</v>
      </c>
      <c r="Q361" s="5">
        <f>All_Customers_Residential!Q361+All_Customers_Small_Commercial!Q361+All_Customers_Lighting!Q361</f>
        <v>110261</v>
      </c>
      <c r="R361" s="5">
        <f>All_Customers_Residential!R361+All_Customers_Small_Commercial!R361+All_Customers_Lighting!R361</f>
        <v>123094</v>
      </c>
      <c r="S361" s="5">
        <f>All_Customers_Residential!S361+All_Customers_Small_Commercial!S361+All_Customers_Lighting!S361</f>
        <v>130594</v>
      </c>
      <c r="T361" s="5">
        <f>All_Customers_Residential!T361+All_Customers_Small_Commercial!T361+All_Customers_Lighting!T361</f>
        <v>127282</v>
      </c>
      <c r="U361" s="5">
        <f>All_Customers_Residential!U361+All_Customers_Small_Commercial!U361+All_Customers_Lighting!U361</f>
        <v>123527</v>
      </c>
      <c r="V361" s="5">
        <f>All_Customers_Residential!V361+All_Customers_Small_Commercial!V361+All_Customers_Lighting!V361</f>
        <v>120187</v>
      </c>
      <c r="W361" s="5">
        <f>All_Customers_Residential!W361+All_Customers_Small_Commercial!W361+All_Customers_Lighting!W361</f>
        <v>113133</v>
      </c>
      <c r="X361" s="5">
        <f>All_Customers_Residential!X361+All_Customers_Small_Commercial!X361+All_Customers_Lighting!X361</f>
        <v>98188</v>
      </c>
      <c r="Y361" s="5">
        <f>All_Customers_Residential!Y361+All_Customers_Small_Commercial!Y361+All_Customers_Lighting!Y361</f>
        <v>84312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1689301</v>
      </c>
      <c r="AD361" s="5">
        <f t="shared" si="42"/>
        <v>630221</v>
      </c>
      <c r="AE361" s="5">
        <f t="shared" si="43"/>
        <v>2319522</v>
      </c>
      <c r="AG361" s="2">
        <f t="shared" si="44"/>
        <v>12</v>
      </c>
      <c r="AH361" s="2">
        <f t="shared" si="45"/>
        <v>2024</v>
      </c>
      <c r="AJ361" s="5">
        <f t="shared" si="46"/>
        <v>130594</v>
      </c>
      <c r="AK361" s="2">
        <f t="shared" si="47"/>
        <v>18</v>
      </c>
    </row>
    <row r="362" spans="1:37" ht="12.75" x14ac:dyDescent="0.2">
      <c r="A362" s="4">
        <v>45645</v>
      </c>
      <c r="B362" s="5">
        <f>All_Customers_Residential!B362+All_Customers_Small_Commercial!B362+All_Customers_Lighting!B362</f>
        <v>82754</v>
      </c>
      <c r="C362" s="5">
        <f>All_Customers_Residential!C362+All_Customers_Small_Commercial!C362+All_Customers_Lighting!C362</f>
        <v>77905</v>
      </c>
      <c r="D362" s="5">
        <f>All_Customers_Residential!D362+All_Customers_Small_Commercial!D362+All_Customers_Lighting!D362</f>
        <v>76638</v>
      </c>
      <c r="E362" s="5">
        <f>All_Customers_Residential!E362+All_Customers_Small_Commercial!E362+All_Customers_Lighting!E362</f>
        <v>78618</v>
      </c>
      <c r="F362" s="5">
        <f>All_Customers_Residential!F362+All_Customers_Small_Commercial!F362+All_Customers_Lighting!F362</f>
        <v>82932</v>
      </c>
      <c r="G362" s="5">
        <f>All_Customers_Residential!G362+All_Customers_Small_Commercial!G362+All_Customers_Lighting!G362</f>
        <v>90921</v>
      </c>
      <c r="H362" s="5">
        <f>All_Customers_Residential!H362+All_Customers_Small_Commercial!H362+All_Customers_Lighting!H362</f>
        <v>106399</v>
      </c>
      <c r="I362" s="5">
        <f>All_Customers_Residential!I362+All_Customers_Small_Commercial!I362+All_Customers_Lighting!I362</f>
        <v>110453</v>
      </c>
      <c r="J362" s="5">
        <f>All_Customers_Residential!J362+All_Customers_Small_Commercial!J362+All_Customers_Lighting!J362</f>
        <v>107827</v>
      </c>
      <c r="K362" s="5">
        <f>All_Customers_Residential!K362+All_Customers_Small_Commercial!K362+All_Customers_Lighting!K362</f>
        <v>92605</v>
      </c>
      <c r="L362" s="5">
        <f>All_Customers_Residential!L362+All_Customers_Small_Commercial!L362+All_Customers_Lighting!L362</f>
        <v>82467</v>
      </c>
      <c r="M362" s="5">
        <f>All_Customers_Residential!M362+All_Customers_Small_Commercial!M362+All_Customers_Lighting!M362</f>
        <v>77504</v>
      </c>
      <c r="N362" s="5">
        <f>All_Customers_Residential!N362+All_Customers_Small_Commercial!N362+All_Customers_Lighting!N362</f>
        <v>76140</v>
      </c>
      <c r="O362" s="5">
        <f>All_Customers_Residential!O362+All_Customers_Small_Commercial!O362+All_Customers_Lighting!O362</f>
        <v>82237</v>
      </c>
      <c r="P362" s="5">
        <f>All_Customers_Residential!P362+All_Customers_Small_Commercial!P362+All_Customers_Lighting!P362</f>
        <v>89485</v>
      </c>
      <c r="Q362" s="5">
        <f>All_Customers_Residential!Q362+All_Customers_Small_Commercial!Q362+All_Customers_Lighting!Q362</f>
        <v>105266</v>
      </c>
      <c r="R362" s="5">
        <f>All_Customers_Residential!R362+All_Customers_Small_Commercial!R362+All_Customers_Lighting!R362</f>
        <v>122962</v>
      </c>
      <c r="S362" s="5">
        <f>All_Customers_Residential!S362+All_Customers_Small_Commercial!S362+All_Customers_Lighting!S362</f>
        <v>134942</v>
      </c>
      <c r="T362" s="5">
        <f>All_Customers_Residential!T362+All_Customers_Small_Commercial!T362+All_Customers_Lighting!T362</f>
        <v>138860</v>
      </c>
      <c r="U362" s="5">
        <f>All_Customers_Residential!U362+All_Customers_Small_Commercial!U362+All_Customers_Lighting!U362</f>
        <v>131853</v>
      </c>
      <c r="V362" s="5">
        <f>All_Customers_Residential!V362+All_Customers_Small_Commercial!V362+All_Customers_Lighting!V362</f>
        <v>132749</v>
      </c>
      <c r="W362" s="5">
        <f>All_Customers_Residential!W362+All_Customers_Small_Commercial!W362+All_Customers_Lighting!W362</f>
        <v>124365</v>
      </c>
      <c r="X362" s="5">
        <f>All_Customers_Residential!X362+All_Customers_Small_Commercial!X362+All_Customers_Lighting!X362</f>
        <v>106184</v>
      </c>
      <c r="Y362" s="5">
        <f>All_Customers_Residential!Y362+All_Customers_Small_Commercial!Y362+All_Customers_Lighting!Y362</f>
        <v>99187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1715899</v>
      </c>
      <c r="AD362" s="5">
        <f t="shared" si="42"/>
        <v>695354</v>
      </c>
      <c r="AE362" s="5">
        <f t="shared" si="43"/>
        <v>2411253</v>
      </c>
      <c r="AG362" s="2">
        <f t="shared" si="44"/>
        <v>12</v>
      </c>
      <c r="AH362" s="2">
        <f t="shared" si="45"/>
        <v>2024</v>
      </c>
      <c r="AJ362" s="5">
        <f t="shared" si="46"/>
        <v>138860</v>
      </c>
      <c r="AK362" s="2">
        <f t="shared" si="47"/>
        <v>19</v>
      </c>
    </row>
    <row r="363" spans="1:37" ht="12.75" x14ac:dyDescent="0.2">
      <c r="A363" s="4">
        <v>45646</v>
      </c>
      <c r="B363" s="5">
        <f>All_Customers_Residential!B363+All_Customers_Small_Commercial!B363+All_Customers_Lighting!B363</f>
        <v>94945</v>
      </c>
      <c r="C363" s="5">
        <f>All_Customers_Residential!C363+All_Customers_Small_Commercial!C363+All_Customers_Lighting!C363</f>
        <v>90811</v>
      </c>
      <c r="D363" s="5">
        <f>All_Customers_Residential!D363+All_Customers_Small_Commercial!D363+All_Customers_Lighting!D363</f>
        <v>86598</v>
      </c>
      <c r="E363" s="5">
        <f>All_Customers_Residential!E363+All_Customers_Small_Commercial!E363+All_Customers_Lighting!E363</f>
        <v>86305</v>
      </c>
      <c r="F363" s="5">
        <f>All_Customers_Residential!F363+All_Customers_Small_Commercial!F363+All_Customers_Lighting!F363</f>
        <v>94084</v>
      </c>
      <c r="G363" s="5">
        <f>All_Customers_Residential!G363+All_Customers_Small_Commercial!G363+All_Customers_Lighting!G363</f>
        <v>102999</v>
      </c>
      <c r="H363" s="5">
        <f>All_Customers_Residential!H363+All_Customers_Small_Commercial!H363+All_Customers_Lighting!H363</f>
        <v>120452</v>
      </c>
      <c r="I363" s="5">
        <f>All_Customers_Residential!I363+All_Customers_Small_Commercial!I363+All_Customers_Lighting!I363</f>
        <v>127487</v>
      </c>
      <c r="J363" s="5">
        <f>All_Customers_Residential!J363+All_Customers_Small_Commercial!J363+All_Customers_Lighting!J363</f>
        <v>123245</v>
      </c>
      <c r="K363" s="5">
        <f>All_Customers_Residential!K363+All_Customers_Small_Commercial!K363+All_Customers_Lighting!K363</f>
        <v>117636</v>
      </c>
      <c r="L363" s="5">
        <f>All_Customers_Residential!L363+All_Customers_Small_Commercial!L363+All_Customers_Lighting!L363</f>
        <v>114683</v>
      </c>
      <c r="M363" s="5">
        <f>All_Customers_Residential!M363+All_Customers_Small_Commercial!M363+All_Customers_Lighting!M363</f>
        <v>115487</v>
      </c>
      <c r="N363" s="5">
        <f>All_Customers_Residential!N363+All_Customers_Small_Commercial!N363+All_Customers_Lighting!N363</f>
        <v>119026</v>
      </c>
      <c r="O363" s="5">
        <f>All_Customers_Residential!O363+All_Customers_Small_Commercial!O363+All_Customers_Lighting!O363</f>
        <v>116295</v>
      </c>
      <c r="P363" s="5">
        <f>All_Customers_Residential!P363+All_Customers_Small_Commercial!P363+All_Customers_Lighting!P363</f>
        <v>120007</v>
      </c>
      <c r="Q363" s="5">
        <f>All_Customers_Residential!Q363+All_Customers_Small_Commercial!Q363+All_Customers_Lighting!Q363</f>
        <v>127427</v>
      </c>
      <c r="R363" s="5">
        <f>All_Customers_Residential!R363+All_Customers_Small_Commercial!R363+All_Customers_Lighting!R363</f>
        <v>139807</v>
      </c>
      <c r="S363" s="5">
        <f>All_Customers_Residential!S363+All_Customers_Small_Commercial!S363+All_Customers_Lighting!S363</f>
        <v>148862</v>
      </c>
      <c r="T363" s="5">
        <f>All_Customers_Residential!T363+All_Customers_Small_Commercial!T363+All_Customers_Lighting!T363</f>
        <v>144404</v>
      </c>
      <c r="U363" s="5">
        <f>All_Customers_Residential!U363+All_Customers_Small_Commercial!U363+All_Customers_Lighting!U363</f>
        <v>142881</v>
      </c>
      <c r="V363" s="5">
        <f>All_Customers_Residential!V363+All_Customers_Small_Commercial!V363+All_Customers_Lighting!V363</f>
        <v>135878</v>
      </c>
      <c r="W363" s="5">
        <f>All_Customers_Residential!W363+All_Customers_Small_Commercial!W363+All_Customers_Lighting!W363</f>
        <v>122533</v>
      </c>
      <c r="X363" s="5">
        <f>All_Customers_Residential!X363+All_Customers_Small_Commercial!X363+All_Customers_Lighting!X363</f>
        <v>106212</v>
      </c>
      <c r="Y363" s="5">
        <f>All_Customers_Residential!Y363+All_Customers_Small_Commercial!Y363+All_Customers_Lighting!Y363</f>
        <v>99884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2021870</v>
      </c>
      <c r="AD363" s="5">
        <f t="shared" si="42"/>
        <v>776078</v>
      </c>
      <c r="AE363" s="5">
        <f t="shared" si="43"/>
        <v>2797948</v>
      </c>
      <c r="AG363" s="2">
        <f t="shared" si="44"/>
        <v>12</v>
      </c>
      <c r="AH363" s="2">
        <f t="shared" si="45"/>
        <v>2024</v>
      </c>
      <c r="AJ363" s="5">
        <f t="shared" si="46"/>
        <v>148862</v>
      </c>
      <c r="AK363" s="2">
        <f t="shared" si="47"/>
        <v>18</v>
      </c>
    </row>
    <row r="364" spans="1:37" ht="12.75" x14ac:dyDescent="0.2">
      <c r="A364" s="4">
        <v>45647</v>
      </c>
      <c r="B364" s="5">
        <f>All_Customers_Residential!B364+All_Customers_Small_Commercial!B364+All_Customers_Lighting!B364</f>
        <v>93162</v>
      </c>
      <c r="C364" s="5">
        <f>All_Customers_Residential!C364+All_Customers_Small_Commercial!C364+All_Customers_Lighting!C364</f>
        <v>87698</v>
      </c>
      <c r="D364" s="5">
        <f>All_Customers_Residential!D364+All_Customers_Small_Commercial!D364+All_Customers_Lighting!D364</f>
        <v>85510</v>
      </c>
      <c r="E364" s="5">
        <f>All_Customers_Residential!E364+All_Customers_Small_Commercial!E364+All_Customers_Lighting!E364</f>
        <v>84733</v>
      </c>
      <c r="F364" s="5">
        <f>All_Customers_Residential!F364+All_Customers_Small_Commercial!F364+All_Customers_Lighting!F364</f>
        <v>85585</v>
      </c>
      <c r="G364" s="5">
        <f>All_Customers_Residential!G364+All_Customers_Small_Commercial!G364+All_Customers_Lighting!G364</f>
        <v>89490</v>
      </c>
      <c r="H364" s="5">
        <f>All_Customers_Residential!H364+All_Customers_Small_Commercial!H364+All_Customers_Lighting!H364</f>
        <v>99808</v>
      </c>
      <c r="I364" s="5">
        <f>All_Customers_Residential!I364+All_Customers_Small_Commercial!I364+All_Customers_Lighting!I364</f>
        <v>109466</v>
      </c>
      <c r="J364" s="5">
        <f>All_Customers_Residential!J364+All_Customers_Small_Commercial!J364+All_Customers_Lighting!J364</f>
        <v>117515</v>
      </c>
      <c r="K364" s="5">
        <f>All_Customers_Residential!K364+All_Customers_Small_Commercial!K364+All_Customers_Lighting!K364</f>
        <v>120054</v>
      </c>
      <c r="L364" s="5">
        <f>All_Customers_Residential!L364+All_Customers_Small_Commercial!L364+All_Customers_Lighting!L364</f>
        <v>118717</v>
      </c>
      <c r="M364" s="5">
        <f>All_Customers_Residential!M364+All_Customers_Small_Commercial!M364+All_Customers_Lighting!M364</f>
        <v>115013</v>
      </c>
      <c r="N364" s="5">
        <f>All_Customers_Residential!N364+All_Customers_Small_Commercial!N364+All_Customers_Lighting!N364</f>
        <v>111970</v>
      </c>
      <c r="O364" s="5">
        <f>All_Customers_Residential!O364+All_Customers_Small_Commercial!O364+All_Customers_Lighting!O364</f>
        <v>110645</v>
      </c>
      <c r="P364" s="5">
        <f>All_Customers_Residential!P364+All_Customers_Small_Commercial!P364+All_Customers_Lighting!P364</f>
        <v>114430</v>
      </c>
      <c r="Q364" s="5">
        <f>All_Customers_Residential!Q364+All_Customers_Small_Commercial!Q364+All_Customers_Lighting!Q364</f>
        <v>122868</v>
      </c>
      <c r="R364" s="5">
        <f>All_Customers_Residential!R364+All_Customers_Small_Commercial!R364+All_Customers_Lighting!R364</f>
        <v>133557</v>
      </c>
      <c r="S364" s="5">
        <f>All_Customers_Residential!S364+All_Customers_Small_Commercial!S364+All_Customers_Lighting!S364</f>
        <v>137410</v>
      </c>
      <c r="T364" s="5">
        <f>All_Customers_Residential!T364+All_Customers_Small_Commercial!T364+All_Customers_Lighting!T364</f>
        <v>136040</v>
      </c>
      <c r="U364" s="5">
        <f>All_Customers_Residential!U364+All_Customers_Small_Commercial!U364+All_Customers_Lighting!U364</f>
        <v>132797</v>
      </c>
      <c r="V364" s="5">
        <f>All_Customers_Residential!V364+All_Customers_Small_Commercial!V364+All_Customers_Lighting!V364</f>
        <v>126230</v>
      </c>
      <c r="W364" s="5">
        <f>All_Customers_Residential!W364+All_Customers_Small_Commercial!W364+All_Customers_Lighting!W364</f>
        <v>119108</v>
      </c>
      <c r="X364" s="5">
        <f>All_Customers_Residential!X364+All_Customers_Small_Commercial!X364+All_Customers_Lighting!X364</f>
        <v>104524</v>
      </c>
      <c r="Y364" s="5">
        <f>All_Customers_Residential!Y364+All_Customers_Small_Commercial!Y364+All_Customers_Lighting!Y364</f>
        <v>102598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2658928</v>
      </c>
      <c r="AE364" s="5">
        <f t="shared" si="43"/>
        <v>2658928</v>
      </c>
      <c r="AG364" s="2">
        <f t="shared" si="44"/>
        <v>12</v>
      </c>
      <c r="AH364" s="2">
        <f t="shared" si="45"/>
        <v>2024</v>
      </c>
      <c r="AJ364" s="5">
        <f t="shared" si="46"/>
        <v>137410</v>
      </c>
      <c r="AK364" s="2">
        <f t="shared" si="47"/>
        <v>18</v>
      </c>
    </row>
    <row r="365" spans="1:37" ht="12.75" x14ac:dyDescent="0.2">
      <c r="A365" s="4">
        <v>45648</v>
      </c>
      <c r="B365" s="5">
        <f>All_Customers_Residential!B365+All_Customers_Small_Commercial!B365+All_Customers_Lighting!B365</f>
        <v>123301</v>
      </c>
      <c r="C365" s="5">
        <f>All_Customers_Residential!C365+All_Customers_Small_Commercial!C365+All_Customers_Lighting!C365</f>
        <v>94698</v>
      </c>
      <c r="D365" s="5">
        <f>All_Customers_Residential!D365+All_Customers_Small_Commercial!D365+All_Customers_Lighting!D365</f>
        <v>93237</v>
      </c>
      <c r="E365" s="5">
        <f>All_Customers_Residential!E365+All_Customers_Small_Commercial!E365+All_Customers_Lighting!E365</f>
        <v>92192</v>
      </c>
      <c r="F365" s="5">
        <f>All_Customers_Residential!F365+All_Customers_Small_Commercial!F365+All_Customers_Lighting!F365</f>
        <v>95002</v>
      </c>
      <c r="G365" s="5">
        <f>All_Customers_Residential!G365+All_Customers_Small_Commercial!G365+All_Customers_Lighting!G365</f>
        <v>102975</v>
      </c>
      <c r="H365" s="5">
        <f>All_Customers_Residential!H365+All_Customers_Small_Commercial!H365+All_Customers_Lighting!H365</f>
        <v>112529</v>
      </c>
      <c r="I365" s="5">
        <f>All_Customers_Residential!I365+All_Customers_Small_Commercial!I365+All_Customers_Lighting!I365</f>
        <v>121561</v>
      </c>
      <c r="J365" s="5">
        <f>All_Customers_Residential!J365+All_Customers_Small_Commercial!J365+All_Customers_Lighting!J365</f>
        <v>127321</v>
      </c>
      <c r="K365" s="5">
        <f>All_Customers_Residential!K365+All_Customers_Small_Commercial!K365+All_Customers_Lighting!K365</f>
        <v>125897</v>
      </c>
      <c r="L365" s="5">
        <f>All_Customers_Residential!L365+All_Customers_Small_Commercial!L365+All_Customers_Lighting!L365</f>
        <v>123229</v>
      </c>
      <c r="M365" s="5">
        <f>All_Customers_Residential!M365+All_Customers_Small_Commercial!M365+All_Customers_Lighting!M365</f>
        <v>120443</v>
      </c>
      <c r="N365" s="5">
        <f>All_Customers_Residential!N365+All_Customers_Small_Commercial!N365+All_Customers_Lighting!N365</f>
        <v>116976</v>
      </c>
      <c r="O365" s="5">
        <f>All_Customers_Residential!O365+All_Customers_Small_Commercial!O365+All_Customers_Lighting!O365</f>
        <v>113480</v>
      </c>
      <c r="P365" s="5">
        <f>All_Customers_Residential!P365+All_Customers_Small_Commercial!P365+All_Customers_Lighting!P365</f>
        <v>120625</v>
      </c>
      <c r="Q365" s="5">
        <f>All_Customers_Residential!Q365+All_Customers_Small_Commercial!Q365+All_Customers_Lighting!Q365</f>
        <v>133350</v>
      </c>
      <c r="R365" s="5">
        <f>All_Customers_Residential!R365+All_Customers_Small_Commercial!R365+All_Customers_Lighting!R365</f>
        <v>149002</v>
      </c>
      <c r="S365" s="5">
        <f>All_Customers_Residential!S365+All_Customers_Small_Commercial!S365+All_Customers_Lighting!S365</f>
        <v>157940</v>
      </c>
      <c r="T365" s="5">
        <f>All_Customers_Residential!T365+All_Customers_Small_Commercial!T365+All_Customers_Lighting!T365</f>
        <v>156620</v>
      </c>
      <c r="U365" s="5">
        <f>All_Customers_Residential!U365+All_Customers_Small_Commercial!U365+All_Customers_Lighting!U365</f>
        <v>155132</v>
      </c>
      <c r="V365" s="5">
        <f>All_Customers_Residential!V365+All_Customers_Small_Commercial!V365+All_Customers_Lighting!V365</f>
        <v>144731</v>
      </c>
      <c r="W365" s="5">
        <f>All_Customers_Residential!W365+All_Customers_Small_Commercial!W365+All_Customers_Lighting!W365</f>
        <v>139291</v>
      </c>
      <c r="X365" s="5">
        <f>All_Customers_Residential!X365+All_Customers_Small_Commercial!X365+All_Customers_Lighting!X365</f>
        <v>120449</v>
      </c>
      <c r="Y365" s="5">
        <f>All_Customers_Residential!Y365+All_Customers_Small_Commercial!Y365+All_Customers_Lighting!Y365</f>
        <v>113499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2953480</v>
      </c>
      <c r="AE365" s="5">
        <f t="shared" si="43"/>
        <v>2953480</v>
      </c>
      <c r="AG365" s="2">
        <f t="shared" si="44"/>
        <v>12</v>
      </c>
      <c r="AH365" s="2">
        <f t="shared" si="45"/>
        <v>2024</v>
      </c>
      <c r="AJ365" s="5">
        <f t="shared" si="46"/>
        <v>157940</v>
      </c>
      <c r="AK365" s="2">
        <f t="shared" si="47"/>
        <v>18</v>
      </c>
    </row>
    <row r="366" spans="1:37" ht="12.75" x14ac:dyDescent="0.2">
      <c r="A366" s="4">
        <v>45649</v>
      </c>
      <c r="B366" s="5">
        <f>All_Customers_Residential!B366+All_Customers_Small_Commercial!B366+All_Customers_Lighting!B366</f>
        <v>104372</v>
      </c>
      <c r="C366" s="5">
        <f>All_Customers_Residential!C366+All_Customers_Small_Commercial!C366+All_Customers_Lighting!C366</f>
        <v>102031</v>
      </c>
      <c r="D366" s="5">
        <f>All_Customers_Residential!D366+All_Customers_Small_Commercial!D366+All_Customers_Lighting!D366</f>
        <v>99513</v>
      </c>
      <c r="E366" s="5">
        <f>All_Customers_Residential!E366+All_Customers_Small_Commercial!E366+All_Customers_Lighting!E366</f>
        <v>100753</v>
      </c>
      <c r="F366" s="5">
        <f>All_Customers_Residential!F366+All_Customers_Small_Commercial!F366+All_Customers_Lighting!F366</f>
        <v>105906</v>
      </c>
      <c r="G366" s="5">
        <f>All_Customers_Residential!G366+All_Customers_Small_Commercial!G366+All_Customers_Lighting!G366</f>
        <v>114156</v>
      </c>
      <c r="H366" s="5">
        <f>All_Customers_Residential!H366+All_Customers_Small_Commercial!H366+All_Customers_Lighting!H366</f>
        <v>128580</v>
      </c>
      <c r="I366" s="5">
        <f>All_Customers_Residential!I366+All_Customers_Small_Commercial!I366+All_Customers_Lighting!I366</f>
        <v>139080</v>
      </c>
      <c r="J366" s="5">
        <f>All_Customers_Residential!J366+All_Customers_Small_Commercial!J366+All_Customers_Lighting!J366</f>
        <v>139786</v>
      </c>
      <c r="K366" s="5">
        <f>All_Customers_Residential!K366+All_Customers_Small_Commercial!K366+All_Customers_Lighting!K366</f>
        <v>137675</v>
      </c>
      <c r="L366" s="5">
        <f>All_Customers_Residential!L366+All_Customers_Small_Commercial!L366+All_Customers_Lighting!L366</f>
        <v>133790</v>
      </c>
      <c r="M366" s="5">
        <f>All_Customers_Residential!M366+All_Customers_Small_Commercial!M366+All_Customers_Lighting!M366</f>
        <v>131632</v>
      </c>
      <c r="N366" s="5">
        <f>All_Customers_Residential!N366+All_Customers_Small_Commercial!N366+All_Customers_Lighting!N366</f>
        <v>126940</v>
      </c>
      <c r="O366" s="5">
        <f>All_Customers_Residential!O366+All_Customers_Small_Commercial!O366+All_Customers_Lighting!O366</f>
        <v>120521</v>
      </c>
      <c r="P366" s="5">
        <f>All_Customers_Residential!P366+All_Customers_Small_Commercial!P366+All_Customers_Lighting!P366</f>
        <v>131353</v>
      </c>
      <c r="Q366" s="5">
        <f>All_Customers_Residential!Q366+All_Customers_Small_Commercial!Q366+All_Customers_Lighting!Q366</f>
        <v>140192</v>
      </c>
      <c r="R366" s="5">
        <f>All_Customers_Residential!R366+All_Customers_Small_Commercial!R366+All_Customers_Lighting!R366</f>
        <v>153721</v>
      </c>
      <c r="S366" s="5">
        <f>All_Customers_Residential!S366+All_Customers_Small_Commercial!S366+All_Customers_Lighting!S366</f>
        <v>162456</v>
      </c>
      <c r="T366" s="5">
        <f>All_Customers_Residential!T366+All_Customers_Small_Commercial!T366+All_Customers_Lighting!T366</f>
        <v>162600</v>
      </c>
      <c r="U366" s="5">
        <f>All_Customers_Residential!U366+All_Customers_Small_Commercial!U366+All_Customers_Lighting!U366</f>
        <v>159076</v>
      </c>
      <c r="V366" s="5">
        <f>All_Customers_Residential!V366+All_Customers_Small_Commercial!V366+All_Customers_Lighting!V366</f>
        <v>150612</v>
      </c>
      <c r="W366" s="5">
        <f>All_Customers_Residential!W366+All_Customers_Small_Commercial!W366+All_Customers_Lighting!W366</f>
        <v>141464</v>
      </c>
      <c r="X366" s="5">
        <f>All_Customers_Residential!X366+All_Customers_Small_Commercial!X366+All_Customers_Lighting!X366</f>
        <v>123379</v>
      </c>
      <c r="Y366" s="5">
        <f>All_Customers_Residential!Y366+All_Customers_Small_Commercial!Y366+All_Customers_Lighting!Y366</f>
        <v>114782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2254277</v>
      </c>
      <c r="AD366" s="5">
        <f t="shared" si="42"/>
        <v>870093</v>
      </c>
      <c r="AE366" s="5">
        <f t="shared" si="43"/>
        <v>3124370</v>
      </c>
      <c r="AG366" s="2">
        <f t="shared" si="44"/>
        <v>12</v>
      </c>
      <c r="AH366" s="2">
        <f t="shared" si="45"/>
        <v>2024</v>
      </c>
      <c r="AJ366" s="5">
        <f t="shared" si="46"/>
        <v>162600</v>
      </c>
      <c r="AK366" s="2">
        <f t="shared" si="47"/>
        <v>19</v>
      </c>
    </row>
    <row r="367" spans="1:37" ht="12.75" x14ac:dyDescent="0.2">
      <c r="A367" s="4">
        <v>45650</v>
      </c>
      <c r="B367" s="5">
        <f>All_Customers_Residential!B367+All_Customers_Small_Commercial!B367+All_Customers_Lighting!B367</f>
        <v>104908</v>
      </c>
      <c r="C367" s="5">
        <f>All_Customers_Residential!C367+All_Customers_Small_Commercial!C367+All_Customers_Lighting!C367</f>
        <v>101402</v>
      </c>
      <c r="D367" s="5">
        <f>All_Customers_Residential!D367+All_Customers_Small_Commercial!D367+All_Customers_Lighting!D367</f>
        <v>94532</v>
      </c>
      <c r="E367" s="5">
        <f>All_Customers_Residential!E367+All_Customers_Small_Commercial!E367+All_Customers_Lighting!E367</f>
        <v>89842</v>
      </c>
      <c r="F367" s="5">
        <f>All_Customers_Residential!F367+All_Customers_Small_Commercial!F367+All_Customers_Lighting!F367</f>
        <v>90810</v>
      </c>
      <c r="G367" s="5">
        <f>All_Customers_Residential!G367+All_Customers_Small_Commercial!G367+All_Customers_Lighting!G367</f>
        <v>95423</v>
      </c>
      <c r="H367" s="5">
        <f>All_Customers_Residential!H367+All_Customers_Small_Commercial!H367+All_Customers_Lighting!H367</f>
        <v>104641</v>
      </c>
      <c r="I367" s="5">
        <f>All_Customers_Residential!I367+All_Customers_Small_Commercial!I367+All_Customers_Lighting!I367</f>
        <v>115658</v>
      </c>
      <c r="J367" s="5">
        <f>All_Customers_Residential!J367+All_Customers_Small_Commercial!J367+All_Customers_Lighting!J367</f>
        <v>122535</v>
      </c>
      <c r="K367" s="5">
        <f>All_Customers_Residential!K367+All_Customers_Small_Commercial!K367+All_Customers_Lighting!K367</f>
        <v>126260</v>
      </c>
      <c r="L367" s="5">
        <f>All_Customers_Residential!L367+All_Customers_Small_Commercial!L367+All_Customers_Lighting!L367</f>
        <v>133637</v>
      </c>
      <c r="M367" s="5">
        <f>All_Customers_Residential!M367+All_Customers_Small_Commercial!M367+All_Customers_Lighting!M367</f>
        <v>133333</v>
      </c>
      <c r="N367" s="5">
        <f>All_Customers_Residential!N367+All_Customers_Small_Commercial!N367+All_Customers_Lighting!N367</f>
        <v>130069</v>
      </c>
      <c r="O367" s="5">
        <f>All_Customers_Residential!O367+All_Customers_Small_Commercial!O367+All_Customers_Lighting!O367</f>
        <v>120433</v>
      </c>
      <c r="P367" s="5">
        <f>All_Customers_Residential!P367+All_Customers_Small_Commercial!P367+All_Customers_Lighting!P367</f>
        <v>122435</v>
      </c>
      <c r="Q367" s="5">
        <f>All_Customers_Residential!Q367+All_Customers_Small_Commercial!Q367+All_Customers_Lighting!Q367</f>
        <v>123242</v>
      </c>
      <c r="R367" s="5">
        <f>All_Customers_Residential!R367+All_Customers_Small_Commercial!R367+All_Customers_Lighting!R367</f>
        <v>131513</v>
      </c>
      <c r="S367" s="5">
        <f>All_Customers_Residential!S367+All_Customers_Small_Commercial!S367+All_Customers_Lighting!S367</f>
        <v>133426</v>
      </c>
      <c r="T367" s="5">
        <f>All_Customers_Residential!T367+All_Customers_Small_Commercial!T367+All_Customers_Lighting!T367</f>
        <v>129767</v>
      </c>
      <c r="U367" s="5">
        <f>All_Customers_Residential!U367+All_Customers_Small_Commercial!U367+All_Customers_Lighting!U367</f>
        <v>129772</v>
      </c>
      <c r="V367" s="5">
        <f>All_Customers_Residential!V367+All_Customers_Small_Commercial!V367+All_Customers_Lighting!V367</f>
        <v>123860</v>
      </c>
      <c r="W367" s="5">
        <f>All_Customers_Residential!W367+All_Customers_Small_Commercial!W367+All_Customers_Lighting!W367</f>
        <v>117983</v>
      </c>
      <c r="X367" s="5">
        <f>All_Customers_Residential!X367+All_Customers_Small_Commercial!X367+All_Customers_Lighting!X367</f>
        <v>105528</v>
      </c>
      <c r="Y367" s="5">
        <f>All_Customers_Residential!Y367+All_Customers_Small_Commercial!Y367+All_Customers_Lighting!Y367</f>
        <v>99327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1999451</v>
      </c>
      <c r="AD367" s="5">
        <f t="shared" si="42"/>
        <v>780885</v>
      </c>
      <c r="AE367" s="5">
        <f t="shared" si="43"/>
        <v>2780336</v>
      </c>
      <c r="AG367" s="2">
        <f t="shared" si="44"/>
        <v>12</v>
      </c>
      <c r="AH367" s="2">
        <f t="shared" si="45"/>
        <v>2024</v>
      </c>
      <c r="AJ367" s="5">
        <f t="shared" si="46"/>
        <v>133637</v>
      </c>
      <c r="AK367" s="2">
        <f t="shared" si="47"/>
        <v>11</v>
      </c>
    </row>
    <row r="368" spans="1:37" ht="12.75" x14ac:dyDescent="0.2">
      <c r="A368" s="4">
        <v>45651</v>
      </c>
      <c r="B368" s="5">
        <f>All_Customers_Residential!B368+All_Customers_Small_Commercial!B368+All_Customers_Lighting!B368</f>
        <v>92106</v>
      </c>
      <c r="C368" s="5">
        <f>All_Customers_Residential!C368+All_Customers_Small_Commercial!C368+All_Customers_Lighting!C368</f>
        <v>88427</v>
      </c>
      <c r="D368" s="5">
        <f>All_Customers_Residential!D368+All_Customers_Small_Commercial!D368+All_Customers_Lighting!D368</f>
        <v>87253</v>
      </c>
      <c r="E368" s="5">
        <f>All_Customers_Residential!E368+All_Customers_Small_Commercial!E368+All_Customers_Lighting!E368</f>
        <v>86319</v>
      </c>
      <c r="F368" s="5">
        <f>All_Customers_Residential!F368+All_Customers_Small_Commercial!F368+All_Customers_Lighting!F368</f>
        <v>89348</v>
      </c>
      <c r="G368" s="5">
        <f>All_Customers_Residential!G368+All_Customers_Small_Commercial!G368+All_Customers_Lighting!G368</f>
        <v>93196</v>
      </c>
      <c r="H368" s="5">
        <f>All_Customers_Residential!H368+All_Customers_Small_Commercial!H368+All_Customers_Lighting!H368</f>
        <v>101230</v>
      </c>
      <c r="I368" s="5">
        <f>All_Customers_Residential!I368+All_Customers_Small_Commercial!I368+All_Customers_Lighting!I368</f>
        <v>109783</v>
      </c>
      <c r="J368" s="5">
        <f>All_Customers_Residential!J368+All_Customers_Small_Commercial!J368+All_Customers_Lighting!J368</f>
        <v>118851</v>
      </c>
      <c r="K368" s="5">
        <f>All_Customers_Residential!K368+All_Customers_Small_Commercial!K368+All_Customers_Lighting!K368</f>
        <v>123728</v>
      </c>
      <c r="L368" s="5">
        <f>All_Customers_Residential!L368+All_Customers_Small_Commercial!L368+All_Customers_Lighting!L368</f>
        <v>123768</v>
      </c>
      <c r="M368" s="5">
        <f>All_Customers_Residential!M368+All_Customers_Small_Commercial!M368+All_Customers_Lighting!M368</f>
        <v>121034</v>
      </c>
      <c r="N368" s="5">
        <f>All_Customers_Residential!N368+All_Customers_Small_Commercial!N368+All_Customers_Lighting!N368</f>
        <v>117866</v>
      </c>
      <c r="O368" s="5">
        <f>All_Customers_Residential!O368+All_Customers_Small_Commercial!O368+All_Customers_Lighting!O368</f>
        <v>116029</v>
      </c>
      <c r="P368" s="5">
        <f>All_Customers_Residential!P368+All_Customers_Small_Commercial!P368+All_Customers_Lighting!P368</f>
        <v>117118</v>
      </c>
      <c r="Q368" s="5">
        <f>All_Customers_Residential!Q368+All_Customers_Small_Commercial!Q368+All_Customers_Lighting!Q368</f>
        <v>123163</v>
      </c>
      <c r="R368" s="5">
        <f>All_Customers_Residential!R368+All_Customers_Small_Commercial!R368+All_Customers_Lighting!R368</f>
        <v>131454</v>
      </c>
      <c r="S368" s="5">
        <f>All_Customers_Residential!S368+All_Customers_Small_Commercial!S368+All_Customers_Lighting!S368</f>
        <v>135508</v>
      </c>
      <c r="T368" s="5">
        <f>All_Customers_Residential!T368+All_Customers_Small_Commercial!T368+All_Customers_Lighting!T368</f>
        <v>133605</v>
      </c>
      <c r="U368" s="5">
        <f>All_Customers_Residential!U368+All_Customers_Small_Commercial!U368+All_Customers_Lighting!U368</f>
        <v>133509</v>
      </c>
      <c r="V368" s="5">
        <f>All_Customers_Residential!V368+All_Customers_Small_Commercial!V368+All_Customers_Lighting!V368</f>
        <v>128746</v>
      </c>
      <c r="W368" s="5">
        <f>All_Customers_Residential!W368+All_Customers_Small_Commercial!W368+All_Customers_Lighting!W368</f>
        <v>123096</v>
      </c>
      <c r="X368" s="5">
        <f>All_Customers_Residential!X368+All_Customers_Small_Commercial!X368+All_Customers_Lighting!X368</f>
        <v>107761</v>
      </c>
      <c r="Y368" s="5">
        <f>All_Customers_Residential!Y368+All_Customers_Small_Commercial!Y368+All_Customers_Lighting!Y368</f>
        <v>101069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2703967</v>
      </c>
      <c r="AE368" s="5">
        <f t="shared" si="43"/>
        <v>2703967</v>
      </c>
      <c r="AG368" s="2">
        <f t="shared" si="44"/>
        <v>12</v>
      </c>
      <c r="AH368" s="2">
        <f t="shared" si="45"/>
        <v>2024</v>
      </c>
      <c r="AJ368" s="5">
        <f t="shared" si="46"/>
        <v>135508</v>
      </c>
      <c r="AK368" s="2">
        <f t="shared" si="47"/>
        <v>18</v>
      </c>
    </row>
    <row r="369" spans="1:37" ht="12.75" x14ac:dyDescent="0.2">
      <c r="A369" s="4">
        <v>45652</v>
      </c>
      <c r="B369" s="5">
        <f>All_Customers_Residential!B369+All_Customers_Small_Commercial!B369+All_Customers_Lighting!B369</f>
        <v>90827</v>
      </c>
      <c r="C369" s="5">
        <f>All_Customers_Residential!C369+All_Customers_Small_Commercial!C369+All_Customers_Lighting!C369</f>
        <v>88356</v>
      </c>
      <c r="D369" s="5">
        <f>All_Customers_Residential!D369+All_Customers_Small_Commercial!D369+All_Customers_Lighting!D369</f>
        <v>89567</v>
      </c>
      <c r="E369" s="5">
        <f>All_Customers_Residential!E369+All_Customers_Small_Commercial!E369+All_Customers_Lighting!E369</f>
        <v>89538</v>
      </c>
      <c r="F369" s="5">
        <f>All_Customers_Residential!F369+All_Customers_Small_Commercial!F369+All_Customers_Lighting!F369</f>
        <v>93306</v>
      </c>
      <c r="G369" s="5">
        <f>All_Customers_Residential!G369+All_Customers_Small_Commercial!G369+All_Customers_Lighting!G369</f>
        <v>97481</v>
      </c>
      <c r="H369" s="5">
        <f>All_Customers_Residential!H369+All_Customers_Small_Commercial!H369+All_Customers_Lighting!H369</f>
        <v>107776</v>
      </c>
      <c r="I369" s="5">
        <f>All_Customers_Residential!I369+All_Customers_Small_Commercial!I369+All_Customers_Lighting!I369</f>
        <v>115294</v>
      </c>
      <c r="J369" s="5">
        <f>All_Customers_Residential!J369+All_Customers_Small_Commercial!J369+All_Customers_Lighting!J369</f>
        <v>120507</v>
      </c>
      <c r="K369" s="5">
        <f>All_Customers_Residential!K369+All_Customers_Small_Commercial!K369+All_Customers_Lighting!K369</f>
        <v>125300</v>
      </c>
      <c r="L369" s="5">
        <f>All_Customers_Residential!L369+All_Customers_Small_Commercial!L369+All_Customers_Lighting!L369</f>
        <v>124271</v>
      </c>
      <c r="M369" s="5">
        <f>All_Customers_Residential!M369+All_Customers_Small_Commercial!M369+All_Customers_Lighting!M369</f>
        <v>120680</v>
      </c>
      <c r="N369" s="5">
        <f>All_Customers_Residential!N369+All_Customers_Small_Commercial!N369+All_Customers_Lighting!N369</f>
        <v>116719</v>
      </c>
      <c r="O369" s="5">
        <f>All_Customers_Residential!O369+All_Customers_Small_Commercial!O369+All_Customers_Lighting!O369</f>
        <v>110772</v>
      </c>
      <c r="P369" s="5">
        <f>All_Customers_Residential!P369+All_Customers_Small_Commercial!P369+All_Customers_Lighting!P369</f>
        <v>112507</v>
      </c>
      <c r="Q369" s="5">
        <f>All_Customers_Residential!Q369+All_Customers_Small_Commercial!Q369+All_Customers_Lighting!Q369</f>
        <v>121572</v>
      </c>
      <c r="R369" s="5">
        <f>All_Customers_Residential!R369+All_Customers_Small_Commercial!R369+All_Customers_Lighting!R369</f>
        <v>131213</v>
      </c>
      <c r="S369" s="5">
        <f>All_Customers_Residential!S369+All_Customers_Small_Commercial!S369+All_Customers_Lighting!S369</f>
        <v>135120</v>
      </c>
      <c r="T369" s="5">
        <f>All_Customers_Residential!T369+All_Customers_Small_Commercial!T369+All_Customers_Lighting!T369</f>
        <v>138508</v>
      </c>
      <c r="U369" s="5">
        <f>All_Customers_Residential!U369+All_Customers_Small_Commercial!U369+All_Customers_Lighting!U369</f>
        <v>137733</v>
      </c>
      <c r="V369" s="5">
        <f>All_Customers_Residential!V369+All_Customers_Small_Commercial!V369+All_Customers_Lighting!V369</f>
        <v>134715</v>
      </c>
      <c r="W369" s="5">
        <f>All_Customers_Residential!W369+All_Customers_Small_Commercial!W369+All_Customers_Lighting!W369</f>
        <v>126747</v>
      </c>
      <c r="X369" s="5">
        <f>All_Customers_Residential!X369+All_Customers_Small_Commercial!X369+All_Customers_Lighting!X369</f>
        <v>107528</v>
      </c>
      <c r="Y369" s="5">
        <f>All_Customers_Residential!Y369+All_Customers_Small_Commercial!Y369+All_Customers_Lighting!Y369</f>
        <v>102186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1979186</v>
      </c>
      <c r="AD369" s="5">
        <f t="shared" si="42"/>
        <v>759037</v>
      </c>
      <c r="AE369" s="5">
        <f t="shared" si="43"/>
        <v>2738223</v>
      </c>
      <c r="AG369" s="2">
        <f t="shared" si="44"/>
        <v>12</v>
      </c>
      <c r="AH369" s="2">
        <f t="shared" si="45"/>
        <v>2024</v>
      </c>
      <c r="AJ369" s="5">
        <f t="shared" si="46"/>
        <v>138508</v>
      </c>
      <c r="AK369" s="2">
        <f t="shared" si="47"/>
        <v>19</v>
      </c>
    </row>
    <row r="370" spans="1:37" ht="12.75" x14ac:dyDescent="0.2">
      <c r="A370" s="4">
        <v>45653</v>
      </c>
      <c r="B370" s="5">
        <f>All_Customers_Residential!B370+All_Customers_Small_Commercial!B370+All_Customers_Lighting!B370</f>
        <v>98842</v>
      </c>
      <c r="C370" s="5">
        <f>All_Customers_Residential!C370+All_Customers_Small_Commercial!C370+All_Customers_Lighting!C370</f>
        <v>97351</v>
      </c>
      <c r="D370" s="5">
        <f>All_Customers_Residential!D370+All_Customers_Small_Commercial!D370+All_Customers_Lighting!D370</f>
        <v>95756</v>
      </c>
      <c r="E370" s="5">
        <f>All_Customers_Residential!E370+All_Customers_Small_Commercial!E370+All_Customers_Lighting!E370</f>
        <v>97663</v>
      </c>
      <c r="F370" s="5">
        <f>All_Customers_Residential!F370+All_Customers_Small_Commercial!F370+All_Customers_Lighting!F370</f>
        <v>101799</v>
      </c>
      <c r="G370" s="5">
        <f>All_Customers_Residential!G370+All_Customers_Small_Commercial!G370+All_Customers_Lighting!G370</f>
        <v>107647</v>
      </c>
      <c r="H370" s="5">
        <f>All_Customers_Residential!H370+All_Customers_Small_Commercial!H370+All_Customers_Lighting!H370</f>
        <v>121438</v>
      </c>
      <c r="I370" s="5">
        <f>All_Customers_Residential!I370+All_Customers_Small_Commercial!I370+All_Customers_Lighting!I370</f>
        <v>134481</v>
      </c>
      <c r="J370" s="5">
        <f>All_Customers_Residential!J370+All_Customers_Small_Commercial!J370+All_Customers_Lighting!J370</f>
        <v>133512</v>
      </c>
      <c r="K370" s="5">
        <f>All_Customers_Residential!K370+All_Customers_Small_Commercial!K370+All_Customers_Lighting!K370</f>
        <v>125350</v>
      </c>
      <c r="L370" s="5">
        <f>All_Customers_Residential!L370+All_Customers_Small_Commercial!L370+All_Customers_Lighting!L370</f>
        <v>121421</v>
      </c>
      <c r="M370" s="5">
        <f>All_Customers_Residential!M370+All_Customers_Small_Commercial!M370+All_Customers_Lighting!M370</f>
        <v>114214</v>
      </c>
      <c r="N370" s="5">
        <f>All_Customers_Residential!N370+All_Customers_Small_Commercial!N370+All_Customers_Lighting!N370</f>
        <v>108234</v>
      </c>
      <c r="O370" s="5">
        <f>All_Customers_Residential!O370+All_Customers_Small_Commercial!O370+All_Customers_Lighting!O370</f>
        <v>106243</v>
      </c>
      <c r="P370" s="5">
        <f>All_Customers_Residential!P370+All_Customers_Small_Commercial!P370+All_Customers_Lighting!P370</f>
        <v>114763</v>
      </c>
      <c r="Q370" s="5">
        <f>All_Customers_Residential!Q370+All_Customers_Small_Commercial!Q370+All_Customers_Lighting!Q370</f>
        <v>128643</v>
      </c>
      <c r="R370" s="5">
        <f>All_Customers_Residential!R370+All_Customers_Small_Commercial!R370+All_Customers_Lighting!R370</f>
        <v>143995</v>
      </c>
      <c r="S370" s="5">
        <f>All_Customers_Residential!S370+All_Customers_Small_Commercial!S370+All_Customers_Lighting!S370</f>
        <v>152428</v>
      </c>
      <c r="T370" s="5">
        <f>All_Customers_Residential!T370+All_Customers_Small_Commercial!T370+All_Customers_Lighting!T370</f>
        <v>153167</v>
      </c>
      <c r="U370" s="5">
        <f>All_Customers_Residential!U370+All_Customers_Small_Commercial!U370+All_Customers_Lighting!U370</f>
        <v>147637</v>
      </c>
      <c r="V370" s="5">
        <f>All_Customers_Residential!V370+All_Customers_Small_Commercial!V370+All_Customers_Lighting!V370</f>
        <v>142975</v>
      </c>
      <c r="W370" s="5">
        <f>All_Customers_Residential!W370+All_Customers_Small_Commercial!W370+All_Customers_Lighting!W370</f>
        <v>133975</v>
      </c>
      <c r="X370" s="5">
        <f>All_Customers_Residential!X370+All_Customers_Small_Commercial!X370+All_Customers_Lighting!X370</f>
        <v>118682</v>
      </c>
      <c r="Y370" s="5">
        <f>All_Customers_Residential!Y370+All_Customers_Small_Commercial!Y370+All_Customers_Lighting!Y370</f>
        <v>112114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2079720</v>
      </c>
      <c r="AD370" s="5">
        <f t="shared" si="42"/>
        <v>832610</v>
      </c>
      <c r="AE370" s="5">
        <f t="shared" si="43"/>
        <v>2912330</v>
      </c>
      <c r="AG370" s="2">
        <f t="shared" si="44"/>
        <v>12</v>
      </c>
      <c r="AH370" s="2">
        <f t="shared" si="45"/>
        <v>2024</v>
      </c>
      <c r="AJ370" s="5">
        <f t="shared" si="46"/>
        <v>153167</v>
      </c>
      <c r="AK370" s="2">
        <f t="shared" si="47"/>
        <v>19</v>
      </c>
    </row>
    <row r="371" spans="1:37" ht="12.75" x14ac:dyDescent="0.2">
      <c r="A371" s="4">
        <v>45654</v>
      </c>
      <c r="B371" s="5">
        <f>All_Customers_Residential!B371+All_Customers_Small_Commercial!B371+All_Customers_Lighting!B371</f>
        <v>106261</v>
      </c>
      <c r="C371" s="5">
        <f>All_Customers_Residential!C371+All_Customers_Small_Commercial!C371+All_Customers_Lighting!C371</f>
        <v>101502</v>
      </c>
      <c r="D371" s="5">
        <f>All_Customers_Residential!D371+All_Customers_Small_Commercial!D371+All_Customers_Lighting!D371</f>
        <v>99795</v>
      </c>
      <c r="E371" s="5">
        <f>All_Customers_Residential!E371+All_Customers_Small_Commercial!E371+All_Customers_Lighting!E371</f>
        <v>99028</v>
      </c>
      <c r="F371" s="5">
        <f>All_Customers_Residential!F371+All_Customers_Small_Commercial!F371+All_Customers_Lighting!F371</f>
        <v>101914</v>
      </c>
      <c r="G371" s="5">
        <f>All_Customers_Residential!G371+All_Customers_Small_Commercial!G371+All_Customers_Lighting!G371</f>
        <v>106645</v>
      </c>
      <c r="H371" s="5">
        <f>All_Customers_Residential!H371+All_Customers_Small_Commercial!H371+All_Customers_Lighting!H371</f>
        <v>115054</v>
      </c>
      <c r="I371" s="5">
        <f>All_Customers_Residential!I371+All_Customers_Small_Commercial!I371+All_Customers_Lighting!I371</f>
        <v>123371</v>
      </c>
      <c r="J371" s="5">
        <f>All_Customers_Residential!J371+All_Customers_Small_Commercial!J371+All_Customers_Lighting!J371</f>
        <v>123885</v>
      </c>
      <c r="K371" s="5">
        <f>All_Customers_Residential!K371+All_Customers_Small_Commercial!K371+All_Customers_Lighting!K371</f>
        <v>120807</v>
      </c>
      <c r="L371" s="5">
        <f>All_Customers_Residential!L371+All_Customers_Small_Commercial!L371+All_Customers_Lighting!L371</f>
        <v>120129</v>
      </c>
      <c r="M371" s="5">
        <f>All_Customers_Residential!M371+All_Customers_Small_Commercial!M371+All_Customers_Lighting!M371</f>
        <v>113519</v>
      </c>
      <c r="N371" s="5">
        <f>All_Customers_Residential!N371+All_Customers_Small_Commercial!N371+All_Customers_Lighting!N371</f>
        <v>108877</v>
      </c>
      <c r="O371" s="5">
        <f>All_Customers_Residential!O371+All_Customers_Small_Commercial!O371+All_Customers_Lighting!O371</f>
        <v>104993</v>
      </c>
      <c r="P371" s="5">
        <f>All_Customers_Residential!P371+All_Customers_Small_Commercial!P371+All_Customers_Lighting!P371</f>
        <v>109193</v>
      </c>
      <c r="Q371" s="5">
        <f>All_Customers_Residential!Q371+All_Customers_Small_Commercial!Q371+All_Customers_Lighting!Q371</f>
        <v>125033</v>
      </c>
      <c r="R371" s="5">
        <f>All_Customers_Residential!R371+All_Customers_Small_Commercial!R371+All_Customers_Lighting!R371</f>
        <v>140236</v>
      </c>
      <c r="S371" s="5">
        <f>All_Customers_Residential!S371+All_Customers_Small_Commercial!S371+All_Customers_Lighting!S371</f>
        <v>147783</v>
      </c>
      <c r="T371" s="5">
        <f>All_Customers_Residential!T371+All_Customers_Small_Commercial!T371+All_Customers_Lighting!T371</f>
        <v>145511</v>
      </c>
      <c r="U371" s="5">
        <f>All_Customers_Residential!U371+All_Customers_Small_Commercial!U371+All_Customers_Lighting!U371</f>
        <v>140223</v>
      </c>
      <c r="V371" s="5">
        <f>All_Customers_Residential!V371+All_Customers_Small_Commercial!V371+All_Customers_Lighting!V371</f>
        <v>133025</v>
      </c>
      <c r="W371" s="5">
        <f>All_Customers_Residential!W371+All_Customers_Small_Commercial!W371+All_Customers_Lighting!W371</f>
        <v>123679</v>
      </c>
      <c r="X371" s="5">
        <f>All_Customers_Residential!X371+All_Customers_Small_Commercial!X371+All_Customers_Lighting!X371</f>
        <v>108443</v>
      </c>
      <c r="Y371" s="5">
        <f>All_Customers_Residential!Y371+All_Customers_Small_Commercial!Y371+All_Customers_Lighting!Y371</f>
        <v>101318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2820224</v>
      </c>
      <c r="AE371" s="5">
        <f t="shared" si="43"/>
        <v>2820224</v>
      </c>
      <c r="AG371" s="2">
        <f t="shared" si="44"/>
        <v>12</v>
      </c>
      <c r="AH371" s="2">
        <f t="shared" si="45"/>
        <v>2024</v>
      </c>
      <c r="AJ371" s="5">
        <f t="shared" si="46"/>
        <v>147783</v>
      </c>
      <c r="AK371" s="2">
        <f t="shared" si="47"/>
        <v>18</v>
      </c>
    </row>
    <row r="372" spans="1:37" ht="12.75" x14ac:dyDescent="0.2">
      <c r="A372" s="4">
        <v>45655</v>
      </c>
      <c r="B372" s="5">
        <f>All_Customers_Residential!B372+All_Customers_Small_Commercial!B372+All_Customers_Lighting!B372</f>
        <v>93960</v>
      </c>
      <c r="C372" s="5">
        <f>All_Customers_Residential!C372+All_Customers_Small_Commercial!C372+All_Customers_Lighting!C372</f>
        <v>88761</v>
      </c>
      <c r="D372" s="5">
        <f>All_Customers_Residential!D372+All_Customers_Small_Commercial!D372+All_Customers_Lighting!D372</f>
        <v>87194</v>
      </c>
      <c r="E372" s="5">
        <f>All_Customers_Residential!E372+All_Customers_Small_Commercial!E372+All_Customers_Lighting!E372</f>
        <v>85826</v>
      </c>
      <c r="F372" s="5">
        <f>All_Customers_Residential!F372+All_Customers_Small_Commercial!F372+All_Customers_Lighting!F372</f>
        <v>87112</v>
      </c>
      <c r="G372" s="5">
        <f>All_Customers_Residential!G372+All_Customers_Small_Commercial!G372+All_Customers_Lighting!G372</f>
        <v>90532</v>
      </c>
      <c r="H372" s="5">
        <f>All_Customers_Residential!H372+All_Customers_Small_Commercial!H372+All_Customers_Lighting!H372</f>
        <v>98852</v>
      </c>
      <c r="I372" s="5">
        <f>All_Customers_Residential!I372+All_Customers_Small_Commercial!I372+All_Customers_Lighting!I372</f>
        <v>105513</v>
      </c>
      <c r="J372" s="5">
        <f>All_Customers_Residential!J372+All_Customers_Small_Commercial!J372+All_Customers_Lighting!J372</f>
        <v>111260</v>
      </c>
      <c r="K372" s="5">
        <f>All_Customers_Residential!K372+All_Customers_Small_Commercial!K372+All_Customers_Lighting!K372</f>
        <v>107767</v>
      </c>
      <c r="L372" s="5">
        <f>All_Customers_Residential!L372+All_Customers_Small_Commercial!L372+All_Customers_Lighting!L372</f>
        <v>104383</v>
      </c>
      <c r="M372" s="5">
        <f>All_Customers_Residential!M372+All_Customers_Small_Commercial!M372+All_Customers_Lighting!M372</f>
        <v>100952</v>
      </c>
      <c r="N372" s="5">
        <f>All_Customers_Residential!N372+All_Customers_Small_Commercial!N372+All_Customers_Lighting!N372</f>
        <v>105001</v>
      </c>
      <c r="O372" s="5">
        <f>All_Customers_Residential!O372+All_Customers_Small_Commercial!O372+All_Customers_Lighting!O372</f>
        <v>105447</v>
      </c>
      <c r="P372" s="5">
        <f>All_Customers_Residential!P372+All_Customers_Small_Commercial!P372+All_Customers_Lighting!P372</f>
        <v>110230</v>
      </c>
      <c r="Q372" s="5">
        <f>All_Customers_Residential!Q372+All_Customers_Small_Commercial!Q372+All_Customers_Lighting!Q372</f>
        <v>119076</v>
      </c>
      <c r="R372" s="5">
        <f>All_Customers_Residential!R372+All_Customers_Small_Commercial!R372+All_Customers_Lighting!R372</f>
        <v>132365</v>
      </c>
      <c r="S372" s="5">
        <f>All_Customers_Residential!S372+All_Customers_Small_Commercial!S372+All_Customers_Lighting!S372</f>
        <v>140271</v>
      </c>
      <c r="T372" s="5">
        <f>All_Customers_Residential!T372+All_Customers_Small_Commercial!T372+All_Customers_Lighting!T372</f>
        <v>134931</v>
      </c>
      <c r="U372" s="5">
        <f>All_Customers_Residential!U372+All_Customers_Small_Commercial!U372+All_Customers_Lighting!U372</f>
        <v>126528</v>
      </c>
      <c r="V372" s="5">
        <f>All_Customers_Residential!V372+All_Customers_Small_Commercial!V372+All_Customers_Lighting!V372</f>
        <v>110458</v>
      </c>
      <c r="W372" s="5">
        <f>All_Customers_Residential!W372+All_Customers_Small_Commercial!W372+All_Customers_Lighting!W372</f>
        <v>99278</v>
      </c>
      <c r="X372" s="5">
        <f>All_Customers_Residential!X372+All_Customers_Small_Commercial!X372+All_Customers_Lighting!X372</f>
        <v>83324</v>
      </c>
      <c r="Y372" s="5">
        <f>All_Customers_Residential!Y372+All_Customers_Small_Commercial!Y372+All_Customers_Lighting!Y372</f>
        <v>76564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2505585</v>
      </c>
      <c r="AE372" s="5">
        <f t="shared" si="43"/>
        <v>2505585</v>
      </c>
      <c r="AG372" s="2">
        <f t="shared" si="44"/>
        <v>12</v>
      </c>
      <c r="AH372" s="2">
        <f t="shared" si="45"/>
        <v>2024</v>
      </c>
      <c r="AJ372" s="5">
        <f t="shared" si="46"/>
        <v>140271</v>
      </c>
      <c r="AK372" s="2">
        <f t="shared" si="47"/>
        <v>18</v>
      </c>
    </row>
    <row r="373" spans="1:37" ht="12.75" x14ac:dyDescent="0.2">
      <c r="A373" s="4">
        <v>45656</v>
      </c>
      <c r="B373" s="5">
        <f>All_Customers_Residential!B373+All_Customers_Small_Commercial!B373+All_Customers_Lighting!B373</f>
        <v>69158</v>
      </c>
      <c r="C373" s="5">
        <f>All_Customers_Residential!C373+All_Customers_Small_Commercial!C373+All_Customers_Lighting!C373</f>
        <v>63466</v>
      </c>
      <c r="D373" s="5">
        <f>All_Customers_Residential!D373+All_Customers_Small_Commercial!D373+All_Customers_Lighting!D373</f>
        <v>62606</v>
      </c>
      <c r="E373" s="5">
        <f>All_Customers_Residential!E373+All_Customers_Small_Commercial!E373+All_Customers_Lighting!E373</f>
        <v>61892</v>
      </c>
      <c r="F373" s="5">
        <f>All_Customers_Residential!F373+All_Customers_Small_Commercial!F373+All_Customers_Lighting!F373</f>
        <v>60768</v>
      </c>
      <c r="G373" s="5">
        <f>All_Customers_Residential!G373+All_Customers_Small_Commercial!G373+All_Customers_Lighting!G373</f>
        <v>65352</v>
      </c>
      <c r="H373" s="5">
        <f>All_Customers_Residential!H373+All_Customers_Small_Commercial!H373+All_Customers_Lighting!H373</f>
        <v>75987</v>
      </c>
      <c r="I373" s="5">
        <f>All_Customers_Residential!I373+All_Customers_Small_Commercial!I373+All_Customers_Lighting!I373</f>
        <v>84729</v>
      </c>
      <c r="J373" s="5">
        <f>All_Customers_Residential!J373+All_Customers_Small_Commercial!J373+All_Customers_Lighting!J373</f>
        <v>88211</v>
      </c>
      <c r="K373" s="5">
        <f>All_Customers_Residential!K373+All_Customers_Small_Commercial!K373+All_Customers_Lighting!K373</f>
        <v>89685</v>
      </c>
      <c r="L373" s="5">
        <f>All_Customers_Residential!L373+All_Customers_Small_Commercial!L373+All_Customers_Lighting!L373</f>
        <v>89623</v>
      </c>
      <c r="M373" s="5">
        <f>All_Customers_Residential!M373+All_Customers_Small_Commercial!M373+All_Customers_Lighting!M373</f>
        <v>87324</v>
      </c>
      <c r="N373" s="5">
        <f>All_Customers_Residential!N373+All_Customers_Small_Commercial!N373+All_Customers_Lighting!N373</f>
        <v>87723</v>
      </c>
      <c r="O373" s="5">
        <f>All_Customers_Residential!O373+All_Customers_Small_Commercial!O373+All_Customers_Lighting!O373</f>
        <v>89191</v>
      </c>
      <c r="P373" s="5">
        <f>All_Customers_Residential!P373+All_Customers_Small_Commercial!P373+All_Customers_Lighting!P373</f>
        <v>85938</v>
      </c>
      <c r="Q373" s="5">
        <f>All_Customers_Residential!Q373+All_Customers_Small_Commercial!Q373+All_Customers_Lighting!Q373</f>
        <v>88462</v>
      </c>
      <c r="R373" s="5">
        <f>All_Customers_Residential!R373+All_Customers_Small_Commercial!R373+All_Customers_Lighting!R373</f>
        <v>97953</v>
      </c>
      <c r="S373" s="5">
        <f>All_Customers_Residential!S373+All_Customers_Small_Commercial!S373+All_Customers_Lighting!S373</f>
        <v>105566</v>
      </c>
      <c r="T373" s="5">
        <f>All_Customers_Residential!T373+All_Customers_Small_Commercial!T373+All_Customers_Lighting!T373</f>
        <v>102559</v>
      </c>
      <c r="U373" s="5">
        <f>All_Customers_Residential!U373+All_Customers_Small_Commercial!U373+All_Customers_Lighting!U373</f>
        <v>97236</v>
      </c>
      <c r="V373" s="5">
        <f>All_Customers_Residential!V373+All_Customers_Small_Commercial!V373+All_Customers_Lighting!V373</f>
        <v>93168</v>
      </c>
      <c r="W373" s="5">
        <f>All_Customers_Residential!W373+All_Customers_Small_Commercial!W373+All_Customers_Lighting!W373</f>
        <v>92192</v>
      </c>
      <c r="X373" s="5">
        <f>All_Customers_Residential!X373+All_Customers_Small_Commercial!X373+All_Customers_Lighting!X373</f>
        <v>79203</v>
      </c>
      <c r="Y373" s="5">
        <f>All_Customers_Residential!Y373+All_Customers_Small_Commercial!Y373+All_Customers_Lighting!Y373</f>
        <v>80509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1458763</v>
      </c>
      <c r="AD373" s="5">
        <f t="shared" si="42"/>
        <v>539738</v>
      </c>
      <c r="AE373" s="5">
        <f t="shared" si="43"/>
        <v>1998501</v>
      </c>
      <c r="AG373" s="2">
        <f t="shared" si="44"/>
        <v>12</v>
      </c>
      <c r="AH373" s="2">
        <f t="shared" si="45"/>
        <v>2024</v>
      </c>
      <c r="AJ373" s="5">
        <f t="shared" si="46"/>
        <v>105566</v>
      </c>
      <c r="AK373" s="2">
        <f t="shared" si="47"/>
        <v>18</v>
      </c>
    </row>
    <row r="374" spans="1:37" ht="12.75" x14ac:dyDescent="0.2">
      <c r="A374" s="4">
        <v>45657</v>
      </c>
      <c r="B374" s="5">
        <f>All_Customers_Residential!B374+All_Customers_Small_Commercial!B374+All_Customers_Lighting!B374</f>
        <v>71572</v>
      </c>
      <c r="C374" s="5">
        <f>All_Customers_Residential!C374+All_Customers_Small_Commercial!C374+All_Customers_Lighting!C374</f>
        <v>68032</v>
      </c>
      <c r="D374" s="5">
        <f>All_Customers_Residential!D374+All_Customers_Small_Commercial!D374+All_Customers_Lighting!D374</f>
        <v>63188</v>
      </c>
      <c r="E374" s="5">
        <f>All_Customers_Residential!E374+All_Customers_Small_Commercial!E374+All_Customers_Lighting!E374</f>
        <v>64995</v>
      </c>
      <c r="F374" s="5">
        <f>All_Customers_Residential!F374+All_Customers_Small_Commercial!F374+All_Customers_Lighting!F374</f>
        <v>67942</v>
      </c>
      <c r="G374" s="5">
        <f>All_Customers_Residential!G374+All_Customers_Small_Commercial!G374+All_Customers_Lighting!G374</f>
        <v>75204</v>
      </c>
      <c r="H374" s="5">
        <f>All_Customers_Residential!H374+All_Customers_Small_Commercial!H374+All_Customers_Lighting!H374</f>
        <v>88534</v>
      </c>
      <c r="I374" s="5">
        <f>All_Customers_Residential!I374+All_Customers_Small_Commercial!I374+All_Customers_Lighting!I374</f>
        <v>92614</v>
      </c>
      <c r="J374" s="5">
        <f>All_Customers_Residential!J374+All_Customers_Small_Commercial!J374+All_Customers_Lighting!J374</f>
        <v>88166</v>
      </c>
      <c r="K374" s="5">
        <f>All_Customers_Residential!K374+All_Customers_Small_Commercial!K374+All_Customers_Lighting!K374</f>
        <v>81287</v>
      </c>
      <c r="L374" s="5">
        <f>All_Customers_Residential!L374+All_Customers_Small_Commercial!L374+All_Customers_Lighting!L374</f>
        <v>73321</v>
      </c>
      <c r="M374" s="5">
        <f>All_Customers_Residential!M374+All_Customers_Small_Commercial!M374+All_Customers_Lighting!M374</f>
        <v>75154</v>
      </c>
      <c r="N374" s="5">
        <f>All_Customers_Residential!N374+All_Customers_Small_Commercial!N374+All_Customers_Lighting!N374</f>
        <v>80704</v>
      </c>
      <c r="O374" s="5">
        <f>All_Customers_Residential!O374+All_Customers_Small_Commercial!O374+All_Customers_Lighting!O374</f>
        <v>79868</v>
      </c>
      <c r="P374" s="5">
        <f>All_Customers_Residential!P374+All_Customers_Small_Commercial!P374+All_Customers_Lighting!P374</f>
        <v>89830</v>
      </c>
      <c r="Q374" s="5">
        <f>All_Customers_Residential!Q374+All_Customers_Small_Commercial!Q374+All_Customers_Lighting!Q374</f>
        <v>105979</v>
      </c>
      <c r="R374" s="5">
        <f>All_Customers_Residential!R374+All_Customers_Small_Commercial!R374+All_Customers_Lighting!R374</f>
        <v>124488</v>
      </c>
      <c r="S374" s="5">
        <f>All_Customers_Residential!S374+All_Customers_Small_Commercial!S374+All_Customers_Lighting!S374</f>
        <v>133489</v>
      </c>
      <c r="T374" s="5">
        <f>All_Customers_Residential!T374+All_Customers_Small_Commercial!T374+All_Customers_Lighting!T374</f>
        <v>132106</v>
      </c>
      <c r="U374" s="5">
        <f>All_Customers_Residential!U374+All_Customers_Small_Commercial!U374+All_Customers_Lighting!U374</f>
        <v>126971</v>
      </c>
      <c r="V374" s="5">
        <f>All_Customers_Residential!V374+All_Customers_Small_Commercial!V374+All_Customers_Lighting!V374</f>
        <v>117168</v>
      </c>
      <c r="W374" s="5">
        <f>All_Customers_Residential!W374+All_Customers_Small_Commercial!W374+All_Customers_Lighting!W374</f>
        <v>111153</v>
      </c>
      <c r="X374" s="5">
        <f>All_Customers_Residential!X374+All_Customers_Small_Commercial!X374+All_Customers_Lighting!X374</f>
        <v>101458</v>
      </c>
      <c r="Y374" s="5">
        <f>All_Customers_Residential!Y374+All_Customers_Small_Commercial!Y374+All_Customers_Lighting!Y374</f>
        <v>97033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1613756</v>
      </c>
      <c r="AD374" s="5">
        <f t="shared" si="42"/>
        <v>596500</v>
      </c>
      <c r="AE374" s="5">
        <f t="shared" si="43"/>
        <v>2210256</v>
      </c>
      <c r="AG374" s="2">
        <f t="shared" si="44"/>
        <v>12</v>
      </c>
      <c r="AH374" s="2">
        <f t="shared" si="45"/>
        <v>2024</v>
      </c>
      <c r="AJ374" s="5">
        <f t="shared" si="46"/>
        <v>133489</v>
      </c>
      <c r="AK374" s="2">
        <f t="shared" si="47"/>
        <v>18</v>
      </c>
    </row>
    <row r="375" spans="1:37" ht="12.75" x14ac:dyDescent="0.2">
      <c r="A375" s="4">
        <v>45658</v>
      </c>
      <c r="B375" s="5">
        <f>All_Customers_Residential!B375+All_Customers_Small_Commercial!B375+All_Customers_Lighting!B375</f>
        <v>81455</v>
      </c>
      <c r="C375" s="5">
        <f>All_Customers_Residential!C375+All_Customers_Small_Commercial!C375+All_Customers_Lighting!C375</f>
        <v>79250</v>
      </c>
      <c r="D375" s="5">
        <f>All_Customers_Residential!D375+All_Customers_Small_Commercial!D375+All_Customers_Lighting!D375</f>
        <v>68780</v>
      </c>
      <c r="E375" s="5">
        <f>All_Customers_Residential!E375+All_Customers_Small_Commercial!E375+All_Customers_Lighting!E375</f>
        <v>62836</v>
      </c>
      <c r="F375" s="5">
        <f>All_Customers_Residential!F375+All_Customers_Small_Commercial!F375+All_Customers_Lighting!F375</f>
        <v>61084</v>
      </c>
      <c r="G375" s="5">
        <f>All_Customers_Residential!G375+All_Customers_Small_Commercial!G375+All_Customers_Lighting!G375</f>
        <v>58371</v>
      </c>
      <c r="H375" s="5">
        <f>All_Customers_Residential!H375+All_Customers_Small_Commercial!H375+All_Customers_Lighting!H375</f>
        <v>65807</v>
      </c>
      <c r="I375" s="5">
        <f>All_Customers_Residential!I375+All_Customers_Small_Commercial!I375+All_Customers_Lighting!I375</f>
        <v>84308</v>
      </c>
      <c r="J375" s="5">
        <f>All_Customers_Residential!J375+All_Customers_Small_Commercial!J375+All_Customers_Lighting!J375</f>
        <v>83643</v>
      </c>
      <c r="K375" s="5">
        <f>All_Customers_Residential!K375+All_Customers_Small_Commercial!K375+All_Customers_Lighting!K375</f>
        <v>84280</v>
      </c>
      <c r="L375" s="5">
        <f>All_Customers_Residential!L375+All_Customers_Small_Commercial!L375+All_Customers_Lighting!L375</f>
        <v>91055</v>
      </c>
      <c r="M375" s="5">
        <f>All_Customers_Residential!M375+All_Customers_Small_Commercial!M375+All_Customers_Lighting!M375</f>
        <v>92957</v>
      </c>
      <c r="N375" s="5">
        <f>All_Customers_Residential!N375+All_Customers_Small_Commercial!N375+All_Customers_Lighting!N375</f>
        <v>93135</v>
      </c>
      <c r="O375" s="5">
        <f>All_Customers_Residential!O375+All_Customers_Small_Commercial!O375+All_Customers_Lighting!O375</f>
        <v>91288</v>
      </c>
      <c r="P375" s="5">
        <f>All_Customers_Residential!P375+All_Customers_Small_Commercial!P375+All_Customers_Lighting!P375</f>
        <v>91087</v>
      </c>
      <c r="Q375" s="5">
        <f>All_Customers_Residential!Q375+All_Customers_Small_Commercial!Q375+All_Customers_Lighting!Q375</f>
        <v>96011</v>
      </c>
      <c r="R375" s="5">
        <f>All_Customers_Residential!R375+All_Customers_Small_Commercial!R375+All_Customers_Lighting!R375</f>
        <v>105667</v>
      </c>
      <c r="S375" s="5">
        <f>All_Customers_Residential!S375+All_Customers_Small_Commercial!S375+All_Customers_Lighting!S375</f>
        <v>113136</v>
      </c>
      <c r="T375" s="5">
        <f>All_Customers_Residential!T375+All_Customers_Small_Commercial!T375+All_Customers_Lighting!T375</f>
        <v>113887</v>
      </c>
      <c r="U375" s="5">
        <f>All_Customers_Residential!U375+All_Customers_Small_Commercial!U375+All_Customers_Lighting!U375</f>
        <v>111945</v>
      </c>
      <c r="V375" s="5">
        <f>All_Customers_Residential!V375+All_Customers_Small_Commercial!V375+All_Customers_Lighting!V375</f>
        <v>112304</v>
      </c>
      <c r="W375" s="5">
        <f>All_Customers_Residential!W375+All_Customers_Small_Commercial!W375+All_Customers_Lighting!W375</f>
        <v>105281</v>
      </c>
      <c r="X375" s="5">
        <f>All_Customers_Residential!X375+All_Customers_Small_Commercial!X375+All_Customers_Lighting!X375</f>
        <v>93580</v>
      </c>
      <c r="Y375" s="5">
        <f>All_Customers_Residential!Y375+All_Customers_Small_Commercial!Y375+All_Customers_Lighting!Y375</f>
        <v>75057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2116204</v>
      </c>
      <c r="AE375" s="5">
        <f t="shared" si="43"/>
        <v>2116204</v>
      </c>
      <c r="AG375" s="2">
        <f t="shared" si="44"/>
        <v>1</v>
      </c>
      <c r="AH375" s="2">
        <f t="shared" si="45"/>
        <v>2025</v>
      </c>
      <c r="AJ375" s="5">
        <f t="shared" si="46"/>
        <v>113887</v>
      </c>
      <c r="AK375" s="2">
        <f t="shared" si="47"/>
        <v>19</v>
      </c>
    </row>
    <row r="376" spans="1:37" ht="12.75" x14ac:dyDescent="0.2">
      <c r="A376" s="4">
        <v>45659</v>
      </c>
      <c r="B376" s="5">
        <f>All_Customers_Residential!B376+All_Customers_Small_Commercial!B376+All_Customers_Lighting!B376</f>
        <v>63769</v>
      </c>
      <c r="C376" s="5">
        <f>All_Customers_Residential!C376+All_Customers_Small_Commercial!C376+All_Customers_Lighting!C376</f>
        <v>57597</v>
      </c>
      <c r="D376" s="5">
        <f>All_Customers_Residential!D376+All_Customers_Small_Commercial!D376+All_Customers_Lighting!D376</f>
        <v>56583</v>
      </c>
      <c r="E376" s="5">
        <f>All_Customers_Residential!E376+All_Customers_Small_Commercial!E376+All_Customers_Lighting!E376</f>
        <v>54800</v>
      </c>
      <c r="F376" s="5">
        <f>All_Customers_Residential!F376+All_Customers_Small_Commercial!F376+All_Customers_Lighting!F376</f>
        <v>60561</v>
      </c>
      <c r="G376" s="5">
        <f>All_Customers_Residential!G376+All_Customers_Small_Commercial!G376+All_Customers_Lighting!G376</f>
        <v>69449</v>
      </c>
      <c r="H376" s="5">
        <f>All_Customers_Residential!H376+All_Customers_Small_Commercial!H376+All_Customers_Lighting!H376</f>
        <v>82869</v>
      </c>
      <c r="I376" s="5">
        <f>All_Customers_Residential!I376+All_Customers_Small_Commercial!I376+All_Customers_Lighting!I376</f>
        <v>90424</v>
      </c>
      <c r="J376" s="5">
        <f>All_Customers_Residential!J376+All_Customers_Small_Commercial!J376+All_Customers_Lighting!J376</f>
        <v>87453</v>
      </c>
      <c r="K376" s="5">
        <f>All_Customers_Residential!K376+All_Customers_Small_Commercial!K376+All_Customers_Lighting!K376</f>
        <v>86714</v>
      </c>
      <c r="L376" s="5">
        <f>All_Customers_Residential!L376+All_Customers_Small_Commercial!L376+All_Customers_Lighting!L376</f>
        <v>81369</v>
      </c>
      <c r="M376" s="5">
        <f>All_Customers_Residential!M376+All_Customers_Small_Commercial!M376+All_Customers_Lighting!M376</f>
        <v>78758</v>
      </c>
      <c r="N376" s="5">
        <f>All_Customers_Residential!N376+All_Customers_Small_Commercial!N376+All_Customers_Lighting!N376</f>
        <v>77023</v>
      </c>
      <c r="O376" s="5">
        <f>All_Customers_Residential!O376+All_Customers_Small_Commercial!O376+All_Customers_Lighting!O376</f>
        <v>77619</v>
      </c>
      <c r="P376" s="5">
        <f>All_Customers_Residential!P376+All_Customers_Small_Commercial!P376+All_Customers_Lighting!P376</f>
        <v>80856</v>
      </c>
      <c r="Q376" s="5">
        <f>All_Customers_Residential!Q376+All_Customers_Small_Commercial!Q376+All_Customers_Lighting!Q376</f>
        <v>91005</v>
      </c>
      <c r="R376" s="5">
        <f>All_Customers_Residential!R376+All_Customers_Small_Commercial!R376+All_Customers_Lighting!R376</f>
        <v>107207</v>
      </c>
      <c r="S376" s="5">
        <f>All_Customers_Residential!S376+All_Customers_Small_Commercial!S376+All_Customers_Lighting!S376</f>
        <v>115712</v>
      </c>
      <c r="T376" s="5">
        <f>All_Customers_Residential!T376+All_Customers_Small_Commercial!T376+All_Customers_Lighting!T376</f>
        <v>114567</v>
      </c>
      <c r="U376" s="5">
        <f>All_Customers_Residential!U376+All_Customers_Small_Commercial!U376+All_Customers_Lighting!U376</f>
        <v>109326</v>
      </c>
      <c r="V376" s="5">
        <f>All_Customers_Residential!V376+All_Customers_Small_Commercial!V376+All_Customers_Lighting!V376</f>
        <v>100937</v>
      </c>
      <c r="W376" s="5">
        <f>All_Customers_Residential!W376+All_Customers_Small_Commercial!W376+All_Customers_Lighting!W376</f>
        <v>90862</v>
      </c>
      <c r="X376" s="5">
        <f>All_Customers_Residential!X376+All_Customers_Small_Commercial!X376+All_Customers_Lighting!X376</f>
        <v>81954</v>
      </c>
      <c r="Y376" s="5">
        <f>All_Customers_Residential!Y376+All_Customers_Small_Commercial!Y376+All_Customers_Lighting!Y376</f>
        <v>72044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1471786</v>
      </c>
      <c r="AD376" s="5">
        <f t="shared" si="42"/>
        <v>517672</v>
      </c>
      <c r="AE376" s="5">
        <f t="shared" si="43"/>
        <v>1989458</v>
      </c>
      <c r="AG376" s="2">
        <f t="shared" si="44"/>
        <v>1</v>
      </c>
      <c r="AH376" s="2">
        <f t="shared" si="45"/>
        <v>2025</v>
      </c>
      <c r="AJ376" s="5">
        <f t="shared" si="46"/>
        <v>115712</v>
      </c>
      <c r="AK376" s="2">
        <f t="shared" si="47"/>
        <v>18</v>
      </c>
    </row>
    <row r="377" spans="1:37" ht="12.75" x14ac:dyDescent="0.2">
      <c r="A377" s="4">
        <v>45660</v>
      </c>
      <c r="B377" s="5">
        <f>All_Customers_Residential!B377+All_Customers_Small_Commercial!B377+All_Customers_Lighting!B377</f>
        <v>68641</v>
      </c>
      <c r="C377" s="5">
        <f>All_Customers_Residential!C377+All_Customers_Small_Commercial!C377+All_Customers_Lighting!C377</f>
        <v>65306</v>
      </c>
      <c r="D377" s="5">
        <f>All_Customers_Residential!D377+All_Customers_Small_Commercial!D377+All_Customers_Lighting!D377</f>
        <v>63986</v>
      </c>
      <c r="E377" s="5">
        <f>All_Customers_Residential!E377+All_Customers_Small_Commercial!E377+All_Customers_Lighting!E377</f>
        <v>64647</v>
      </c>
      <c r="F377" s="5">
        <f>All_Customers_Residential!F377+All_Customers_Small_Commercial!F377+All_Customers_Lighting!F377</f>
        <v>69408</v>
      </c>
      <c r="G377" s="5">
        <f>All_Customers_Residential!G377+All_Customers_Small_Commercial!G377+All_Customers_Lighting!G377</f>
        <v>75376</v>
      </c>
      <c r="H377" s="5">
        <f>All_Customers_Residential!H377+All_Customers_Small_Commercial!H377+All_Customers_Lighting!H377</f>
        <v>91343</v>
      </c>
      <c r="I377" s="5">
        <f>All_Customers_Residential!I377+All_Customers_Small_Commercial!I377+All_Customers_Lighting!I377</f>
        <v>98062</v>
      </c>
      <c r="J377" s="5">
        <f>All_Customers_Residential!J377+All_Customers_Small_Commercial!J377+All_Customers_Lighting!J377</f>
        <v>94537</v>
      </c>
      <c r="K377" s="5">
        <f>All_Customers_Residential!K377+All_Customers_Small_Commercial!K377+All_Customers_Lighting!K377</f>
        <v>86569</v>
      </c>
      <c r="L377" s="5">
        <f>All_Customers_Residential!L377+All_Customers_Small_Commercial!L377+All_Customers_Lighting!L377</f>
        <v>74264</v>
      </c>
      <c r="M377" s="5">
        <f>All_Customers_Residential!M377+All_Customers_Small_Commercial!M377+All_Customers_Lighting!M377</f>
        <v>67614</v>
      </c>
      <c r="N377" s="5">
        <f>All_Customers_Residential!N377+All_Customers_Small_Commercial!N377+All_Customers_Lighting!N377</f>
        <v>70780</v>
      </c>
      <c r="O377" s="5">
        <f>All_Customers_Residential!O377+All_Customers_Small_Commercial!O377+All_Customers_Lighting!O377</f>
        <v>72741</v>
      </c>
      <c r="P377" s="5">
        <f>All_Customers_Residential!P377+All_Customers_Small_Commercial!P377+All_Customers_Lighting!P377</f>
        <v>79654</v>
      </c>
      <c r="Q377" s="5">
        <f>All_Customers_Residential!Q377+All_Customers_Small_Commercial!Q377+All_Customers_Lighting!Q377</f>
        <v>95011</v>
      </c>
      <c r="R377" s="5">
        <f>All_Customers_Residential!R377+All_Customers_Small_Commercial!R377+All_Customers_Lighting!R377</f>
        <v>111084</v>
      </c>
      <c r="S377" s="5">
        <f>All_Customers_Residential!S377+All_Customers_Small_Commercial!S377+All_Customers_Lighting!S377</f>
        <v>122864</v>
      </c>
      <c r="T377" s="5">
        <f>All_Customers_Residential!T377+All_Customers_Small_Commercial!T377+All_Customers_Lighting!T377</f>
        <v>116873</v>
      </c>
      <c r="U377" s="5">
        <f>All_Customers_Residential!U377+All_Customers_Small_Commercial!U377+All_Customers_Lighting!U377</f>
        <v>112763</v>
      </c>
      <c r="V377" s="5">
        <f>All_Customers_Residential!V377+All_Customers_Small_Commercial!V377+All_Customers_Lighting!V377</f>
        <v>107810</v>
      </c>
      <c r="W377" s="5">
        <f>All_Customers_Residential!W377+All_Customers_Small_Commercial!W377+All_Customers_Lighting!W377</f>
        <v>100748</v>
      </c>
      <c r="X377" s="5">
        <f>All_Customers_Residential!X377+All_Customers_Small_Commercial!X377+All_Customers_Lighting!X377</f>
        <v>87526</v>
      </c>
      <c r="Y377" s="5">
        <f>All_Customers_Residential!Y377+All_Customers_Small_Commercial!Y377+All_Customers_Lighting!Y377</f>
        <v>79928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1498900</v>
      </c>
      <c r="AD377" s="5">
        <f t="shared" si="42"/>
        <v>578635</v>
      </c>
      <c r="AE377" s="5">
        <f t="shared" si="43"/>
        <v>2077535</v>
      </c>
      <c r="AG377" s="2">
        <f t="shared" si="44"/>
        <v>1</v>
      </c>
      <c r="AH377" s="2">
        <f t="shared" si="45"/>
        <v>2025</v>
      </c>
      <c r="AJ377" s="5">
        <f t="shared" si="46"/>
        <v>122864</v>
      </c>
      <c r="AK377" s="2">
        <f t="shared" si="47"/>
        <v>18</v>
      </c>
    </row>
    <row r="378" spans="1:37" ht="12.75" x14ac:dyDescent="0.2">
      <c r="A378" s="4">
        <v>45661</v>
      </c>
      <c r="B378" s="5">
        <f>All_Customers_Residential!B378+All_Customers_Small_Commercial!B378+All_Customers_Lighting!B378</f>
        <v>80287</v>
      </c>
      <c r="C378" s="5">
        <f>All_Customers_Residential!C378+All_Customers_Small_Commercial!C378+All_Customers_Lighting!C378</f>
        <v>75229</v>
      </c>
      <c r="D378" s="5">
        <f>All_Customers_Residential!D378+All_Customers_Small_Commercial!D378+All_Customers_Lighting!D378</f>
        <v>75850</v>
      </c>
      <c r="E378" s="5">
        <f>All_Customers_Residential!E378+All_Customers_Small_Commercial!E378+All_Customers_Lighting!E378</f>
        <v>79984</v>
      </c>
      <c r="F378" s="5">
        <f>All_Customers_Residential!F378+All_Customers_Small_Commercial!F378+All_Customers_Lighting!F378</f>
        <v>82952</v>
      </c>
      <c r="G378" s="5">
        <f>All_Customers_Residential!G378+All_Customers_Small_Commercial!G378+All_Customers_Lighting!G378</f>
        <v>86752</v>
      </c>
      <c r="H378" s="5">
        <f>All_Customers_Residential!H378+All_Customers_Small_Commercial!H378+All_Customers_Lighting!H378</f>
        <v>103669</v>
      </c>
      <c r="I378" s="5">
        <f>All_Customers_Residential!I378+All_Customers_Small_Commercial!I378+All_Customers_Lighting!I378</f>
        <v>109142</v>
      </c>
      <c r="J378" s="5">
        <f>All_Customers_Residential!J378+All_Customers_Small_Commercial!J378+All_Customers_Lighting!J378</f>
        <v>107949</v>
      </c>
      <c r="K378" s="5">
        <f>All_Customers_Residential!K378+All_Customers_Small_Commercial!K378+All_Customers_Lighting!K378</f>
        <v>101177</v>
      </c>
      <c r="L378" s="5">
        <f>All_Customers_Residential!L378+All_Customers_Small_Commercial!L378+All_Customers_Lighting!L378</f>
        <v>95255</v>
      </c>
      <c r="M378" s="5">
        <f>All_Customers_Residential!M378+All_Customers_Small_Commercial!M378+All_Customers_Lighting!M378</f>
        <v>88740</v>
      </c>
      <c r="N378" s="5">
        <f>All_Customers_Residential!N378+All_Customers_Small_Commercial!N378+All_Customers_Lighting!N378</f>
        <v>84625</v>
      </c>
      <c r="O378" s="5">
        <f>All_Customers_Residential!O378+All_Customers_Small_Commercial!O378+All_Customers_Lighting!O378</f>
        <v>84213</v>
      </c>
      <c r="P378" s="5">
        <f>All_Customers_Residential!P378+All_Customers_Small_Commercial!P378+All_Customers_Lighting!P378</f>
        <v>93325</v>
      </c>
      <c r="Q378" s="5">
        <f>All_Customers_Residential!Q378+All_Customers_Small_Commercial!Q378+All_Customers_Lighting!Q378</f>
        <v>113515</v>
      </c>
      <c r="R378" s="5">
        <f>All_Customers_Residential!R378+All_Customers_Small_Commercial!R378+All_Customers_Lighting!R378</f>
        <v>125642</v>
      </c>
      <c r="S378" s="5">
        <f>All_Customers_Residential!S378+All_Customers_Small_Commercial!S378+All_Customers_Lighting!S378</f>
        <v>132621</v>
      </c>
      <c r="T378" s="5">
        <f>All_Customers_Residential!T378+All_Customers_Small_Commercial!T378+All_Customers_Lighting!T378</f>
        <v>136994</v>
      </c>
      <c r="U378" s="5">
        <f>All_Customers_Residential!U378+All_Customers_Small_Commercial!U378+All_Customers_Lighting!U378</f>
        <v>136193</v>
      </c>
      <c r="V378" s="5">
        <f>All_Customers_Residential!V378+All_Customers_Small_Commercial!V378+All_Customers_Lighting!V378</f>
        <v>132881</v>
      </c>
      <c r="W378" s="5">
        <f>All_Customers_Residential!W378+All_Customers_Small_Commercial!W378+All_Customers_Lighting!W378</f>
        <v>126775</v>
      </c>
      <c r="X378" s="5">
        <f>All_Customers_Residential!X378+All_Customers_Small_Commercial!X378+All_Customers_Lighting!X378</f>
        <v>116364</v>
      </c>
      <c r="Y378" s="5">
        <f>All_Customers_Residential!Y378+All_Customers_Small_Commercial!Y378+All_Customers_Lighting!Y378</f>
        <v>107022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2477156</v>
      </c>
      <c r="AE378" s="5">
        <f t="shared" si="43"/>
        <v>2477156</v>
      </c>
      <c r="AG378" s="2">
        <f t="shared" si="44"/>
        <v>1</v>
      </c>
      <c r="AH378" s="2">
        <f t="shared" si="45"/>
        <v>2025</v>
      </c>
      <c r="AJ378" s="5">
        <f t="shared" si="46"/>
        <v>136994</v>
      </c>
      <c r="AK378" s="2">
        <f t="shared" si="47"/>
        <v>19</v>
      </c>
    </row>
    <row r="379" spans="1:37" ht="12.75" x14ac:dyDescent="0.2">
      <c r="A379" s="4">
        <v>45662</v>
      </c>
      <c r="B379" s="5">
        <f>All_Customers_Residential!B379+All_Customers_Small_Commercial!B379+All_Customers_Lighting!B379</f>
        <v>101266</v>
      </c>
      <c r="C379" s="5">
        <f>All_Customers_Residential!C379+All_Customers_Small_Commercial!C379+All_Customers_Lighting!C379</f>
        <v>96402</v>
      </c>
      <c r="D379" s="5">
        <f>All_Customers_Residential!D379+All_Customers_Small_Commercial!D379+All_Customers_Lighting!D379</f>
        <v>88990</v>
      </c>
      <c r="E379" s="5">
        <f>All_Customers_Residential!E379+All_Customers_Small_Commercial!E379+All_Customers_Lighting!E379</f>
        <v>87357</v>
      </c>
      <c r="F379" s="5">
        <f>All_Customers_Residential!F379+All_Customers_Small_Commercial!F379+All_Customers_Lighting!F379</f>
        <v>87976</v>
      </c>
      <c r="G379" s="5">
        <f>All_Customers_Residential!G379+All_Customers_Small_Commercial!G379+All_Customers_Lighting!G379</f>
        <v>90969</v>
      </c>
      <c r="H379" s="5">
        <f>All_Customers_Residential!H379+All_Customers_Small_Commercial!H379+All_Customers_Lighting!H379</f>
        <v>101239</v>
      </c>
      <c r="I379" s="5">
        <f>All_Customers_Residential!I379+All_Customers_Small_Commercial!I379+All_Customers_Lighting!I379</f>
        <v>107725</v>
      </c>
      <c r="J379" s="5">
        <f>All_Customers_Residential!J379+All_Customers_Small_Commercial!J379+All_Customers_Lighting!J379</f>
        <v>113161</v>
      </c>
      <c r="K379" s="5">
        <f>All_Customers_Residential!K379+All_Customers_Small_Commercial!K379+All_Customers_Lighting!K379</f>
        <v>103093</v>
      </c>
      <c r="L379" s="5">
        <f>All_Customers_Residential!L379+All_Customers_Small_Commercial!L379+All_Customers_Lighting!L379</f>
        <v>94797</v>
      </c>
      <c r="M379" s="5">
        <f>All_Customers_Residential!M379+All_Customers_Small_Commercial!M379+All_Customers_Lighting!M379</f>
        <v>82488</v>
      </c>
      <c r="N379" s="5">
        <f>All_Customers_Residential!N379+All_Customers_Small_Commercial!N379+All_Customers_Lighting!N379</f>
        <v>79155</v>
      </c>
      <c r="O379" s="5">
        <f>All_Customers_Residential!O379+All_Customers_Small_Commercial!O379+All_Customers_Lighting!O379</f>
        <v>81556</v>
      </c>
      <c r="P379" s="5">
        <f>All_Customers_Residential!P379+All_Customers_Small_Commercial!P379+All_Customers_Lighting!P379</f>
        <v>94351</v>
      </c>
      <c r="Q379" s="5">
        <f>All_Customers_Residential!Q379+All_Customers_Small_Commercial!Q379+All_Customers_Lighting!Q379</f>
        <v>116988</v>
      </c>
      <c r="R379" s="5">
        <f>All_Customers_Residential!R379+All_Customers_Small_Commercial!R379+All_Customers_Lighting!R379</f>
        <v>135903</v>
      </c>
      <c r="S379" s="5">
        <f>All_Customers_Residential!S379+All_Customers_Small_Commercial!S379+All_Customers_Lighting!S379</f>
        <v>140483</v>
      </c>
      <c r="T379" s="5">
        <f>All_Customers_Residential!T379+All_Customers_Small_Commercial!T379+All_Customers_Lighting!T379</f>
        <v>139706</v>
      </c>
      <c r="U379" s="5">
        <f>All_Customers_Residential!U379+All_Customers_Small_Commercial!U379+All_Customers_Lighting!U379</f>
        <v>136863</v>
      </c>
      <c r="V379" s="5">
        <f>All_Customers_Residential!V379+All_Customers_Small_Commercial!V379+All_Customers_Lighting!V379</f>
        <v>127326</v>
      </c>
      <c r="W379" s="5">
        <f>All_Customers_Residential!W379+All_Customers_Small_Commercial!W379+All_Customers_Lighting!W379</f>
        <v>115838</v>
      </c>
      <c r="X379" s="5">
        <f>All_Customers_Residential!X379+All_Customers_Small_Commercial!X379+All_Customers_Lighting!X379</f>
        <v>102977</v>
      </c>
      <c r="Y379" s="5">
        <f>All_Customers_Residential!Y379+All_Customers_Small_Commercial!Y379+All_Customers_Lighting!Y379</f>
        <v>92469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2519078</v>
      </c>
      <c r="AE379" s="5">
        <f t="shared" si="43"/>
        <v>2519078</v>
      </c>
      <c r="AG379" s="2">
        <f t="shared" si="44"/>
        <v>1</v>
      </c>
      <c r="AH379" s="2">
        <f t="shared" si="45"/>
        <v>2025</v>
      </c>
      <c r="AJ379" s="5">
        <f t="shared" si="46"/>
        <v>140483</v>
      </c>
      <c r="AK379" s="2">
        <f t="shared" si="47"/>
        <v>18</v>
      </c>
    </row>
    <row r="380" spans="1:37" ht="12.75" x14ac:dyDescent="0.2">
      <c r="A380" s="4">
        <v>45663</v>
      </c>
      <c r="B380" s="5">
        <f>All_Customers_Residential!B380+All_Customers_Small_Commercial!B380+All_Customers_Lighting!B380</f>
        <v>85952</v>
      </c>
      <c r="C380" s="5">
        <f>All_Customers_Residential!C380+All_Customers_Small_Commercial!C380+All_Customers_Lighting!C380</f>
        <v>84268</v>
      </c>
      <c r="D380" s="5">
        <f>All_Customers_Residential!D380+All_Customers_Small_Commercial!D380+All_Customers_Lighting!D380</f>
        <v>83437</v>
      </c>
      <c r="E380" s="5">
        <f>All_Customers_Residential!E380+All_Customers_Small_Commercial!E380+All_Customers_Lighting!E380</f>
        <v>83756</v>
      </c>
      <c r="F380" s="5">
        <f>All_Customers_Residential!F380+All_Customers_Small_Commercial!F380+All_Customers_Lighting!F380</f>
        <v>89501</v>
      </c>
      <c r="G380" s="5">
        <f>All_Customers_Residential!G380+All_Customers_Small_Commercial!G380+All_Customers_Lighting!G380</f>
        <v>101785</v>
      </c>
      <c r="H380" s="5">
        <f>All_Customers_Residential!H380+All_Customers_Small_Commercial!H380+All_Customers_Lighting!H380</f>
        <v>130057</v>
      </c>
      <c r="I380" s="5">
        <f>All_Customers_Residential!I380+All_Customers_Small_Commercial!I380+All_Customers_Lighting!I380</f>
        <v>133919</v>
      </c>
      <c r="J380" s="5">
        <f>All_Customers_Residential!J380+All_Customers_Small_Commercial!J380+All_Customers_Lighting!J380</f>
        <v>119364</v>
      </c>
      <c r="K380" s="5">
        <f>All_Customers_Residential!K380+All_Customers_Small_Commercial!K380+All_Customers_Lighting!K380</f>
        <v>100588</v>
      </c>
      <c r="L380" s="5">
        <f>All_Customers_Residential!L380+All_Customers_Small_Commercial!L380+All_Customers_Lighting!L380</f>
        <v>88034</v>
      </c>
      <c r="M380" s="5">
        <f>All_Customers_Residential!M380+All_Customers_Small_Commercial!M380+All_Customers_Lighting!M380</f>
        <v>82903</v>
      </c>
      <c r="N380" s="5">
        <f>All_Customers_Residential!N380+All_Customers_Small_Commercial!N380+All_Customers_Lighting!N380</f>
        <v>81191</v>
      </c>
      <c r="O380" s="5">
        <f>All_Customers_Residential!O380+All_Customers_Small_Commercial!O380+All_Customers_Lighting!O380</f>
        <v>85186</v>
      </c>
      <c r="P380" s="5">
        <f>All_Customers_Residential!P380+All_Customers_Small_Commercial!P380+All_Customers_Lighting!P380</f>
        <v>99822</v>
      </c>
      <c r="Q380" s="5">
        <f>All_Customers_Residential!Q380+All_Customers_Small_Commercial!Q380+All_Customers_Lighting!Q380</f>
        <v>120622</v>
      </c>
      <c r="R380" s="5">
        <f>All_Customers_Residential!R380+All_Customers_Small_Commercial!R380+All_Customers_Lighting!R380</f>
        <v>141028</v>
      </c>
      <c r="S380" s="5">
        <f>All_Customers_Residential!S380+All_Customers_Small_Commercial!S380+All_Customers_Lighting!S380</f>
        <v>150519</v>
      </c>
      <c r="T380" s="5">
        <f>All_Customers_Residential!T380+All_Customers_Small_Commercial!T380+All_Customers_Lighting!T380</f>
        <v>150002</v>
      </c>
      <c r="U380" s="5">
        <f>All_Customers_Residential!U380+All_Customers_Small_Commercial!U380+All_Customers_Lighting!U380</f>
        <v>146779</v>
      </c>
      <c r="V380" s="5">
        <f>All_Customers_Residential!V380+All_Customers_Small_Commercial!V380+All_Customers_Lighting!V380</f>
        <v>141309</v>
      </c>
      <c r="W380" s="5">
        <f>All_Customers_Residential!W380+All_Customers_Small_Commercial!W380+All_Customers_Lighting!W380</f>
        <v>129655</v>
      </c>
      <c r="X380" s="5">
        <f>All_Customers_Residential!X380+All_Customers_Small_Commercial!X380+All_Customers_Lighting!X380</f>
        <v>112150</v>
      </c>
      <c r="Y380" s="5">
        <f>All_Customers_Residential!Y380+All_Customers_Small_Commercial!Y380+All_Customers_Lighting!Y380</f>
        <v>102953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1883071</v>
      </c>
      <c r="AD380" s="5">
        <f t="shared" si="42"/>
        <v>761709</v>
      </c>
      <c r="AE380" s="5">
        <f t="shared" si="43"/>
        <v>2644780</v>
      </c>
      <c r="AG380" s="2">
        <f t="shared" si="44"/>
        <v>1</v>
      </c>
      <c r="AH380" s="2">
        <f t="shared" si="45"/>
        <v>2025</v>
      </c>
      <c r="AJ380" s="5">
        <f t="shared" si="46"/>
        <v>150519</v>
      </c>
      <c r="AK380" s="2">
        <f t="shared" si="47"/>
        <v>18</v>
      </c>
    </row>
    <row r="381" spans="1:37" ht="12.75" x14ac:dyDescent="0.2">
      <c r="A381" s="4">
        <v>45664</v>
      </c>
      <c r="B381" s="5">
        <f>All_Customers_Residential!B381+All_Customers_Small_Commercial!B381+All_Customers_Lighting!B381</f>
        <v>99834</v>
      </c>
      <c r="C381" s="5">
        <f>All_Customers_Residential!C381+All_Customers_Small_Commercial!C381+All_Customers_Lighting!C381</f>
        <v>96331</v>
      </c>
      <c r="D381" s="5">
        <f>All_Customers_Residential!D381+All_Customers_Small_Commercial!D381+All_Customers_Lighting!D381</f>
        <v>96265</v>
      </c>
      <c r="E381" s="5">
        <f>All_Customers_Residential!E381+All_Customers_Small_Commercial!E381+All_Customers_Lighting!E381</f>
        <v>94618</v>
      </c>
      <c r="F381" s="5">
        <f>All_Customers_Residential!F381+All_Customers_Small_Commercial!F381+All_Customers_Lighting!F381</f>
        <v>99158</v>
      </c>
      <c r="G381" s="5">
        <f>All_Customers_Residential!G381+All_Customers_Small_Commercial!G381+All_Customers_Lighting!G381</f>
        <v>108321</v>
      </c>
      <c r="H381" s="5">
        <f>All_Customers_Residential!H381+All_Customers_Small_Commercial!H381+All_Customers_Lighting!H381</f>
        <v>125120</v>
      </c>
      <c r="I381" s="5">
        <f>All_Customers_Residential!I381+All_Customers_Small_Commercial!I381+All_Customers_Lighting!I381</f>
        <v>131463</v>
      </c>
      <c r="J381" s="5">
        <f>All_Customers_Residential!J381+All_Customers_Small_Commercial!J381+All_Customers_Lighting!J381</f>
        <v>124288</v>
      </c>
      <c r="K381" s="5">
        <f>All_Customers_Residential!K381+All_Customers_Small_Commercial!K381+All_Customers_Lighting!K381</f>
        <v>116880</v>
      </c>
      <c r="L381" s="5">
        <f>All_Customers_Residential!L381+All_Customers_Small_Commercial!L381+All_Customers_Lighting!L381</f>
        <v>112428</v>
      </c>
      <c r="M381" s="5">
        <f>All_Customers_Residential!M381+All_Customers_Small_Commercial!M381+All_Customers_Lighting!M381</f>
        <v>111598</v>
      </c>
      <c r="N381" s="5">
        <f>All_Customers_Residential!N381+All_Customers_Small_Commercial!N381+All_Customers_Lighting!N381</f>
        <v>112433</v>
      </c>
      <c r="O381" s="5">
        <f>All_Customers_Residential!O381+All_Customers_Small_Commercial!O381+All_Customers_Lighting!O381</f>
        <v>113775</v>
      </c>
      <c r="P381" s="5">
        <f>All_Customers_Residential!P381+All_Customers_Small_Commercial!P381+All_Customers_Lighting!P381</f>
        <v>115969</v>
      </c>
      <c r="Q381" s="5">
        <f>All_Customers_Residential!Q381+All_Customers_Small_Commercial!Q381+All_Customers_Lighting!Q381</f>
        <v>121867</v>
      </c>
      <c r="R381" s="5">
        <f>All_Customers_Residential!R381+All_Customers_Small_Commercial!R381+All_Customers_Lighting!R381</f>
        <v>133872</v>
      </c>
      <c r="S381" s="5">
        <f>All_Customers_Residential!S381+All_Customers_Small_Commercial!S381+All_Customers_Lighting!S381</f>
        <v>142290</v>
      </c>
      <c r="T381" s="5">
        <f>All_Customers_Residential!T381+All_Customers_Small_Commercial!T381+All_Customers_Lighting!T381</f>
        <v>141024</v>
      </c>
      <c r="U381" s="5">
        <f>All_Customers_Residential!U381+All_Customers_Small_Commercial!U381+All_Customers_Lighting!U381</f>
        <v>136555</v>
      </c>
      <c r="V381" s="5">
        <f>All_Customers_Residential!V381+All_Customers_Small_Commercial!V381+All_Customers_Lighting!V381</f>
        <v>130350</v>
      </c>
      <c r="W381" s="5">
        <f>All_Customers_Residential!W381+All_Customers_Small_Commercial!W381+All_Customers_Lighting!W381</f>
        <v>118714</v>
      </c>
      <c r="X381" s="5">
        <f>All_Customers_Residential!X381+All_Customers_Small_Commercial!X381+All_Customers_Lighting!X381</f>
        <v>102341</v>
      </c>
      <c r="Y381" s="5">
        <f>All_Customers_Residential!Y381+All_Customers_Small_Commercial!Y381+All_Customers_Lighting!Y381</f>
        <v>94217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1965847</v>
      </c>
      <c r="AD381" s="5">
        <f t="shared" si="42"/>
        <v>813864</v>
      </c>
      <c r="AE381" s="5">
        <f t="shared" si="43"/>
        <v>2779711</v>
      </c>
      <c r="AG381" s="2">
        <f t="shared" si="44"/>
        <v>1</v>
      </c>
      <c r="AH381" s="2">
        <f t="shared" si="45"/>
        <v>2025</v>
      </c>
      <c r="AJ381" s="5">
        <f t="shared" si="46"/>
        <v>142290</v>
      </c>
      <c r="AK381" s="2">
        <f t="shared" si="47"/>
        <v>18</v>
      </c>
    </row>
    <row r="382" spans="1:37" ht="12.75" x14ac:dyDescent="0.2">
      <c r="A382" s="4">
        <v>45665</v>
      </c>
      <c r="B382" s="5">
        <f>All_Customers_Residential!B382+All_Customers_Small_Commercial!B382+All_Customers_Lighting!B382</f>
        <v>88151</v>
      </c>
      <c r="C382" s="5">
        <f>All_Customers_Residential!C382+All_Customers_Small_Commercial!C382+All_Customers_Lighting!C382</f>
        <v>85637</v>
      </c>
      <c r="D382" s="5">
        <f>All_Customers_Residential!D382+All_Customers_Small_Commercial!D382+All_Customers_Lighting!D382</f>
        <v>84468</v>
      </c>
      <c r="E382" s="5">
        <f>All_Customers_Residential!E382+All_Customers_Small_Commercial!E382+All_Customers_Lighting!E382</f>
        <v>86448</v>
      </c>
      <c r="F382" s="5">
        <f>All_Customers_Residential!F382+All_Customers_Small_Commercial!F382+All_Customers_Lighting!F382</f>
        <v>91930</v>
      </c>
      <c r="G382" s="5">
        <f>All_Customers_Residential!G382+All_Customers_Small_Commercial!G382+All_Customers_Lighting!G382</f>
        <v>97961</v>
      </c>
      <c r="H382" s="5">
        <f>All_Customers_Residential!H382+All_Customers_Small_Commercial!H382+All_Customers_Lighting!H382</f>
        <v>118064</v>
      </c>
      <c r="I382" s="5">
        <f>All_Customers_Residential!I382+All_Customers_Small_Commercial!I382+All_Customers_Lighting!I382</f>
        <v>123335</v>
      </c>
      <c r="J382" s="5">
        <f>All_Customers_Residential!J382+All_Customers_Small_Commercial!J382+All_Customers_Lighting!J382</f>
        <v>109822</v>
      </c>
      <c r="K382" s="5">
        <f>All_Customers_Residential!K382+All_Customers_Small_Commercial!K382+All_Customers_Lighting!K382</f>
        <v>102668</v>
      </c>
      <c r="L382" s="5">
        <f>All_Customers_Residential!L382+All_Customers_Small_Commercial!L382+All_Customers_Lighting!L382</f>
        <v>103034</v>
      </c>
      <c r="M382" s="5">
        <f>All_Customers_Residential!M382+All_Customers_Small_Commercial!M382+All_Customers_Lighting!M382</f>
        <v>104965</v>
      </c>
      <c r="N382" s="5">
        <f>All_Customers_Residential!N382+All_Customers_Small_Commercial!N382+All_Customers_Lighting!N382</f>
        <v>107278</v>
      </c>
      <c r="O382" s="5">
        <f>All_Customers_Residential!O382+All_Customers_Small_Commercial!O382+All_Customers_Lighting!O382</f>
        <v>112635</v>
      </c>
      <c r="P382" s="5">
        <f>All_Customers_Residential!P382+All_Customers_Small_Commercial!P382+All_Customers_Lighting!P382</f>
        <v>114839</v>
      </c>
      <c r="Q382" s="5">
        <f>All_Customers_Residential!Q382+All_Customers_Small_Commercial!Q382+All_Customers_Lighting!Q382</f>
        <v>127619</v>
      </c>
      <c r="R382" s="5">
        <f>All_Customers_Residential!R382+All_Customers_Small_Commercial!R382+All_Customers_Lighting!R382</f>
        <v>144107</v>
      </c>
      <c r="S382" s="5">
        <f>All_Customers_Residential!S382+All_Customers_Small_Commercial!S382+All_Customers_Lighting!S382</f>
        <v>149694</v>
      </c>
      <c r="T382" s="5">
        <f>All_Customers_Residential!T382+All_Customers_Small_Commercial!T382+All_Customers_Lighting!T382</f>
        <v>148381</v>
      </c>
      <c r="U382" s="5">
        <f>All_Customers_Residential!U382+All_Customers_Small_Commercial!U382+All_Customers_Lighting!U382</f>
        <v>146178</v>
      </c>
      <c r="V382" s="5">
        <f>All_Customers_Residential!V382+All_Customers_Small_Commercial!V382+All_Customers_Lighting!V382</f>
        <v>139602</v>
      </c>
      <c r="W382" s="5">
        <f>All_Customers_Residential!W382+All_Customers_Small_Commercial!W382+All_Customers_Lighting!W382</f>
        <v>125456</v>
      </c>
      <c r="X382" s="5">
        <f>All_Customers_Residential!X382+All_Customers_Small_Commercial!X382+All_Customers_Lighting!X382</f>
        <v>110168</v>
      </c>
      <c r="Y382" s="5">
        <f>All_Customers_Residential!Y382+All_Customers_Small_Commercial!Y382+All_Customers_Lighting!Y382</f>
        <v>100801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1969781</v>
      </c>
      <c r="AD382" s="5">
        <f t="shared" si="42"/>
        <v>753460</v>
      </c>
      <c r="AE382" s="5">
        <f t="shared" si="43"/>
        <v>2723241</v>
      </c>
      <c r="AG382" s="2">
        <f t="shared" si="44"/>
        <v>1</v>
      </c>
      <c r="AH382" s="2">
        <f t="shared" si="45"/>
        <v>2025</v>
      </c>
      <c r="AJ382" s="5">
        <f t="shared" si="46"/>
        <v>149694</v>
      </c>
      <c r="AK382" s="2">
        <f t="shared" si="47"/>
        <v>18</v>
      </c>
    </row>
    <row r="383" spans="1:37" ht="12.75" x14ac:dyDescent="0.2">
      <c r="A383" s="4">
        <v>45666</v>
      </c>
      <c r="B383" s="5">
        <f>All_Customers_Residential!B383+All_Customers_Small_Commercial!B383+All_Customers_Lighting!B383</f>
        <v>95030</v>
      </c>
      <c r="C383" s="5">
        <f>All_Customers_Residential!C383+All_Customers_Small_Commercial!C383+All_Customers_Lighting!C383</f>
        <v>90922</v>
      </c>
      <c r="D383" s="5">
        <f>All_Customers_Residential!D383+All_Customers_Small_Commercial!D383+All_Customers_Lighting!D383</f>
        <v>89152</v>
      </c>
      <c r="E383" s="5">
        <f>All_Customers_Residential!E383+All_Customers_Small_Commercial!E383+All_Customers_Lighting!E383</f>
        <v>89828</v>
      </c>
      <c r="F383" s="5">
        <f>All_Customers_Residential!F383+All_Customers_Small_Commercial!F383+All_Customers_Lighting!F383</f>
        <v>94570</v>
      </c>
      <c r="G383" s="5">
        <f>All_Customers_Residential!G383+All_Customers_Small_Commercial!G383+All_Customers_Lighting!G383</f>
        <v>102527</v>
      </c>
      <c r="H383" s="5">
        <f>All_Customers_Residential!H383+All_Customers_Small_Commercial!H383+All_Customers_Lighting!H383</f>
        <v>119432</v>
      </c>
      <c r="I383" s="5">
        <f>All_Customers_Residential!I383+All_Customers_Small_Commercial!I383+All_Customers_Lighting!I383</f>
        <v>124828</v>
      </c>
      <c r="J383" s="5">
        <f>All_Customers_Residential!J383+All_Customers_Small_Commercial!J383+All_Customers_Lighting!J383</f>
        <v>116278</v>
      </c>
      <c r="K383" s="5">
        <f>All_Customers_Residential!K383+All_Customers_Small_Commercial!K383+All_Customers_Lighting!K383</f>
        <v>104849</v>
      </c>
      <c r="L383" s="5">
        <f>All_Customers_Residential!L383+All_Customers_Small_Commercial!L383+All_Customers_Lighting!L383</f>
        <v>99988</v>
      </c>
      <c r="M383" s="5">
        <f>All_Customers_Residential!M383+All_Customers_Small_Commercial!M383+All_Customers_Lighting!M383</f>
        <v>92037</v>
      </c>
      <c r="N383" s="5">
        <f>All_Customers_Residential!N383+All_Customers_Small_Commercial!N383+All_Customers_Lighting!N383</f>
        <v>92677</v>
      </c>
      <c r="O383" s="5">
        <f>All_Customers_Residential!O383+All_Customers_Small_Commercial!O383+All_Customers_Lighting!O383</f>
        <v>95057</v>
      </c>
      <c r="P383" s="5">
        <f>All_Customers_Residential!P383+All_Customers_Small_Commercial!P383+All_Customers_Lighting!P383</f>
        <v>104565</v>
      </c>
      <c r="Q383" s="5">
        <f>All_Customers_Residential!Q383+All_Customers_Small_Commercial!Q383+All_Customers_Lighting!Q383</f>
        <v>115123</v>
      </c>
      <c r="R383" s="5">
        <f>All_Customers_Residential!R383+All_Customers_Small_Commercial!R383+All_Customers_Lighting!R383</f>
        <v>130465</v>
      </c>
      <c r="S383" s="5">
        <f>All_Customers_Residential!S383+All_Customers_Small_Commercial!S383+All_Customers_Lighting!S383</f>
        <v>136480</v>
      </c>
      <c r="T383" s="5">
        <f>All_Customers_Residential!T383+All_Customers_Small_Commercial!T383+All_Customers_Lighting!T383</f>
        <v>135354</v>
      </c>
      <c r="U383" s="5">
        <f>All_Customers_Residential!U383+All_Customers_Small_Commercial!U383+All_Customers_Lighting!U383</f>
        <v>132091</v>
      </c>
      <c r="V383" s="5">
        <f>All_Customers_Residential!V383+All_Customers_Small_Commercial!V383+All_Customers_Lighting!V383</f>
        <v>123100</v>
      </c>
      <c r="W383" s="5">
        <f>All_Customers_Residential!W383+All_Customers_Small_Commercial!W383+All_Customers_Lighting!W383</f>
        <v>109620</v>
      </c>
      <c r="X383" s="5">
        <f>All_Customers_Residential!X383+All_Customers_Small_Commercial!X383+All_Customers_Lighting!X383</f>
        <v>95298</v>
      </c>
      <c r="Y383" s="5">
        <f>All_Customers_Residential!Y383+All_Customers_Small_Commercial!Y383+All_Customers_Lighting!Y383</f>
        <v>84828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1807810</v>
      </c>
      <c r="AD383" s="5">
        <f t="shared" si="42"/>
        <v>766289</v>
      </c>
      <c r="AE383" s="5">
        <f t="shared" si="43"/>
        <v>2574099</v>
      </c>
      <c r="AG383" s="2">
        <f t="shared" si="44"/>
        <v>1</v>
      </c>
      <c r="AH383" s="2">
        <f t="shared" si="45"/>
        <v>2025</v>
      </c>
      <c r="AJ383" s="5">
        <f t="shared" si="46"/>
        <v>136480</v>
      </c>
      <c r="AK383" s="2">
        <f t="shared" si="47"/>
        <v>18</v>
      </c>
    </row>
    <row r="384" spans="1:37" ht="12.75" x14ac:dyDescent="0.2">
      <c r="A384" s="4">
        <v>45667</v>
      </c>
      <c r="B384" s="5">
        <f>All_Customers_Residential!B384+All_Customers_Small_Commercial!B384+All_Customers_Lighting!B384</f>
        <v>80969</v>
      </c>
      <c r="C384" s="5">
        <f>All_Customers_Residential!C384+All_Customers_Small_Commercial!C384+All_Customers_Lighting!C384</f>
        <v>78033</v>
      </c>
      <c r="D384" s="5">
        <f>All_Customers_Residential!D384+All_Customers_Small_Commercial!D384+All_Customers_Lighting!D384</f>
        <v>76481</v>
      </c>
      <c r="E384" s="5">
        <f>All_Customers_Residential!E384+All_Customers_Small_Commercial!E384+All_Customers_Lighting!E384</f>
        <v>77743</v>
      </c>
      <c r="F384" s="5">
        <f>All_Customers_Residential!F384+All_Customers_Small_Commercial!F384+All_Customers_Lighting!F384</f>
        <v>82515</v>
      </c>
      <c r="G384" s="5">
        <f>All_Customers_Residential!G384+All_Customers_Small_Commercial!G384+All_Customers_Lighting!G384</f>
        <v>89683</v>
      </c>
      <c r="H384" s="5">
        <f>All_Customers_Residential!H384+All_Customers_Small_Commercial!H384+All_Customers_Lighting!H384</f>
        <v>106491</v>
      </c>
      <c r="I384" s="5">
        <f>All_Customers_Residential!I384+All_Customers_Small_Commercial!I384+All_Customers_Lighting!I384</f>
        <v>110025</v>
      </c>
      <c r="J384" s="5">
        <f>All_Customers_Residential!J384+All_Customers_Small_Commercial!J384+All_Customers_Lighting!J384</f>
        <v>100746</v>
      </c>
      <c r="K384" s="5">
        <f>All_Customers_Residential!K384+All_Customers_Small_Commercial!K384+All_Customers_Lighting!K384</f>
        <v>88198</v>
      </c>
      <c r="L384" s="5">
        <f>All_Customers_Residential!L384+All_Customers_Small_Commercial!L384+All_Customers_Lighting!L384</f>
        <v>79878</v>
      </c>
      <c r="M384" s="5">
        <f>All_Customers_Residential!M384+All_Customers_Small_Commercial!M384+All_Customers_Lighting!M384</f>
        <v>74246</v>
      </c>
      <c r="N384" s="5">
        <f>All_Customers_Residential!N384+All_Customers_Small_Commercial!N384+All_Customers_Lighting!N384</f>
        <v>68574</v>
      </c>
      <c r="O384" s="5">
        <f>All_Customers_Residential!O384+All_Customers_Small_Commercial!O384+All_Customers_Lighting!O384</f>
        <v>70015</v>
      </c>
      <c r="P384" s="5">
        <f>All_Customers_Residential!P384+All_Customers_Small_Commercial!P384+All_Customers_Lighting!P384</f>
        <v>82400</v>
      </c>
      <c r="Q384" s="5">
        <f>All_Customers_Residential!Q384+All_Customers_Small_Commercial!Q384+All_Customers_Lighting!Q384</f>
        <v>102236</v>
      </c>
      <c r="R384" s="5">
        <f>All_Customers_Residential!R384+All_Customers_Small_Commercial!R384+All_Customers_Lighting!R384</f>
        <v>121452</v>
      </c>
      <c r="S384" s="5">
        <f>All_Customers_Residential!S384+All_Customers_Small_Commercial!S384+All_Customers_Lighting!S384</f>
        <v>132976</v>
      </c>
      <c r="T384" s="5">
        <f>All_Customers_Residential!T384+All_Customers_Small_Commercial!T384+All_Customers_Lighting!T384</f>
        <v>132478</v>
      </c>
      <c r="U384" s="5">
        <f>All_Customers_Residential!U384+All_Customers_Small_Commercial!U384+All_Customers_Lighting!U384</f>
        <v>131474</v>
      </c>
      <c r="V384" s="5">
        <f>All_Customers_Residential!V384+All_Customers_Small_Commercial!V384+All_Customers_Lighting!V384</f>
        <v>124572</v>
      </c>
      <c r="W384" s="5">
        <f>All_Customers_Residential!W384+All_Customers_Small_Commercial!W384+All_Customers_Lighting!W384</f>
        <v>119802</v>
      </c>
      <c r="X384" s="5">
        <f>All_Customers_Residential!X384+All_Customers_Small_Commercial!X384+All_Customers_Lighting!X384</f>
        <v>106375</v>
      </c>
      <c r="Y384" s="5">
        <f>All_Customers_Residential!Y384+All_Customers_Small_Commercial!Y384+All_Customers_Lighting!Y384</f>
        <v>97237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1645447</v>
      </c>
      <c r="AD384" s="5">
        <f t="shared" si="42"/>
        <v>689152</v>
      </c>
      <c r="AE384" s="5">
        <f t="shared" si="43"/>
        <v>2334599</v>
      </c>
      <c r="AG384" s="2">
        <f t="shared" si="44"/>
        <v>1</v>
      </c>
      <c r="AH384" s="2">
        <f t="shared" si="45"/>
        <v>2025</v>
      </c>
      <c r="AJ384" s="5">
        <f t="shared" si="46"/>
        <v>132976</v>
      </c>
      <c r="AK384" s="2">
        <f t="shared" si="47"/>
        <v>18</v>
      </c>
    </row>
    <row r="385" spans="1:37" ht="12.75" x14ac:dyDescent="0.2">
      <c r="A385" s="4">
        <v>45668</v>
      </c>
      <c r="B385" s="5">
        <f>All_Customers_Residential!B385+All_Customers_Small_Commercial!B385+All_Customers_Lighting!B385</f>
        <v>92083</v>
      </c>
      <c r="C385" s="5">
        <f>All_Customers_Residential!C385+All_Customers_Small_Commercial!C385+All_Customers_Lighting!C385</f>
        <v>89727</v>
      </c>
      <c r="D385" s="5">
        <f>All_Customers_Residential!D385+All_Customers_Small_Commercial!D385+All_Customers_Lighting!D385</f>
        <v>87625</v>
      </c>
      <c r="E385" s="5">
        <f>All_Customers_Residential!E385+All_Customers_Small_Commercial!E385+All_Customers_Lighting!E385</f>
        <v>88003</v>
      </c>
      <c r="F385" s="5">
        <f>All_Customers_Residential!F385+All_Customers_Small_Commercial!F385+All_Customers_Lighting!F385</f>
        <v>91949</v>
      </c>
      <c r="G385" s="5">
        <f>All_Customers_Residential!G385+All_Customers_Small_Commercial!G385+All_Customers_Lighting!G385</f>
        <v>95393</v>
      </c>
      <c r="H385" s="5">
        <f>All_Customers_Residential!H385+All_Customers_Small_Commercial!H385+All_Customers_Lighting!H385</f>
        <v>103666</v>
      </c>
      <c r="I385" s="5">
        <f>All_Customers_Residential!I385+All_Customers_Small_Commercial!I385+All_Customers_Lighting!I385</f>
        <v>111459</v>
      </c>
      <c r="J385" s="5">
        <f>All_Customers_Residential!J385+All_Customers_Small_Commercial!J385+All_Customers_Lighting!J385</f>
        <v>117498</v>
      </c>
      <c r="K385" s="5">
        <f>All_Customers_Residential!K385+All_Customers_Small_Commercial!K385+All_Customers_Lighting!K385</f>
        <v>121688</v>
      </c>
      <c r="L385" s="5">
        <f>All_Customers_Residential!L385+All_Customers_Small_Commercial!L385+All_Customers_Lighting!L385</f>
        <v>122843</v>
      </c>
      <c r="M385" s="5">
        <f>All_Customers_Residential!M385+All_Customers_Small_Commercial!M385+All_Customers_Lighting!M385</f>
        <v>123234</v>
      </c>
      <c r="N385" s="5">
        <f>All_Customers_Residential!N385+All_Customers_Small_Commercial!N385+All_Customers_Lighting!N385</f>
        <v>121808</v>
      </c>
      <c r="O385" s="5">
        <f>All_Customers_Residential!O385+All_Customers_Small_Commercial!O385+All_Customers_Lighting!O385</f>
        <v>119601</v>
      </c>
      <c r="P385" s="5">
        <f>All_Customers_Residential!P385+All_Customers_Small_Commercial!P385+All_Customers_Lighting!P385</f>
        <v>117300</v>
      </c>
      <c r="Q385" s="5">
        <f>All_Customers_Residential!Q385+All_Customers_Small_Commercial!Q385+All_Customers_Lighting!Q385</f>
        <v>120931</v>
      </c>
      <c r="R385" s="5">
        <f>All_Customers_Residential!R385+All_Customers_Small_Commercial!R385+All_Customers_Lighting!R385</f>
        <v>134049</v>
      </c>
      <c r="S385" s="5">
        <f>All_Customers_Residential!S385+All_Customers_Small_Commercial!S385+All_Customers_Lighting!S385</f>
        <v>137720</v>
      </c>
      <c r="T385" s="5">
        <f>All_Customers_Residential!T385+All_Customers_Small_Commercial!T385+All_Customers_Lighting!T385</f>
        <v>135483</v>
      </c>
      <c r="U385" s="5">
        <f>All_Customers_Residential!U385+All_Customers_Small_Commercial!U385+All_Customers_Lighting!U385</f>
        <v>131701</v>
      </c>
      <c r="V385" s="5">
        <f>All_Customers_Residential!V385+All_Customers_Small_Commercial!V385+All_Customers_Lighting!V385</f>
        <v>121854</v>
      </c>
      <c r="W385" s="5">
        <f>All_Customers_Residential!W385+All_Customers_Small_Commercial!W385+All_Customers_Lighting!W385</f>
        <v>111793</v>
      </c>
      <c r="X385" s="5">
        <f>All_Customers_Residential!X385+All_Customers_Small_Commercial!X385+All_Customers_Lighting!X385</f>
        <v>99726</v>
      </c>
      <c r="Y385" s="5">
        <f>All_Customers_Residential!Y385+All_Customers_Small_Commercial!Y385+All_Customers_Lighting!Y385</f>
        <v>92730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2689864</v>
      </c>
      <c r="AE385" s="5">
        <f t="shared" si="43"/>
        <v>2689864</v>
      </c>
      <c r="AG385" s="2">
        <f t="shared" si="44"/>
        <v>1</v>
      </c>
      <c r="AH385" s="2">
        <f t="shared" si="45"/>
        <v>2025</v>
      </c>
      <c r="AJ385" s="5">
        <f t="shared" si="46"/>
        <v>137720</v>
      </c>
      <c r="AK385" s="2">
        <f t="shared" si="47"/>
        <v>18</v>
      </c>
    </row>
    <row r="386" spans="1:37" ht="12.75" x14ac:dyDescent="0.2">
      <c r="A386" s="4">
        <v>45669</v>
      </c>
      <c r="B386" s="5">
        <f>All_Customers_Residential!B386+All_Customers_Small_Commercial!B386+All_Customers_Lighting!B386</f>
        <v>90696</v>
      </c>
      <c r="C386" s="5">
        <f>All_Customers_Residential!C386+All_Customers_Small_Commercial!C386+All_Customers_Lighting!C386</f>
        <v>85386</v>
      </c>
      <c r="D386" s="5">
        <f>All_Customers_Residential!D386+All_Customers_Small_Commercial!D386+All_Customers_Lighting!D386</f>
        <v>83839</v>
      </c>
      <c r="E386" s="5">
        <f>All_Customers_Residential!E386+All_Customers_Small_Commercial!E386+All_Customers_Lighting!E386</f>
        <v>84554</v>
      </c>
      <c r="F386" s="5">
        <f>All_Customers_Residential!F386+All_Customers_Small_Commercial!F386+All_Customers_Lighting!F386</f>
        <v>84627</v>
      </c>
      <c r="G386" s="5">
        <f>All_Customers_Residential!G386+All_Customers_Small_Commercial!G386+All_Customers_Lighting!G386</f>
        <v>85664</v>
      </c>
      <c r="H386" s="5">
        <f>All_Customers_Residential!H386+All_Customers_Small_Commercial!H386+All_Customers_Lighting!H386</f>
        <v>97512</v>
      </c>
      <c r="I386" s="5">
        <f>All_Customers_Residential!I386+All_Customers_Small_Commercial!I386+All_Customers_Lighting!I386</f>
        <v>105354</v>
      </c>
      <c r="J386" s="5">
        <f>All_Customers_Residential!J386+All_Customers_Small_Commercial!J386+All_Customers_Lighting!J386</f>
        <v>113078</v>
      </c>
      <c r="K386" s="5">
        <f>All_Customers_Residential!K386+All_Customers_Small_Commercial!K386+All_Customers_Lighting!K386</f>
        <v>117072</v>
      </c>
      <c r="L386" s="5">
        <f>All_Customers_Residential!L386+All_Customers_Small_Commercial!L386+All_Customers_Lighting!L386</f>
        <v>116001</v>
      </c>
      <c r="M386" s="5">
        <f>All_Customers_Residential!M386+All_Customers_Small_Commercial!M386+All_Customers_Lighting!M386</f>
        <v>115919</v>
      </c>
      <c r="N386" s="5">
        <f>All_Customers_Residential!N386+All_Customers_Small_Commercial!N386+All_Customers_Lighting!N386</f>
        <v>117083</v>
      </c>
      <c r="O386" s="5">
        <f>All_Customers_Residential!O386+All_Customers_Small_Commercial!O386+All_Customers_Lighting!O386</f>
        <v>113480</v>
      </c>
      <c r="P386" s="5">
        <f>All_Customers_Residential!P386+All_Customers_Small_Commercial!P386+All_Customers_Lighting!P386</f>
        <v>111409</v>
      </c>
      <c r="Q386" s="5">
        <f>All_Customers_Residential!Q386+All_Customers_Small_Commercial!Q386+All_Customers_Lighting!Q386</f>
        <v>118003</v>
      </c>
      <c r="R386" s="5">
        <f>All_Customers_Residential!R386+All_Customers_Small_Commercial!R386+All_Customers_Lighting!R386</f>
        <v>139488</v>
      </c>
      <c r="S386" s="5">
        <f>All_Customers_Residential!S386+All_Customers_Small_Commercial!S386+All_Customers_Lighting!S386</f>
        <v>150457</v>
      </c>
      <c r="T386" s="5">
        <f>All_Customers_Residential!T386+All_Customers_Small_Commercial!T386+All_Customers_Lighting!T386</f>
        <v>148637</v>
      </c>
      <c r="U386" s="5">
        <f>All_Customers_Residential!U386+All_Customers_Small_Commercial!U386+All_Customers_Lighting!U386</f>
        <v>147180</v>
      </c>
      <c r="V386" s="5">
        <f>All_Customers_Residential!V386+All_Customers_Small_Commercial!V386+All_Customers_Lighting!V386</f>
        <v>137444</v>
      </c>
      <c r="W386" s="5">
        <f>All_Customers_Residential!W386+All_Customers_Small_Commercial!W386+All_Customers_Lighting!W386</f>
        <v>124955</v>
      </c>
      <c r="X386" s="5">
        <f>All_Customers_Residential!X386+All_Customers_Small_Commercial!X386+All_Customers_Lighting!X386</f>
        <v>112494</v>
      </c>
      <c r="Y386" s="5">
        <f>All_Customers_Residential!Y386+All_Customers_Small_Commercial!Y386+All_Customers_Lighting!Y386</f>
        <v>103455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2703787</v>
      </c>
      <c r="AE386" s="5">
        <f t="shared" si="43"/>
        <v>2703787</v>
      </c>
      <c r="AG386" s="2">
        <f t="shared" si="44"/>
        <v>1</v>
      </c>
      <c r="AH386" s="2">
        <f t="shared" si="45"/>
        <v>2025</v>
      </c>
      <c r="AJ386" s="5">
        <f t="shared" si="46"/>
        <v>150457</v>
      </c>
      <c r="AK386" s="2">
        <f t="shared" si="47"/>
        <v>18</v>
      </c>
    </row>
    <row r="387" spans="1:37" ht="12.75" x14ac:dyDescent="0.2">
      <c r="A387" s="4">
        <v>45670</v>
      </c>
      <c r="B387" s="5">
        <f>All_Customers_Residential!B387+All_Customers_Small_Commercial!B387+All_Customers_Lighting!B387</f>
        <v>99489</v>
      </c>
      <c r="C387" s="5">
        <f>All_Customers_Residential!C387+All_Customers_Small_Commercial!C387+All_Customers_Lighting!C387</f>
        <v>95515</v>
      </c>
      <c r="D387" s="5">
        <f>All_Customers_Residential!D387+All_Customers_Small_Commercial!D387+All_Customers_Lighting!D387</f>
        <v>95419</v>
      </c>
      <c r="E387" s="5">
        <f>All_Customers_Residential!E387+All_Customers_Small_Commercial!E387+All_Customers_Lighting!E387</f>
        <v>95905</v>
      </c>
      <c r="F387" s="5">
        <f>All_Customers_Residential!F387+All_Customers_Small_Commercial!F387+All_Customers_Lighting!F387</f>
        <v>100008</v>
      </c>
      <c r="G387" s="5">
        <f>All_Customers_Residential!G387+All_Customers_Small_Commercial!G387+All_Customers_Lighting!G387</f>
        <v>107852</v>
      </c>
      <c r="H387" s="5">
        <f>All_Customers_Residential!H387+All_Customers_Small_Commercial!H387+All_Customers_Lighting!H387</f>
        <v>125714</v>
      </c>
      <c r="I387" s="5">
        <f>All_Customers_Residential!I387+All_Customers_Small_Commercial!I387+All_Customers_Lighting!I387</f>
        <v>133293</v>
      </c>
      <c r="J387" s="5">
        <f>All_Customers_Residential!J387+All_Customers_Small_Commercial!J387+All_Customers_Lighting!J387</f>
        <v>127981</v>
      </c>
      <c r="K387" s="5">
        <f>All_Customers_Residential!K387+All_Customers_Small_Commercial!K387+All_Customers_Lighting!K387</f>
        <v>119513</v>
      </c>
      <c r="L387" s="5">
        <f>All_Customers_Residential!L387+All_Customers_Small_Commercial!L387+All_Customers_Lighting!L387</f>
        <v>111759</v>
      </c>
      <c r="M387" s="5">
        <f>All_Customers_Residential!M387+All_Customers_Small_Commercial!M387+All_Customers_Lighting!M387</f>
        <v>102846</v>
      </c>
      <c r="N387" s="5">
        <f>All_Customers_Residential!N387+All_Customers_Small_Commercial!N387+All_Customers_Lighting!N387</f>
        <v>97334</v>
      </c>
      <c r="O387" s="5">
        <f>All_Customers_Residential!O387+All_Customers_Small_Commercial!O387+All_Customers_Lighting!O387</f>
        <v>97417</v>
      </c>
      <c r="P387" s="5">
        <f>All_Customers_Residential!P387+All_Customers_Small_Commercial!P387+All_Customers_Lighting!P387</f>
        <v>105461</v>
      </c>
      <c r="Q387" s="5">
        <f>All_Customers_Residential!Q387+All_Customers_Small_Commercial!Q387+All_Customers_Lighting!Q387</f>
        <v>118540</v>
      </c>
      <c r="R387" s="5">
        <f>All_Customers_Residential!R387+All_Customers_Small_Commercial!R387+All_Customers_Lighting!R387</f>
        <v>135573</v>
      </c>
      <c r="S387" s="5">
        <f>All_Customers_Residential!S387+All_Customers_Small_Commercial!S387+All_Customers_Lighting!S387</f>
        <v>146579</v>
      </c>
      <c r="T387" s="5">
        <f>All_Customers_Residential!T387+All_Customers_Small_Commercial!T387+All_Customers_Lighting!T387</f>
        <v>145825</v>
      </c>
      <c r="U387" s="5">
        <f>All_Customers_Residential!U387+All_Customers_Small_Commercial!U387+All_Customers_Lighting!U387</f>
        <v>141976</v>
      </c>
      <c r="V387" s="5">
        <f>All_Customers_Residential!V387+All_Customers_Small_Commercial!V387+All_Customers_Lighting!V387</f>
        <v>133524</v>
      </c>
      <c r="W387" s="5">
        <f>All_Customers_Residential!W387+All_Customers_Small_Commercial!W387+All_Customers_Lighting!W387</f>
        <v>121683</v>
      </c>
      <c r="X387" s="5">
        <f>All_Customers_Residential!X387+All_Customers_Small_Commercial!X387+All_Customers_Lighting!X387</f>
        <v>108033</v>
      </c>
      <c r="Y387" s="5">
        <f>All_Customers_Residential!Y387+All_Customers_Small_Commercial!Y387+All_Customers_Lighting!Y387</f>
        <v>98847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1947337</v>
      </c>
      <c r="AD387" s="5">
        <f t="shared" si="42"/>
        <v>818749</v>
      </c>
      <c r="AE387" s="5">
        <f t="shared" si="43"/>
        <v>2766086</v>
      </c>
      <c r="AG387" s="2">
        <f t="shared" si="44"/>
        <v>1</v>
      </c>
      <c r="AH387" s="2">
        <f t="shared" si="45"/>
        <v>2025</v>
      </c>
      <c r="AJ387" s="5">
        <f t="shared" si="46"/>
        <v>146579</v>
      </c>
      <c r="AK387" s="2">
        <f t="shared" si="47"/>
        <v>18</v>
      </c>
    </row>
    <row r="388" spans="1:37" ht="12.75" x14ac:dyDescent="0.2">
      <c r="A388" s="4">
        <v>45671</v>
      </c>
      <c r="B388" s="5">
        <f>All_Customers_Residential!B388+All_Customers_Small_Commercial!B388+All_Customers_Lighting!B388</f>
        <v>93700</v>
      </c>
      <c r="C388" s="5">
        <f>All_Customers_Residential!C388+All_Customers_Small_Commercial!C388+All_Customers_Lighting!C388</f>
        <v>90858</v>
      </c>
      <c r="D388" s="5">
        <f>All_Customers_Residential!D388+All_Customers_Small_Commercial!D388+All_Customers_Lighting!D388</f>
        <v>90080</v>
      </c>
      <c r="E388" s="5">
        <f>All_Customers_Residential!E388+All_Customers_Small_Commercial!E388+All_Customers_Lighting!E388</f>
        <v>90145</v>
      </c>
      <c r="F388" s="5">
        <f>All_Customers_Residential!F388+All_Customers_Small_Commercial!F388+All_Customers_Lighting!F388</f>
        <v>95047</v>
      </c>
      <c r="G388" s="5">
        <f>All_Customers_Residential!G388+All_Customers_Small_Commercial!G388+All_Customers_Lighting!G388</f>
        <v>102666</v>
      </c>
      <c r="H388" s="5">
        <f>All_Customers_Residential!H388+All_Customers_Small_Commercial!H388+All_Customers_Lighting!H388</f>
        <v>120811</v>
      </c>
      <c r="I388" s="5">
        <f>All_Customers_Residential!I388+All_Customers_Small_Commercial!I388+All_Customers_Lighting!I388</f>
        <v>125846</v>
      </c>
      <c r="J388" s="5">
        <f>All_Customers_Residential!J388+All_Customers_Small_Commercial!J388+All_Customers_Lighting!J388</f>
        <v>119288</v>
      </c>
      <c r="K388" s="5">
        <f>All_Customers_Residential!K388+All_Customers_Small_Commercial!K388+All_Customers_Lighting!K388</f>
        <v>108091</v>
      </c>
      <c r="L388" s="5">
        <f>All_Customers_Residential!L388+All_Customers_Small_Commercial!L388+All_Customers_Lighting!L388</f>
        <v>95934</v>
      </c>
      <c r="M388" s="5">
        <f>All_Customers_Residential!M388+All_Customers_Small_Commercial!M388+All_Customers_Lighting!M388</f>
        <v>86518</v>
      </c>
      <c r="N388" s="5">
        <f>All_Customers_Residential!N388+All_Customers_Small_Commercial!N388+All_Customers_Lighting!N388</f>
        <v>99616</v>
      </c>
      <c r="O388" s="5">
        <f>All_Customers_Residential!O388+All_Customers_Small_Commercial!O388+All_Customers_Lighting!O388</f>
        <v>101202</v>
      </c>
      <c r="P388" s="5">
        <f>All_Customers_Residential!P388+All_Customers_Small_Commercial!P388+All_Customers_Lighting!P388</f>
        <v>102925</v>
      </c>
      <c r="Q388" s="5">
        <f>All_Customers_Residential!Q388+All_Customers_Small_Commercial!Q388+All_Customers_Lighting!Q388</f>
        <v>112916</v>
      </c>
      <c r="R388" s="5">
        <f>All_Customers_Residential!R388+All_Customers_Small_Commercial!R388+All_Customers_Lighting!R388</f>
        <v>129218</v>
      </c>
      <c r="S388" s="5">
        <f>All_Customers_Residential!S388+All_Customers_Small_Commercial!S388+All_Customers_Lighting!S388</f>
        <v>136467</v>
      </c>
      <c r="T388" s="5">
        <f>All_Customers_Residential!T388+All_Customers_Small_Commercial!T388+All_Customers_Lighting!T388</f>
        <v>135677</v>
      </c>
      <c r="U388" s="5">
        <f>All_Customers_Residential!U388+All_Customers_Small_Commercial!U388+All_Customers_Lighting!U388</f>
        <v>135193</v>
      </c>
      <c r="V388" s="5">
        <f>All_Customers_Residential!V388+All_Customers_Small_Commercial!V388+All_Customers_Lighting!V388</f>
        <v>123959</v>
      </c>
      <c r="W388" s="5">
        <f>All_Customers_Residential!W388+All_Customers_Small_Commercial!W388+All_Customers_Lighting!W388</f>
        <v>111358</v>
      </c>
      <c r="X388" s="5">
        <f>All_Customers_Residential!X388+All_Customers_Small_Commercial!X388+All_Customers_Lighting!X388</f>
        <v>97522</v>
      </c>
      <c r="Y388" s="5">
        <f>All_Customers_Residential!Y388+All_Customers_Small_Commercial!Y388+All_Customers_Lighting!Y388</f>
        <v>90599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1821730</v>
      </c>
      <c r="AD388" s="5">
        <f t="shared" si="42"/>
        <v>773906</v>
      </c>
      <c r="AE388" s="5">
        <f t="shared" si="43"/>
        <v>2595636</v>
      </c>
      <c r="AG388" s="2">
        <f t="shared" si="44"/>
        <v>1</v>
      </c>
      <c r="AH388" s="2">
        <f t="shared" si="45"/>
        <v>2025</v>
      </c>
      <c r="AJ388" s="5">
        <f t="shared" si="46"/>
        <v>136467</v>
      </c>
      <c r="AK388" s="2">
        <f t="shared" si="47"/>
        <v>18</v>
      </c>
    </row>
    <row r="389" spans="1:37" ht="12.75" x14ac:dyDescent="0.2">
      <c r="A389" s="4">
        <v>45672</v>
      </c>
      <c r="B389" s="5">
        <f>All_Customers_Residential!B389+All_Customers_Small_Commercial!B389+All_Customers_Lighting!B389</f>
        <v>87203</v>
      </c>
      <c r="C389" s="5">
        <f>All_Customers_Residential!C389+All_Customers_Small_Commercial!C389+All_Customers_Lighting!C389</f>
        <v>85514</v>
      </c>
      <c r="D389" s="5">
        <f>All_Customers_Residential!D389+All_Customers_Small_Commercial!D389+All_Customers_Lighting!D389</f>
        <v>84533</v>
      </c>
      <c r="E389" s="5">
        <f>All_Customers_Residential!E389+All_Customers_Small_Commercial!E389+All_Customers_Lighting!E389</f>
        <v>85022</v>
      </c>
      <c r="F389" s="5">
        <f>All_Customers_Residential!F389+All_Customers_Small_Commercial!F389+All_Customers_Lighting!F389</f>
        <v>92343</v>
      </c>
      <c r="G389" s="5">
        <f>All_Customers_Residential!G389+All_Customers_Small_Commercial!G389+All_Customers_Lighting!G389</f>
        <v>99819</v>
      </c>
      <c r="H389" s="5">
        <f>All_Customers_Residential!H389+All_Customers_Small_Commercial!H389+All_Customers_Lighting!H389</f>
        <v>115842</v>
      </c>
      <c r="I389" s="5">
        <f>All_Customers_Residential!I389+All_Customers_Small_Commercial!I389+All_Customers_Lighting!I389</f>
        <v>120224</v>
      </c>
      <c r="J389" s="5">
        <f>All_Customers_Residential!J389+All_Customers_Small_Commercial!J389+All_Customers_Lighting!J389</f>
        <v>115216</v>
      </c>
      <c r="K389" s="5">
        <f>All_Customers_Residential!K389+All_Customers_Small_Commercial!K389+All_Customers_Lighting!K389</f>
        <v>106826</v>
      </c>
      <c r="L389" s="5">
        <f>All_Customers_Residential!L389+All_Customers_Small_Commercial!L389+All_Customers_Lighting!L389</f>
        <v>101333</v>
      </c>
      <c r="M389" s="5">
        <f>All_Customers_Residential!M389+All_Customers_Small_Commercial!M389+All_Customers_Lighting!M389</f>
        <v>96923</v>
      </c>
      <c r="N389" s="5">
        <f>All_Customers_Residential!N389+All_Customers_Small_Commercial!N389+All_Customers_Lighting!N389</f>
        <v>100023</v>
      </c>
      <c r="O389" s="5">
        <f>All_Customers_Residential!O389+All_Customers_Small_Commercial!O389+All_Customers_Lighting!O389</f>
        <v>101713</v>
      </c>
      <c r="P389" s="5">
        <f>All_Customers_Residential!P389+All_Customers_Small_Commercial!P389+All_Customers_Lighting!P389</f>
        <v>103265</v>
      </c>
      <c r="Q389" s="5">
        <f>All_Customers_Residential!Q389+All_Customers_Small_Commercial!Q389+All_Customers_Lighting!Q389</f>
        <v>120084</v>
      </c>
      <c r="R389" s="5">
        <f>All_Customers_Residential!R389+All_Customers_Small_Commercial!R389+All_Customers_Lighting!R389</f>
        <v>138907</v>
      </c>
      <c r="S389" s="5">
        <f>All_Customers_Residential!S389+All_Customers_Small_Commercial!S389+All_Customers_Lighting!S389</f>
        <v>151319</v>
      </c>
      <c r="T389" s="5">
        <f>All_Customers_Residential!T389+All_Customers_Small_Commercial!T389+All_Customers_Lighting!T389</f>
        <v>148808</v>
      </c>
      <c r="U389" s="5">
        <f>All_Customers_Residential!U389+All_Customers_Small_Commercial!U389+All_Customers_Lighting!U389</f>
        <v>147081</v>
      </c>
      <c r="V389" s="5">
        <f>All_Customers_Residential!V389+All_Customers_Small_Commercial!V389+All_Customers_Lighting!V389</f>
        <v>139815</v>
      </c>
      <c r="W389" s="5">
        <f>All_Customers_Residential!W389+All_Customers_Small_Commercial!W389+All_Customers_Lighting!W389</f>
        <v>131330</v>
      </c>
      <c r="X389" s="5">
        <f>All_Customers_Residential!X389+All_Customers_Small_Commercial!X389+All_Customers_Lighting!X389</f>
        <v>114596</v>
      </c>
      <c r="Y389" s="5">
        <f>All_Customers_Residential!Y389+All_Customers_Small_Commercial!Y389+All_Customers_Lighting!Y389</f>
        <v>103154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1937463</v>
      </c>
      <c r="AD389" s="5">
        <f t="shared" si="42"/>
        <v>753430</v>
      </c>
      <c r="AE389" s="5">
        <f t="shared" si="43"/>
        <v>2690893</v>
      </c>
      <c r="AG389" s="2">
        <f t="shared" si="44"/>
        <v>1</v>
      </c>
      <c r="AH389" s="2">
        <f t="shared" si="45"/>
        <v>2025</v>
      </c>
      <c r="AJ389" s="5">
        <f t="shared" si="46"/>
        <v>151319</v>
      </c>
      <c r="AK389" s="2">
        <f t="shared" si="47"/>
        <v>18</v>
      </c>
    </row>
    <row r="390" spans="1:37" ht="12.75" x14ac:dyDescent="0.2">
      <c r="A390" s="4">
        <v>45673</v>
      </c>
      <c r="B390" s="5">
        <f>All_Customers_Residential!B390+All_Customers_Small_Commercial!B390+All_Customers_Lighting!B390</f>
        <v>100283</v>
      </c>
      <c r="C390" s="5">
        <f>All_Customers_Residential!C390+All_Customers_Small_Commercial!C390+All_Customers_Lighting!C390</f>
        <v>94820</v>
      </c>
      <c r="D390" s="5">
        <f>All_Customers_Residential!D390+All_Customers_Small_Commercial!D390+All_Customers_Lighting!D390</f>
        <v>93679</v>
      </c>
      <c r="E390" s="5">
        <f>All_Customers_Residential!E390+All_Customers_Small_Commercial!E390+All_Customers_Lighting!E390</f>
        <v>97020</v>
      </c>
      <c r="F390" s="5">
        <f>All_Customers_Residential!F390+All_Customers_Small_Commercial!F390+All_Customers_Lighting!F390</f>
        <v>103972</v>
      </c>
      <c r="G390" s="5">
        <f>All_Customers_Residential!G390+All_Customers_Small_Commercial!G390+All_Customers_Lighting!G390</f>
        <v>111478</v>
      </c>
      <c r="H390" s="5">
        <f>All_Customers_Residential!H390+All_Customers_Small_Commercial!H390+All_Customers_Lighting!H390</f>
        <v>130201</v>
      </c>
      <c r="I390" s="5">
        <f>All_Customers_Residential!I390+All_Customers_Small_Commercial!I390+All_Customers_Lighting!I390</f>
        <v>135380</v>
      </c>
      <c r="J390" s="5">
        <f>All_Customers_Residential!J390+All_Customers_Small_Commercial!J390+All_Customers_Lighting!J390</f>
        <v>122357</v>
      </c>
      <c r="K390" s="5">
        <f>All_Customers_Residential!K390+All_Customers_Small_Commercial!K390+All_Customers_Lighting!K390</f>
        <v>99014</v>
      </c>
      <c r="L390" s="5">
        <f>All_Customers_Residential!L390+All_Customers_Small_Commercial!L390+All_Customers_Lighting!L390</f>
        <v>91182</v>
      </c>
      <c r="M390" s="5">
        <f>All_Customers_Residential!M390+All_Customers_Small_Commercial!M390+All_Customers_Lighting!M390</f>
        <v>87131</v>
      </c>
      <c r="N390" s="5">
        <f>All_Customers_Residential!N390+All_Customers_Small_Commercial!N390+All_Customers_Lighting!N390</f>
        <v>87796</v>
      </c>
      <c r="O390" s="5">
        <f>All_Customers_Residential!O390+All_Customers_Small_Commercial!O390+All_Customers_Lighting!O390</f>
        <v>94494</v>
      </c>
      <c r="P390" s="5">
        <f>All_Customers_Residential!P390+All_Customers_Small_Commercial!P390+All_Customers_Lighting!P390</f>
        <v>106351</v>
      </c>
      <c r="Q390" s="5">
        <f>All_Customers_Residential!Q390+All_Customers_Small_Commercial!Q390+All_Customers_Lighting!Q390</f>
        <v>118323</v>
      </c>
      <c r="R390" s="5">
        <f>All_Customers_Residential!R390+All_Customers_Small_Commercial!R390+All_Customers_Lighting!R390</f>
        <v>140927</v>
      </c>
      <c r="S390" s="5">
        <f>All_Customers_Residential!S390+All_Customers_Small_Commercial!S390+All_Customers_Lighting!S390</f>
        <v>153646</v>
      </c>
      <c r="T390" s="5">
        <f>All_Customers_Residential!T390+All_Customers_Small_Commercial!T390+All_Customers_Lighting!T390</f>
        <v>154934</v>
      </c>
      <c r="U390" s="5">
        <f>All_Customers_Residential!U390+All_Customers_Small_Commercial!U390+All_Customers_Lighting!U390</f>
        <v>153803</v>
      </c>
      <c r="V390" s="5">
        <f>All_Customers_Residential!V390+All_Customers_Small_Commercial!V390+All_Customers_Lighting!V390</f>
        <v>144152</v>
      </c>
      <c r="W390" s="5">
        <f>All_Customers_Residential!W390+All_Customers_Small_Commercial!W390+All_Customers_Lighting!W390</f>
        <v>133836</v>
      </c>
      <c r="X390" s="5">
        <f>All_Customers_Residential!X390+All_Customers_Small_Commercial!X390+All_Customers_Lighting!X390</f>
        <v>119668</v>
      </c>
      <c r="Y390" s="5">
        <f>All_Customers_Residential!Y390+All_Customers_Small_Commercial!Y390+All_Customers_Lighting!Y390</f>
        <v>109904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1942994</v>
      </c>
      <c r="AD390" s="5">
        <f t="shared" si="42"/>
        <v>841357</v>
      </c>
      <c r="AE390" s="5">
        <f t="shared" si="43"/>
        <v>2784351</v>
      </c>
      <c r="AG390" s="2">
        <f t="shared" si="44"/>
        <v>1</v>
      </c>
      <c r="AH390" s="2">
        <f t="shared" si="45"/>
        <v>2025</v>
      </c>
      <c r="AJ390" s="5">
        <f t="shared" si="46"/>
        <v>154934</v>
      </c>
      <c r="AK390" s="2">
        <f t="shared" si="47"/>
        <v>19</v>
      </c>
    </row>
    <row r="391" spans="1:37" ht="12.75" x14ac:dyDescent="0.2">
      <c r="A391" s="4">
        <v>45674</v>
      </c>
      <c r="B391" s="5">
        <f>All_Customers_Residential!B391+All_Customers_Small_Commercial!B391+All_Customers_Lighting!B391</f>
        <v>106595</v>
      </c>
      <c r="C391" s="5">
        <f>All_Customers_Residential!C391+All_Customers_Small_Commercial!C391+All_Customers_Lighting!C391</f>
        <v>104600</v>
      </c>
      <c r="D391" s="5">
        <f>All_Customers_Residential!D391+All_Customers_Small_Commercial!D391+All_Customers_Lighting!D391</f>
        <v>102537</v>
      </c>
      <c r="E391" s="5">
        <f>All_Customers_Residential!E391+All_Customers_Small_Commercial!E391+All_Customers_Lighting!E391</f>
        <v>104328</v>
      </c>
      <c r="F391" s="5">
        <f>All_Customers_Residential!F391+All_Customers_Small_Commercial!F391+All_Customers_Lighting!F391</f>
        <v>109933</v>
      </c>
      <c r="G391" s="5">
        <f>All_Customers_Residential!G391+All_Customers_Small_Commercial!G391+All_Customers_Lighting!G391</f>
        <v>117998</v>
      </c>
      <c r="H391" s="5">
        <f>All_Customers_Residential!H391+All_Customers_Small_Commercial!H391+All_Customers_Lighting!H391</f>
        <v>136566</v>
      </c>
      <c r="I391" s="5">
        <f>All_Customers_Residential!I391+All_Customers_Small_Commercial!I391+All_Customers_Lighting!I391</f>
        <v>137950</v>
      </c>
      <c r="J391" s="5">
        <f>All_Customers_Residential!J391+All_Customers_Small_Commercial!J391+All_Customers_Lighting!J391</f>
        <v>123012</v>
      </c>
      <c r="K391" s="5">
        <f>All_Customers_Residential!K391+All_Customers_Small_Commercial!K391+All_Customers_Lighting!K391</f>
        <v>103066</v>
      </c>
      <c r="L391" s="5">
        <f>All_Customers_Residential!L391+All_Customers_Small_Commercial!L391+All_Customers_Lighting!L391</f>
        <v>95666</v>
      </c>
      <c r="M391" s="5">
        <f>All_Customers_Residential!M391+All_Customers_Small_Commercial!M391+All_Customers_Lighting!M391</f>
        <v>82091</v>
      </c>
      <c r="N391" s="5">
        <f>All_Customers_Residential!N391+All_Customers_Small_Commercial!N391+All_Customers_Lighting!N391</f>
        <v>84407</v>
      </c>
      <c r="O391" s="5">
        <f>All_Customers_Residential!O391+All_Customers_Small_Commercial!O391+All_Customers_Lighting!O391</f>
        <v>91296</v>
      </c>
      <c r="P391" s="5">
        <f>All_Customers_Residential!P391+All_Customers_Small_Commercial!P391+All_Customers_Lighting!P391</f>
        <v>94918</v>
      </c>
      <c r="Q391" s="5">
        <f>All_Customers_Residential!Q391+All_Customers_Small_Commercial!Q391+All_Customers_Lighting!Q391</f>
        <v>114111</v>
      </c>
      <c r="R391" s="5">
        <f>All_Customers_Residential!R391+All_Customers_Small_Commercial!R391+All_Customers_Lighting!R391</f>
        <v>134441</v>
      </c>
      <c r="S391" s="5">
        <f>All_Customers_Residential!S391+All_Customers_Small_Commercial!S391+All_Customers_Lighting!S391</f>
        <v>144020</v>
      </c>
      <c r="T391" s="5">
        <f>All_Customers_Residential!T391+All_Customers_Small_Commercial!T391+All_Customers_Lighting!T391</f>
        <v>142111</v>
      </c>
      <c r="U391" s="5">
        <f>All_Customers_Residential!U391+All_Customers_Small_Commercial!U391+All_Customers_Lighting!U391</f>
        <v>139110</v>
      </c>
      <c r="V391" s="5">
        <f>All_Customers_Residential!V391+All_Customers_Small_Commercial!V391+All_Customers_Lighting!V391</f>
        <v>132490</v>
      </c>
      <c r="W391" s="5">
        <f>All_Customers_Residential!W391+All_Customers_Small_Commercial!W391+All_Customers_Lighting!W391</f>
        <v>123093</v>
      </c>
      <c r="X391" s="5">
        <f>All_Customers_Residential!X391+All_Customers_Small_Commercial!X391+All_Customers_Lighting!X391</f>
        <v>114477</v>
      </c>
      <c r="Y391" s="5">
        <f>All_Customers_Residential!Y391+All_Customers_Small_Commercial!Y391+All_Customers_Lighting!Y391</f>
        <v>105320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1856259</v>
      </c>
      <c r="AD391" s="5">
        <f t="shared" si="42"/>
        <v>887877</v>
      </c>
      <c r="AE391" s="5">
        <f t="shared" si="43"/>
        <v>2744136</v>
      </c>
      <c r="AG391" s="2">
        <f t="shared" si="44"/>
        <v>1</v>
      </c>
      <c r="AH391" s="2">
        <f t="shared" si="45"/>
        <v>2025</v>
      </c>
      <c r="AJ391" s="5">
        <f t="shared" si="46"/>
        <v>144020</v>
      </c>
      <c r="AK391" s="2">
        <f t="shared" si="47"/>
        <v>18</v>
      </c>
    </row>
    <row r="392" spans="1:37" ht="12.75" x14ac:dyDescent="0.2">
      <c r="A392" s="4">
        <v>45675</v>
      </c>
      <c r="B392" s="5">
        <f>All_Customers_Residential!B392+All_Customers_Small_Commercial!B392+All_Customers_Lighting!B392</f>
        <v>101541</v>
      </c>
      <c r="C392" s="5">
        <f>All_Customers_Residential!C392+All_Customers_Small_Commercial!C392+All_Customers_Lighting!C392</f>
        <v>97369</v>
      </c>
      <c r="D392" s="5">
        <f>All_Customers_Residential!D392+All_Customers_Small_Commercial!D392+All_Customers_Lighting!D392</f>
        <v>92329</v>
      </c>
      <c r="E392" s="5">
        <f>All_Customers_Residential!E392+All_Customers_Small_Commercial!E392+All_Customers_Lighting!E392</f>
        <v>85966</v>
      </c>
      <c r="F392" s="5">
        <f>All_Customers_Residential!F392+All_Customers_Small_Commercial!F392+All_Customers_Lighting!F392</f>
        <v>85759</v>
      </c>
      <c r="G392" s="5">
        <f>All_Customers_Residential!G392+All_Customers_Small_Commercial!G392+All_Customers_Lighting!G392</f>
        <v>88853</v>
      </c>
      <c r="H392" s="5">
        <f>All_Customers_Residential!H392+All_Customers_Small_Commercial!H392+All_Customers_Lighting!H392</f>
        <v>97887</v>
      </c>
      <c r="I392" s="5">
        <f>All_Customers_Residential!I392+All_Customers_Small_Commercial!I392+All_Customers_Lighting!I392</f>
        <v>104190</v>
      </c>
      <c r="J392" s="5">
        <f>All_Customers_Residential!J392+All_Customers_Small_Commercial!J392+All_Customers_Lighting!J392</f>
        <v>105184</v>
      </c>
      <c r="K392" s="5">
        <f>All_Customers_Residential!K392+All_Customers_Small_Commercial!K392+All_Customers_Lighting!K392</f>
        <v>108228</v>
      </c>
      <c r="L392" s="5">
        <f>All_Customers_Residential!L392+All_Customers_Small_Commercial!L392+All_Customers_Lighting!L392</f>
        <v>107116</v>
      </c>
      <c r="M392" s="5">
        <f>All_Customers_Residential!M392+All_Customers_Small_Commercial!M392+All_Customers_Lighting!M392</f>
        <v>103477</v>
      </c>
      <c r="N392" s="5">
        <f>All_Customers_Residential!N392+All_Customers_Small_Commercial!N392+All_Customers_Lighting!N392</f>
        <v>102771</v>
      </c>
      <c r="O392" s="5">
        <f>All_Customers_Residential!O392+All_Customers_Small_Commercial!O392+All_Customers_Lighting!O392</f>
        <v>103021</v>
      </c>
      <c r="P392" s="5">
        <f>All_Customers_Residential!P392+All_Customers_Small_Commercial!P392+All_Customers_Lighting!P392</f>
        <v>103927</v>
      </c>
      <c r="Q392" s="5">
        <f>All_Customers_Residential!Q392+All_Customers_Small_Commercial!Q392+All_Customers_Lighting!Q392</f>
        <v>109306</v>
      </c>
      <c r="R392" s="5">
        <f>All_Customers_Residential!R392+All_Customers_Small_Commercial!R392+All_Customers_Lighting!R392</f>
        <v>121629</v>
      </c>
      <c r="S392" s="5">
        <f>All_Customers_Residential!S392+All_Customers_Small_Commercial!S392+All_Customers_Lighting!S392</f>
        <v>125550</v>
      </c>
      <c r="T392" s="5">
        <f>All_Customers_Residential!T392+All_Customers_Small_Commercial!T392+All_Customers_Lighting!T392</f>
        <v>122488</v>
      </c>
      <c r="U392" s="5">
        <f>All_Customers_Residential!U392+All_Customers_Small_Commercial!U392+All_Customers_Lighting!U392</f>
        <v>116996</v>
      </c>
      <c r="V392" s="5">
        <f>All_Customers_Residential!V392+All_Customers_Small_Commercial!V392+All_Customers_Lighting!V392</f>
        <v>109741</v>
      </c>
      <c r="W392" s="5">
        <f>All_Customers_Residential!W392+All_Customers_Small_Commercial!W392+All_Customers_Lighting!W392</f>
        <v>101105</v>
      </c>
      <c r="X392" s="5">
        <f>All_Customers_Residential!X392+All_Customers_Small_Commercial!X392+All_Customers_Lighting!X392</f>
        <v>92454</v>
      </c>
      <c r="Y392" s="5">
        <f>All_Customers_Residential!Y392+All_Customers_Small_Commercial!Y392+All_Customers_Lighting!Y392</f>
        <v>82602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2469489</v>
      </c>
      <c r="AE392" s="5">
        <f t="shared" si="43"/>
        <v>2469489</v>
      </c>
      <c r="AG392" s="2">
        <f t="shared" si="44"/>
        <v>1</v>
      </c>
      <c r="AH392" s="2">
        <f t="shared" si="45"/>
        <v>2025</v>
      </c>
      <c r="AJ392" s="5">
        <f t="shared" si="46"/>
        <v>125550</v>
      </c>
      <c r="AK392" s="2">
        <f t="shared" si="47"/>
        <v>18</v>
      </c>
    </row>
    <row r="393" spans="1:37" ht="12.75" x14ac:dyDescent="0.2">
      <c r="A393" s="4">
        <v>45676</v>
      </c>
      <c r="B393" s="5">
        <f>All_Customers_Residential!B393+All_Customers_Small_Commercial!B393+All_Customers_Lighting!B393</f>
        <v>73544</v>
      </c>
      <c r="C393" s="5">
        <f>All_Customers_Residential!C393+All_Customers_Small_Commercial!C393+All_Customers_Lighting!C393</f>
        <v>69660</v>
      </c>
      <c r="D393" s="5">
        <f>All_Customers_Residential!D393+All_Customers_Small_Commercial!D393+All_Customers_Lighting!D393</f>
        <v>69935</v>
      </c>
      <c r="E393" s="5">
        <f>All_Customers_Residential!E393+All_Customers_Small_Commercial!E393+All_Customers_Lighting!E393</f>
        <v>72329</v>
      </c>
      <c r="F393" s="5">
        <f>All_Customers_Residential!F393+All_Customers_Small_Commercial!F393+All_Customers_Lighting!F393</f>
        <v>78684</v>
      </c>
      <c r="G393" s="5">
        <f>All_Customers_Residential!G393+All_Customers_Small_Commercial!G393+All_Customers_Lighting!G393</f>
        <v>81118</v>
      </c>
      <c r="H393" s="5">
        <f>All_Customers_Residential!H393+All_Customers_Small_Commercial!H393+All_Customers_Lighting!H393</f>
        <v>87226</v>
      </c>
      <c r="I393" s="5">
        <f>All_Customers_Residential!I393+All_Customers_Small_Commercial!I393+All_Customers_Lighting!I393</f>
        <v>92005</v>
      </c>
      <c r="J393" s="5">
        <f>All_Customers_Residential!J393+All_Customers_Small_Commercial!J393+All_Customers_Lighting!J393</f>
        <v>81757</v>
      </c>
      <c r="K393" s="5">
        <f>All_Customers_Residential!K393+All_Customers_Small_Commercial!K393+All_Customers_Lighting!K393</f>
        <v>69187</v>
      </c>
      <c r="L393" s="5">
        <f>All_Customers_Residential!L393+All_Customers_Small_Commercial!L393+All_Customers_Lighting!L393</f>
        <v>63928</v>
      </c>
      <c r="M393" s="5">
        <f>All_Customers_Residential!M393+All_Customers_Small_Commercial!M393+All_Customers_Lighting!M393</f>
        <v>70833</v>
      </c>
      <c r="N393" s="5">
        <f>All_Customers_Residential!N393+All_Customers_Small_Commercial!N393+All_Customers_Lighting!N393</f>
        <v>79162</v>
      </c>
      <c r="O393" s="5">
        <f>All_Customers_Residential!O393+All_Customers_Small_Commercial!O393+All_Customers_Lighting!O393</f>
        <v>83460</v>
      </c>
      <c r="P393" s="5">
        <f>All_Customers_Residential!P393+All_Customers_Small_Commercial!P393+All_Customers_Lighting!P393</f>
        <v>94205</v>
      </c>
      <c r="Q393" s="5">
        <f>All_Customers_Residential!Q393+All_Customers_Small_Commercial!Q393+All_Customers_Lighting!Q393</f>
        <v>107799</v>
      </c>
      <c r="R393" s="5">
        <f>All_Customers_Residential!R393+All_Customers_Small_Commercial!R393+All_Customers_Lighting!R393</f>
        <v>123491</v>
      </c>
      <c r="S393" s="5">
        <f>All_Customers_Residential!S393+All_Customers_Small_Commercial!S393+All_Customers_Lighting!S393</f>
        <v>130490</v>
      </c>
      <c r="T393" s="5">
        <f>All_Customers_Residential!T393+All_Customers_Small_Commercial!T393+All_Customers_Lighting!T393</f>
        <v>126543</v>
      </c>
      <c r="U393" s="5">
        <f>All_Customers_Residential!U393+All_Customers_Small_Commercial!U393+All_Customers_Lighting!U393</f>
        <v>124069</v>
      </c>
      <c r="V393" s="5">
        <f>All_Customers_Residential!V393+All_Customers_Small_Commercial!V393+All_Customers_Lighting!V393</f>
        <v>115408</v>
      </c>
      <c r="W393" s="5">
        <f>All_Customers_Residential!W393+All_Customers_Small_Commercial!W393+All_Customers_Lighting!W393</f>
        <v>106971</v>
      </c>
      <c r="X393" s="5">
        <f>All_Customers_Residential!X393+All_Customers_Small_Commercial!X393+All_Customers_Lighting!X393</f>
        <v>95693</v>
      </c>
      <c r="Y393" s="5">
        <f>All_Customers_Residential!Y393+All_Customers_Small_Commercial!Y393+All_Customers_Lighting!Y393</f>
        <v>87156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2184653</v>
      </c>
      <c r="AE393" s="5">
        <f t="shared" si="43"/>
        <v>2184653</v>
      </c>
      <c r="AG393" s="2">
        <f t="shared" si="44"/>
        <v>1</v>
      </c>
      <c r="AH393" s="2">
        <f t="shared" si="45"/>
        <v>2025</v>
      </c>
      <c r="AJ393" s="5">
        <f t="shared" si="46"/>
        <v>130490</v>
      </c>
      <c r="AK393" s="2">
        <f t="shared" si="47"/>
        <v>18</v>
      </c>
    </row>
    <row r="394" spans="1:37" ht="12.75" x14ac:dyDescent="0.2">
      <c r="A394" s="4">
        <v>45677</v>
      </c>
      <c r="B394" s="5">
        <f>All_Customers_Residential!B394+All_Customers_Small_Commercial!B394+All_Customers_Lighting!B394</f>
        <v>83180</v>
      </c>
      <c r="C394" s="5">
        <f>All_Customers_Residential!C394+All_Customers_Small_Commercial!C394+All_Customers_Lighting!C394</f>
        <v>81908</v>
      </c>
      <c r="D394" s="5">
        <f>All_Customers_Residential!D394+All_Customers_Small_Commercial!D394+All_Customers_Lighting!D394</f>
        <v>82507</v>
      </c>
      <c r="E394" s="5">
        <f>All_Customers_Residential!E394+All_Customers_Small_Commercial!E394+All_Customers_Lighting!E394</f>
        <v>84260</v>
      </c>
      <c r="F394" s="5">
        <f>All_Customers_Residential!F394+All_Customers_Small_Commercial!F394+All_Customers_Lighting!F394</f>
        <v>87056</v>
      </c>
      <c r="G394" s="5">
        <f>All_Customers_Residential!G394+All_Customers_Small_Commercial!G394+All_Customers_Lighting!G394</f>
        <v>94233</v>
      </c>
      <c r="H394" s="5">
        <f>All_Customers_Residential!H394+All_Customers_Small_Commercial!H394+All_Customers_Lighting!H394</f>
        <v>115548</v>
      </c>
      <c r="I394" s="5">
        <f>All_Customers_Residential!I394+All_Customers_Small_Commercial!I394+All_Customers_Lighting!I394</f>
        <v>125668</v>
      </c>
      <c r="J394" s="5">
        <f>All_Customers_Residential!J394+All_Customers_Small_Commercial!J394+All_Customers_Lighting!J394</f>
        <v>124857</v>
      </c>
      <c r="K394" s="5">
        <f>All_Customers_Residential!K394+All_Customers_Small_Commercial!K394+All_Customers_Lighting!K394</f>
        <v>122120</v>
      </c>
      <c r="L394" s="5">
        <f>All_Customers_Residential!L394+All_Customers_Small_Commercial!L394+All_Customers_Lighting!L394</f>
        <v>120133</v>
      </c>
      <c r="M394" s="5">
        <f>All_Customers_Residential!M394+All_Customers_Small_Commercial!M394+All_Customers_Lighting!M394</f>
        <v>117410</v>
      </c>
      <c r="N394" s="5">
        <f>All_Customers_Residential!N394+All_Customers_Small_Commercial!N394+All_Customers_Lighting!N394</f>
        <v>112759</v>
      </c>
      <c r="O394" s="5">
        <f>All_Customers_Residential!O394+All_Customers_Small_Commercial!O394+All_Customers_Lighting!O394</f>
        <v>110661</v>
      </c>
      <c r="P394" s="5">
        <f>All_Customers_Residential!P394+All_Customers_Small_Commercial!P394+All_Customers_Lighting!P394</f>
        <v>114826</v>
      </c>
      <c r="Q394" s="5">
        <f>All_Customers_Residential!Q394+All_Customers_Small_Commercial!Q394+All_Customers_Lighting!Q394</f>
        <v>128975</v>
      </c>
      <c r="R394" s="5">
        <f>All_Customers_Residential!R394+All_Customers_Small_Commercial!R394+All_Customers_Lighting!R394</f>
        <v>151786</v>
      </c>
      <c r="S394" s="5">
        <f>All_Customers_Residential!S394+All_Customers_Small_Commercial!S394+All_Customers_Lighting!S394</f>
        <v>164376</v>
      </c>
      <c r="T394" s="5">
        <f>All_Customers_Residential!T394+All_Customers_Small_Commercial!T394+All_Customers_Lighting!T394</f>
        <v>164186</v>
      </c>
      <c r="U394" s="5">
        <f>All_Customers_Residential!U394+All_Customers_Small_Commercial!U394+All_Customers_Lighting!U394</f>
        <v>161422</v>
      </c>
      <c r="V394" s="5">
        <f>All_Customers_Residential!V394+All_Customers_Small_Commercial!V394+All_Customers_Lighting!V394</f>
        <v>152529</v>
      </c>
      <c r="W394" s="5">
        <f>All_Customers_Residential!W394+All_Customers_Small_Commercial!W394+All_Customers_Lighting!W394</f>
        <v>140819</v>
      </c>
      <c r="X394" s="5">
        <f>All_Customers_Residential!X394+All_Customers_Small_Commercial!X394+All_Customers_Lighting!X394</f>
        <v>128080</v>
      </c>
      <c r="Y394" s="5">
        <f>All_Customers_Residential!Y394+All_Customers_Small_Commercial!Y394+All_Customers_Lighting!Y394</f>
        <v>118901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2140607</v>
      </c>
      <c r="AD394" s="5">
        <f t="shared" ref="AD394:AD457" si="50">AE394-AC394</f>
        <v>747593</v>
      </c>
      <c r="AE394" s="5">
        <f t="shared" ref="AE394:AE457" si="51">SUM(B394:Y394)</f>
        <v>2888200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164376</v>
      </c>
      <c r="AK394" s="2">
        <f t="shared" ref="AK394:AK457" si="55">IF(AE394&gt;0,INDEX(B$8:Y$8,MATCH(AJ394,B394:Y394,0)),"")</f>
        <v>18</v>
      </c>
    </row>
    <row r="395" spans="1:37" ht="12.75" x14ac:dyDescent="0.2">
      <c r="A395" s="4">
        <v>45678</v>
      </c>
      <c r="B395" s="5">
        <f>All_Customers_Residential!B395+All_Customers_Small_Commercial!B395+All_Customers_Lighting!B395</f>
        <v>115262</v>
      </c>
      <c r="C395" s="5">
        <f>All_Customers_Residential!C395+All_Customers_Small_Commercial!C395+All_Customers_Lighting!C395</f>
        <v>113069</v>
      </c>
      <c r="D395" s="5">
        <f>All_Customers_Residential!D395+All_Customers_Small_Commercial!D395+All_Customers_Lighting!D395</f>
        <v>112456</v>
      </c>
      <c r="E395" s="5">
        <f>All_Customers_Residential!E395+All_Customers_Small_Commercial!E395+All_Customers_Lighting!E395</f>
        <v>113553</v>
      </c>
      <c r="F395" s="5">
        <f>All_Customers_Residential!F395+All_Customers_Small_Commercial!F395+All_Customers_Lighting!F395</f>
        <v>118824</v>
      </c>
      <c r="G395" s="5">
        <f>All_Customers_Residential!G395+All_Customers_Small_Commercial!G395+All_Customers_Lighting!G395</f>
        <v>130373</v>
      </c>
      <c r="H395" s="5">
        <f>All_Customers_Residential!H395+All_Customers_Small_Commercial!H395+All_Customers_Lighting!H395</f>
        <v>149395</v>
      </c>
      <c r="I395" s="5">
        <f>All_Customers_Residential!I395+All_Customers_Small_Commercial!I395+All_Customers_Lighting!I395</f>
        <v>155747</v>
      </c>
      <c r="J395" s="5">
        <f>All_Customers_Residential!J395+All_Customers_Small_Commercial!J395+All_Customers_Lighting!J395</f>
        <v>143551</v>
      </c>
      <c r="K395" s="5">
        <f>All_Customers_Residential!K395+All_Customers_Small_Commercial!K395+All_Customers_Lighting!K395</f>
        <v>129412</v>
      </c>
      <c r="L395" s="5">
        <f>All_Customers_Residential!L395+All_Customers_Small_Commercial!L395+All_Customers_Lighting!L395</f>
        <v>121756</v>
      </c>
      <c r="M395" s="5">
        <f>All_Customers_Residential!M395+All_Customers_Small_Commercial!M395+All_Customers_Lighting!M395</f>
        <v>115820</v>
      </c>
      <c r="N395" s="5">
        <f>All_Customers_Residential!N395+All_Customers_Small_Commercial!N395+All_Customers_Lighting!N395</f>
        <v>111719</v>
      </c>
      <c r="O395" s="5">
        <f>All_Customers_Residential!O395+All_Customers_Small_Commercial!O395+All_Customers_Lighting!O395</f>
        <v>112957</v>
      </c>
      <c r="P395" s="5">
        <f>All_Customers_Residential!P395+All_Customers_Small_Commercial!P395+All_Customers_Lighting!P395</f>
        <v>116600</v>
      </c>
      <c r="Q395" s="5">
        <f>All_Customers_Residential!Q395+All_Customers_Small_Commercial!Q395+All_Customers_Lighting!Q395</f>
        <v>131455</v>
      </c>
      <c r="R395" s="5">
        <f>All_Customers_Residential!R395+All_Customers_Small_Commercial!R395+All_Customers_Lighting!R395</f>
        <v>152710</v>
      </c>
      <c r="S395" s="5">
        <f>All_Customers_Residential!S395+All_Customers_Small_Commercial!S395+All_Customers_Lighting!S395</f>
        <v>167001</v>
      </c>
      <c r="T395" s="5">
        <f>All_Customers_Residential!T395+All_Customers_Small_Commercial!T395+All_Customers_Lighting!T395</f>
        <v>168016</v>
      </c>
      <c r="U395" s="5">
        <f>All_Customers_Residential!U395+All_Customers_Small_Commercial!U395+All_Customers_Lighting!U395</f>
        <v>165108</v>
      </c>
      <c r="V395" s="5">
        <f>All_Customers_Residential!V395+All_Customers_Small_Commercial!V395+All_Customers_Lighting!V395</f>
        <v>157487</v>
      </c>
      <c r="W395" s="5">
        <f>All_Customers_Residential!W395+All_Customers_Small_Commercial!W395+All_Customers_Lighting!W395</f>
        <v>147757</v>
      </c>
      <c r="X395" s="5">
        <f>All_Customers_Residential!X395+All_Customers_Small_Commercial!X395+All_Customers_Lighting!X395</f>
        <v>134182</v>
      </c>
      <c r="Y395" s="5">
        <f>All_Customers_Residential!Y395+All_Customers_Small_Commercial!Y395+All_Customers_Lighting!Y395</f>
        <v>124021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2231278</v>
      </c>
      <c r="AD395" s="5">
        <f t="shared" si="50"/>
        <v>976953</v>
      </c>
      <c r="AE395" s="5">
        <f t="shared" si="51"/>
        <v>3208231</v>
      </c>
      <c r="AG395" s="2">
        <f t="shared" si="52"/>
        <v>1</v>
      </c>
      <c r="AH395" s="2">
        <f t="shared" si="53"/>
        <v>2025</v>
      </c>
      <c r="AJ395" s="5">
        <f t="shared" si="54"/>
        <v>168016</v>
      </c>
      <c r="AK395" s="2">
        <f t="shared" si="55"/>
        <v>19</v>
      </c>
    </row>
    <row r="396" spans="1:37" ht="12.75" x14ac:dyDescent="0.2">
      <c r="A396" s="4">
        <v>45679</v>
      </c>
      <c r="B396" s="5">
        <f>All_Customers_Residential!B396+All_Customers_Small_Commercial!B396+All_Customers_Lighting!B396</f>
        <v>120351</v>
      </c>
      <c r="C396" s="5">
        <f>All_Customers_Residential!C396+All_Customers_Small_Commercial!C396+All_Customers_Lighting!C396</f>
        <v>117928</v>
      </c>
      <c r="D396" s="5">
        <f>All_Customers_Residential!D396+All_Customers_Small_Commercial!D396+All_Customers_Lighting!D396</f>
        <v>117999</v>
      </c>
      <c r="E396" s="5">
        <f>All_Customers_Residential!E396+All_Customers_Small_Commercial!E396+All_Customers_Lighting!E396</f>
        <v>119185</v>
      </c>
      <c r="F396" s="5">
        <f>All_Customers_Residential!F396+All_Customers_Small_Commercial!F396+All_Customers_Lighting!F396</f>
        <v>124683</v>
      </c>
      <c r="G396" s="5">
        <f>All_Customers_Residential!G396+All_Customers_Small_Commercial!G396+All_Customers_Lighting!G396</f>
        <v>133556</v>
      </c>
      <c r="H396" s="5">
        <f>All_Customers_Residential!H396+All_Customers_Small_Commercial!H396+All_Customers_Lighting!H396</f>
        <v>153264</v>
      </c>
      <c r="I396" s="5">
        <f>All_Customers_Residential!I396+All_Customers_Small_Commercial!I396+All_Customers_Lighting!I396</f>
        <v>158300</v>
      </c>
      <c r="J396" s="5">
        <f>All_Customers_Residential!J396+All_Customers_Small_Commercial!J396+All_Customers_Lighting!J396</f>
        <v>146475</v>
      </c>
      <c r="K396" s="5">
        <f>All_Customers_Residential!K396+All_Customers_Small_Commercial!K396+All_Customers_Lighting!K396</f>
        <v>130943</v>
      </c>
      <c r="L396" s="5">
        <f>All_Customers_Residential!L396+All_Customers_Small_Commercial!L396+All_Customers_Lighting!L396</f>
        <v>122746</v>
      </c>
      <c r="M396" s="5">
        <f>All_Customers_Residential!M396+All_Customers_Small_Commercial!M396+All_Customers_Lighting!M396</f>
        <v>116489</v>
      </c>
      <c r="N396" s="5">
        <f>All_Customers_Residential!N396+All_Customers_Small_Commercial!N396+All_Customers_Lighting!N396</f>
        <v>111678</v>
      </c>
      <c r="O396" s="5">
        <f>All_Customers_Residential!O396+All_Customers_Small_Commercial!O396+All_Customers_Lighting!O396</f>
        <v>113863</v>
      </c>
      <c r="P396" s="5">
        <f>All_Customers_Residential!P396+All_Customers_Small_Commercial!P396+All_Customers_Lighting!P396</f>
        <v>116269</v>
      </c>
      <c r="Q396" s="5">
        <f>All_Customers_Residential!Q396+All_Customers_Small_Commercial!Q396+All_Customers_Lighting!Q396</f>
        <v>131773</v>
      </c>
      <c r="R396" s="5">
        <f>All_Customers_Residential!R396+All_Customers_Small_Commercial!R396+All_Customers_Lighting!R396</f>
        <v>153430</v>
      </c>
      <c r="S396" s="5">
        <f>All_Customers_Residential!S396+All_Customers_Small_Commercial!S396+All_Customers_Lighting!S396</f>
        <v>169459</v>
      </c>
      <c r="T396" s="5">
        <f>All_Customers_Residential!T396+All_Customers_Small_Commercial!T396+All_Customers_Lighting!T396</f>
        <v>171850</v>
      </c>
      <c r="U396" s="5">
        <f>All_Customers_Residential!U396+All_Customers_Small_Commercial!U396+All_Customers_Lighting!U396</f>
        <v>170322</v>
      </c>
      <c r="V396" s="5">
        <f>All_Customers_Residential!V396+All_Customers_Small_Commercial!V396+All_Customers_Lighting!V396</f>
        <v>163004</v>
      </c>
      <c r="W396" s="5">
        <f>All_Customers_Residential!W396+All_Customers_Small_Commercial!W396+All_Customers_Lighting!W396</f>
        <v>150028</v>
      </c>
      <c r="X396" s="5">
        <f>All_Customers_Residential!X396+All_Customers_Small_Commercial!X396+All_Customers_Lighting!X396</f>
        <v>135350</v>
      </c>
      <c r="Y396" s="5">
        <f>All_Customers_Residential!Y396+All_Customers_Small_Commercial!Y396+All_Customers_Lighting!Y396</f>
        <v>123749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2261979</v>
      </c>
      <c r="AD396" s="5">
        <f t="shared" si="50"/>
        <v>1010715</v>
      </c>
      <c r="AE396" s="5">
        <f t="shared" si="51"/>
        <v>3272694</v>
      </c>
      <c r="AG396" s="2">
        <f t="shared" si="52"/>
        <v>1</v>
      </c>
      <c r="AH396" s="2">
        <f t="shared" si="53"/>
        <v>2025</v>
      </c>
      <c r="AJ396" s="5">
        <f t="shared" si="54"/>
        <v>171850</v>
      </c>
      <c r="AK396" s="2">
        <f t="shared" si="55"/>
        <v>19</v>
      </c>
    </row>
    <row r="397" spans="1:37" ht="12.75" x14ac:dyDescent="0.2">
      <c r="A397" s="4">
        <v>45680</v>
      </c>
      <c r="B397" s="5">
        <f>All_Customers_Residential!B397+All_Customers_Small_Commercial!B397+All_Customers_Lighting!B397</f>
        <v>118348</v>
      </c>
      <c r="C397" s="5">
        <f>All_Customers_Residential!C397+All_Customers_Small_Commercial!C397+All_Customers_Lighting!C397</f>
        <v>115375</v>
      </c>
      <c r="D397" s="5">
        <f>All_Customers_Residential!D397+All_Customers_Small_Commercial!D397+All_Customers_Lighting!D397</f>
        <v>113555</v>
      </c>
      <c r="E397" s="5">
        <f>All_Customers_Residential!E397+All_Customers_Small_Commercial!E397+All_Customers_Lighting!E397</f>
        <v>114257</v>
      </c>
      <c r="F397" s="5">
        <f>All_Customers_Residential!F397+All_Customers_Small_Commercial!F397+All_Customers_Lighting!F397</f>
        <v>119026</v>
      </c>
      <c r="G397" s="5">
        <f>All_Customers_Residential!G397+All_Customers_Small_Commercial!G397+All_Customers_Lighting!G397</f>
        <v>126493</v>
      </c>
      <c r="H397" s="5">
        <f>All_Customers_Residential!H397+All_Customers_Small_Commercial!H397+All_Customers_Lighting!H397</f>
        <v>145822</v>
      </c>
      <c r="I397" s="5">
        <f>All_Customers_Residential!I397+All_Customers_Small_Commercial!I397+All_Customers_Lighting!I397</f>
        <v>151646</v>
      </c>
      <c r="J397" s="5">
        <f>All_Customers_Residential!J397+All_Customers_Small_Commercial!J397+All_Customers_Lighting!J397</f>
        <v>137890</v>
      </c>
      <c r="K397" s="5">
        <f>All_Customers_Residential!K397+All_Customers_Small_Commercial!K397+All_Customers_Lighting!K397</f>
        <v>133319</v>
      </c>
      <c r="L397" s="5">
        <f>All_Customers_Residential!L397+All_Customers_Small_Commercial!L397+All_Customers_Lighting!L397</f>
        <v>129788</v>
      </c>
      <c r="M397" s="5">
        <f>All_Customers_Residential!M397+All_Customers_Small_Commercial!M397+All_Customers_Lighting!M397</f>
        <v>123548</v>
      </c>
      <c r="N397" s="5">
        <f>All_Customers_Residential!N397+All_Customers_Small_Commercial!N397+All_Customers_Lighting!N397</f>
        <v>117856</v>
      </c>
      <c r="O397" s="5">
        <f>All_Customers_Residential!O397+All_Customers_Small_Commercial!O397+All_Customers_Lighting!O397</f>
        <v>123506</v>
      </c>
      <c r="P397" s="5">
        <f>All_Customers_Residential!P397+All_Customers_Small_Commercial!P397+All_Customers_Lighting!P397</f>
        <v>126278</v>
      </c>
      <c r="Q397" s="5">
        <f>All_Customers_Residential!Q397+All_Customers_Small_Commercial!Q397+All_Customers_Lighting!Q397</f>
        <v>133057</v>
      </c>
      <c r="R397" s="5">
        <f>All_Customers_Residential!R397+All_Customers_Small_Commercial!R397+All_Customers_Lighting!R397</f>
        <v>147965</v>
      </c>
      <c r="S397" s="5">
        <f>All_Customers_Residential!S397+All_Customers_Small_Commercial!S397+All_Customers_Lighting!S397</f>
        <v>157265</v>
      </c>
      <c r="T397" s="5">
        <f>All_Customers_Residential!T397+All_Customers_Small_Commercial!T397+All_Customers_Lighting!T397</f>
        <v>154820</v>
      </c>
      <c r="U397" s="5">
        <f>All_Customers_Residential!U397+All_Customers_Small_Commercial!U397+All_Customers_Lighting!U397</f>
        <v>144089</v>
      </c>
      <c r="V397" s="5">
        <f>All_Customers_Residential!V397+All_Customers_Small_Commercial!V397+All_Customers_Lighting!V397</f>
        <v>134284</v>
      </c>
      <c r="W397" s="5">
        <f>All_Customers_Residential!W397+All_Customers_Small_Commercial!W397+All_Customers_Lighting!W397</f>
        <v>127476</v>
      </c>
      <c r="X397" s="5">
        <f>All_Customers_Residential!X397+All_Customers_Small_Commercial!X397+All_Customers_Lighting!X397</f>
        <v>117281</v>
      </c>
      <c r="Y397" s="5">
        <f>All_Customers_Residential!Y397+All_Customers_Small_Commercial!Y397+All_Customers_Lighting!Y397</f>
        <v>109449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2160068</v>
      </c>
      <c r="AD397" s="5">
        <f t="shared" si="50"/>
        <v>962325</v>
      </c>
      <c r="AE397" s="5">
        <f t="shared" si="51"/>
        <v>3122393</v>
      </c>
      <c r="AG397" s="2">
        <f t="shared" si="52"/>
        <v>1</v>
      </c>
      <c r="AH397" s="2">
        <f t="shared" si="53"/>
        <v>2025</v>
      </c>
      <c r="AJ397" s="5">
        <f t="shared" si="54"/>
        <v>157265</v>
      </c>
      <c r="AK397" s="2">
        <f t="shared" si="55"/>
        <v>18</v>
      </c>
    </row>
    <row r="398" spans="1:37" ht="12.75" x14ac:dyDescent="0.2">
      <c r="A398" s="4">
        <v>45681</v>
      </c>
      <c r="B398" s="5">
        <f>All_Customers_Residential!B398+All_Customers_Small_Commercial!B398+All_Customers_Lighting!B398</f>
        <v>104996</v>
      </c>
      <c r="C398" s="5">
        <f>All_Customers_Residential!C398+All_Customers_Small_Commercial!C398+All_Customers_Lighting!C398</f>
        <v>105458</v>
      </c>
      <c r="D398" s="5">
        <f>All_Customers_Residential!D398+All_Customers_Small_Commercial!D398+All_Customers_Lighting!D398</f>
        <v>106019</v>
      </c>
      <c r="E398" s="5">
        <f>All_Customers_Residential!E398+All_Customers_Small_Commercial!E398+All_Customers_Lighting!E398</f>
        <v>109420</v>
      </c>
      <c r="F398" s="5">
        <f>All_Customers_Residential!F398+All_Customers_Small_Commercial!F398+All_Customers_Lighting!F398</f>
        <v>113327</v>
      </c>
      <c r="G398" s="5">
        <f>All_Customers_Residential!G398+All_Customers_Small_Commercial!G398+All_Customers_Lighting!G398</f>
        <v>121400</v>
      </c>
      <c r="H398" s="5">
        <f>All_Customers_Residential!H398+All_Customers_Small_Commercial!H398+All_Customers_Lighting!H398</f>
        <v>138039</v>
      </c>
      <c r="I398" s="5">
        <f>All_Customers_Residential!I398+All_Customers_Small_Commercial!I398+All_Customers_Lighting!I398</f>
        <v>141932</v>
      </c>
      <c r="J398" s="5">
        <f>All_Customers_Residential!J398+All_Customers_Small_Commercial!J398+All_Customers_Lighting!J398</f>
        <v>126553</v>
      </c>
      <c r="K398" s="5">
        <f>All_Customers_Residential!K398+All_Customers_Small_Commercial!K398+All_Customers_Lighting!K398</f>
        <v>111104</v>
      </c>
      <c r="L398" s="5">
        <f>All_Customers_Residential!L398+All_Customers_Small_Commercial!L398+All_Customers_Lighting!L398</f>
        <v>102943</v>
      </c>
      <c r="M398" s="5">
        <f>All_Customers_Residential!M398+All_Customers_Small_Commercial!M398+All_Customers_Lighting!M398</f>
        <v>90491</v>
      </c>
      <c r="N398" s="5">
        <f>All_Customers_Residential!N398+All_Customers_Small_Commercial!N398+All_Customers_Lighting!N398</f>
        <v>81010</v>
      </c>
      <c r="O398" s="5">
        <f>All_Customers_Residential!O398+All_Customers_Small_Commercial!O398+All_Customers_Lighting!O398</f>
        <v>78788</v>
      </c>
      <c r="P398" s="5">
        <f>All_Customers_Residential!P398+All_Customers_Small_Commercial!P398+All_Customers_Lighting!P398</f>
        <v>90363</v>
      </c>
      <c r="Q398" s="5">
        <f>All_Customers_Residential!Q398+All_Customers_Small_Commercial!Q398+All_Customers_Lighting!Q398</f>
        <v>111445</v>
      </c>
      <c r="R398" s="5">
        <f>All_Customers_Residential!R398+All_Customers_Small_Commercial!R398+All_Customers_Lighting!R398</f>
        <v>135481</v>
      </c>
      <c r="S398" s="5">
        <f>All_Customers_Residential!S398+All_Customers_Small_Commercial!S398+All_Customers_Lighting!S398</f>
        <v>147222</v>
      </c>
      <c r="T398" s="5">
        <f>All_Customers_Residential!T398+All_Customers_Small_Commercial!T398+All_Customers_Lighting!T398</f>
        <v>142605</v>
      </c>
      <c r="U398" s="5">
        <f>All_Customers_Residential!U398+All_Customers_Small_Commercial!U398+All_Customers_Lighting!U398</f>
        <v>140502</v>
      </c>
      <c r="V398" s="5">
        <f>All_Customers_Residential!V398+All_Customers_Small_Commercial!V398+All_Customers_Lighting!V398</f>
        <v>134583</v>
      </c>
      <c r="W398" s="5">
        <f>All_Customers_Residential!W398+All_Customers_Small_Commercial!W398+All_Customers_Lighting!W398</f>
        <v>124807</v>
      </c>
      <c r="X398" s="5">
        <f>All_Customers_Residential!X398+All_Customers_Small_Commercial!X398+All_Customers_Lighting!X398</f>
        <v>115232</v>
      </c>
      <c r="Y398" s="5">
        <f>All_Customers_Residential!Y398+All_Customers_Small_Commercial!Y398+All_Customers_Lighting!Y398</f>
        <v>105210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1875061</v>
      </c>
      <c r="AD398" s="5">
        <f t="shared" si="50"/>
        <v>903869</v>
      </c>
      <c r="AE398" s="5">
        <f t="shared" si="51"/>
        <v>2778930</v>
      </c>
      <c r="AG398" s="2">
        <f t="shared" si="52"/>
        <v>1</v>
      </c>
      <c r="AH398" s="2">
        <f t="shared" si="53"/>
        <v>2025</v>
      </c>
      <c r="AJ398" s="5">
        <f t="shared" si="54"/>
        <v>147222</v>
      </c>
      <c r="AK398" s="2">
        <f t="shared" si="55"/>
        <v>18</v>
      </c>
    </row>
    <row r="399" spans="1:37" ht="12.75" x14ac:dyDescent="0.2">
      <c r="A399" s="4">
        <v>45682</v>
      </c>
      <c r="B399" s="5">
        <f>All_Customers_Residential!B399+All_Customers_Small_Commercial!B399+All_Customers_Lighting!B399</f>
        <v>101424</v>
      </c>
      <c r="C399" s="5">
        <f>All_Customers_Residential!C399+All_Customers_Small_Commercial!C399+All_Customers_Lighting!C399</f>
        <v>98967</v>
      </c>
      <c r="D399" s="5">
        <f>All_Customers_Residential!D399+All_Customers_Small_Commercial!D399+All_Customers_Lighting!D399</f>
        <v>99436</v>
      </c>
      <c r="E399" s="5">
        <f>All_Customers_Residential!E399+All_Customers_Small_Commercial!E399+All_Customers_Lighting!E399</f>
        <v>101586</v>
      </c>
      <c r="F399" s="5">
        <f>All_Customers_Residential!F399+All_Customers_Small_Commercial!F399+All_Customers_Lighting!F399</f>
        <v>105457</v>
      </c>
      <c r="G399" s="5">
        <f>All_Customers_Residential!G399+All_Customers_Small_Commercial!G399+All_Customers_Lighting!G399</f>
        <v>109231</v>
      </c>
      <c r="H399" s="5">
        <f>All_Customers_Residential!H399+All_Customers_Small_Commercial!H399+All_Customers_Lighting!H399</f>
        <v>121852</v>
      </c>
      <c r="I399" s="5">
        <f>All_Customers_Residential!I399+All_Customers_Small_Commercial!I399+All_Customers_Lighting!I399</f>
        <v>127939</v>
      </c>
      <c r="J399" s="5">
        <f>All_Customers_Residential!J399+All_Customers_Small_Commercial!J399+All_Customers_Lighting!J399</f>
        <v>115589</v>
      </c>
      <c r="K399" s="5">
        <f>All_Customers_Residential!K399+All_Customers_Small_Commercial!K399+All_Customers_Lighting!K399</f>
        <v>103546</v>
      </c>
      <c r="L399" s="5">
        <f>All_Customers_Residential!L399+All_Customers_Small_Commercial!L399+All_Customers_Lighting!L399</f>
        <v>101510</v>
      </c>
      <c r="M399" s="5">
        <f>All_Customers_Residential!M399+All_Customers_Small_Commercial!M399+All_Customers_Lighting!M399</f>
        <v>95939</v>
      </c>
      <c r="N399" s="5">
        <f>All_Customers_Residential!N399+All_Customers_Small_Commercial!N399+All_Customers_Lighting!N399</f>
        <v>92051</v>
      </c>
      <c r="O399" s="5">
        <f>All_Customers_Residential!O399+All_Customers_Small_Commercial!O399+All_Customers_Lighting!O399</f>
        <v>89290</v>
      </c>
      <c r="P399" s="5">
        <f>All_Customers_Residential!P399+All_Customers_Small_Commercial!P399+All_Customers_Lighting!P399</f>
        <v>94773</v>
      </c>
      <c r="Q399" s="5">
        <f>All_Customers_Residential!Q399+All_Customers_Small_Commercial!Q399+All_Customers_Lighting!Q399</f>
        <v>118584</v>
      </c>
      <c r="R399" s="5">
        <f>All_Customers_Residential!R399+All_Customers_Small_Commercial!R399+All_Customers_Lighting!R399</f>
        <v>140654</v>
      </c>
      <c r="S399" s="5">
        <f>All_Customers_Residential!S399+All_Customers_Small_Commercial!S399+All_Customers_Lighting!S399</f>
        <v>153732</v>
      </c>
      <c r="T399" s="5">
        <f>All_Customers_Residential!T399+All_Customers_Small_Commercial!T399+All_Customers_Lighting!T399</f>
        <v>152150</v>
      </c>
      <c r="U399" s="5">
        <f>All_Customers_Residential!U399+All_Customers_Small_Commercial!U399+All_Customers_Lighting!U399</f>
        <v>151425</v>
      </c>
      <c r="V399" s="5">
        <f>All_Customers_Residential!V399+All_Customers_Small_Commercial!V399+All_Customers_Lighting!V399</f>
        <v>140003</v>
      </c>
      <c r="W399" s="5">
        <f>All_Customers_Residential!W399+All_Customers_Small_Commercial!W399+All_Customers_Lighting!W399</f>
        <v>133033</v>
      </c>
      <c r="X399" s="5">
        <f>All_Customers_Residential!X399+All_Customers_Small_Commercial!X399+All_Customers_Lighting!X399</f>
        <v>123203</v>
      </c>
      <c r="Y399" s="5">
        <f>All_Customers_Residential!Y399+All_Customers_Small_Commercial!Y399+All_Customers_Lighting!Y399</f>
        <v>117498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2788872</v>
      </c>
      <c r="AE399" s="5">
        <f t="shared" si="51"/>
        <v>2788872</v>
      </c>
      <c r="AG399" s="2">
        <f t="shared" si="52"/>
        <v>1</v>
      </c>
      <c r="AH399" s="2">
        <f t="shared" si="53"/>
        <v>2025</v>
      </c>
      <c r="AJ399" s="5">
        <f t="shared" si="54"/>
        <v>153732</v>
      </c>
      <c r="AK399" s="2">
        <f t="shared" si="55"/>
        <v>18</v>
      </c>
    </row>
    <row r="400" spans="1:37" ht="12.75" x14ac:dyDescent="0.2">
      <c r="A400" s="4">
        <v>45683</v>
      </c>
      <c r="B400" s="5">
        <f>All_Customers_Residential!B400+All_Customers_Small_Commercial!B400+All_Customers_Lighting!B400</f>
        <v>115654</v>
      </c>
      <c r="C400" s="5">
        <f>All_Customers_Residential!C400+All_Customers_Small_Commercial!C400+All_Customers_Lighting!C400</f>
        <v>110162</v>
      </c>
      <c r="D400" s="5">
        <f>All_Customers_Residential!D400+All_Customers_Small_Commercial!D400+All_Customers_Lighting!D400</f>
        <v>108353</v>
      </c>
      <c r="E400" s="5">
        <f>All_Customers_Residential!E400+All_Customers_Small_Commercial!E400+All_Customers_Lighting!E400</f>
        <v>104265</v>
      </c>
      <c r="F400" s="5">
        <f>All_Customers_Residential!F400+All_Customers_Small_Commercial!F400+All_Customers_Lighting!F400</f>
        <v>103717</v>
      </c>
      <c r="G400" s="5">
        <f>All_Customers_Residential!G400+All_Customers_Small_Commercial!G400+All_Customers_Lighting!G400</f>
        <v>105994</v>
      </c>
      <c r="H400" s="5">
        <f>All_Customers_Residential!H400+All_Customers_Small_Commercial!H400+All_Customers_Lighting!H400</f>
        <v>116696</v>
      </c>
      <c r="I400" s="5">
        <f>All_Customers_Residential!I400+All_Customers_Small_Commercial!I400+All_Customers_Lighting!I400</f>
        <v>118937</v>
      </c>
      <c r="J400" s="5">
        <f>All_Customers_Residential!J400+All_Customers_Small_Commercial!J400+All_Customers_Lighting!J400</f>
        <v>113822</v>
      </c>
      <c r="K400" s="5">
        <f>All_Customers_Residential!K400+All_Customers_Small_Commercial!K400+All_Customers_Lighting!K400</f>
        <v>110252</v>
      </c>
      <c r="L400" s="5">
        <f>All_Customers_Residential!L400+All_Customers_Small_Commercial!L400+All_Customers_Lighting!L400</f>
        <v>104753</v>
      </c>
      <c r="M400" s="5">
        <f>All_Customers_Residential!M400+All_Customers_Small_Commercial!M400+All_Customers_Lighting!M400</f>
        <v>97008</v>
      </c>
      <c r="N400" s="5">
        <f>All_Customers_Residential!N400+All_Customers_Small_Commercial!N400+All_Customers_Lighting!N400</f>
        <v>76837</v>
      </c>
      <c r="O400" s="5">
        <f>All_Customers_Residential!O400+All_Customers_Small_Commercial!O400+All_Customers_Lighting!O400</f>
        <v>75745</v>
      </c>
      <c r="P400" s="5">
        <f>All_Customers_Residential!P400+All_Customers_Small_Commercial!P400+All_Customers_Lighting!P400</f>
        <v>85539</v>
      </c>
      <c r="Q400" s="5">
        <f>All_Customers_Residential!Q400+All_Customers_Small_Commercial!Q400+All_Customers_Lighting!Q400</f>
        <v>111370</v>
      </c>
      <c r="R400" s="5">
        <f>All_Customers_Residential!R400+All_Customers_Small_Commercial!R400+All_Customers_Lighting!R400</f>
        <v>129681</v>
      </c>
      <c r="S400" s="5">
        <f>All_Customers_Residential!S400+All_Customers_Small_Commercial!S400+All_Customers_Lighting!S400</f>
        <v>140840</v>
      </c>
      <c r="T400" s="5">
        <f>All_Customers_Residential!T400+All_Customers_Small_Commercial!T400+All_Customers_Lighting!T400</f>
        <v>139807</v>
      </c>
      <c r="U400" s="5">
        <f>All_Customers_Residential!U400+All_Customers_Small_Commercial!U400+All_Customers_Lighting!U400</f>
        <v>133033</v>
      </c>
      <c r="V400" s="5">
        <f>All_Customers_Residential!V400+All_Customers_Small_Commercial!V400+All_Customers_Lighting!V400</f>
        <v>126090</v>
      </c>
      <c r="W400" s="5">
        <f>All_Customers_Residential!W400+All_Customers_Small_Commercial!W400+All_Customers_Lighting!W400</f>
        <v>114329</v>
      </c>
      <c r="X400" s="5">
        <f>All_Customers_Residential!X400+All_Customers_Small_Commercial!X400+All_Customers_Lighting!X400</f>
        <v>103842</v>
      </c>
      <c r="Y400" s="5">
        <f>All_Customers_Residential!Y400+All_Customers_Small_Commercial!Y400+All_Customers_Lighting!Y400</f>
        <v>98583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2645309</v>
      </c>
      <c r="AE400" s="5">
        <f t="shared" si="51"/>
        <v>2645309</v>
      </c>
      <c r="AG400" s="2">
        <f t="shared" si="52"/>
        <v>1</v>
      </c>
      <c r="AH400" s="2">
        <f t="shared" si="53"/>
        <v>2025</v>
      </c>
      <c r="AJ400" s="5">
        <f t="shared" si="54"/>
        <v>140840</v>
      </c>
      <c r="AK400" s="2">
        <f t="shared" si="55"/>
        <v>18</v>
      </c>
    </row>
    <row r="401" spans="1:37" ht="12.75" x14ac:dyDescent="0.2">
      <c r="A401" s="4">
        <v>45684</v>
      </c>
      <c r="B401" s="5">
        <f>All_Customers_Residential!B401+All_Customers_Small_Commercial!B401+All_Customers_Lighting!B401</f>
        <v>90754</v>
      </c>
      <c r="C401" s="5">
        <f>All_Customers_Residential!C401+All_Customers_Small_Commercial!C401+All_Customers_Lighting!C401</f>
        <v>93912</v>
      </c>
      <c r="D401" s="5">
        <f>All_Customers_Residential!D401+All_Customers_Small_Commercial!D401+All_Customers_Lighting!D401</f>
        <v>96096</v>
      </c>
      <c r="E401" s="5">
        <f>All_Customers_Residential!E401+All_Customers_Small_Commercial!E401+All_Customers_Lighting!E401</f>
        <v>96797</v>
      </c>
      <c r="F401" s="5">
        <f>All_Customers_Residential!F401+All_Customers_Small_Commercial!F401+All_Customers_Lighting!F401</f>
        <v>104299</v>
      </c>
      <c r="G401" s="5">
        <f>All_Customers_Residential!G401+All_Customers_Small_Commercial!G401+All_Customers_Lighting!G401</f>
        <v>113712</v>
      </c>
      <c r="H401" s="5">
        <f>All_Customers_Residential!H401+All_Customers_Small_Commercial!H401+All_Customers_Lighting!H401</f>
        <v>130738</v>
      </c>
      <c r="I401" s="5">
        <f>All_Customers_Residential!I401+All_Customers_Small_Commercial!I401+All_Customers_Lighting!I401</f>
        <v>133273</v>
      </c>
      <c r="J401" s="5">
        <f>All_Customers_Residential!J401+All_Customers_Small_Commercial!J401+All_Customers_Lighting!J401</f>
        <v>120629</v>
      </c>
      <c r="K401" s="5">
        <f>All_Customers_Residential!K401+All_Customers_Small_Commercial!K401+All_Customers_Lighting!K401</f>
        <v>102703</v>
      </c>
      <c r="L401" s="5">
        <f>All_Customers_Residential!L401+All_Customers_Small_Commercial!L401+All_Customers_Lighting!L401</f>
        <v>88546</v>
      </c>
      <c r="M401" s="5">
        <f>All_Customers_Residential!M401+All_Customers_Small_Commercial!M401+All_Customers_Lighting!M401</f>
        <v>75551</v>
      </c>
      <c r="N401" s="5">
        <f>All_Customers_Residential!N401+All_Customers_Small_Commercial!N401+All_Customers_Lighting!N401</f>
        <v>66792</v>
      </c>
      <c r="O401" s="5">
        <f>All_Customers_Residential!O401+All_Customers_Small_Commercial!O401+All_Customers_Lighting!O401</f>
        <v>72234</v>
      </c>
      <c r="P401" s="5">
        <f>All_Customers_Residential!P401+All_Customers_Small_Commercial!P401+All_Customers_Lighting!P401</f>
        <v>78132</v>
      </c>
      <c r="Q401" s="5">
        <f>All_Customers_Residential!Q401+All_Customers_Small_Commercial!Q401+All_Customers_Lighting!Q401</f>
        <v>97851</v>
      </c>
      <c r="R401" s="5">
        <f>All_Customers_Residential!R401+All_Customers_Small_Commercial!R401+All_Customers_Lighting!R401</f>
        <v>120283</v>
      </c>
      <c r="S401" s="5">
        <f>All_Customers_Residential!S401+All_Customers_Small_Commercial!S401+All_Customers_Lighting!S401</f>
        <v>133068</v>
      </c>
      <c r="T401" s="5">
        <f>All_Customers_Residential!T401+All_Customers_Small_Commercial!T401+All_Customers_Lighting!T401</f>
        <v>131201</v>
      </c>
      <c r="U401" s="5">
        <f>All_Customers_Residential!U401+All_Customers_Small_Commercial!U401+All_Customers_Lighting!U401</f>
        <v>128018</v>
      </c>
      <c r="V401" s="5">
        <f>All_Customers_Residential!V401+All_Customers_Small_Commercial!V401+All_Customers_Lighting!V401</f>
        <v>117344</v>
      </c>
      <c r="W401" s="5">
        <f>All_Customers_Residential!W401+All_Customers_Small_Commercial!W401+All_Customers_Lighting!W401</f>
        <v>104498</v>
      </c>
      <c r="X401" s="5">
        <f>All_Customers_Residential!X401+All_Customers_Small_Commercial!X401+All_Customers_Lighting!X401</f>
        <v>90628</v>
      </c>
      <c r="Y401" s="5">
        <f>All_Customers_Residential!Y401+All_Customers_Small_Commercial!Y401+All_Customers_Lighting!Y401</f>
        <v>81829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1660751</v>
      </c>
      <c r="AD401" s="5">
        <f t="shared" si="50"/>
        <v>808137</v>
      </c>
      <c r="AE401" s="5">
        <f t="shared" si="51"/>
        <v>2468888</v>
      </c>
      <c r="AG401" s="2">
        <f t="shared" si="52"/>
        <v>1</v>
      </c>
      <c r="AH401" s="2">
        <f t="shared" si="53"/>
        <v>2025</v>
      </c>
      <c r="AJ401" s="5">
        <f t="shared" si="54"/>
        <v>133273</v>
      </c>
      <c r="AK401" s="2">
        <f t="shared" si="55"/>
        <v>8</v>
      </c>
    </row>
    <row r="402" spans="1:37" ht="12.75" x14ac:dyDescent="0.2">
      <c r="A402" s="4">
        <v>45685</v>
      </c>
      <c r="B402" s="5">
        <f>All_Customers_Residential!B402+All_Customers_Small_Commercial!B402+All_Customers_Lighting!B402</f>
        <v>76538</v>
      </c>
      <c r="C402" s="5">
        <f>All_Customers_Residential!C402+All_Customers_Small_Commercial!C402+All_Customers_Lighting!C402</f>
        <v>74317</v>
      </c>
      <c r="D402" s="5">
        <f>All_Customers_Residential!D402+All_Customers_Small_Commercial!D402+All_Customers_Lighting!D402</f>
        <v>74867</v>
      </c>
      <c r="E402" s="5">
        <f>All_Customers_Residential!E402+All_Customers_Small_Commercial!E402+All_Customers_Lighting!E402</f>
        <v>76278</v>
      </c>
      <c r="F402" s="5">
        <f>All_Customers_Residential!F402+All_Customers_Small_Commercial!F402+All_Customers_Lighting!F402</f>
        <v>83565</v>
      </c>
      <c r="G402" s="5">
        <f>All_Customers_Residential!G402+All_Customers_Small_Commercial!G402+All_Customers_Lighting!G402</f>
        <v>95132</v>
      </c>
      <c r="H402" s="5">
        <f>All_Customers_Residential!H402+All_Customers_Small_Commercial!H402+All_Customers_Lighting!H402</f>
        <v>111832</v>
      </c>
      <c r="I402" s="5">
        <f>All_Customers_Residential!I402+All_Customers_Small_Commercial!I402+All_Customers_Lighting!I402</f>
        <v>114227</v>
      </c>
      <c r="J402" s="5">
        <f>All_Customers_Residential!J402+All_Customers_Small_Commercial!J402+All_Customers_Lighting!J402</f>
        <v>111424</v>
      </c>
      <c r="K402" s="5">
        <f>All_Customers_Residential!K402+All_Customers_Small_Commercial!K402+All_Customers_Lighting!K402</f>
        <v>108523</v>
      </c>
      <c r="L402" s="5">
        <f>All_Customers_Residential!L402+All_Customers_Small_Commercial!L402+All_Customers_Lighting!L402</f>
        <v>102745</v>
      </c>
      <c r="M402" s="5">
        <f>All_Customers_Residential!M402+All_Customers_Small_Commercial!M402+All_Customers_Lighting!M402</f>
        <v>88512</v>
      </c>
      <c r="N402" s="5">
        <f>All_Customers_Residential!N402+All_Customers_Small_Commercial!N402+All_Customers_Lighting!N402</f>
        <v>71590</v>
      </c>
      <c r="O402" s="5">
        <f>All_Customers_Residential!O402+All_Customers_Small_Commercial!O402+All_Customers_Lighting!O402</f>
        <v>63978</v>
      </c>
      <c r="P402" s="5">
        <f>All_Customers_Residential!P402+All_Customers_Small_Commercial!P402+All_Customers_Lighting!P402</f>
        <v>73073</v>
      </c>
      <c r="Q402" s="5">
        <f>All_Customers_Residential!Q402+All_Customers_Small_Commercial!Q402+All_Customers_Lighting!Q402</f>
        <v>101253</v>
      </c>
      <c r="R402" s="5">
        <f>All_Customers_Residential!R402+All_Customers_Small_Commercial!R402+All_Customers_Lighting!R402</f>
        <v>128190</v>
      </c>
      <c r="S402" s="5">
        <f>All_Customers_Residential!S402+All_Customers_Small_Commercial!S402+All_Customers_Lighting!S402</f>
        <v>147817</v>
      </c>
      <c r="T402" s="5">
        <f>All_Customers_Residential!T402+All_Customers_Small_Commercial!T402+All_Customers_Lighting!T402</f>
        <v>145887</v>
      </c>
      <c r="U402" s="5">
        <f>All_Customers_Residential!U402+All_Customers_Small_Commercial!U402+All_Customers_Lighting!U402</f>
        <v>147926</v>
      </c>
      <c r="V402" s="5">
        <f>All_Customers_Residential!V402+All_Customers_Small_Commercial!V402+All_Customers_Lighting!V402</f>
        <v>143983</v>
      </c>
      <c r="W402" s="5">
        <f>All_Customers_Residential!W402+All_Customers_Small_Commercial!W402+All_Customers_Lighting!W402</f>
        <v>134968</v>
      </c>
      <c r="X402" s="5">
        <f>All_Customers_Residential!X402+All_Customers_Small_Commercial!X402+All_Customers_Lighting!X402</f>
        <v>120397</v>
      </c>
      <c r="Y402" s="5">
        <f>All_Customers_Residential!Y402+All_Customers_Small_Commercial!Y402+All_Customers_Lighting!Y402</f>
        <v>111063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1804493</v>
      </c>
      <c r="AD402" s="5">
        <f t="shared" si="50"/>
        <v>703592</v>
      </c>
      <c r="AE402" s="5">
        <f t="shared" si="51"/>
        <v>2508085</v>
      </c>
      <c r="AG402" s="2">
        <f t="shared" si="52"/>
        <v>1</v>
      </c>
      <c r="AH402" s="2">
        <f t="shared" si="53"/>
        <v>2025</v>
      </c>
      <c r="AJ402" s="5">
        <f t="shared" si="54"/>
        <v>147926</v>
      </c>
      <c r="AK402" s="2">
        <f t="shared" si="55"/>
        <v>20</v>
      </c>
    </row>
    <row r="403" spans="1:37" ht="12.75" x14ac:dyDescent="0.2">
      <c r="A403" s="4">
        <v>45686</v>
      </c>
      <c r="B403" s="5">
        <f>All_Customers_Residential!B403+All_Customers_Small_Commercial!B403+All_Customers_Lighting!B403</f>
        <v>106980</v>
      </c>
      <c r="C403" s="5">
        <f>All_Customers_Residential!C403+All_Customers_Small_Commercial!C403+All_Customers_Lighting!C403</f>
        <v>105236</v>
      </c>
      <c r="D403" s="5">
        <f>All_Customers_Residential!D403+All_Customers_Small_Commercial!D403+All_Customers_Lighting!D403</f>
        <v>105610</v>
      </c>
      <c r="E403" s="5">
        <f>All_Customers_Residential!E403+All_Customers_Small_Commercial!E403+All_Customers_Lighting!E403</f>
        <v>106099</v>
      </c>
      <c r="F403" s="5">
        <f>All_Customers_Residential!F403+All_Customers_Small_Commercial!F403+All_Customers_Lighting!F403</f>
        <v>110926</v>
      </c>
      <c r="G403" s="5">
        <f>All_Customers_Residential!G403+All_Customers_Small_Commercial!G403+All_Customers_Lighting!G403</f>
        <v>118280</v>
      </c>
      <c r="H403" s="5">
        <f>All_Customers_Residential!H403+All_Customers_Small_Commercial!H403+All_Customers_Lighting!H403</f>
        <v>132870</v>
      </c>
      <c r="I403" s="5">
        <f>All_Customers_Residential!I403+All_Customers_Small_Commercial!I403+All_Customers_Lighting!I403</f>
        <v>135290</v>
      </c>
      <c r="J403" s="5">
        <f>All_Customers_Residential!J403+All_Customers_Small_Commercial!J403+All_Customers_Lighting!J403</f>
        <v>133885</v>
      </c>
      <c r="K403" s="5">
        <f>All_Customers_Residential!K403+All_Customers_Small_Commercial!K403+All_Customers_Lighting!K403</f>
        <v>132647</v>
      </c>
      <c r="L403" s="5">
        <f>All_Customers_Residential!L403+All_Customers_Small_Commercial!L403+All_Customers_Lighting!L403</f>
        <v>133315</v>
      </c>
      <c r="M403" s="5">
        <f>All_Customers_Residential!M403+All_Customers_Small_Commercial!M403+All_Customers_Lighting!M403</f>
        <v>130945</v>
      </c>
      <c r="N403" s="5">
        <f>All_Customers_Residential!N403+All_Customers_Small_Commercial!N403+All_Customers_Lighting!N403</f>
        <v>132239</v>
      </c>
      <c r="O403" s="5">
        <f>All_Customers_Residential!O403+All_Customers_Small_Commercial!O403+All_Customers_Lighting!O403</f>
        <v>131226</v>
      </c>
      <c r="P403" s="5">
        <f>All_Customers_Residential!P403+All_Customers_Small_Commercial!P403+All_Customers_Lighting!P403</f>
        <v>131137</v>
      </c>
      <c r="Q403" s="5">
        <f>All_Customers_Residential!Q403+All_Customers_Small_Commercial!Q403+All_Customers_Lighting!Q403</f>
        <v>134083</v>
      </c>
      <c r="R403" s="5">
        <f>All_Customers_Residential!R403+All_Customers_Small_Commercial!R403+All_Customers_Lighting!R403</f>
        <v>147625</v>
      </c>
      <c r="S403" s="5">
        <f>All_Customers_Residential!S403+All_Customers_Small_Commercial!S403+All_Customers_Lighting!S403</f>
        <v>158886</v>
      </c>
      <c r="T403" s="5">
        <f>All_Customers_Residential!T403+All_Customers_Small_Commercial!T403+All_Customers_Lighting!T403</f>
        <v>158897</v>
      </c>
      <c r="U403" s="5">
        <f>All_Customers_Residential!U403+All_Customers_Small_Commercial!U403+All_Customers_Lighting!U403</f>
        <v>155695</v>
      </c>
      <c r="V403" s="5">
        <f>All_Customers_Residential!V403+All_Customers_Small_Commercial!V403+All_Customers_Lighting!V403</f>
        <v>143786</v>
      </c>
      <c r="W403" s="5">
        <f>All_Customers_Residential!W403+All_Customers_Small_Commercial!W403+All_Customers_Lighting!W403</f>
        <v>129601</v>
      </c>
      <c r="X403" s="5">
        <f>All_Customers_Residential!X403+All_Customers_Small_Commercial!X403+All_Customers_Lighting!X403</f>
        <v>115556</v>
      </c>
      <c r="Y403" s="5">
        <f>All_Customers_Residential!Y403+All_Customers_Small_Commercial!Y403+All_Customers_Lighting!Y403</f>
        <v>104155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2204813</v>
      </c>
      <c r="AD403" s="5">
        <f t="shared" si="50"/>
        <v>890156</v>
      </c>
      <c r="AE403" s="5">
        <f t="shared" si="51"/>
        <v>3094969</v>
      </c>
      <c r="AG403" s="2">
        <f t="shared" si="52"/>
        <v>1</v>
      </c>
      <c r="AH403" s="2">
        <f t="shared" si="53"/>
        <v>2025</v>
      </c>
      <c r="AJ403" s="5">
        <f t="shared" si="54"/>
        <v>158897</v>
      </c>
      <c r="AK403" s="2">
        <f t="shared" si="55"/>
        <v>19</v>
      </c>
    </row>
    <row r="404" spans="1:37" ht="12.75" x14ac:dyDescent="0.2">
      <c r="A404" s="4">
        <v>45687</v>
      </c>
      <c r="B404" s="5">
        <f>All_Customers_Residential!B404+All_Customers_Small_Commercial!B404+All_Customers_Lighting!B404</f>
        <v>101464</v>
      </c>
      <c r="C404" s="5">
        <f>All_Customers_Residential!C404+All_Customers_Small_Commercial!C404+All_Customers_Lighting!C404</f>
        <v>101680</v>
      </c>
      <c r="D404" s="5">
        <f>All_Customers_Residential!D404+All_Customers_Small_Commercial!D404+All_Customers_Lighting!D404</f>
        <v>97181</v>
      </c>
      <c r="E404" s="5">
        <f>All_Customers_Residential!E404+All_Customers_Small_Commercial!E404+All_Customers_Lighting!E404</f>
        <v>102508</v>
      </c>
      <c r="F404" s="5">
        <f>All_Customers_Residential!F404+All_Customers_Small_Commercial!F404+All_Customers_Lighting!F404</f>
        <v>105938</v>
      </c>
      <c r="G404" s="5">
        <f>All_Customers_Residential!G404+All_Customers_Small_Commercial!G404+All_Customers_Lighting!G404</f>
        <v>114098</v>
      </c>
      <c r="H404" s="5">
        <f>All_Customers_Residential!H404+All_Customers_Small_Commercial!H404+All_Customers_Lighting!H404</f>
        <v>132444</v>
      </c>
      <c r="I404" s="5">
        <f>All_Customers_Residential!I404+All_Customers_Small_Commercial!I404+All_Customers_Lighting!I404</f>
        <v>138470</v>
      </c>
      <c r="J404" s="5">
        <f>All_Customers_Residential!J404+All_Customers_Small_Commercial!J404+All_Customers_Lighting!J404</f>
        <v>130968</v>
      </c>
      <c r="K404" s="5">
        <f>All_Customers_Residential!K404+All_Customers_Small_Commercial!K404+All_Customers_Lighting!K404</f>
        <v>126669</v>
      </c>
      <c r="L404" s="5">
        <f>All_Customers_Residential!L404+All_Customers_Small_Commercial!L404+All_Customers_Lighting!L404</f>
        <v>122714</v>
      </c>
      <c r="M404" s="5">
        <f>All_Customers_Residential!M404+All_Customers_Small_Commercial!M404+All_Customers_Lighting!M404</f>
        <v>117815</v>
      </c>
      <c r="N404" s="5">
        <f>All_Customers_Residential!N404+All_Customers_Small_Commercial!N404+All_Customers_Lighting!N404</f>
        <v>115358</v>
      </c>
      <c r="O404" s="5">
        <f>All_Customers_Residential!O404+All_Customers_Small_Commercial!O404+All_Customers_Lighting!O404</f>
        <v>111100</v>
      </c>
      <c r="P404" s="5">
        <f>All_Customers_Residential!P404+All_Customers_Small_Commercial!P404+All_Customers_Lighting!P404</f>
        <v>111556</v>
      </c>
      <c r="Q404" s="5">
        <f>All_Customers_Residential!Q404+All_Customers_Small_Commercial!Q404+All_Customers_Lighting!Q404</f>
        <v>123923</v>
      </c>
      <c r="R404" s="5">
        <f>All_Customers_Residential!R404+All_Customers_Small_Commercial!R404+All_Customers_Lighting!R404</f>
        <v>141461</v>
      </c>
      <c r="S404" s="5">
        <f>All_Customers_Residential!S404+All_Customers_Small_Commercial!S404+All_Customers_Lighting!S404</f>
        <v>160534</v>
      </c>
      <c r="T404" s="5">
        <f>All_Customers_Residential!T404+All_Customers_Small_Commercial!T404+All_Customers_Lighting!T404</f>
        <v>159728</v>
      </c>
      <c r="U404" s="5">
        <f>All_Customers_Residential!U404+All_Customers_Small_Commercial!U404+All_Customers_Lighting!U404</f>
        <v>154635</v>
      </c>
      <c r="V404" s="5">
        <f>All_Customers_Residential!V404+All_Customers_Small_Commercial!V404+All_Customers_Lighting!V404</f>
        <v>146135</v>
      </c>
      <c r="W404" s="5">
        <f>All_Customers_Residential!W404+All_Customers_Small_Commercial!W404+All_Customers_Lighting!W404</f>
        <v>134772</v>
      </c>
      <c r="X404" s="5">
        <f>All_Customers_Residential!X404+All_Customers_Small_Commercial!X404+All_Customers_Lighting!X404</f>
        <v>122012</v>
      </c>
      <c r="Y404" s="5">
        <f>All_Customers_Residential!Y404+All_Customers_Small_Commercial!Y404+All_Customers_Lighting!Y404</f>
        <v>111945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2117850</v>
      </c>
      <c r="AD404" s="5">
        <f t="shared" si="50"/>
        <v>867258</v>
      </c>
      <c r="AE404" s="5">
        <f t="shared" si="51"/>
        <v>2985108</v>
      </c>
      <c r="AG404" s="2">
        <f t="shared" si="52"/>
        <v>1</v>
      </c>
      <c r="AH404" s="2">
        <f t="shared" si="53"/>
        <v>2025</v>
      </c>
      <c r="AJ404" s="5">
        <f t="shared" si="54"/>
        <v>160534</v>
      </c>
      <c r="AK404" s="2">
        <f t="shared" si="55"/>
        <v>18</v>
      </c>
    </row>
    <row r="405" spans="1:37" ht="12.75" x14ac:dyDescent="0.2">
      <c r="A405" s="4">
        <v>45688</v>
      </c>
      <c r="B405" s="5">
        <f>All_Customers_Residential!B405+All_Customers_Small_Commercial!B405+All_Customers_Lighting!B405</f>
        <v>110672</v>
      </c>
      <c r="C405" s="5">
        <f>All_Customers_Residential!C405+All_Customers_Small_Commercial!C405+All_Customers_Lighting!C405</f>
        <v>108137</v>
      </c>
      <c r="D405" s="5">
        <f>All_Customers_Residential!D405+All_Customers_Small_Commercial!D405+All_Customers_Lighting!D405</f>
        <v>102649</v>
      </c>
      <c r="E405" s="5">
        <f>All_Customers_Residential!E405+All_Customers_Small_Commercial!E405+All_Customers_Lighting!E405</f>
        <v>102431</v>
      </c>
      <c r="F405" s="5">
        <f>All_Customers_Residential!F405+All_Customers_Small_Commercial!F405+All_Customers_Lighting!F405</f>
        <v>100521</v>
      </c>
      <c r="G405" s="5">
        <f>All_Customers_Residential!G405+All_Customers_Small_Commercial!G405+All_Customers_Lighting!G405</f>
        <v>107604</v>
      </c>
      <c r="H405" s="5">
        <f>All_Customers_Residential!H405+All_Customers_Small_Commercial!H405+All_Customers_Lighting!H405</f>
        <v>121709</v>
      </c>
      <c r="I405" s="5">
        <f>All_Customers_Residential!I405+All_Customers_Small_Commercial!I405+All_Customers_Lighting!I405</f>
        <v>129593</v>
      </c>
      <c r="J405" s="5">
        <f>All_Customers_Residential!J405+All_Customers_Small_Commercial!J405+All_Customers_Lighting!J405</f>
        <v>125785</v>
      </c>
      <c r="K405" s="5">
        <f>All_Customers_Residential!K405+All_Customers_Small_Commercial!K405+All_Customers_Lighting!K405</f>
        <v>125700</v>
      </c>
      <c r="L405" s="5">
        <f>All_Customers_Residential!L405+All_Customers_Small_Commercial!L405+All_Customers_Lighting!L405</f>
        <v>119008</v>
      </c>
      <c r="M405" s="5">
        <f>All_Customers_Residential!M405+All_Customers_Small_Commercial!M405+All_Customers_Lighting!M405</f>
        <v>114816</v>
      </c>
      <c r="N405" s="5">
        <f>All_Customers_Residential!N405+All_Customers_Small_Commercial!N405+All_Customers_Lighting!N405</f>
        <v>112841</v>
      </c>
      <c r="O405" s="5">
        <f>All_Customers_Residential!O405+All_Customers_Small_Commercial!O405+All_Customers_Lighting!O405</f>
        <v>111120</v>
      </c>
      <c r="P405" s="5">
        <f>All_Customers_Residential!P405+All_Customers_Small_Commercial!P405+All_Customers_Lighting!P405</f>
        <v>113508</v>
      </c>
      <c r="Q405" s="5">
        <f>All_Customers_Residential!Q405+All_Customers_Small_Commercial!Q405+All_Customers_Lighting!Q405</f>
        <v>120926</v>
      </c>
      <c r="R405" s="5">
        <f>All_Customers_Residential!R405+All_Customers_Small_Commercial!R405+All_Customers_Lighting!R405</f>
        <v>131933</v>
      </c>
      <c r="S405" s="5">
        <f>All_Customers_Residential!S405+All_Customers_Small_Commercial!S405+All_Customers_Lighting!S405</f>
        <v>142562</v>
      </c>
      <c r="T405" s="5">
        <f>All_Customers_Residential!T405+All_Customers_Small_Commercial!T405+All_Customers_Lighting!T405</f>
        <v>137973</v>
      </c>
      <c r="U405" s="5">
        <f>All_Customers_Residential!U405+All_Customers_Small_Commercial!U405+All_Customers_Lighting!U405</f>
        <v>137208</v>
      </c>
      <c r="V405" s="5">
        <f>All_Customers_Residential!V405+All_Customers_Small_Commercial!V405+All_Customers_Lighting!V405</f>
        <v>129884</v>
      </c>
      <c r="W405" s="5">
        <f>All_Customers_Residential!W405+All_Customers_Small_Commercial!W405+All_Customers_Lighting!W405</f>
        <v>122119</v>
      </c>
      <c r="X405" s="5">
        <f>All_Customers_Residential!X405+All_Customers_Small_Commercial!X405+All_Customers_Lighting!X405</f>
        <v>111524</v>
      </c>
      <c r="Y405" s="5">
        <f>All_Customers_Residential!Y405+All_Customers_Small_Commercial!Y405+All_Customers_Lighting!Y405</f>
        <v>99219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1986500</v>
      </c>
      <c r="AD405" s="5">
        <f t="shared" si="50"/>
        <v>852942</v>
      </c>
      <c r="AE405" s="5">
        <f t="shared" si="51"/>
        <v>2839442</v>
      </c>
      <c r="AG405" s="2">
        <f t="shared" si="52"/>
        <v>1</v>
      </c>
      <c r="AH405" s="2">
        <f t="shared" si="53"/>
        <v>2025</v>
      </c>
      <c r="AJ405" s="5">
        <f t="shared" si="54"/>
        <v>142562</v>
      </c>
      <c r="AK405" s="2">
        <f t="shared" si="55"/>
        <v>18</v>
      </c>
    </row>
    <row r="406" spans="1:37" ht="12.75" x14ac:dyDescent="0.2">
      <c r="A406" s="4">
        <v>45689</v>
      </c>
      <c r="B406" s="5">
        <f>All_Customers_Residential!B406+All_Customers_Small_Commercial!B406+All_Customers_Lighting!B406</f>
        <v>92201</v>
      </c>
      <c r="C406" s="5">
        <f>All_Customers_Residential!C406+All_Customers_Small_Commercial!C406+All_Customers_Lighting!C406</f>
        <v>91285</v>
      </c>
      <c r="D406" s="5">
        <f>All_Customers_Residential!D406+All_Customers_Small_Commercial!D406+All_Customers_Lighting!D406</f>
        <v>90697</v>
      </c>
      <c r="E406" s="5">
        <f>All_Customers_Residential!E406+All_Customers_Small_Commercial!E406+All_Customers_Lighting!E406</f>
        <v>91051</v>
      </c>
      <c r="F406" s="5">
        <f>All_Customers_Residential!F406+All_Customers_Small_Commercial!F406+All_Customers_Lighting!F406</f>
        <v>94251</v>
      </c>
      <c r="G406" s="5">
        <f>All_Customers_Residential!G406+All_Customers_Small_Commercial!G406+All_Customers_Lighting!G406</f>
        <v>100163</v>
      </c>
      <c r="H406" s="5">
        <f>All_Customers_Residential!H406+All_Customers_Small_Commercial!H406+All_Customers_Lighting!H406</f>
        <v>110752</v>
      </c>
      <c r="I406" s="5">
        <f>All_Customers_Residential!I406+All_Customers_Small_Commercial!I406+All_Customers_Lighting!I406</f>
        <v>116293</v>
      </c>
      <c r="J406" s="5">
        <f>All_Customers_Residential!J406+All_Customers_Small_Commercial!J406+All_Customers_Lighting!J406</f>
        <v>121803</v>
      </c>
      <c r="K406" s="5">
        <f>All_Customers_Residential!K406+All_Customers_Small_Commercial!K406+All_Customers_Lighting!K406</f>
        <v>120226</v>
      </c>
      <c r="L406" s="5">
        <f>All_Customers_Residential!L406+All_Customers_Small_Commercial!L406+All_Customers_Lighting!L406</f>
        <v>112313</v>
      </c>
      <c r="M406" s="5">
        <f>All_Customers_Residential!M406+All_Customers_Small_Commercial!M406+All_Customers_Lighting!M406</f>
        <v>108527</v>
      </c>
      <c r="N406" s="5">
        <f>All_Customers_Residential!N406+All_Customers_Small_Commercial!N406+All_Customers_Lighting!N406</f>
        <v>101942</v>
      </c>
      <c r="O406" s="5">
        <f>All_Customers_Residential!O406+All_Customers_Small_Commercial!O406+All_Customers_Lighting!O406</f>
        <v>97824</v>
      </c>
      <c r="P406" s="5">
        <f>All_Customers_Residential!P406+All_Customers_Small_Commercial!P406+All_Customers_Lighting!P406</f>
        <v>98658</v>
      </c>
      <c r="Q406" s="5">
        <f>All_Customers_Residential!Q406+All_Customers_Small_Commercial!Q406+All_Customers_Lighting!Q406</f>
        <v>112473</v>
      </c>
      <c r="R406" s="5">
        <f>All_Customers_Residential!R406+All_Customers_Small_Commercial!R406+All_Customers_Lighting!R406</f>
        <v>132821</v>
      </c>
      <c r="S406" s="5">
        <f>All_Customers_Residential!S406+All_Customers_Small_Commercial!S406+All_Customers_Lighting!S406</f>
        <v>146040</v>
      </c>
      <c r="T406" s="5">
        <f>All_Customers_Residential!T406+All_Customers_Small_Commercial!T406+All_Customers_Lighting!T406</f>
        <v>148034</v>
      </c>
      <c r="U406" s="5">
        <f>All_Customers_Residential!U406+All_Customers_Small_Commercial!U406+All_Customers_Lighting!U406</f>
        <v>145993</v>
      </c>
      <c r="V406" s="5">
        <f>All_Customers_Residential!V406+All_Customers_Small_Commercial!V406+All_Customers_Lighting!V406</f>
        <v>139653</v>
      </c>
      <c r="W406" s="5">
        <f>All_Customers_Residential!W406+All_Customers_Small_Commercial!W406+All_Customers_Lighting!W406</f>
        <v>132722</v>
      </c>
      <c r="X406" s="5">
        <f>All_Customers_Residential!X406+All_Customers_Small_Commercial!X406+All_Customers_Lighting!X406</f>
        <v>120938</v>
      </c>
      <c r="Y406" s="5">
        <f>All_Customers_Residential!Y406+All_Customers_Small_Commercial!Y406+All_Customers_Lighting!Y406</f>
        <v>113560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2740220</v>
      </c>
      <c r="AE406" s="5">
        <f t="shared" si="51"/>
        <v>2740220</v>
      </c>
      <c r="AG406" s="2">
        <f t="shared" si="52"/>
        <v>2</v>
      </c>
      <c r="AH406" s="2">
        <f t="shared" si="53"/>
        <v>2025</v>
      </c>
      <c r="AJ406" s="5">
        <f t="shared" si="54"/>
        <v>148034</v>
      </c>
      <c r="AK406" s="2">
        <f t="shared" si="55"/>
        <v>19</v>
      </c>
    </row>
    <row r="407" spans="1:37" ht="12.75" x14ac:dyDescent="0.2">
      <c r="A407" s="4">
        <v>45690</v>
      </c>
      <c r="B407" s="5">
        <f>All_Customers_Residential!B407+All_Customers_Small_Commercial!B407+All_Customers_Lighting!B407</f>
        <v>109431</v>
      </c>
      <c r="C407" s="5">
        <f>All_Customers_Residential!C407+All_Customers_Small_Commercial!C407+All_Customers_Lighting!C407</f>
        <v>107380</v>
      </c>
      <c r="D407" s="5">
        <f>All_Customers_Residential!D407+All_Customers_Small_Commercial!D407+All_Customers_Lighting!D407</f>
        <v>107079</v>
      </c>
      <c r="E407" s="5">
        <f>All_Customers_Residential!E407+All_Customers_Small_Commercial!E407+All_Customers_Lighting!E407</f>
        <v>106384</v>
      </c>
      <c r="F407" s="5">
        <f>All_Customers_Residential!F407+All_Customers_Small_Commercial!F407+All_Customers_Lighting!F407</f>
        <v>109414</v>
      </c>
      <c r="G407" s="5">
        <f>All_Customers_Residential!G407+All_Customers_Small_Commercial!G407+All_Customers_Lighting!G407</f>
        <v>113363</v>
      </c>
      <c r="H407" s="5">
        <f>All_Customers_Residential!H407+All_Customers_Small_Commercial!H407+All_Customers_Lighting!H407</f>
        <v>126301</v>
      </c>
      <c r="I407" s="5">
        <f>All_Customers_Residential!I407+All_Customers_Small_Commercial!I407+All_Customers_Lighting!I407</f>
        <v>130849</v>
      </c>
      <c r="J407" s="5">
        <f>All_Customers_Residential!J407+All_Customers_Small_Commercial!J407+All_Customers_Lighting!J407</f>
        <v>128634</v>
      </c>
      <c r="K407" s="5">
        <f>All_Customers_Residential!K407+All_Customers_Small_Commercial!K407+All_Customers_Lighting!K407</f>
        <v>126518</v>
      </c>
      <c r="L407" s="5">
        <f>All_Customers_Residential!L407+All_Customers_Small_Commercial!L407+All_Customers_Lighting!L407</f>
        <v>122938</v>
      </c>
      <c r="M407" s="5">
        <f>All_Customers_Residential!M407+All_Customers_Small_Commercial!M407+All_Customers_Lighting!M407</f>
        <v>119545</v>
      </c>
      <c r="N407" s="5">
        <f>All_Customers_Residential!N407+All_Customers_Small_Commercial!N407+All_Customers_Lighting!N407</f>
        <v>120199</v>
      </c>
      <c r="O407" s="5">
        <f>All_Customers_Residential!O407+All_Customers_Small_Commercial!O407+All_Customers_Lighting!O407</f>
        <v>121417</v>
      </c>
      <c r="P407" s="5">
        <f>All_Customers_Residential!P407+All_Customers_Small_Commercial!P407+All_Customers_Lighting!P407</f>
        <v>124094</v>
      </c>
      <c r="Q407" s="5">
        <f>All_Customers_Residential!Q407+All_Customers_Small_Commercial!Q407+All_Customers_Lighting!Q407</f>
        <v>136196</v>
      </c>
      <c r="R407" s="5">
        <f>All_Customers_Residential!R407+All_Customers_Small_Commercial!R407+All_Customers_Lighting!R407</f>
        <v>149964</v>
      </c>
      <c r="S407" s="5">
        <f>All_Customers_Residential!S407+All_Customers_Small_Commercial!S407+All_Customers_Lighting!S407</f>
        <v>159530</v>
      </c>
      <c r="T407" s="5">
        <f>All_Customers_Residential!T407+All_Customers_Small_Commercial!T407+All_Customers_Lighting!T407</f>
        <v>165352</v>
      </c>
      <c r="U407" s="5">
        <f>All_Customers_Residential!U407+All_Customers_Small_Commercial!U407+All_Customers_Lighting!U407</f>
        <v>158926</v>
      </c>
      <c r="V407" s="5">
        <f>All_Customers_Residential!V407+All_Customers_Small_Commercial!V407+All_Customers_Lighting!V407</f>
        <v>148513</v>
      </c>
      <c r="W407" s="5">
        <f>All_Customers_Residential!W407+All_Customers_Small_Commercial!W407+All_Customers_Lighting!W407</f>
        <v>134669</v>
      </c>
      <c r="X407" s="5">
        <f>All_Customers_Residential!X407+All_Customers_Small_Commercial!X407+All_Customers_Lighting!X407</f>
        <v>117670</v>
      </c>
      <c r="Y407" s="5">
        <f>All_Customers_Residential!Y407+All_Customers_Small_Commercial!Y407+All_Customers_Lighting!Y407</f>
        <v>108346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3052712</v>
      </c>
      <c r="AE407" s="5">
        <f t="shared" si="51"/>
        <v>3052712</v>
      </c>
      <c r="AG407" s="2">
        <f t="shared" si="52"/>
        <v>2</v>
      </c>
      <c r="AH407" s="2">
        <f t="shared" si="53"/>
        <v>2025</v>
      </c>
      <c r="AJ407" s="5">
        <f t="shared" si="54"/>
        <v>165352</v>
      </c>
      <c r="AK407" s="2">
        <f t="shared" si="55"/>
        <v>19</v>
      </c>
    </row>
    <row r="408" spans="1:37" ht="12.75" x14ac:dyDescent="0.2">
      <c r="A408" s="4">
        <v>45691</v>
      </c>
      <c r="B408" s="5">
        <f>All_Customers_Residential!B408+All_Customers_Small_Commercial!B408+All_Customers_Lighting!B408</f>
        <v>101529</v>
      </c>
      <c r="C408" s="5">
        <f>All_Customers_Residential!C408+All_Customers_Small_Commercial!C408+All_Customers_Lighting!C408</f>
        <v>96288</v>
      </c>
      <c r="D408" s="5">
        <f>All_Customers_Residential!D408+All_Customers_Small_Commercial!D408+All_Customers_Lighting!D408</f>
        <v>93999</v>
      </c>
      <c r="E408" s="5">
        <f>All_Customers_Residential!E408+All_Customers_Small_Commercial!E408+All_Customers_Lighting!E408</f>
        <v>91996</v>
      </c>
      <c r="F408" s="5">
        <f>All_Customers_Residential!F408+All_Customers_Small_Commercial!F408+All_Customers_Lighting!F408</f>
        <v>97218</v>
      </c>
      <c r="G408" s="5">
        <f>All_Customers_Residential!G408+All_Customers_Small_Commercial!G408+All_Customers_Lighting!G408</f>
        <v>101935</v>
      </c>
      <c r="H408" s="5">
        <f>All_Customers_Residential!H408+All_Customers_Small_Commercial!H408+All_Customers_Lighting!H408</f>
        <v>118794</v>
      </c>
      <c r="I408" s="5">
        <f>All_Customers_Residential!I408+All_Customers_Small_Commercial!I408+All_Customers_Lighting!I408</f>
        <v>124487</v>
      </c>
      <c r="J408" s="5">
        <f>All_Customers_Residential!J408+All_Customers_Small_Commercial!J408+All_Customers_Lighting!J408</f>
        <v>125559</v>
      </c>
      <c r="K408" s="5">
        <f>All_Customers_Residential!K408+All_Customers_Small_Commercial!K408+All_Customers_Lighting!K408</f>
        <v>121893</v>
      </c>
      <c r="L408" s="5">
        <f>All_Customers_Residential!L408+All_Customers_Small_Commercial!L408+All_Customers_Lighting!L408</f>
        <v>114644</v>
      </c>
      <c r="M408" s="5">
        <f>All_Customers_Residential!M408+All_Customers_Small_Commercial!M408+All_Customers_Lighting!M408</f>
        <v>105442</v>
      </c>
      <c r="N408" s="5">
        <f>All_Customers_Residential!N408+All_Customers_Small_Commercial!N408+All_Customers_Lighting!N408</f>
        <v>99016</v>
      </c>
      <c r="O408" s="5">
        <f>All_Customers_Residential!O408+All_Customers_Small_Commercial!O408+All_Customers_Lighting!O408</f>
        <v>98489</v>
      </c>
      <c r="P408" s="5">
        <f>All_Customers_Residential!P408+All_Customers_Small_Commercial!P408+All_Customers_Lighting!P408</f>
        <v>103377</v>
      </c>
      <c r="Q408" s="5">
        <f>All_Customers_Residential!Q408+All_Customers_Small_Commercial!Q408+All_Customers_Lighting!Q408</f>
        <v>113629</v>
      </c>
      <c r="R408" s="5">
        <f>All_Customers_Residential!R408+All_Customers_Small_Commercial!R408+All_Customers_Lighting!R408</f>
        <v>126517</v>
      </c>
      <c r="S408" s="5">
        <f>All_Customers_Residential!S408+All_Customers_Small_Commercial!S408+All_Customers_Lighting!S408</f>
        <v>138182</v>
      </c>
      <c r="T408" s="5">
        <f>All_Customers_Residential!T408+All_Customers_Small_Commercial!T408+All_Customers_Lighting!T408</f>
        <v>138080</v>
      </c>
      <c r="U408" s="5">
        <f>All_Customers_Residential!U408+All_Customers_Small_Commercial!U408+All_Customers_Lighting!U408</f>
        <v>135302</v>
      </c>
      <c r="V408" s="5">
        <f>All_Customers_Residential!V408+All_Customers_Small_Commercial!V408+All_Customers_Lighting!V408</f>
        <v>125978</v>
      </c>
      <c r="W408" s="5">
        <f>All_Customers_Residential!W408+All_Customers_Small_Commercial!W408+All_Customers_Lighting!W408</f>
        <v>114898</v>
      </c>
      <c r="X408" s="5">
        <f>All_Customers_Residential!X408+All_Customers_Small_Commercial!X408+All_Customers_Lighting!X408</f>
        <v>102800</v>
      </c>
      <c r="Y408" s="5">
        <f>All_Customers_Residential!Y408+All_Customers_Small_Commercial!Y408+All_Customers_Lighting!Y408</f>
        <v>93007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1888293</v>
      </c>
      <c r="AD408" s="5">
        <f t="shared" si="50"/>
        <v>794766</v>
      </c>
      <c r="AE408" s="5">
        <f t="shared" si="51"/>
        <v>2683059</v>
      </c>
      <c r="AG408" s="2">
        <f t="shared" si="52"/>
        <v>2</v>
      </c>
      <c r="AH408" s="2">
        <f t="shared" si="53"/>
        <v>2025</v>
      </c>
      <c r="AJ408" s="5">
        <f t="shared" si="54"/>
        <v>138182</v>
      </c>
      <c r="AK408" s="2">
        <f t="shared" si="55"/>
        <v>18</v>
      </c>
    </row>
    <row r="409" spans="1:37" ht="12.75" x14ac:dyDescent="0.2">
      <c r="A409" s="4">
        <v>45692</v>
      </c>
      <c r="B409" s="5">
        <f>All_Customers_Residential!B409+All_Customers_Small_Commercial!B409+All_Customers_Lighting!B409</f>
        <v>85523</v>
      </c>
      <c r="C409" s="5">
        <f>All_Customers_Residential!C409+All_Customers_Small_Commercial!C409+All_Customers_Lighting!C409</f>
        <v>84078</v>
      </c>
      <c r="D409" s="5">
        <f>All_Customers_Residential!D409+All_Customers_Small_Commercial!D409+All_Customers_Lighting!D409</f>
        <v>84304</v>
      </c>
      <c r="E409" s="5">
        <f>All_Customers_Residential!E409+All_Customers_Small_Commercial!E409+All_Customers_Lighting!E409</f>
        <v>84054</v>
      </c>
      <c r="F409" s="5">
        <f>All_Customers_Residential!F409+All_Customers_Small_Commercial!F409+All_Customers_Lighting!F409</f>
        <v>86911</v>
      </c>
      <c r="G409" s="5">
        <f>All_Customers_Residential!G409+All_Customers_Small_Commercial!G409+All_Customers_Lighting!G409</f>
        <v>96112</v>
      </c>
      <c r="H409" s="5">
        <f>All_Customers_Residential!H409+All_Customers_Small_Commercial!H409+All_Customers_Lighting!H409</f>
        <v>116539</v>
      </c>
      <c r="I409" s="5">
        <f>All_Customers_Residential!I409+All_Customers_Small_Commercial!I409+All_Customers_Lighting!I409</f>
        <v>120649</v>
      </c>
      <c r="J409" s="5">
        <f>All_Customers_Residential!J409+All_Customers_Small_Commercial!J409+All_Customers_Lighting!J409</f>
        <v>115866</v>
      </c>
      <c r="K409" s="5">
        <f>All_Customers_Residential!K409+All_Customers_Small_Commercial!K409+All_Customers_Lighting!K409</f>
        <v>102918</v>
      </c>
      <c r="L409" s="5">
        <f>All_Customers_Residential!L409+All_Customers_Small_Commercial!L409+All_Customers_Lighting!L409</f>
        <v>101376</v>
      </c>
      <c r="M409" s="5">
        <f>All_Customers_Residential!M409+All_Customers_Small_Commercial!M409+All_Customers_Lighting!M409</f>
        <v>98194</v>
      </c>
      <c r="N409" s="5">
        <f>All_Customers_Residential!N409+All_Customers_Small_Commercial!N409+All_Customers_Lighting!N409</f>
        <v>96755</v>
      </c>
      <c r="O409" s="5">
        <f>All_Customers_Residential!O409+All_Customers_Small_Commercial!O409+All_Customers_Lighting!O409</f>
        <v>89943</v>
      </c>
      <c r="P409" s="5">
        <f>All_Customers_Residential!P409+All_Customers_Small_Commercial!P409+All_Customers_Lighting!P409</f>
        <v>95421</v>
      </c>
      <c r="Q409" s="5">
        <f>All_Customers_Residential!Q409+All_Customers_Small_Commercial!Q409+All_Customers_Lighting!Q409</f>
        <v>107807</v>
      </c>
      <c r="R409" s="5">
        <f>All_Customers_Residential!R409+All_Customers_Small_Commercial!R409+All_Customers_Lighting!R409</f>
        <v>125400</v>
      </c>
      <c r="S409" s="5">
        <f>All_Customers_Residential!S409+All_Customers_Small_Commercial!S409+All_Customers_Lighting!S409</f>
        <v>143426</v>
      </c>
      <c r="T409" s="5">
        <f>All_Customers_Residential!T409+All_Customers_Small_Commercial!T409+All_Customers_Lighting!T409</f>
        <v>146366</v>
      </c>
      <c r="U409" s="5">
        <f>All_Customers_Residential!U409+All_Customers_Small_Commercial!U409+All_Customers_Lighting!U409</f>
        <v>144448</v>
      </c>
      <c r="V409" s="5">
        <f>All_Customers_Residential!V409+All_Customers_Small_Commercial!V409+All_Customers_Lighting!V409</f>
        <v>135725</v>
      </c>
      <c r="W409" s="5">
        <f>All_Customers_Residential!W409+All_Customers_Small_Commercial!W409+All_Customers_Lighting!W409</f>
        <v>124670</v>
      </c>
      <c r="X409" s="5">
        <f>All_Customers_Residential!X409+All_Customers_Small_Commercial!X409+All_Customers_Lighting!X409</f>
        <v>111966</v>
      </c>
      <c r="Y409" s="5">
        <f>All_Customers_Residential!Y409+All_Customers_Small_Commercial!Y409+All_Customers_Lighting!Y409</f>
        <v>104230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1860930</v>
      </c>
      <c r="AD409" s="5">
        <f t="shared" si="50"/>
        <v>741751</v>
      </c>
      <c r="AE409" s="5">
        <f t="shared" si="51"/>
        <v>2602681</v>
      </c>
      <c r="AG409" s="2">
        <f t="shared" si="52"/>
        <v>2</v>
      </c>
      <c r="AH409" s="2">
        <f t="shared" si="53"/>
        <v>2025</v>
      </c>
      <c r="AJ409" s="5">
        <f t="shared" si="54"/>
        <v>146366</v>
      </c>
      <c r="AK409" s="2">
        <f t="shared" si="55"/>
        <v>19</v>
      </c>
    </row>
    <row r="410" spans="1:37" ht="12.75" x14ac:dyDescent="0.2">
      <c r="A410" s="4">
        <v>45693</v>
      </c>
      <c r="B410" s="5">
        <f>All_Customers_Residential!B410+All_Customers_Small_Commercial!B410+All_Customers_Lighting!B410</f>
        <v>99994</v>
      </c>
      <c r="C410" s="5">
        <f>All_Customers_Residential!C410+All_Customers_Small_Commercial!C410+All_Customers_Lighting!C410</f>
        <v>99974</v>
      </c>
      <c r="D410" s="5">
        <f>All_Customers_Residential!D410+All_Customers_Small_Commercial!D410+All_Customers_Lighting!D410</f>
        <v>100444</v>
      </c>
      <c r="E410" s="5">
        <f>All_Customers_Residential!E410+All_Customers_Small_Commercial!E410+All_Customers_Lighting!E410</f>
        <v>102057</v>
      </c>
      <c r="F410" s="5">
        <f>All_Customers_Residential!F410+All_Customers_Small_Commercial!F410+All_Customers_Lighting!F410</f>
        <v>107680</v>
      </c>
      <c r="G410" s="5">
        <f>All_Customers_Residential!G410+All_Customers_Small_Commercial!G410+All_Customers_Lighting!G410</f>
        <v>116998</v>
      </c>
      <c r="H410" s="5">
        <f>All_Customers_Residential!H410+All_Customers_Small_Commercial!H410+All_Customers_Lighting!H410</f>
        <v>136288</v>
      </c>
      <c r="I410" s="5">
        <f>All_Customers_Residential!I410+All_Customers_Small_Commercial!I410+All_Customers_Lighting!I410</f>
        <v>136579</v>
      </c>
      <c r="J410" s="5">
        <f>All_Customers_Residential!J410+All_Customers_Small_Commercial!J410+All_Customers_Lighting!J410</f>
        <v>117260</v>
      </c>
      <c r="K410" s="5">
        <f>All_Customers_Residential!K410+All_Customers_Small_Commercial!K410+All_Customers_Lighting!K410</f>
        <v>100469</v>
      </c>
      <c r="L410" s="5">
        <f>All_Customers_Residential!L410+All_Customers_Small_Commercial!L410+All_Customers_Lighting!L410</f>
        <v>93385</v>
      </c>
      <c r="M410" s="5">
        <f>All_Customers_Residential!M410+All_Customers_Small_Commercial!M410+All_Customers_Lighting!M410</f>
        <v>89229</v>
      </c>
      <c r="N410" s="5">
        <f>All_Customers_Residential!N410+All_Customers_Small_Commercial!N410+All_Customers_Lighting!N410</f>
        <v>87727</v>
      </c>
      <c r="O410" s="5">
        <f>All_Customers_Residential!O410+All_Customers_Small_Commercial!O410+All_Customers_Lighting!O410</f>
        <v>85572</v>
      </c>
      <c r="P410" s="5">
        <f>All_Customers_Residential!P410+All_Customers_Small_Commercial!P410+All_Customers_Lighting!P410</f>
        <v>90578</v>
      </c>
      <c r="Q410" s="5">
        <f>All_Customers_Residential!Q410+All_Customers_Small_Commercial!Q410+All_Customers_Lighting!Q410</f>
        <v>113732</v>
      </c>
      <c r="R410" s="5">
        <f>All_Customers_Residential!R410+All_Customers_Small_Commercial!R410+All_Customers_Lighting!R410</f>
        <v>139025</v>
      </c>
      <c r="S410" s="5">
        <f>All_Customers_Residential!S410+All_Customers_Small_Commercial!S410+All_Customers_Lighting!S410</f>
        <v>159825</v>
      </c>
      <c r="T410" s="5">
        <f>All_Customers_Residential!T410+All_Customers_Small_Commercial!T410+All_Customers_Lighting!T410</f>
        <v>161614</v>
      </c>
      <c r="U410" s="5">
        <f>All_Customers_Residential!U410+All_Customers_Small_Commercial!U410+All_Customers_Lighting!U410</f>
        <v>156455</v>
      </c>
      <c r="V410" s="5">
        <f>All_Customers_Residential!V410+All_Customers_Small_Commercial!V410+All_Customers_Lighting!V410</f>
        <v>146358</v>
      </c>
      <c r="W410" s="5">
        <f>All_Customers_Residential!W410+All_Customers_Small_Commercial!W410+All_Customers_Lighting!W410</f>
        <v>135049</v>
      </c>
      <c r="X410" s="5">
        <f>All_Customers_Residential!X410+All_Customers_Small_Commercial!X410+All_Customers_Lighting!X410</f>
        <v>122881</v>
      </c>
      <c r="Y410" s="5">
        <f>All_Customers_Residential!Y410+All_Customers_Small_Commercial!Y410+All_Customers_Lighting!Y410</f>
        <v>115191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1935738</v>
      </c>
      <c r="AD410" s="5">
        <f t="shared" si="50"/>
        <v>878626</v>
      </c>
      <c r="AE410" s="5">
        <f t="shared" si="51"/>
        <v>2814364</v>
      </c>
      <c r="AG410" s="2">
        <f t="shared" si="52"/>
        <v>2</v>
      </c>
      <c r="AH410" s="2">
        <f t="shared" si="53"/>
        <v>2025</v>
      </c>
      <c r="AJ410" s="5">
        <f t="shared" si="54"/>
        <v>161614</v>
      </c>
      <c r="AK410" s="2">
        <f t="shared" si="55"/>
        <v>19</v>
      </c>
    </row>
    <row r="411" spans="1:37" ht="12.75" x14ac:dyDescent="0.2">
      <c r="A411" s="4">
        <v>45694</v>
      </c>
      <c r="B411" s="5">
        <f>All_Customers_Residential!B411+All_Customers_Small_Commercial!B411+All_Customers_Lighting!B411</f>
        <v>113322</v>
      </c>
      <c r="C411" s="5">
        <f>All_Customers_Residential!C411+All_Customers_Small_Commercial!C411+All_Customers_Lighting!C411</f>
        <v>112384</v>
      </c>
      <c r="D411" s="5">
        <f>All_Customers_Residential!D411+All_Customers_Small_Commercial!D411+All_Customers_Lighting!D411</f>
        <v>113532</v>
      </c>
      <c r="E411" s="5">
        <f>All_Customers_Residential!E411+All_Customers_Small_Commercial!E411+All_Customers_Lighting!E411</f>
        <v>117160</v>
      </c>
      <c r="F411" s="5">
        <f>All_Customers_Residential!F411+All_Customers_Small_Commercial!F411+All_Customers_Lighting!F411</f>
        <v>124212</v>
      </c>
      <c r="G411" s="5">
        <f>All_Customers_Residential!G411+All_Customers_Small_Commercial!G411+All_Customers_Lighting!G411</f>
        <v>132655</v>
      </c>
      <c r="H411" s="5">
        <f>All_Customers_Residential!H411+All_Customers_Small_Commercial!H411+All_Customers_Lighting!H411</f>
        <v>153297</v>
      </c>
      <c r="I411" s="5">
        <f>All_Customers_Residential!I411+All_Customers_Small_Commercial!I411+All_Customers_Lighting!I411</f>
        <v>153319</v>
      </c>
      <c r="J411" s="5">
        <f>All_Customers_Residential!J411+All_Customers_Small_Commercial!J411+All_Customers_Lighting!J411</f>
        <v>140757</v>
      </c>
      <c r="K411" s="5">
        <f>All_Customers_Residential!K411+All_Customers_Small_Commercial!K411+All_Customers_Lighting!K411</f>
        <v>124069</v>
      </c>
      <c r="L411" s="5">
        <f>All_Customers_Residential!L411+All_Customers_Small_Commercial!L411+All_Customers_Lighting!L411</f>
        <v>124359</v>
      </c>
      <c r="M411" s="5">
        <f>All_Customers_Residential!M411+All_Customers_Small_Commercial!M411+All_Customers_Lighting!M411</f>
        <v>129342</v>
      </c>
      <c r="N411" s="5">
        <f>All_Customers_Residential!N411+All_Customers_Small_Commercial!N411+All_Customers_Lighting!N411</f>
        <v>134834</v>
      </c>
      <c r="O411" s="5">
        <f>All_Customers_Residential!O411+All_Customers_Small_Commercial!O411+All_Customers_Lighting!O411</f>
        <v>136538</v>
      </c>
      <c r="P411" s="5">
        <f>All_Customers_Residential!P411+All_Customers_Small_Commercial!P411+All_Customers_Lighting!P411</f>
        <v>128746</v>
      </c>
      <c r="Q411" s="5">
        <f>All_Customers_Residential!Q411+All_Customers_Small_Commercial!Q411+All_Customers_Lighting!Q411</f>
        <v>128353</v>
      </c>
      <c r="R411" s="5">
        <f>All_Customers_Residential!R411+All_Customers_Small_Commercial!R411+All_Customers_Lighting!R411</f>
        <v>134344</v>
      </c>
      <c r="S411" s="5">
        <f>All_Customers_Residential!S411+All_Customers_Small_Commercial!S411+All_Customers_Lighting!S411</f>
        <v>146596</v>
      </c>
      <c r="T411" s="5">
        <f>All_Customers_Residential!T411+All_Customers_Small_Commercial!T411+All_Customers_Lighting!T411</f>
        <v>142730</v>
      </c>
      <c r="U411" s="5">
        <f>All_Customers_Residential!U411+All_Customers_Small_Commercial!U411+All_Customers_Lighting!U411</f>
        <v>138798</v>
      </c>
      <c r="V411" s="5">
        <f>All_Customers_Residential!V411+All_Customers_Small_Commercial!V411+All_Customers_Lighting!V411</f>
        <v>134059</v>
      </c>
      <c r="W411" s="5">
        <f>All_Customers_Residential!W411+All_Customers_Small_Commercial!W411+All_Customers_Lighting!W411</f>
        <v>123239</v>
      </c>
      <c r="X411" s="5">
        <f>All_Customers_Residential!X411+All_Customers_Small_Commercial!X411+All_Customers_Lighting!X411</f>
        <v>110993</v>
      </c>
      <c r="Y411" s="5">
        <f>All_Customers_Residential!Y411+All_Customers_Small_Commercial!Y411+All_Customers_Lighting!Y411</f>
        <v>102298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2131076</v>
      </c>
      <c r="AD411" s="5">
        <f t="shared" si="50"/>
        <v>968860</v>
      </c>
      <c r="AE411" s="5">
        <f t="shared" si="51"/>
        <v>3099936</v>
      </c>
      <c r="AG411" s="2">
        <f t="shared" si="52"/>
        <v>2</v>
      </c>
      <c r="AH411" s="2">
        <f t="shared" si="53"/>
        <v>2025</v>
      </c>
      <c r="AJ411" s="5">
        <f t="shared" si="54"/>
        <v>153319</v>
      </c>
      <c r="AK411" s="2">
        <f t="shared" si="55"/>
        <v>8</v>
      </c>
    </row>
    <row r="412" spans="1:37" ht="12.75" x14ac:dyDescent="0.2">
      <c r="A412" s="4">
        <v>45695</v>
      </c>
      <c r="B412" s="5">
        <f>All_Customers_Residential!B412+All_Customers_Small_Commercial!B412+All_Customers_Lighting!B412</f>
        <v>88561</v>
      </c>
      <c r="C412" s="5">
        <f>All_Customers_Residential!C412+All_Customers_Small_Commercial!C412+All_Customers_Lighting!C412</f>
        <v>84530</v>
      </c>
      <c r="D412" s="5">
        <f>All_Customers_Residential!D412+All_Customers_Small_Commercial!D412+All_Customers_Lighting!D412</f>
        <v>82384</v>
      </c>
      <c r="E412" s="5">
        <f>All_Customers_Residential!E412+All_Customers_Small_Commercial!E412+All_Customers_Lighting!E412</f>
        <v>84770</v>
      </c>
      <c r="F412" s="5">
        <f>All_Customers_Residential!F412+All_Customers_Small_Commercial!F412+All_Customers_Lighting!F412</f>
        <v>95316</v>
      </c>
      <c r="G412" s="5">
        <f>All_Customers_Residential!G412+All_Customers_Small_Commercial!G412+All_Customers_Lighting!G412</f>
        <v>105021</v>
      </c>
      <c r="H412" s="5">
        <f>All_Customers_Residential!H412+All_Customers_Small_Commercial!H412+All_Customers_Lighting!H412</f>
        <v>125425</v>
      </c>
      <c r="I412" s="5">
        <f>All_Customers_Residential!I412+All_Customers_Small_Commercial!I412+All_Customers_Lighting!I412</f>
        <v>125464</v>
      </c>
      <c r="J412" s="5">
        <f>All_Customers_Residential!J412+All_Customers_Small_Commercial!J412+All_Customers_Lighting!J412</f>
        <v>115253</v>
      </c>
      <c r="K412" s="5">
        <f>All_Customers_Residential!K412+All_Customers_Small_Commercial!K412+All_Customers_Lighting!K412</f>
        <v>107683</v>
      </c>
      <c r="L412" s="5">
        <f>All_Customers_Residential!L412+All_Customers_Small_Commercial!L412+All_Customers_Lighting!L412</f>
        <v>97839</v>
      </c>
      <c r="M412" s="5">
        <f>All_Customers_Residential!M412+All_Customers_Small_Commercial!M412+All_Customers_Lighting!M412</f>
        <v>94525</v>
      </c>
      <c r="N412" s="5">
        <f>All_Customers_Residential!N412+All_Customers_Small_Commercial!N412+All_Customers_Lighting!N412</f>
        <v>90927</v>
      </c>
      <c r="O412" s="5">
        <f>All_Customers_Residential!O412+All_Customers_Small_Commercial!O412+All_Customers_Lighting!O412</f>
        <v>88823</v>
      </c>
      <c r="P412" s="5">
        <f>All_Customers_Residential!P412+All_Customers_Small_Commercial!P412+All_Customers_Lighting!P412</f>
        <v>92538</v>
      </c>
      <c r="Q412" s="5">
        <f>All_Customers_Residential!Q412+All_Customers_Small_Commercial!Q412+All_Customers_Lighting!Q412</f>
        <v>107198</v>
      </c>
      <c r="R412" s="5">
        <f>All_Customers_Residential!R412+All_Customers_Small_Commercial!R412+All_Customers_Lighting!R412</f>
        <v>126624</v>
      </c>
      <c r="S412" s="5">
        <f>All_Customers_Residential!S412+All_Customers_Small_Commercial!S412+All_Customers_Lighting!S412</f>
        <v>143476</v>
      </c>
      <c r="T412" s="5">
        <f>All_Customers_Residential!T412+All_Customers_Small_Commercial!T412+All_Customers_Lighting!T412</f>
        <v>144201</v>
      </c>
      <c r="U412" s="5">
        <f>All_Customers_Residential!U412+All_Customers_Small_Commercial!U412+All_Customers_Lighting!U412</f>
        <v>143166</v>
      </c>
      <c r="V412" s="5">
        <f>All_Customers_Residential!V412+All_Customers_Small_Commercial!V412+All_Customers_Lighting!V412</f>
        <v>136756</v>
      </c>
      <c r="W412" s="5">
        <f>All_Customers_Residential!W412+All_Customers_Small_Commercial!W412+All_Customers_Lighting!W412</f>
        <v>127345</v>
      </c>
      <c r="X412" s="5">
        <f>All_Customers_Residential!X412+All_Customers_Small_Commercial!X412+All_Customers_Lighting!X412</f>
        <v>114760</v>
      </c>
      <c r="Y412" s="5">
        <f>All_Customers_Residential!Y412+All_Customers_Small_Commercial!Y412+All_Customers_Lighting!Y412</f>
        <v>106542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1856578</v>
      </c>
      <c r="AD412" s="5">
        <f t="shared" si="50"/>
        <v>772549</v>
      </c>
      <c r="AE412" s="5">
        <f t="shared" si="51"/>
        <v>2629127</v>
      </c>
      <c r="AG412" s="2">
        <f t="shared" si="52"/>
        <v>2</v>
      </c>
      <c r="AH412" s="2">
        <f t="shared" si="53"/>
        <v>2025</v>
      </c>
      <c r="AJ412" s="5">
        <f t="shared" si="54"/>
        <v>144201</v>
      </c>
      <c r="AK412" s="2">
        <f t="shared" si="55"/>
        <v>19</v>
      </c>
    </row>
    <row r="413" spans="1:37" ht="12.75" x14ac:dyDescent="0.2">
      <c r="A413" s="4">
        <v>45696</v>
      </c>
      <c r="B413" s="5">
        <f>All_Customers_Residential!B413+All_Customers_Small_Commercial!B413+All_Customers_Lighting!B413</f>
        <v>100696</v>
      </c>
      <c r="C413" s="5">
        <f>All_Customers_Residential!C413+All_Customers_Small_Commercial!C413+All_Customers_Lighting!C413</f>
        <v>100285</v>
      </c>
      <c r="D413" s="5">
        <f>All_Customers_Residential!D413+All_Customers_Small_Commercial!D413+All_Customers_Lighting!D413</f>
        <v>99308</v>
      </c>
      <c r="E413" s="5">
        <f>All_Customers_Residential!E413+All_Customers_Small_Commercial!E413+All_Customers_Lighting!E413</f>
        <v>99585</v>
      </c>
      <c r="F413" s="5">
        <f>All_Customers_Residential!F413+All_Customers_Small_Commercial!F413+All_Customers_Lighting!F413</f>
        <v>102912</v>
      </c>
      <c r="G413" s="5">
        <f>All_Customers_Residential!G413+All_Customers_Small_Commercial!G413+All_Customers_Lighting!G413</f>
        <v>106825</v>
      </c>
      <c r="H413" s="5">
        <f>All_Customers_Residential!H413+All_Customers_Small_Commercial!H413+All_Customers_Lighting!H413</f>
        <v>120290</v>
      </c>
      <c r="I413" s="5">
        <f>All_Customers_Residential!I413+All_Customers_Small_Commercial!I413+All_Customers_Lighting!I413</f>
        <v>121318</v>
      </c>
      <c r="J413" s="5">
        <f>All_Customers_Residential!J413+All_Customers_Small_Commercial!J413+All_Customers_Lighting!J413</f>
        <v>106095</v>
      </c>
      <c r="K413" s="5">
        <f>All_Customers_Residential!K413+All_Customers_Small_Commercial!K413+All_Customers_Lighting!K413</f>
        <v>93950</v>
      </c>
      <c r="L413" s="5">
        <f>All_Customers_Residential!L413+All_Customers_Small_Commercial!L413+All_Customers_Lighting!L413</f>
        <v>88412</v>
      </c>
      <c r="M413" s="5">
        <f>All_Customers_Residential!M413+All_Customers_Small_Commercial!M413+All_Customers_Lighting!M413</f>
        <v>83392</v>
      </c>
      <c r="N413" s="5">
        <f>All_Customers_Residential!N413+All_Customers_Small_Commercial!N413+All_Customers_Lighting!N413</f>
        <v>80273</v>
      </c>
      <c r="O413" s="5">
        <f>All_Customers_Residential!O413+All_Customers_Small_Commercial!O413+All_Customers_Lighting!O413</f>
        <v>79632</v>
      </c>
      <c r="P413" s="5">
        <f>All_Customers_Residential!P413+All_Customers_Small_Commercial!P413+All_Customers_Lighting!P413</f>
        <v>86822</v>
      </c>
      <c r="Q413" s="5">
        <f>All_Customers_Residential!Q413+All_Customers_Small_Commercial!Q413+All_Customers_Lighting!Q413</f>
        <v>106112</v>
      </c>
      <c r="R413" s="5">
        <f>All_Customers_Residential!R413+All_Customers_Small_Commercial!R413+All_Customers_Lighting!R413</f>
        <v>131082</v>
      </c>
      <c r="S413" s="5">
        <f>All_Customers_Residential!S413+All_Customers_Small_Commercial!S413+All_Customers_Lighting!S413</f>
        <v>147155</v>
      </c>
      <c r="T413" s="5">
        <f>All_Customers_Residential!T413+All_Customers_Small_Commercial!T413+All_Customers_Lighting!T413</f>
        <v>147194</v>
      </c>
      <c r="U413" s="5">
        <f>All_Customers_Residential!U413+All_Customers_Small_Commercial!U413+All_Customers_Lighting!U413</f>
        <v>144498</v>
      </c>
      <c r="V413" s="5">
        <f>All_Customers_Residential!V413+All_Customers_Small_Commercial!V413+All_Customers_Lighting!V413</f>
        <v>135667</v>
      </c>
      <c r="W413" s="5">
        <f>All_Customers_Residential!W413+All_Customers_Small_Commercial!W413+All_Customers_Lighting!W413</f>
        <v>128380</v>
      </c>
      <c r="X413" s="5">
        <f>All_Customers_Residential!X413+All_Customers_Small_Commercial!X413+All_Customers_Lighting!X413</f>
        <v>116481</v>
      </c>
      <c r="Y413" s="5">
        <f>All_Customers_Residential!Y413+All_Customers_Small_Commercial!Y413+All_Customers_Lighting!Y413</f>
        <v>108374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2634738</v>
      </c>
      <c r="AE413" s="5">
        <f t="shared" si="51"/>
        <v>2634738</v>
      </c>
      <c r="AG413" s="2">
        <f t="shared" si="52"/>
        <v>2</v>
      </c>
      <c r="AH413" s="2">
        <f t="shared" si="53"/>
        <v>2025</v>
      </c>
      <c r="AJ413" s="5">
        <f t="shared" si="54"/>
        <v>147194</v>
      </c>
      <c r="AK413" s="2">
        <f t="shared" si="55"/>
        <v>19</v>
      </c>
    </row>
    <row r="414" spans="1:37" ht="12.75" x14ac:dyDescent="0.2">
      <c r="A414" s="4">
        <v>45697</v>
      </c>
      <c r="B414" s="5">
        <f>All_Customers_Residential!B414+All_Customers_Small_Commercial!B414+All_Customers_Lighting!B414</f>
        <v>100842</v>
      </c>
      <c r="C414" s="5">
        <f>All_Customers_Residential!C414+All_Customers_Small_Commercial!C414+All_Customers_Lighting!C414</f>
        <v>99303</v>
      </c>
      <c r="D414" s="5">
        <f>All_Customers_Residential!D414+All_Customers_Small_Commercial!D414+All_Customers_Lighting!D414</f>
        <v>98566</v>
      </c>
      <c r="E414" s="5">
        <f>All_Customers_Residential!E414+All_Customers_Small_Commercial!E414+All_Customers_Lighting!E414</f>
        <v>98852</v>
      </c>
      <c r="F414" s="5">
        <f>All_Customers_Residential!F414+All_Customers_Small_Commercial!F414+All_Customers_Lighting!F414</f>
        <v>102354</v>
      </c>
      <c r="G414" s="5">
        <f>All_Customers_Residential!G414+All_Customers_Small_Commercial!G414+All_Customers_Lighting!G414</f>
        <v>104277</v>
      </c>
      <c r="H414" s="5">
        <f>All_Customers_Residential!H414+All_Customers_Small_Commercial!H414+All_Customers_Lighting!H414</f>
        <v>115826</v>
      </c>
      <c r="I414" s="5">
        <f>All_Customers_Residential!I414+All_Customers_Small_Commercial!I414+All_Customers_Lighting!I414</f>
        <v>123556</v>
      </c>
      <c r="J414" s="5">
        <f>All_Customers_Residential!J414+All_Customers_Small_Commercial!J414+All_Customers_Lighting!J414</f>
        <v>128899</v>
      </c>
      <c r="K414" s="5">
        <f>All_Customers_Residential!K414+All_Customers_Small_Commercial!K414+All_Customers_Lighting!K414</f>
        <v>130686</v>
      </c>
      <c r="L414" s="5">
        <f>All_Customers_Residential!L414+All_Customers_Small_Commercial!L414+All_Customers_Lighting!L414</f>
        <v>128032</v>
      </c>
      <c r="M414" s="5">
        <f>All_Customers_Residential!M414+All_Customers_Small_Commercial!M414+All_Customers_Lighting!M414</f>
        <v>125110</v>
      </c>
      <c r="N414" s="5">
        <f>All_Customers_Residential!N414+All_Customers_Small_Commercial!N414+All_Customers_Lighting!N414</f>
        <v>122269</v>
      </c>
      <c r="O414" s="5">
        <f>All_Customers_Residential!O414+All_Customers_Small_Commercial!O414+All_Customers_Lighting!O414</f>
        <v>119164</v>
      </c>
      <c r="P414" s="5">
        <f>All_Customers_Residential!P414+All_Customers_Small_Commercial!P414+All_Customers_Lighting!P414</f>
        <v>118168</v>
      </c>
      <c r="Q414" s="5">
        <f>All_Customers_Residential!Q414+All_Customers_Small_Commercial!Q414+All_Customers_Lighting!Q414</f>
        <v>127530</v>
      </c>
      <c r="R414" s="5">
        <f>All_Customers_Residential!R414+All_Customers_Small_Commercial!R414+All_Customers_Lighting!R414</f>
        <v>143125</v>
      </c>
      <c r="S414" s="5">
        <f>All_Customers_Residential!S414+All_Customers_Small_Commercial!S414+All_Customers_Lighting!S414</f>
        <v>160808</v>
      </c>
      <c r="T414" s="5">
        <f>All_Customers_Residential!T414+All_Customers_Small_Commercial!T414+All_Customers_Lighting!T414</f>
        <v>161212</v>
      </c>
      <c r="U414" s="5">
        <f>All_Customers_Residential!U414+All_Customers_Small_Commercial!U414+All_Customers_Lighting!U414</f>
        <v>154105</v>
      </c>
      <c r="V414" s="5">
        <f>All_Customers_Residential!V414+All_Customers_Small_Commercial!V414+All_Customers_Lighting!V414</f>
        <v>146432</v>
      </c>
      <c r="W414" s="5">
        <f>All_Customers_Residential!W414+All_Customers_Small_Commercial!W414+All_Customers_Lighting!W414</f>
        <v>136380</v>
      </c>
      <c r="X414" s="5">
        <f>All_Customers_Residential!X414+All_Customers_Small_Commercial!X414+All_Customers_Lighting!X414</f>
        <v>125871</v>
      </c>
      <c r="Y414" s="5">
        <f>All_Customers_Residential!Y414+All_Customers_Small_Commercial!Y414+All_Customers_Lighting!Y414</f>
        <v>118396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2989763</v>
      </c>
      <c r="AE414" s="5">
        <f t="shared" si="51"/>
        <v>2989763</v>
      </c>
      <c r="AG414" s="2">
        <f t="shared" si="52"/>
        <v>2</v>
      </c>
      <c r="AH414" s="2">
        <f t="shared" si="53"/>
        <v>2025</v>
      </c>
      <c r="AJ414" s="5">
        <f t="shared" si="54"/>
        <v>161212</v>
      </c>
      <c r="AK414" s="2">
        <f t="shared" si="55"/>
        <v>19</v>
      </c>
    </row>
    <row r="415" spans="1:37" ht="12.75" x14ac:dyDescent="0.2">
      <c r="A415" s="4">
        <v>45698</v>
      </c>
      <c r="B415" s="5">
        <f>All_Customers_Residential!B415+All_Customers_Small_Commercial!B415+All_Customers_Lighting!B415</f>
        <v>110855</v>
      </c>
      <c r="C415" s="5">
        <f>All_Customers_Residential!C415+All_Customers_Small_Commercial!C415+All_Customers_Lighting!C415</f>
        <v>109208</v>
      </c>
      <c r="D415" s="5">
        <f>All_Customers_Residential!D415+All_Customers_Small_Commercial!D415+All_Customers_Lighting!D415</f>
        <v>110083</v>
      </c>
      <c r="E415" s="5">
        <f>All_Customers_Residential!E415+All_Customers_Small_Commercial!E415+All_Customers_Lighting!E415</f>
        <v>109745</v>
      </c>
      <c r="F415" s="5">
        <f>All_Customers_Residential!F415+All_Customers_Small_Commercial!F415+All_Customers_Lighting!F415</f>
        <v>113887</v>
      </c>
      <c r="G415" s="5">
        <f>All_Customers_Residential!G415+All_Customers_Small_Commercial!G415+All_Customers_Lighting!G415</f>
        <v>121766</v>
      </c>
      <c r="H415" s="5">
        <f>All_Customers_Residential!H415+All_Customers_Small_Commercial!H415+All_Customers_Lighting!H415</f>
        <v>144081</v>
      </c>
      <c r="I415" s="5">
        <f>All_Customers_Residential!I415+All_Customers_Small_Commercial!I415+All_Customers_Lighting!I415</f>
        <v>144473</v>
      </c>
      <c r="J415" s="5">
        <f>All_Customers_Residential!J415+All_Customers_Small_Commercial!J415+All_Customers_Lighting!J415</f>
        <v>129509</v>
      </c>
      <c r="K415" s="5">
        <f>All_Customers_Residential!K415+All_Customers_Small_Commercial!K415+All_Customers_Lighting!K415</f>
        <v>116509</v>
      </c>
      <c r="L415" s="5">
        <f>All_Customers_Residential!L415+All_Customers_Small_Commercial!L415+All_Customers_Lighting!L415</f>
        <v>107667</v>
      </c>
      <c r="M415" s="5">
        <f>All_Customers_Residential!M415+All_Customers_Small_Commercial!M415+All_Customers_Lighting!M415</f>
        <v>100404</v>
      </c>
      <c r="N415" s="5">
        <f>All_Customers_Residential!N415+All_Customers_Small_Commercial!N415+All_Customers_Lighting!N415</f>
        <v>97081</v>
      </c>
      <c r="O415" s="5">
        <f>All_Customers_Residential!O415+All_Customers_Small_Commercial!O415+All_Customers_Lighting!O415</f>
        <v>98180</v>
      </c>
      <c r="P415" s="5">
        <f>All_Customers_Residential!P415+All_Customers_Small_Commercial!P415+All_Customers_Lighting!P415</f>
        <v>101768</v>
      </c>
      <c r="Q415" s="5">
        <f>All_Customers_Residential!Q415+All_Customers_Small_Commercial!Q415+All_Customers_Lighting!Q415</f>
        <v>116275</v>
      </c>
      <c r="R415" s="5">
        <f>All_Customers_Residential!R415+All_Customers_Small_Commercial!R415+All_Customers_Lighting!R415</f>
        <v>133897</v>
      </c>
      <c r="S415" s="5">
        <f>All_Customers_Residential!S415+All_Customers_Small_Commercial!S415+All_Customers_Lighting!S415</f>
        <v>154506</v>
      </c>
      <c r="T415" s="5">
        <f>All_Customers_Residential!T415+All_Customers_Small_Commercial!T415+All_Customers_Lighting!T415</f>
        <v>157813</v>
      </c>
      <c r="U415" s="5">
        <f>All_Customers_Residential!U415+All_Customers_Small_Commercial!U415+All_Customers_Lighting!U415</f>
        <v>156102</v>
      </c>
      <c r="V415" s="5">
        <f>All_Customers_Residential!V415+All_Customers_Small_Commercial!V415+All_Customers_Lighting!V415</f>
        <v>148964</v>
      </c>
      <c r="W415" s="5">
        <f>All_Customers_Residential!W415+All_Customers_Small_Commercial!W415+All_Customers_Lighting!W415</f>
        <v>138404</v>
      </c>
      <c r="X415" s="5">
        <f>All_Customers_Residential!X415+All_Customers_Small_Commercial!X415+All_Customers_Lighting!X415</f>
        <v>125785</v>
      </c>
      <c r="Y415" s="5">
        <f>All_Customers_Residential!Y415+All_Customers_Small_Commercial!Y415+All_Customers_Lighting!Y415</f>
        <v>115507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2027337</v>
      </c>
      <c r="AD415" s="5">
        <f t="shared" si="50"/>
        <v>935132</v>
      </c>
      <c r="AE415" s="5">
        <f t="shared" si="51"/>
        <v>2962469</v>
      </c>
      <c r="AG415" s="2">
        <f t="shared" si="52"/>
        <v>2</v>
      </c>
      <c r="AH415" s="2">
        <f t="shared" si="53"/>
        <v>2025</v>
      </c>
      <c r="AJ415" s="5">
        <f t="shared" si="54"/>
        <v>157813</v>
      </c>
      <c r="AK415" s="2">
        <f t="shared" si="55"/>
        <v>19</v>
      </c>
    </row>
    <row r="416" spans="1:37" ht="12.75" x14ac:dyDescent="0.2">
      <c r="A416" s="4">
        <v>45699</v>
      </c>
      <c r="B416" s="5">
        <f>All_Customers_Residential!B416+All_Customers_Small_Commercial!B416+All_Customers_Lighting!B416</f>
        <v>111711</v>
      </c>
      <c r="C416" s="5">
        <f>All_Customers_Residential!C416+All_Customers_Small_Commercial!C416+All_Customers_Lighting!C416</f>
        <v>110065</v>
      </c>
      <c r="D416" s="5">
        <f>All_Customers_Residential!D416+All_Customers_Small_Commercial!D416+All_Customers_Lighting!D416</f>
        <v>111034</v>
      </c>
      <c r="E416" s="5">
        <f>All_Customers_Residential!E416+All_Customers_Small_Commercial!E416+All_Customers_Lighting!E416</f>
        <v>112972</v>
      </c>
      <c r="F416" s="5">
        <f>All_Customers_Residential!F416+All_Customers_Small_Commercial!F416+All_Customers_Lighting!F416</f>
        <v>120730</v>
      </c>
      <c r="G416" s="5">
        <f>All_Customers_Residential!G416+All_Customers_Small_Commercial!G416+All_Customers_Lighting!G416</f>
        <v>128688</v>
      </c>
      <c r="H416" s="5">
        <f>All_Customers_Residential!H416+All_Customers_Small_Commercial!H416+All_Customers_Lighting!H416</f>
        <v>150640</v>
      </c>
      <c r="I416" s="5">
        <f>All_Customers_Residential!I416+All_Customers_Small_Commercial!I416+All_Customers_Lighting!I416</f>
        <v>148978</v>
      </c>
      <c r="J416" s="5">
        <f>All_Customers_Residential!J416+All_Customers_Small_Commercial!J416+All_Customers_Lighting!J416</f>
        <v>127754</v>
      </c>
      <c r="K416" s="5">
        <f>All_Customers_Residential!K416+All_Customers_Small_Commercial!K416+All_Customers_Lighting!K416</f>
        <v>108354</v>
      </c>
      <c r="L416" s="5">
        <f>All_Customers_Residential!L416+All_Customers_Small_Commercial!L416+All_Customers_Lighting!L416</f>
        <v>97791</v>
      </c>
      <c r="M416" s="5">
        <f>All_Customers_Residential!M416+All_Customers_Small_Commercial!M416+All_Customers_Lighting!M416</f>
        <v>85859</v>
      </c>
      <c r="N416" s="5">
        <f>All_Customers_Residential!N416+All_Customers_Small_Commercial!N416+All_Customers_Lighting!N416</f>
        <v>79653</v>
      </c>
      <c r="O416" s="5">
        <f>All_Customers_Residential!O416+All_Customers_Small_Commercial!O416+All_Customers_Lighting!O416</f>
        <v>78813</v>
      </c>
      <c r="P416" s="5">
        <f>All_Customers_Residential!P416+All_Customers_Small_Commercial!P416+All_Customers_Lighting!P416</f>
        <v>83432</v>
      </c>
      <c r="Q416" s="5">
        <f>All_Customers_Residential!Q416+All_Customers_Small_Commercial!Q416+All_Customers_Lighting!Q416</f>
        <v>100806</v>
      </c>
      <c r="R416" s="5">
        <f>All_Customers_Residential!R416+All_Customers_Small_Commercial!R416+All_Customers_Lighting!R416</f>
        <v>121849</v>
      </c>
      <c r="S416" s="5">
        <f>All_Customers_Residential!S416+All_Customers_Small_Commercial!S416+All_Customers_Lighting!S416</f>
        <v>140495</v>
      </c>
      <c r="T416" s="5">
        <f>All_Customers_Residential!T416+All_Customers_Small_Commercial!T416+All_Customers_Lighting!T416</f>
        <v>140180</v>
      </c>
      <c r="U416" s="5">
        <f>All_Customers_Residential!U416+All_Customers_Small_Commercial!U416+All_Customers_Lighting!U416</f>
        <v>139073</v>
      </c>
      <c r="V416" s="5">
        <f>All_Customers_Residential!V416+All_Customers_Small_Commercial!V416+All_Customers_Lighting!V416</f>
        <v>131925</v>
      </c>
      <c r="W416" s="5">
        <f>All_Customers_Residential!W416+All_Customers_Small_Commercial!W416+All_Customers_Lighting!W416</f>
        <v>122282</v>
      </c>
      <c r="X416" s="5">
        <f>All_Customers_Residential!X416+All_Customers_Small_Commercial!X416+All_Customers_Lighting!X416</f>
        <v>108907</v>
      </c>
      <c r="Y416" s="5">
        <f>All_Customers_Residential!Y416+All_Customers_Small_Commercial!Y416+All_Customers_Lighting!Y416</f>
        <v>101693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1816151</v>
      </c>
      <c r="AD416" s="5">
        <f t="shared" si="50"/>
        <v>947533</v>
      </c>
      <c r="AE416" s="5">
        <f t="shared" si="51"/>
        <v>2763684</v>
      </c>
      <c r="AG416" s="2">
        <f t="shared" si="52"/>
        <v>2</v>
      </c>
      <c r="AH416" s="2">
        <f t="shared" si="53"/>
        <v>2025</v>
      </c>
      <c r="AJ416" s="5">
        <f t="shared" si="54"/>
        <v>150640</v>
      </c>
      <c r="AK416" s="2">
        <f t="shared" si="55"/>
        <v>7</v>
      </c>
    </row>
    <row r="417" spans="1:37" ht="12.75" x14ac:dyDescent="0.2">
      <c r="A417" s="4">
        <v>45700</v>
      </c>
      <c r="B417" s="5">
        <f>All_Customers_Residential!B417+All_Customers_Small_Commercial!B417+All_Customers_Lighting!B417</f>
        <v>97884</v>
      </c>
      <c r="C417" s="5">
        <f>All_Customers_Residential!C417+All_Customers_Small_Commercial!C417+All_Customers_Lighting!C417</f>
        <v>97416</v>
      </c>
      <c r="D417" s="5">
        <f>All_Customers_Residential!D417+All_Customers_Small_Commercial!D417+All_Customers_Lighting!D417</f>
        <v>95780</v>
      </c>
      <c r="E417" s="5">
        <f>All_Customers_Residential!E417+All_Customers_Small_Commercial!E417+All_Customers_Lighting!E417</f>
        <v>98194</v>
      </c>
      <c r="F417" s="5">
        <f>All_Customers_Residential!F417+All_Customers_Small_Commercial!F417+All_Customers_Lighting!F417</f>
        <v>101284</v>
      </c>
      <c r="G417" s="5">
        <f>All_Customers_Residential!G417+All_Customers_Small_Commercial!G417+All_Customers_Lighting!G417</f>
        <v>113814</v>
      </c>
      <c r="H417" s="5">
        <f>All_Customers_Residential!H417+All_Customers_Small_Commercial!H417+All_Customers_Lighting!H417</f>
        <v>140224</v>
      </c>
      <c r="I417" s="5">
        <f>All_Customers_Residential!I417+All_Customers_Small_Commercial!I417+All_Customers_Lighting!I417</f>
        <v>135604</v>
      </c>
      <c r="J417" s="5">
        <f>All_Customers_Residential!J417+All_Customers_Small_Commercial!J417+All_Customers_Lighting!J417</f>
        <v>113605</v>
      </c>
      <c r="K417" s="5">
        <f>All_Customers_Residential!K417+All_Customers_Small_Commercial!K417+All_Customers_Lighting!K417</f>
        <v>97437</v>
      </c>
      <c r="L417" s="5">
        <f>All_Customers_Residential!L417+All_Customers_Small_Commercial!L417+All_Customers_Lighting!L417</f>
        <v>92100</v>
      </c>
      <c r="M417" s="5">
        <f>All_Customers_Residential!M417+All_Customers_Small_Commercial!M417+All_Customers_Lighting!M417</f>
        <v>85620</v>
      </c>
      <c r="N417" s="5">
        <f>All_Customers_Residential!N417+All_Customers_Small_Commercial!N417+All_Customers_Lighting!N417</f>
        <v>82066</v>
      </c>
      <c r="O417" s="5">
        <f>All_Customers_Residential!O417+All_Customers_Small_Commercial!O417+All_Customers_Lighting!O417</f>
        <v>80052</v>
      </c>
      <c r="P417" s="5">
        <f>All_Customers_Residential!P417+All_Customers_Small_Commercial!P417+All_Customers_Lighting!P417</f>
        <v>86398</v>
      </c>
      <c r="Q417" s="5">
        <f>All_Customers_Residential!Q417+All_Customers_Small_Commercial!Q417+All_Customers_Lighting!Q417</f>
        <v>106746</v>
      </c>
      <c r="R417" s="5">
        <f>All_Customers_Residential!R417+All_Customers_Small_Commercial!R417+All_Customers_Lighting!R417</f>
        <v>131845</v>
      </c>
      <c r="S417" s="5">
        <f>All_Customers_Residential!S417+All_Customers_Small_Commercial!S417+All_Customers_Lighting!S417</f>
        <v>151015</v>
      </c>
      <c r="T417" s="5">
        <f>All_Customers_Residential!T417+All_Customers_Small_Commercial!T417+All_Customers_Lighting!T417</f>
        <v>153686</v>
      </c>
      <c r="U417" s="5">
        <f>All_Customers_Residential!U417+All_Customers_Small_Commercial!U417+All_Customers_Lighting!U417</f>
        <v>152555</v>
      </c>
      <c r="V417" s="5">
        <f>All_Customers_Residential!V417+All_Customers_Small_Commercial!V417+All_Customers_Lighting!V417</f>
        <v>144637</v>
      </c>
      <c r="W417" s="5">
        <f>All_Customers_Residential!W417+All_Customers_Small_Commercial!W417+All_Customers_Lighting!W417</f>
        <v>132659</v>
      </c>
      <c r="X417" s="5">
        <f>All_Customers_Residential!X417+All_Customers_Small_Commercial!X417+All_Customers_Lighting!X417</f>
        <v>118193</v>
      </c>
      <c r="Y417" s="5">
        <f>All_Customers_Residential!Y417+All_Customers_Small_Commercial!Y417+All_Customers_Lighting!Y417</f>
        <v>110899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1864218</v>
      </c>
      <c r="AD417" s="5">
        <f t="shared" si="50"/>
        <v>855495</v>
      </c>
      <c r="AE417" s="5">
        <f t="shared" si="51"/>
        <v>2719713</v>
      </c>
      <c r="AG417" s="2">
        <f t="shared" si="52"/>
        <v>2</v>
      </c>
      <c r="AH417" s="2">
        <f t="shared" si="53"/>
        <v>2025</v>
      </c>
      <c r="AJ417" s="5">
        <f t="shared" si="54"/>
        <v>153686</v>
      </c>
      <c r="AK417" s="2">
        <f t="shared" si="55"/>
        <v>19</v>
      </c>
    </row>
    <row r="418" spans="1:37" ht="12.75" x14ac:dyDescent="0.2">
      <c r="A418" s="4">
        <v>45701</v>
      </c>
      <c r="B418" s="5">
        <f>All_Customers_Residential!B418+All_Customers_Small_Commercial!B418+All_Customers_Lighting!B418</f>
        <v>102663</v>
      </c>
      <c r="C418" s="5">
        <f>All_Customers_Residential!C418+All_Customers_Small_Commercial!C418+All_Customers_Lighting!C418</f>
        <v>100435</v>
      </c>
      <c r="D418" s="5">
        <f>All_Customers_Residential!D418+All_Customers_Small_Commercial!D418+All_Customers_Lighting!D418</f>
        <v>97274</v>
      </c>
      <c r="E418" s="5">
        <f>All_Customers_Residential!E418+All_Customers_Small_Commercial!E418+All_Customers_Lighting!E418</f>
        <v>96526</v>
      </c>
      <c r="F418" s="5">
        <f>All_Customers_Residential!F418+All_Customers_Small_Commercial!F418+All_Customers_Lighting!F418</f>
        <v>98034</v>
      </c>
      <c r="G418" s="5">
        <f>All_Customers_Residential!G418+All_Customers_Small_Commercial!G418+All_Customers_Lighting!G418</f>
        <v>105662</v>
      </c>
      <c r="H418" s="5">
        <f>All_Customers_Residential!H418+All_Customers_Small_Commercial!H418+All_Customers_Lighting!H418</f>
        <v>123487</v>
      </c>
      <c r="I418" s="5">
        <f>All_Customers_Residential!I418+All_Customers_Small_Commercial!I418+All_Customers_Lighting!I418</f>
        <v>127493</v>
      </c>
      <c r="J418" s="5">
        <f>All_Customers_Residential!J418+All_Customers_Small_Commercial!J418+All_Customers_Lighting!J418</f>
        <v>128094</v>
      </c>
      <c r="K418" s="5">
        <f>All_Customers_Residential!K418+All_Customers_Small_Commercial!K418+All_Customers_Lighting!K418</f>
        <v>126211</v>
      </c>
      <c r="L418" s="5">
        <f>All_Customers_Residential!L418+All_Customers_Small_Commercial!L418+All_Customers_Lighting!L418</f>
        <v>123794</v>
      </c>
      <c r="M418" s="5">
        <f>All_Customers_Residential!M418+All_Customers_Small_Commercial!M418+All_Customers_Lighting!M418</f>
        <v>124568</v>
      </c>
      <c r="N418" s="5">
        <f>All_Customers_Residential!N418+All_Customers_Small_Commercial!N418+All_Customers_Lighting!N418</f>
        <v>122283</v>
      </c>
      <c r="O418" s="5">
        <f>All_Customers_Residential!O418+All_Customers_Small_Commercial!O418+All_Customers_Lighting!O418</f>
        <v>125366</v>
      </c>
      <c r="P418" s="5">
        <f>All_Customers_Residential!P418+All_Customers_Small_Commercial!P418+All_Customers_Lighting!P418</f>
        <v>123486</v>
      </c>
      <c r="Q418" s="5">
        <f>All_Customers_Residential!Q418+All_Customers_Small_Commercial!Q418+All_Customers_Lighting!Q418</f>
        <v>131216</v>
      </c>
      <c r="R418" s="5">
        <f>All_Customers_Residential!R418+All_Customers_Small_Commercial!R418+All_Customers_Lighting!R418</f>
        <v>138249</v>
      </c>
      <c r="S418" s="5">
        <f>All_Customers_Residential!S418+All_Customers_Small_Commercial!S418+All_Customers_Lighting!S418</f>
        <v>151363</v>
      </c>
      <c r="T418" s="5">
        <f>All_Customers_Residential!T418+All_Customers_Small_Commercial!T418+All_Customers_Lighting!T418</f>
        <v>154913</v>
      </c>
      <c r="U418" s="5">
        <f>All_Customers_Residential!U418+All_Customers_Small_Commercial!U418+All_Customers_Lighting!U418</f>
        <v>150253</v>
      </c>
      <c r="V418" s="5">
        <f>All_Customers_Residential!V418+All_Customers_Small_Commercial!V418+All_Customers_Lighting!V418</f>
        <v>141782</v>
      </c>
      <c r="W418" s="5">
        <f>All_Customers_Residential!W418+All_Customers_Small_Commercial!W418+All_Customers_Lighting!W418</f>
        <v>129261</v>
      </c>
      <c r="X418" s="5">
        <f>All_Customers_Residential!X418+All_Customers_Small_Commercial!X418+All_Customers_Lighting!X418</f>
        <v>117251</v>
      </c>
      <c r="Y418" s="5">
        <f>All_Customers_Residential!Y418+All_Customers_Small_Commercial!Y418+All_Customers_Lighting!Y418</f>
        <v>110358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2115583</v>
      </c>
      <c r="AD418" s="5">
        <f t="shared" si="50"/>
        <v>834439</v>
      </c>
      <c r="AE418" s="5">
        <f t="shared" si="51"/>
        <v>2950022</v>
      </c>
      <c r="AG418" s="2">
        <f t="shared" si="52"/>
        <v>2</v>
      </c>
      <c r="AH418" s="2">
        <f t="shared" si="53"/>
        <v>2025</v>
      </c>
      <c r="AJ418" s="5">
        <f t="shared" si="54"/>
        <v>154913</v>
      </c>
      <c r="AK418" s="2">
        <f t="shared" si="55"/>
        <v>19</v>
      </c>
    </row>
    <row r="419" spans="1:37" ht="12.75" x14ac:dyDescent="0.2">
      <c r="A419" s="4">
        <v>45702</v>
      </c>
      <c r="B419" s="5">
        <f>All_Customers_Residential!B419+All_Customers_Small_Commercial!B419+All_Customers_Lighting!B419</f>
        <v>101711</v>
      </c>
      <c r="C419" s="5">
        <f>All_Customers_Residential!C419+All_Customers_Small_Commercial!C419+All_Customers_Lighting!C419</f>
        <v>95551</v>
      </c>
      <c r="D419" s="5">
        <f>All_Customers_Residential!D419+All_Customers_Small_Commercial!D419+All_Customers_Lighting!D419</f>
        <v>92573</v>
      </c>
      <c r="E419" s="5">
        <f>All_Customers_Residential!E419+All_Customers_Small_Commercial!E419+All_Customers_Lighting!E419</f>
        <v>93156</v>
      </c>
      <c r="F419" s="5">
        <f>All_Customers_Residential!F419+All_Customers_Small_Commercial!F419+All_Customers_Lighting!F419</f>
        <v>97196</v>
      </c>
      <c r="G419" s="5">
        <f>All_Customers_Residential!G419+All_Customers_Small_Commercial!G419+All_Customers_Lighting!G419</f>
        <v>103826</v>
      </c>
      <c r="H419" s="5">
        <f>All_Customers_Residential!H419+All_Customers_Small_Commercial!H419+All_Customers_Lighting!H419</f>
        <v>123515</v>
      </c>
      <c r="I419" s="5">
        <f>All_Customers_Residential!I419+All_Customers_Small_Commercial!I419+All_Customers_Lighting!I419</f>
        <v>123677</v>
      </c>
      <c r="J419" s="5">
        <f>All_Customers_Residential!J419+All_Customers_Small_Commercial!J419+All_Customers_Lighting!J419</f>
        <v>112263</v>
      </c>
      <c r="K419" s="5">
        <f>All_Customers_Residential!K419+All_Customers_Small_Commercial!K419+All_Customers_Lighting!K419</f>
        <v>104987</v>
      </c>
      <c r="L419" s="5">
        <f>All_Customers_Residential!L419+All_Customers_Small_Commercial!L419+All_Customers_Lighting!L419</f>
        <v>98621</v>
      </c>
      <c r="M419" s="5">
        <f>All_Customers_Residential!M419+All_Customers_Small_Commercial!M419+All_Customers_Lighting!M419</f>
        <v>93564</v>
      </c>
      <c r="N419" s="5">
        <f>All_Customers_Residential!N419+All_Customers_Small_Commercial!N419+All_Customers_Lighting!N419</f>
        <v>93807</v>
      </c>
      <c r="O419" s="5">
        <f>All_Customers_Residential!O419+All_Customers_Small_Commercial!O419+All_Customers_Lighting!O419</f>
        <v>92079</v>
      </c>
      <c r="P419" s="5">
        <f>All_Customers_Residential!P419+All_Customers_Small_Commercial!P419+All_Customers_Lighting!P419</f>
        <v>93802</v>
      </c>
      <c r="Q419" s="5">
        <f>All_Customers_Residential!Q419+All_Customers_Small_Commercial!Q419+All_Customers_Lighting!Q419</f>
        <v>105720</v>
      </c>
      <c r="R419" s="5">
        <f>All_Customers_Residential!R419+All_Customers_Small_Commercial!R419+All_Customers_Lighting!R419</f>
        <v>125559</v>
      </c>
      <c r="S419" s="5">
        <f>All_Customers_Residential!S419+All_Customers_Small_Commercial!S419+All_Customers_Lighting!S419</f>
        <v>141164</v>
      </c>
      <c r="T419" s="5">
        <f>All_Customers_Residential!T419+All_Customers_Small_Commercial!T419+All_Customers_Lighting!T419</f>
        <v>144039</v>
      </c>
      <c r="U419" s="5">
        <f>All_Customers_Residential!U419+All_Customers_Small_Commercial!U419+All_Customers_Lighting!U419</f>
        <v>141129</v>
      </c>
      <c r="V419" s="5">
        <f>All_Customers_Residential!V419+All_Customers_Small_Commercial!V419+All_Customers_Lighting!V419</f>
        <v>133256</v>
      </c>
      <c r="W419" s="5">
        <f>All_Customers_Residential!W419+All_Customers_Small_Commercial!W419+All_Customers_Lighting!W419</f>
        <v>125487</v>
      </c>
      <c r="X419" s="5">
        <f>All_Customers_Residential!X419+All_Customers_Small_Commercial!X419+All_Customers_Lighting!X419</f>
        <v>115445</v>
      </c>
      <c r="Y419" s="5">
        <f>All_Customers_Residential!Y419+All_Customers_Small_Commercial!Y419+All_Customers_Lighting!Y419</f>
        <v>107845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1844599</v>
      </c>
      <c r="AD419" s="5">
        <f t="shared" si="50"/>
        <v>815373</v>
      </c>
      <c r="AE419" s="5">
        <f t="shared" si="51"/>
        <v>2659972</v>
      </c>
      <c r="AG419" s="2">
        <f t="shared" si="52"/>
        <v>2</v>
      </c>
      <c r="AH419" s="2">
        <f t="shared" si="53"/>
        <v>2025</v>
      </c>
      <c r="AJ419" s="5">
        <f t="shared" si="54"/>
        <v>144039</v>
      </c>
      <c r="AK419" s="2">
        <f t="shared" si="55"/>
        <v>19</v>
      </c>
    </row>
    <row r="420" spans="1:37" ht="12.75" x14ac:dyDescent="0.2">
      <c r="A420" s="4">
        <v>45703</v>
      </c>
      <c r="B420" s="5">
        <f>All_Customers_Residential!B420+All_Customers_Small_Commercial!B420+All_Customers_Lighting!B420</f>
        <v>102413</v>
      </c>
      <c r="C420" s="5">
        <f>All_Customers_Residential!C420+All_Customers_Small_Commercial!C420+All_Customers_Lighting!C420</f>
        <v>100828</v>
      </c>
      <c r="D420" s="5">
        <f>All_Customers_Residential!D420+All_Customers_Small_Commercial!D420+All_Customers_Lighting!D420</f>
        <v>102025</v>
      </c>
      <c r="E420" s="5">
        <f>All_Customers_Residential!E420+All_Customers_Small_Commercial!E420+All_Customers_Lighting!E420</f>
        <v>101233</v>
      </c>
      <c r="F420" s="5">
        <f>All_Customers_Residential!F420+All_Customers_Small_Commercial!F420+All_Customers_Lighting!F420</f>
        <v>103258</v>
      </c>
      <c r="G420" s="5">
        <f>All_Customers_Residential!G420+All_Customers_Small_Commercial!G420+All_Customers_Lighting!G420</f>
        <v>105750</v>
      </c>
      <c r="H420" s="5">
        <f>All_Customers_Residential!H420+All_Customers_Small_Commercial!H420+All_Customers_Lighting!H420</f>
        <v>119046</v>
      </c>
      <c r="I420" s="5">
        <f>All_Customers_Residential!I420+All_Customers_Small_Commercial!I420+All_Customers_Lighting!I420</f>
        <v>124180</v>
      </c>
      <c r="J420" s="5">
        <f>All_Customers_Residential!J420+All_Customers_Small_Commercial!J420+All_Customers_Lighting!J420</f>
        <v>117898</v>
      </c>
      <c r="K420" s="5">
        <f>All_Customers_Residential!K420+All_Customers_Small_Commercial!K420+All_Customers_Lighting!K420</f>
        <v>103628</v>
      </c>
      <c r="L420" s="5">
        <f>All_Customers_Residential!L420+All_Customers_Small_Commercial!L420+All_Customers_Lighting!L420</f>
        <v>99417</v>
      </c>
      <c r="M420" s="5">
        <f>All_Customers_Residential!M420+All_Customers_Small_Commercial!M420+All_Customers_Lighting!M420</f>
        <v>93017</v>
      </c>
      <c r="N420" s="5">
        <f>All_Customers_Residential!N420+All_Customers_Small_Commercial!N420+All_Customers_Lighting!N420</f>
        <v>83798</v>
      </c>
      <c r="O420" s="5">
        <f>All_Customers_Residential!O420+All_Customers_Small_Commercial!O420+All_Customers_Lighting!O420</f>
        <v>79978</v>
      </c>
      <c r="P420" s="5">
        <f>All_Customers_Residential!P420+All_Customers_Small_Commercial!P420+All_Customers_Lighting!P420</f>
        <v>87952</v>
      </c>
      <c r="Q420" s="5">
        <f>All_Customers_Residential!Q420+All_Customers_Small_Commercial!Q420+All_Customers_Lighting!Q420</f>
        <v>108184</v>
      </c>
      <c r="R420" s="5">
        <f>All_Customers_Residential!R420+All_Customers_Small_Commercial!R420+All_Customers_Lighting!R420</f>
        <v>126870</v>
      </c>
      <c r="S420" s="5">
        <f>All_Customers_Residential!S420+All_Customers_Small_Commercial!S420+All_Customers_Lighting!S420</f>
        <v>144273</v>
      </c>
      <c r="T420" s="5">
        <f>All_Customers_Residential!T420+All_Customers_Small_Commercial!T420+All_Customers_Lighting!T420</f>
        <v>145191</v>
      </c>
      <c r="U420" s="5">
        <f>All_Customers_Residential!U420+All_Customers_Small_Commercial!U420+All_Customers_Lighting!U420</f>
        <v>142941</v>
      </c>
      <c r="V420" s="5">
        <f>All_Customers_Residential!V420+All_Customers_Small_Commercial!V420+All_Customers_Lighting!V420</f>
        <v>134364</v>
      </c>
      <c r="W420" s="5">
        <f>All_Customers_Residential!W420+All_Customers_Small_Commercial!W420+All_Customers_Lighting!W420</f>
        <v>125952</v>
      </c>
      <c r="X420" s="5">
        <f>All_Customers_Residential!X420+All_Customers_Small_Commercial!X420+All_Customers_Lighting!X420</f>
        <v>116049</v>
      </c>
      <c r="Y420" s="5">
        <f>All_Customers_Residential!Y420+All_Customers_Small_Commercial!Y420+All_Customers_Lighting!Y420</f>
        <v>107824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2676069</v>
      </c>
      <c r="AE420" s="5">
        <f t="shared" si="51"/>
        <v>2676069</v>
      </c>
      <c r="AG420" s="2">
        <f t="shared" si="52"/>
        <v>2</v>
      </c>
      <c r="AH420" s="2">
        <f t="shared" si="53"/>
        <v>2025</v>
      </c>
      <c r="AJ420" s="5">
        <f t="shared" si="54"/>
        <v>145191</v>
      </c>
      <c r="AK420" s="2">
        <f t="shared" si="55"/>
        <v>19</v>
      </c>
    </row>
    <row r="421" spans="1:37" ht="12.75" x14ac:dyDescent="0.2">
      <c r="A421" s="4">
        <v>45704</v>
      </c>
      <c r="B421" s="5">
        <f>All_Customers_Residential!B421+All_Customers_Small_Commercial!B421+All_Customers_Lighting!B421</f>
        <v>103343</v>
      </c>
      <c r="C421" s="5">
        <f>All_Customers_Residential!C421+All_Customers_Small_Commercial!C421+All_Customers_Lighting!C421</f>
        <v>100734</v>
      </c>
      <c r="D421" s="5">
        <f>All_Customers_Residential!D421+All_Customers_Small_Commercial!D421+All_Customers_Lighting!D421</f>
        <v>98386</v>
      </c>
      <c r="E421" s="5">
        <f>All_Customers_Residential!E421+All_Customers_Small_Commercial!E421+All_Customers_Lighting!E421</f>
        <v>98153</v>
      </c>
      <c r="F421" s="5">
        <f>All_Customers_Residential!F421+All_Customers_Small_Commercial!F421+All_Customers_Lighting!F421</f>
        <v>99799</v>
      </c>
      <c r="G421" s="5">
        <f>All_Customers_Residential!G421+All_Customers_Small_Commercial!G421+All_Customers_Lighting!G421</f>
        <v>102837</v>
      </c>
      <c r="H421" s="5">
        <f>All_Customers_Residential!H421+All_Customers_Small_Commercial!H421+All_Customers_Lighting!H421</f>
        <v>112937</v>
      </c>
      <c r="I421" s="5">
        <f>All_Customers_Residential!I421+All_Customers_Small_Commercial!I421+All_Customers_Lighting!I421</f>
        <v>116752</v>
      </c>
      <c r="J421" s="5">
        <f>All_Customers_Residential!J421+All_Customers_Small_Commercial!J421+All_Customers_Lighting!J421</f>
        <v>121856</v>
      </c>
      <c r="K421" s="5">
        <f>All_Customers_Residential!K421+All_Customers_Small_Commercial!K421+All_Customers_Lighting!K421</f>
        <v>130189</v>
      </c>
      <c r="L421" s="5">
        <f>All_Customers_Residential!L421+All_Customers_Small_Commercial!L421+All_Customers_Lighting!L421</f>
        <v>136658</v>
      </c>
      <c r="M421" s="5">
        <f>All_Customers_Residential!M421+All_Customers_Small_Commercial!M421+All_Customers_Lighting!M421</f>
        <v>138170</v>
      </c>
      <c r="N421" s="5">
        <f>All_Customers_Residential!N421+All_Customers_Small_Commercial!N421+All_Customers_Lighting!N421</f>
        <v>136972</v>
      </c>
      <c r="O421" s="5">
        <f>All_Customers_Residential!O421+All_Customers_Small_Commercial!O421+All_Customers_Lighting!O421</f>
        <v>134300</v>
      </c>
      <c r="P421" s="5">
        <f>All_Customers_Residential!P421+All_Customers_Small_Commercial!P421+All_Customers_Lighting!P421</f>
        <v>129794</v>
      </c>
      <c r="Q421" s="5">
        <f>All_Customers_Residential!Q421+All_Customers_Small_Commercial!Q421+All_Customers_Lighting!Q421</f>
        <v>131194</v>
      </c>
      <c r="R421" s="5">
        <f>All_Customers_Residential!R421+All_Customers_Small_Commercial!R421+All_Customers_Lighting!R421</f>
        <v>141132</v>
      </c>
      <c r="S421" s="5">
        <f>All_Customers_Residential!S421+All_Customers_Small_Commercial!S421+All_Customers_Lighting!S421</f>
        <v>149488</v>
      </c>
      <c r="T421" s="5">
        <f>All_Customers_Residential!T421+All_Customers_Small_Commercial!T421+All_Customers_Lighting!T421</f>
        <v>146375</v>
      </c>
      <c r="U421" s="5">
        <f>All_Customers_Residential!U421+All_Customers_Small_Commercial!U421+All_Customers_Lighting!U421</f>
        <v>139944</v>
      </c>
      <c r="V421" s="5">
        <f>All_Customers_Residential!V421+All_Customers_Small_Commercial!V421+All_Customers_Lighting!V421</f>
        <v>131331</v>
      </c>
      <c r="W421" s="5">
        <f>All_Customers_Residential!W421+All_Customers_Small_Commercial!W421+All_Customers_Lighting!W421</f>
        <v>122943</v>
      </c>
      <c r="X421" s="5">
        <f>All_Customers_Residential!X421+All_Customers_Small_Commercial!X421+All_Customers_Lighting!X421</f>
        <v>114836</v>
      </c>
      <c r="Y421" s="5">
        <f>All_Customers_Residential!Y421+All_Customers_Small_Commercial!Y421+All_Customers_Lighting!Y421</f>
        <v>103709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2941832</v>
      </c>
      <c r="AE421" s="5">
        <f t="shared" si="51"/>
        <v>2941832</v>
      </c>
      <c r="AG421" s="2">
        <f t="shared" si="52"/>
        <v>2</v>
      </c>
      <c r="AH421" s="2">
        <f t="shared" si="53"/>
        <v>2025</v>
      </c>
      <c r="AJ421" s="5">
        <f t="shared" si="54"/>
        <v>149488</v>
      </c>
      <c r="AK421" s="2">
        <f t="shared" si="55"/>
        <v>18</v>
      </c>
    </row>
    <row r="422" spans="1:37" ht="12.75" x14ac:dyDescent="0.2">
      <c r="A422" s="4">
        <v>45705</v>
      </c>
      <c r="B422" s="5">
        <f>All_Customers_Residential!B422+All_Customers_Small_Commercial!B422+All_Customers_Lighting!B422</f>
        <v>98211</v>
      </c>
      <c r="C422" s="5">
        <f>All_Customers_Residential!C422+All_Customers_Small_Commercial!C422+All_Customers_Lighting!C422</f>
        <v>94032</v>
      </c>
      <c r="D422" s="5">
        <f>All_Customers_Residential!D422+All_Customers_Small_Commercial!D422+All_Customers_Lighting!D422</f>
        <v>91948</v>
      </c>
      <c r="E422" s="5">
        <f>All_Customers_Residential!E422+All_Customers_Small_Commercial!E422+All_Customers_Lighting!E422</f>
        <v>93612</v>
      </c>
      <c r="F422" s="5">
        <f>All_Customers_Residential!F422+All_Customers_Small_Commercial!F422+All_Customers_Lighting!F422</f>
        <v>96308</v>
      </c>
      <c r="G422" s="5">
        <f>All_Customers_Residential!G422+All_Customers_Small_Commercial!G422+All_Customers_Lighting!G422</f>
        <v>102221</v>
      </c>
      <c r="H422" s="5">
        <f>All_Customers_Residential!H422+All_Customers_Small_Commercial!H422+All_Customers_Lighting!H422</f>
        <v>114274</v>
      </c>
      <c r="I422" s="5">
        <f>All_Customers_Residential!I422+All_Customers_Small_Commercial!I422+All_Customers_Lighting!I422</f>
        <v>117868</v>
      </c>
      <c r="J422" s="5">
        <f>All_Customers_Residential!J422+All_Customers_Small_Commercial!J422+All_Customers_Lighting!J422</f>
        <v>118437</v>
      </c>
      <c r="K422" s="5">
        <f>All_Customers_Residential!K422+All_Customers_Small_Commercial!K422+All_Customers_Lighting!K422</f>
        <v>117393</v>
      </c>
      <c r="L422" s="5">
        <f>All_Customers_Residential!L422+All_Customers_Small_Commercial!L422+All_Customers_Lighting!L422</f>
        <v>115036</v>
      </c>
      <c r="M422" s="5">
        <f>All_Customers_Residential!M422+All_Customers_Small_Commercial!M422+All_Customers_Lighting!M422</f>
        <v>111385</v>
      </c>
      <c r="N422" s="5">
        <f>All_Customers_Residential!N422+All_Customers_Small_Commercial!N422+All_Customers_Lighting!N422</f>
        <v>108414</v>
      </c>
      <c r="O422" s="5">
        <f>All_Customers_Residential!O422+All_Customers_Small_Commercial!O422+All_Customers_Lighting!O422</f>
        <v>104061</v>
      </c>
      <c r="P422" s="5">
        <f>All_Customers_Residential!P422+All_Customers_Small_Commercial!P422+All_Customers_Lighting!P422</f>
        <v>101921</v>
      </c>
      <c r="Q422" s="5">
        <f>All_Customers_Residential!Q422+All_Customers_Small_Commercial!Q422+All_Customers_Lighting!Q422</f>
        <v>110564</v>
      </c>
      <c r="R422" s="5">
        <f>All_Customers_Residential!R422+All_Customers_Small_Commercial!R422+All_Customers_Lighting!R422</f>
        <v>130698</v>
      </c>
      <c r="S422" s="5">
        <f>All_Customers_Residential!S422+All_Customers_Small_Commercial!S422+All_Customers_Lighting!S422</f>
        <v>148882</v>
      </c>
      <c r="T422" s="5">
        <f>All_Customers_Residential!T422+All_Customers_Small_Commercial!T422+All_Customers_Lighting!T422</f>
        <v>152266</v>
      </c>
      <c r="U422" s="5">
        <f>All_Customers_Residential!U422+All_Customers_Small_Commercial!U422+All_Customers_Lighting!U422</f>
        <v>148701</v>
      </c>
      <c r="V422" s="5">
        <f>All_Customers_Residential!V422+All_Customers_Small_Commercial!V422+All_Customers_Lighting!V422</f>
        <v>136567</v>
      </c>
      <c r="W422" s="5">
        <f>All_Customers_Residential!W422+All_Customers_Small_Commercial!W422+All_Customers_Lighting!W422</f>
        <v>125655</v>
      </c>
      <c r="X422" s="5">
        <f>All_Customers_Residential!X422+All_Customers_Small_Commercial!X422+All_Customers_Lighting!X422</f>
        <v>113686</v>
      </c>
      <c r="Y422" s="5">
        <f>All_Customers_Residential!Y422+All_Customers_Small_Commercial!Y422+All_Customers_Lighting!Y422</f>
        <v>106008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2758148</v>
      </c>
      <c r="AE422" s="5">
        <f t="shared" si="51"/>
        <v>2758148</v>
      </c>
      <c r="AG422" s="2">
        <f t="shared" si="52"/>
        <v>2</v>
      </c>
      <c r="AH422" s="2">
        <f t="shared" si="53"/>
        <v>2025</v>
      </c>
      <c r="AJ422" s="5">
        <f t="shared" si="54"/>
        <v>152266</v>
      </c>
      <c r="AK422" s="2">
        <f t="shared" si="55"/>
        <v>19</v>
      </c>
    </row>
    <row r="423" spans="1:37" ht="12.75" x14ac:dyDescent="0.2">
      <c r="A423" s="4">
        <v>45706</v>
      </c>
      <c r="B423" s="5">
        <f>All_Customers_Residential!B423+All_Customers_Small_Commercial!B423+All_Customers_Lighting!B423</f>
        <v>102150</v>
      </c>
      <c r="C423" s="5">
        <f>All_Customers_Residential!C423+All_Customers_Small_Commercial!C423+All_Customers_Lighting!C423</f>
        <v>99651</v>
      </c>
      <c r="D423" s="5">
        <f>All_Customers_Residential!D423+All_Customers_Small_Commercial!D423+All_Customers_Lighting!D423</f>
        <v>100406</v>
      </c>
      <c r="E423" s="5">
        <f>All_Customers_Residential!E423+All_Customers_Small_Commercial!E423+All_Customers_Lighting!E423</f>
        <v>100503</v>
      </c>
      <c r="F423" s="5">
        <f>All_Customers_Residential!F423+All_Customers_Small_Commercial!F423+All_Customers_Lighting!F423</f>
        <v>105131</v>
      </c>
      <c r="G423" s="5">
        <f>All_Customers_Residential!G423+All_Customers_Small_Commercial!G423+All_Customers_Lighting!G423</f>
        <v>113202</v>
      </c>
      <c r="H423" s="5">
        <f>All_Customers_Residential!H423+All_Customers_Small_Commercial!H423+All_Customers_Lighting!H423</f>
        <v>132105</v>
      </c>
      <c r="I423" s="5">
        <f>All_Customers_Residential!I423+All_Customers_Small_Commercial!I423+All_Customers_Lighting!I423</f>
        <v>131865</v>
      </c>
      <c r="J423" s="5">
        <f>All_Customers_Residential!J423+All_Customers_Small_Commercial!J423+All_Customers_Lighting!J423</f>
        <v>130111</v>
      </c>
      <c r="K423" s="5">
        <f>All_Customers_Residential!K423+All_Customers_Small_Commercial!K423+All_Customers_Lighting!K423</f>
        <v>124494</v>
      </c>
      <c r="L423" s="5">
        <f>All_Customers_Residential!L423+All_Customers_Small_Commercial!L423+All_Customers_Lighting!L423</f>
        <v>117471</v>
      </c>
      <c r="M423" s="5">
        <f>All_Customers_Residential!M423+All_Customers_Small_Commercial!M423+All_Customers_Lighting!M423</f>
        <v>112498</v>
      </c>
      <c r="N423" s="5">
        <f>All_Customers_Residential!N423+All_Customers_Small_Commercial!N423+All_Customers_Lighting!N423</f>
        <v>108424</v>
      </c>
      <c r="O423" s="5">
        <f>All_Customers_Residential!O423+All_Customers_Small_Commercial!O423+All_Customers_Lighting!O423</f>
        <v>104747</v>
      </c>
      <c r="P423" s="5">
        <f>All_Customers_Residential!P423+All_Customers_Small_Commercial!P423+All_Customers_Lighting!P423</f>
        <v>106609</v>
      </c>
      <c r="Q423" s="5">
        <f>All_Customers_Residential!Q423+All_Customers_Small_Commercial!Q423+All_Customers_Lighting!Q423</f>
        <v>119030</v>
      </c>
      <c r="R423" s="5">
        <f>All_Customers_Residential!R423+All_Customers_Small_Commercial!R423+All_Customers_Lighting!R423</f>
        <v>130575</v>
      </c>
      <c r="S423" s="5">
        <f>All_Customers_Residential!S423+All_Customers_Small_Commercial!S423+All_Customers_Lighting!S423</f>
        <v>149291</v>
      </c>
      <c r="T423" s="5">
        <f>All_Customers_Residential!T423+All_Customers_Small_Commercial!T423+All_Customers_Lighting!T423</f>
        <v>154385</v>
      </c>
      <c r="U423" s="5">
        <f>All_Customers_Residential!U423+All_Customers_Small_Commercial!U423+All_Customers_Lighting!U423</f>
        <v>152201</v>
      </c>
      <c r="V423" s="5">
        <f>All_Customers_Residential!V423+All_Customers_Small_Commercial!V423+All_Customers_Lighting!V423</f>
        <v>144025</v>
      </c>
      <c r="W423" s="5">
        <f>All_Customers_Residential!W423+All_Customers_Small_Commercial!W423+All_Customers_Lighting!W423</f>
        <v>131998</v>
      </c>
      <c r="X423" s="5">
        <f>All_Customers_Residential!X423+All_Customers_Small_Commercial!X423+All_Customers_Lighting!X423</f>
        <v>120131</v>
      </c>
      <c r="Y423" s="5">
        <f>All_Customers_Residential!Y423+All_Customers_Small_Commercial!Y423+All_Customers_Lighting!Y423</f>
        <v>113033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2037855</v>
      </c>
      <c r="AD423" s="5">
        <f t="shared" si="50"/>
        <v>866181</v>
      </c>
      <c r="AE423" s="5">
        <f t="shared" si="51"/>
        <v>2904036</v>
      </c>
      <c r="AG423" s="2">
        <f t="shared" si="52"/>
        <v>2</v>
      </c>
      <c r="AH423" s="2">
        <f t="shared" si="53"/>
        <v>2025</v>
      </c>
      <c r="AJ423" s="5">
        <f t="shared" si="54"/>
        <v>154385</v>
      </c>
      <c r="AK423" s="2">
        <f t="shared" si="55"/>
        <v>19</v>
      </c>
    </row>
    <row r="424" spans="1:37" ht="12.75" x14ac:dyDescent="0.2">
      <c r="A424" s="4">
        <v>45707</v>
      </c>
      <c r="B424" s="5">
        <f>All_Customers_Residential!B424+All_Customers_Small_Commercial!B424+All_Customers_Lighting!B424</f>
        <v>107816</v>
      </c>
      <c r="C424" s="5">
        <f>All_Customers_Residential!C424+All_Customers_Small_Commercial!C424+All_Customers_Lighting!C424</f>
        <v>104903</v>
      </c>
      <c r="D424" s="5">
        <f>All_Customers_Residential!D424+All_Customers_Small_Commercial!D424+All_Customers_Lighting!D424</f>
        <v>103120</v>
      </c>
      <c r="E424" s="5">
        <f>All_Customers_Residential!E424+All_Customers_Small_Commercial!E424+All_Customers_Lighting!E424</f>
        <v>104619</v>
      </c>
      <c r="F424" s="5">
        <f>All_Customers_Residential!F424+All_Customers_Small_Commercial!F424+All_Customers_Lighting!F424</f>
        <v>109133</v>
      </c>
      <c r="G424" s="5">
        <f>All_Customers_Residential!G424+All_Customers_Small_Commercial!G424+All_Customers_Lighting!G424</f>
        <v>115675</v>
      </c>
      <c r="H424" s="5">
        <f>All_Customers_Residential!H424+All_Customers_Small_Commercial!H424+All_Customers_Lighting!H424</f>
        <v>132324</v>
      </c>
      <c r="I424" s="5">
        <f>All_Customers_Residential!I424+All_Customers_Small_Commercial!I424+All_Customers_Lighting!I424</f>
        <v>132072</v>
      </c>
      <c r="J424" s="5">
        <f>All_Customers_Residential!J424+All_Customers_Small_Commercial!J424+All_Customers_Lighting!J424</f>
        <v>120390</v>
      </c>
      <c r="K424" s="5">
        <f>All_Customers_Residential!K424+All_Customers_Small_Commercial!K424+All_Customers_Lighting!K424</f>
        <v>116164</v>
      </c>
      <c r="L424" s="5">
        <f>All_Customers_Residential!L424+All_Customers_Small_Commercial!L424+All_Customers_Lighting!L424</f>
        <v>108769</v>
      </c>
      <c r="M424" s="5">
        <f>All_Customers_Residential!M424+All_Customers_Small_Commercial!M424+All_Customers_Lighting!M424</f>
        <v>102743</v>
      </c>
      <c r="N424" s="5">
        <f>All_Customers_Residential!N424+All_Customers_Small_Commercial!N424+All_Customers_Lighting!N424</f>
        <v>95459</v>
      </c>
      <c r="O424" s="5">
        <f>All_Customers_Residential!O424+All_Customers_Small_Commercial!O424+All_Customers_Lighting!O424</f>
        <v>92517</v>
      </c>
      <c r="P424" s="5">
        <f>All_Customers_Residential!P424+All_Customers_Small_Commercial!P424+All_Customers_Lighting!P424</f>
        <v>92604</v>
      </c>
      <c r="Q424" s="5">
        <f>All_Customers_Residential!Q424+All_Customers_Small_Commercial!Q424+All_Customers_Lighting!Q424</f>
        <v>105872</v>
      </c>
      <c r="R424" s="5">
        <f>All_Customers_Residential!R424+All_Customers_Small_Commercial!R424+All_Customers_Lighting!R424</f>
        <v>125551</v>
      </c>
      <c r="S424" s="5">
        <f>All_Customers_Residential!S424+All_Customers_Small_Commercial!S424+All_Customers_Lighting!S424</f>
        <v>144928</v>
      </c>
      <c r="T424" s="5">
        <f>All_Customers_Residential!T424+All_Customers_Small_Commercial!T424+All_Customers_Lighting!T424</f>
        <v>145097</v>
      </c>
      <c r="U424" s="5">
        <f>All_Customers_Residential!U424+All_Customers_Small_Commercial!U424+All_Customers_Lighting!U424</f>
        <v>142291</v>
      </c>
      <c r="V424" s="5">
        <f>All_Customers_Residential!V424+All_Customers_Small_Commercial!V424+All_Customers_Lighting!V424</f>
        <v>134333</v>
      </c>
      <c r="W424" s="5">
        <f>All_Customers_Residential!W424+All_Customers_Small_Commercial!W424+All_Customers_Lighting!W424</f>
        <v>127364</v>
      </c>
      <c r="X424" s="5">
        <f>All_Customers_Residential!X424+All_Customers_Small_Commercial!X424+All_Customers_Lighting!X424</f>
        <v>113538</v>
      </c>
      <c r="Y424" s="5">
        <f>All_Customers_Residential!Y424+All_Customers_Small_Commercial!Y424+All_Customers_Lighting!Y424</f>
        <v>106484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1899692</v>
      </c>
      <c r="AD424" s="5">
        <f t="shared" si="50"/>
        <v>884074</v>
      </c>
      <c r="AE424" s="5">
        <f t="shared" si="51"/>
        <v>2783766</v>
      </c>
      <c r="AG424" s="2">
        <f t="shared" si="52"/>
        <v>2</v>
      </c>
      <c r="AH424" s="2">
        <f t="shared" si="53"/>
        <v>2025</v>
      </c>
      <c r="AJ424" s="5">
        <f t="shared" si="54"/>
        <v>145097</v>
      </c>
      <c r="AK424" s="2">
        <f t="shared" si="55"/>
        <v>19</v>
      </c>
    </row>
    <row r="425" spans="1:37" ht="12.75" x14ac:dyDescent="0.2">
      <c r="A425" s="4">
        <v>45708</v>
      </c>
      <c r="B425" s="5">
        <f>All_Customers_Residential!B425+All_Customers_Small_Commercial!B425+All_Customers_Lighting!B425</f>
        <v>100908</v>
      </c>
      <c r="C425" s="5">
        <f>All_Customers_Residential!C425+All_Customers_Small_Commercial!C425+All_Customers_Lighting!C425</f>
        <v>100274</v>
      </c>
      <c r="D425" s="5">
        <f>All_Customers_Residential!D425+All_Customers_Small_Commercial!D425+All_Customers_Lighting!D425</f>
        <v>98519</v>
      </c>
      <c r="E425" s="5">
        <f>All_Customers_Residential!E425+All_Customers_Small_Commercial!E425+All_Customers_Lighting!E425</f>
        <v>101672</v>
      </c>
      <c r="F425" s="5">
        <f>All_Customers_Residential!F425+All_Customers_Small_Commercial!F425+All_Customers_Lighting!F425</f>
        <v>110869</v>
      </c>
      <c r="G425" s="5">
        <f>All_Customers_Residential!G425+All_Customers_Small_Commercial!G425+All_Customers_Lighting!G425</f>
        <v>116410</v>
      </c>
      <c r="H425" s="5">
        <f>All_Customers_Residential!H425+All_Customers_Small_Commercial!H425+All_Customers_Lighting!H425</f>
        <v>134276</v>
      </c>
      <c r="I425" s="5">
        <f>All_Customers_Residential!I425+All_Customers_Small_Commercial!I425+All_Customers_Lighting!I425</f>
        <v>130272</v>
      </c>
      <c r="J425" s="5">
        <f>All_Customers_Residential!J425+All_Customers_Small_Commercial!J425+All_Customers_Lighting!J425</f>
        <v>117689</v>
      </c>
      <c r="K425" s="5">
        <f>All_Customers_Residential!K425+All_Customers_Small_Commercial!K425+All_Customers_Lighting!K425</f>
        <v>104824</v>
      </c>
      <c r="L425" s="5">
        <f>All_Customers_Residential!L425+All_Customers_Small_Commercial!L425+All_Customers_Lighting!L425</f>
        <v>93713</v>
      </c>
      <c r="M425" s="5">
        <f>All_Customers_Residential!M425+All_Customers_Small_Commercial!M425+All_Customers_Lighting!M425</f>
        <v>85607</v>
      </c>
      <c r="N425" s="5">
        <f>All_Customers_Residential!N425+All_Customers_Small_Commercial!N425+All_Customers_Lighting!N425</f>
        <v>80121</v>
      </c>
      <c r="O425" s="5">
        <f>All_Customers_Residential!O425+All_Customers_Small_Commercial!O425+All_Customers_Lighting!O425</f>
        <v>85851</v>
      </c>
      <c r="P425" s="5">
        <f>All_Customers_Residential!P425+All_Customers_Small_Commercial!P425+All_Customers_Lighting!P425</f>
        <v>94099</v>
      </c>
      <c r="Q425" s="5">
        <f>All_Customers_Residential!Q425+All_Customers_Small_Commercial!Q425+All_Customers_Lighting!Q425</f>
        <v>106339</v>
      </c>
      <c r="R425" s="5">
        <f>All_Customers_Residential!R425+All_Customers_Small_Commercial!R425+All_Customers_Lighting!R425</f>
        <v>122075</v>
      </c>
      <c r="S425" s="5">
        <f>All_Customers_Residential!S425+All_Customers_Small_Commercial!S425+All_Customers_Lighting!S425</f>
        <v>139795</v>
      </c>
      <c r="T425" s="5">
        <f>All_Customers_Residential!T425+All_Customers_Small_Commercial!T425+All_Customers_Lighting!T425</f>
        <v>142284</v>
      </c>
      <c r="U425" s="5">
        <f>All_Customers_Residential!U425+All_Customers_Small_Commercial!U425+All_Customers_Lighting!U425</f>
        <v>138409</v>
      </c>
      <c r="V425" s="5">
        <f>All_Customers_Residential!V425+All_Customers_Small_Commercial!V425+All_Customers_Lighting!V425</f>
        <v>128731</v>
      </c>
      <c r="W425" s="5">
        <f>All_Customers_Residential!W425+All_Customers_Small_Commercial!W425+All_Customers_Lighting!W425</f>
        <v>114980</v>
      </c>
      <c r="X425" s="5">
        <f>All_Customers_Residential!X425+All_Customers_Small_Commercial!X425+All_Customers_Lighting!X425</f>
        <v>102586</v>
      </c>
      <c r="Y425" s="5">
        <f>All_Customers_Residential!Y425+All_Customers_Small_Commercial!Y425+All_Customers_Lighting!Y425</f>
        <v>95603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1787375</v>
      </c>
      <c r="AD425" s="5">
        <f t="shared" si="50"/>
        <v>858531</v>
      </c>
      <c r="AE425" s="5">
        <f t="shared" si="51"/>
        <v>2645906</v>
      </c>
      <c r="AG425" s="2">
        <f t="shared" si="52"/>
        <v>2</v>
      </c>
      <c r="AH425" s="2">
        <f t="shared" si="53"/>
        <v>2025</v>
      </c>
      <c r="AJ425" s="5">
        <f t="shared" si="54"/>
        <v>142284</v>
      </c>
      <c r="AK425" s="2">
        <f t="shared" si="55"/>
        <v>19</v>
      </c>
    </row>
    <row r="426" spans="1:37" ht="12.75" x14ac:dyDescent="0.2">
      <c r="A426" s="4">
        <v>45709</v>
      </c>
      <c r="B426" s="5">
        <f>All_Customers_Residential!B426+All_Customers_Small_Commercial!B426+All_Customers_Lighting!B426</f>
        <v>90565</v>
      </c>
      <c r="C426" s="5">
        <f>All_Customers_Residential!C426+All_Customers_Small_Commercial!C426+All_Customers_Lighting!C426</f>
        <v>85246</v>
      </c>
      <c r="D426" s="5">
        <f>All_Customers_Residential!D426+All_Customers_Small_Commercial!D426+All_Customers_Lighting!D426</f>
        <v>84757</v>
      </c>
      <c r="E426" s="5">
        <f>All_Customers_Residential!E426+All_Customers_Small_Commercial!E426+All_Customers_Lighting!E426</f>
        <v>85668</v>
      </c>
      <c r="F426" s="5">
        <f>All_Customers_Residential!F426+All_Customers_Small_Commercial!F426+All_Customers_Lighting!F426</f>
        <v>90201</v>
      </c>
      <c r="G426" s="5">
        <f>All_Customers_Residential!G426+All_Customers_Small_Commercial!G426+All_Customers_Lighting!G426</f>
        <v>95162</v>
      </c>
      <c r="H426" s="5">
        <f>All_Customers_Residential!H426+All_Customers_Small_Commercial!H426+All_Customers_Lighting!H426</f>
        <v>111278</v>
      </c>
      <c r="I426" s="5">
        <f>All_Customers_Residential!I426+All_Customers_Small_Commercial!I426+All_Customers_Lighting!I426</f>
        <v>109997</v>
      </c>
      <c r="J426" s="5">
        <f>All_Customers_Residential!J426+All_Customers_Small_Commercial!J426+All_Customers_Lighting!J426</f>
        <v>105306</v>
      </c>
      <c r="K426" s="5">
        <f>All_Customers_Residential!K426+All_Customers_Small_Commercial!K426+All_Customers_Lighting!K426</f>
        <v>101817</v>
      </c>
      <c r="L426" s="5">
        <f>All_Customers_Residential!L426+All_Customers_Small_Commercial!L426+All_Customers_Lighting!L426</f>
        <v>88498</v>
      </c>
      <c r="M426" s="5">
        <f>All_Customers_Residential!M426+All_Customers_Small_Commercial!M426+All_Customers_Lighting!M426</f>
        <v>79297</v>
      </c>
      <c r="N426" s="5">
        <f>All_Customers_Residential!N426+All_Customers_Small_Commercial!N426+All_Customers_Lighting!N426</f>
        <v>73602</v>
      </c>
      <c r="O426" s="5">
        <f>All_Customers_Residential!O426+All_Customers_Small_Commercial!O426+All_Customers_Lighting!O426</f>
        <v>70945</v>
      </c>
      <c r="P426" s="5">
        <f>All_Customers_Residential!P426+All_Customers_Small_Commercial!P426+All_Customers_Lighting!P426</f>
        <v>76220</v>
      </c>
      <c r="Q426" s="5">
        <f>All_Customers_Residential!Q426+All_Customers_Small_Commercial!Q426+All_Customers_Lighting!Q426</f>
        <v>94517</v>
      </c>
      <c r="R426" s="5">
        <f>All_Customers_Residential!R426+All_Customers_Small_Commercial!R426+All_Customers_Lighting!R426</f>
        <v>118960</v>
      </c>
      <c r="S426" s="5">
        <f>All_Customers_Residential!S426+All_Customers_Small_Commercial!S426+All_Customers_Lighting!S426</f>
        <v>127345</v>
      </c>
      <c r="T426" s="5">
        <f>All_Customers_Residential!T426+All_Customers_Small_Commercial!T426+All_Customers_Lighting!T426</f>
        <v>129950</v>
      </c>
      <c r="U426" s="5">
        <f>All_Customers_Residential!U426+All_Customers_Small_Commercial!U426+All_Customers_Lighting!U426</f>
        <v>127965</v>
      </c>
      <c r="V426" s="5">
        <f>All_Customers_Residential!V426+All_Customers_Small_Commercial!V426+All_Customers_Lighting!V426</f>
        <v>120949</v>
      </c>
      <c r="W426" s="5">
        <f>All_Customers_Residential!W426+All_Customers_Small_Commercial!W426+All_Customers_Lighting!W426</f>
        <v>114635</v>
      </c>
      <c r="X426" s="5">
        <f>All_Customers_Residential!X426+All_Customers_Small_Commercial!X426+All_Customers_Lighting!X426</f>
        <v>104547</v>
      </c>
      <c r="Y426" s="5">
        <f>All_Customers_Residential!Y426+All_Customers_Small_Commercial!Y426+All_Customers_Lighting!Y426</f>
        <v>97043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1644550</v>
      </c>
      <c r="AD426" s="5">
        <f t="shared" si="50"/>
        <v>739920</v>
      </c>
      <c r="AE426" s="5">
        <f t="shared" si="51"/>
        <v>2384470</v>
      </c>
      <c r="AG426" s="2">
        <f t="shared" si="52"/>
        <v>2</v>
      </c>
      <c r="AH426" s="2">
        <f t="shared" si="53"/>
        <v>2025</v>
      </c>
      <c r="AJ426" s="5">
        <f t="shared" si="54"/>
        <v>129950</v>
      </c>
      <c r="AK426" s="2">
        <f t="shared" si="55"/>
        <v>19</v>
      </c>
    </row>
    <row r="427" spans="1:37" ht="12.75" x14ac:dyDescent="0.2">
      <c r="A427" s="4">
        <v>45710</v>
      </c>
      <c r="B427" s="5">
        <f>All_Customers_Residential!B427+All_Customers_Small_Commercial!B427+All_Customers_Lighting!B427</f>
        <v>91354</v>
      </c>
      <c r="C427" s="5">
        <f>All_Customers_Residential!C427+All_Customers_Small_Commercial!C427+All_Customers_Lighting!C427</f>
        <v>89939</v>
      </c>
      <c r="D427" s="5">
        <f>All_Customers_Residential!D427+All_Customers_Small_Commercial!D427+All_Customers_Lighting!D427</f>
        <v>88889</v>
      </c>
      <c r="E427" s="5">
        <f>All_Customers_Residential!E427+All_Customers_Small_Commercial!E427+All_Customers_Lighting!E427</f>
        <v>91473</v>
      </c>
      <c r="F427" s="5">
        <f>All_Customers_Residential!F427+All_Customers_Small_Commercial!F427+All_Customers_Lighting!F427</f>
        <v>94325</v>
      </c>
      <c r="G427" s="5">
        <f>All_Customers_Residential!G427+All_Customers_Small_Commercial!G427+All_Customers_Lighting!G427</f>
        <v>99385</v>
      </c>
      <c r="H427" s="5">
        <f>All_Customers_Residential!H427+All_Customers_Small_Commercial!H427+All_Customers_Lighting!H427</f>
        <v>112843</v>
      </c>
      <c r="I427" s="5">
        <f>All_Customers_Residential!I427+All_Customers_Small_Commercial!I427+All_Customers_Lighting!I427</f>
        <v>105499</v>
      </c>
      <c r="J427" s="5">
        <f>All_Customers_Residential!J427+All_Customers_Small_Commercial!J427+All_Customers_Lighting!J427</f>
        <v>87944</v>
      </c>
      <c r="K427" s="5">
        <f>All_Customers_Residential!K427+All_Customers_Small_Commercial!K427+All_Customers_Lighting!K427</f>
        <v>79584</v>
      </c>
      <c r="L427" s="5">
        <f>All_Customers_Residential!L427+All_Customers_Small_Commercial!L427+All_Customers_Lighting!L427</f>
        <v>83546</v>
      </c>
      <c r="M427" s="5">
        <f>All_Customers_Residential!M427+All_Customers_Small_Commercial!M427+All_Customers_Lighting!M427</f>
        <v>76230</v>
      </c>
      <c r="N427" s="5">
        <f>All_Customers_Residential!N427+All_Customers_Small_Commercial!N427+All_Customers_Lighting!N427</f>
        <v>72792</v>
      </c>
      <c r="O427" s="5">
        <f>All_Customers_Residential!O427+All_Customers_Small_Commercial!O427+All_Customers_Lighting!O427</f>
        <v>70906</v>
      </c>
      <c r="P427" s="5">
        <f>All_Customers_Residential!P427+All_Customers_Small_Commercial!P427+All_Customers_Lighting!P427</f>
        <v>75286</v>
      </c>
      <c r="Q427" s="5">
        <f>All_Customers_Residential!Q427+All_Customers_Small_Commercial!Q427+All_Customers_Lighting!Q427</f>
        <v>94438</v>
      </c>
      <c r="R427" s="5">
        <f>All_Customers_Residential!R427+All_Customers_Small_Commercial!R427+All_Customers_Lighting!R427</f>
        <v>123455</v>
      </c>
      <c r="S427" s="5">
        <f>All_Customers_Residential!S427+All_Customers_Small_Commercial!S427+All_Customers_Lighting!S427</f>
        <v>139207</v>
      </c>
      <c r="T427" s="5">
        <f>All_Customers_Residential!T427+All_Customers_Small_Commercial!T427+All_Customers_Lighting!T427</f>
        <v>143982</v>
      </c>
      <c r="U427" s="5">
        <f>All_Customers_Residential!U427+All_Customers_Small_Commercial!U427+All_Customers_Lighting!U427</f>
        <v>141091</v>
      </c>
      <c r="V427" s="5">
        <f>All_Customers_Residential!V427+All_Customers_Small_Commercial!V427+All_Customers_Lighting!V427</f>
        <v>132469</v>
      </c>
      <c r="W427" s="5">
        <f>All_Customers_Residential!W427+All_Customers_Small_Commercial!W427+All_Customers_Lighting!W427</f>
        <v>123405</v>
      </c>
      <c r="X427" s="5">
        <f>All_Customers_Residential!X427+All_Customers_Small_Commercial!X427+All_Customers_Lighting!X427</f>
        <v>111209</v>
      </c>
      <c r="Y427" s="5">
        <f>All_Customers_Residential!Y427+All_Customers_Small_Commercial!Y427+All_Customers_Lighting!Y427</f>
        <v>107345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2436596</v>
      </c>
      <c r="AE427" s="5">
        <f t="shared" si="51"/>
        <v>2436596</v>
      </c>
      <c r="AG427" s="2">
        <f t="shared" si="52"/>
        <v>2</v>
      </c>
      <c r="AH427" s="2">
        <f t="shared" si="53"/>
        <v>2025</v>
      </c>
      <c r="AJ427" s="5">
        <f t="shared" si="54"/>
        <v>143982</v>
      </c>
      <c r="AK427" s="2">
        <f t="shared" si="55"/>
        <v>19</v>
      </c>
    </row>
    <row r="428" spans="1:37" ht="12.75" x14ac:dyDescent="0.2">
      <c r="A428" s="4">
        <v>45711</v>
      </c>
      <c r="B428" s="5">
        <f>All_Customers_Residential!B428+All_Customers_Small_Commercial!B428+All_Customers_Lighting!B428</f>
        <v>104392</v>
      </c>
      <c r="C428" s="5">
        <f>All_Customers_Residential!C428+All_Customers_Small_Commercial!C428+All_Customers_Lighting!C428</f>
        <v>101462</v>
      </c>
      <c r="D428" s="5">
        <f>All_Customers_Residential!D428+All_Customers_Small_Commercial!D428+All_Customers_Lighting!D428</f>
        <v>99894</v>
      </c>
      <c r="E428" s="5">
        <f>All_Customers_Residential!E428+All_Customers_Small_Commercial!E428+All_Customers_Lighting!E428</f>
        <v>99202</v>
      </c>
      <c r="F428" s="5">
        <f>All_Customers_Residential!F428+All_Customers_Small_Commercial!F428+All_Customers_Lighting!F428</f>
        <v>99105</v>
      </c>
      <c r="G428" s="5">
        <f>All_Customers_Residential!G428+All_Customers_Small_Commercial!G428+All_Customers_Lighting!G428</f>
        <v>101296</v>
      </c>
      <c r="H428" s="5">
        <f>All_Customers_Residential!H428+All_Customers_Small_Commercial!H428+All_Customers_Lighting!H428</f>
        <v>111230</v>
      </c>
      <c r="I428" s="5">
        <f>All_Customers_Residential!I428+All_Customers_Small_Commercial!I428+All_Customers_Lighting!I428</f>
        <v>109505</v>
      </c>
      <c r="J428" s="5">
        <f>All_Customers_Residential!J428+All_Customers_Small_Commercial!J428+All_Customers_Lighting!J428</f>
        <v>107892</v>
      </c>
      <c r="K428" s="5">
        <f>All_Customers_Residential!K428+All_Customers_Small_Commercial!K428+All_Customers_Lighting!K428</f>
        <v>102560</v>
      </c>
      <c r="L428" s="5">
        <f>All_Customers_Residential!L428+All_Customers_Small_Commercial!L428+All_Customers_Lighting!L428</f>
        <v>96144</v>
      </c>
      <c r="M428" s="5">
        <f>All_Customers_Residential!M428+All_Customers_Small_Commercial!M428+All_Customers_Lighting!M428</f>
        <v>85993</v>
      </c>
      <c r="N428" s="5">
        <f>All_Customers_Residential!N428+All_Customers_Small_Commercial!N428+All_Customers_Lighting!N428</f>
        <v>86834</v>
      </c>
      <c r="O428" s="5">
        <f>All_Customers_Residential!O428+All_Customers_Small_Commercial!O428+All_Customers_Lighting!O428</f>
        <v>93007</v>
      </c>
      <c r="P428" s="5">
        <f>All_Customers_Residential!P428+All_Customers_Small_Commercial!P428+All_Customers_Lighting!P428</f>
        <v>98785</v>
      </c>
      <c r="Q428" s="5">
        <f>All_Customers_Residential!Q428+All_Customers_Small_Commercial!Q428+All_Customers_Lighting!Q428</f>
        <v>109090</v>
      </c>
      <c r="R428" s="5">
        <f>All_Customers_Residential!R428+All_Customers_Small_Commercial!R428+All_Customers_Lighting!R428</f>
        <v>125471</v>
      </c>
      <c r="S428" s="5">
        <f>All_Customers_Residential!S428+All_Customers_Small_Commercial!S428+All_Customers_Lighting!S428</f>
        <v>143239</v>
      </c>
      <c r="T428" s="5">
        <f>All_Customers_Residential!T428+All_Customers_Small_Commercial!T428+All_Customers_Lighting!T428</f>
        <v>144728</v>
      </c>
      <c r="U428" s="5">
        <f>All_Customers_Residential!U428+All_Customers_Small_Commercial!U428+All_Customers_Lighting!U428</f>
        <v>140385</v>
      </c>
      <c r="V428" s="5">
        <f>All_Customers_Residential!V428+All_Customers_Small_Commercial!V428+All_Customers_Lighting!V428</f>
        <v>126984</v>
      </c>
      <c r="W428" s="5">
        <f>All_Customers_Residential!W428+All_Customers_Small_Commercial!W428+All_Customers_Lighting!W428</f>
        <v>113404</v>
      </c>
      <c r="X428" s="5">
        <f>All_Customers_Residential!X428+All_Customers_Small_Commercial!X428+All_Customers_Lighting!X428</f>
        <v>104683</v>
      </c>
      <c r="Y428" s="5">
        <f>All_Customers_Residential!Y428+All_Customers_Small_Commercial!Y428+All_Customers_Lighting!Y428</f>
        <v>96016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2601301</v>
      </c>
      <c r="AE428" s="5">
        <f t="shared" si="51"/>
        <v>2601301</v>
      </c>
      <c r="AG428" s="2">
        <f t="shared" si="52"/>
        <v>2</v>
      </c>
      <c r="AH428" s="2">
        <f t="shared" si="53"/>
        <v>2025</v>
      </c>
      <c r="AJ428" s="5">
        <f t="shared" si="54"/>
        <v>144728</v>
      </c>
      <c r="AK428" s="2">
        <f t="shared" si="55"/>
        <v>19</v>
      </c>
    </row>
    <row r="429" spans="1:37" ht="12.75" x14ac:dyDescent="0.2">
      <c r="A429" s="4">
        <v>45712</v>
      </c>
      <c r="B429" s="5">
        <f>All_Customers_Residential!B429+All_Customers_Small_Commercial!B429+All_Customers_Lighting!B429</f>
        <v>94426</v>
      </c>
      <c r="C429" s="5">
        <f>All_Customers_Residential!C429+All_Customers_Small_Commercial!C429+All_Customers_Lighting!C429</f>
        <v>96560</v>
      </c>
      <c r="D429" s="5">
        <f>All_Customers_Residential!D429+All_Customers_Small_Commercial!D429+All_Customers_Lighting!D429</f>
        <v>97970</v>
      </c>
      <c r="E429" s="5">
        <f>All_Customers_Residential!E429+All_Customers_Small_Commercial!E429+All_Customers_Lighting!E429</f>
        <v>98857</v>
      </c>
      <c r="F429" s="5">
        <f>All_Customers_Residential!F429+All_Customers_Small_Commercial!F429+All_Customers_Lighting!F429</f>
        <v>104286</v>
      </c>
      <c r="G429" s="5">
        <f>All_Customers_Residential!G429+All_Customers_Small_Commercial!G429+All_Customers_Lighting!G429</f>
        <v>113191</v>
      </c>
      <c r="H429" s="5">
        <f>All_Customers_Residential!H429+All_Customers_Small_Commercial!H429+All_Customers_Lighting!H429</f>
        <v>137000</v>
      </c>
      <c r="I429" s="5">
        <f>All_Customers_Residential!I429+All_Customers_Small_Commercial!I429+All_Customers_Lighting!I429</f>
        <v>127584</v>
      </c>
      <c r="J429" s="5">
        <f>All_Customers_Residential!J429+All_Customers_Small_Commercial!J429+All_Customers_Lighting!J429</f>
        <v>103258</v>
      </c>
      <c r="K429" s="5">
        <f>All_Customers_Residential!K429+All_Customers_Small_Commercial!K429+All_Customers_Lighting!K429</f>
        <v>89446</v>
      </c>
      <c r="L429" s="5">
        <f>All_Customers_Residential!L429+All_Customers_Small_Commercial!L429+All_Customers_Lighting!L429</f>
        <v>90159</v>
      </c>
      <c r="M429" s="5">
        <f>All_Customers_Residential!M429+All_Customers_Small_Commercial!M429+All_Customers_Lighting!M429</f>
        <v>87206</v>
      </c>
      <c r="N429" s="5">
        <f>All_Customers_Residential!N429+All_Customers_Small_Commercial!N429+All_Customers_Lighting!N429</f>
        <v>89631</v>
      </c>
      <c r="O429" s="5">
        <f>All_Customers_Residential!O429+All_Customers_Small_Commercial!O429+All_Customers_Lighting!O429</f>
        <v>94306</v>
      </c>
      <c r="P429" s="5">
        <f>All_Customers_Residential!P429+All_Customers_Small_Commercial!P429+All_Customers_Lighting!P429</f>
        <v>103241</v>
      </c>
      <c r="Q429" s="5">
        <f>All_Customers_Residential!Q429+All_Customers_Small_Commercial!Q429+All_Customers_Lighting!Q429</f>
        <v>114579</v>
      </c>
      <c r="R429" s="5">
        <f>All_Customers_Residential!R429+All_Customers_Small_Commercial!R429+All_Customers_Lighting!R429</f>
        <v>121450</v>
      </c>
      <c r="S429" s="5">
        <f>All_Customers_Residential!S429+All_Customers_Small_Commercial!S429+All_Customers_Lighting!S429</f>
        <v>132969</v>
      </c>
      <c r="T429" s="5">
        <f>All_Customers_Residential!T429+All_Customers_Small_Commercial!T429+All_Customers_Lighting!T429</f>
        <v>130833</v>
      </c>
      <c r="U429" s="5">
        <f>All_Customers_Residential!U429+All_Customers_Small_Commercial!U429+All_Customers_Lighting!U429</f>
        <v>126003</v>
      </c>
      <c r="V429" s="5">
        <f>All_Customers_Residential!V429+All_Customers_Small_Commercial!V429+All_Customers_Lighting!V429</f>
        <v>115356</v>
      </c>
      <c r="W429" s="5">
        <f>All_Customers_Residential!W429+All_Customers_Small_Commercial!W429+All_Customers_Lighting!W429</f>
        <v>106729</v>
      </c>
      <c r="X429" s="5">
        <f>All_Customers_Residential!X429+All_Customers_Small_Commercial!X429+All_Customers_Lighting!X429</f>
        <v>90117</v>
      </c>
      <c r="Y429" s="5">
        <f>All_Customers_Residential!Y429+All_Customers_Small_Commercial!Y429+All_Customers_Lighting!Y429</f>
        <v>82144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1722867</v>
      </c>
      <c r="AD429" s="5">
        <f t="shared" si="50"/>
        <v>824434</v>
      </c>
      <c r="AE429" s="5">
        <f t="shared" si="51"/>
        <v>2547301</v>
      </c>
      <c r="AG429" s="2">
        <f t="shared" si="52"/>
        <v>2</v>
      </c>
      <c r="AH429" s="2">
        <f t="shared" si="53"/>
        <v>2025</v>
      </c>
      <c r="AJ429" s="5">
        <f t="shared" si="54"/>
        <v>137000</v>
      </c>
      <c r="AK429" s="2">
        <f t="shared" si="55"/>
        <v>7</v>
      </c>
    </row>
    <row r="430" spans="1:37" ht="12.75" x14ac:dyDescent="0.2">
      <c r="A430" s="4">
        <v>45713</v>
      </c>
      <c r="B430" s="5">
        <f>All_Customers_Residential!B430+All_Customers_Small_Commercial!B430+All_Customers_Lighting!B430</f>
        <v>76809</v>
      </c>
      <c r="C430" s="5">
        <f>All_Customers_Residential!C430+All_Customers_Small_Commercial!C430+All_Customers_Lighting!C430</f>
        <v>74394</v>
      </c>
      <c r="D430" s="5">
        <f>All_Customers_Residential!D430+All_Customers_Small_Commercial!D430+All_Customers_Lighting!D430</f>
        <v>73986</v>
      </c>
      <c r="E430" s="5">
        <f>All_Customers_Residential!E430+All_Customers_Small_Commercial!E430+All_Customers_Lighting!E430</f>
        <v>74638</v>
      </c>
      <c r="F430" s="5">
        <f>All_Customers_Residential!F430+All_Customers_Small_Commercial!F430+All_Customers_Lighting!F430</f>
        <v>79908</v>
      </c>
      <c r="G430" s="5">
        <f>All_Customers_Residential!G430+All_Customers_Small_Commercial!G430+All_Customers_Lighting!G430</f>
        <v>88864</v>
      </c>
      <c r="H430" s="5">
        <f>All_Customers_Residential!H430+All_Customers_Small_Commercial!H430+All_Customers_Lighting!H430</f>
        <v>110406</v>
      </c>
      <c r="I430" s="5">
        <f>All_Customers_Residential!I430+All_Customers_Small_Commercial!I430+All_Customers_Lighting!I430</f>
        <v>102973</v>
      </c>
      <c r="J430" s="5">
        <f>All_Customers_Residential!J430+All_Customers_Small_Commercial!J430+All_Customers_Lighting!J430</f>
        <v>97821</v>
      </c>
      <c r="K430" s="5">
        <f>All_Customers_Residential!K430+All_Customers_Small_Commercial!K430+All_Customers_Lighting!K430</f>
        <v>84045</v>
      </c>
      <c r="L430" s="5">
        <f>All_Customers_Residential!L430+All_Customers_Small_Commercial!L430+All_Customers_Lighting!L430</f>
        <v>71959</v>
      </c>
      <c r="M430" s="5">
        <f>All_Customers_Residential!M430+All_Customers_Small_Commercial!M430+All_Customers_Lighting!M430</f>
        <v>67019</v>
      </c>
      <c r="N430" s="5">
        <f>All_Customers_Residential!N430+All_Customers_Small_Commercial!N430+All_Customers_Lighting!N430</f>
        <v>69799</v>
      </c>
      <c r="O430" s="5">
        <f>All_Customers_Residential!O430+All_Customers_Small_Commercial!O430+All_Customers_Lighting!O430</f>
        <v>67346</v>
      </c>
      <c r="P430" s="5">
        <f>All_Customers_Residential!P430+All_Customers_Small_Commercial!P430+All_Customers_Lighting!P430</f>
        <v>81594</v>
      </c>
      <c r="Q430" s="5">
        <f>All_Customers_Residential!Q430+All_Customers_Small_Commercial!Q430+All_Customers_Lighting!Q430</f>
        <v>96090</v>
      </c>
      <c r="R430" s="5">
        <f>All_Customers_Residential!R430+All_Customers_Small_Commercial!R430+All_Customers_Lighting!R430</f>
        <v>112711</v>
      </c>
      <c r="S430" s="5">
        <f>All_Customers_Residential!S430+All_Customers_Small_Commercial!S430+All_Customers_Lighting!S430</f>
        <v>126546</v>
      </c>
      <c r="T430" s="5">
        <f>All_Customers_Residential!T430+All_Customers_Small_Commercial!T430+All_Customers_Lighting!T430</f>
        <v>132173</v>
      </c>
      <c r="U430" s="5">
        <f>All_Customers_Residential!U430+All_Customers_Small_Commercial!U430+All_Customers_Lighting!U430</f>
        <v>124505</v>
      </c>
      <c r="V430" s="5">
        <f>All_Customers_Residential!V430+All_Customers_Small_Commercial!V430+All_Customers_Lighting!V430</f>
        <v>118304</v>
      </c>
      <c r="W430" s="5">
        <f>All_Customers_Residential!W430+All_Customers_Small_Commercial!W430+All_Customers_Lighting!W430</f>
        <v>104888</v>
      </c>
      <c r="X430" s="5">
        <f>All_Customers_Residential!X430+All_Customers_Small_Commercial!X430+All_Customers_Lighting!X430</f>
        <v>95819</v>
      </c>
      <c r="Y430" s="5">
        <f>All_Customers_Residential!Y430+All_Customers_Small_Commercial!Y430+All_Customers_Lighting!Y430</f>
        <v>91340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1553592</v>
      </c>
      <c r="AD430" s="5">
        <f t="shared" si="50"/>
        <v>670345</v>
      </c>
      <c r="AE430" s="5">
        <f t="shared" si="51"/>
        <v>2223937</v>
      </c>
      <c r="AG430" s="2">
        <f t="shared" si="52"/>
        <v>2</v>
      </c>
      <c r="AH430" s="2">
        <f t="shared" si="53"/>
        <v>2025</v>
      </c>
      <c r="AJ430" s="5">
        <f t="shared" si="54"/>
        <v>132173</v>
      </c>
      <c r="AK430" s="2">
        <f t="shared" si="55"/>
        <v>19</v>
      </c>
    </row>
    <row r="431" spans="1:37" ht="12.75" x14ac:dyDescent="0.2">
      <c r="A431" s="4">
        <v>45714</v>
      </c>
      <c r="B431" s="5">
        <f>All_Customers_Residential!B431+All_Customers_Small_Commercial!B431+All_Customers_Lighting!B431</f>
        <v>86200</v>
      </c>
      <c r="C431" s="5">
        <f>All_Customers_Residential!C431+All_Customers_Small_Commercial!C431+All_Customers_Lighting!C431</f>
        <v>84310</v>
      </c>
      <c r="D431" s="5">
        <f>All_Customers_Residential!D431+All_Customers_Small_Commercial!D431+All_Customers_Lighting!D431</f>
        <v>83825</v>
      </c>
      <c r="E431" s="5">
        <f>All_Customers_Residential!E431+All_Customers_Small_Commercial!E431+All_Customers_Lighting!E431</f>
        <v>83844</v>
      </c>
      <c r="F431" s="5">
        <f>All_Customers_Residential!F431+All_Customers_Small_Commercial!F431+All_Customers_Lighting!F431</f>
        <v>89440</v>
      </c>
      <c r="G431" s="5">
        <f>All_Customers_Residential!G431+All_Customers_Small_Commercial!G431+All_Customers_Lighting!G431</f>
        <v>94867</v>
      </c>
      <c r="H431" s="5">
        <f>All_Customers_Residential!H431+All_Customers_Small_Commercial!H431+All_Customers_Lighting!H431</f>
        <v>107340</v>
      </c>
      <c r="I431" s="5">
        <f>All_Customers_Residential!I431+All_Customers_Small_Commercial!I431+All_Customers_Lighting!I431</f>
        <v>94718</v>
      </c>
      <c r="J431" s="5">
        <f>All_Customers_Residential!J431+All_Customers_Small_Commercial!J431+All_Customers_Lighting!J431</f>
        <v>85310</v>
      </c>
      <c r="K431" s="5">
        <f>All_Customers_Residential!K431+All_Customers_Small_Commercial!K431+All_Customers_Lighting!K431</f>
        <v>84191</v>
      </c>
      <c r="L431" s="5">
        <f>All_Customers_Residential!L431+All_Customers_Small_Commercial!L431+All_Customers_Lighting!L431</f>
        <v>83268</v>
      </c>
      <c r="M431" s="5">
        <f>All_Customers_Residential!M431+All_Customers_Small_Commercial!M431+All_Customers_Lighting!M431</f>
        <v>75791</v>
      </c>
      <c r="N431" s="5">
        <f>All_Customers_Residential!N431+All_Customers_Small_Commercial!N431+All_Customers_Lighting!N431</f>
        <v>71766</v>
      </c>
      <c r="O431" s="5">
        <f>All_Customers_Residential!O431+All_Customers_Small_Commercial!O431+All_Customers_Lighting!O431</f>
        <v>79237</v>
      </c>
      <c r="P431" s="5">
        <f>All_Customers_Residential!P431+All_Customers_Small_Commercial!P431+All_Customers_Lighting!P431</f>
        <v>69441</v>
      </c>
      <c r="Q431" s="5">
        <f>All_Customers_Residential!Q431+All_Customers_Small_Commercial!Q431+All_Customers_Lighting!Q431</f>
        <v>79652</v>
      </c>
      <c r="R431" s="5">
        <f>All_Customers_Residential!R431+All_Customers_Small_Commercial!R431+All_Customers_Lighting!R431</f>
        <v>106714</v>
      </c>
      <c r="S431" s="5">
        <f>All_Customers_Residential!S431+All_Customers_Small_Commercial!S431+All_Customers_Lighting!S431</f>
        <v>130641</v>
      </c>
      <c r="T431" s="5">
        <f>All_Customers_Residential!T431+All_Customers_Small_Commercial!T431+All_Customers_Lighting!T431</f>
        <v>137296</v>
      </c>
      <c r="U431" s="5">
        <f>All_Customers_Residential!U431+All_Customers_Small_Commercial!U431+All_Customers_Lighting!U431</f>
        <v>132286</v>
      </c>
      <c r="V431" s="5">
        <f>All_Customers_Residential!V431+All_Customers_Small_Commercial!V431+All_Customers_Lighting!V431</f>
        <v>125401</v>
      </c>
      <c r="W431" s="5">
        <f>All_Customers_Residential!W431+All_Customers_Small_Commercial!W431+All_Customers_Lighting!W431</f>
        <v>115367</v>
      </c>
      <c r="X431" s="5">
        <f>All_Customers_Residential!X431+All_Customers_Small_Commercial!X431+All_Customers_Lighting!X431</f>
        <v>103271</v>
      </c>
      <c r="Y431" s="5">
        <f>All_Customers_Residential!Y431+All_Customers_Small_Commercial!Y431+All_Customers_Lighting!Y431</f>
        <v>95702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1574350</v>
      </c>
      <c r="AD431" s="5">
        <f t="shared" si="50"/>
        <v>725528</v>
      </c>
      <c r="AE431" s="5">
        <f t="shared" si="51"/>
        <v>2299878</v>
      </c>
      <c r="AG431" s="2">
        <f t="shared" si="52"/>
        <v>2</v>
      </c>
      <c r="AH431" s="2">
        <f t="shared" si="53"/>
        <v>2025</v>
      </c>
      <c r="AJ431" s="5">
        <f t="shared" si="54"/>
        <v>137296</v>
      </c>
      <c r="AK431" s="2">
        <f t="shared" si="55"/>
        <v>19</v>
      </c>
    </row>
    <row r="432" spans="1:37" ht="12.75" x14ac:dyDescent="0.2">
      <c r="A432" s="4">
        <v>45715</v>
      </c>
      <c r="B432" s="5">
        <f>All_Customers_Residential!B432+All_Customers_Small_Commercial!B432+All_Customers_Lighting!B432</f>
        <v>91736</v>
      </c>
      <c r="C432" s="5">
        <f>All_Customers_Residential!C432+All_Customers_Small_Commercial!C432+All_Customers_Lighting!C432</f>
        <v>92083</v>
      </c>
      <c r="D432" s="5">
        <f>All_Customers_Residential!D432+All_Customers_Small_Commercial!D432+All_Customers_Lighting!D432</f>
        <v>91549</v>
      </c>
      <c r="E432" s="5">
        <f>All_Customers_Residential!E432+All_Customers_Small_Commercial!E432+All_Customers_Lighting!E432</f>
        <v>93293</v>
      </c>
      <c r="F432" s="5">
        <f>All_Customers_Residential!F432+All_Customers_Small_Commercial!F432+All_Customers_Lighting!F432</f>
        <v>99128</v>
      </c>
      <c r="G432" s="5">
        <f>All_Customers_Residential!G432+All_Customers_Small_Commercial!G432+All_Customers_Lighting!G432</f>
        <v>107780</v>
      </c>
      <c r="H432" s="5">
        <f>All_Customers_Residential!H432+All_Customers_Small_Commercial!H432+All_Customers_Lighting!H432</f>
        <v>125636</v>
      </c>
      <c r="I432" s="5">
        <f>All_Customers_Residential!I432+All_Customers_Small_Commercial!I432+All_Customers_Lighting!I432</f>
        <v>125309</v>
      </c>
      <c r="J432" s="5">
        <f>All_Customers_Residential!J432+All_Customers_Small_Commercial!J432+All_Customers_Lighting!J432</f>
        <v>113465</v>
      </c>
      <c r="K432" s="5">
        <f>All_Customers_Residential!K432+All_Customers_Small_Commercial!K432+All_Customers_Lighting!K432</f>
        <v>113456</v>
      </c>
      <c r="L432" s="5">
        <f>All_Customers_Residential!L432+All_Customers_Small_Commercial!L432+All_Customers_Lighting!L432</f>
        <v>118976</v>
      </c>
      <c r="M432" s="5">
        <f>All_Customers_Residential!M432+All_Customers_Small_Commercial!M432+All_Customers_Lighting!M432</f>
        <v>116774</v>
      </c>
      <c r="N432" s="5">
        <f>All_Customers_Residential!N432+All_Customers_Small_Commercial!N432+All_Customers_Lighting!N432</f>
        <v>116191</v>
      </c>
      <c r="O432" s="5">
        <f>All_Customers_Residential!O432+All_Customers_Small_Commercial!O432+All_Customers_Lighting!O432</f>
        <v>116906</v>
      </c>
      <c r="P432" s="5">
        <f>All_Customers_Residential!P432+All_Customers_Small_Commercial!P432+All_Customers_Lighting!P432</f>
        <v>120494</v>
      </c>
      <c r="Q432" s="5">
        <f>All_Customers_Residential!Q432+All_Customers_Small_Commercial!Q432+All_Customers_Lighting!Q432</f>
        <v>115020</v>
      </c>
      <c r="R432" s="5">
        <f>All_Customers_Residential!R432+All_Customers_Small_Commercial!R432+All_Customers_Lighting!R432</f>
        <v>119953</v>
      </c>
      <c r="S432" s="5">
        <f>All_Customers_Residential!S432+All_Customers_Small_Commercial!S432+All_Customers_Lighting!S432</f>
        <v>129669</v>
      </c>
      <c r="T432" s="5">
        <f>All_Customers_Residential!T432+All_Customers_Small_Commercial!T432+All_Customers_Lighting!T432</f>
        <v>130460</v>
      </c>
      <c r="U432" s="5">
        <f>All_Customers_Residential!U432+All_Customers_Small_Commercial!U432+All_Customers_Lighting!U432</f>
        <v>125843</v>
      </c>
      <c r="V432" s="5">
        <f>All_Customers_Residential!V432+All_Customers_Small_Commercial!V432+All_Customers_Lighting!V432</f>
        <v>116056</v>
      </c>
      <c r="W432" s="5">
        <f>All_Customers_Residential!W432+All_Customers_Small_Commercial!W432+All_Customers_Lighting!W432</f>
        <v>105123</v>
      </c>
      <c r="X432" s="5">
        <f>All_Customers_Residential!X432+All_Customers_Small_Commercial!X432+All_Customers_Lighting!X432</f>
        <v>93555</v>
      </c>
      <c r="Y432" s="5">
        <f>All_Customers_Residential!Y432+All_Customers_Small_Commercial!Y432+All_Customers_Lighting!Y432</f>
        <v>89391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1877250</v>
      </c>
      <c r="AD432" s="5">
        <f t="shared" si="50"/>
        <v>790596</v>
      </c>
      <c r="AE432" s="5">
        <f t="shared" si="51"/>
        <v>2667846</v>
      </c>
      <c r="AG432" s="2">
        <f t="shared" si="52"/>
        <v>2</v>
      </c>
      <c r="AH432" s="2">
        <f t="shared" si="53"/>
        <v>2025</v>
      </c>
      <c r="AJ432" s="5">
        <f t="shared" si="54"/>
        <v>130460</v>
      </c>
      <c r="AK432" s="2">
        <f t="shared" si="55"/>
        <v>19</v>
      </c>
    </row>
    <row r="433" spans="1:37" ht="12.75" x14ac:dyDescent="0.2">
      <c r="A433" s="4">
        <v>45716</v>
      </c>
      <c r="B433" s="5">
        <f>All_Customers_Residential!B433+All_Customers_Small_Commercial!B433+All_Customers_Lighting!B433</f>
        <v>84273</v>
      </c>
      <c r="C433" s="5">
        <f>All_Customers_Residential!C433+All_Customers_Small_Commercial!C433+All_Customers_Lighting!C433</f>
        <v>83737</v>
      </c>
      <c r="D433" s="5">
        <f>All_Customers_Residential!D433+All_Customers_Small_Commercial!D433+All_Customers_Lighting!D433</f>
        <v>83377</v>
      </c>
      <c r="E433" s="5">
        <f>All_Customers_Residential!E433+All_Customers_Small_Commercial!E433+All_Customers_Lighting!E433</f>
        <v>82732</v>
      </c>
      <c r="F433" s="5">
        <f>All_Customers_Residential!F433+All_Customers_Small_Commercial!F433+All_Customers_Lighting!F433</f>
        <v>89815</v>
      </c>
      <c r="G433" s="5">
        <f>All_Customers_Residential!G433+All_Customers_Small_Commercial!G433+All_Customers_Lighting!G433</f>
        <v>95083</v>
      </c>
      <c r="H433" s="5">
        <f>All_Customers_Residential!H433+All_Customers_Small_Commercial!H433+All_Customers_Lighting!H433</f>
        <v>111121</v>
      </c>
      <c r="I433" s="5">
        <f>All_Customers_Residential!I433+All_Customers_Small_Commercial!I433+All_Customers_Lighting!I433</f>
        <v>98595</v>
      </c>
      <c r="J433" s="5">
        <f>All_Customers_Residential!J433+All_Customers_Small_Commercial!J433+All_Customers_Lighting!J433</f>
        <v>79246</v>
      </c>
      <c r="K433" s="5">
        <f>All_Customers_Residential!K433+All_Customers_Small_Commercial!K433+All_Customers_Lighting!K433</f>
        <v>69002</v>
      </c>
      <c r="L433" s="5">
        <f>All_Customers_Residential!L433+All_Customers_Small_Commercial!L433+All_Customers_Lighting!L433</f>
        <v>81271</v>
      </c>
      <c r="M433" s="5">
        <f>All_Customers_Residential!M433+All_Customers_Small_Commercial!M433+All_Customers_Lighting!M433</f>
        <v>65073</v>
      </c>
      <c r="N433" s="5">
        <f>All_Customers_Residential!N433+All_Customers_Small_Commercial!N433+All_Customers_Lighting!N433</f>
        <v>48213</v>
      </c>
      <c r="O433" s="5">
        <f>All_Customers_Residential!O433+All_Customers_Small_Commercial!O433+All_Customers_Lighting!O433</f>
        <v>42876</v>
      </c>
      <c r="P433" s="5">
        <f>All_Customers_Residential!P433+All_Customers_Small_Commercial!P433+All_Customers_Lighting!P433</f>
        <v>47778</v>
      </c>
      <c r="Q433" s="5">
        <f>All_Customers_Residential!Q433+All_Customers_Small_Commercial!Q433+All_Customers_Lighting!Q433</f>
        <v>66888</v>
      </c>
      <c r="R433" s="5">
        <f>All_Customers_Residential!R433+All_Customers_Small_Commercial!R433+All_Customers_Lighting!R433</f>
        <v>100045</v>
      </c>
      <c r="S433" s="5">
        <f>All_Customers_Residential!S433+All_Customers_Small_Commercial!S433+All_Customers_Lighting!S433</f>
        <v>120594</v>
      </c>
      <c r="T433" s="5">
        <f>All_Customers_Residential!T433+All_Customers_Small_Commercial!T433+All_Customers_Lighting!T433</f>
        <v>126788</v>
      </c>
      <c r="U433" s="5">
        <f>All_Customers_Residential!U433+All_Customers_Small_Commercial!U433+All_Customers_Lighting!U433</f>
        <v>125347</v>
      </c>
      <c r="V433" s="5">
        <f>All_Customers_Residential!V433+All_Customers_Small_Commercial!V433+All_Customers_Lighting!V433</f>
        <v>120528</v>
      </c>
      <c r="W433" s="5">
        <f>All_Customers_Residential!W433+All_Customers_Small_Commercial!W433+All_Customers_Lighting!W433</f>
        <v>118688</v>
      </c>
      <c r="X433" s="5">
        <f>All_Customers_Residential!X433+All_Customers_Small_Commercial!X433+All_Customers_Lighting!X433</f>
        <v>110960</v>
      </c>
      <c r="Y433" s="5">
        <f>All_Customers_Residential!Y433+All_Customers_Small_Commercial!Y433+All_Customers_Lighting!Y433</f>
        <v>104227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1421892</v>
      </c>
      <c r="AD433" s="5">
        <f t="shared" si="50"/>
        <v>734365</v>
      </c>
      <c r="AE433" s="5">
        <f t="shared" si="51"/>
        <v>2156257</v>
      </c>
      <c r="AG433" s="2">
        <f t="shared" si="52"/>
        <v>2</v>
      </c>
      <c r="AH433" s="2">
        <f t="shared" si="53"/>
        <v>2025</v>
      </c>
      <c r="AJ433" s="5">
        <f t="shared" si="54"/>
        <v>126788</v>
      </c>
      <c r="AK433" s="2">
        <f t="shared" si="55"/>
        <v>19</v>
      </c>
    </row>
    <row r="434" spans="1:37" ht="12.75" x14ac:dyDescent="0.2">
      <c r="A434" s="4">
        <v>45717</v>
      </c>
      <c r="B434" s="5">
        <f>All_Customers_Residential!B434+All_Customers_Small_Commercial!B434+All_Customers_Lighting!B434</f>
        <v>98096</v>
      </c>
      <c r="C434" s="5">
        <f>All_Customers_Residential!C434+All_Customers_Small_Commercial!C434+All_Customers_Lighting!C434</f>
        <v>92904</v>
      </c>
      <c r="D434" s="5">
        <f>All_Customers_Residential!D434+All_Customers_Small_Commercial!D434+All_Customers_Lighting!D434</f>
        <v>93473</v>
      </c>
      <c r="E434" s="5">
        <f>All_Customers_Residential!E434+All_Customers_Small_Commercial!E434+All_Customers_Lighting!E434</f>
        <v>91945</v>
      </c>
      <c r="F434" s="5">
        <f>All_Customers_Residential!F434+All_Customers_Small_Commercial!F434+All_Customers_Lighting!F434</f>
        <v>85762</v>
      </c>
      <c r="G434" s="5">
        <f>All_Customers_Residential!G434+All_Customers_Small_Commercial!G434+All_Customers_Lighting!G434</f>
        <v>85212</v>
      </c>
      <c r="H434" s="5">
        <f>All_Customers_Residential!H434+All_Customers_Small_Commercial!H434+All_Customers_Lighting!H434</f>
        <v>92651</v>
      </c>
      <c r="I434" s="5">
        <f>All_Customers_Residential!I434+All_Customers_Small_Commercial!I434+All_Customers_Lighting!I434</f>
        <v>98401</v>
      </c>
      <c r="J434" s="5">
        <f>All_Customers_Residential!J434+All_Customers_Small_Commercial!J434+All_Customers_Lighting!J434</f>
        <v>93985</v>
      </c>
      <c r="K434" s="5">
        <f>All_Customers_Residential!K434+All_Customers_Small_Commercial!K434+All_Customers_Lighting!K434</f>
        <v>91465</v>
      </c>
      <c r="L434" s="5">
        <f>All_Customers_Residential!L434+All_Customers_Small_Commercial!L434+All_Customers_Lighting!L434</f>
        <v>91202</v>
      </c>
      <c r="M434" s="5">
        <f>All_Customers_Residential!M434+All_Customers_Small_Commercial!M434+All_Customers_Lighting!M434</f>
        <v>92328</v>
      </c>
      <c r="N434" s="5">
        <f>All_Customers_Residential!N434+All_Customers_Small_Commercial!N434+All_Customers_Lighting!N434</f>
        <v>92026</v>
      </c>
      <c r="O434" s="5">
        <f>All_Customers_Residential!O434+All_Customers_Small_Commercial!O434+All_Customers_Lighting!O434</f>
        <v>92294</v>
      </c>
      <c r="P434" s="5">
        <f>All_Customers_Residential!P434+All_Customers_Small_Commercial!P434+All_Customers_Lighting!P434</f>
        <v>94084</v>
      </c>
      <c r="Q434" s="5">
        <f>All_Customers_Residential!Q434+All_Customers_Small_Commercial!Q434+All_Customers_Lighting!Q434</f>
        <v>98028</v>
      </c>
      <c r="R434" s="5">
        <f>All_Customers_Residential!R434+All_Customers_Small_Commercial!R434+All_Customers_Lighting!R434</f>
        <v>106753</v>
      </c>
      <c r="S434" s="5">
        <f>All_Customers_Residential!S434+All_Customers_Small_Commercial!S434+All_Customers_Lighting!S434</f>
        <v>113632</v>
      </c>
      <c r="T434" s="5">
        <f>All_Customers_Residential!T434+All_Customers_Small_Commercial!T434+All_Customers_Lighting!T434</f>
        <v>113286</v>
      </c>
      <c r="U434" s="5">
        <f>All_Customers_Residential!U434+All_Customers_Small_Commercial!U434+All_Customers_Lighting!U434</f>
        <v>116790</v>
      </c>
      <c r="V434" s="5">
        <f>All_Customers_Residential!V434+All_Customers_Small_Commercial!V434+All_Customers_Lighting!V434</f>
        <v>113349</v>
      </c>
      <c r="W434" s="5">
        <f>All_Customers_Residential!W434+All_Customers_Small_Commercial!W434+All_Customers_Lighting!W434</f>
        <v>95546</v>
      </c>
      <c r="X434" s="5">
        <f>All_Customers_Residential!X434+All_Customers_Small_Commercial!X434+All_Customers_Lighting!X434</f>
        <v>87307</v>
      </c>
      <c r="Y434" s="5">
        <f>All_Customers_Residential!Y434+All_Customers_Small_Commercial!Y434+All_Customers_Lighting!Y434</f>
        <v>80671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2311190</v>
      </c>
      <c r="AE434" s="5">
        <f t="shared" si="51"/>
        <v>2311190</v>
      </c>
      <c r="AG434" s="2">
        <f t="shared" si="52"/>
        <v>3</v>
      </c>
      <c r="AH434" s="2">
        <f t="shared" si="53"/>
        <v>2025</v>
      </c>
      <c r="AJ434" s="5">
        <f t="shared" si="54"/>
        <v>116790</v>
      </c>
      <c r="AK434" s="2">
        <f t="shared" si="55"/>
        <v>20</v>
      </c>
    </row>
    <row r="435" spans="1:37" ht="12.75" x14ac:dyDescent="0.2">
      <c r="A435" s="4">
        <v>45718</v>
      </c>
      <c r="B435" s="5">
        <f>All_Customers_Residential!B435+All_Customers_Small_Commercial!B435+All_Customers_Lighting!B435</f>
        <v>76896</v>
      </c>
      <c r="C435" s="5">
        <f>All_Customers_Residential!C435+All_Customers_Small_Commercial!C435+All_Customers_Lighting!C435</f>
        <v>74708</v>
      </c>
      <c r="D435" s="5">
        <f>All_Customers_Residential!D435+All_Customers_Small_Commercial!D435+All_Customers_Lighting!D435</f>
        <v>76816</v>
      </c>
      <c r="E435" s="5">
        <f>All_Customers_Residential!E435+All_Customers_Small_Commercial!E435+All_Customers_Lighting!E435</f>
        <v>78035</v>
      </c>
      <c r="F435" s="5">
        <f>All_Customers_Residential!F435+All_Customers_Small_Commercial!F435+All_Customers_Lighting!F435</f>
        <v>79717</v>
      </c>
      <c r="G435" s="5">
        <f>All_Customers_Residential!G435+All_Customers_Small_Commercial!G435+All_Customers_Lighting!G435</f>
        <v>85928</v>
      </c>
      <c r="H435" s="5">
        <f>All_Customers_Residential!H435+All_Customers_Small_Commercial!H435+All_Customers_Lighting!H435</f>
        <v>94835</v>
      </c>
      <c r="I435" s="5">
        <f>All_Customers_Residential!I435+All_Customers_Small_Commercial!I435+All_Customers_Lighting!I435</f>
        <v>91615</v>
      </c>
      <c r="J435" s="5">
        <f>All_Customers_Residential!J435+All_Customers_Small_Commercial!J435+All_Customers_Lighting!J435</f>
        <v>79484</v>
      </c>
      <c r="K435" s="5">
        <f>All_Customers_Residential!K435+All_Customers_Small_Commercial!K435+All_Customers_Lighting!K435</f>
        <v>72588</v>
      </c>
      <c r="L435" s="5">
        <f>All_Customers_Residential!L435+All_Customers_Small_Commercial!L435+All_Customers_Lighting!L435</f>
        <v>63554</v>
      </c>
      <c r="M435" s="5">
        <f>All_Customers_Residential!M435+All_Customers_Small_Commercial!M435+All_Customers_Lighting!M435</f>
        <v>55536</v>
      </c>
      <c r="N435" s="5">
        <f>All_Customers_Residential!N435+All_Customers_Small_Commercial!N435+All_Customers_Lighting!N435</f>
        <v>53550</v>
      </c>
      <c r="O435" s="5">
        <f>All_Customers_Residential!O435+All_Customers_Small_Commercial!O435+All_Customers_Lighting!O435</f>
        <v>54327</v>
      </c>
      <c r="P435" s="5">
        <f>All_Customers_Residential!P435+All_Customers_Small_Commercial!P435+All_Customers_Lighting!P435</f>
        <v>58837</v>
      </c>
      <c r="Q435" s="5">
        <f>All_Customers_Residential!Q435+All_Customers_Small_Commercial!Q435+All_Customers_Lighting!Q435</f>
        <v>76306</v>
      </c>
      <c r="R435" s="5">
        <f>All_Customers_Residential!R435+All_Customers_Small_Commercial!R435+All_Customers_Lighting!R435</f>
        <v>112639</v>
      </c>
      <c r="S435" s="5">
        <f>All_Customers_Residential!S435+All_Customers_Small_Commercial!S435+All_Customers_Lighting!S435</f>
        <v>141025</v>
      </c>
      <c r="T435" s="5">
        <f>All_Customers_Residential!T435+All_Customers_Small_Commercial!T435+All_Customers_Lighting!T435</f>
        <v>147782</v>
      </c>
      <c r="U435" s="5">
        <f>All_Customers_Residential!U435+All_Customers_Small_Commercial!U435+All_Customers_Lighting!U435</f>
        <v>146493</v>
      </c>
      <c r="V435" s="5">
        <f>All_Customers_Residential!V435+All_Customers_Small_Commercial!V435+All_Customers_Lighting!V435</f>
        <v>142437</v>
      </c>
      <c r="W435" s="5">
        <f>All_Customers_Residential!W435+All_Customers_Small_Commercial!W435+All_Customers_Lighting!W435</f>
        <v>131152</v>
      </c>
      <c r="X435" s="5">
        <f>All_Customers_Residential!X435+All_Customers_Small_Commercial!X435+All_Customers_Lighting!X435</f>
        <v>118773</v>
      </c>
      <c r="Y435" s="5">
        <f>All_Customers_Residential!Y435+All_Customers_Small_Commercial!Y435+All_Customers_Lighting!Y435</f>
        <v>110615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2223648</v>
      </c>
      <c r="AE435" s="5">
        <f t="shared" si="51"/>
        <v>2223648</v>
      </c>
      <c r="AG435" s="2">
        <f t="shared" si="52"/>
        <v>3</v>
      </c>
      <c r="AH435" s="2">
        <f t="shared" si="53"/>
        <v>2025</v>
      </c>
      <c r="AJ435" s="5">
        <f t="shared" si="54"/>
        <v>147782</v>
      </c>
      <c r="AK435" s="2">
        <f t="shared" si="55"/>
        <v>19</v>
      </c>
    </row>
    <row r="436" spans="1:37" ht="12.75" x14ac:dyDescent="0.2">
      <c r="A436" s="4">
        <v>45719</v>
      </c>
      <c r="B436" s="5">
        <f>All_Customers_Residential!B436+All_Customers_Small_Commercial!B436+All_Customers_Lighting!B436</f>
        <v>114644</v>
      </c>
      <c r="C436" s="5">
        <f>All_Customers_Residential!C436+All_Customers_Small_Commercial!C436+All_Customers_Lighting!C436</f>
        <v>112017</v>
      </c>
      <c r="D436" s="5">
        <f>All_Customers_Residential!D436+All_Customers_Small_Commercial!D436+All_Customers_Lighting!D436</f>
        <v>111657</v>
      </c>
      <c r="E436" s="5">
        <f>All_Customers_Residential!E436+All_Customers_Small_Commercial!E436+All_Customers_Lighting!E436</f>
        <v>114145</v>
      </c>
      <c r="F436" s="5">
        <f>All_Customers_Residential!F436+All_Customers_Small_Commercial!F436+All_Customers_Lighting!F436</f>
        <v>118614</v>
      </c>
      <c r="G436" s="5">
        <f>All_Customers_Residential!G436+All_Customers_Small_Commercial!G436+All_Customers_Lighting!G436</f>
        <v>128895</v>
      </c>
      <c r="H436" s="5">
        <f>All_Customers_Residential!H436+All_Customers_Small_Commercial!H436+All_Customers_Lighting!H436</f>
        <v>141676</v>
      </c>
      <c r="I436" s="5">
        <f>All_Customers_Residential!I436+All_Customers_Small_Commercial!I436+All_Customers_Lighting!I436</f>
        <v>133096</v>
      </c>
      <c r="J436" s="5">
        <f>All_Customers_Residential!J436+All_Customers_Small_Commercial!J436+All_Customers_Lighting!J436</f>
        <v>102247</v>
      </c>
      <c r="K436" s="5">
        <f>All_Customers_Residential!K436+All_Customers_Small_Commercial!K436+All_Customers_Lighting!K436</f>
        <v>87723</v>
      </c>
      <c r="L436" s="5">
        <f>All_Customers_Residential!L436+All_Customers_Small_Commercial!L436+All_Customers_Lighting!L436</f>
        <v>81696</v>
      </c>
      <c r="M436" s="5">
        <f>All_Customers_Residential!M436+All_Customers_Small_Commercial!M436+All_Customers_Lighting!M436</f>
        <v>77270</v>
      </c>
      <c r="N436" s="5">
        <f>All_Customers_Residential!N436+All_Customers_Small_Commercial!N436+All_Customers_Lighting!N436</f>
        <v>74643</v>
      </c>
      <c r="O436" s="5">
        <f>All_Customers_Residential!O436+All_Customers_Small_Commercial!O436+All_Customers_Lighting!O436</f>
        <v>72104</v>
      </c>
      <c r="P436" s="5">
        <f>All_Customers_Residential!P436+All_Customers_Small_Commercial!P436+All_Customers_Lighting!P436</f>
        <v>73313</v>
      </c>
      <c r="Q436" s="5">
        <f>All_Customers_Residential!Q436+All_Customers_Small_Commercial!Q436+All_Customers_Lighting!Q436</f>
        <v>89226</v>
      </c>
      <c r="R436" s="5">
        <f>All_Customers_Residential!R436+All_Customers_Small_Commercial!R436+All_Customers_Lighting!R436</f>
        <v>120927</v>
      </c>
      <c r="S436" s="5">
        <f>All_Customers_Residential!S436+All_Customers_Small_Commercial!S436+All_Customers_Lighting!S436</f>
        <v>149905</v>
      </c>
      <c r="T436" s="5">
        <f>All_Customers_Residential!T436+All_Customers_Small_Commercial!T436+All_Customers_Lighting!T436</f>
        <v>156457</v>
      </c>
      <c r="U436" s="5">
        <f>All_Customers_Residential!U436+All_Customers_Small_Commercial!U436+All_Customers_Lighting!U436</f>
        <v>157868</v>
      </c>
      <c r="V436" s="5">
        <f>All_Customers_Residential!V436+All_Customers_Small_Commercial!V436+All_Customers_Lighting!V436</f>
        <v>152363</v>
      </c>
      <c r="W436" s="5">
        <f>All_Customers_Residential!W436+All_Customers_Small_Commercial!W436+All_Customers_Lighting!W436</f>
        <v>140447</v>
      </c>
      <c r="X436" s="5">
        <f>All_Customers_Residential!X436+All_Customers_Small_Commercial!X436+All_Customers_Lighting!X436</f>
        <v>125006</v>
      </c>
      <c r="Y436" s="5">
        <f>All_Customers_Residential!Y436+All_Customers_Small_Commercial!Y436+All_Customers_Lighting!Y436</f>
        <v>116486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1794291</v>
      </c>
      <c r="AD436" s="5">
        <f t="shared" si="50"/>
        <v>958134</v>
      </c>
      <c r="AE436" s="5">
        <f t="shared" si="51"/>
        <v>2752425</v>
      </c>
      <c r="AG436" s="2">
        <f t="shared" si="52"/>
        <v>3</v>
      </c>
      <c r="AH436" s="2">
        <f t="shared" si="53"/>
        <v>2025</v>
      </c>
      <c r="AJ436" s="5">
        <f t="shared" si="54"/>
        <v>157868</v>
      </c>
      <c r="AK436" s="2">
        <f t="shared" si="55"/>
        <v>20</v>
      </c>
    </row>
    <row r="437" spans="1:37" ht="12.75" x14ac:dyDescent="0.2">
      <c r="A437" s="4">
        <v>45720</v>
      </c>
      <c r="B437" s="5">
        <f>All_Customers_Residential!B437+All_Customers_Small_Commercial!B437+All_Customers_Lighting!B437</f>
        <v>111123</v>
      </c>
      <c r="C437" s="5">
        <f>All_Customers_Residential!C437+All_Customers_Small_Commercial!C437+All_Customers_Lighting!C437</f>
        <v>108412</v>
      </c>
      <c r="D437" s="5">
        <f>All_Customers_Residential!D437+All_Customers_Small_Commercial!D437+All_Customers_Lighting!D437</f>
        <v>107985</v>
      </c>
      <c r="E437" s="5">
        <f>All_Customers_Residential!E437+All_Customers_Small_Commercial!E437+All_Customers_Lighting!E437</f>
        <v>110317</v>
      </c>
      <c r="F437" s="5">
        <f>All_Customers_Residential!F437+All_Customers_Small_Commercial!F437+All_Customers_Lighting!F437</f>
        <v>114028</v>
      </c>
      <c r="G437" s="5">
        <f>All_Customers_Residential!G437+All_Customers_Small_Commercial!G437+All_Customers_Lighting!G437</f>
        <v>125111</v>
      </c>
      <c r="H437" s="5">
        <f>All_Customers_Residential!H437+All_Customers_Small_Commercial!H437+All_Customers_Lighting!H437</f>
        <v>138089</v>
      </c>
      <c r="I437" s="5">
        <f>All_Customers_Residential!I437+All_Customers_Small_Commercial!I437+All_Customers_Lighting!I437</f>
        <v>136096</v>
      </c>
      <c r="J437" s="5">
        <f>All_Customers_Residential!J437+All_Customers_Small_Commercial!J437+All_Customers_Lighting!J437</f>
        <v>127421</v>
      </c>
      <c r="K437" s="5">
        <f>All_Customers_Residential!K437+All_Customers_Small_Commercial!K437+All_Customers_Lighting!K437</f>
        <v>121950</v>
      </c>
      <c r="L437" s="5">
        <f>All_Customers_Residential!L437+All_Customers_Small_Commercial!L437+All_Customers_Lighting!L437</f>
        <v>109074</v>
      </c>
      <c r="M437" s="5">
        <f>All_Customers_Residential!M437+All_Customers_Small_Commercial!M437+All_Customers_Lighting!M437</f>
        <v>88998</v>
      </c>
      <c r="N437" s="5">
        <f>All_Customers_Residential!N437+All_Customers_Small_Commercial!N437+All_Customers_Lighting!N437</f>
        <v>86472</v>
      </c>
      <c r="O437" s="5">
        <f>All_Customers_Residential!O437+All_Customers_Small_Commercial!O437+All_Customers_Lighting!O437</f>
        <v>89709</v>
      </c>
      <c r="P437" s="5">
        <f>All_Customers_Residential!P437+All_Customers_Small_Commercial!P437+All_Customers_Lighting!P437</f>
        <v>92556</v>
      </c>
      <c r="Q437" s="5">
        <f>All_Customers_Residential!Q437+All_Customers_Small_Commercial!Q437+All_Customers_Lighting!Q437</f>
        <v>106332</v>
      </c>
      <c r="R437" s="5">
        <f>All_Customers_Residential!R437+All_Customers_Small_Commercial!R437+All_Customers_Lighting!R437</f>
        <v>121605</v>
      </c>
      <c r="S437" s="5">
        <f>All_Customers_Residential!S437+All_Customers_Small_Commercial!S437+All_Customers_Lighting!S437</f>
        <v>137842</v>
      </c>
      <c r="T437" s="5">
        <f>All_Customers_Residential!T437+All_Customers_Small_Commercial!T437+All_Customers_Lighting!T437</f>
        <v>140896</v>
      </c>
      <c r="U437" s="5">
        <f>All_Customers_Residential!U437+All_Customers_Small_Commercial!U437+All_Customers_Lighting!U437</f>
        <v>140574</v>
      </c>
      <c r="V437" s="5">
        <f>All_Customers_Residential!V437+All_Customers_Small_Commercial!V437+All_Customers_Lighting!V437</f>
        <v>132394</v>
      </c>
      <c r="W437" s="5">
        <f>All_Customers_Residential!W437+All_Customers_Small_Commercial!W437+All_Customers_Lighting!W437</f>
        <v>119795</v>
      </c>
      <c r="X437" s="5">
        <f>All_Customers_Residential!X437+All_Customers_Small_Commercial!X437+All_Customers_Lighting!X437</f>
        <v>105374</v>
      </c>
      <c r="Y437" s="5">
        <f>All_Customers_Residential!Y437+All_Customers_Small_Commercial!Y437+All_Customers_Lighting!Y437</f>
        <v>96922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1857088</v>
      </c>
      <c r="AD437" s="5">
        <f t="shared" si="50"/>
        <v>911987</v>
      </c>
      <c r="AE437" s="5">
        <f t="shared" si="51"/>
        <v>2769075</v>
      </c>
      <c r="AG437" s="2">
        <f t="shared" si="52"/>
        <v>3</v>
      </c>
      <c r="AH437" s="2">
        <f t="shared" si="53"/>
        <v>2025</v>
      </c>
      <c r="AJ437" s="5">
        <f t="shared" si="54"/>
        <v>140896</v>
      </c>
      <c r="AK437" s="2">
        <f t="shared" si="55"/>
        <v>19</v>
      </c>
    </row>
    <row r="438" spans="1:37" ht="12.75" x14ac:dyDescent="0.2">
      <c r="A438" s="4">
        <v>45721</v>
      </c>
      <c r="B438" s="5">
        <f>All_Customers_Residential!B438+All_Customers_Small_Commercial!B438+All_Customers_Lighting!B438</f>
        <v>92160</v>
      </c>
      <c r="C438" s="5">
        <f>All_Customers_Residential!C438+All_Customers_Small_Commercial!C438+All_Customers_Lighting!C438</f>
        <v>89159</v>
      </c>
      <c r="D438" s="5">
        <f>All_Customers_Residential!D438+All_Customers_Small_Commercial!D438+All_Customers_Lighting!D438</f>
        <v>87688</v>
      </c>
      <c r="E438" s="5">
        <f>All_Customers_Residential!E438+All_Customers_Small_Commercial!E438+All_Customers_Lighting!E438</f>
        <v>88723</v>
      </c>
      <c r="F438" s="5">
        <f>All_Customers_Residential!F438+All_Customers_Small_Commercial!F438+All_Customers_Lighting!F438</f>
        <v>92000</v>
      </c>
      <c r="G438" s="5">
        <f>All_Customers_Residential!G438+All_Customers_Small_Commercial!G438+All_Customers_Lighting!G438</f>
        <v>101593</v>
      </c>
      <c r="H438" s="5">
        <f>All_Customers_Residential!H438+All_Customers_Small_Commercial!H438+All_Customers_Lighting!H438</f>
        <v>115652</v>
      </c>
      <c r="I438" s="5">
        <f>All_Customers_Residential!I438+All_Customers_Small_Commercial!I438+All_Customers_Lighting!I438</f>
        <v>114725</v>
      </c>
      <c r="J438" s="5">
        <f>All_Customers_Residential!J438+All_Customers_Small_Commercial!J438+All_Customers_Lighting!J438</f>
        <v>96860</v>
      </c>
      <c r="K438" s="5">
        <f>All_Customers_Residential!K438+All_Customers_Small_Commercial!K438+All_Customers_Lighting!K438</f>
        <v>95971</v>
      </c>
      <c r="L438" s="5">
        <f>All_Customers_Residential!L438+All_Customers_Small_Commercial!L438+All_Customers_Lighting!L438</f>
        <v>97393</v>
      </c>
      <c r="M438" s="5">
        <f>All_Customers_Residential!M438+All_Customers_Small_Commercial!M438+All_Customers_Lighting!M438</f>
        <v>100919</v>
      </c>
      <c r="N438" s="5">
        <f>All_Customers_Residential!N438+All_Customers_Small_Commercial!N438+All_Customers_Lighting!N438</f>
        <v>104330</v>
      </c>
      <c r="O438" s="5">
        <f>All_Customers_Residential!O438+All_Customers_Small_Commercial!O438+All_Customers_Lighting!O438</f>
        <v>103829</v>
      </c>
      <c r="P438" s="5">
        <f>All_Customers_Residential!P438+All_Customers_Small_Commercial!P438+All_Customers_Lighting!P438</f>
        <v>107336</v>
      </c>
      <c r="Q438" s="5">
        <f>All_Customers_Residential!Q438+All_Customers_Small_Commercial!Q438+All_Customers_Lighting!Q438</f>
        <v>112216</v>
      </c>
      <c r="R438" s="5">
        <f>All_Customers_Residential!R438+All_Customers_Small_Commercial!R438+All_Customers_Lighting!R438</f>
        <v>119304</v>
      </c>
      <c r="S438" s="5">
        <f>All_Customers_Residential!S438+All_Customers_Small_Commercial!S438+All_Customers_Lighting!S438</f>
        <v>131320</v>
      </c>
      <c r="T438" s="5">
        <f>All_Customers_Residential!T438+All_Customers_Small_Commercial!T438+All_Customers_Lighting!T438</f>
        <v>132269</v>
      </c>
      <c r="U438" s="5">
        <f>All_Customers_Residential!U438+All_Customers_Small_Commercial!U438+All_Customers_Lighting!U438</f>
        <v>129823</v>
      </c>
      <c r="V438" s="5">
        <f>All_Customers_Residential!V438+All_Customers_Small_Commercial!V438+All_Customers_Lighting!V438</f>
        <v>122907</v>
      </c>
      <c r="W438" s="5">
        <f>All_Customers_Residential!W438+All_Customers_Small_Commercial!W438+All_Customers_Lighting!W438</f>
        <v>111248</v>
      </c>
      <c r="X438" s="5">
        <f>All_Customers_Residential!X438+All_Customers_Small_Commercial!X438+All_Customers_Lighting!X438</f>
        <v>95836</v>
      </c>
      <c r="Y438" s="5">
        <f>All_Customers_Residential!Y438+All_Customers_Small_Commercial!Y438+All_Customers_Lighting!Y438</f>
        <v>88459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1776286</v>
      </c>
      <c r="AD438" s="5">
        <f t="shared" si="50"/>
        <v>755434</v>
      </c>
      <c r="AE438" s="5">
        <f t="shared" si="51"/>
        <v>2531720</v>
      </c>
      <c r="AG438" s="2">
        <f t="shared" si="52"/>
        <v>3</v>
      </c>
      <c r="AH438" s="2">
        <f t="shared" si="53"/>
        <v>2025</v>
      </c>
      <c r="AJ438" s="5">
        <f t="shared" si="54"/>
        <v>132269</v>
      </c>
      <c r="AK438" s="2">
        <f t="shared" si="55"/>
        <v>19</v>
      </c>
    </row>
    <row r="439" spans="1:37" ht="12.75" x14ac:dyDescent="0.2">
      <c r="A439" s="4">
        <v>45722</v>
      </c>
      <c r="B439" s="5">
        <f>All_Customers_Residential!B439+All_Customers_Small_Commercial!B439+All_Customers_Lighting!B439</f>
        <v>83245</v>
      </c>
      <c r="C439" s="5">
        <f>All_Customers_Residential!C439+All_Customers_Small_Commercial!C439+All_Customers_Lighting!C439</f>
        <v>80618</v>
      </c>
      <c r="D439" s="5">
        <f>All_Customers_Residential!D439+All_Customers_Small_Commercial!D439+All_Customers_Lighting!D439</f>
        <v>80109</v>
      </c>
      <c r="E439" s="5">
        <f>All_Customers_Residential!E439+All_Customers_Small_Commercial!E439+All_Customers_Lighting!E439</f>
        <v>80686</v>
      </c>
      <c r="F439" s="5">
        <f>All_Customers_Residential!F439+All_Customers_Small_Commercial!F439+All_Customers_Lighting!F439</f>
        <v>83710</v>
      </c>
      <c r="G439" s="5">
        <f>All_Customers_Residential!G439+All_Customers_Small_Commercial!G439+All_Customers_Lighting!G439</f>
        <v>91484</v>
      </c>
      <c r="H439" s="5">
        <f>All_Customers_Residential!H439+All_Customers_Small_Commercial!H439+All_Customers_Lighting!H439</f>
        <v>106535</v>
      </c>
      <c r="I439" s="5">
        <f>All_Customers_Residential!I439+All_Customers_Small_Commercial!I439+All_Customers_Lighting!I439</f>
        <v>111208</v>
      </c>
      <c r="J439" s="5">
        <f>All_Customers_Residential!J439+All_Customers_Small_Commercial!J439+All_Customers_Lighting!J439</f>
        <v>108959</v>
      </c>
      <c r="K439" s="5">
        <f>All_Customers_Residential!K439+All_Customers_Small_Commercial!K439+All_Customers_Lighting!K439</f>
        <v>108494</v>
      </c>
      <c r="L439" s="5">
        <f>All_Customers_Residential!L439+All_Customers_Small_Commercial!L439+All_Customers_Lighting!L439</f>
        <v>103479</v>
      </c>
      <c r="M439" s="5">
        <f>All_Customers_Residential!M439+All_Customers_Small_Commercial!M439+All_Customers_Lighting!M439</f>
        <v>98760</v>
      </c>
      <c r="N439" s="5">
        <f>All_Customers_Residential!N439+All_Customers_Small_Commercial!N439+All_Customers_Lighting!N439</f>
        <v>98214</v>
      </c>
      <c r="O439" s="5">
        <f>All_Customers_Residential!O439+All_Customers_Small_Commercial!O439+All_Customers_Lighting!O439</f>
        <v>94685</v>
      </c>
      <c r="P439" s="5">
        <f>All_Customers_Residential!P439+All_Customers_Small_Commercial!P439+All_Customers_Lighting!P439</f>
        <v>96983</v>
      </c>
      <c r="Q439" s="5">
        <f>All_Customers_Residential!Q439+All_Customers_Small_Commercial!Q439+All_Customers_Lighting!Q439</f>
        <v>103824</v>
      </c>
      <c r="R439" s="5">
        <f>All_Customers_Residential!R439+All_Customers_Small_Commercial!R439+All_Customers_Lighting!R439</f>
        <v>112386</v>
      </c>
      <c r="S439" s="5">
        <f>All_Customers_Residential!S439+All_Customers_Small_Commercial!S439+All_Customers_Lighting!S439</f>
        <v>125209</v>
      </c>
      <c r="T439" s="5">
        <f>All_Customers_Residential!T439+All_Customers_Small_Commercial!T439+All_Customers_Lighting!T439</f>
        <v>127564</v>
      </c>
      <c r="U439" s="5">
        <f>All_Customers_Residential!U439+All_Customers_Small_Commercial!U439+All_Customers_Lighting!U439</f>
        <v>127227</v>
      </c>
      <c r="V439" s="5">
        <f>All_Customers_Residential!V439+All_Customers_Small_Commercial!V439+All_Customers_Lighting!V439</f>
        <v>121010</v>
      </c>
      <c r="W439" s="5">
        <f>All_Customers_Residential!W439+All_Customers_Small_Commercial!W439+All_Customers_Lighting!W439</f>
        <v>110488</v>
      </c>
      <c r="X439" s="5">
        <f>All_Customers_Residential!X439+All_Customers_Small_Commercial!X439+All_Customers_Lighting!X439</f>
        <v>96878</v>
      </c>
      <c r="Y439" s="5">
        <f>All_Customers_Residential!Y439+All_Customers_Small_Commercial!Y439+All_Customers_Lighting!Y439</f>
        <v>89360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1745368</v>
      </c>
      <c r="AD439" s="5">
        <f t="shared" si="50"/>
        <v>695747</v>
      </c>
      <c r="AE439" s="5">
        <f t="shared" si="51"/>
        <v>2441115</v>
      </c>
      <c r="AG439" s="2">
        <f t="shared" si="52"/>
        <v>3</v>
      </c>
      <c r="AH439" s="2">
        <f t="shared" si="53"/>
        <v>2025</v>
      </c>
      <c r="AJ439" s="5">
        <f t="shared" si="54"/>
        <v>127564</v>
      </c>
      <c r="AK439" s="2">
        <f t="shared" si="55"/>
        <v>19</v>
      </c>
    </row>
    <row r="440" spans="1:37" ht="12.75" x14ac:dyDescent="0.2">
      <c r="A440" s="4">
        <v>45723</v>
      </c>
      <c r="B440" s="5">
        <f>All_Customers_Residential!B440+All_Customers_Small_Commercial!B440+All_Customers_Lighting!B440</f>
        <v>84813</v>
      </c>
      <c r="C440" s="5">
        <f>All_Customers_Residential!C440+All_Customers_Small_Commercial!C440+All_Customers_Lighting!C440</f>
        <v>82192</v>
      </c>
      <c r="D440" s="5">
        <f>All_Customers_Residential!D440+All_Customers_Small_Commercial!D440+All_Customers_Lighting!D440</f>
        <v>83245</v>
      </c>
      <c r="E440" s="5">
        <f>All_Customers_Residential!E440+All_Customers_Small_Commercial!E440+All_Customers_Lighting!E440</f>
        <v>86210</v>
      </c>
      <c r="F440" s="5">
        <f>All_Customers_Residential!F440+All_Customers_Small_Commercial!F440+All_Customers_Lighting!F440</f>
        <v>90885</v>
      </c>
      <c r="G440" s="5">
        <f>All_Customers_Residential!G440+All_Customers_Small_Commercial!G440+All_Customers_Lighting!G440</f>
        <v>100340</v>
      </c>
      <c r="H440" s="5">
        <f>All_Customers_Residential!H440+All_Customers_Small_Commercial!H440+All_Customers_Lighting!H440</f>
        <v>116323</v>
      </c>
      <c r="I440" s="5">
        <f>All_Customers_Residential!I440+All_Customers_Small_Commercial!I440+All_Customers_Lighting!I440</f>
        <v>124675</v>
      </c>
      <c r="J440" s="5">
        <f>All_Customers_Residential!J440+All_Customers_Small_Commercial!J440+All_Customers_Lighting!J440</f>
        <v>123694</v>
      </c>
      <c r="K440" s="5">
        <f>All_Customers_Residential!K440+All_Customers_Small_Commercial!K440+All_Customers_Lighting!K440</f>
        <v>122194</v>
      </c>
      <c r="L440" s="5">
        <f>All_Customers_Residential!L440+All_Customers_Small_Commercial!L440+All_Customers_Lighting!L440</f>
        <v>120339</v>
      </c>
      <c r="M440" s="5">
        <f>All_Customers_Residential!M440+All_Customers_Small_Commercial!M440+All_Customers_Lighting!M440</f>
        <v>118083</v>
      </c>
      <c r="N440" s="5">
        <f>All_Customers_Residential!N440+All_Customers_Small_Commercial!N440+All_Customers_Lighting!N440</f>
        <v>112198</v>
      </c>
      <c r="O440" s="5">
        <f>All_Customers_Residential!O440+All_Customers_Small_Commercial!O440+All_Customers_Lighting!O440</f>
        <v>104279</v>
      </c>
      <c r="P440" s="5">
        <f>All_Customers_Residential!P440+All_Customers_Small_Commercial!P440+All_Customers_Lighting!P440</f>
        <v>98798</v>
      </c>
      <c r="Q440" s="5">
        <f>All_Customers_Residential!Q440+All_Customers_Small_Commercial!Q440+All_Customers_Lighting!Q440</f>
        <v>106595</v>
      </c>
      <c r="R440" s="5">
        <f>All_Customers_Residential!R440+All_Customers_Small_Commercial!R440+All_Customers_Lighting!R440</f>
        <v>121664</v>
      </c>
      <c r="S440" s="5">
        <f>All_Customers_Residential!S440+All_Customers_Small_Commercial!S440+All_Customers_Lighting!S440</f>
        <v>139820</v>
      </c>
      <c r="T440" s="5">
        <f>All_Customers_Residential!T440+All_Customers_Small_Commercial!T440+All_Customers_Lighting!T440</f>
        <v>143972</v>
      </c>
      <c r="U440" s="5">
        <f>All_Customers_Residential!U440+All_Customers_Small_Commercial!U440+All_Customers_Lighting!U440</f>
        <v>142968</v>
      </c>
      <c r="V440" s="5">
        <f>All_Customers_Residential!V440+All_Customers_Small_Commercial!V440+All_Customers_Lighting!V440</f>
        <v>136155</v>
      </c>
      <c r="W440" s="5">
        <f>All_Customers_Residential!W440+All_Customers_Small_Commercial!W440+All_Customers_Lighting!W440</f>
        <v>126391</v>
      </c>
      <c r="X440" s="5">
        <f>All_Customers_Residential!X440+All_Customers_Small_Commercial!X440+All_Customers_Lighting!X440</f>
        <v>113130</v>
      </c>
      <c r="Y440" s="5">
        <f>All_Customers_Residential!Y440+All_Customers_Small_Commercial!Y440+All_Customers_Lighting!Y440</f>
        <v>105551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1954955</v>
      </c>
      <c r="AD440" s="5">
        <f t="shared" si="50"/>
        <v>749559</v>
      </c>
      <c r="AE440" s="5">
        <f t="shared" si="51"/>
        <v>2704514</v>
      </c>
      <c r="AG440" s="2">
        <f t="shared" si="52"/>
        <v>3</v>
      </c>
      <c r="AH440" s="2">
        <f t="shared" si="53"/>
        <v>2025</v>
      </c>
      <c r="AJ440" s="5">
        <f t="shared" si="54"/>
        <v>143972</v>
      </c>
      <c r="AK440" s="2">
        <f t="shared" si="55"/>
        <v>19</v>
      </c>
    </row>
    <row r="441" spans="1:37" ht="12.75" x14ac:dyDescent="0.2">
      <c r="A441" s="4">
        <v>45724</v>
      </c>
      <c r="B441" s="5">
        <f>All_Customers_Residential!B441+All_Customers_Small_Commercial!B441+All_Customers_Lighting!B441</f>
        <v>100684</v>
      </c>
      <c r="C441" s="5">
        <f>All_Customers_Residential!C441+All_Customers_Small_Commercial!C441+All_Customers_Lighting!C441</f>
        <v>94421</v>
      </c>
      <c r="D441" s="5">
        <f>All_Customers_Residential!D441+All_Customers_Small_Commercial!D441+All_Customers_Lighting!D441</f>
        <v>96298</v>
      </c>
      <c r="E441" s="5">
        <f>All_Customers_Residential!E441+All_Customers_Small_Commercial!E441+All_Customers_Lighting!E441</f>
        <v>96320</v>
      </c>
      <c r="F441" s="5">
        <f>All_Customers_Residential!F441+All_Customers_Small_Commercial!F441+All_Customers_Lighting!F441</f>
        <v>97630</v>
      </c>
      <c r="G441" s="5">
        <f>All_Customers_Residential!G441+All_Customers_Small_Commercial!G441+All_Customers_Lighting!G441</f>
        <v>102398</v>
      </c>
      <c r="H441" s="5">
        <f>All_Customers_Residential!H441+All_Customers_Small_Commercial!H441+All_Customers_Lighting!H441</f>
        <v>107288</v>
      </c>
      <c r="I441" s="5">
        <f>All_Customers_Residential!I441+All_Customers_Small_Commercial!I441+All_Customers_Lighting!I441</f>
        <v>99960</v>
      </c>
      <c r="J441" s="5">
        <f>All_Customers_Residential!J441+All_Customers_Small_Commercial!J441+All_Customers_Lighting!J441</f>
        <v>95654</v>
      </c>
      <c r="K441" s="5">
        <f>All_Customers_Residential!K441+All_Customers_Small_Commercial!K441+All_Customers_Lighting!K441</f>
        <v>91453</v>
      </c>
      <c r="L441" s="5">
        <f>All_Customers_Residential!L441+All_Customers_Small_Commercial!L441+All_Customers_Lighting!L441</f>
        <v>85008</v>
      </c>
      <c r="M441" s="5">
        <f>All_Customers_Residential!M441+All_Customers_Small_Commercial!M441+All_Customers_Lighting!M441</f>
        <v>80825</v>
      </c>
      <c r="N441" s="5">
        <f>All_Customers_Residential!N441+All_Customers_Small_Commercial!N441+All_Customers_Lighting!N441</f>
        <v>84790</v>
      </c>
      <c r="O441" s="5">
        <f>All_Customers_Residential!O441+All_Customers_Small_Commercial!O441+All_Customers_Lighting!O441</f>
        <v>86292</v>
      </c>
      <c r="P441" s="5">
        <f>All_Customers_Residential!P441+All_Customers_Small_Commercial!P441+All_Customers_Lighting!P441</f>
        <v>89448</v>
      </c>
      <c r="Q441" s="5">
        <f>All_Customers_Residential!Q441+All_Customers_Small_Commercial!Q441+All_Customers_Lighting!Q441</f>
        <v>102466</v>
      </c>
      <c r="R441" s="5">
        <f>All_Customers_Residential!R441+All_Customers_Small_Commercial!R441+All_Customers_Lighting!R441</f>
        <v>127265</v>
      </c>
      <c r="S441" s="5">
        <f>All_Customers_Residential!S441+All_Customers_Small_Commercial!S441+All_Customers_Lighting!S441</f>
        <v>144914</v>
      </c>
      <c r="T441" s="5">
        <f>All_Customers_Residential!T441+All_Customers_Small_Commercial!T441+All_Customers_Lighting!T441</f>
        <v>149650</v>
      </c>
      <c r="U441" s="5">
        <f>All_Customers_Residential!U441+All_Customers_Small_Commercial!U441+All_Customers_Lighting!U441</f>
        <v>147606</v>
      </c>
      <c r="V441" s="5">
        <f>All_Customers_Residential!V441+All_Customers_Small_Commercial!V441+All_Customers_Lighting!V441</f>
        <v>141647</v>
      </c>
      <c r="W441" s="5">
        <f>All_Customers_Residential!W441+All_Customers_Small_Commercial!W441+All_Customers_Lighting!W441</f>
        <v>130923</v>
      </c>
      <c r="X441" s="5">
        <f>All_Customers_Residential!X441+All_Customers_Small_Commercial!X441+All_Customers_Lighting!X441</f>
        <v>117731</v>
      </c>
      <c r="Y441" s="5">
        <f>All_Customers_Residential!Y441+All_Customers_Small_Commercial!Y441+All_Customers_Lighting!Y441</f>
        <v>109166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2579837</v>
      </c>
      <c r="AE441" s="5">
        <f t="shared" si="51"/>
        <v>2579837</v>
      </c>
      <c r="AG441" s="2">
        <f t="shared" si="52"/>
        <v>3</v>
      </c>
      <c r="AH441" s="2">
        <f t="shared" si="53"/>
        <v>2025</v>
      </c>
      <c r="AJ441" s="5">
        <f t="shared" si="54"/>
        <v>149650</v>
      </c>
      <c r="AK441" s="2">
        <f t="shared" si="55"/>
        <v>19</v>
      </c>
    </row>
    <row r="442" spans="1:37" ht="12.75" x14ac:dyDescent="0.2">
      <c r="A442" s="4">
        <v>45725</v>
      </c>
      <c r="B442" s="5">
        <f>All_Customers_Residential!B442+All_Customers_Small_Commercial!B442+All_Customers_Lighting!B442</f>
        <v>102883</v>
      </c>
      <c r="C442" s="5">
        <f>All_Customers_Residential!C442+All_Customers_Small_Commercial!C442+All_Customers_Lighting!C442</f>
        <v>0</v>
      </c>
      <c r="D442" s="5">
        <f>All_Customers_Residential!D442+All_Customers_Small_Commercial!D442+All_Customers_Lighting!D442</f>
        <v>75323</v>
      </c>
      <c r="E442" s="5">
        <f>All_Customers_Residential!E442+All_Customers_Small_Commercial!E442+All_Customers_Lighting!E442</f>
        <v>102732</v>
      </c>
      <c r="F442" s="5">
        <f>All_Customers_Residential!F442+All_Customers_Small_Commercial!F442+All_Customers_Lighting!F442</f>
        <v>99215</v>
      </c>
      <c r="G442" s="5">
        <f>All_Customers_Residential!G442+All_Customers_Small_Commercial!G442+All_Customers_Lighting!G442</f>
        <v>102010</v>
      </c>
      <c r="H442" s="5">
        <f>All_Customers_Residential!H442+All_Customers_Small_Commercial!H442+All_Customers_Lighting!H442</f>
        <v>110195</v>
      </c>
      <c r="I442" s="5">
        <f>All_Customers_Residential!I442+All_Customers_Small_Commercial!I442+All_Customers_Lighting!I442</f>
        <v>113468</v>
      </c>
      <c r="J442" s="5">
        <f>All_Customers_Residential!J442+All_Customers_Small_Commercial!J442+All_Customers_Lighting!J442</f>
        <v>97677</v>
      </c>
      <c r="K442" s="5">
        <f>All_Customers_Residential!K442+All_Customers_Small_Commercial!K442+All_Customers_Lighting!K442</f>
        <v>83752</v>
      </c>
      <c r="L442" s="5">
        <f>All_Customers_Residential!L442+All_Customers_Small_Commercial!L442+All_Customers_Lighting!L442</f>
        <v>73529</v>
      </c>
      <c r="M442" s="5">
        <f>All_Customers_Residential!M442+All_Customers_Small_Commercial!M442+All_Customers_Lighting!M442</f>
        <v>68150</v>
      </c>
      <c r="N442" s="5">
        <f>All_Customers_Residential!N442+All_Customers_Small_Commercial!N442+All_Customers_Lighting!N442</f>
        <v>65390</v>
      </c>
      <c r="O442" s="5">
        <f>All_Customers_Residential!O442+All_Customers_Small_Commercial!O442+All_Customers_Lighting!O442</f>
        <v>60755</v>
      </c>
      <c r="P442" s="5">
        <f>All_Customers_Residential!P442+All_Customers_Small_Commercial!P442+All_Customers_Lighting!P442</f>
        <v>67002</v>
      </c>
      <c r="Q442" s="5">
        <f>All_Customers_Residential!Q442+All_Customers_Small_Commercial!Q442+All_Customers_Lighting!Q442</f>
        <v>84109</v>
      </c>
      <c r="R442" s="5">
        <f>All_Customers_Residential!R442+All_Customers_Small_Commercial!R442+All_Customers_Lighting!R442</f>
        <v>102289</v>
      </c>
      <c r="S442" s="5">
        <f>All_Customers_Residential!S442+All_Customers_Small_Commercial!S442+All_Customers_Lighting!S442</f>
        <v>125666</v>
      </c>
      <c r="T442" s="5">
        <f>All_Customers_Residential!T442+All_Customers_Small_Commercial!T442+All_Customers_Lighting!T442</f>
        <v>137043</v>
      </c>
      <c r="U442" s="5">
        <f>All_Customers_Residential!U442+All_Customers_Small_Commercial!U442+All_Customers_Lighting!U442</f>
        <v>143637</v>
      </c>
      <c r="V442" s="5">
        <f>All_Customers_Residential!V442+All_Customers_Small_Commercial!V442+All_Customers_Lighting!V442</f>
        <v>137415</v>
      </c>
      <c r="W442" s="5">
        <f>All_Customers_Residential!W442+All_Customers_Small_Commercial!W442+All_Customers_Lighting!W442</f>
        <v>124063</v>
      </c>
      <c r="X442" s="5">
        <f>All_Customers_Residential!X442+All_Customers_Small_Commercial!X442+All_Customers_Lighting!X442</f>
        <v>109691</v>
      </c>
      <c r="Y442" s="5">
        <f>All_Customers_Residential!Y442+All_Customers_Small_Commercial!Y442+All_Customers_Lighting!Y442</f>
        <v>100952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2286946</v>
      </c>
      <c r="AE442" s="5">
        <f t="shared" si="51"/>
        <v>2286946</v>
      </c>
      <c r="AG442" s="2">
        <f t="shared" si="52"/>
        <v>3</v>
      </c>
      <c r="AH442" s="2">
        <f t="shared" si="53"/>
        <v>2025</v>
      </c>
      <c r="AJ442" s="5">
        <f t="shared" si="54"/>
        <v>143637</v>
      </c>
      <c r="AK442" s="2">
        <f t="shared" si="55"/>
        <v>20</v>
      </c>
    </row>
    <row r="443" spans="1:37" ht="12.75" x14ac:dyDescent="0.2">
      <c r="A443" s="4">
        <v>45726</v>
      </c>
      <c r="B443" s="5">
        <f>All_Customers_Residential!B443+All_Customers_Small_Commercial!B443+All_Customers_Lighting!B443</f>
        <v>94968</v>
      </c>
      <c r="C443" s="5">
        <f>All_Customers_Residential!C443+All_Customers_Small_Commercial!C443+All_Customers_Lighting!C443</f>
        <v>92899</v>
      </c>
      <c r="D443" s="5">
        <f>All_Customers_Residential!D443+All_Customers_Small_Commercial!D443+All_Customers_Lighting!D443</f>
        <v>91261</v>
      </c>
      <c r="E443" s="5">
        <f>All_Customers_Residential!E443+All_Customers_Small_Commercial!E443+All_Customers_Lighting!E443</f>
        <v>92278</v>
      </c>
      <c r="F443" s="5">
        <f>All_Customers_Residential!F443+All_Customers_Small_Commercial!F443+All_Customers_Lighting!F443</f>
        <v>95038</v>
      </c>
      <c r="G443" s="5">
        <f>All_Customers_Residential!G443+All_Customers_Small_Commercial!G443+All_Customers_Lighting!G443</f>
        <v>104610</v>
      </c>
      <c r="H443" s="5">
        <f>All_Customers_Residential!H443+All_Customers_Small_Commercial!H443+All_Customers_Lighting!H443</f>
        <v>121721</v>
      </c>
      <c r="I443" s="5">
        <f>All_Customers_Residential!I443+All_Customers_Small_Commercial!I443+All_Customers_Lighting!I443</f>
        <v>128724</v>
      </c>
      <c r="J443" s="5">
        <f>All_Customers_Residential!J443+All_Customers_Small_Commercial!J443+All_Customers_Lighting!J443</f>
        <v>124560</v>
      </c>
      <c r="K443" s="5">
        <f>All_Customers_Residential!K443+All_Customers_Small_Commercial!K443+All_Customers_Lighting!K443</f>
        <v>111459</v>
      </c>
      <c r="L443" s="5">
        <f>All_Customers_Residential!L443+All_Customers_Small_Commercial!L443+All_Customers_Lighting!L443</f>
        <v>90808</v>
      </c>
      <c r="M443" s="5">
        <f>All_Customers_Residential!M443+All_Customers_Small_Commercial!M443+All_Customers_Lighting!M443</f>
        <v>83839</v>
      </c>
      <c r="N443" s="5">
        <f>All_Customers_Residential!N443+All_Customers_Small_Commercial!N443+All_Customers_Lighting!N443</f>
        <v>81288</v>
      </c>
      <c r="O443" s="5">
        <f>All_Customers_Residential!O443+All_Customers_Small_Commercial!O443+All_Customers_Lighting!O443</f>
        <v>81580</v>
      </c>
      <c r="P443" s="5">
        <f>All_Customers_Residential!P443+All_Customers_Small_Commercial!P443+All_Customers_Lighting!P443</f>
        <v>82801</v>
      </c>
      <c r="Q443" s="5">
        <f>All_Customers_Residential!Q443+All_Customers_Small_Commercial!Q443+All_Customers_Lighting!Q443</f>
        <v>80958</v>
      </c>
      <c r="R443" s="5">
        <f>All_Customers_Residential!R443+All_Customers_Small_Commercial!R443+All_Customers_Lighting!R443</f>
        <v>93409</v>
      </c>
      <c r="S443" s="5">
        <f>All_Customers_Residential!S443+All_Customers_Small_Commercial!S443+All_Customers_Lighting!S443</f>
        <v>114480</v>
      </c>
      <c r="T443" s="5">
        <f>All_Customers_Residential!T443+All_Customers_Small_Commercial!T443+All_Customers_Lighting!T443</f>
        <v>129090</v>
      </c>
      <c r="U443" s="5">
        <f>All_Customers_Residential!U443+All_Customers_Small_Commercial!U443+All_Customers_Lighting!U443</f>
        <v>130856</v>
      </c>
      <c r="V443" s="5">
        <f>All_Customers_Residential!V443+All_Customers_Small_Commercial!V443+All_Customers_Lighting!V443</f>
        <v>126651</v>
      </c>
      <c r="W443" s="5">
        <f>All_Customers_Residential!W443+All_Customers_Small_Commercial!W443+All_Customers_Lighting!W443</f>
        <v>116735</v>
      </c>
      <c r="X443" s="5">
        <f>All_Customers_Residential!X443+All_Customers_Small_Commercial!X443+All_Customers_Lighting!X443</f>
        <v>102909</v>
      </c>
      <c r="Y443" s="5">
        <f>All_Customers_Residential!Y443+All_Customers_Small_Commercial!Y443+All_Customers_Lighting!Y443</f>
        <v>96745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1680147</v>
      </c>
      <c r="AD443" s="5">
        <f t="shared" si="50"/>
        <v>789520</v>
      </c>
      <c r="AE443" s="5">
        <f t="shared" si="51"/>
        <v>2469667</v>
      </c>
      <c r="AG443" s="2">
        <f t="shared" si="52"/>
        <v>3</v>
      </c>
      <c r="AH443" s="2">
        <f t="shared" si="53"/>
        <v>2025</v>
      </c>
      <c r="AJ443" s="5">
        <f t="shared" si="54"/>
        <v>130856</v>
      </c>
      <c r="AK443" s="2">
        <f t="shared" si="55"/>
        <v>20</v>
      </c>
    </row>
    <row r="444" spans="1:37" ht="12.75" x14ac:dyDescent="0.2">
      <c r="A444" s="4">
        <v>45727</v>
      </c>
      <c r="B444" s="5">
        <f>All_Customers_Residential!B444+All_Customers_Small_Commercial!B444+All_Customers_Lighting!B444</f>
        <v>93859</v>
      </c>
      <c r="C444" s="5">
        <f>All_Customers_Residential!C444+All_Customers_Small_Commercial!C444+All_Customers_Lighting!C444</f>
        <v>91396</v>
      </c>
      <c r="D444" s="5">
        <f>All_Customers_Residential!D444+All_Customers_Small_Commercial!D444+All_Customers_Lighting!D444</f>
        <v>90982</v>
      </c>
      <c r="E444" s="5">
        <f>All_Customers_Residential!E444+All_Customers_Small_Commercial!E444+All_Customers_Lighting!E444</f>
        <v>91801</v>
      </c>
      <c r="F444" s="5">
        <f>All_Customers_Residential!F444+All_Customers_Small_Commercial!F444+All_Customers_Lighting!F444</f>
        <v>95171</v>
      </c>
      <c r="G444" s="5">
        <f>All_Customers_Residential!G444+All_Customers_Small_Commercial!G444+All_Customers_Lighting!G444</f>
        <v>104516</v>
      </c>
      <c r="H444" s="5">
        <f>All_Customers_Residential!H444+All_Customers_Small_Commercial!H444+All_Customers_Lighting!H444</f>
        <v>120801</v>
      </c>
      <c r="I444" s="5">
        <f>All_Customers_Residential!I444+All_Customers_Small_Commercial!I444+All_Customers_Lighting!I444</f>
        <v>124155</v>
      </c>
      <c r="J444" s="5">
        <f>All_Customers_Residential!J444+All_Customers_Small_Commercial!J444+All_Customers_Lighting!J444</f>
        <v>109951</v>
      </c>
      <c r="K444" s="5">
        <f>All_Customers_Residential!K444+All_Customers_Small_Commercial!K444+All_Customers_Lighting!K444</f>
        <v>101240</v>
      </c>
      <c r="L444" s="5">
        <f>All_Customers_Residential!L444+All_Customers_Small_Commercial!L444+All_Customers_Lighting!L444</f>
        <v>89211</v>
      </c>
      <c r="M444" s="5">
        <f>All_Customers_Residential!M444+All_Customers_Small_Commercial!M444+All_Customers_Lighting!M444</f>
        <v>69954</v>
      </c>
      <c r="N444" s="5">
        <f>All_Customers_Residential!N444+All_Customers_Small_Commercial!N444+All_Customers_Lighting!N444</f>
        <v>55421</v>
      </c>
      <c r="O444" s="5">
        <f>All_Customers_Residential!O444+All_Customers_Small_Commercial!O444+All_Customers_Lighting!O444</f>
        <v>46185</v>
      </c>
      <c r="P444" s="5">
        <f>All_Customers_Residential!P444+All_Customers_Small_Commercial!P444+All_Customers_Lighting!P444</f>
        <v>49526</v>
      </c>
      <c r="Q444" s="5">
        <f>All_Customers_Residential!Q444+All_Customers_Small_Commercial!Q444+All_Customers_Lighting!Q444</f>
        <v>55036</v>
      </c>
      <c r="R444" s="5">
        <f>All_Customers_Residential!R444+All_Customers_Small_Commercial!R444+All_Customers_Lighting!R444</f>
        <v>78387</v>
      </c>
      <c r="S444" s="5">
        <f>All_Customers_Residential!S444+All_Customers_Small_Commercial!S444+All_Customers_Lighting!S444</f>
        <v>108825</v>
      </c>
      <c r="T444" s="5">
        <f>All_Customers_Residential!T444+All_Customers_Small_Commercial!T444+All_Customers_Lighting!T444</f>
        <v>120533</v>
      </c>
      <c r="U444" s="5">
        <f>All_Customers_Residential!U444+All_Customers_Small_Commercial!U444+All_Customers_Lighting!U444</f>
        <v>128318</v>
      </c>
      <c r="V444" s="5">
        <f>All_Customers_Residential!V444+All_Customers_Small_Commercial!V444+All_Customers_Lighting!V444</f>
        <v>122293</v>
      </c>
      <c r="W444" s="5">
        <f>All_Customers_Residential!W444+All_Customers_Small_Commercial!W444+All_Customers_Lighting!W444</f>
        <v>111145</v>
      </c>
      <c r="X444" s="5">
        <f>All_Customers_Residential!X444+All_Customers_Small_Commercial!X444+All_Customers_Lighting!X444</f>
        <v>95448</v>
      </c>
      <c r="Y444" s="5">
        <f>All_Customers_Residential!Y444+All_Customers_Small_Commercial!Y444+All_Customers_Lighting!Y444</f>
        <v>87033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1465628</v>
      </c>
      <c r="AD444" s="5">
        <f t="shared" si="50"/>
        <v>775559</v>
      </c>
      <c r="AE444" s="5">
        <f t="shared" si="51"/>
        <v>2241187</v>
      </c>
      <c r="AG444" s="2">
        <f t="shared" si="52"/>
        <v>3</v>
      </c>
      <c r="AH444" s="2">
        <f t="shared" si="53"/>
        <v>2025</v>
      </c>
      <c r="AJ444" s="5">
        <f t="shared" si="54"/>
        <v>128318</v>
      </c>
      <c r="AK444" s="2">
        <f t="shared" si="55"/>
        <v>20</v>
      </c>
    </row>
    <row r="445" spans="1:37" ht="12.75" x14ac:dyDescent="0.2">
      <c r="A445" s="4">
        <v>45728</v>
      </c>
      <c r="B445" s="5">
        <f>All_Customers_Residential!B445+All_Customers_Small_Commercial!B445+All_Customers_Lighting!B445</f>
        <v>82444</v>
      </c>
      <c r="C445" s="5">
        <f>All_Customers_Residential!C445+All_Customers_Small_Commercial!C445+All_Customers_Lighting!C445</f>
        <v>80278</v>
      </c>
      <c r="D445" s="5">
        <f>All_Customers_Residential!D445+All_Customers_Small_Commercial!D445+All_Customers_Lighting!D445</f>
        <v>79045</v>
      </c>
      <c r="E445" s="5">
        <f>All_Customers_Residential!E445+All_Customers_Small_Commercial!E445+All_Customers_Lighting!E445</f>
        <v>81321</v>
      </c>
      <c r="F445" s="5">
        <f>All_Customers_Residential!F445+All_Customers_Small_Commercial!F445+All_Customers_Lighting!F445</f>
        <v>86022</v>
      </c>
      <c r="G445" s="5">
        <f>All_Customers_Residential!G445+All_Customers_Small_Commercial!G445+All_Customers_Lighting!G445</f>
        <v>96480</v>
      </c>
      <c r="H445" s="5">
        <f>All_Customers_Residential!H445+All_Customers_Small_Commercial!H445+All_Customers_Lighting!H445</f>
        <v>114777</v>
      </c>
      <c r="I445" s="5">
        <f>All_Customers_Residential!I445+All_Customers_Small_Commercial!I445+All_Customers_Lighting!I445</f>
        <v>117214</v>
      </c>
      <c r="J445" s="5">
        <f>All_Customers_Residential!J445+All_Customers_Small_Commercial!J445+All_Customers_Lighting!J445</f>
        <v>97261</v>
      </c>
      <c r="K445" s="5">
        <f>All_Customers_Residential!K445+All_Customers_Small_Commercial!K445+All_Customers_Lighting!K445</f>
        <v>74662</v>
      </c>
      <c r="L445" s="5">
        <f>All_Customers_Residential!L445+All_Customers_Small_Commercial!L445+All_Customers_Lighting!L445</f>
        <v>62450</v>
      </c>
      <c r="M445" s="5">
        <f>All_Customers_Residential!M445+All_Customers_Small_Commercial!M445+All_Customers_Lighting!M445</f>
        <v>56856</v>
      </c>
      <c r="N445" s="5">
        <f>All_Customers_Residential!N445+All_Customers_Small_Commercial!N445+All_Customers_Lighting!N445</f>
        <v>52469</v>
      </c>
      <c r="O445" s="5">
        <f>All_Customers_Residential!O445+All_Customers_Small_Commercial!O445+All_Customers_Lighting!O445</f>
        <v>47822</v>
      </c>
      <c r="P445" s="5">
        <f>All_Customers_Residential!P445+All_Customers_Small_Commercial!P445+All_Customers_Lighting!P445</f>
        <v>46335</v>
      </c>
      <c r="Q445" s="5">
        <f>All_Customers_Residential!Q445+All_Customers_Small_Commercial!Q445+All_Customers_Lighting!Q445</f>
        <v>55202</v>
      </c>
      <c r="R445" s="5">
        <f>All_Customers_Residential!R445+All_Customers_Small_Commercial!R445+All_Customers_Lighting!R445</f>
        <v>87950</v>
      </c>
      <c r="S445" s="5">
        <f>All_Customers_Residential!S445+All_Customers_Small_Commercial!S445+All_Customers_Lighting!S445</f>
        <v>116700</v>
      </c>
      <c r="T445" s="5">
        <f>All_Customers_Residential!T445+All_Customers_Small_Commercial!T445+All_Customers_Lighting!T445</f>
        <v>131076</v>
      </c>
      <c r="U445" s="5">
        <f>All_Customers_Residential!U445+All_Customers_Small_Commercial!U445+All_Customers_Lighting!U445</f>
        <v>136338</v>
      </c>
      <c r="V445" s="5">
        <f>All_Customers_Residential!V445+All_Customers_Small_Commercial!V445+All_Customers_Lighting!V445</f>
        <v>130761</v>
      </c>
      <c r="W445" s="5">
        <f>All_Customers_Residential!W445+All_Customers_Small_Commercial!W445+All_Customers_Lighting!W445</f>
        <v>120104</v>
      </c>
      <c r="X445" s="5">
        <f>All_Customers_Residential!X445+All_Customers_Small_Commercial!X445+All_Customers_Lighting!X445</f>
        <v>106587</v>
      </c>
      <c r="Y445" s="5">
        <f>All_Customers_Residential!Y445+All_Customers_Small_Commercial!Y445+All_Customers_Lighting!Y445</f>
        <v>99077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1439787</v>
      </c>
      <c r="AD445" s="5">
        <f t="shared" si="50"/>
        <v>719444</v>
      </c>
      <c r="AE445" s="5">
        <f t="shared" si="51"/>
        <v>2159231</v>
      </c>
      <c r="AG445" s="2">
        <f t="shared" si="52"/>
        <v>3</v>
      </c>
      <c r="AH445" s="2">
        <f t="shared" si="53"/>
        <v>2025</v>
      </c>
      <c r="AJ445" s="5">
        <f t="shared" si="54"/>
        <v>136338</v>
      </c>
      <c r="AK445" s="2">
        <f t="shared" si="55"/>
        <v>20</v>
      </c>
    </row>
    <row r="446" spans="1:37" ht="12.75" x14ac:dyDescent="0.2">
      <c r="A446" s="4">
        <v>45729</v>
      </c>
      <c r="B446" s="5">
        <f>All_Customers_Residential!B446+All_Customers_Small_Commercial!B446+All_Customers_Lighting!B446</f>
        <v>94531</v>
      </c>
      <c r="C446" s="5">
        <f>All_Customers_Residential!C446+All_Customers_Small_Commercial!C446+All_Customers_Lighting!C446</f>
        <v>92243</v>
      </c>
      <c r="D446" s="5">
        <f>All_Customers_Residential!D446+All_Customers_Small_Commercial!D446+All_Customers_Lighting!D446</f>
        <v>92916</v>
      </c>
      <c r="E446" s="5">
        <f>All_Customers_Residential!E446+All_Customers_Small_Commercial!E446+All_Customers_Lighting!E446</f>
        <v>94364</v>
      </c>
      <c r="F446" s="5">
        <f>All_Customers_Residential!F446+All_Customers_Small_Commercial!F446+All_Customers_Lighting!F446</f>
        <v>98266</v>
      </c>
      <c r="G446" s="5">
        <f>All_Customers_Residential!G446+All_Customers_Small_Commercial!G446+All_Customers_Lighting!G446</f>
        <v>108503</v>
      </c>
      <c r="H446" s="5">
        <f>All_Customers_Residential!H446+All_Customers_Small_Commercial!H446+All_Customers_Lighting!H446</f>
        <v>127126</v>
      </c>
      <c r="I446" s="5">
        <f>All_Customers_Residential!I446+All_Customers_Small_Commercial!I446+All_Customers_Lighting!I446</f>
        <v>128592</v>
      </c>
      <c r="J446" s="5">
        <f>All_Customers_Residential!J446+All_Customers_Small_Commercial!J446+All_Customers_Lighting!J446</f>
        <v>110939</v>
      </c>
      <c r="K446" s="5">
        <f>All_Customers_Residential!K446+All_Customers_Small_Commercial!K446+All_Customers_Lighting!K446</f>
        <v>97107</v>
      </c>
      <c r="L446" s="5">
        <f>All_Customers_Residential!L446+All_Customers_Small_Commercial!L446+All_Customers_Lighting!L446</f>
        <v>82414</v>
      </c>
      <c r="M446" s="5">
        <f>All_Customers_Residential!M446+All_Customers_Small_Commercial!M446+All_Customers_Lighting!M446</f>
        <v>63048</v>
      </c>
      <c r="N446" s="5">
        <f>All_Customers_Residential!N446+All_Customers_Small_Commercial!N446+All_Customers_Lighting!N446</f>
        <v>56913</v>
      </c>
      <c r="O446" s="5">
        <f>All_Customers_Residential!O446+All_Customers_Small_Commercial!O446+All_Customers_Lighting!O446</f>
        <v>53325</v>
      </c>
      <c r="P446" s="5">
        <f>All_Customers_Residential!P446+All_Customers_Small_Commercial!P446+All_Customers_Lighting!P446</f>
        <v>55073</v>
      </c>
      <c r="Q446" s="5">
        <f>All_Customers_Residential!Q446+All_Customers_Small_Commercial!Q446+All_Customers_Lighting!Q446</f>
        <v>64781</v>
      </c>
      <c r="R446" s="5">
        <f>All_Customers_Residential!R446+All_Customers_Small_Commercial!R446+All_Customers_Lighting!R446</f>
        <v>87595</v>
      </c>
      <c r="S446" s="5">
        <f>All_Customers_Residential!S446+All_Customers_Small_Commercial!S446+All_Customers_Lighting!S446</f>
        <v>115683</v>
      </c>
      <c r="T446" s="5">
        <f>All_Customers_Residential!T446+All_Customers_Small_Commercial!T446+All_Customers_Lighting!T446</f>
        <v>130389</v>
      </c>
      <c r="U446" s="5">
        <f>All_Customers_Residential!U446+All_Customers_Small_Commercial!U446+All_Customers_Lighting!U446</f>
        <v>137068</v>
      </c>
      <c r="V446" s="5">
        <f>All_Customers_Residential!V446+All_Customers_Small_Commercial!V446+All_Customers_Lighting!V446</f>
        <v>132668</v>
      </c>
      <c r="W446" s="5">
        <f>All_Customers_Residential!W446+All_Customers_Small_Commercial!W446+All_Customers_Lighting!W446</f>
        <v>122353</v>
      </c>
      <c r="X446" s="5">
        <f>All_Customers_Residential!X446+All_Customers_Small_Commercial!X446+All_Customers_Lighting!X446</f>
        <v>107982</v>
      </c>
      <c r="Y446" s="5">
        <f>All_Customers_Residential!Y446+All_Customers_Small_Commercial!Y446+All_Customers_Lighting!Y446</f>
        <v>100611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1545930</v>
      </c>
      <c r="AD446" s="5">
        <f t="shared" si="50"/>
        <v>808560</v>
      </c>
      <c r="AE446" s="5">
        <f t="shared" si="51"/>
        <v>2354490</v>
      </c>
      <c r="AG446" s="2">
        <f t="shared" si="52"/>
        <v>3</v>
      </c>
      <c r="AH446" s="2">
        <f t="shared" si="53"/>
        <v>2025</v>
      </c>
      <c r="AJ446" s="5">
        <f t="shared" si="54"/>
        <v>137068</v>
      </c>
      <c r="AK446" s="2">
        <f t="shared" si="55"/>
        <v>20</v>
      </c>
    </row>
    <row r="447" spans="1:37" ht="12.75" x14ac:dyDescent="0.2">
      <c r="A447" s="4">
        <v>45730</v>
      </c>
      <c r="B447" s="5">
        <f>All_Customers_Residential!B447+All_Customers_Small_Commercial!B447+All_Customers_Lighting!B447</f>
        <v>95033</v>
      </c>
      <c r="C447" s="5">
        <f>All_Customers_Residential!C447+All_Customers_Small_Commercial!C447+All_Customers_Lighting!C447</f>
        <v>92202</v>
      </c>
      <c r="D447" s="5">
        <f>All_Customers_Residential!D447+All_Customers_Small_Commercial!D447+All_Customers_Lighting!D447</f>
        <v>92168</v>
      </c>
      <c r="E447" s="5">
        <f>All_Customers_Residential!E447+All_Customers_Small_Commercial!E447+All_Customers_Lighting!E447</f>
        <v>94182</v>
      </c>
      <c r="F447" s="5">
        <f>All_Customers_Residential!F447+All_Customers_Small_Commercial!F447+All_Customers_Lighting!F447</f>
        <v>97027</v>
      </c>
      <c r="G447" s="5">
        <f>All_Customers_Residential!G447+All_Customers_Small_Commercial!G447+All_Customers_Lighting!G447</f>
        <v>105690</v>
      </c>
      <c r="H447" s="5">
        <f>All_Customers_Residential!H447+All_Customers_Small_Commercial!H447+All_Customers_Lighting!H447</f>
        <v>121072</v>
      </c>
      <c r="I447" s="5">
        <f>All_Customers_Residential!I447+All_Customers_Small_Commercial!I447+All_Customers_Lighting!I447</f>
        <v>121170</v>
      </c>
      <c r="J447" s="5">
        <f>All_Customers_Residential!J447+All_Customers_Small_Commercial!J447+All_Customers_Lighting!J447</f>
        <v>97313</v>
      </c>
      <c r="K447" s="5">
        <f>All_Customers_Residential!K447+All_Customers_Small_Commercial!K447+All_Customers_Lighting!K447</f>
        <v>73621</v>
      </c>
      <c r="L447" s="5">
        <f>All_Customers_Residential!L447+All_Customers_Small_Commercial!L447+All_Customers_Lighting!L447</f>
        <v>58914</v>
      </c>
      <c r="M447" s="5">
        <f>All_Customers_Residential!M447+All_Customers_Small_Commercial!M447+All_Customers_Lighting!M447</f>
        <v>50728</v>
      </c>
      <c r="N447" s="5">
        <f>All_Customers_Residential!N447+All_Customers_Small_Commercial!N447+All_Customers_Lighting!N447</f>
        <v>44523</v>
      </c>
      <c r="O447" s="5">
        <f>All_Customers_Residential!O447+All_Customers_Small_Commercial!O447+All_Customers_Lighting!O447</f>
        <v>39951</v>
      </c>
      <c r="P447" s="5">
        <f>All_Customers_Residential!P447+All_Customers_Small_Commercial!P447+All_Customers_Lighting!P447</f>
        <v>38114</v>
      </c>
      <c r="Q447" s="5">
        <f>All_Customers_Residential!Q447+All_Customers_Small_Commercial!Q447+All_Customers_Lighting!Q447</f>
        <v>43967</v>
      </c>
      <c r="R447" s="5">
        <f>All_Customers_Residential!R447+All_Customers_Small_Commercial!R447+All_Customers_Lighting!R447</f>
        <v>64710</v>
      </c>
      <c r="S447" s="5">
        <f>All_Customers_Residential!S447+All_Customers_Small_Commercial!S447+All_Customers_Lighting!S447</f>
        <v>95163</v>
      </c>
      <c r="T447" s="5">
        <f>All_Customers_Residential!T447+All_Customers_Small_Commercial!T447+All_Customers_Lighting!T447</f>
        <v>113929</v>
      </c>
      <c r="U447" s="5">
        <f>All_Customers_Residential!U447+All_Customers_Small_Commercial!U447+All_Customers_Lighting!U447</f>
        <v>122856</v>
      </c>
      <c r="V447" s="5">
        <f>All_Customers_Residential!V447+All_Customers_Small_Commercial!V447+All_Customers_Lighting!V447</f>
        <v>118614</v>
      </c>
      <c r="W447" s="5">
        <f>All_Customers_Residential!W447+All_Customers_Small_Commercial!W447+All_Customers_Lighting!W447</f>
        <v>111315</v>
      </c>
      <c r="X447" s="5">
        <f>All_Customers_Residential!X447+All_Customers_Small_Commercial!X447+All_Customers_Lighting!X447</f>
        <v>100272</v>
      </c>
      <c r="Y447" s="5">
        <f>All_Customers_Residential!Y447+All_Customers_Small_Commercial!Y447+All_Customers_Lighting!Y447</f>
        <v>93197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1295160</v>
      </c>
      <c r="AD447" s="5">
        <f t="shared" si="50"/>
        <v>790571</v>
      </c>
      <c r="AE447" s="5">
        <f t="shared" si="51"/>
        <v>2085731</v>
      </c>
      <c r="AG447" s="2">
        <f t="shared" si="52"/>
        <v>3</v>
      </c>
      <c r="AH447" s="2">
        <f t="shared" si="53"/>
        <v>2025</v>
      </c>
      <c r="AJ447" s="5">
        <f t="shared" si="54"/>
        <v>122856</v>
      </c>
      <c r="AK447" s="2">
        <f t="shared" si="55"/>
        <v>20</v>
      </c>
    </row>
    <row r="448" spans="1:37" ht="12.75" x14ac:dyDescent="0.2">
      <c r="A448" s="4">
        <v>45731</v>
      </c>
      <c r="B448" s="5">
        <f>All_Customers_Residential!B448+All_Customers_Small_Commercial!B448+All_Customers_Lighting!B448</f>
        <v>88466</v>
      </c>
      <c r="C448" s="5">
        <f>All_Customers_Residential!C448+All_Customers_Small_Commercial!C448+All_Customers_Lighting!C448</f>
        <v>82272</v>
      </c>
      <c r="D448" s="5">
        <f>All_Customers_Residential!D448+All_Customers_Small_Commercial!D448+All_Customers_Lighting!D448</f>
        <v>84109</v>
      </c>
      <c r="E448" s="5">
        <f>All_Customers_Residential!E448+All_Customers_Small_Commercial!E448+All_Customers_Lighting!E448</f>
        <v>84314</v>
      </c>
      <c r="F448" s="5">
        <f>All_Customers_Residential!F448+All_Customers_Small_Commercial!F448+All_Customers_Lighting!F448</f>
        <v>85042</v>
      </c>
      <c r="G448" s="5">
        <f>All_Customers_Residential!G448+All_Customers_Small_Commercial!G448+All_Customers_Lighting!G448</f>
        <v>89399</v>
      </c>
      <c r="H448" s="5">
        <f>All_Customers_Residential!H448+All_Customers_Small_Commercial!H448+All_Customers_Lighting!H448</f>
        <v>98939</v>
      </c>
      <c r="I448" s="5">
        <f>All_Customers_Residential!I448+All_Customers_Small_Commercial!I448+All_Customers_Lighting!I448</f>
        <v>104080</v>
      </c>
      <c r="J448" s="5">
        <f>All_Customers_Residential!J448+All_Customers_Small_Commercial!J448+All_Customers_Lighting!J448</f>
        <v>103515</v>
      </c>
      <c r="K448" s="5">
        <f>All_Customers_Residential!K448+All_Customers_Small_Commercial!K448+All_Customers_Lighting!K448</f>
        <v>97784</v>
      </c>
      <c r="L448" s="5">
        <f>All_Customers_Residential!L448+All_Customers_Small_Commercial!L448+All_Customers_Lighting!L448</f>
        <v>82569</v>
      </c>
      <c r="M448" s="5">
        <f>All_Customers_Residential!M448+All_Customers_Small_Commercial!M448+All_Customers_Lighting!M448</f>
        <v>66485</v>
      </c>
      <c r="N448" s="5">
        <f>All_Customers_Residential!N448+All_Customers_Small_Commercial!N448+All_Customers_Lighting!N448</f>
        <v>49615</v>
      </c>
      <c r="O448" s="5">
        <f>All_Customers_Residential!O448+All_Customers_Small_Commercial!O448+All_Customers_Lighting!O448</f>
        <v>41853</v>
      </c>
      <c r="P448" s="5">
        <f>All_Customers_Residential!P448+All_Customers_Small_Commercial!P448+All_Customers_Lighting!P448</f>
        <v>41422</v>
      </c>
      <c r="Q448" s="5">
        <f>All_Customers_Residential!Q448+All_Customers_Small_Commercial!Q448+All_Customers_Lighting!Q448</f>
        <v>53344</v>
      </c>
      <c r="R448" s="5">
        <f>All_Customers_Residential!R448+All_Customers_Small_Commercial!R448+All_Customers_Lighting!R448</f>
        <v>74548</v>
      </c>
      <c r="S448" s="5">
        <f>All_Customers_Residential!S448+All_Customers_Small_Commercial!S448+All_Customers_Lighting!S448</f>
        <v>103075</v>
      </c>
      <c r="T448" s="5">
        <f>All_Customers_Residential!T448+All_Customers_Small_Commercial!T448+All_Customers_Lighting!T448</f>
        <v>118408</v>
      </c>
      <c r="U448" s="5">
        <f>All_Customers_Residential!U448+All_Customers_Small_Commercial!U448+All_Customers_Lighting!U448</f>
        <v>122774</v>
      </c>
      <c r="V448" s="5">
        <f>All_Customers_Residential!V448+All_Customers_Small_Commercial!V448+All_Customers_Lighting!V448</f>
        <v>117828</v>
      </c>
      <c r="W448" s="5">
        <f>All_Customers_Residential!W448+All_Customers_Small_Commercial!W448+All_Customers_Lighting!W448</f>
        <v>109398</v>
      </c>
      <c r="X448" s="5">
        <f>All_Customers_Residential!X448+All_Customers_Small_Commercial!X448+All_Customers_Lighting!X448</f>
        <v>96554</v>
      </c>
      <c r="Y448" s="5">
        <f>All_Customers_Residential!Y448+All_Customers_Small_Commercial!Y448+All_Customers_Lighting!Y448</f>
        <v>89331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2085124</v>
      </c>
      <c r="AE448" s="5">
        <f t="shared" si="51"/>
        <v>2085124</v>
      </c>
      <c r="AG448" s="2">
        <f t="shared" si="52"/>
        <v>3</v>
      </c>
      <c r="AH448" s="2">
        <f t="shared" si="53"/>
        <v>2025</v>
      </c>
      <c r="AJ448" s="5">
        <f t="shared" si="54"/>
        <v>122774</v>
      </c>
      <c r="AK448" s="2">
        <f t="shared" si="55"/>
        <v>20</v>
      </c>
    </row>
    <row r="449" spans="1:37" ht="12.75" x14ac:dyDescent="0.2">
      <c r="A449" s="4">
        <v>45732</v>
      </c>
      <c r="B449" s="5">
        <f>All_Customers_Residential!B449+All_Customers_Small_Commercial!B449+All_Customers_Lighting!B449</f>
        <v>83698</v>
      </c>
      <c r="C449" s="5">
        <f>All_Customers_Residential!C449+All_Customers_Small_Commercial!C449+All_Customers_Lighting!C449</f>
        <v>77203</v>
      </c>
      <c r="D449" s="5">
        <f>All_Customers_Residential!D449+All_Customers_Small_Commercial!D449+All_Customers_Lighting!D449</f>
        <v>78533</v>
      </c>
      <c r="E449" s="5">
        <f>All_Customers_Residential!E449+All_Customers_Small_Commercial!E449+All_Customers_Lighting!E449</f>
        <v>77659</v>
      </c>
      <c r="F449" s="5">
        <f>All_Customers_Residential!F449+All_Customers_Small_Commercial!F449+All_Customers_Lighting!F449</f>
        <v>78433</v>
      </c>
      <c r="G449" s="5">
        <f>All_Customers_Residential!G449+All_Customers_Small_Commercial!G449+All_Customers_Lighting!G449</f>
        <v>81164</v>
      </c>
      <c r="H449" s="5">
        <f>All_Customers_Residential!H449+All_Customers_Small_Commercial!H449+All_Customers_Lighting!H449</f>
        <v>89439</v>
      </c>
      <c r="I449" s="5">
        <f>All_Customers_Residential!I449+All_Customers_Small_Commercial!I449+All_Customers_Lighting!I449</f>
        <v>96251</v>
      </c>
      <c r="J449" s="5">
        <f>All_Customers_Residential!J449+All_Customers_Small_Commercial!J449+All_Customers_Lighting!J449</f>
        <v>99095</v>
      </c>
      <c r="K449" s="5">
        <f>All_Customers_Residential!K449+All_Customers_Small_Commercial!K449+All_Customers_Lighting!K449</f>
        <v>101131</v>
      </c>
      <c r="L449" s="5">
        <f>All_Customers_Residential!L449+All_Customers_Small_Commercial!L449+All_Customers_Lighting!L449</f>
        <v>101139</v>
      </c>
      <c r="M449" s="5">
        <f>All_Customers_Residential!M449+All_Customers_Small_Commercial!M449+All_Customers_Lighting!M449</f>
        <v>96987</v>
      </c>
      <c r="N449" s="5">
        <f>All_Customers_Residential!N449+All_Customers_Small_Commercial!N449+All_Customers_Lighting!N449</f>
        <v>91900</v>
      </c>
      <c r="O449" s="5">
        <f>All_Customers_Residential!O449+All_Customers_Small_Commercial!O449+All_Customers_Lighting!O449</f>
        <v>92366</v>
      </c>
      <c r="P449" s="5">
        <f>All_Customers_Residential!P449+All_Customers_Small_Commercial!P449+All_Customers_Lighting!P449</f>
        <v>95108</v>
      </c>
      <c r="Q449" s="5">
        <f>All_Customers_Residential!Q449+All_Customers_Small_Commercial!Q449+All_Customers_Lighting!Q449</f>
        <v>101013</v>
      </c>
      <c r="R449" s="5">
        <f>All_Customers_Residential!R449+All_Customers_Small_Commercial!R449+All_Customers_Lighting!R449</f>
        <v>108081</v>
      </c>
      <c r="S449" s="5">
        <f>All_Customers_Residential!S449+All_Customers_Small_Commercial!S449+All_Customers_Lighting!S449</f>
        <v>116826</v>
      </c>
      <c r="T449" s="5">
        <f>All_Customers_Residential!T449+All_Customers_Small_Commercial!T449+All_Customers_Lighting!T449</f>
        <v>122605</v>
      </c>
      <c r="U449" s="5">
        <f>All_Customers_Residential!U449+All_Customers_Small_Commercial!U449+All_Customers_Lighting!U449</f>
        <v>125046</v>
      </c>
      <c r="V449" s="5">
        <f>All_Customers_Residential!V449+All_Customers_Small_Commercial!V449+All_Customers_Lighting!V449</f>
        <v>118967</v>
      </c>
      <c r="W449" s="5">
        <f>All_Customers_Residential!W449+All_Customers_Small_Commercial!W449+All_Customers_Lighting!W449</f>
        <v>104469</v>
      </c>
      <c r="X449" s="5">
        <f>All_Customers_Residential!X449+All_Customers_Small_Commercial!X449+All_Customers_Lighting!X449</f>
        <v>91132</v>
      </c>
      <c r="Y449" s="5">
        <f>All_Customers_Residential!Y449+All_Customers_Small_Commercial!Y449+All_Customers_Lighting!Y449</f>
        <v>81973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2310218</v>
      </c>
      <c r="AE449" s="5">
        <f t="shared" si="51"/>
        <v>2310218</v>
      </c>
      <c r="AG449" s="2">
        <f t="shared" si="52"/>
        <v>3</v>
      </c>
      <c r="AH449" s="2">
        <f t="shared" si="53"/>
        <v>2025</v>
      </c>
      <c r="AJ449" s="5">
        <f t="shared" si="54"/>
        <v>125046</v>
      </c>
      <c r="AK449" s="2">
        <f t="shared" si="55"/>
        <v>20</v>
      </c>
    </row>
    <row r="450" spans="1:37" ht="12.75" x14ac:dyDescent="0.2">
      <c r="A450" s="4">
        <v>45733</v>
      </c>
      <c r="B450" s="5">
        <f>All_Customers_Residential!B450+All_Customers_Small_Commercial!B450+All_Customers_Lighting!B450</f>
        <v>75674</v>
      </c>
      <c r="C450" s="5">
        <f>All_Customers_Residential!C450+All_Customers_Small_Commercial!C450+All_Customers_Lighting!C450</f>
        <v>72853</v>
      </c>
      <c r="D450" s="5">
        <f>All_Customers_Residential!D450+All_Customers_Small_Commercial!D450+All_Customers_Lighting!D450</f>
        <v>72106</v>
      </c>
      <c r="E450" s="5">
        <f>All_Customers_Residential!E450+All_Customers_Small_Commercial!E450+All_Customers_Lighting!E450</f>
        <v>71951</v>
      </c>
      <c r="F450" s="5">
        <f>All_Customers_Residential!F450+All_Customers_Small_Commercial!F450+All_Customers_Lighting!F450</f>
        <v>74859</v>
      </c>
      <c r="G450" s="5">
        <f>All_Customers_Residential!G450+All_Customers_Small_Commercial!G450+All_Customers_Lighting!G450</f>
        <v>84155</v>
      </c>
      <c r="H450" s="5">
        <f>All_Customers_Residential!H450+All_Customers_Small_Commercial!H450+All_Customers_Lighting!H450</f>
        <v>100324</v>
      </c>
      <c r="I450" s="5">
        <f>All_Customers_Residential!I450+All_Customers_Small_Commercial!I450+All_Customers_Lighting!I450</f>
        <v>108131</v>
      </c>
      <c r="J450" s="5">
        <f>All_Customers_Residential!J450+All_Customers_Small_Commercial!J450+All_Customers_Lighting!J450</f>
        <v>107688</v>
      </c>
      <c r="K450" s="5">
        <f>All_Customers_Residential!K450+All_Customers_Small_Commercial!K450+All_Customers_Lighting!K450</f>
        <v>108364</v>
      </c>
      <c r="L450" s="5">
        <f>All_Customers_Residential!L450+All_Customers_Small_Commercial!L450+All_Customers_Lighting!L450</f>
        <v>104022</v>
      </c>
      <c r="M450" s="5">
        <f>All_Customers_Residential!M450+All_Customers_Small_Commercial!M450+All_Customers_Lighting!M450</f>
        <v>100895</v>
      </c>
      <c r="N450" s="5">
        <f>All_Customers_Residential!N450+All_Customers_Small_Commercial!N450+All_Customers_Lighting!N450</f>
        <v>98315</v>
      </c>
      <c r="O450" s="5">
        <f>All_Customers_Residential!O450+All_Customers_Small_Commercial!O450+All_Customers_Lighting!O450</f>
        <v>96100</v>
      </c>
      <c r="P450" s="5">
        <f>All_Customers_Residential!P450+All_Customers_Small_Commercial!P450+All_Customers_Lighting!P450</f>
        <v>98856</v>
      </c>
      <c r="Q450" s="5">
        <f>All_Customers_Residential!Q450+All_Customers_Small_Commercial!Q450+All_Customers_Lighting!Q450</f>
        <v>103667</v>
      </c>
      <c r="R450" s="5">
        <f>All_Customers_Residential!R450+All_Customers_Small_Commercial!R450+All_Customers_Lighting!R450</f>
        <v>108925</v>
      </c>
      <c r="S450" s="5">
        <f>All_Customers_Residential!S450+All_Customers_Small_Commercial!S450+All_Customers_Lighting!S450</f>
        <v>118510</v>
      </c>
      <c r="T450" s="5">
        <f>All_Customers_Residential!T450+All_Customers_Small_Commercial!T450+All_Customers_Lighting!T450</f>
        <v>121518</v>
      </c>
      <c r="U450" s="5">
        <f>All_Customers_Residential!U450+All_Customers_Small_Commercial!U450+All_Customers_Lighting!U450</f>
        <v>123183</v>
      </c>
      <c r="V450" s="5">
        <f>All_Customers_Residential!V450+All_Customers_Small_Commercial!V450+All_Customers_Lighting!V450</f>
        <v>116895</v>
      </c>
      <c r="W450" s="5">
        <f>All_Customers_Residential!W450+All_Customers_Small_Commercial!W450+All_Customers_Lighting!W450</f>
        <v>107252</v>
      </c>
      <c r="X450" s="5">
        <f>All_Customers_Residential!X450+All_Customers_Small_Commercial!X450+All_Customers_Lighting!X450</f>
        <v>93994</v>
      </c>
      <c r="Y450" s="5">
        <f>All_Customers_Residential!Y450+All_Customers_Small_Commercial!Y450+All_Customers_Lighting!Y450</f>
        <v>86490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1716315</v>
      </c>
      <c r="AD450" s="5">
        <f t="shared" si="50"/>
        <v>638412</v>
      </c>
      <c r="AE450" s="5">
        <f t="shared" si="51"/>
        <v>2354727</v>
      </c>
      <c r="AG450" s="2">
        <f t="shared" si="52"/>
        <v>3</v>
      </c>
      <c r="AH450" s="2">
        <f t="shared" si="53"/>
        <v>2025</v>
      </c>
      <c r="AJ450" s="5">
        <f t="shared" si="54"/>
        <v>123183</v>
      </c>
      <c r="AK450" s="2">
        <f t="shared" si="55"/>
        <v>20</v>
      </c>
    </row>
    <row r="451" spans="1:37" ht="12.75" x14ac:dyDescent="0.2">
      <c r="A451" s="4">
        <v>45734</v>
      </c>
      <c r="B451" s="5">
        <f>All_Customers_Residential!B451+All_Customers_Small_Commercial!B451+All_Customers_Lighting!B451</f>
        <v>81739</v>
      </c>
      <c r="C451" s="5">
        <f>All_Customers_Residential!C451+All_Customers_Small_Commercial!C451+All_Customers_Lighting!C451</f>
        <v>79340</v>
      </c>
      <c r="D451" s="5">
        <f>All_Customers_Residential!D451+All_Customers_Small_Commercial!D451+All_Customers_Lighting!D451</f>
        <v>78843</v>
      </c>
      <c r="E451" s="5">
        <f>All_Customers_Residential!E451+All_Customers_Small_Commercial!E451+All_Customers_Lighting!E451</f>
        <v>80714</v>
      </c>
      <c r="F451" s="5">
        <f>All_Customers_Residential!F451+All_Customers_Small_Commercial!F451+All_Customers_Lighting!F451</f>
        <v>84848</v>
      </c>
      <c r="G451" s="5">
        <f>All_Customers_Residential!G451+All_Customers_Small_Commercial!G451+All_Customers_Lighting!G451</f>
        <v>94243</v>
      </c>
      <c r="H451" s="5">
        <f>All_Customers_Residential!H451+All_Customers_Small_Commercial!H451+All_Customers_Lighting!H451</f>
        <v>111288</v>
      </c>
      <c r="I451" s="5">
        <f>All_Customers_Residential!I451+All_Customers_Small_Commercial!I451+All_Customers_Lighting!I451</f>
        <v>114149</v>
      </c>
      <c r="J451" s="5">
        <f>All_Customers_Residential!J451+All_Customers_Small_Commercial!J451+All_Customers_Lighting!J451</f>
        <v>105497</v>
      </c>
      <c r="K451" s="5">
        <f>All_Customers_Residential!K451+All_Customers_Small_Commercial!K451+All_Customers_Lighting!K451</f>
        <v>95078</v>
      </c>
      <c r="L451" s="5">
        <f>All_Customers_Residential!L451+All_Customers_Small_Commercial!L451+All_Customers_Lighting!L451</f>
        <v>83539</v>
      </c>
      <c r="M451" s="5">
        <f>All_Customers_Residential!M451+All_Customers_Small_Commercial!M451+All_Customers_Lighting!M451</f>
        <v>74845</v>
      </c>
      <c r="N451" s="5">
        <f>All_Customers_Residential!N451+All_Customers_Small_Commercial!N451+All_Customers_Lighting!N451</f>
        <v>66296</v>
      </c>
      <c r="O451" s="5">
        <f>All_Customers_Residential!O451+All_Customers_Small_Commercial!O451+All_Customers_Lighting!O451</f>
        <v>61352</v>
      </c>
      <c r="P451" s="5">
        <f>All_Customers_Residential!P451+All_Customers_Small_Commercial!P451+All_Customers_Lighting!P451</f>
        <v>66801</v>
      </c>
      <c r="Q451" s="5">
        <f>All_Customers_Residential!Q451+All_Customers_Small_Commercial!Q451+All_Customers_Lighting!Q451</f>
        <v>78338</v>
      </c>
      <c r="R451" s="5">
        <f>All_Customers_Residential!R451+All_Customers_Small_Commercial!R451+All_Customers_Lighting!R451</f>
        <v>94514</v>
      </c>
      <c r="S451" s="5">
        <f>All_Customers_Residential!S451+All_Customers_Small_Commercial!S451+All_Customers_Lighting!S451</f>
        <v>110444</v>
      </c>
      <c r="T451" s="5">
        <f>All_Customers_Residential!T451+All_Customers_Small_Commercial!T451+All_Customers_Lighting!T451</f>
        <v>121113</v>
      </c>
      <c r="U451" s="5">
        <f>All_Customers_Residential!U451+All_Customers_Small_Commercial!U451+All_Customers_Lighting!U451</f>
        <v>131683</v>
      </c>
      <c r="V451" s="5">
        <f>All_Customers_Residential!V451+All_Customers_Small_Commercial!V451+All_Customers_Lighting!V451</f>
        <v>127154</v>
      </c>
      <c r="W451" s="5">
        <f>All_Customers_Residential!W451+All_Customers_Small_Commercial!W451+All_Customers_Lighting!W451</f>
        <v>116035</v>
      </c>
      <c r="X451" s="5">
        <f>All_Customers_Residential!X451+All_Customers_Small_Commercial!X451+All_Customers_Lighting!X451</f>
        <v>102264</v>
      </c>
      <c r="Y451" s="5">
        <f>All_Customers_Residential!Y451+All_Customers_Small_Commercial!Y451+All_Customers_Lighting!Y451</f>
        <v>94345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1549102</v>
      </c>
      <c r="AD451" s="5">
        <f t="shared" si="50"/>
        <v>705360</v>
      </c>
      <c r="AE451" s="5">
        <f t="shared" si="51"/>
        <v>2254462</v>
      </c>
      <c r="AG451" s="2">
        <f t="shared" si="52"/>
        <v>3</v>
      </c>
      <c r="AH451" s="2">
        <f t="shared" si="53"/>
        <v>2025</v>
      </c>
      <c r="AJ451" s="5">
        <f t="shared" si="54"/>
        <v>131683</v>
      </c>
      <c r="AK451" s="2">
        <f t="shared" si="55"/>
        <v>20</v>
      </c>
    </row>
    <row r="452" spans="1:37" ht="12.75" x14ac:dyDescent="0.2">
      <c r="A452" s="4">
        <v>45735</v>
      </c>
      <c r="B452" s="5">
        <f>All_Customers_Residential!B452+All_Customers_Small_Commercial!B452+All_Customers_Lighting!B452</f>
        <v>88674</v>
      </c>
      <c r="C452" s="5">
        <f>All_Customers_Residential!C452+All_Customers_Small_Commercial!C452+All_Customers_Lighting!C452</f>
        <v>86486</v>
      </c>
      <c r="D452" s="5">
        <f>All_Customers_Residential!D452+All_Customers_Small_Commercial!D452+All_Customers_Lighting!D452</f>
        <v>86414</v>
      </c>
      <c r="E452" s="5">
        <f>All_Customers_Residential!E452+All_Customers_Small_Commercial!E452+All_Customers_Lighting!E452</f>
        <v>87717</v>
      </c>
      <c r="F452" s="5">
        <f>All_Customers_Residential!F452+All_Customers_Small_Commercial!F452+All_Customers_Lighting!F452</f>
        <v>90790</v>
      </c>
      <c r="G452" s="5">
        <f>All_Customers_Residential!G452+All_Customers_Small_Commercial!G452+All_Customers_Lighting!G452</f>
        <v>100281</v>
      </c>
      <c r="H452" s="5">
        <f>All_Customers_Residential!H452+All_Customers_Small_Commercial!H452+All_Customers_Lighting!H452</f>
        <v>113300</v>
      </c>
      <c r="I452" s="5">
        <f>All_Customers_Residential!I452+All_Customers_Small_Commercial!I452+All_Customers_Lighting!I452</f>
        <v>122308</v>
      </c>
      <c r="J452" s="5">
        <f>All_Customers_Residential!J452+All_Customers_Small_Commercial!J452+All_Customers_Lighting!J452</f>
        <v>108989</v>
      </c>
      <c r="K452" s="5">
        <f>All_Customers_Residential!K452+All_Customers_Small_Commercial!K452+All_Customers_Lighting!K452</f>
        <v>98383</v>
      </c>
      <c r="L452" s="5">
        <f>All_Customers_Residential!L452+All_Customers_Small_Commercial!L452+All_Customers_Lighting!L452</f>
        <v>84141</v>
      </c>
      <c r="M452" s="5">
        <f>All_Customers_Residential!M452+All_Customers_Small_Commercial!M452+All_Customers_Lighting!M452</f>
        <v>68960</v>
      </c>
      <c r="N452" s="5">
        <f>All_Customers_Residential!N452+All_Customers_Small_Commercial!N452+All_Customers_Lighting!N452</f>
        <v>50626</v>
      </c>
      <c r="O452" s="5">
        <f>All_Customers_Residential!O452+All_Customers_Small_Commercial!O452+All_Customers_Lighting!O452</f>
        <v>41229</v>
      </c>
      <c r="P452" s="5">
        <f>All_Customers_Residential!P452+All_Customers_Small_Commercial!P452+All_Customers_Lighting!P452</f>
        <v>38700</v>
      </c>
      <c r="Q452" s="5">
        <f>All_Customers_Residential!Q452+All_Customers_Small_Commercial!Q452+All_Customers_Lighting!Q452</f>
        <v>43281</v>
      </c>
      <c r="R452" s="5">
        <f>All_Customers_Residential!R452+All_Customers_Small_Commercial!R452+All_Customers_Lighting!R452</f>
        <v>62100</v>
      </c>
      <c r="S452" s="5">
        <f>All_Customers_Residential!S452+All_Customers_Small_Commercial!S452+All_Customers_Lighting!S452</f>
        <v>93789</v>
      </c>
      <c r="T452" s="5">
        <f>All_Customers_Residential!T452+All_Customers_Small_Commercial!T452+All_Customers_Lighting!T452</f>
        <v>114147</v>
      </c>
      <c r="U452" s="5">
        <f>All_Customers_Residential!U452+All_Customers_Small_Commercial!U452+All_Customers_Lighting!U452</f>
        <v>123768</v>
      </c>
      <c r="V452" s="5">
        <f>All_Customers_Residential!V452+All_Customers_Small_Commercial!V452+All_Customers_Lighting!V452</f>
        <v>120298</v>
      </c>
      <c r="W452" s="5">
        <f>All_Customers_Residential!W452+All_Customers_Small_Commercial!W452+All_Customers_Lighting!W452</f>
        <v>109779</v>
      </c>
      <c r="X452" s="5">
        <f>All_Customers_Residential!X452+All_Customers_Small_Commercial!X452+All_Customers_Lighting!X452</f>
        <v>95746</v>
      </c>
      <c r="Y452" s="5">
        <f>All_Customers_Residential!Y452+All_Customers_Small_Commercial!Y452+All_Customers_Lighting!Y452</f>
        <v>87765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1376244</v>
      </c>
      <c r="AD452" s="5">
        <f t="shared" si="50"/>
        <v>741427</v>
      </c>
      <c r="AE452" s="5">
        <f t="shared" si="51"/>
        <v>2117671</v>
      </c>
      <c r="AG452" s="2">
        <f t="shared" si="52"/>
        <v>3</v>
      </c>
      <c r="AH452" s="2">
        <f t="shared" si="53"/>
        <v>2025</v>
      </c>
      <c r="AJ452" s="5">
        <f t="shared" si="54"/>
        <v>123768</v>
      </c>
      <c r="AK452" s="2">
        <f t="shared" si="55"/>
        <v>20</v>
      </c>
    </row>
    <row r="453" spans="1:37" ht="12.75" x14ac:dyDescent="0.2">
      <c r="A453" s="4">
        <v>45736</v>
      </c>
      <c r="B453" s="5">
        <f>All_Customers_Residential!B453+All_Customers_Small_Commercial!B453+All_Customers_Lighting!B453</f>
        <v>82089</v>
      </c>
      <c r="C453" s="5">
        <f>All_Customers_Residential!C453+All_Customers_Small_Commercial!C453+All_Customers_Lighting!C453</f>
        <v>79441</v>
      </c>
      <c r="D453" s="5">
        <f>All_Customers_Residential!D453+All_Customers_Small_Commercial!D453+All_Customers_Lighting!D453</f>
        <v>78221</v>
      </c>
      <c r="E453" s="5">
        <f>All_Customers_Residential!E453+All_Customers_Small_Commercial!E453+All_Customers_Lighting!E453</f>
        <v>79993</v>
      </c>
      <c r="F453" s="5">
        <f>All_Customers_Residential!F453+All_Customers_Small_Commercial!F453+All_Customers_Lighting!F453</f>
        <v>83094</v>
      </c>
      <c r="G453" s="5">
        <f>All_Customers_Residential!G453+All_Customers_Small_Commercial!G453+All_Customers_Lighting!G453</f>
        <v>92268</v>
      </c>
      <c r="H453" s="5">
        <f>All_Customers_Residential!H453+All_Customers_Small_Commercial!H453+All_Customers_Lighting!H453</f>
        <v>107965</v>
      </c>
      <c r="I453" s="5">
        <f>All_Customers_Residential!I453+All_Customers_Small_Commercial!I453+All_Customers_Lighting!I453</f>
        <v>114135</v>
      </c>
      <c r="J453" s="5">
        <f>All_Customers_Residential!J453+All_Customers_Small_Commercial!J453+All_Customers_Lighting!J453</f>
        <v>107809</v>
      </c>
      <c r="K453" s="5">
        <f>All_Customers_Residential!K453+All_Customers_Small_Commercial!K453+All_Customers_Lighting!K453</f>
        <v>101685</v>
      </c>
      <c r="L453" s="5">
        <f>All_Customers_Residential!L453+All_Customers_Small_Commercial!L453+All_Customers_Lighting!L453</f>
        <v>96958</v>
      </c>
      <c r="M453" s="5">
        <f>All_Customers_Residential!M453+All_Customers_Small_Commercial!M453+All_Customers_Lighting!M453</f>
        <v>88443</v>
      </c>
      <c r="N453" s="5">
        <f>All_Customers_Residential!N453+All_Customers_Small_Commercial!N453+All_Customers_Lighting!N453</f>
        <v>83710</v>
      </c>
      <c r="O453" s="5">
        <f>All_Customers_Residential!O453+All_Customers_Small_Commercial!O453+All_Customers_Lighting!O453</f>
        <v>80703</v>
      </c>
      <c r="P453" s="5">
        <f>All_Customers_Residential!P453+All_Customers_Small_Commercial!P453+All_Customers_Lighting!P453</f>
        <v>84214</v>
      </c>
      <c r="Q453" s="5">
        <f>All_Customers_Residential!Q453+All_Customers_Small_Commercial!Q453+All_Customers_Lighting!Q453</f>
        <v>90784</v>
      </c>
      <c r="R453" s="5">
        <f>All_Customers_Residential!R453+All_Customers_Small_Commercial!R453+All_Customers_Lighting!R453</f>
        <v>101483</v>
      </c>
      <c r="S453" s="5">
        <f>All_Customers_Residential!S453+All_Customers_Small_Commercial!S453+All_Customers_Lighting!S453</f>
        <v>114894</v>
      </c>
      <c r="T453" s="5">
        <f>All_Customers_Residential!T453+All_Customers_Small_Commercial!T453+All_Customers_Lighting!T453</f>
        <v>123917</v>
      </c>
      <c r="U453" s="5">
        <f>All_Customers_Residential!U453+All_Customers_Small_Commercial!U453+All_Customers_Lighting!U453</f>
        <v>127370</v>
      </c>
      <c r="V453" s="5">
        <f>All_Customers_Residential!V453+All_Customers_Small_Commercial!V453+All_Customers_Lighting!V453</f>
        <v>121544</v>
      </c>
      <c r="W453" s="5">
        <f>All_Customers_Residential!W453+All_Customers_Small_Commercial!W453+All_Customers_Lighting!W453</f>
        <v>109830</v>
      </c>
      <c r="X453" s="5">
        <f>All_Customers_Residential!X453+All_Customers_Small_Commercial!X453+All_Customers_Lighting!X453</f>
        <v>95953</v>
      </c>
      <c r="Y453" s="5">
        <f>All_Customers_Residential!Y453+All_Customers_Small_Commercial!Y453+All_Customers_Lighting!Y453</f>
        <v>87077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1643432</v>
      </c>
      <c r="AD453" s="5">
        <f t="shared" si="50"/>
        <v>690148</v>
      </c>
      <c r="AE453" s="5">
        <f t="shared" si="51"/>
        <v>2333580</v>
      </c>
      <c r="AG453" s="2">
        <f t="shared" si="52"/>
        <v>3</v>
      </c>
      <c r="AH453" s="2">
        <f t="shared" si="53"/>
        <v>2025</v>
      </c>
      <c r="AJ453" s="5">
        <f t="shared" si="54"/>
        <v>127370</v>
      </c>
      <c r="AK453" s="2">
        <f t="shared" si="55"/>
        <v>20</v>
      </c>
    </row>
    <row r="454" spans="1:37" ht="12.75" x14ac:dyDescent="0.2">
      <c r="A454" s="4">
        <v>45737</v>
      </c>
      <c r="B454" s="5">
        <f>All_Customers_Residential!B454+All_Customers_Small_Commercial!B454+All_Customers_Lighting!B454</f>
        <v>82735</v>
      </c>
      <c r="C454" s="5">
        <f>All_Customers_Residential!C454+All_Customers_Small_Commercial!C454+All_Customers_Lighting!C454</f>
        <v>78538</v>
      </c>
      <c r="D454" s="5">
        <f>All_Customers_Residential!D454+All_Customers_Small_Commercial!D454+All_Customers_Lighting!D454</f>
        <v>78181</v>
      </c>
      <c r="E454" s="5">
        <f>All_Customers_Residential!E454+All_Customers_Small_Commercial!E454+All_Customers_Lighting!E454</f>
        <v>79044</v>
      </c>
      <c r="F454" s="5">
        <f>All_Customers_Residential!F454+All_Customers_Small_Commercial!F454+All_Customers_Lighting!F454</f>
        <v>81728</v>
      </c>
      <c r="G454" s="5">
        <f>All_Customers_Residential!G454+All_Customers_Small_Commercial!G454+All_Customers_Lighting!G454</f>
        <v>90781</v>
      </c>
      <c r="H454" s="5">
        <f>All_Customers_Residential!H454+All_Customers_Small_Commercial!H454+All_Customers_Lighting!H454</f>
        <v>105970</v>
      </c>
      <c r="I454" s="5">
        <f>All_Customers_Residential!I454+All_Customers_Small_Commercial!I454+All_Customers_Lighting!I454</f>
        <v>113579</v>
      </c>
      <c r="J454" s="5">
        <f>All_Customers_Residential!J454+All_Customers_Small_Commercial!J454+All_Customers_Lighting!J454</f>
        <v>111883</v>
      </c>
      <c r="K454" s="5">
        <f>All_Customers_Residential!K454+All_Customers_Small_Commercial!K454+All_Customers_Lighting!K454</f>
        <v>108846</v>
      </c>
      <c r="L454" s="5">
        <f>All_Customers_Residential!L454+All_Customers_Small_Commercial!L454+All_Customers_Lighting!L454</f>
        <v>111189</v>
      </c>
      <c r="M454" s="5">
        <f>All_Customers_Residential!M454+All_Customers_Small_Commercial!M454+All_Customers_Lighting!M454</f>
        <v>106446</v>
      </c>
      <c r="N454" s="5">
        <f>All_Customers_Residential!N454+All_Customers_Small_Commercial!N454+All_Customers_Lighting!N454</f>
        <v>105765</v>
      </c>
      <c r="O454" s="5">
        <f>All_Customers_Residential!O454+All_Customers_Small_Commercial!O454+All_Customers_Lighting!O454</f>
        <v>104671</v>
      </c>
      <c r="P454" s="5">
        <f>All_Customers_Residential!P454+All_Customers_Small_Commercial!P454+All_Customers_Lighting!P454</f>
        <v>104678</v>
      </c>
      <c r="Q454" s="5">
        <f>All_Customers_Residential!Q454+All_Customers_Small_Commercial!Q454+All_Customers_Lighting!Q454</f>
        <v>109189</v>
      </c>
      <c r="R454" s="5">
        <f>All_Customers_Residential!R454+All_Customers_Small_Commercial!R454+All_Customers_Lighting!R454</f>
        <v>117015</v>
      </c>
      <c r="S454" s="5">
        <f>All_Customers_Residential!S454+All_Customers_Small_Commercial!S454+All_Customers_Lighting!S454</f>
        <v>126301</v>
      </c>
      <c r="T454" s="5">
        <f>All_Customers_Residential!T454+All_Customers_Small_Commercial!T454+All_Customers_Lighting!T454</f>
        <v>129766</v>
      </c>
      <c r="U454" s="5">
        <f>All_Customers_Residential!U454+All_Customers_Small_Commercial!U454+All_Customers_Lighting!U454</f>
        <v>133043</v>
      </c>
      <c r="V454" s="5">
        <f>All_Customers_Residential!V454+All_Customers_Small_Commercial!V454+All_Customers_Lighting!V454</f>
        <v>127275</v>
      </c>
      <c r="W454" s="5">
        <f>All_Customers_Residential!W454+All_Customers_Small_Commercial!W454+All_Customers_Lighting!W454</f>
        <v>117590</v>
      </c>
      <c r="X454" s="5">
        <f>All_Customers_Residential!X454+All_Customers_Small_Commercial!X454+All_Customers_Lighting!X454</f>
        <v>104448</v>
      </c>
      <c r="Y454" s="5">
        <f>All_Customers_Residential!Y454+All_Customers_Small_Commercial!Y454+All_Customers_Lighting!Y454</f>
        <v>97010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1831684</v>
      </c>
      <c r="AD454" s="5">
        <f t="shared" si="50"/>
        <v>693987</v>
      </c>
      <c r="AE454" s="5">
        <f t="shared" si="51"/>
        <v>2525671</v>
      </c>
      <c r="AG454" s="2">
        <f t="shared" si="52"/>
        <v>3</v>
      </c>
      <c r="AH454" s="2">
        <f t="shared" si="53"/>
        <v>2025</v>
      </c>
      <c r="AJ454" s="5">
        <f t="shared" si="54"/>
        <v>133043</v>
      </c>
      <c r="AK454" s="2">
        <f t="shared" si="55"/>
        <v>20</v>
      </c>
    </row>
    <row r="455" spans="1:37" ht="12.75" x14ac:dyDescent="0.2">
      <c r="A455" s="4">
        <v>45738</v>
      </c>
      <c r="B455" s="5">
        <f>All_Customers_Residential!B455+All_Customers_Small_Commercial!B455+All_Customers_Lighting!B455</f>
        <v>91169</v>
      </c>
      <c r="C455" s="5">
        <f>All_Customers_Residential!C455+All_Customers_Small_Commercial!C455+All_Customers_Lighting!C455</f>
        <v>84987</v>
      </c>
      <c r="D455" s="5">
        <f>All_Customers_Residential!D455+All_Customers_Small_Commercial!D455+All_Customers_Lighting!D455</f>
        <v>86379</v>
      </c>
      <c r="E455" s="5">
        <f>All_Customers_Residential!E455+All_Customers_Small_Commercial!E455+All_Customers_Lighting!E455</f>
        <v>86434</v>
      </c>
      <c r="F455" s="5">
        <f>All_Customers_Residential!F455+All_Customers_Small_Commercial!F455+All_Customers_Lighting!F455</f>
        <v>88165</v>
      </c>
      <c r="G455" s="5">
        <f>All_Customers_Residential!G455+All_Customers_Small_Commercial!G455+All_Customers_Lighting!G455</f>
        <v>91915</v>
      </c>
      <c r="H455" s="5">
        <f>All_Customers_Residential!H455+All_Customers_Small_Commercial!H455+All_Customers_Lighting!H455</f>
        <v>100464</v>
      </c>
      <c r="I455" s="5">
        <f>All_Customers_Residential!I455+All_Customers_Small_Commercial!I455+All_Customers_Lighting!I455</f>
        <v>99366</v>
      </c>
      <c r="J455" s="5">
        <f>All_Customers_Residential!J455+All_Customers_Small_Commercial!J455+All_Customers_Lighting!J455</f>
        <v>79768</v>
      </c>
      <c r="K455" s="5">
        <f>All_Customers_Residential!K455+All_Customers_Small_Commercial!K455+All_Customers_Lighting!K455</f>
        <v>64407</v>
      </c>
      <c r="L455" s="5">
        <f>All_Customers_Residential!L455+All_Customers_Small_Commercial!L455+All_Customers_Lighting!L455</f>
        <v>51336</v>
      </c>
      <c r="M455" s="5">
        <f>All_Customers_Residential!M455+All_Customers_Small_Commercial!M455+All_Customers_Lighting!M455</f>
        <v>44834</v>
      </c>
      <c r="N455" s="5">
        <f>All_Customers_Residential!N455+All_Customers_Small_Commercial!N455+All_Customers_Lighting!N455</f>
        <v>39494</v>
      </c>
      <c r="O455" s="5">
        <f>All_Customers_Residential!O455+All_Customers_Small_Commercial!O455+All_Customers_Lighting!O455</f>
        <v>34388</v>
      </c>
      <c r="P455" s="5">
        <f>All_Customers_Residential!P455+All_Customers_Small_Commercial!P455+All_Customers_Lighting!P455</f>
        <v>31686</v>
      </c>
      <c r="Q455" s="5">
        <f>All_Customers_Residential!Q455+All_Customers_Small_Commercial!Q455+All_Customers_Lighting!Q455</f>
        <v>38748</v>
      </c>
      <c r="R455" s="5">
        <f>All_Customers_Residential!R455+All_Customers_Small_Commercial!R455+All_Customers_Lighting!R455</f>
        <v>62091</v>
      </c>
      <c r="S455" s="5">
        <f>All_Customers_Residential!S455+All_Customers_Small_Commercial!S455+All_Customers_Lighting!S455</f>
        <v>97399</v>
      </c>
      <c r="T455" s="5">
        <f>All_Customers_Residential!T455+All_Customers_Small_Commercial!T455+All_Customers_Lighting!T455</f>
        <v>113775</v>
      </c>
      <c r="U455" s="5">
        <f>All_Customers_Residential!U455+All_Customers_Small_Commercial!U455+All_Customers_Lighting!U455</f>
        <v>119355</v>
      </c>
      <c r="V455" s="5">
        <f>All_Customers_Residential!V455+All_Customers_Small_Commercial!V455+All_Customers_Lighting!V455</f>
        <v>115151</v>
      </c>
      <c r="W455" s="5">
        <f>All_Customers_Residential!W455+All_Customers_Small_Commercial!W455+All_Customers_Lighting!W455</f>
        <v>104083</v>
      </c>
      <c r="X455" s="5">
        <f>All_Customers_Residential!X455+All_Customers_Small_Commercial!X455+All_Customers_Lighting!X455</f>
        <v>93760</v>
      </c>
      <c r="Y455" s="5">
        <f>All_Customers_Residential!Y455+All_Customers_Small_Commercial!Y455+All_Customers_Lighting!Y455</f>
        <v>86463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1905617</v>
      </c>
      <c r="AE455" s="5">
        <f t="shared" si="51"/>
        <v>1905617</v>
      </c>
      <c r="AG455" s="2">
        <f t="shared" si="52"/>
        <v>3</v>
      </c>
      <c r="AH455" s="2">
        <f t="shared" si="53"/>
        <v>2025</v>
      </c>
      <c r="AJ455" s="5">
        <f t="shared" si="54"/>
        <v>119355</v>
      </c>
      <c r="AK455" s="2">
        <f t="shared" si="55"/>
        <v>20</v>
      </c>
    </row>
    <row r="456" spans="1:37" ht="12.75" x14ac:dyDescent="0.2">
      <c r="A456" s="4">
        <v>45739</v>
      </c>
      <c r="B456" s="5">
        <f>All_Customers_Residential!B456+All_Customers_Small_Commercial!B456+All_Customers_Lighting!B456</f>
        <v>81599</v>
      </c>
      <c r="C456" s="5">
        <f>All_Customers_Residential!C456+All_Customers_Small_Commercial!C456+All_Customers_Lighting!C456</f>
        <v>75521</v>
      </c>
      <c r="D456" s="5">
        <f>All_Customers_Residential!D456+All_Customers_Small_Commercial!D456+All_Customers_Lighting!D456</f>
        <v>77946</v>
      </c>
      <c r="E456" s="5">
        <f>All_Customers_Residential!E456+All_Customers_Small_Commercial!E456+All_Customers_Lighting!E456</f>
        <v>79177</v>
      </c>
      <c r="F456" s="5">
        <f>All_Customers_Residential!F456+All_Customers_Small_Commercial!F456+All_Customers_Lighting!F456</f>
        <v>82656</v>
      </c>
      <c r="G456" s="5">
        <f>All_Customers_Residential!G456+All_Customers_Small_Commercial!G456+All_Customers_Lighting!G456</f>
        <v>88064</v>
      </c>
      <c r="H456" s="5">
        <f>All_Customers_Residential!H456+All_Customers_Small_Commercial!H456+All_Customers_Lighting!H456</f>
        <v>98384</v>
      </c>
      <c r="I456" s="5">
        <f>All_Customers_Residential!I456+All_Customers_Small_Commercial!I456+All_Customers_Lighting!I456</f>
        <v>99469</v>
      </c>
      <c r="J456" s="5">
        <f>All_Customers_Residential!J456+All_Customers_Small_Commercial!J456+All_Customers_Lighting!J456</f>
        <v>86586</v>
      </c>
      <c r="K456" s="5">
        <f>All_Customers_Residential!K456+All_Customers_Small_Commercial!K456+All_Customers_Lighting!K456</f>
        <v>74522</v>
      </c>
      <c r="L456" s="5">
        <f>All_Customers_Residential!L456+All_Customers_Small_Commercial!L456+All_Customers_Lighting!L456</f>
        <v>62223</v>
      </c>
      <c r="M456" s="5">
        <f>All_Customers_Residential!M456+All_Customers_Small_Commercial!M456+All_Customers_Lighting!M456</f>
        <v>58007</v>
      </c>
      <c r="N456" s="5">
        <f>All_Customers_Residential!N456+All_Customers_Small_Commercial!N456+All_Customers_Lighting!N456</f>
        <v>54092</v>
      </c>
      <c r="O456" s="5">
        <f>All_Customers_Residential!O456+All_Customers_Small_Commercial!O456+All_Customers_Lighting!O456</f>
        <v>49005</v>
      </c>
      <c r="P456" s="5">
        <f>All_Customers_Residential!P456+All_Customers_Small_Commercial!P456+All_Customers_Lighting!P456</f>
        <v>47537</v>
      </c>
      <c r="Q456" s="5">
        <f>All_Customers_Residential!Q456+All_Customers_Small_Commercial!Q456+All_Customers_Lighting!Q456</f>
        <v>51675</v>
      </c>
      <c r="R456" s="5">
        <f>All_Customers_Residential!R456+All_Customers_Small_Commercial!R456+All_Customers_Lighting!R456</f>
        <v>71810</v>
      </c>
      <c r="S456" s="5">
        <f>All_Customers_Residential!S456+All_Customers_Small_Commercial!S456+All_Customers_Lighting!S456</f>
        <v>104830</v>
      </c>
      <c r="T456" s="5">
        <f>All_Customers_Residential!T456+All_Customers_Small_Commercial!T456+All_Customers_Lighting!T456</f>
        <v>130513</v>
      </c>
      <c r="U456" s="5">
        <f>All_Customers_Residential!U456+All_Customers_Small_Commercial!U456+All_Customers_Lighting!U456</f>
        <v>141168</v>
      </c>
      <c r="V456" s="5">
        <f>All_Customers_Residential!V456+All_Customers_Small_Commercial!V456+All_Customers_Lighting!V456</f>
        <v>135888</v>
      </c>
      <c r="W456" s="5">
        <f>All_Customers_Residential!W456+All_Customers_Small_Commercial!W456+All_Customers_Lighting!W456</f>
        <v>124355</v>
      </c>
      <c r="X456" s="5">
        <f>All_Customers_Residential!X456+All_Customers_Small_Commercial!X456+All_Customers_Lighting!X456</f>
        <v>108089</v>
      </c>
      <c r="Y456" s="5">
        <f>All_Customers_Residential!Y456+All_Customers_Small_Commercial!Y456+All_Customers_Lighting!Y456</f>
        <v>100704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2083820</v>
      </c>
      <c r="AE456" s="5">
        <f t="shared" si="51"/>
        <v>2083820</v>
      </c>
      <c r="AG456" s="2">
        <f t="shared" si="52"/>
        <v>3</v>
      </c>
      <c r="AH456" s="2">
        <f t="shared" si="53"/>
        <v>2025</v>
      </c>
      <c r="AJ456" s="5">
        <f t="shared" si="54"/>
        <v>141168</v>
      </c>
      <c r="AK456" s="2">
        <f t="shared" si="55"/>
        <v>20</v>
      </c>
    </row>
    <row r="457" spans="1:37" ht="12.75" x14ac:dyDescent="0.2">
      <c r="A457" s="4">
        <v>45740</v>
      </c>
      <c r="B457" s="5">
        <f>All_Customers_Residential!B457+All_Customers_Small_Commercial!B457+All_Customers_Lighting!B457</f>
        <v>94527</v>
      </c>
      <c r="C457" s="5">
        <f>All_Customers_Residential!C457+All_Customers_Small_Commercial!C457+All_Customers_Lighting!C457</f>
        <v>92368</v>
      </c>
      <c r="D457" s="5">
        <f>All_Customers_Residential!D457+All_Customers_Small_Commercial!D457+All_Customers_Lighting!D457</f>
        <v>92887</v>
      </c>
      <c r="E457" s="5">
        <f>All_Customers_Residential!E457+All_Customers_Small_Commercial!E457+All_Customers_Lighting!E457</f>
        <v>94239</v>
      </c>
      <c r="F457" s="5">
        <f>All_Customers_Residential!F457+All_Customers_Small_Commercial!F457+All_Customers_Lighting!F457</f>
        <v>98550</v>
      </c>
      <c r="G457" s="5">
        <f>All_Customers_Residential!G457+All_Customers_Small_Commercial!G457+All_Customers_Lighting!G457</f>
        <v>108921</v>
      </c>
      <c r="H457" s="5">
        <f>All_Customers_Residential!H457+All_Customers_Small_Commercial!H457+All_Customers_Lighting!H457</f>
        <v>125389</v>
      </c>
      <c r="I457" s="5">
        <f>All_Customers_Residential!I457+All_Customers_Small_Commercial!I457+All_Customers_Lighting!I457</f>
        <v>123368</v>
      </c>
      <c r="J457" s="5">
        <f>All_Customers_Residential!J457+All_Customers_Small_Commercial!J457+All_Customers_Lighting!J457</f>
        <v>114395</v>
      </c>
      <c r="K457" s="5">
        <f>All_Customers_Residential!K457+All_Customers_Small_Commercial!K457+All_Customers_Lighting!K457</f>
        <v>113549</v>
      </c>
      <c r="L457" s="5">
        <f>All_Customers_Residential!L457+All_Customers_Small_Commercial!L457+All_Customers_Lighting!L457</f>
        <v>116295</v>
      </c>
      <c r="M457" s="5">
        <f>All_Customers_Residential!M457+All_Customers_Small_Commercial!M457+All_Customers_Lighting!M457</f>
        <v>119007</v>
      </c>
      <c r="N457" s="5">
        <f>All_Customers_Residential!N457+All_Customers_Small_Commercial!N457+All_Customers_Lighting!N457</f>
        <v>122610</v>
      </c>
      <c r="O457" s="5">
        <f>All_Customers_Residential!O457+All_Customers_Small_Commercial!O457+All_Customers_Lighting!O457</f>
        <v>120528</v>
      </c>
      <c r="P457" s="5">
        <f>All_Customers_Residential!P457+All_Customers_Small_Commercial!P457+All_Customers_Lighting!P457</f>
        <v>120824</v>
      </c>
      <c r="Q457" s="5">
        <f>All_Customers_Residential!Q457+All_Customers_Small_Commercial!Q457+All_Customers_Lighting!Q457</f>
        <v>123890</v>
      </c>
      <c r="R457" s="5">
        <f>All_Customers_Residential!R457+All_Customers_Small_Commercial!R457+All_Customers_Lighting!R457</f>
        <v>130240</v>
      </c>
      <c r="S457" s="5">
        <f>All_Customers_Residential!S457+All_Customers_Small_Commercial!S457+All_Customers_Lighting!S457</f>
        <v>139371</v>
      </c>
      <c r="T457" s="5">
        <f>All_Customers_Residential!T457+All_Customers_Small_Commercial!T457+All_Customers_Lighting!T457</f>
        <v>140806</v>
      </c>
      <c r="U457" s="5">
        <f>All_Customers_Residential!U457+All_Customers_Small_Commercial!U457+All_Customers_Lighting!U457</f>
        <v>142488</v>
      </c>
      <c r="V457" s="5">
        <f>All_Customers_Residential!V457+All_Customers_Small_Commercial!V457+All_Customers_Lighting!V457</f>
        <v>134094</v>
      </c>
      <c r="W457" s="5">
        <f>All_Customers_Residential!W457+All_Customers_Small_Commercial!W457+All_Customers_Lighting!W457</f>
        <v>118163</v>
      </c>
      <c r="X457" s="5">
        <f>All_Customers_Residential!X457+All_Customers_Small_Commercial!X457+All_Customers_Lighting!X457</f>
        <v>102763</v>
      </c>
      <c r="Y457" s="5">
        <f>All_Customers_Residential!Y457+All_Customers_Small_Commercial!Y457+All_Customers_Lighting!Y457</f>
        <v>96385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1982391</v>
      </c>
      <c r="AD457" s="5">
        <f t="shared" si="50"/>
        <v>803266</v>
      </c>
      <c r="AE457" s="5">
        <f t="shared" si="51"/>
        <v>2785657</v>
      </c>
      <c r="AG457" s="2">
        <f t="shared" si="52"/>
        <v>3</v>
      </c>
      <c r="AH457" s="2">
        <f t="shared" si="53"/>
        <v>2025</v>
      </c>
      <c r="AJ457" s="5">
        <f t="shared" si="54"/>
        <v>142488</v>
      </c>
      <c r="AK457" s="2">
        <f t="shared" si="55"/>
        <v>20</v>
      </c>
    </row>
    <row r="458" spans="1:37" ht="12.75" x14ac:dyDescent="0.2">
      <c r="A458" s="4">
        <v>45741</v>
      </c>
      <c r="B458" s="5">
        <f>All_Customers_Residential!B458+All_Customers_Small_Commercial!B458+All_Customers_Lighting!B458</f>
        <v>91095</v>
      </c>
      <c r="C458" s="5">
        <f>All_Customers_Residential!C458+All_Customers_Small_Commercial!C458+All_Customers_Lighting!C458</f>
        <v>87141</v>
      </c>
      <c r="D458" s="5">
        <f>All_Customers_Residential!D458+All_Customers_Small_Commercial!D458+All_Customers_Lighting!D458</f>
        <v>87395</v>
      </c>
      <c r="E458" s="5">
        <f>All_Customers_Residential!E458+All_Customers_Small_Commercial!E458+All_Customers_Lighting!E458</f>
        <v>87858</v>
      </c>
      <c r="F458" s="5">
        <f>All_Customers_Residential!F458+All_Customers_Small_Commercial!F458+All_Customers_Lighting!F458</f>
        <v>91425</v>
      </c>
      <c r="G458" s="5">
        <f>All_Customers_Residential!G458+All_Customers_Small_Commercial!G458+All_Customers_Lighting!G458</f>
        <v>101113</v>
      </c>
      <c r="H458" s="5">
        <f>All_Customers_Residential!H458+All_Customers_Small_Commercial!H458+All_Customers_Lighting!H458</f>
        <v>114180</v>
      </c>
      <c r="I458" s="5">
        <f>All_Customers_Residential!I458+All_Customers_Small_Commercial!I458+All_Customers_Lighting!I458</f>
        <v>123206</v>
      </c>
      <c r="J458" s="5">
        <f>All_Customers_Residential!J458+All_Customers_Small_Commercial!J458+All_Customers_Lighting!J458</f>
        <v>121118</v>
      </c>
      <c r="K458" s="5">
        <f>All_Customers_Residential!K458+All_Customers_Small_Commercial!K458+All_Customers_Lighting!K458</f>
        <v>113350</v>
      </c>
      <c r="L458" s="5">
        <f>All_Customers_Residential!L458+All_Customers_Small_Commercial!L458+All_Customers_Lighting!L458</f>
        <v>105728</v>
      </c>
      <c r="M458" s="5">
        <f>All_Customers_Residential!M458+All_Customers_Small_Commercial!M458+All_Customers_Lighting!M458</f>
        <v>98451</v>
      </c>
      <c r="N458" s="5">
        <f>All_Customers_Residential!N458+All_Customers_Small_Commercial!N458+All_Customers_Lighting!N458</f>
        <v>97834</v>
      </c>
      <c r="O458" s="5">
        <f>All_Customers_Residential!O458+All_Customers_Small_Commercial!O458+All_Customers_Lighting!O458</f>
        <v>90902</v>
      </c>
      <c r="P458" s="5">
        <f>All_Customers_Residential!P458+All_Customers_Small_Commercial!P458+All_Customers_Lighting!P458</f>
        <v>88983</v>
      </c>
      <c r="Q458" s="5">
        <f>All_Customers_Residential!Q458+All_Customers_Small_Commercial!Q458+All_Customers_Lighting!Q458</f>
        <v>91156</v>
      </c>
      <c r="R458" s="5">
        <f>All_Customers_Residential!R458+All_Customers_Small_Commercial!R458+All_Customers_Lighting!R458</f>
        <v>101532</v>
      </c>
      <c r="S458" s="5">
        <f>All_Customers_Residential!S458+All_Customers_Small_Commercial!S458+All_Customers_Lighting!S458</f>
        <v>116064</v>
      </c>
      <c r="T458" s="5">
        <f>All_Customers_Residential!T458+All_Customers_Small_Commercial!T458+All_Customers_Lighting!T458</f>
        <v>124915</v>
      </c>
      <c r="U458" s="5">
        <f>All_Customers_Residential!U458+All_Customers_Small_Commercial!U458+All_Customers_Lighting!U458</f>
        <v>132223</v>
      </c>
      <c r="V458" s="5">
        <f>All_Customers_Residential!V458+All_Customers_Small_Commercial!V458+All_Customers_Lighting!V458</f>
        <v>126976</v>
      </c>
      <c r="W458" s="5">
        <f>All_Customers_Residential!W458+All_Customers_Small_Commercial!W458+All_Customers_Lighting!W458</f>
        <v>114800</v>
      </c>
      <c r="X458" s="5">
        <f>All_Customers_Residential!X458+All_Customers_Small_Commercial!X458+All_Customers_Lighting!X458</f>
        <v>100905</v>
      </c>
      <c r="Y458" s="5">
        <f>All_Customers_Residential!Y458+All_Customers_Small_Commercial!Y458+All_Customers_Lighting!Y458</f>
        <v>92746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1748143</v>
      </c>
      <c r="AD458" s="5">
        <f t="shared" ref="AD458:AD521" si="58">AE458-AC458</f>
        <v>752953</v>
      </c>
      <c r="AE458" s="5">
        <f t="shared" ref="AE458:AE521" si="59">SUM(B458:Y458)</f>
        <v>2501096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132223</v>
      </c>
      <c r="AK458" s="2">
        <f t="shared" ref="AK458:AK521" si="63">IF(AE458&gt;0,INDEX(B$8:Y$8,MATCH(AJ458,B458:Y458,0)),"")</f>
        <v>20</v>
      </c>
    </row>
    <row r="459" spans="1:37" ht="12.75" x14ac:dyDescent="0.2">
      <c r="A459" s="4">
        <v>45742</v>
      </c>
      <c r="B459" s="5">
        <f>All_Customers_Residential!B459+All_Customers_Small_Commercial!B459+All_Customers_Lighting!B459</f>
        <v>87191</v>
      </c>
      <c r="C459" s="5">
        <f>All_Customers_Residential!C459+All_Customers_Small_Commercial!C459+All_Customers_Lighting!C459</f>
        <v>85593</v>
      </c>
      <c r="D459" s="5">
        <f>All_Customers_Residential!D459+All_Customers_Small_Commercial!D459+All_Customers_Lighting!D459</f>
        <v>84928</v>
      </c>
      <c r="E459" s="5">
        <f>All_Customers_Residential!E459+All_Customers_Small_Commercial!E459+All_Customers_Lighting!E459</f>
        <v>87159</v>
      </c>
      <c r="F459" s="5">
        <f>All_Customers_Residential!F459+All_Customers_Small_Commercial!F459+All_Customers_Lighting!F459</f>
        <v>91026</v>
      </c>
      <c r="G459" s="5">
        <f>All_Customers_Residential!G459+All_Customers_Small_Commercial!G459+All_Customers_Lighting!G459</f>
        <v>100677</v>
      </c>
      <c r="H459" s="5">
        <f>All_Customers_Residential!H459+All_Customers_Small_Commercial!H459+All_Customers_Lighting!H459</f>
        <v>117431</v>
      </c>
      <c r="I459" s="5">
        <f>All_Customers_Residential!I459+All_Customers_Small_Commercial!I459+All_Customers_Lighting!I459</f>
        <v>111846</v>
      </c>
      <c r="J459" s="5">
        <f>All_Customers_Residential!J459+All_Customers_Small_Commercial!J459+All_Customers_Lighting!J459</f>
        <v>84508</v>
      </c>
      <c r="K459" s="5">
        <f>All_Customers_Residential!K459+All_Customers_Small_Commercial!K459+All_Customers_Lighting!K459</f>
        <v>65713</v>
      </c>
      <c r="L459" s="5">
        <f>All_Customers_Residential!L459+All_Customers_Small_Commercial!L459+All_Customers_Lighting!L459</f>
        <v>60612</v>
      </c>
      <c r="M459" s="5">
        <f>All_Customers_Residential!M459+All_Customers_Small_Commercial!M459+All_Customers_Lighting!M459</f>
        <v>53874</v>
      </c>
      <c r="N459" s="5">
        <f>All_Customers_Residential!N459+All_Customers_Small_Commercial!N459+All_Customers_Lighting!N459</f>
        <v>52497</v>
      </c>
      <c r="O459" s="5">
        <f>All_Customers_Residential!O459+All_Customers_Small_Commercial!O459+All_Customers_Lighting!O459</f>
        <v>51495</v>
      </c>
      <c r="P459" s="5">
        <f>All_Customers_Residential!P459+All_Customers_Small_Commercial!P459+All_Customers_Lighting!P459</f>
        <v>55786</v>
      </c>
      <c r="Q459" s="5">
        <f>All_Customers_Residential!Q459+All_Customers_Small_Commercial!Q459+All_Customers_Lighting!Q459</f>
        <v>70941</v>
      </c>
      <c r="R459" s="5">
        <f>All_Customers_Residential!R459+All_Customers_Small_Commercial!R459+All_Customers_Lighting!R459</f>
        <v>87317</v>
      </c>
      <c r="S459" s="5">
        <f>All_Customers_Residential!S459+All_Customers_Small_Commercial!S459+All_Customers_Lighting!S459</f>
        <v>107056</v>
      </c>
      <c r="T459" s="5">
        <f>All_Customers_Residential!T459+All_Customers_Small_Commercial!T459+All_Customers_Lighting!T459</f>
        <v>119755</v>
      </c>
      <c r="U459" s="5">
        <f>All_Customers_Residential!U459+All_Customers_Small_Commercial!U459+All_Customers_Lighting!U459</f>
        <v>126876</v>
      </c>
      <c r="V459" s="5">
        <f>All_Customers_Residential!V459+All_Customers_Small_Commercial!V459+All_Customers_Lighting!V459</f>
        <v>121024</v>
      </c>
      <c r="W459" s="5">
        <f>All_Customers_Residential!W459+All_Customers_Small_Commercial!W459+All_Customers_Lighting!W459</f>
        <v>110170</v>
      </c>
      <c r="X459" s="5">
        <f>All_Customers_Residential!X459+All_Customers_Small_Commercial!X459+All_Customers_Lighting!X459</f>
        <v>96780</v>
      </c>
      <c r="Y459" s="5">
        <f>All_Customers_Residential!Y459+All_Customers_Small_Commercial!Y459+All_Customers_Lighting!Y459</f>
        <v>88752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1376250</v>
      </c>
      <c r="AD459" s="5">
        <f t="shared" si="58"/>
        <v>742757</v>
      </c>
      <c r="AE459" s="5">
        <f t="shared" si="59"/>
        <v>2119007</v>
      </c>
      <c r="AG459" s="2">
        <f t="shared" si="60"/>
        <v>3</v>
      </c>
      <c r="AH459" s="2">
        <f t="shared" si="61"/>
        <v>2025</v>
      </c>
      <c r="AJ459" s="5">
        <f t="shared" si="62"/>
        <v>126876</v>
      </c>
      <c r="AK459" s="2">
        <f t="shared" si="63"/>
        <v>20</v>
      </c>
    </row>
    <row r="460" spans="1:37" ht="12.75" x14ac:dyDescent="0.2">
      <c r="A460" s="4">
        <v>45743</v>
      </c>
      <c r="B460" s="5">
        <f>All_Customers_Residential!B460+All_Customers_Small_Commercial!B460+All_Customers_Lighting!B460</f>
        <v>84035</v>
      </c>
      <c r="C460" s="5">
        <f>All_Customers_Residential!C460+All_Customers_Small_Commercial!C460+All_Customers_Lighting!C460</f>
        <v>82038</v>
      </c>
      <c r="D460" s="5">
        <f>All_Customers_Residential!D460+All_Customers_Small_Commercial!D460+All_Customers_Lighting!D460</f>
        <v>80866</v>
      </c>
      <c r="E460" s="5">
        <f>All_Customers_Residential!E460+All_Customers_Small_Commercial!E460+All_Customers_Lighting!E460</f>
        <v>82752</v>
      </c>
      <c r="F460" s="5">
        <f>All_Customers_Residential!F460+All_Customers_Small_Commercial!F460+All_Customers_Lighting!F460</f>
        <v>86417</v>
      </c>
      <c r="G460" s="5">
        <f>All_Customers_Residential!G460+All_Customers_Small_Commercial!G460+All_Customers_Lighting!G460</f>
        <v>96294</v>
      </c>
      <c r="H460" s="5">
        <f>All_Customers_Residential!H460+All_Customers_Small_Commercial!H460+All_Customers_Lighting!H460</f>
        <v>112330</v>
      </c>
      <c r="I460" s="5">
        <f>All_Customers_Residential!I460+All_Customers_Small_Commercial!I460+All_Customers_Lighting!I460</f>
        <v>109108</v>
      </c>
      <c r="J460" s="5">
        <f>All_Customers_Residential!J460+All_Customers_Small_Commercial!J460+All_Customers_Lighting!J460</f>
        <v>85154</v>
      </c>
      <c r="K460" s="5">
        <f>All_Customers_Residential!K460+All_Customers_Small_Commercial!K460+All_Customers_Lighting!K460</f>
        <v>68171</v>
      </c>
      <c r="L460" s="5">
        <f>All_Customers_Residential!L460+All_Customers_Small_Commercial!L460+All_Customers_Lighting!L460</f>
        <v>52992</v>
      </c>
      <c r="M460" s="5">
        <f>All_Customers_Residential!M460+All_Customers_Small_Commercial!M460+All_Customers_Lighting!M460</f>
        <v>48680</v>
      </c>
      <c r="N460" s="5">
        <f>All_Customers_Residential!N460+All_Customers_Small_Commercial!N460+All_Customers_Lighting!N460</f>
        <v>56615</v>
      </c>
      <c r="O460" s="5">
        <f>All_Customers_Residential!O460+All_Customers_Small_Commercial!O460+All_Customers_Lighting!O460</f>
        <v>62763</v>
      </c>
      <c r="P460" s="5">
        <f>All_Customers_Residential!P460+All_Customers_Small_Commercial!P460+All_Customers_Lighting!P460</f>
        <v>70710</v>
      </c>
      <c r="Q460" s="5">
        <f>All_Customers_Residential!Q460+All_Customers_Small_Commercial!Q460+All_Customers_Lighting!Q460</f>
        <v>76580</v>
      </c>
      <c r="R460" s="5">
        <f>All_Customers_Residential!R460+All_Customers_Small_Commercial!R460+All_Customers_Lighting!R460</f>
        <v>81025</v>
      </c>
      <c r="S460" s="5">
        <f>All_Customers_Residential!S460+All_Customers_Small_Commercial!S460+All_Customers_Lighting!S460</f>
        <v>98803</v>
      </c>
      <c r="T460" s="5">
        <f>All_Customers_Residential!T460+All_Customers_Small_Commercial!T460+All_Customers_Lighting!T460</f>
        <v>114885</v>
      </c>
      <c r="U460" s="5">
        <f>All_Customers_Residential!U460+All_Customers_Small_Commercial!U460+All_Customers_Lighting!U460</f>
        <v>125445</v>
      </c>
      <c r="V460" s="5">
        <f>All_Customers_Residential!V460+All_Customers_Small_Commercial!V460+All_Customers_Lighting!V460</f>
        <v>122842</v>
      </c>
      <c r="W460" s="5">
        <f>All_Customers_Residential!W460+All_Customers_Small_Commercial!W460+All_Customers_Lighting!W460</f>
        <v>113077</v>
      </c>
      <c r="X460" s="5">
        <f>All_Customers_Residential!X460+All_Customers_Small_Commercial!X460+All_Customers_Lighting!X460</f>
        <v>99945</v>
      </c>
      <c r="Y460" s="5">
        <f>All_Customers_Residential!Y460+All_Customers_Small_Commercial!Y460+All_Customers_Lighting!Y460</f>
        <v>92852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1386795</v>
      </c>
      <c r="AD460" s="5">
        <f t="shared" si="58"/>
        <v>717584</v>
      </c>
      <c r="AE460" s="5">
        <f t="shared" si="59"/>
        <v>2104379</v>
      </c>
      <c r="AG460" s="2">
        <f t="shared" si="60"/>
        <v>3</v>
      </c>
      <c r="AH460" s="2">
        <f t="shared" si="61"/>
        <v>2025</v>
      </c>
      <c r="AJ460" s="5">
        <f t="shared" si="62"/>
        <v>125445</v>
      </c>
      <c r="AK460" s="2">
        <f t="shared" si="63"/>
        <v>20</v>
      </c>
    </row>
    <row r="461" spans="1:37" ht="12.75" x14ac:dyDescent="0.2">
      <c r="A461" s="4">
        <v>45744</v>
      </c>
      <c r="B461" s="5">
        <f>All_Customers_Residential!B461+All_Customers_Small_Commercial!B461+All_Customers_Lighting!B461</f>
        <v>88056</v>
      </c>
      <c r="C461" s="5">
        <f>All_Customers_Residential!C461+All_Customers_Small_Commercial!C461+All_Customers_Lighting!C461</f>
        <v>85461</v>
      </c>
      <c r="D461" s="5">
        <f>All_Customers_Residential!D461+All_Customers_Small_Commercial!D461+All_Customers_Lighting!D461</f>
        <v>85774</v>
      </c>
      <c r="E461" s="5">
        <f>All_Customers_Residential!E461+All_Customers_Small_Commercial!E461+All_Customers_Lighting!E461</f>
        <v>87335</v>
      </c>
      <c r="F461" s="5">
        <f>All_Customers_Residential!F461+All_Customers_Small_Commercial!F461+All_Customers_Lighting!F461</f>
        <v>90664</v>
      </c>
      <c r="G461" s="5">
        <f>All_Customers_Residential!G461+All_Customers_Small_Commercial!G461+All_Customers_Lighting!G461</f>
        <v>98751</v>
      </c>
      <c r="H461" s="5">
        <f>All_Customers_Residential!H461+All_Customers_Small_Commercial!H461+All_Customers_Lighting!H461</f>
        <v>113300</v>
      </c>
      <c r="I461" s="5">
        <f>All_Customers_Residential!I461+All_Customers_Small_Commercial!I461+All_Customers_Lighting!I461</f>
        <v>114169</v>
      </c>
      <c r="J461" s="5">
        <f>All_Customers_Residential!J461+All_Customers_Small_Commercial!J461+All_Customers_Lighting!J461</f>
        <v>100108</v>
      </c>
      <c r="K461" s="5">
        <f>All_Customers_Residential!K461+All_Customers_Small_Commercial!K461+All_Customers_Lighting!K461</f>
        <v>72970</v>
      </c>
      <c r="L461" s="5">
        <f>All_Customers_Residential!L461+All_Customers_Small_Commercial!L461+All_Customers_Lighting!L461</f>
        <v>63560</v>
      </c>
      <c r="M461" s="5">
        <f>All_Customers_Residential!M461+All_Customers_Small_Commercial!M461+All_Customers_Lighting!M461</f>
        <v>50750</v>
      </c>
      <c r="N461" s="5">
        <f>All_Customers_Residential!N461+All_Customers_Small_Commercial!N461+All_Customers_Lighting!N461</f>
        <v>41607</v>
      </c>
      <c r="O461" s="5">
        <f>All_Customers_Residential!O461+All_Customers_Small_Commercial!O461+All_Customers_Lighting!O461</f>
        <v>37121</v>
      </c>
      <c r="P461" s="5">
        <f>All_Customers_Residential!P461+All_Customers_Small_Commercial!P461+All_Customers_Lighting!P461</f>
        <v>37278</v>
      </c>
      <c r="Q461" s="5">
        <f>All_Customers_Residential!Q461+All_Customers_Small_Commercial!Q461+All_Customers_Lighting!Q461</f>
        <v>41787</v>
      </c>
      <c r="R461" s="5">
        <f>All_Customers_Residential!R461+All_Customers_Small_Commercial!R461+All_Customers_Lighting!R461</f>
        <v>60152</v>
      </c>
      <c r="S461" s="5">
        <f>All_Customers_Residential!S461+All_Customers_Small_Commercial!S461+All_Customers_Lighting!S461</f>
        <v>87176</v>
      </c>
      <c r="T461" s="5">
        <f>All_Customers_Residential!T461+All_Customers_Small_Commercial!T461+All_Customers_Lighting!T461</f>
        <v>110365</v>
      </c>
      <c r="U461" s="5">
        <f>All_Customers_Residential!U461+All_Customers_Small_Commercial!U461+All_Customers_Lighting!U461</f>
        <v>121527</v>
      </c>
      <c r="V461" s="5">
        <f>All_Customers_Residential!V461+All_Customers_Small_Commercial!V461+All_Customers_Lighting!V461</f>
        <v>117537</v>
      </c>
      <c r="W461" s="5">
        <f>All_Customers_Residential!W461+All_Customers_Small_Commercial!W461+All_Customers_Lighting!W461</f>
        <v>110746</v>
      </c>
      <c r="X461" s="5">
        <f>All_Customers_Residential!X461+All_Customers_Small_Commercial!X461+All_Customers_Lighting!X461</f>
        <v>99560</v>
      </c>
      <c r="Y461" s="5">
        <f>All_Customers_Residential!Y461+All_Customers_Small_Commercial!Y461+All_Customers_Lighting!Y461</f>
        <v>92505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1266413</v>
      </c>
      <c r="AD461" s="5">
        <f t="shared" si="58"/>
        <v>741846</v>
      </c>
      <c r="AE461" s="5">
        <f t="shared" si="59"/>
        <v>2008259</v>
      </c>
      <c r="AG461" s="2">
        <f t="shared" si="60"/>
        <v>3</v>
      </c>
      <c r="AH461" s="2">
        <f t="shared" si="61"/>
        <v>2025</v>
      </c>
      <c r="AJ461" s="5">
        <f t="shared" si="62"/>
        <v>121527</v>
      </c>
      <c r="AK461" s="2">
        <f t="shared" si="63"/>
        <v>20</v>
      </c>
    </row>
    <row r="462" spans="1:37" ht="12.75" x14ac:dyDescent="0.2">
      <c r="A462" s="4">
        <v>45745</v>
      </c>
      <c r="B462" s="5">
        <f>All_Customers_Residential!B462+All_Customers_Small_Commercial!B462+All_Customers_Lighting!B462</f>
        <v>87508</v>
      </c>
      <c r="C462" s="5">
        <f>All_Customers_Residential!C462+All_Customers_Small_Commercial!C462+All_Customers_Lighting!C462</f>
        <v>81256</v>
      </c>
      <c r="D462" s="5">
        <f>All_Customers_Residential!D462+All_Customers_Small_Commercial!D462+All_Customers_Lighting!D462</f>
        <v>83092</v>
      </c>
      <c r="E462" s="5">
        <f>All_Customers_Residential!E462+All_Customers_Small_Commercial!E462+All_Customers_Lighting!E462</f>
        <v>83170</v>
      </c>
      <c r="F462" s="5">
        <f>All_Customers_Residential!F462+All_Customers_Small_Commercial!F462+All_Customers_Lighting!F462</f>
        <v>85873</v>
      </c>
      <c r="G462" s="5">
        <f>All_Customers_Residential!G462+All_Customers_Small_Commercial!G462+All_Customers_Lighting!G462</f>
        <v>91010</v>
      </c>
      <c r="H462" s="5">
        <f>All_Customers_Residential!H462+All_Customers_Small_Commercial!H462+All_Customers_Lighting!H462</f>
        <v>100220</v>
      </c>
      <c r="I462" s="5">
        <f>All_Customers_Residential!I462+All_Customers_Small_Commercial!I462+All_Customers_Lighting!I462</f>
        <v>108135</v>
      </c>
      <c r="J462" s="5">
        <f>All_Customers_Residential!J462+All_Customers_Small_Commercial!J462+All_Customers_Lighting!J462</f>
        <v>109235</v>
      </c>
      <c r="K462" s="5">
        <f>All_Customers_Residential!K462+All_Customers_Small_Commercial!K462+All_Customers_Lighting!K462</f>
        <v>102760</v>
      </c>
      <c r="L462" s="5">
        <f>All_Customers_Residential!L462+All_Customers_Small_Commercial!L462+All_Customers_Lighting!L462</f>
        <v>90931</v>
      </c>
      <c r="M462" s="5">
        <f>All_Customers_Residential!M462+All_Customers_Small_Commercial!M462+All_Customers_Lighting!M462</f>
        <v>85918</v>
      </c>
      <c r="N462" s="5">
        <f>All_Customers_Residential!N462+All_Customers_Small_Commercial!N462+All_Customers_Lighting!N462</f>
        <v>81021</v>
      </c>
      <c r="O462" s="5">
        <f>All_Customers_Residential!O462+All_Customers_Small_Commercial!O462+All_Customers_Lighting!O462</f>
        <v>69830</v>
      </c>
      <c r="P462" s="5">
        <f>All_Customers_Residential!P462+All_Customers_Small_Commercial!P462+All_Customers_Lighting!P462</f>
        <v>64821</v>
      </c>
      <c r="Q462" s="5">
        <f>All_Customers_Residential!Q462+All_Customers_Small_Commercial!Q462+All_Customers_Lighting!Q462</f>
        <v>61823</v>
      </c>
      <c r="R462" s="5">
        <f>All_Customers_Residential!R462+All_Customers_Small_Commercial!R462+All_Customers_Lighting!R462</f>
        <v>73100</v>
      </c>
      <c r="S462" s="5">
        <f>All_Customers_Residential!S462+All_Customers_Small_Commercial!S462+All_Customers_Lighting!S462</f>
        <v>97018</v>
      </c>
      <c r="T462" s="5">
        <f>All_Customers_Residential!T462+All_Customers_Small_Commercial!T462+All_Customers_Lighting!T462</f>
        <v>118835</v>
      </c>
      <c r="U462" s="5">
        <f>All_Customers_Residential!U462+All_Customers_Small_Commercial!U462+All_Customers_Lighting!U462</f>
        <v>129895</v>
      </c>
      <c r="V462" s="5">
        <f>All_Customers_Residential!V462+All_Customers_Small_Commercial!V462+All_Customers_Lighting!V462</f>
        <v>127284</v>
      </c>
      <c r="W462" s="5">
        <f>All_Customers_Residential!W462+All_Customers_Small_Commercial!W462+All_Customers_Lighting!W462</f>
        <v>117275</v>
      </c>
      <c r="X462" s="5">
        <f>All_Customers_Residential!X462+All_Customers_Small_Commercial!X462+All_Customers_Lighting!X462</f>
        <v>105709</v>
      </c>
      <c r="Y462" s="5">
        <f>All_Customers_Residential!Y462+All_Customers_Small_Commercial!Y462+All_Customers_Lighting!Y462</f>
        <v>98214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2253933</v>
      </c>
      <c r="AE462" s="5">
        <f t="shared" si="59"/>
        <v>2253933</v>
      </c>
      <c r="AG462" s="2">
        <f t="shared" si="60"/>
        <v>3</v>
      </c>
      <c r="AH462" s="2">
        <f t="shared" si="61"/>
        <v>2025</v>
      </c>
      <c r="AJ462" s="5">
        <f t="shared" si="62"/>
        <v>129895</v>
      </c>
      <c r="AK462" s="2">
        <f t="shared" si="63"/>
        <v>20</v>
      </c>
    </row>
    <row r="463" spans="1:37" ht="12.75" x14ac:dyDescent="0.2">
      <c r="A463" s="4">
        <v>45746</v>
      </c>
      <c r="B463" s="5">
        <f>All_Customers_Residential!B463+All_Customers_Small_Commercial!B463+All_Customers_Lighting!B463</f>
        <v>92775</v>
      </c>
      <c r="C463" s="5">
        <f>All_Customers_Residential!C463+All_Customers_Small_Commercial!C463+All_Customers_Lighting!C463</f>
        <v>87775</v>
      </c>
      <c r="D463" s="5">
        <f>All_Customers_Residential!D463+All_Customers_Small_Commercial!D463+All_Customers_Lighting!D463</f>
        <v>89254</v>
      </c>
      <c r="E463" s="5">
        <f>All_Customers_Residential!E463+All_Customers_Small_Commercial!E463+All_Customers_Lighting!E463</f>
        <v>89938</v>
      </c>
      <c r="F463" s="5">
        <f>All_Customers_Residential!F463+All_Customers_Small_Commercial!F463+All_Customers_Lighting!F463</f>
        <v>91407</v>
      </c>
      <c r="G463" s="5">
        <f>All_Customers_Residential!G463+All_Customers_Small_Commercial!G463+All_Customers_Lighting!G463</f>
        <v>94114</v>
      </c>
      <c r="H463" s="5">
        <f>All_Customers_Residential!H463+All_Customers_Small_Commercial!H463+All_Customers_Lighting!H463</f>
        <v>101291</v>
      </c>
      <c r="I463" s="5">
        <f>All_Customers_Residential!I463+All_Customers_Small_Commercial!I463+All_Customers_Lighting!I463</f>
        <v>101585</v>
      </c>
      <c r="J463" s="5">
        <f>All_Customers_Residential!J463+All_Customers_Small_Commercial!J463+All_Customers_Lighting!J463</f>
        <v>101354</v>
      </c>
      <c r="K463" s="5">
        <f>All_Customers_Residential!K463+All_Customers_Small_Commercial!K463+All_Customers_Lighting!K463</f>
        <v>104215</v>
      </c>
      <c r="L463" s="5">
        <f>All_Customers_Residential!L463+All_Customers_Small_Commercial!L463+All_Customers_Lighting!L463</f>
        <v>103998</v>
      </c>
      <c r="M463" s="5">
        <f>All_Customers_Residential!M463+All_Customers_Small_Commercial!M463+All_Customers_Lighting!M463</f>
        <v>106376</v>
      </c>
      <c r="N463" s="5">
        <f>All_Customers_Residential!N463+All_Customers_Small_Commercial!N463+All_Customers_Lighting!N463</f>
        <v>108261</v>
      </c>
      <c r="O463" s="5">
        <f>All_Customers_Residential!O463+All_Customers_Small_Commercial!O463+All_Customers_Lighting!O463</f>
        <v>112647</v>
      </c>
      <c r="P463" s="5">
        <f>All_Customers_Residential!P463+All_Customers_Small_Commercial!P463+All_Customers_Lighting!P463</f>
        <v>116506</v>
      </c>
      <c r="Q463" s="5">
        <f>All_Customers_Residential!Q463+All_Customers_Small_Commercial!Q463+All_Customers_Lighting!Q463</f>
        <v>121639</v>
      </c>
      <c r="R463" s="5">
        <f>All_Customers_Residential!R463+All_Customers_Small_Commercial!R463+All_Customers_Lighting!R463</f>
        <v>129826</v>
      </c>
      <c r="S463" s="5">
        <f>All_Customers_Residential!S463+All_Customers_Small_Commercial!S463+All_Customers_Lighting!S463</f>
        <v>139469</v>
      </c>
      <c r="T463" s="5">
        <f>All_Customers_Residential!T463+All_Customers_Small_Commercial!T463+All_Customers_Lighting!T463</f>
        <v>140113</v>
      </c>
      <c r="U463" s="5">
        <f>All_Customers_Residential!U463+All_Customers_Small_Commercial!U463+All_Customers_Lighting!U463</f>
        <v>141331</v>
      </c>
      <c r="V463" s="5">
        <f>All_Customers_Residential!V463+All_Customers_Small_Commercial!V463+All_Customers_Lighting!V463</f>
        <v>133955</v>
      </c>
      <c r="W463" s="5">
        <f>All_Customers_Residential!W463+All_Customers_Small_Commercial!W463+All_Customers_Lighting!W463</f>
        <v>119350</v>
      </c>
      <c r="X463" s="5">
        <f>All_Customers_Residential!X463+All_Customers_Small_Commercial!X463+All_Customers_Lighting!X463</f>
        <v>104239</v>
      </c>
      <c r="Y463" s="5">
        <f>All_Customers_Residential!Y463+All_Customers_Small_Commercial!Y463+All_Customers_Lighting!Y463</f>
        <v>95738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2627156</v>
      </c>
      <c r="AE463" s="5">
        <f t="shared" si="59"/>
        <v>2627156</v>
      </c>
      <c r="AG463" s="2">
        <f t="shared" si="60"/>
        <v>3</v>
      </c>
      <c r="AH463" s="2">
        <f t="shared" si="61"/>
        <v>2025</v>
      </c>
      <c r="AJ463" s="5">
        <f t="shared" si="62"/>
        <v>141331</v>
      </c>
      <c r="AK463" s="2">
        <f t="shared" si="63"/>
        <v>20</v>
      </c>
    </row>
    <row r="464" spans="1:37" ht="12.75" x14ac:dyDescent="0.2">
      <c r="A464" s="4">
        <v>45747</v>
      </c>
      <c r="B464" s="5">
        <f>All_Customers_Residential!B464+All_Customers_Small_Commercial!B464+All_Customers_Lighting!B464</f>
        <v>89004</v>
      </c>
      <c r="C464" s="5">
        <f>All_Customers_Residential!C464+All_Customers_Small_Commercial!C464+All_Customers_Lighting!C464</f>
        <v>85772</v>
      </c>
      <c r="D464" s="5">
        <f>All_Customers_Residential!D464+All_Customers_Small_Commercial!D464+All_Customers_Lighting!D464</f>
        <v>84153</v>
      </c>
      <c r="E464" s="5">
        <f>All_Customers_Residential!E464+All_Customers_Small_Commercial!E464+All_Customers_Lighting!E464</f>
        <v>85914</v>
      </c>
      <c r="F464" s="5">
        <f>All_Customers_Residential!F464+All_Customers_Small_Commercial!F464+All_Customers_Lighting!F464</f>
        <v>88288</v>
      </c>
      <c r="G464" s="5">
        <f>All_Customers_Residential!G464+All_Customers_Small_Commercial!G464+All_Customers_Lighting!G464</f>
        <v>96950</v>
      </c>
      <c r="H464" s="5">
        <f>All_Customers_Residential!H464+All_Customers_Small_Commercial!H464+All_Customers_Lighting!H464</f>
        <v>112745</v>
      </c>
      <c r="I464" s="5">
        <f>All_Customers_Residential!I464+All_Customers_Small_Commercial!I464+All_Customers_Lighting!I464</f>
        <v>120276</v>
      </c>
      <c r="J464" s="5">
        <f>All_Customers_Residential!J464+All_Customers_Small_Commercial!J464+All_Customers_Lighting!J464</f>
        <v>116469</v>
      </c>
      <c r="K464" s="5">
        <f>All_Customers_Residential!K464+All_Customers_Small_Commercial!K464+All_Customers_Lighting!K464</f>
        <v>114256</v>
      </c>
      <c r="L464" s="5">
        <f>All_Customers_Residential!L464+All_Customers_Small_Commercial!L464+All_Customers_Lighting!L464</f>
        <v>110896</v>
      </c>
      <c r="M464" s="5">
        <f>All_Customers_Residential!M464+All_Customers_Small_Commercial!M464+All_Customers_Lighting!M464</f>
        <v>102865</v>
      </c>
      <c r="N464" s="5">
        <f>All_Customers_Residential!N464+All_Customers_Small_Commercial!N464+All_Customers_Lighting!N464</f>
        <v>99971</v>
      </c>
      <c r="O464" s="5">
        <f>All_Customers_Residential!O464+All_Customers_Small_Commercial!O464+All_Customers_Lighting!O464</f>
        <v>103072</v>
      </c>
      <c r="P464" s="5">
        <f>All_Customers_Residential!P464+All_Customers_Small_Commercial!P464+All_Customers_Lighting!P464</f>
        <v>103141</v>
      </c>
      <c r="Q464" s="5">
        <f>All_Customers_Residential!Q464+All_Customers_Small_Commercial!Q464+All_Customers_Lighting!Q464</f>
        <v>107073</v>
      </c>
      <c r="R464" s="5">
        <f>All_Customers_Residential!R464+All_Customers_Small_Commercial!R464+All_Customers_Lighting!R464</f>
        <v>110268</v>
      </c>
      <c r="S464" s="5">
        <f>All_Customers_Residential!S464+All_Customers_Small_Commercial!S464+All_Customers_Lighting!S464</f>
        <v>118933</v>
      </c>
      <c r="T464" s="5">
        <f>All_Customers_Residential!T464+All_Customers_Small_Commercial!T464+All_Customers_Lighting!T464</f>
        <v>121967</v>
      </c>
      <c r="U464" s="5">
        <f>All_Customers_Residential!U464+All_Customers_Small_Commercial!U464+All_Customers_Lighting!U464</f>
        <v>126076</v>
      </c>
      <c r="V464" s="5">
        <f>All_Customers_Residential!V464+All_Customers_Small_Commercial!V464+All_Customers_Lighting!V464</f>
        <v>118456</v>
      </c>
      <c r="W464" s="5">
        <f>All_Customers_Residential!W464+All_Customers_Small_Commercial!W464+All_Customers_Lighting!W464</f>
        <v>104826</v>
      </c>
      <c r="X464" s="5">
        <f>All_Customers_Residential!X464+All_Customers_Small_Commercial!X464+All_Customers_Lighting!X464</f>
        <v>92972</v>
      </c>
      <c r="Y464" s="5">
        <f>All_Customers_Residential!Y464+All_Customers_Small_Commercial!Y464+All_Customers_Lighting!Y464</f>
        <v>83024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1771517</v>
      </c>
      <c r="AD464" s="5">
        <f t="shared" si="58"/>
        <v>725850</v>
      </c>
      <c r="AE464" s="5">
        <f t="shared" si="59"/>
        <v>2497367</v>
      </c>
      <c r="AG464" s="2">
        <f t="shared" si="60"/>
        <v>3</v>
      </c>
      <c r="AH464" s="2">
        <f t="shared" si="61"/>
        <v>2025</v>
      </c>
      <c r="AJ464" s="5">
        <f t="shared" si="62"/>
        <v>126076</v>
      </c>
      <c r="AK464" s="2">
        <f t="shared" si="63"/>
        <v>20</v>
      </c>
    </row>
    <row r="465" spans="1:37" ht="12.75" x14ac:dyDescent="0.2">
      <c r="A465" s="4">
        <v>45748</v>
      </c>
      <c r="B465" s="5">
        <f>All_Customers_Residential!B465+All_Customers_Small_Commercial!B465+All_Customers_Lighting!B465</f>
        <v>76521</v>
      </c>
      <c r="C465" s="5">
        <f>All_Customers_Residential!C465+All_Customers_Small_Commercial!C465+All_Customers_Lighting!C465</f>
        <v>73709</v>
      </c>
      <c r="D465" s="5">
        <f>All_Customers_Residential!D465+All_Customers_Small_Commercial!D465+All_Customers_Lighting!D465</f>
        <v>73236</v>
      </c>
      <c r="E465" s="5">
        <f>All_Customers_Residential!E465+All_Customers_Small_Commercial!E465+All_Customers_Lighting!E465</f>
        <v>74329</v>
      </c>
      <c r="F465" s="5">
        <f>All_Customers_Residential!F465+All_Customers_Small_Commercial!F465+All_Customers_Lighting!F465</f>
        <v>77180</v>
      </c>
      <c r="G465" s="5">
        <f>All_Customers_Residential!G465+All_Customers_Small_Commercial!G465+All_Customers_Lighting!G465</f>
        <v>86766</v>
      </c>
      <c r="H465" s="5">
        <f>All_Customers_Residential!H465+All_Customers_Small_Commercial!H465+All_Customers_Lighting!H465</f>
        <v>102503</v>
      </c>
      <c r="I465" s="5">
        <f>All_Customers_Residential!I465+All_Customers_Small_Commercial!I465+All_Customers_Lighting!I465</f>
        <v>108746</v>
      </c>
      <c r="J465" s="5">
        <f>All_Customers_Residential!J465+All_Customers_Small_Commercial!J465+All_Customers_Lighting!J465</f>
        <v>102902</v>
      </c>
      <c r="K465" s="5">
        <f>All_Customers_Residential!K465+All_Customers_Small_Commercial!K465+All_Customers_Lighting!K465</f>
        <v>89154</v>
      </c>
      <c r="L465" s="5">
        <f>All_Customers_Residential!L465+All_Customers_Small_Commercial!L465+All_Customers_Lighting!L465</f>
        <v>66570</v>
      </c>
      <c r="M465" s="5">
        <f>All_Customers_Residential!M465+All_Customers_Small_Commercial!M465+All_Customers_Lighting!M465</f>
        <v>53470</v>
      </c>
      <c r="N465" s="5">
        <f>All_Customers_Residential!N465+All_Customers_Small_Commercial!N465+All_Customers_Lighting!N465</f>
        <v>47044</v>
      </c>
      <c r="O465" s="5">
        <f>All_Customers_Residential!O465+All_Customers_Small_Commercial!O465+All_Customers_Lighting!O465</f>
        <v>39653</v>
      </c>
      <c r="P465" s="5">
        <f>All_Customers_Residential!P465+All_Customers_Small_Commercial!P465+All_Customers_Lighting!P465</f>
        <v>37485</v>
      </c>
      <c r="Q465" s="5">
        <f>All_Customers_Residential!Q465+All_Customers_Small_Commercial!Q465+All_Customers_Lighting!Q465</f>
        <v>42751</v>
      </c>
      <c r="R465" s="5">
        <f>All_Customers_Residential!R465+All_Customers_Small_Commercial!R465+All_Customers_Lighting!R465</f>
        <v>58839</v>
      </c>
      <c r="S465" s="5">
        <f>All_Customers_Residential!S465+All_Customers_Small_Commercial!S465+All_Customers_Lighting!S465</f>
        <v>89262</v>
      </c>
      <c r="T465" s="5">
        <f>All_Customers_Residential!T465+All_Customers_Small_Commercial!T465+All_Customers_Lighting!T465</f>
        <v>111619</v>
      </c>
      <c r="U465" s="5">
        <f>All_Customers_Residential!U465+All_Customers_Small_Commercial!U465+All_Customers_Lighting!U465</f>
        <v>125039</v>
      </c>
      <c r="V465" s="5">
        <f>All_Customers_Residential!V465+All_Customers_Small_Commercial!V465+All_Customers_Lighting!V465</f>
        <v>122180</v>
      </c>
      <c r="W465" s="5">
        <f>All_Customers_Residential!W465+All_Customers_Small_Commercial!W465+All_Customers_Lighting!W465</f>
        <v>111976</v>
      </c>
      <c r="X465" s="5">
        <f>All_Customers_Residential!X465+All_Customers_Small_Commercial!X465+All_Customers_Lighting!X465</f>
        <v>101549</v>
      </c>
      <c r="Y465" s="5">
        <f>All_Customers_Residential!Y465+All_Customers_Small_Commercial!Y465+All_Customers_Lighting!Y465</f>
        <v>91596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1308239</v>
      </c>
      <c r="AD465" s="5">
        <f t="shared" si="58"/>
        <v>655840</v>
      </c>
      <c r="AE465" s="5">
        <f t="shared" si="59"/>
        <v>1964079</v>
      </c>
      <c r="AG465" s="2">
        <f t="shared" si="60"/>
        <v>4</v>
      </c>
      <c r="AH465" s="2">
        <f t="shared" si="61"/>
        <v>2025</v>
      </c>
      <c r="AJ465" s="5">
        <f t="shared" si="62"/>
        <v>125039</v>
      </c>
      <c r="AK465" s="2">
        <f t="shared" si="63"/>
        <v>20</v>
      </c>
    </row>
    <row r="466" spans="1:37" ht="12.75" x14ac:dyDescent="0.2">
      <c r="A466" s="4">
        <v>45749</v>
      </c>
      <c r="B466" s="5">
        <f>All_Customers_Residential!B466+All_Customers_Small_Commercial!B466+All_Customers_Lighting!B466</f>
        <v>87655</v>
      </c>
      <c r="C466" s="5">
        <f>All_Customers_Residential!C466+All_Customers_Small_Commercial!C466+All_Customers_Lighting!C466</f>
        <v>85919</v>
      </c>
      <c r="D466" s="5">
        <f>All_Customers_Residential!D466+All_Customers_Small_Commercial!D466+All_Customers_Lighting!D466</f>
        <v>84814</v>
      </c>
      <c r="E466" s="5">
        <f>All_Customers_Residential!E466+All_Customers_Small_Commercial!E466+All_Customers_Lighting!E466</f>
        <v>87364</v>
      </c>
      <c r="F466" s="5">
        <f>All_Customers_Residential!F466+All_Customers_Small_Commercial!F466+All_Customers_Lighting!F466</f>
        <v>91792</v>
      </c>
      <c r="G466" s="5">
        <f>All_Customers_Residential!G466+All_Customers_Small_Commercial!G466+All_Customers_Lighting!G466</f>
        <v>102804</v>
      </c>
      <c r="H466" s="5">
        <f>All_Customers_Residential!H466+All_Customers_Small_Commercial!H466+All_Customers_Lighting!H466</f>
        <v>117003</v>
      </c>
      <c r="I466" s="5">
        <f>All_Customers_Residential!I466+All_Customers_Small_Commercial!I466+All_Customers_Lighting!I466</f>
        <v>108343</v>
      </c>
      <c r="J466" s="5">
        <f>All_Customers_Residential!J466+All_Customers_Small_Commercial!J466+All_Customers_Lighting!J466</f>
        <v>79484</v>
      </c>
      <c r="K466" s="5">
        <f>All_Customers_Residential!K466+All_Customers_Small_Commercial!K466+All_Customers_Lighting!K466</f>
        <v>62891</v>
      </c>
      <c r="L466" s="5">
        <f>All_Customers_Residential!L466+All_Customers_Small_Commercial!L466+All_Customers_Lighting!L466</f>
        <v>53024</v>
      </c>
      <c r="M466" s="5">
        <f>All_Customers_Residential!M466+All_Customers_Small_Commercial!M466+All_Customers_Lighting!M466</f>
        <v>46948</v>
      </c>
      <c r="N466" s="5">
        <f>All_Customers_Residential!N466+All_Customers_Small_Commercial!N466+All_Customers_Lighting!N466</f>
        <v>43332</v>
      </c>
      <c r="O466" s="5">
        <f>All_Customers_Residential!O466+All_Customers_Small_Commercial!O466+All_Customers_Lighting!O466</f>
        <v>39834</v>
      </c>
      <c r="P466" s="5">
        <f>All_Customers_Residential!P466+All_Customers_Small_Commercial!P466+All_Customers_Lighting!P466</f>
        <v>36552</v>
      </c>
      <c r="Q466" s="5">
        <f>All_Customers_Residential!Q466+All_Customers_Small_Commercial!Q466+All_Customers_Lighting!Q466</f>
        <v>41725</v>
      </c>
      <c r="R466" s="5">
        <f>All_Customers_Residential!R466+All_Customers_Small_Commercial!R466+All_Customers_Lighting!R466</f>
        <v>60424</v>
      </c>
      <c r="S466" s="5">
        <f>All_Customers_Residential!S466+All_Customers_Small_Commercial!S466+All_Customers_Lighting!S466</f>
        <v>98210</v>
      </c>
      <c r="T466" s="5">
        <f>All_Customers_Residential!T466+All_Customers_Small_Commercial!T466+All_Customers_Lighting!T466</f>
        <v>115771</v>
      </c>
      <c r="U466" s="5">
        <f>All_Customers_Residential!U466+All_Customers_Small_Commercial!U466+All_Customers_Lighting!U466</f>
        <v>126525</v>
      </c>
      <c r="V466" s="5">
        <f>All_Customers_Residential!V466+All_Customers_Small_Commercial!V466+All_Customers_Lighting!V466</f>
        <v>123538</v>
      </c>
      <c r="W466" s="5">
        <f>All_Customers_Residential!W466+All_Customers_Small_Commercial!W466+All_Customers_Lighting!W466</f>
        <v>111215</v>
      </c>
      <c r="X466" s="5">
        <f>All_Customers_Residential!X466+All_Customers_Small_Commercial!X466+All_Customers_Lighting!X466</f>
        <v>100323</v>
      </c>
      <c r="Y466" s="5">
        <f>All_Customers_Residential!Y466+All_Customers_Small_Commercial!Y466+All_Customers_Lighting!Y466</f>
        <v>89937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1248139</v>
      </c>
      <c r="AD466" s="5">
        <f t="shared" si="58"/>
        <v>747288</v>
      </c>
      <c r="AE466" s="5">
        <f t="shared" si="59"/>
        <v>1995427</v>
      </c>
      <c r="AG466" s="2">
        <f t="shared" si="60"/>
        <v>4</v>
      </c>
      <c r="AH466" s="2">
        <f t="shared" si="61"/>
        <v>2025</v>
      </c>
      <c r="AJ466" s="5">
        <f t="shared" si="62"/>
        <v>126525</v>
      </c>
      <c r="AK466" s="2">
        <f t="shared" si="63"/>
        <v>20</v>
      </c>
    </row>
    <row r="467" spans="1:37" ht="12.75" x14ac:dyDescent="0.2">
      <c r="A467" s="4">
        <v>45750</v>
      </c>
      <c r="B467" s="5">
        <f>All_Customers_Residential!B467+All_Customers_Small_Commercial!B467+All_Customers_Lighting!B467</f>
        <v>84624</v>
      </c>
      <c r="C467" s="5">
        <f>All_Customers_Residential!C467+All_Customers_Small_Commercial!C467+All_Customers_Lighting!C467</f>
        <v>81192</v>
      </c>
      <c r="D467" s="5">
        <f>All_Customers_Residential!D467+All_Customers_Small_Commercial!D467+All_Customers_Lighting!D467</f>
        <v>81339</v>
      </c>
      <c r="E467" s="5">
        <f>All_Customers_Residential!E467+All_Customers_Small_Commercial!E467+All_Customers_Lighting!E467</f>
        <v>80538</v>
      </c>
      <c r="F467" s="5">
        <f>All_Customers_Residential!F467+All_Customers_Small_Commercial!F467+All_Customers_Lighting!F467</f>
        <v>84470</v>
      </c>
      <c r="G467" s="5">
        <f>All_Customers_Residential!G467+All_Customers_Small_Commercial!G467+All_Customers_Lighting!G467</f>
        <v>94361</v>
      </c>
      <c r="H467" s="5">
        <f>All_Customers_Residential!H467+All_Customers_Small_Commercial!H467+All_Customers_Lighting!H467</f>
        <v>107865</v>
      </c>
      <c r="I467" s="5">
        <f>All_Customers_Residential!I467+All_Customers_Small_Commercial!I467+All_Customers_Lighting!I467</f>
        <v>116195</v>
      </c>
      <c r="J467" s="5">
        <f>All_Customers_Residential!J467+All_Customers_Small_Commercial!J467+All_Customers_Lighting!J467</f>
        <v>118360</v>
      </c>
      <c r="K467" s="5">
        <f>All_Customers_Residential!K467+All_Customers_Small_Commercial!K467+All_Customers_Lighting!K467</f>
        <v>119973</v>
      </c>
      <c r="L467" s="5">
        <f>All_Customers_Residential!L467+All_Customers_Small_Commercial!L467+All_Customers_Lighting!L467</f>
        <v>118253</v>
      </c>
      <c r="M467" s="5">
        <f>All_Customers_Residential!M467+All_Customers_Small_Commercial!M467+All_Customers_Lighting!M467</f>
        <v>113244</v>
      </c>
      <c r="N467" s="5">
        <f>All_Customers_Residential!N467+All_Customers_Small_Commercial!N467+All_Customers_Lighting!N467</f>
        <v>112507</v>
      </c>
      <c r="O467" s="5">
        <f>All_Customers_Residential!O467+All_Customers_Small_Commercial!O467+All_Customers_Lighting!O467</f>
        <v>104029</v>
      </c>
      <c r="P467" s="5">
        <f>All_Customers_Residential!P467+All_Customers_Small_Commercial!P467+All_Customers_Lighting!P467</f>
        <v>96648</v>
      </c>
      <c r="Q467" s="5">
        <f>All_Customers_Residential!Q467+All_Customers_Small_Commercial!Q467+All_Customers_Lighting!Q467</f>
        <v>99477</v>
      </c>
      <c r="R467" s="5">
        <f>All_Customers_Residential!R467+All_Customers_Small_Commercial!R467+All_Customers_Lighting!R467</f>
        <v>107360</v>
      </c>
      <c r="S467" s="5">
        <f>All_Customers_Residential!S467+All_Customers_Small_Commercial!S467+All_Customers_Lighting!S467</f>
        <v>117262</v>
      </c>
      <c r="T467" s="5">
        <f>All_Customers_Residential!T467+All_Customers_Small_Commercial!T467+All_Customers_Lighting!T467</f>
        <v>120765</v>
      </c>
      <c r="U467" s="5">
        <f>All_Customers_Residential!U467+All_Customers_Small_Commercial!U467+All_Customers_Lighting!U467</f>
        <v>123792</v>
      </c>
      <c r="V467" s="5">
        <f>All_Customers_Residential!V467+All_Customers_Small_Commercial!V467+All_Customers_Lighting!V467</f>
        <v>118930</v>
      </c>
      <c r="W467" s="5">
        <f>All_Customers_Residential!W467+All_Customers_Small_Commercial!W467+All_Customers_Lighting!W467</f>
        <v>105283</v>
      </c>
      <c r="X467" s="5">
        <f>All_Customers_Residential!X467+All_Customers_Small_Commercial!X467+All_Customers_Lighting!X467</f>
        <v>93683</v>
      </c>
      <c r="Y467" s="5">
        <f>All_Customers_Residential!Y467+All_Customers_Small_Commercial!Y467+All_Customers_Lighting!Y467</f>
        <v>84064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1785761</v>
      </c>
      <c r="AD467" s="5">
        <f t="shared" si="58"/>
        <v>698453</v>
      </c>
      <c r="AE467" s="5">
        <f t="shared" si="59"/>
        <v>2484214</v>
      </c>
      <c r="AG467" s="2">
        <f t="shared" si="60"/>
        <v>4</v>
      </c>
      <c r="AH467" s="2">
        <f t="shared" si="61"/>
        <v>2025</v>
      </c>
      <c r="AJ467" s="5">
        <f t="shared" si="62"/>
        <v>123792</v>
      </c>
      <c r="AK467" s="2">
        <f t="shared" si="63"/>
        <v>20</v>
      </c>
    </row>
    <row r="468" spans="1:37" ht="12.75" x14ac:dyDescent="0.2">
      <c r="A468" s="4">
        <v>45751</v>
      </c>
      <c r="B468" s="5">
        <f>All_Customers_Residential!B468+All_Customers_Small_Commercial!B468+All_Customers_Lighting!B468</f>
        <v>76677</v>
      </c>
      <c r="C468" s="5">
        <f>All_Customers_Residential!C468+All_Customers_Small_Commercial!C468+All_Customers_Lighting!C468</f>
        <v>74580</v>
      </c>
      <c r="D468" s="5">
        <f>All_Customers_Residential!D468+All_Customers_Small_Commercial!D468+All_Customers_Lighting!D468</f>
        <v>73268</v>
      </c>
      <c r="E468" s="5">
        <f>All_Customers_Residential!E468+All_Customers_Small_Commercial!E468+All_Customers_Lighting!E468</f>
        <v>73753</v>
      </c>
      <c r="F468" s="5">
        <f>All_Customers_Residential!F468+All_Customers_Small_Commercial!F468+All_Customers_Lighting!F468</f>
        <v>76703</v>
      </c>
      <c r="G468" s="5">
        <f>All_Customers_Residential!G468+All_Customers_Small_Commercial!G468+All_Customers_Lighting!G468</f>
        <v>86738</v>
      </c>
      <c r="H468" s="5">
        <f>All_Customers_Residential!H468+All_Customers_Small_Commercial!H468+All_Customers_Lighting!H468</f>
        <v>100027</v>
      </c>
      <c r="I468" s="5">
        <f>All_Customers_Residential!I468+All_Customers_Small_Commercial!I468+All_Customers_Lighting!I468</f>
        <v>96636</v>
      </c>
      <c r="J468" s="5">
        <f>All_Customers_Residential!J468+All_Customers_Small_Commercial!J468+All_Customers_Lighting!J468</f>
        <v>84632</v>
      </c>
      <c r="K468" s="5">
        <f>All_Customers_Residential!K468+All_Customers_Small_Commercial!K468+All_Customers_Lighting!K468</f>
        <v>70205</v>
      </c>
      <c r="L468" s="5">
        <f>All_Customers_Residential!L468+All_Customers_Small_Commercial!L468+All_Customers_Lighting!L468</f>
        <v>52865</v>
      </c>
      <c r="M468" s="5">
        <f>All_Customers_Residential!M468+All_Customers_Small_Commercial!M468+All_Customers_Lighting!M468</f>
        <v>59652</v>
      </c>
      <c r="N468" s="5">
        <f>All_Customers_Residential!N468+All_Customers_Small_Commercial!N468+All_Customers_Lighting!N468</f>
        <v>59721</v>
      </c>
      <c r="O468" s="5">
        <f>All_Customers_Residential!O468+All_Customers_Small_Commercial!O468+All_Customers_Lighting!O468</f>
        <v>60582</v>
      </c>
      <c r="P468" s="5">
        <f>All_Customers_Residential!P468+All_Customers_Small_Commercial!P468+All_Customers_Lighting!P468</f>
        <v>59993</v>
      </c>
      <c r="Q468" s="5">
        <f>All_Customers_Residential!Q468+All_Customers_Small_Commercial!Q468+All_Customers_Lighting!Q468</f>
        <v>65418</v>
      </c>
      <c r="R468" s="5">
        <f>All_Customers_Residential!R468+All_Customers_Small_Commercial!R468+All_Customers_Lighting!R468</f>
        <v>76159</v>
      </c>
      <c r="S468" s="5">
        <f>All_Customers_Residential!S468+All_Customers_Small_Commercial!S468+All_Customers_Lighting!S468</f>
        <v>87596</v>
      </c>
      <c r="T468" s="5">
        <f>All_Customers_Residential!T468+All_Customers_Small_Commercial!T468+All_Customers_Lighting!T468</f>
        <v>102226</v>
      </c>
      <c r="U468" s="5">
        <f>All_Customers_Residential!U468+All_Customers_Small_Commercial!U468+All_Customers_Lighting!U468</f>
        <v>112847</v>
      </c>
      <c r="V468" s="5">
        <f>All_Customers_Residential!V468+All_Customers_Small_Commercial!V468+All_Customers_Lighting!V468</f>
        <v>110769</v>
      </c>
      <c r="W468" s="5">
        <f>All_Customers_Residential!W468+All_Customers_Small_Commercial!W468+All_Customers_Lighting!W468</f>
        <v>102494</v>
      </c>
      <c r="X468" s="5">
        <f>All_Customers_Residential!X468+All_Customers_Small_Commercial!X468+All_Customers_Lighting!X468</f>
        <v>92711</v>
      </c>
      <c r="Y468" s="5">
        <f>All_Customers_Residential!Y468+All_Customers_Small_Commercial!Y468+All_Customers_Lighting!Y468</f>
        <v>84801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1294506</v>
      </c>
      <c r="AD468" s="5">
        <f t="shared" si="58"/>
        <v>646547</v>
      </c>
      <c r="AE468" s="5">
        <f t="shared" si="59"/>
        <v>1941053</v>
      </c>
      <c r="AG468" s="2">
        <f t="shared" si="60"/>
        <v>4</v>
      </c>
      <c r="AH468" s="2">
        <f t="shared" si="61"/>
        <v>2025</v>
      </c>
      <c r="AJ468" s="5">
        <f t="shared" si="62"/>
        <v>112847</v>
      </c>
      <c r="AK468" s="2">
        <f t="shared" si="63"/>
        <v>20</v>
      </c>
    </row>
    <row r="469" spans="1:37" ht="12.75" x14ac:dyDescent="0.2">
      <c r="A469" s="4">
        <v>45752</v>
      </c>
      <c r="B469" s="5">
        <f>All_Customers_Residential!B469+All_Customers_Small_Commercial!B469+All_Customers_Lighting!B469</f>
        <v>80151</v>
      </c>
      <c r="C469" s="5">
        <f>All_Customers_Residential!C469+All_Customers_Small_Commercial!C469+All_Customers_Lighting!C469</f>
        <v>79007</v>
      </c>
      <c r="D469" s="5">
        <f>All_Customers_Residential!D469+All_Customers_Small_Commercial!D469+All_Customers_Lighting!D469</f>
        <v>79404</v>
      </c>
      <c r="E469" s="5">
        <f>All_Customers_Residential!E469+All_Customers_Small_Commercial!E469+All_Customers_Lighting!E469</f>
        <v>78950</v>
      </c>
      <c r="F469" s="5">
        <f>All_Customers_Residential!F469+All_Customers_Small_Commercial!F469+All_Customers_Lighting!F469</f>
        <v>81170</v>
      </c>
      <c r="G469" s="5">
        <f>All_Customers_Residential!G469+All_Customers_Small_Commercial!G469+All_Customers_Lighting!G469</f>
        <v>87844</v>
      </c>
      <c r="H469" s="5">
        <f>All_Customers_Residential!H469+All_Customers_Small_Commercial!H469+All_Customers_Lighting!H469</f>
        <v>94238</v>
      </c>
      <c r="I469" s="5">
        <f>All_Customers_Residential!I469+All_Customers_Small_Commercial!I469+All_Customers_Lighting!I469</f>
        <v>92604</v>
      </c>
      <c r="J469" s="5">
        <f>All_Customers_Residential!J469+All_Customers_Small_Commercial!J469+All_Customers_Lighting!J469</f>
        <v>90110</v>
      </c>
      <c r="K469" s="5">
        <f>All_Customers_Residential!K469+All_Customers_Small_Commercial!K469+All_Customers_Lighting!K469</f>
        <v>88091</v>
      </c>
      <c r="L469" s="5">
        <f>All_Customers_Residential!L469+All_Customers_Small_Commercial!L469+All_Customers_Lighting!L469</f>
        <v>72287</v>
      </c>
      <c r="M469" s="5">
        <f>All_Customers_Residential!M469+All_Customers_Small_Commercial!M469+All_Customers_Lighting!M469</f>
        <v>68142</v>
      </c>
      <c r="N469" s="5">
        <f>All_Customers_Residential!N469+All_Customers_Small_Commercial!N469+All_Customers_Lighting!N469</f>
        <v>70059</v>
      </c>
      <c r="O469" s="5">
        <f>All_Customers_Residential!O469+All_Customers_Small_Commercial!O469+All_Customers_Lighting!O469</f>
        <v>75094</v>
      </c>
      <c r="P469" s="5">
        <f>All_Customers_Residential!P469+All_Customers_Small_Commercial!P469+All_Customers_Lighting!P469</f>
        <v>77822</v>
      </c>
      <c r="Q469" s="5">
        <f>All_Customers_Residential!Q469+All_Customers_Small_Commercial!Q469+All_Customers_Lighting!Q469</f>
        <v>88525</v>
      </c>
      <c r="R469" s="5">
        <f>All_Customers_Residential!R469+All_Customers_Small_Commercial!R469+All_Customers_Lighting!R469</f>
        <v>102644</v>
      </c>
      <c r="S469" s="5">
        <f>All_Customers_Residential!S469+All_Customers_Small_Commercial!S469+All_Customers_Lighting!S469</f>
        <v>114431</v>
      </c>
      <c r="T469" s="5">
        <f>All_Customers_Residential!T469+All_Customers_Small_Commercial!T469+All_Customers_Lighting!T469</f>
        <v>119231</v>
      </c>
      <c r="U469" s="5">
        <f>All_Customers_Residential!U469+All_Customers_Small_Commercial!U469+All_Customers_Lighting!U469</f>
        <v>124121</v>
      </c>
      <c r="V469" s="5">
        <f>All_Customers_Residential!V469+All_Customers_Small_Commercial!V469+All_Customers_Lighting!V469</f>
        <v>120273</v>
      </c>
      <c r="W469" s="5">
        <f>All_Customers_Residential!W469+All_Customers_Small_Commercial!W469+All_Customers_Lighting!W469</f>
        <v>109433</v>
      </c>
      <c r="X469" s="5">
        <f>All_Customers_Residential!X469+All_Customers_Small_Commercial!X469+All_Customers_Lighting!X469</f>
        <v>98931</v>
      </c>
      <c r="Y469" s="5">
        <f>All_Customers_Residential!Y469+All_Customers_Small_Commercial!Y469+All_Customers_Lighting!Y469</f>
        <v>90872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2183434</v>
      </c>
      <c r="AE469" s="5">
        <f t="shared" si="59"/>
        <v>2183434</v>
      </c>
      <c r="AG469" s="2">
        <f t="shared" si="60"/>
        <v>4</v>
      </c>
      <c r="AH469" s="2">
        <f t="shared" si="61"/>
        <v>2025</v>
      </c>
      <c r="AJ469" s="5">
        <f t="shared" si="62"/>
        <v>124121</v>
      </c>
      <c r="AK469" s="2">
        <f t="shared" si="63"/>
        <v>20</v>
      </c>
    </row>
    <row r="470" spans="1:37" ht="12.75" x14ac:dyDescent="0.2">
      <c r="A470" s="4">
        <v>45753</v>
      </c>
      <c r="B470" s="5">
        <f>All_Customers_Residential!B470+All_Customers_Small_Commercial!B470+All_Customers_Lighting!B470</f>
        <v>83867</v>
      </c>
      <c r="C470" s="5">
        <f>All_Customers_Residential!C470+All_Customers_Small_Commercial!C470+All_Customers_Lighting!C470</f>
        <v>80438</v>
      </c>
      <c r="D470" s="5">
        <f>All_Customers_Residential!D470+All_Customers_Small_Commercial!D470+All_Customers_Lighting!D470</f>
        <v>80135</v>
      </c>
      <c r="E470" s="5">
        <f>All_Customers_Residential!E470+All_Customers_Small_Commercial!E470+All_Customers_Lighting!E470</f>
        <v>77314</v>
      </c>
      <c r="F470" s="5">
        <f>All_Customers_Residential!F470+All_Customers_Small_Commercial!F470+All_Customers_Lighting!F470</f>
        <v>77128</v>
      </c>
      <c r="G470" s="5">
        <f>All_Customers_Residential!G470+All_Customers_Small_Commercial!G470+All_Customers_Lighting!G470</f>
        <v>82032</v>
      </c>
      <c r="H470" s="5">
        <f>All_Customers_Residential!H470+All_Customers_Small_Commercial!H470+All_Customers_Lighting!H470</f>
        <v>89015</v>
      </c>
      <c r="I470" s="5">
        <f>All_Customers_Residential!I470+All_Customers_Small_Commercial!I470+All_Customers_Lighting!I470</f>
        <v>95997</v>
      </c>
      <c r="J470" s="5">
        <f>All_Customers_Residential!J470+All_Customers_Small_Commercial!J470+All_Customers_Lighting!J470</f>
        <v>100361</v>
      </c>
      <c r="K470" s="5">
        <f>All_Customers_Residential!K470+All_Customers_Small_Commercial!K470+All_Customers_Lighting!K470</f>
        <v>100719</v>
      </c>
      <c r="L470" s="5">
        <f>All_Customers_Residential!L470+All_Customers_Small_Commercial!L470+All_Customers_Lighting!L470</f>
        <v>95788</v>
      </c>
      <c r="M470" s="5">
        <f>All_Customers_Residential!M470+All_Customers_Small_Commercial!M470+All_Customers_Lighting!M470</f>
        <v>92365</v>
      </c>
      <c r="N470" s="5">
        <f>All_Customers_Residential!N470+All_Customers_Small_Commercial!N470+All_Customers_Lighting!N470</f>
        <v>79500</v>
      </c>
      <c r="O470" s="5">
        <f>All_Customers_Residential!O470+All_Customers_Small_Commercial!O470+All_Customers_Lighting!O470</f>
        <v>73722</v>
      </c>
      <c r="P470" s="5">
        <f>All_Customers_Residential!P470+All_Customers_Small_Commercial!P470+All_Customers_Lighting!P470</f>
        <v>71067</v>
      </c>
      <c r="Q470" s="5">
        <f>All_Customers_Residential!Q470+All_Customers_Small_Commercial!Q470+All_Customers_Lighting!Q470</f>
        <v>66461</v>
      </c>
      <c r="R470" s="5">
        <f>All_Customers_Residential!R470+All_Customers_Small_Commercial!R470+All_Customers_Lighting!R470</f>
        <v>78197</v>
      </c>
      <c r="S470" s="5">
        <f>All_Customers_Residential!S470+All_Customers_Small_Commercial!S470+All_Customers_Lighting!S470</f>
        <v>95418</v>
      </c>
      <c r="T470" s="5">
        <f>All_Customers_Residential!T470+All_Customers_Small_Commercial!T470+All_Customers_Lighting!T470</f>
        <v>113155</v>
      </c>
      <c r="U470" s="5">
        <f>All_Customers_Residential!U470+All_Customers_Small_Commercial!U470+All_Customers_Lighting!U470</f>
        <v>121556</v>
      </c>
      <c r="V470" s="5">
        <f>All_Customers_Residential!V470+All_Customers_Small_Commercial!V470+All_Customers_Lighting!V470</f>
        <v>116656</v>
      </c>
      <c r="W470" s="5">
        <f>All_Customers_Residential!W470+All_Customers_Small_Commercial!W470+All_Customers_Lighting!W470</f>
        <v>105133</v>
      </c>
      <c r="X470" s="5">
        <f>All_Customers_Residential!X470+All_Customers_Small_Commercial!X470+All_Customers_Lighting!X470</f>
        <v>92695</v>
      </c>
      <c r="Y470" s="5">
        <f>All_Customers_Residential!Y470+All_Customers_Small_Commercial!Y470+All_Customers_Lighting!Y470</f>
        <v>84406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2153125</v>
      </c>
      <c r="AE470" s="5">
        <f t="shared" si="59"/>
        <v>2153125</v>
      </c>
      <c r="AG470" s="2">
        <f t="shared" si="60"/>
        <v>4</v>
      </c>
      <c r="AH470" s="2">
        <f t="shared" si="61"/>
        <v>2025</v>
      </c>
      <c r="AJ470" s="5">
        <f t="shared" si="62"/>
        <v>121556</v>
      </c>
      <c r="AK470" s="2">
        <f t="shared" si="63"/>
        <v>20</v>
      </c>
    </row>
    <row r="471" spans="1:37" ht="12.75" x14ac:dyDescent="0.2">
      <c r="A471" s="4">
        <v>45754</v>
      </c>
      <c r="B471" s="5">
        <f>All_Customers_Residential!B471+All_Customers_Small_Commercial!B471+All_Customers_Lighting!B471</f>
        <v>77686</v>
      </c>
      <c r="C471" s="5">
        <f>All_Customers_Residential!C471+All_Customers_Small_Commercial!C471+All_Customers_Lighting!C471</f>
        <v>75720</v>
      </c>
      <c r="D471" s="5">
        <f>All_Customers_Residential!D471+All_Customers_Small_Commercial!D471+All_Customers_Lighting!D471</f>
        <v>74704</v>
      </c>
      <c r="E471" s="5">
        <f>All_Customers_Residential!E471+All_Customers_Small_Commercial!E471+All_Customers_Lighting!E471</f>
        <v>75679</v>
      </c>
      <c r="F471" s="5">
        <f>All_Customers_Residential!F471+All_Customers_Small_Commercial!F471+All_Customers_Lighting!F471</f>
        <v>79360</v>
      </c>
      <c r="G471" s="5">
        <f>All_Customers_Residential!G471+All_Customers_Small_Commercial!G471+All_Customers_Lighting!G471</f>
        <v>89160</v>
      </c>
      <c r="H471" s="5">
        <f>All_Customers_Residential!H471+All_Customers_Small_Commercial!H471+All_Customers_Lighting!H471</f>
        <v>106446</v>
      </c>
      <c r="I471" s="5">
        <f>All_Customers_Residential!I471+All_Customers_Small_Commercial!I471+All_Customers_Lighting!I471</f>
        <v>105479</v>
      </c>
      <c r="J471" s="5">
        <f>All_Customers_Residential!J471+All_Customers_Small_Commercial!J471+All_Customers_Lighting!J471</f>
        <v>95471</v>
      </c>
      <c r="K471" s="5">
        <f>All_Customers_Residential!K471+All_Customers_Small_Commercial!K471+All_Customers_Lighting!K471</f>
        <v>86517</v>
      </c>
      <c r="L471" s="5">
        <f>All_Customers_Residential!L471+All_Customers_Small_Commercial!L471+All_Customers_Lighting!L471</f>
        <v>73096</v>
      </c>
      <c r="M471" s="5">
        <f>All_Customers_Residential!M471+All_Customers_Small_Commercial!M471+All_Customers_Lighting!M471</f>
        <v>59375</v>
      </c>
      <c r="N471" s="5">
        <f>All_Customers_Residential!N471+All_Customers_Small_Commercial!N471+All_Customers_Lighting!N471</f>
        <v>53341</v>
      </c>
      <c r="O471" s="5">
        <f>All_Customers_Residential!O471+All_Customers_Small_Commercial!O471+All_Customers_Lighting!O471</f>
        <v>54693</v>
      </c>
      <c r="P471" s="5">
        <f>All_Customers_Residential!P471+All_Customers_Small_Commercial!P471+All_Customers_Lighting!P471</f>
        <v>57808</v>
      </c>
      <c r="Q471" s="5">
        <f>All_Customers_Residential!Q471+All_Customers_Small_Commercial!Q471+All_Customers_Lighting!Q471</f>
        <v>69325</v>
      </c>
      <c r="R471" s="5">
        <f>All_Customers_Residential!R471+All_Customers_Small_Commercial!R471+All_Customers_Lighting!R471</f>
        <v>85284</v>
      </c>
      <c r="S471" s="5">
        <f>All_Customers_Residential!S471+All_Customers_Small_Commercial!S471+All_Customers_Lighting!S471</f>
        <v>104406</v>
      </c>
      <c r="T471" s="5">
        <f>All_Customers_Residential!T471+All_Customers_Small_Commercial!T471+All_Customers_Lighting!T471</f>
        <v>113658</v>
      </c>
      <c r="U471" s="5">
        <f>All_Customers_Residential!U471+All_Customers_Small_Commercial!U471+All_Customers_Lighting!U471</f>
        <v>121520</v>
      </c>
      <c r="V471" s="5">
        <f>All_Customers_Residential!V471+All_Customers_Small_Commercial!V471+All_Customers_Lighting!V471</f>
        <v>117323</v>
      </c>
      <c r="W471" s="5">
        <f>All_Customers_Residential!W471+All_Customers_Small_Commercial!W471+All_Customers_Lighting!W471</f>
        <v>105391</v>
      </c>
      <c r="X471" s="5">
        <f>All_Customers_Residential!X471+All_Customers_Small_Commercial!X471+All_Customers_Lighting!X471</f>
        <v>95537</v>
      </c>
      <c r="Y471" s="5">
        <f>All_Customers_Residential!Y471+All_Customers_Small_Commercial!Y471+All_Customers_Lighting!Y471</f>
        <v>85900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1398224</v>
      </c>
      <c r="AD471" s="5">
        <f t="shared" si="58"/>
        <v>664655</v>
      </c>
      <c r="AE471" s="5">
        <f t="shared" si="59"/>
        <v>2062879</v>
      </c>
      <c r="AG471" s="2">
        <f t="shared" si="60"/>
        <v>4</v>
      </c>
      <c r="AH471" s="2">
        <f t="shared" si="61"/>
        <v>2025</v>
      </c>
      <c r="AJ471" s="5">
        <f t="shared" si="62"/>
        <v>121520</v>
      </c>
      <c r="AK471" s="2">
        <f t="shared" si="63"/>
        <v>20</v>
      </c>
    </row>
    <row r="472" spans="1:37" ht="12.75" x14ac:dyDescent="0.2">
      <c r="A472" s="4">
        <v>45755</v>
      </c>
      <c r="B472" s="5">
        <f>All_Customers_Residential!B472+All_Customers_Small_Commercial!B472+All_Customers_Lighting!B472</f>
        <v>81139</v>
      </c>
      <c r="C472" s="5">
        <f>All_Customers_Residential!C472+All_Customers_Small_Commercial!C472+All_Customers_Lighting!C472</f>
        <v>77096</v>
      </c>
      <c r="D472" s="5">
        <f>All_Customers_Residential!D472+All_Customers_Small_Commercial!D472+All_Customers_Lighting!D472</f>
        <v>77351</v>
      </c>
      <c r="E472" s="5">
        <f>All_Customers_Residential!E472+All_Customers_Small_Commercial!E472+All_Customers_Lighting!E472</f>
        <v>77627</v>
      </c>
      <c r="F472" s="5">
        <f>All_Customers_Residential!F472+All_Customers_Small_Commercial!F472+All_Customers_Lighting!F472</f>
        <v>81018</v>
      </c>
      <c r="G472" s="5">
        <f>All_Customers_Residential!G472+All_Customers_Small_Commercial!G472+All_Customers_Lighting!G472</f>
        <v>90661</v>
      </c>
      <c r="H472" s="5">
        <f>All_Customers_Residential!H472+All_Customers_Small_Commercial!H472+All_Customers_Lighting!H472</f>
        <v>105466</v>
      </c>
      <c r="I472" s="5">
        <f>All_Customers_Residential!I472+All_Customers_Small_Commercial!I472+All_Customers_Lighting!I472</f>
        <v>103185</v>
      </c>
      <c r="J472" s="5">
        <f>All_Customers_Residential!J472+All_Customers_Small_Commercial!J472+All_Customers_Lighting!J472</f>
        <v>94203</v>
      </c>
      <c r="K472" s="5">
        <f>All_Customers_Residential!K472+All_Customers_Small_Commercial!K472+All_Customers_Lighting!K472</f>
        <v>90740</v>
      </c>
      <c r="L472" s="5">
        <f>All_Customers_Residential!L472+All_Customers_Small_Commercial!L472+All_Customers_Lighting!L472</f>
        <v>92437</v>
      </c>
      <c r="M472" s="5">
        <f>All_Customers_Residential!M472+All_Customers_Small_Commercial!M472+All_Customers_Lighting!M472</f>
        <v>82071</v>
      </c>
      <c r="N472" s="5">
        <f>All_Customers_Residential!N472+All_Customers_Small_Commercial!N472+All_Customers_Lighting!N472</f>
        <v>81405</v>
      </c>
      <c r="O472" s="5">
        <f>All_Customers_Residential!O472+All_Customers_Small_Commercial!O472+All_Customers_Lighting!O472</f>
        <v>89220</v>
      </c>
      <c r="P472" s="5">
        <f>All_Customers_Residential!P472+All_Customers_Small_Commercial!P472+All_Customers_Lighting!P472</f>
        <v>88702</v>
      </c>
      <c r="Q472" s="5">
        <f>All_Customers_Residential!Q472+All_Customers_Small_Commercial!Q472+All_Customers_Lighting!Q472</f>
        <v>94812</v>
      </c>
      <c r="R472" s="5">
        <f>All_Customers_Residential!R472+All_Customers_Small_Commercial!R472+All_Customers_Lighting!R472</f>
        <v>102175</v>
      </c>
      <c r="S472" s="5">
        <f>All_Customers_Residential!S472+All_Customers_Small_Commercial!S472+All_Customers_Lighting!S472</f>
        <v>117412</v>
      </c>
      <c r="T472" s="5">
        <f>All_Customers_Residential!T472+All_Customers_Small_Commercial!T472+All_Customers_Lighting!T472</f>
        <v>124309</v>
      </c>
      <c r="U472" s="5">
        <f>All_Customers_Residential!U472+All_Customers_Small_Commercial!U472+All_Customers_Lighting!U472</f>
        <v>127618</v>
      </c>
      <c r="V472" s="5">
        <f>All_Customers_Residential!V472+All_Customers_Small_Commercial!V472+All_Customers_Lighting!V472</f>
        <v>121086</v>
      </c>
      <c r="W472" s="5">
        <f>All_Customers_Residential!W472+All_Customers_Small_Commercial!W472+All_Customers_Lighting!W472</f>
        <v>111078</v>
      </c>
      <c r="X472" s="5">
        <f>All_Customers_Residential!X472+All_Customers_Small_Commercial!X472+All_Customers_Lighting!X472</f>
        <v>100004</v>
      </c>
      <c r="Y472" s="5">
        <f>All_Customers_Residential!Y472+All_Customers_Small_Commercial!Y472+All_Customers_Lighting!Y472</f>
        <v>90561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1620457</v>
      </c>
      <c r="AD472" s="5">
        <f t="shared" si="58"/>
        <v>680919</v>
      </c>
      <c r="AE472" s="5">
        <f t="shared" si="59"/>
        <v>2301376</v>
      </c>
      <c r="AG472" s="2">
        <f t="shared" si="60"/>
        <v>4</v>
      </c>
      <c r="AH472" s="2">
        <f t="shared" si="61"/>
        <v>2025</v>
      </c>
      <c r="AJ472" s="5">
        <f t="shared" si="62"/>
        <v>127618</v>
      </c>
      <c r="AK472" s="2">
        <f t="shared" si="63"/>
        <v>20</v>
      </c>
    </row>
    <row r="473" spans="1:37" ht="12.75" x14ac:dyDescent="0.2">
      <c r="A473" s="4">
        <v>45756</v>
      </c>
      <c r="B473" s="5">
        <f>All_Customers_Residential!B473+All_Customers_Small_Commercial!B473+All_Customers_Lighting!B473</f>
        <v>84894</v>
      </c>
      <c r="C473" s="5">
        <f>All_Customers_Residential!C473+All_Customers_Small_Commercial!C473+All_Customers_Lighting!C473</f>
        <v>83843</v>
      </c>
      <c r="D473" s="5">
        <f>All_Customers_Residential!D473+All_Customers_Small_Commercial!D473+All_Customers_Lighting!D473</f>
        <v>82543</v>
      </c>
      <c r="E473" s="5">
        <f>All_Customers_Residential!E473+All_Customers_Small_Commercial!E473+All_Customers_Lighting!E473</f>
        <v>84153</v>
      </c>
      <c r="F473" s="5">
        <f>All_Customers_Residential!F473+All_Customers_Small_Commercial!F473+All_Customers_Lighting!F473</f>
        <v>86152</v>
      </c>
      <c r="G473" s="5">
        <f>All_Customers_Residential!G473+All_Customers_Small_Commercial!G473+All_Customers_Lighting!G473</f>
        <v>97515</v>
      </c>
      <c r="H473" s="5">
        <f>All_Customers_Residential!H473+All_Customers_Small_Commercial!H473+All_Customers_Lighting!H473</f>
        <v>112661</v>
      </c>
      <c r="I473" s="5">
        <f>All_Customers_Residential!I473+All_Customers_Small_Commercial!I473+All_Customers_Lighting!I473</f>
        <v>120574</v>
      </c>
      <c r="J473" s="5">
        <f>All_Customers_Residential!J473+All_Customers_Small_Commercial!J473+All_Customers_Lighting!J473</f>
        <v>118344</v>
      </c>
      <c r="K473" s="5">
        <f>All_Customers_Residential!K473+All_Customers_Small_Commercial!K473+All_Customers_Lighting!K473</f>
        <v>113905</v>
      </c>
      <c r="L473" s="5">
        <f>All_Customers_Residential!L473+All_Customers_Small_Commercial!L473+All_Customers_Lighting!L473</f>
        <v>103397</v>
      </c>
      <c r="M473" s="5">
        <f>All_Customers_Residential!M473+All_Customers_Small_Commercial!M473+All_Customers_Lighting!M473</f>
        <v>83806</v>
      </c>
      <c r="N473" s="5">
        <f>All_Customers_Residential!N473+All_Customers_Small_Commercial!N473+All_Customers_Lighting!N473</f>
        <v>70107</v>
      </c>
      <c r="O473" s="5">
        <f>All_Customers_Residential!O473+All_Customers_Small_Commercial!O473+All_Customers_Lighting!O473</f>
        <v>62903</v>
      </c>
      <c r="P473" s="5">
        <f>All_Customers_Residential!P473+All_Customers_Small_Commercial!P473+All_Customers_Lighting!P473</f>
        <v>56399</v>
      </c>
      <c r="Q473" s="5">
        <f>All_Customers_Residential!Q473+All_Customers_Small_Commercial!Q473+All_Customers_Lighting!Q473</f>
        <v>60959</v>
      </c>
      <c r="R473" s="5">
        <f>All_Customers_Residential!R473+All_Customers_Small_Commercial!R473+All_Customers_Lighting!R473</f>
        <v>73437</v>
      </c>
      <c r="S473" s="5">
        <f>All_Customers_Residential!S473+All_Customers_Small_Commercial!S473+All_Customers_Lighting!S473</f>
        <v>92992</v>
      </c>
      <c r="T473" s="5">
        <f>All_Customers_Residential!T473+All_Customers_Small_Commercial!T473+All_Customers_Lighting!T473</f>
        <v>114191</v>
      </c>
      <c r="U473" s="5">
        <f>All_Customers_Residential!U473+All_Customers_Small_Commercial!U473+All_Customers_Lighting!U473</f>
        <v>127032</v>
      </c>
      <c r="V473" s="5">
        <f>All_Customers_Residential!V473+All_Customers_Small_Commercial!V473+All_Customers_Lighting!V473</f>
        <v>123083</v>
      </c>
      <c r="W473" s="5">
        <f>All_Customers_Residential!W473+All_Customers_Small_Commercial!W473+All_Customers_Lighting!W473</f>
        <v>112772</v>
      </c>
      <c r="X473" s="5">
        <f>All_Customers_Residential!X473+All_Customers_Small_Commercial!X473+All_Customers_Lighting!X473</f>
        <v>101620</v>
      </c>
      <c r="Y473" s="5">
        <f>All_Customers_Residential!Y473+All_Customers_Small_Commercial!Y473+All_Customers_Lighting!Y473</f>
        <v>92622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1535521</v>
      </c>
      <c r="AD473" s="5">
        <f t="shared" si="58"/>
        <v>724383</v>
      </c>
      <c r="AE473" s="5">
        <f t="shared" si="59"/>
        <v>2259904</v>
      </c>
      <c r="AG473" s="2">
        <f t="shared" si="60"/>
        <v>4</v>
      </c>
      <c r="AH473" s="2">
        <f t="shared" si="61"/>
        <v>2025</v>
      </c>
      <c r="AJ473" s="5">
        <f t="shared" si="62"/>
        <v>127032</v>
      </c>
      <c r="AK473" s="2">
        <f t="shared" si="63"/>
        <v>20</v>
      </c>
    </row>
    <row r="474" spans="1:37" ht="12.75" x14ac:dyDescent="0.2">
      <c r="A474" s="4">
        <v>45757</v>
      </c>
      <c r="B474" s="5">
        <f>All_Customers_Residential!B474+All_Customers_Small_Commercial!B474+All_Customers_Lighting!B474</f>
        <v>87668</v>
      </c>
      <c r="C474" s="5">
        <f>All_Customers_Residential!C474+All_Customers_Small_Commercial!C474+All_Customers_Lighting!C474</f>
        <v>85550</v>
      </c>
      <c r="D474" s="5">
        <f>All_Customers_Residential!D474+All_Customers_Small_Commercial!D474+All_Customers_Lighting!D474</f>
        <v>85504</v>
      </c>
      <c r="E474" s="5">
        <f>All_Customers_Residential!E474+All_Customers_Small_Commercial!E474+All_Customers_Lighting!E474</f>
        <v>84953</v>
      </c>
      <c r="F474" s="5">
        <f>All_Customers_Residential!F474+All_Customers_Small_Commercial!F474+All_Customers_Lighting!F474</f>
        <v>89675</v>
      </c>
      <c r="G474" s="5">
        <f>All_Customers_Residential!G474+All_Customers_Small_Commercial!G474+All_Customers_Lighting!G474</f>
        <v>101133</v>
      </c>
      <c r="H474" s="5">
        <f>All_Customers_Residential!H474+All_Customers_Small_Commercial!H474+All_Customers_Lighting!H474</f>
        <v>113163</v>
      </c>
      <c r="I474" s="5">
        <f>All_Customers_Residential!I474+All_Customers_Small_Commercial!I474+All_Customers_Lighting!I474</f>
        <v>98677</v>
      </c>
      <c r="J474" s="5">
        <f>All_Customers_Residential!J474+All_Customers_Small_Commercial!J474+All_Customers_Lighting!J474</f>
        <v>71869</v>
      </c>
      <c r="K474" s="5">
        <f>All_Customers_Residential!K474+All_Customers_Small_Commercial!K474+All_Customers_Lighting!K474</f>
        <v>56170</v>
      </c>
      <c r="L474" s="5">
        <f>All_Customers_Residential!L474+All_Customers_Small_Commercial!L474+All_Customers_Lighting!L474</f>
        <v>48244</v>
      </c>
      <c r="M474" s="5">
        <f>All_Customers_Residential!M474+All_Customers_Small_Commercial!M474+All_Customers_Lighting!M474</f>
        <v>42549</v>
      </c>
      <c r="N474" s="5">
        <f>All_Customers_Residential!N474+All_Customers_Small_Commercial!N474+All_Customers_Lighting!N474</f>
        <v>41177</v>
      </c>
      <c r="O474" s="5">
        <f>All_Customers_Residential!O474+All_Customers_Small_Commercial!O474+All_Customers_Lighting!O474</f>
        <v>39434</v>
      </c>
      <c r="P474" s="5">
        <f>All_Customers_Residential!P474+All_Customers_Small_Commercial!P474+All_Customers_Lighting!P474</f>
        <v>42468</v>
      </c>
      <c r="Q474" s="5">
        <f>All_Customers_Residential!Q474+All_Customers_Small_Commercial!Q474+All_Customers_Lighting!Q474</f>
        <v>44369</v>
      </c>
      <c r="R474" s="5">
        <f>All_Customers_Residential!R474+All_Customers_Small_Commercial!R474+All_Customers_Lighting!R474</f>
        <v>58981</v>
      </c>
      <c r="S474" s="5">
        <f>All_Customers_Residential!S474+All_Customers_Small_Commercial!S474+All_Customers_Lighting!S474</f>
        <v>83929</v>
      </c>
      <c r="T474" s="5">
        <f>All_Customers_Residential!T474+All_Customers_Small_Commercial!T474+All_Customers_Lighting!T474</f>
        <v>105630</v>
      </c>
      <c r="U474" s="5">
        <f>All_Customers_Residential!U474+All_Customers_Small_Commercial!U474+All_Customers_Lighting!U474</f>
        <v>118114</v>
      </c>
      <c r="V474" s="5">
        <f>All_Customers_Residential!V474+All_Customers_Small_Commercial!V474+All_Customers_Lighting!V474</f>
        <v>118025</v>
      </c>
      <c r="W474" s="5">
        <f>All_Customers_Residential!W474+All_Customers_Small_Commercial!W474+All_Customers_Lighting!W474</f>
        <v>107029</v>
      </c>
      <c r="X474" s="5">
        <f>All_Customers_Residential!X474+All_Customers_Small_Commercial!X474+All_Customers_Lighting!X474</f>
        <v>97048</v>
      </c>
      <c r="Y474" s="5">
        <f>All_Customers_Residential!Y474+All_Customers_Small_Commercial!Y474+All_Customers_Lighting!Y474</f>
        <v>87993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1173713</v>
      </c>
      <c r="AD474" s="5">
        <f t="shared" si="58"/>
        <v>735639</v>
      </c>
      <c r="AE474" s="5">
        <f t="shared" si="59"/>
        <v>1909352</v>
      </c>
      <c r="AG474" s="2">
        <f t="shared" si="60"/>
        <v>4</v>
      </c>
      <c r="AH474" s="2">
        <f t="shared" si="61"/>
        <v>2025</v>
      </c>
      <c r="AJ474" s="5">
        <f t="shared" si="62"/>
        <v>118114</v>
      </c>
      <c r="AK474" s="2">
        <f t="shared" si="63"/>
        <v>20</v>
      </c>
    </row>
    <row r="475" spans="1:37" ht="12.75" x14ac:dyDescent="0.2">
      <c r="A475" s="4">
        <v>45758</v>
      </c>
      <c r="B475" s="5">
        <f>All_Customers_Residential!B475+All_Customers_Small_Commercial!B475+All_Customers_Lighting!B475</f>
        <v>83227</v>
      </c>
      <c r="C475" s="5">
        <f>All_Customers_Residential!C475+All_Customers_Small_Commercial!C475+All_Customers_Lighting!C475</f>
        <v>81892</v>
      </c>
      <c r="D475" s="5">
        <f>All_Customers_Residential!D475+All_Customers_Small_Commercial!D475+All_Customers_Lighting!D475</f>
        <v>80466</v>
      </c>
      <c r="E475" s="5">
        <f>All_Customers_Residential!E475+All_Customers_Small_Commercial!E475+All_Customers_Lighting!E475</f>
        <v>81620</v>
      </c>
      <c r="F475" s="5">
        <f>All_Customers_Residential!F475+All_Customers_Small_Commercial!F475+All_Customers_Lighting!F475</f>
        <v>84128</v>
      </c>
      <c r="G475" s="5">
        <f>All_Customers_Residential!G475+All_Customers_Small_Commercial!G475+All_Customers_Lighting!G475</f>
        <v>93684</v>
      </c>
      <c r="H475" s="5">
        <f>All_Customers_Residential!H475+All_Customers_Small_Commercial!H475+All_Customers_Lighting!H475</f>
        <v>107506</v>
      </c>
      <c r="I475" s="5">
        <f>All_Customers_Residential!I475+All_Customers_Small_Commercial!I475+All_Customers_Lighting!I475</f>
        <v>109933</v>
      </c>
      <c r="J475" s="5">
        <f>All_Customers_Residential!J475+All_Customers_Small_Commercial!J475+All_Customers_Lighting!J475</f>
        <v>103190</v>
      </c>
      <c r="K475" s="5">
        <f>All_Customers_Residential!K475+All_Customers_Small_Commercial!K475+All_Customers_Lighting!K475</f>
        <v>100948</v>
      </c>
      <c r="L475" s="5">
        <f>All_Customers_Residential!L475+All_Customers_Small_Commercial!L475+All_Customers_Lighting!L475</f>
        <v>91492</v>
      </c>
      <c r="M475" s="5">
        <f>All_Customers_Residential!M475+All_Customers_Small_Commercial!M475+All_Customers_Lighting!M475</f>
        <v>73951</v>
      </c>
      <c r="N475" s="5">
        <f>All_Customers_Residential!N475+All_Customers_Small_Commercial!N475+All_Customers_Lighting!N475</f>
        <v>71348</v>
      </c>
      <c r="O475" s="5">
        <f>All_Customers_Residential!O475+All_Customers_Small_Commercial!O475+All_Customers_Lighting!O475</f>
        <v>79683</v>
      </c>
      <c r="P475" s="5">
        <f>All_Customers_Residential!P475+All_Customers_Small_Commercial!P475+All_Customers_Lighting!P475</f>
        <v>80007</v>
      </c>
      <c r="Q475" s="5">
        <f>All_Customers_Residential!Q475+All_Customers_Small_Commercial!Q475+All_Customers_Lighting!Q475</f>
        <v>83515</v>
      </c>
      <c r="R475" s="5">
        <f>All_Customers_Residential!R475+All_Customers_Small_Commercial!R475+All_Customers_Lighting!R475</f>
        <v>92382</v>
      </c>
      <c r="S475" s="5">
        <f>All_Customers_Residential!S475+All_Customers_Small_Commercial!S475+All_Customers_Lighting!S475</f>
        <v>105243</v>
      </c>
      <c r="T475" s="5">
        <f>All_Customers_Residential!T475+All_Customers_Small_Commercial!T475+All_Customers_Lighting!T475</f>
        <v>109966</v>
      </c>
      <c r="U475" s="5">
        <f>All_Customers_Residential!U475+All_Customers_Small_Commercial!U475+All_Customers_Lighting!U475</f>
        <v>115498</v>
      </c>
      <c r="V475" s="5">
        <f>All_Customers_Residential!V475+All_Customers_Small_Commercial!V475+All_Customers_Lighting!V475</f>
        <v>112141</v>
      </c>
      <c r="W475" s="5">
        <f>All_Customers_Residential!W475+All_Customers_Small_Commercial!W475+All_Customers_Lighting!W475</f>
        <v>102545</v>
      </c>
      <c r="X475" s="5">
        <f>All_Customers_Residential!X475+All_Customers_Small_Commercial!X475+All_Customers_Lighting!X475</f>
        <v>93556</v>
      </c>
      <c r="Y475" s="5">
        <f>All_Customers_Residential!Y475+All_Customers_Small_Commercial!Y475+All_Customers_Lighting!Y475</f>
        <v>84061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1525398</v>
      </c>
      <c r="AD475" s="5">
        <f t="shared" si="58"/>
        <v>696584</v>
      </c>
      <c r="AE475" s="5">
        <f t="shared" si="59"/>
        <v>2221982</v>
      </c>
      <c r="AG475" s="2">
        <f t="shared" si="60"/>
        <v>4</v>
      </c>
      <c r="AH475" s="2">
        <f t="shared" si="61"/>
        <v>2025</v>
      </c>
      <c r="AJ475" s="5">
        <f t="shared" si="62"/>
        <v>115498</v>
      </c>
      <c r="AK475" s="2">
        <f t="shared" si="63"/>
        <v>20</v>
      </c>
    </row>
    <row r="476" spans="1:37" ht="12.75" x14ac:dyDescent="0.2">
      <c r="A476" s="4">
        <v>45759</v>
      </c>
      <c r="B476" s="5">
        <f>All_Customers_Residential!B476+All_Customers_Small_Commercial!B476+All_Customers_Lighting!B476</f>
        <v>80730</v>
      </c>
      <c r="C476" s="5">
        <f>All_Customers_Residential!C476+All_Customers_Small_Commercial!C476+All_Customers_Lighting!C476</f>
        <v>77544</v>
      </c>
      <c r="D476" s="5">
        <f>All_Customers_Residential!D476+All_Customers_Small_Commercial!D476+All_Customers_Lighting!D476</f>
        <v>77912</v>
      </c>
      <c r="E476" s="5">
        <f>All_Customers_Residential!E476+All_Customers_Small_Commercial!E476+All_Customers_Lighting!E476</f>
        <v>76605</v>
      </c>
      <c r="F476" s="5">
        <f>All_Customers_Residential!F476+All_Customers_Small_Commercial!F476+All_Customers_Lighting!F476</f>
        <v>78739</v>
      </c>
      <c r="G476" s="5">
        <f>All_Customers_Residential!G476+All_Customers_Small_Commercial!G476+All_Customers_Lighting!G476</f>
        <v>82152</v>
      </c>
      <c r="H476" s="5">
        <f>All_Customers_Residential!H476+All_Customers_Small_Commercial!H476+All_Customers_Lighting!H476</f>
        <v>91643</v>
      </c>
      <c r="I476" s="5">
        <f>All_Customers_Residential!I476+All_Customers_Small_Commercial!I476+All_Customers_Lighting!I476</f>
        <v>98270</v>
      </c>
      <c r="J476" s="5">
        <f>All_Customers_Residential!J476+All_Customers_Small_Commercial!J476+All_Customers_Lighting!J476</f>
        <v>104398</v>
      </c>
      <c r="K476" s="5">
        <f>All_Customers_Residential!K476+All_Customers_Small_Commercial!K476+All_Customers_Lighting!K476</f>
        <v>105668</v>
      </c>
      <c r="L476" s="5">
        <f>All_Customers_Residential!L476+All_Customers_Small_Commercial!L476+All_Customers_Lighting!L476</f>
        <v>98435</v>
      </c>
      <c r="M476" s="5">
        <f>All_Customers_Residential!M476+All_Customers_Small_Commercial!M476+All_Customers_Lighting!M476</f>
        <v>91054</v>
      </c>
      <c r="N476" s="5">
        <f>All_Customers_Residential!N476+All_Customers_Small_Commercial!N476+All_Customers_Lighting!N476</f>
        <v>89334</v>
      </c>
      <c r="O476" s="5">
        <f>All_Customers_Residential!O476+All_Customers_Small_Commercial!O476+All_Customers_Lighting!O476</f>
        <v>87143</v>
      </c>
      <c r="P476" s="5">
        <f>All_Customers_Residential!P476+All_Customers_Small_Commercial!P476+All_Customers_Lighting!P476</f>
        <v>89788</v>
      </c>
      <c r="Q476" s="5">
        <f>All_Customers_Residential!Q476+All_Customers_Small_Commercial!Q476+All_Customers_Lighting!Q476</f>
        <v>93167</v>
      </c>
      <c r="R476" s="5">
        <f>All_Customers_Residential!R476+All_Customers_Small_Commercial!R476+All_Customers_Lighting!R476</f>
        <v>102067</v>
      </c>
      <c r="S476" s="5">
        <f>All_Customers_Residential!S476+All_Customers_Small_Commercial!S476+All_Customers_Lighting!S476</f>
        <v>114938</v>
      </c>
      <c r="T476" s="5">
        <f>All_Customers_Residential!T476+All_Customers_Small_Commercial!T476+All_Customers_Lighting!T476</f>
        <v>117768</v>
      </c>
      <c r="U476" s="5">
        <f>All_Customers_Residential!U476+All_Customers_Small_Commercial!U476+All_Customers_Lighting!U476</f>
        <v>122613</v>
      </c>
      <c r="V476" s="5">
        <f>All_Customers_Residential!V476+All_Customers_Small_Commercial!V476+All_Customers_Lighting!V476</f>
        <v>117140</v>
      </c>
      <c r="W476" s="5">
        <f>All_Customers_Residential!W476+All_Customers_Small_Commercial!W476+All_Customers_Lighting!W476</f>
        <v>108616</v>
      </c>
      <c r="X476" s="5">
        <f>All_Customers_Residential!X476+All_Customers_Small_Commercial!X476+All_Customers_Lighting!X476</f>
        <v>97058</v>
      </c>
      <c r="Y476" s="5">
        <f>All_Customers_Residential!Y476+All_Customers_Small_Commercial!Y476+All_Customers_Lighting!Y476</f>
        <v>88257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2291039</v>
      </c>
      <c r="AE476" s="5">
        <f t="shared" si="59"/>
        <v>2291039</v>
      </c>
      <c r="AG476" s="2">
        <f t="shared" si="60"/>
        <v>4</v>
      </c>
      <c r="AH476" s="2">
        <f t="shared" si="61"/>
        <v>2025</v>
      </c>
      <c r="AJ476" s="5">
        <f t="shared" si="62"/>
        <v>122613</v>
      </c>
      <c r="AK476" s="2">
        <f t="shared" si="63"/>
        <v>20</v>
      </c>
    </row>
    <row r="477" spans="1:37" ht="12.75" x14ac:dyDescent="0.2">
      <c r="A477" s="4">
        <v>45760</v>
      </c>
      <c r="B477" s="5">
        <f>All_Customers_Residential!B477+All_Customers_Small_Commercial!B477+All_Customers_Lighting!B477</f>
        <v>83244</v>
      </c>
      <c r="C477" s="5">
        <f>All_Customers_Residential!C477+All_Customers_Small_Commercial!C477+All_Customers_Lighting!C477</f>
        <v>80640</v>
      </c>
      <c r="D477" s="5">
        <f>All_Customers_Residential!D477+All_Customers_Small_Commercial!D477+All_Customers_Lighting!D477</f>
        <v>80629</v>
      </c>
      <c r="E477" s="5">
        <f>All_Customers_Residential!E477+All_Customers_Small_Commercial!E477+All_Customers_Lighting!E477</f>
        <v>78404</v>
      </c>
      <c r="F477" s="5">
        <f>All_Customers_Residential!F477+All_Customers_Small_Commercial!F477+All_Customers_Lighting!F477</f>
        <v>79731</v>
      </c>
      <c r="G477" s="5">
        <f>All_Customers_Residential!G477+All_Customers_Small_Commercial!G477+All_Customers_Lighting!G477</f>
        <v>83990</v>
      </c>
      <c r="H477" s="5">
        <f>All_Customers_Residential!H477+All_Customers_Small_Commercial!H477+All_Customers_Lighting!H477</f>
        <v>92847</v>
      </c>
      <c r="I477" s="5">
        <f>All_Customers_Residential!I477+All_Customers_Small_Commercial!I477+All_Customers_Lighting!I477</f>
        <v>99603</v>
      </c>
      <c r="J477" s="5">
        <f>All_Customers_Residential!J477+All_Customers_Small_Commercial!J477+All_Customers_Lighting!J477</f>
        <v>104751</v>
      </c>
      <c r="K477" s="5">
        <f>All_Customers_Residential!K477+All_Customers_Small_Commercial!K477+All_Customers_Lighting!K477</f>
        <v>109317</v>
      </c>
      <c r="L477" s="5">
        <f>All_Customers_Residential!L477+All_Customers_Small_Commercial!L477+All_Customers_Lighting!L477</f>
        <v>109446</v>
      </c>
      <c r="M477" s="5">
        <f>All_Customers_Residential!M477+All_Customers_Small_Commercial!M477+All_Customers_Lighting!M477</f>
        <v>104705</v>
      </c>
      <c r="N477" s="5">
        <f>All_Customers_Residential!N477+All_Customers_Small_Commercial!N477+All_Customers_Lighting!N477</f>
        <v>104747</v>
      </c>
      <c r="O477" s="5">
        <f>All_Customers_Residential!O477+All_Customers_Small_Commercial!O477+All_Customers_Lighting!O477</f>
        <v>101832</v>
      </c>
      <c r="P477" s="5">
        <f>All_Customers_Residential!P477+All_Customers_Small_Commercial!P477+All_Customers_Lighting!P477</f>
        <v>96571</v>
      </c>
      <c r="Q477" s="5">
        <f>All_Customers_Residential!Q477+All_Customers_Small_Commercial!Q477+All_Customers_Lighting!Q477</f>
        <v>102035</v>
      </c>
      <c r="R477" s="5">
        <f>All_Customers_Residential!R477+All_Customers_Small_Commercial!R477+All_Customers_Lighting!R477</f>
        <v>112567</v>
      </c>
      <c r="S477" s="5">
        <f>All_Customers_Residential!S477+All_Customers_Small_Commercial!S477+All_Customers_Lighting!S477</f>
        <v>123540</v>
      </c>
      <c r="T477" s="5">
        <f>All_Customers_Residential!T477+All_Customers_Small_Commercial!T477+All_Customers_Lighting!T477</f>
        <v>125890</v>
      </c>
      <c r="U477" s="5">
        <f>All_Customers_Residential!U477+All_Customers_Small_Commercial!U477+All_Customers_Lighting!U477</f>
        <v>131941</v>
      </c>
      <c r="V477" s="5">
        <f>All_Customers_Residential!V477+All_Customers_Small_Commercial!V477+All_Customers_Lighting!V477</f>
        <v>126263</v>
      </c>
      <c r="W477" s="5">
        <f>All_Customers_Residential!W477+All_Customers_Small_Commercial!W477+All_Customers_Lighting!W477</f>
        <v>113745</v>
      </c>
      <c r="X477" s="5">
        <f>All_Customers_Residential!X477+All_Customers_Small_Commercial!X477+All_Customers_Lighting!X477</f>
        <v>100845</v>
      </c>
      <c r="Y477" s="5">
        <f>All_Customers_Residential!Y477+All_Customers_Small_Commercial!Y477+All_Customers_Lighting!Y477</f>
        <v>91203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2438486</v>
      </c>
      <c r="AE477" s="5">
        <f t="shared" si="59"/>
        <v>2438486</v>
      </c>
      <c r="AG477" s="2">
        <f t="shared" si="60"/>
        <v>4</v>
      </c>
      <c r="AH477" s="2">
        <f t="shared" si="61"/>
        <v>2025</v>
      </c>
      <c r="AJ477" s="5">
        <f t="shared" si="62"/>
        <v>131941</v>
      </c>
      <c r="AK477" s="2">
        <f t="shared" si="63"/>
        <v>20</v>
      </c>
    </row>
    <row r="478" spans="1:37" ht="12.75" x14ac:dyDescent="0.2">
      <c r="A478" s="4">
        <v>45761</v>
      </c>
      <c r="B478" s="5">
        <f>All_Customers_Residential!B478+All_Customers_Small_Commercial!B478+All_Customers_Lighting!B478</f>
        <v>84176</v>
      </c>
      <c r="C478" s="5">
        <f>All_Customers_Residential!C478+All_Customers_Small_Commercial!C478+All_Customers_Lighting!C478</f>
        <v>81337</v>
      </c>
      <c r="D478" s="5">
        <f>All_Customers_Residential!D478+All_Customers_Small_Commercial!D478+All_Customers_Lighting!D478</f>
        <v>80358</v>
      </c>
      <c r="E478" s="5">
        <f>All_Customers_Residential!E478+All_Customers_Small_Commercial!E478+All_Customers_Lighting!E478</f>
        <v>80759</v>
      </c>
      <c r="F478" s="5">
        <f>All_Customers_Residential!F478+All_Customers_Small_Commercial!F478+All_Customers_Lighting!F478</f>
        <v>84173</v>
      </c>
      <c r="G478" s="5">
        <f>All_Customers_Residential!G478+All_Customers_Small_Commercial!G478+All_Customers_Lighting!G478</f>
        <v>94247</v>
      </c>
      <c r="H478" s="5">
        <f>All_Customers_Residential!H478+All_Customers_Small_Commercial!H478+All_Customers_Lighting!H478</f>
        <v>107975</v>
      </c>
      <c r="I478" s="5">
        <f>All_Customers_Residential!I478+All_Customers_Small_Commercial!I478+All_Customers_Lighting!I478</f>
        <v>108258</v>
      </c>
      <c r="J478" s="5">
        <f>All_Customers_Residential!J478+All_Customers_Small_Commercial!J478+All_Customers_Lighting!J478</f>
        <v>99532</v>
      </c>
      <c r="K478" s="5">
        <f>All_Customers_Residential!K478+All_Customers_Small_Commercial!K478+All_Customers_Lighting!K478</f>
        <v>93619</v>
      </c>
      <c r="L478" s="5">
        <f>All_Customers_Residential!L478+All_Customers_Small_Commercial!L478+All_Customers_Lighting!L478</f>
        <v>85468</v>
      </c>
      <c r="M478" s="5">
        <f>All_Customers_Residential!M478+All_Customers_Small_Commercial!M478+All_Customers_Lighting!M478</f>
        <v>76835</v>
      </c>
      <c r="N478" s="5">
        <f>All_Customers_Residential!N478+All_Customers_Small_Commercial!N478+All_Customers_Lighting!N478</f>
        <v>75981</v>
      </c>
      <c r="O478" s="5">
        <f>All_Customers_Residential!O478+All_Customers_Small_Commercial!O478+All_Customers_Lighting!O478</f>
        <v>68571</v>
      </c>
      <c r="P478" s="5">
        <f>All_Customers_Residential!P478+All_Customers_Small_Commercial!P478+All_Customers_Lighting!P478</f>
        <v>62988</v>
      </c>
      <c r="Q478" s="5">
        <f>All_Customers_Residential!Q478+All_Customers_Small_Commercial!Q478+All_Customers_Lighting!Q478</f>
        <v>70791</v>
      </c>
      <c r="R478" s="5">
        <f>All_Customers_Residential!R478+All_Customers_Small_Commercial!R478+All_Customers_Lighting!R478</f>
        <v>66949</v>
      </c>
      <c r="S478" s="5">
        <f>All_Customers_Residential!S478+All_Customers_Small_Commercial!S478+All_Customers_Lighting!S478</f>
        <v>87582</v>
      </c>
      <c r="T478" s="5">
        <f>All_Customers_Residential!T478+All_Customers_Small_Commercial!T478+All_Customers_Lighting!T478</f>
        <v>105201</v>
      </c>
      <c r="U478" s="5">
        <f>All_Customers_Residential!U478+All_Customers_Small_Commercial!U478+All_Customers_Lighting!U478</f>
        <v>115559</v>
      </c>
      <c r="V478" s="5">
        <f>All_Customers_Residential!V478+All_Customers_Small_Commercial!V478+All_Customers_Lighting!V478</f>
        <v>113105</v>
      </c>
      <c r="W478" s="5">
        <f>All_Customers_Residential!W478+All_Customers_Small_Commercial!W478+All_Customers_Lighting!W478</f>
        <v>103978</v>
      </c>
      <c r="X478" s="5">
        <f>All_Customers_Residential!X478+All_Customers_Small_Commercial!X478+All_Customers_Lighting!X478</f>
        <v>92521</v>
      </c>
      <c r="Y478" s="5">
        <f>All_Customers_Residential!Y478+All_Customers_Small_Commercial!Y478+All_Customers_Lighting!Y478</f>
        <v>84387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1426938</v>
      </c>
      <c r="AD478" s="5">
        <f t="shared" si="58"/>
        <v>697412</v>
      </c>
      <c r="AE478" s="5">
        <f t="shared" si="59"/>
        <v>2124350</v>
      </c>
      <c r="AG478" s="2">
        <f t="shared" si="60"/>
        <v>4</v>
      </c>
      <c r="AH478" s="2">
        <f t="shared" si="61"/>
        <v>2025</v>
      </c>
      <c r="AJ478" s="5">
        <f t="shared" si="62"/>
        <v>115559</v>
      </c>
      <c r="AK478" s="2">
        <f t="shared" si="63"/>
        <v>20</v>
      </c>
    </row>
    <row r="479" spans="1:37" ht="12.75" x14ac:dyDescent="0.2">
      <c r="A479" s="4">
        <v>45762</v>
      </c>
      <c r="B479" s="5">
        <f>All_Customers_Residential!B479+All_Customers_Small_Commercial!B479+All_Customers_Lighting!B479</f>
        <v>77462</v>
      </c>
      <c r="C479" s="5">
        <f>All_Customers_Residential!C479+All_Customers_Small_Commercial!C479+All_Customers_Lighting!C479</f>
        <v>75778</v>
      </c>
      <c r="D479" s="5">
        <f>All_Customers_Residential!D479+All_Customers_Small_Commercial!D479+All_Customers_Lighting!D479</f>
        <v>74702</v>
      </c>
      <c r="E479" s="5">
        <f>All_Customers_Residential!E479+All_Customers_Small_Commercial!E479+All_Customers_Lighting!E479</f>
        <v>74810</v>
      </c>
      <c r="F479" s="5">
        <f>All_Customers_Residential!F479+All_Customers_Small_Commercial!F479+All_Customers_Lighting!F479</f>
        <v>77043</v>
      </c>
      <c r="G479" s="5">
        <f>All_Customers_Residential!G479+All_Customers_Small_Commercial!G479+All_Customers_Lighting!G479</f>
        <v>87271</v>
      </c>
      <c r="H479" s="5">
        <f>All_Customers_Residential!H479+All_Customers_Small_Commercial!H479+All_Customers_Lighting!H479</f>
        <v>102065</v>
      </c>
      <c r="I479" s="5">
        <f>All_Customers_Residential!I479+All_Customers_Small_Commercial!I479+All_Customers_Lighting!I479</f>
        <v>105561</v>
      </c>
      <c r="J479" s="5">
        <f>All_Customers_Residential!J479+All_Customers_Small_Commercial!J479+All_Customers_Lighting!J479</f>
        <v>95051</v>
      </c>
      <c r="K479" s="5">
        <f>All_Customers_Residential!K479+All_Customers_Small_Commercial!K479+All_Customers_Lighting!K479</f>
        <v>92294</v>
      </c>
      <c r="L479" s="5">
        <f>All_Customers_Residential!L479+All_Customers_Small_Commercial!L479+All_Customers_Lighting!L479</f>
        <v>91588</v>
      </c>
      <c r="M479" s="5">
        <f>All_Customers_Residential!M479+All_Customers_Small_Commercial!M479+All_Customers_Lighting!M479</f>
        <v>92217</v>
      </c>
      <c r="N479" s="5">
        <f>All_Customers_Residential!N479+All_Customers_Small_Commercial!N479+All_Customers_Lighting!N479</f>
        <v>83814</v>
      </c>
      <c r="O479" s="5">
        <f>All_Customers_Residential!O479+All_Customers_Small_Commercial!O479+All_Customers_Lighting!O479</f>
        <v>67613</v>
      </c>
      <c r="P479" s="5">
        <f>All_Customers_Residential!P479+All_Customers_Small_Commercial!P479+All_Customers_Lighting!P479</f>
        <v>79231</v>
      </c>
      <c r="Q479" s="5">
        <f>All_Customers_Residential!Q479+All_Customers_Small_Commercial!Q479+All_Customers_Lighting!Q479</f>
        <v>89992</v>
      </c>
      <c r="R479" s="5">
        <f>All_Customers_Residential!R479+All_Customers_Small_Commercial!R479+All_Customers_Lighting!R479</f>
        <v>102298</v>
      </c>
      <c r="S479" s="5">
        <f>All_Customers_Residential!S479+All_Customers_Small_Commercial!S479+All_Customers_Lighting!S479</f>
        <v>112292</v>
      </c>
      <c r="T479" s="5">
        <f>All_Customers_Residential!T479+All_Customers_Small_Commercial!T479+All_Customers_Lighting!T479</f>
        <v>116761</v>
      </c>
      <c r="U479" s="5">
        <f>All_Customers_Residential!U479+All_Customers_Small_Commercial!U479+All_Customers_Lighting!U479</f>
        <v>120225</v>
      </c>
      <c r="V479" s="5">
        <f>All_Customers_Residential!V479+All_Customers_Small_Commercial!V479+All_Customers_Lighting!V479</f>
        <v>113221</v>
      </c>
      <c r="W479" s="5">
        <f>All_Customers_Residential!W479+All_Customers_Small_Commercial!W479+All_Customers_Lighting!W479</f>
        <v>103431</v>
      </c>
      <c r="X479" s="5">
        <f>All_Customers_Residential!X479+All_Customers_Small_Commercial!X479+All_Customers_Lighting!X479</f>
        <v>89714</v>
      </c>
      <c r="Y479" s="5">
        <f>All_Customers_Residential!Y479+All_Customers_Small_Commercial!Y479+All_Customers_Lighting!Y479</f>
        <v>78645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1555303</v>
      </c>
      <c r="AD479" s="5">
        <f t="shared" si="58"/>
        <v>647776</v>
      </c>
      <c r="AE479" s="5">
        <f t="shared" si="59"/>
        <v>2203079</v>
      </c>
      <c r="AG479" s="2">
        <f t="shared" si="60"/>
        <v>4</v>
      </c>
      <c r="AH479" s="2">
        <f t="shared" si="61"/>
        <v>2025</v>
      </c>
      <c r="AJ479" s="5">
        <f t="shared" si="62"/>
        <v>120225</v>
      </c>
      <c r="AK479" s="2">
        <f t="shared" si="63"/>
        <v>20</v>
      </c>
    </row>
    <row r="480" spans="1:37" ht="12.75" x14ac:dyDescent="0.2">
      <c r="A480" s="4">
        <v>45763</v>
      </c>
      <c r="B480" s="5">
        <f>All_Customers_Residential!B480+All_Customers_Small_Commercial!B480+All_Customers_Lighting!B480</f>
        <v>75106</v>
      </c>
      <c r="C480" s="5">
        <f>All_Customers_Residential!C480+All_Customers_Small_Commercial!C480+All_Customers_Lighting!C480</f>
        <v>74305</v>
      </c>
      <c r="D480" s="5">
        <f>All_Customers_Residential!D480+All_Customers_Small_Commercial!D480+All_Customers_Lighting!D480</f>
        <v>72684</v>
      </c>
      <c r="E480" s="5">
        <f>All_Customers_Residential!E480+All_Customers_Small_Commercial!E480+All_Customers_Lighting!E480</f>
        <v>73852</v>
      </c>
      <c r="F480" s="5">
        <f>All_Customers_Residential!F480+All_Customers_Small_Commercial!F480+All_Customers_Lighting!F480</f>
        <v>76928</v>
      </c>
      <c r="G480" s="5">
        <f>All_Customers_Residential!G480+All_Customers_Small_Commercial!G480+All_Customers_Lighting!G480</f>
        <v>86674</v>
      </c>
      <c r="H480" s="5">
        <f>All_Customers_Residential!H480+All_Customers_Small_Commercial!H480+All_Customers_Lighting!H480</f>
        <v>98489</v>
      </c>
      <c r="I480" s="5">
        <f>All_Customers_Residential!I480+All_Customers_Small_Commercial!I480+All_Customers_Lighting!I480</f>
        <v>90900</v>
      </c>
      <c r="J480" s="5">
        <f>All_Customers_Residential!J480+All_Customers_Small_Commercial!J480+All_Customers_Lighting!J480</f>
        <v>71143</v>
      </c>
      <c r="K480" s="5">
        <f>All_Customers_Residential!K480+All_Customers_Small_Commercial!K480+All_Customers_Lighting!K480</f>
        <v>67155</v>
      </c>
      <c r="L480" s="5">
        <f>All_Customers_Residential!L480+All_Customers_Small_Commercial!L480+All_Customers_Lighting!L480</f>
        <v>68664</v>
      </c>
      <c r="M480" s="5">
        <f>All_Customers_Residential!M480+All_Customers_Small_Commercial!M480+All_Customers_Lighting!M480</f>
        <v>70463</v>
      </c>
      <c r="N480" s="5">
        <f>All_Customers_Residential!N480+All_Customers_Small_Commercial!N480+All_Customers_Lighting!N480</f>
        <v>75940</v>
      </c>
      <c r="O480" s="5">
        <f>All_Customers_Residential!O480+All_Customers_Small_Commercial!O480+All_Customers_Lighting!O480</f>
        <v>76353</v>
      </c>
      <c r="P480" s="5">
        <f>All_Customers_Residential!P480+All_Customers_Small_Commercial!P480+All_Customers_Lighting!P480</f>
        <v>78222</v>
      </c>
      <c r="Q480" s="5">
        <f>All_Customers_Residential!Q480+All_Customers_Small_Commercial!Q480+All_Customers_Lighting!Q480</f>
        <v>80945</v>
      </c>
      <c r="R480" s="5">
        <f>All_Customers_Residential!R480+All_Customers_Small_Commercial!R480+All_Customers_Lighting!R480</f>
        <v>85568</v>
      </c>
      <c r="S480" s="5">
        <f>All_Customers_Residential!S480+All_Customers_Small_Commercial!S480+All_Customers_Lighting!S480</f>
        <v>99982</v>
      </c>
      <c r="T480" s="5">
        <f>All_Customers_Residential!T480+All_Customers_Small_Commercial!T480+All_Customers_Lighting!T480</f>
        <v>111645</v>
      </c>
      <c r="U480" s="5">
        <f>All_Customers_Residential!U480+All_Customers_Small_Commercial!U480+All_Customers_Lighting!U480</f>
        <v>120395</v>
      </c>
      <c r="V480" s="5">
        <f>All_Customers_Residential!V480+All_Customers_Small_Commercial!V480+All_Customers_Lighting!V480</f>
        <v>116426</v>
      </c>
      <c r="W480" s="5">
        <f>All_Customers_Residential!W480+All_Customers_Small_Commercial!W480+All_Customers_Lighting!W480</f>
        <v>105640</v>
      </c>
      <c r="X480" s="5">
        <f>All_Customers_Residential!X480+All_Customers_Small_Commercial!X480+All_Customers_Lighting!X480</f>
        <v>94461</v>
      </c>
      <c r="Y480" s="5">
        <f>All_Customers_Residential!Y480+All_Customers_Small_Commercial!Y480+All_Customers_Lighting!Y480</f>
        <v>85325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1413902</v>
      </c>
      <c r="AD480" s="5">
        <f t="shared" si="58"/>
        <v>643363</v>
      </c>
      <c r="AE480" s="5">
        <f t="shared" si="59"/>
        <v>2057265</v>
      </c>
      <c r="AG480" s="2">
        <f t="shared" si="60"/>
        <v>4</v>
      </c>
      <c r="AH480" s="2">
        <f t="shared" si="61"/>
        <v>2025</v>
      </c>
      <c r="AJ480" s="5">
        <f t="shared" si="62"/>
        <v>120395</v>
      </c>
      <c r="AK480" s="2">
        <f t="shared" si="63"/>
        <v>20</v>
      </c>
    </row>
    <row r="481" spans="1:37" ht="12.75" x14ac:dyDescent="0.2">
      <c r="A481" s="4">
        <v>45764</v>
      </c>
      <c r="B481" s="5">
        <f>All_Customers_Residential!B481+All_Customers_Small_Commercial!B481+All_Customers_Lighting!B481</f>
        <v>78828</v>
      </c>
      <c r="C481" s="5">
        <f>All_Customers_Residential!C481+All_Customers_Small_Commercial!C481+All_Customers_Lighting!C481</f>
        <v>76582</v>
      </c>
      <c r="D481" s="5">
        <f>All_Customers_Residential!D481+All_Customers_Small_Commercial!D481+All_Customers_Lighting!D481</f>
        <v>75326</v>
      </c>
      <c r="E481" s="5">
        <f>All_Customers_Residential!E481+All_Customers_Small_Commercial!E481+All_Customers_Lighting!E481</f>
        <v>76563</v>
      </c>
      <c r="F481" s="5">
        <f>All_Customers_Residential!F481+All_Customers_Small_Commercial!F481+All_Customers_Lighting!F481</f>
        <v>79343</v>
      </c>
      <c r="G481" s="5">
        <f>All_Customers_Residential!G481+All_Customers_Small_Commercial!G481+All_Customers_Lighting!G481</f>
        <v>90075</v>
      </c>
      <c r="H481" s="5">
        <f>All_Customers_Residential!H481+All_Customers_Small_Commercial!H481+All_Customers_Lighting!H481</f>
        <v>102190</v>
      </c>
      <c r="I481" s="5">
        <f>All_Customers_Residential!I481+All_Customers_Small_Commercial!I481+All_Customers_Lighting!I481</f>
        <v>96341</v>
      </c>
      <c r="J481" s="5">
        <f>All_Customers_Residential!J481+All_Customers_Small_Commercial!J481+All_Customers_Lighting!J481</f>
        <v>79732</v>
      </c>
      <c r="K481" s="5">
        <f>All_Customers_Residential!K481+All_Customers_Small_Commercial!K481+All_Customers_Lighting!K481</f>
        <v>64926</v>
      </c>
      <c r="L481" s="5">
        <f>All_Customers_Residential!L481+All_Customers_Small_Commercial!L481+All_Customers_Lighting!L481</f>
        <v>54888</v>
      </c>
      <c r="M481" s="5">
        <f>All_Customers_Residential!M481+All_Customers_Small_Commercial!M481+All_Customers_Lighting!M481</f>
        <v>48044</v>
      </c>
      <c r="N481" s="5">
        <f>All_Customers_Residential!N481+All_Customers_Small_Commercial!N481+All_Customers_Lighting!N481</f>
        <v>48923</v>
      </c>
      <c r="O481" s="5">
        <f>All_Customers_Residential!O481+All_Customers_Small_Commercial!O481+All_Customers_Lighting!O481</f>
        <v>48622</v>
      </c>
      <c r="P481" s="5">
        <f>All_Customers_Residential!P481+All_Customers_Small_Commercial!P481+All_Customers_Lighting!P481</f>
        <v>48892</v>
      </c>
      <c r="Q481" s="5">
        <f>All_Customers_Residential!Q481+All_Customers_Small_Commercial!Q481+All_Customers_Lighting!Q481</f>
        <v>55252</v>
      </c>
      <c r="R481" s="5">
        <f>All_Customers_Residential!R481+All_Customers_Small_Commercial!R481+All_Customers_Lighting!R481</f>
        <v>60847</v>
      </c>
      <c r="S481" s="5">
        <f>All_Customers_Residential!S481+All_Customers_Small_Commercial!S481+All_Customers_Lighting!S481</f>
        <v>81285</v>
      </c>
      <c r="T481" s="5">
        <f>All_Customers_Residential!T481+All_Customers_Small_Commercial!T481+All_Customers_Lighting!T481</f>
        <v>101772</v>
      </c>
      <c r="U481" s="5">
        <f>All_Customers_Residential!U481+All_Customers_Small_Commercial!U481+All_Customers_Lighting!U481</f>
        <v>114309</v>
      </c>
      <c r="V481" s="5">
        <f>All_Customers_Residential!V481+All_Customers_Small_Commercial!V481+All_Customers_Lighting!V481</f>
        <v>113636</v>
      </c>
      <c r="W481" s="5">
        <f>All_Customers_Residential!W481+All_Customers_Small_Commercial!W481+All_Customers_Lighting!W481</f>
        <v>105129</v>
      </c>
      <c r="X481" s="5">
        <f>All_Customers_Residential!X481+All_Customers_Small_Commercial!X481+All_Customers_Lighting!X481</f>
        <v>95117</v>
      </c>
      <c r="Y481" s="5">
        <f>All_Customers_Residential!Y481+All_Customers_Small_Commercial!Y481+All_Customers_Lighting!Y481</f>
        <v>85660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1217715</v>
      </c>
      <c r="AD481" s="5">
        <f t="shared" si="58"/>
        <v>664567</v>
      </c>
      <c r="AE481" s="5">
        <f t="shared" si="59"/>
        <v>1882282</v>
      </c>
      <c r="AG481" s="2">
        <f t="shared" si="60"/>
        <v>4</v>
      </c>
      <c r="AH481" s="2">
        <f t="shared" si="61"/>
        <v>2025</v>
      </c>
      <c r="AJ481" s="5">
        <f t="shared" si="62"/>
        <v>114309</v>
      </c>
      <c r="AK481" s="2">
        <f t="shared" si="63"/>
        <v>20</v>
      </c>
    </row>
    <row r="482" spans="1:37" ht="12.75" x14ac:dyDescent="0.2">
      <c r="A482" s="4">
        <v>45765</v>
      </c>
      <c r="B482" s="5">
        <f>All_Customers_Residential!B482+All_Customers_Small_Commercial!B482+All_Customers_Lighting!B482</f>
        <v>80228</v>
      </c>
      <c r="C482" s="5">
        <f>All_Customers_Residential!C482+All_Customers_Small_Commercial!C482+All_Customers_Lighting!C482</f>
        <v>77925</v>
      </c>
      <c r="D482" s="5">
        <f>All_Customers_Residential!D482+All_Customers_Small_Commercial!D482+All_Customers_Lighting!D482</f>
        <v>77610</v>
      </c>
      <c r="E482" s="5">
        <f>All_Customers_Residential!E482+All_Customers_Small_Commercial!E482+All_Customers_Lighting!E482</f>
        <v>78345</v>
      </c>
      <c r="F482" s="5">
        <f>All_Customers_Residential!F482+All_Customers_Small_Commercial!F482+All_Customers_Lighting!F482</f>
        <v>82034</v>
      </c>
      <c r="G482" s="5">
        <f>All_Customers_Residential!G482+All_Customers_Small_Commercial!G482+All_Customers_Lighting!G482</f>
        <v>92443</v>
      </c>
      <c r="H482" s="5">
        <f>All_Customers_Residential!H482+All_Customers_Small_Commercial!H482+All_Customers_Lighting!H482</f>
        <v>101529</v>
      </c>
      <c r="I482" s="5">
        <f>All_Customers_Residential!I482+All_Customers_Small_Commercial!I482+All_Customers_Lighting!I482</f>
        <v>87279</v>
      </c>
      <c r="J482" s="5">
        <f>All_Customers_Residential!J482+All_Customers_Small_Commercial!J482+All_Customers_Lighting!J482</f>
        <v>64383</v>
      </c>
      <c r="K482" s="5">
        <f>All_Customers_Residential!K482+All_Customers_Small_Commercial!K482+All_Customers_Lighting!K482</f>
        <v>49088</v>
      </c>
      <c r="L482" s="5">
        <f>All_Customers_Residential!L482+All_Customers_Small_Commercial!L482+All_Customers_Lighting!L482</f>
        <v>38591</v>
      </c>
      <c r="M482" s="5">
        <f>All_Customers_Residential!M482+All_Customers_Small_Commercial!M482+All_Customers_Lighting!M482</f>
        <v>35648</v>
      </c>
      <c r="N482" s="5">
        <f>All_Customers_Residential!N482+All_Customers_Small_Commercial!N482+All_Customers_Lighting!N482</f>
        <v>32019</v>
      </c>
      <c r="O482" s="5">
        <f>All_Customers_Residential!O482+All_Customers_Small_Commercial!O482+All_Customers_Lighting!O482</f>
        <v>28503</v>
      </c>
      <c r="P482" s="5">
        <f>All_Customers_Residential!P482+All_Customers_Small_Commercial!P482+All_Customers_Lighting!P482</f>
        <v>30609</v>
      </c>
      <c r="Q482" s="5">
        <f>All_Customers_Residential!Q482+All_Customers_Small_Commercial!Q482+All_Customers_Lighting!Q482</f>
        <v>51359</v>
      </c>
      <c r="R482" s="5">
        <f>All_Customers_Residential!R482+All_Customers_Small_Commercial!R482+All_Customers_Lighting!R482</f>
        <v>75630</v>
      </c>
      <c r="S482" s="5">
        <f>All_Customers_Residential!S482+All_Customers_Small_Commercial!S482+All_Customers_Lighting!S482</f>
        <v>95749</v>
      </c>
      <c r="T482" s="5">
        <f>All_Customers_Residential!T482+All_Customers_Small_Commercial!T482+All_Customers_Lighting!T482</f>
        <v>103126</v>
      </c>
      <c r="U482" s="5">
        <f>All_Customers_Residential!U482+All_Customers_Small_Commercial!U482+All_Customers_Lighting!U482</f>
        <v>109808</v>
      </c>
      <c r="V482" s="5">
        <f>All_Customers_Residential!V482+All_Customers_Small_Commercial!V482+All_Customers_Lighting!V482</f>
        <v>107166</v>
      </c>
      <c r="W482" s="5">
        <f>All_Customers_Residential!W482+All_Customers_Small_Commercial!W482+All_Customers_Lighting!W482</f>
        <v>97542</v>
      </c>
      <c r="X482" s="5">
        <f>All_Customers_Residential!X482+All_Customers_Small_Commercial!X482+All_Customers_Lighting!X482</f>
        <v>87889</v>
      </c>
      <c r="Y482" s="5">
        <f>All_Customers_Residential!Y482+All_Customers_Small_Commercial!Y482+All_Customers_Lighting!Y482</f>
        <v>79029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1094389</v>
      </c>
      <c r="AD482" s="5">
        <f t="shared" si="58"/>
        <v>669143</v>
      </c>
      <c r="AE482" s="5">
        <f t="shared" si="59"/>
        <v>1763532</v>
      </c>
      <c r="AG482" s="2">
        <f t="shared" si="60"/>
        <v>4</v>
      </c>
      <c r="AH482" s="2">
        <f t="shared" si="61"/>
        <v>2025</v>
      </c>
      <c r="AJ482" s="5">
        <f t="shared" si="62"/>
        <v>109808</v>
      </c>
      <c r="AK482" s="2">
        <f t="shared" si="63"/>
        <v>20</v>
      </c>
    </row>
    <row r="483" spans="1:37" ht="12.75" x14ac:dyDescent="0.2">
      <c r="A483" s="4">
        <v>45766</v>
      </c>
      <c r="B483" s="5">
        <f>All_Customers_Residential!B483+All_Customers_Small_Commercial!B483+All_Customers_Lighting!B483</f>
        <v>73610</v>
      </c>
      <c r="C483" s="5">
        <f>All_Customers_Residential!C483+All_Customers_Small_Commercial!C483+All_Customers_Lighting!C483</f>
        <v>70448</v>
      </c>
      <c r="D483" s="5">
        <f>All_Customers_Residential!D483+All_Customers_Small_Commercial!D483+All_Customers_Lighting!D483</f>
        <v>70942</v>
      </c>
      <c r="E483" s="5">
        <f>All_Customers_Residential!E483+All_Customers_Small_Commercial!E483+All_Customers_Lighting!E483</f>
        <v>69133</v>
      </c>
      <c r="F483" s="5">
        <f>All_Customers_Residential!F483+All_Customers_Small_Commercial!F483+All_Customers_Lighting!F483</f>
        <v>70940</v>
      </c>
      <c r="G483" s="5">
        <f>All_Customers_Residential!G483+All_Customers_Small_Commercial!G483+All_Customers_Lighting!G483</f>
        <v>74687</v>
      </c>
      <c r="H483" s="5">
        <f>All_Customers_Residential!H483+All_Customers_Small_Commercial!H483+All_Customers_Lighting!H483</f>
        <v>83574</v>
      </c>
      <c r="I483" s="5">
        <f>All_Customers_Residential!I483+All_Customers_Small_Commercial!I483+All_Customers_Lighting!I483</f>
        <v>91759</v>
      </c>
      <c r="J483" s="5">
        <f>All_Customers_Residential!J483+All_Customers_Small_Commercial!J483+All_Customers_Lighting!J483</f>
        <v>90292</v>
      </c>
      <c r="K483" s="5">
        <f>All_Customers_Residential!K483+All_Customers_Small_Commercial!K483+All_Customers_Lighting!K483</f>
        <v>86735</v>
      </c>
      <c r="L483" s="5">
        <f>All_Customers_Residential!L483+All_Customers_Small_Commercial!L483+All_Customers_Lighting!L483</f>
        <v>89826</v>
      </c>
      <c r="M483" s="5">
        <f>All_Customers_Residential!M483+All_Customers_Small_Commercial!M483+All_Customers_Lighting!M483</f>
        <v>81422</v>
      </c>
      <c r="N483" s="5">
        <f>All_Customers_Residential!N483+All_Customers_Small_Commercial!N483+All_Customers_Lighting!N483</f>
        <v>75058</v>
      </c>
      <c r="O483" s="5">
        <f>All_Customers_Residential!O483+All_Customers_Small_Commercial!O483+All_Customers_Lighting!O483</f>
        <v>75006</v>
      </c>
      <c r="P483" s="5">
        <f>All_Customers_Residential!P483+All_Customers_Small_Commercial!P483+All_Customers_Lighting!P483</f>
        <v>78642</v>
      </c>
      <c r="Q483" s="5">
        <f>All_Customers_Residential!Q483+All_Customers_Small_Commercial!Q483+All_Customers_Lighting!Q483</f>
        <v>73125</v>
      </c>
      <c r="R483" s="5">
        <f>All_Customers_Residential!R483+All_Customers_Small_Commercial!R483+All_Customers_Lighting!R483</f>
        <v>74161</v>
      </c>
      <c r="S483" s="5">
        <f>All_Customers_Residential!S483+All_Customers_Small_Commercial!S483+All_Customers_Lighting!S483</f>
        <v>88258</v>
      </c>
      <c r="T483" s="5">
        <f>All_Customers_Residential!T483+All_Customers_Small_Commercial!T483+All_Customers_Lighting!T483</f>
        <v>98220</v>
      </c>
      <c r="U483" s="5">
        <f>All_Customers_Residential!U483+All_Customers_Small_Commercial!U483+All_Customers_Lighting!U483</f>
        <v>107724</v>
      </c>
      <c r="V483" s="5">
        <f>All_Customers_Residential!V483+All_Customers_Small_Commercial!V483+All_Customers_Lighting!V483</f>
        <v>105377</v>
      </c>
      <c r="W483" s="5">
        <f>All_Customers_Residential!W483+All_Customers_Small_Commercial!W483+All_Customers_Lighting!W483</f>
        <v>96104</v>
      </c>
      <c r="X483" s="5">
        <f>All_Customers_Residential!X483+All_Customers_Small_Commercial!X483+All_Customers_Lighting!X483</f>
        <v>85229</v>
      </c>
      <c r="Y483" s="5">
        <f>All_Customers_Residential!Y483+All_Customers_Small_Commercial!Y483+All_Customers_Lighting!Y483</f>
        <v>75907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1986179</v>
      </c>
      <c r="AE483" s="5">
        <f t="shared" si="59"/>
        <v>1986179</v>
      </c>
      <c r="AG483" s="2">
        <f t="shared" si="60"/>
        <v>4</v>
      </c>
      <c r="AH483" s="2">
        <f t="shared" si="61"/>
        <v>2025</v>
      </c>
      <c r="AJ483" s="5">
        <f t="shared" si="62"/>
        <v>107724</v>
      </c>
      <c r="AK483" s="2">
        <f t="shared" si="63"/>
        <v>20</v>
      </c>
    </row>
    <row r="484" spans="1:37" ht="12.75" x14ac:dyDescent="0.2">
      <c r="A484" s="4">
        <v>45767</v>
      </c>
      <c r="B484" s="5">
        <f>All_Customers_Residential!B484+All_Customers_Small_Commercial!B484+All_Customers_Lighting!B484</f>
        <v>69748</v>
      </c>
      <c r="C484" s="5">
        <f>All_Customers_Residential!C484+All_Customers_Small_Commercial!C484+All_Customers_Lighting!C484</f>
        <v>65830</v>
      </c>
      <c r="D484" s="5">
        <f>All_Customers_Residential!D484+All_Customers_Small_Commercial!D484+All_Customers_Lighting!D484</f>
        <v>65988</v>
      </c>
      <c r="E484" s="5">
        <f>All_Customers_Residential!E484+All_Customers_Small_Commercial!E484+All_Customers_Lighting!E484</f>
        <v>63439</v>
      </c>
      <c r="F484" s="5">
        <f>All_Customers_Residential!F484+All_Customers_Small_Commercial!F484+All_Customers_Lighting!F484</f>
        <v>65494</v>
      </c>
      <c r="G484" s="5">
        <f>All_Customers_Residential!G484+All_Customers_Small_Commercial!G484+All_Customers_Lighting!G484</f>
        <v>69115</v>
      </c>
      <c r="H484" s="5">
        <f>All_Customers_Residential!H484+All_Customers_Small_Commercial!H484+All_Customers_Lighting!H484</f>
        <v>72328</v>
      </c>
      <c r="I484" s="5">
        <f>All_Customers_Residential!I484+All_Customers_Small_Commercial!I484+All_Customers_Lighting!I484</f>
        <v>66347</v>
      </c>
      <c r="J484" s="5">
        <f>All_Customers_Residential!J484+All_Customers_Small_Commercial!J484+All_Customers_Lighting!J484</f>
        <v>61675</v>
      </c>
      <c r="K484" s="5">
        <f>All_Customers_Residential!K484+All_Customers_Small_Commercial!K484+All_Customers_Lighting!K484</f>
        <v>53963</v>
      </c>
      <c r="L484" s="5">
        <f>All_Customers_Residential!L484+All_Customers_Small_Commercial!L484+All_Customers_Lighting!L484</f>
        <v>44995</v>
      </c>
      <c r="M484" s="5">
        <f>All_Customers_Residential!M484+All_Customers_Small_Commercial!M484+All_Customers_Lighting!M484</f>
        <v>38258</v>
      </c>
      <c r="N484" s="5">
        <f>All_Customers_Residential!N484+All_Customers_Small_Commercial!N484+All_Customers_Lighting!N484</f>
        <v>34583</v>
      </c>
      <c r="O484" s="5">
        <f>All_Customers_Residential!O484+All_Customers_Small_Commercial!O484+All_Customers_Lighting!O484</f>
        <v>34005</v>
      </c>
      <c r="P484" s="5">
        <f>All_Customers_Residential!P484+All_Customers_Small_Commercial!P484+All_Customers_Lighting!P484</f>
        <v>30326</v>
      </c>
      <c r="Q484" s="5">
        <f>All_Customers_Residential!Q484+All_Customers_Small_Commercial!Q484+All_Customers_Lighting!Q484</f>
        <v>34155</v>
      </c>
      <c r="R484" s="5">
        <f>All_Customers_Residential!R484+All_Customers_Small_Commercial!R484+All_Customers_Lighting!R484</f>
        <v>48471</v>
      </c>
      <c r="S484" s="5">
        <f>All_Customers_Residential!S484+All_Customers_Small_Commercial!S484+All_Customers_Lighting!S484</f>
        <v>71257</v>
      </c>
      <c r="T484" s="5">
        <f>All_Customers_Residential!T484+All_Customers_Small_Commercial!T484+All_Customers_Lighting!T484</f>
        <v>91630</v>
      </c>
      <c r="U484" s="5">
        <f>All_Customers_Residential!U484+All_Customers_Small_Commercial!U484+All_Customers_Lighting!U484</f>
        <v>105921</v>
      </c>
      <c r="V484" s="5">
        <f>All_Customers_Residential!V484+All_Customers_Small_Commercial!V484+All_Customers_Lighting!V484</f>
        <v>107889</v>
      </c>
      <c r="W484" s="5">
        <f>All_Customers_Residential!W484+All_Customers_Small_Commercial!W484+All_Customers_Lighting!W484</f>
        <v>98498</v>
      </c>
      <c r="X484" s="5">
        <f>All_Customers_Residential!X484+All_Customers_Small_Commercial!X484+All_Customers_Lighting!X484</f>
        <v>87687</v>
      </c>
      <c r="Y484" s="5">
        <f>All_Customers_Residential!Y484+All_Customers_Small_Commercial!Y484+All_Customers_Lighting!Y484</f>
        <v>79313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1560915</v>
      </c>
      <c r="AE484" s="5">
        <f t="shared" si="59"/>
        <v>1560915</v>
      </c>
      <c r="AG484" s="2">
        <f t="shared" si="60"/>
        <v>4</v>
      </c>
      <c r="AH484" s="2">
        <f t="shared" si="61"/>
        <v>2025</v>
      </c>
      <c r="AJ484" s="5">
        <f t="shared" si="62"/>
        <v>107889</v>
      </c>
      <c r="AK484" s="2">
        <f t="shared" si="63"/>
        <v>21</v>
      </c>
    </row>
    <row r="485" spans="1:37" ht="12.75" x14ac:dyDescent="0.2">
      <c r="A485" s="4">
        <v>45768</v>
      </c>
      <c r="B485" s="5">
        <f>All_Customers_Residential!B485+All_Customers_Small_Commercial!B485+All_Customers_Lighting!B485</f>
        <v>73776</v>
      </c>
      <c r="C485" s="5">
        <f>All_Customers_Residential!C485+All_Customers_Small_Commercial!C485+All_Customers_Lighting!C485</f>
        <v>72408</v>
      </c>
      <c r="D485" s="5">
        <f>All_Customers_Residential!D485+All_Customers_Small_Commercial!D485+All_Customers_Lighting!D485</f>
        <v>73254</v>
      </c>
      <c r="E485" s="5">
        <f>All_Customers_Residential!E485+All_Customers_Small_Commercial!E485+All_Customers_Lighting!E485</f>
        <v>73687</v>
      </c>
      <c r="F485" s="5">
        <f>All_Customers_Residential!F485+All_Customers_Small_Commercial!F485+All_Customers_Lighting!F485</f>
        <v>77609</v>
      </c>
      <c r="G485" s="5">
        <f>All_Customers_Residential!G485+All_Customers_Small_Commercial!G485+All_Customers_Lighting!G485</f>
        <v>85075</v>
      </c>
      <c r="H485" s="5">
        <f>All_Customers_Residential!H485+All_Customers_Small_Commercial!H485+All_Customers_Lighting!H485</f>
        <v>91317</v>
      </c>
      <c r="I485" s="5">
        <f>All_Customers_Residential!I485+All_Customers_Small_Commercial!I485+All_Customers_Lighting!I485</f>
        <v>78817</v>
      </c>
      <c r="J485" s="5">
        <f>All_Customers_Residential!J485+All_Customers_Small_Commercial!J485+All_Customers_Lighting!J485</f>
        <v>59684</v>
      </c>
      <c r="K485" s="5">
        <f>All_Customers_Residential!K485+All_Customers_Small_Commercial!K485+All_Customers_Lighting!K485</f>
        <v>47486</v>
      </c>
      <c r="L485" s="5">
        <f>All_Customers_Residential!L485+All_Customers_Small_Commercial!L485+All_Customers_Lighting!L485</f>
        <v>41889</v>
      </c>
      <c r="M485" s="5">
        <f>All_Customers_Residential!M485+All_Customers_Small_Commercial!M485+All_Customers_Lighting!M485</f>
        <v>38258</v>
      </c>
      <c r="N485" s="5">
        <f>All_Customers_Residential!N485+All_Customers_Small_Commercial!N485+All_Customers_Lighting!N485</f>
        <v>36812</v>
      </c>
      <c r="O485" s="5">
        <f>All_Customers_Residential!O485+All_Customers_Small_Commercial!O485+All_Customers_Lighting!O485</f>
        <v>34700</v>
      </c>
      <c r="P485" s="5">
        <f>All_Customers_Residential!P485+All_Customers_Small_Commercial!P485+All_Customers_Lighting!P485</f>
        <v>32251</v>
      </c>
      <c r="Q485" s="5">
        <f>All_Customers_Residential!Q485+All_Customers_Small_Commercial!Q485+All_Customers_Lighting!Q485</f>
        <v>37605</v>
      </c>
      <c r="R485" s="5">
        <f>All_Customers_Residential!R485+All_Customers_Small_Commercial!R485+All_Customers_Lighting!R485</f>
        <v>51544</v>
      </c>
      <c r="S485" s="5">
        <f>All_Customers_Residential!S485+All_Customers_Small_Commercial!S485+All_Customers_Lighting!S485</f>
        <v>81493</v>
      </c>
      <c r="T485" s="5">
        <f>All_Customers_Residential!T485+All_Customers_Small_Commercial!T485+All_Customers_Lighting!T485</f>
        <v>99189</v>
      </c>
      <c r="U485" s="5">
        <f>All_Customers_Residential!U485+All_Customers_Small_Commercial!U485+All_Customers_Lighting!U485</f>
        <v>108439</v>
      </c>
      <c r="V485" s="5">
        <f>All_Customers_Residential!V485+All_Customers_Small_Commercial!V485+All_Customers_Lighting!V485</f>
        <v>105391</v>
      </c>
      <c r="W485" s="5">
        <f>All_Customers_Residential!W485+All_Customers_Small_Commercial!W485+All_Customers_Lighting!W485</f>
        <v>95120</v>
      </c>
      <c r="X485" s="5">
        <f>All_Customers_Residential!X485+All_Customers_Small_Commercial!X485+All_Customers_Lighting!X485</f>
        <v>84169</v>
      </c>
      <c r="Y485" s="5">
        <f>All_Customers_Residential!Y485+All_Customers_Small_Commercial!Y485+All_Customers_Lighting!Y485</f>
        <v>76186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1656159</v>
      </c>
      <c r="AE485" s="5">
        <f t="shared" si="59"/>
        <v>1656159</v>
      </c>
      <c r="AG485" s="2">
        <f t="shared" si="60"/>
        <v>4</v>
      </c>
      <c r="AH485" s="2">
        <f t="shared" si="61"/>
        <v>2025</v>
      </c>
      <c r="AJ485" s="5">
        <f t="shared" si="62"/>
        <v>108439</v>
      </c>
      <c r="AK485" s="2">
        <f t="shared" si="63"/>
        <v>20</v>
      </c>
    </row>
    <row r="486" spans="1:37" ht="12.75" x14ac:dyDescent="0.2">
      <c r="A486" s="4">
        <v>45769</v>
      </c>
      <c r="B486" s="5">
        <f>All_Customers_Residential!B486+All_Customers_Small_Commercial!B486+All_Customers_Lighting!B486</f>
        <v>70945</v>
      </c>
      <c r="C486" s="5">
        <f>All_Customers_Residential!C486+All_Customers_Small_Commercial!C486+All_Customers_Lighting!C486</f>
        <v>68349</v>
      </c>
      <c r="D486" s="5">
        <f>All_Customers_Residential!D486+All_Customers_Small_Commercial!D486+All_Customers_Lighting!D486</f>
        <v>66889</v>
      </c>
      <c r="E486" s="5">
        <f>All_Customers_Residential!E486+All_Customers_Small_Commercial!E486+All_Customers_Lighting!E486</f>
        <v>68924</v>
      </c>
      <c r="F486" s="5">
        <f>All_Customers_Residential!F486+All_Customers_Small_Commercial!F486+All_Customers_Lighting!F486</f>
        <v>70930</v>
      </c>
      <c r="G486" s="5">
        <f>All_Customers_Residential!G486+All_Customers_Small_Commercial!G486+All_Customers_Lighting!G486</f>
        <v>79546</v>
      </c>
      <c r="H486" s="5">
        <f>All_Customers_Residential!H486+All_Customers_Small_Commercial!H486+All_Customers_Lighting!H486</f>
        <v>92903</v>
      </c>
      <c r="I486" s="5">
        <f>All_Customers_Residential!I486+All_Customers_Small_Commercial!I486+All_Customers_Lighting!I486</f>
        <v>100205</v>
      </c>
      <c r="J486" s="5">
        <f>All_Customers_Residential!J486+All_Customers_Small_Commercial!J486+All_Customers_Lighting!J486</f>
        <v>101631</v>
      </c>
      <c r="K486" s="5">
        <f>All_Customers_Residential!K486+All_Customers_Small_Commercial!K486+All_Customers_Lighting!K486</f>
        <v>99362</v>
      </c>
      <c r="L486" s="5">
        <f>All_Customers_Residential!L486+All_Customers_Small_Commercial!L486+All_Customers_Lighting!L486</f>
        <v>98389</v>
      </c>
      <c r="M486" s="5">
        <f>All_Customers_Residential!M486+All_Customers_Small_Commercial!M486+All_Customers_Lighting!M486</f>
        <v>94322</v>
      </c>
      <c r="N486" s="5">
        <f>All_Customers_Residential!N486+All_Customers_Small_Commercial!N486+All_Customers_Lighting!N486</f>
        <v>91115</v>
      </c>
      <c r="O486" s="5">
        <f>All_Customers_Residential!O486+All_Customers_Small_Commercial!O486+All_Customers_Lighting!O486</f>
        <v>89779</v>
      </c>
      <c r="P486" s="5">
        <f>All_Customers_Residential!P486+All_Customers_Small_Commercial!P486+All_Customers_Lighting!P486</f>
        <v>86624</v>
      </c>
      <c r="Q486" s="5">
        <f>All_Customers_Residential!Q486+All_Customers_Small_Commercial!Q486+All_Customers_Lighting!Q486</f>
        <v>90142</v>
      </c>
      <c r="R486" s="5">
        <f>All_Customers_Residential!R486+All_Customers_Small_Commercial!R486+All_Customers_Lighting!R486</f>
        <v>94665</v>
      </c>
      <c r="S486" s="5">
        <f>All_Customers_Residential!S486+All_Customers_Small_Commercial!S486+All_Customers_Lighting!S486</f>
        <v>106558</v>
      </c>
      <c r="T486" s="5">
        <f>All_Customers_Residential!T486+All_Customers_Small_Commercial!T486+All_Customers_Lighting!T486</f>
        <v>112099</v>
      </c>
      <c r="U486" s="5">
        <f>All_Customers_Residential!U486+All_Customers_Small_Commercial!U486+All_Customers_Lighting!U486</f>
        <v>115062</v>
      </c>
      <c r="V486" s="5">
        <f>All_Customers_Residential!V486+All_Customers_Small_Commercial!V486+All_Customers_Lighting!V486</f>
        <v>110990</v>
      </c>
      <c r="W486" s="5">
        <f>All_Customers_Residential!W486+All_Customers_Small_Commercial!W486+All_Customers_Lighting!W486</f>
        <v>99503</v>
      </c>
      <c r="X486" s="5">
        <f>All_Customers_Residential!X486+All_Customers_Small_Commercial!X486+All_Customers_Lighting!X486</f>
        <v>88182</v>
      </c>
      <c r="Y486" s="5">
        <f>All_Customers_Residential!Y486+All_Customers_Small_Commercial!Y486+All_Customers_Lighting!Y486</f>
        <v>79135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1578628</v>
      </c>
      <c r="AD486" s="5">
        <f t="shared" si="58"/>
        <v>597621</v>
      </c>
      <c r="AE486" s="5">
        <f t="shared" si="59"/>
        <v>2176249</v>
      </c>
      <c r="AG486" s="2">
        <f t="shared" si="60"/>
        <v>4</v>
      </c>
      <c r="AH486" s="2">
        <f t="shared" si="61"/>
        <v>2025</v>
      </c>
      <c r="AJ486" s="5">
        <f t="shared" si="62"/>
        <v>115062</v>
      </c>
      <c r="AK486" s="2">
        <f t="shared" si="63"/>
        <v>20</v>
      </c>
    </row>
    <row r="487" spans="1:37" ht="12.75" x14ac:dyDescent="0.2">
      <c r="A487" s="4">
        <v>45770</v>
      </c>
      <c r="B487" s="5">
        <f>All_Customers_Residential!B487+All_Customers_Small_Commercial!B487+All_Customers_Lighting!B487</f>
        <v>73175</v>
      </c>
      <c r="C487" s="5">
        <f>All_Customers_Residential!C487+All_Customers_Small_Commercial!C487+All_Customers_Lighting!C487</f>
        <v>70887</v>
      </c>
      <c r="D487" s="5">
        <f>All_Customers_Residential!D487+All_Customers_Small_Commercial!D487+All_Customers_Lighting!D487</f>
        <v>70289</v>
      </c>
      <c r="E487" s="5">
        <f>All_Customers_Residential!E487+All_Customers_Small_Commercial!E487+All_Customers_Lighting!E487</f>
        <v>70532</v>
      </c>
      <c r="F487" s="5">
        <f>All_Customers_Residential!F487+All_Customers_Small_Commercial!F487+All_Customers_Lighting!F487</f>
        <v>73326</v>
      </c>
      <c r="G487" s="5">
        <f>All_Customers_Residential!G487+All_Customers_Small_Commercial!G487+All_Customers_Lighting!G487</f>
        <v>81944</v>
      </c>
      <c r="H487" s="5">
        <f>All_Customers_Residential!H487+All_Customers_Small_Commercial!H487+All_Customers_Lighting!H487</f>
        <v>90315</v>
      </c>
      <c r="I487" s="5">
        <f>All_Customers_Residential!I487+All_Customers_Small_Commercial!I487+All_Customers_Lighting!I487</f>
        <v>84394</v>
      </c>
      <c r="J487" s="5">
        <f>All_Customers_Residential!J487+All_Customers_Small_Commercial!J487+All_Customers_Lighting!J487</f>
        <v>62788</v>
      </c>
      <c r="K487" s="5">
        <f>All_Customers_Residential!K487+All_Customers_Small_Commercial!K487+All_Customers_Lighting!K487</f>
        <v>57664</v>
      </c>
      <c r="L487" s="5">
        <f>All_Customers_Residential!L487+All_Customers_Small_Commercial!L487+All_Customers_Lighting!L487</f>
        <v>55946</v>
      </c>
      <c r="M487" s="5">
        <f>All_Customers_Residential!M487+All_Customers_Small_Commercial!M487+All_Customers_Lighting!M487</f>
        <v>44913</v>
      </c>
      <c r="N487" s="5">
        <f>All_Customers_Residential!N487+All_Customers_Small_Commercial!N487+All_Customers_Lighting!N487</f>
        <v>48963</v>
      </c>
      <c r="O487" s="5">
        <f>All_Customers_Residential!O487+All_Customers_Small_Commercial!O487+All_Customers_Lighting!O487</f>
        <v>47441</v>
      </c>
      <c r="P487" s="5">
        <f>All_Customers_Residential!P487+All_Customers_Small_Commercial!P487+All_Customers_Lighting!P487</f>
        <v>46656</v>
      </c>
      <c r="Q487" s="5">
        <f>All_Customers_Residential!Q487+All_Customers_Small_Commercial!Q487+All_Customers_Lighting!Q487</f>
        <v>46205</v>
      </c>
      <c r="R487" s="5">
        <f>All_Customers_Residential!R487+All_Customers_Small_Commercial!R487+All_Customers_Lighting!R487</f>
        <v>53292</v>
      </c>
      <c r="S487" s="5">
        <f>All_Customers_Residential!S487+All_Customers_Small_Commercial!S487+All_Customers_Lighting!S487</f>
        <v>72773</v>
      </c>
      <c r="T487" s="5">
        <f>All_Customers_Residential!T487+All_Customers_Small_Commercial!T487+All_Customers_Lighting!T487</f>
        <v>93004</v>
      </c>
      <c r="U487" s="5">
        <f>All_Customers_Residential!U487+All_Customers_Small_Commercial!U487+All_Customers_Lighting!U487</f>
        <v>104499</v>
      </c>
      <c r="V487" s="5">
        <f>All_Customers_Residential!V487+All_Customers_Small_Commercial!V487+All_Customers_Lighting!V487</f>
        <v>104459</v>
      </c>
      <c r="W487" s="5">
        <f>All_Customers_Residential!W487+All_Customers_Small_Commercial!W487+All_Customers_Lighting!W487</f>
        <v>94909</v>
      </c>
      <c r="X487" s="5">
        <f>All_Customers_Residential!X487+All_Customers_Small_Commercial!X487+All_Customers_Lighting!X487</f>
        <v>83889</v>
      </c>
      <c r="Y487" s="5">
        <f>All_Customers_Residential!Y487+All_Customers_Small_Commercial!Y487+All_Customers_Lighting!Y487</f>
        <v>76136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1101795</v>
      </c>
      <c r="AD487" s="5">
        <f t="shared" si="58"/>
        <v>606604</v>
      </c>
      <c r="AE487" s="5">
        <f t="shared" si="59"/>
        <v>1708399</v>
      </c>
      <c r="AG487" s="2">
        <f t="shared" si="60"/>
        <v>4</v>
      </c>
      <c r="AH487" s="2">
        <f t="shared" si="61"/>
        <v>2025</v>
      </c>
      <c r="AJ487" s="5">
        <f t="shared" si="62"/>
        <v>104499</v>
      </c>
      <c r="AK487" s="2">
        <f t="shared" si="63"/>
        <v>20</v>
      </c>
    </row>
    <row r="488" spans="1:37" ht="12.75" x14ac:dyDescent="0.2">
      <c r="A488" s="4">
        <v>45771</v>
      </c>
      <c r="B488" s="5">
        <f>All_Customers_Residential!B488+All_Customers_Small_Commercial!B488+All_Customers_Lighting!B488</f>
        <v>70886</v>
      </c>
      <c r="C488" s="5">
        <f>All_Customers_Residential!C488+All_Customers_Small_Commercial!C488+All_Customers_Lighting!C488</f>
        <v>68619</v>
      </c>
      <c r="D488" s="5">
        <f>All_Customers_Residential!D488+All_Customers_Small_Commercial!D488+All_Customers_Lighting!D488</f>
        <v>69503</v>
      </c>
      <c r="E488" s="5">
        <f>All_Customers_Residential!E488+All_Customers_Small_Commercial!E488+All_Customers_Lighting!E488</f>
        <v>70212</v>
      </c>
      <c r="F488" s="5">
        <f>All_Customers_Residential!F488+All_Customers_Small_Commercial!F488+All_Customers_Lighting!F488</f>
        <v>73333</v>
      </c>
      <c r="G488" s="5">
        <f>All_Customers_Residential!G488+All_Customers_Small_Commercial!G488+All_Customers_Lighting!G488</f>
        <v>82388</v>
      </c>
      <c r="H488" s="5">
        <f>All_Customers_Residential!H488+All_Customers_Small_Commercial!H488+All_Customers_Lighting!H488</f>
        <v>88144</v>
      </c>
      <c r="I488" s="5">
        <f>All_Customers_Residential!I488+All_Customers_Small_Commercial!I488+All_Customers_Lighting!I488</f>
        <v>74426</v>
      </c>
      <c r="J488" s="5">
        <f>All_Customers_Residential!J488+All_Customers_Small_Commercial!J488+All_Customers_Lighting!J488</f>
        <v>53320</v>
      </c>
      <c r="K488" s="5">
        <f>All_Customers_Residential!K488+All_Customers_Small_Commercial!K488+All_Customers_Lighting!K488</f>
        <v>40851</v>
      </c>
      <c r="L488" s="5">
        <f>All_Customers_Residential!L488+All_Customers_Small_Commercial!L488+All_Customers_Lighting!L488</f>
        <v>36248</v>
      </c>
      <c r="M488" s="5">
        <f>All_Customers_Residential!M488+All_Customers_Small_Commercial!M488+All_Customers_Lighting!M488</f>
        <v>31781</v>
      </c>
      <c r="N488" s="5">
        <f>All_Customers_Residential!N488+All_Customers_Small_Commercial!N488+All_Customers_Lighting!N488</f>
        <v>29779</v>
      </c>
      <c r="O488" s="5">
        <f>All_Customers_Residential!O488+All_Customers_Small_Commercial!O488+All_Customers_Lighting!O488</f>
        <v>30922</v>
      </c>
      <c r="P488" s="5">
        <f>All_Customers_Residential!P488+All_Customers_Small_Commercial!P488+All_Customers_Lighting!P488</f>
        <v>28824</v>
      </c>
      <c r="Q488" s="5">
        <f>All_Customers_Residential!Q488+All_Customers_Small_Commercial!Q488+All_Customers_Lighting!Q488</f>
        <v>32582</v>
      </c>
      <c r="R488" s="5">
        <f>All_Customers_Residential!R488+All_Customers_Small_Commercial!R488+All_Customers_Lighting!R488</f>
        <v>44767</v>
      </c>
      <c r="S488" s="5">
        <f>All_Customers_Residential!S488+All_Customers_Small_Commercial!S488+All_Customers_Lighting!S488</f>
        <v>71564</v>
      </c>
      <c r="T488" s="5">
        <f>All_Customers_Residential!T488+All_Customers_Small_Commercial!T488+All_Customers_Lighting!T488</f>
        <v>90085</v>
      </c>
      <c r="U488" s="5">
        <f>All_Customers_Residential!U488+All_Customers_Small_Commercial!U488+All_Customers_Lighting!U488</f>
        <v>102337</v>
      </c>
      <c r="V488" s="5">
        <f>All_Customers_Residential!V488+All_Customers_Small_Commercial!V488+All_Customers_Lighting!V488</f>
        <v>101344</v>
      </c>
      <c r="W488" s="5">
        <f>All_Customers_Residential!W488+All_Customers_Small_Commercial!W488+All_Customers_Lighting!W488</f>
        <v>92263</v>
      </c>
      <c r="X488" s="5">
        <f>All_Customers_Residential!X488+All_Customers_Small_Commercial!X488+All_Customers_Lighting!X488</f>
        <v>80828</v>
      </c>
      <c r="Y488" s="5">
        <f>All_Customers_Residential!Y488+All_Customers_Small_Commercial!Y488+All_Customers_Lighting!Y488</f>
        <v>73446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941921</v>
      </c>
      <c r="AD488" s="5">
        <f t="shared" si="58"/>
        <v>596531</v>
      </c>
      <c r="AE488" s="5">
        <f t="shared" si="59"/>
        <v>1538452</v>
      </c>
      <c r="AG488" s="2">
        <f t="shared" si="60"/>
        <v>4</v>
      </c>
      <c r="AH488" s="2">
        <f t="shared" si="61"/>
        <v>2025</v>
      </c>
      <c r="AJ488" s="5">
        <f t="shared" si="62"/>
        <v>102337</v>
      </c>
      <c r="AK488" s="2">
        <f t="shared" si="63"/>
        <v>20</v>
      </c>
    </row>
    <row r="489" spans="1:37" ht="12.75" x14ac:dyDescent="0.2">
      <c r="A489" s="4">
        <v>45772</v>
      </c>
      <c r="B489" s="5">
        <f>All_Customers_Residential!B489+All_Customers_Small_Commercial!B489+All_Customers_Lighting!B489</f>
        <v>67174</v>
      </c>
      <c r="C489" s="5">
        <f>All_Customers_Residential!C489+All_Customers_Small_Commercial!C489+All_Customers_Lighting!C489</f>
        <v>64595</v>
      </c>
      <c r="D489" s="5">
        <f>All_Customers_Residential!D489+All_Customers_Small_Commercial!D489+All_Customers_Lighting!D489</f>
        <v>64033</v>
      </c>
      <c r="E489" s="5">
        <f>All_Customers_Residential!E489+All_Customers_Small_Commercial!E489+All_Customers_Lighting!E489</f>
        <v>63705</v>
      </c>
      <c r="F489" s="5">
        <f>All_Customers_Residential!F489+All_Customers_Small_Commercial!F489+All_Customers_Lighting!F489</f>
        <v>68153</v>
      </c>
      <c r="G489" s="5">
        <f>All_Customers_Residential!G489+All_Customers_Small_Commercial!G489+All_Customers_Lighting!G489</f>
        <v>75531</v>
      </c>
      <c r="H489" s="5">
        <f>All_Customers_Residential!H489+All_Customers_Small_Commercial!H489+All_Customers_Lighting!H489</f>
        <v>81131</v>
      </c>
      <c r="I489" s="5">
        <f>All_Customers_Residential!I489+All_Customers_Small_Commercial!I489+All_Customers_Lighting!I489</f>
        <v>65902</v>
      </c>
      <c r="J489" s="5">
        <f>All_Customers_Residential!J489+All_Customers_Small_Commercial!J489+All_Customers_Lighting!J489</f>
        <v>47079</v>
      </c>
      <c r="K489" s="5">
        <f>All_Customers_Residential!K489+All_Customers_Small_Commercial!K489+All_Customers_Lighting!K489</f>
        <v>33717</v>
      </c>
      <c r="L489" s="5">
        <f>All_Customers_Residential!L489+All_Customers_Small_Commercial!L489+All_Customers_Lighting!L489</f>
        <v>27693</v>
      </c>
      <c r="M489" s="5">
        <f>All_Customers_Residential!M489+All_Customers_Small_Commercial!M489+All_Customers_Lighting!M489</f>
        <v>26178</v>
      </c>
      <c r="N489" s="5">
        <f>All_Customers_Residential!N489+All_Customers_Small_Commercial!N489+All_Customers_Lighting!N489</f>
        <v>24569</v>
      </c>
      <c r="O489" s="5">
        <f>All_Customers_Residential!O489+All_Customers_Small_Commercial!O489+All_Customers_Lighting!O489</f>
        <v>23310</v>
      </c>
      <c r="P489" s="5">
        <f>All_Customers_Residential!P489+All_Customers_Small_Commercial!P489+All_Customers_Lighting!P489</f>
        <v>24998</v>
      </c>
      <c r="Q489" s="5">
        <f>All_Customers_Residential!Q489+All_Customers_Small_Commercial!Q489+All_Customers_Lighting!Q489</f>
        <v>34068</v>
      </c>
      <c r="R489" s="5">
        <f>All_Customers_Residential!R489+All_Customers_Small_Commercial!R489+All_Customers_Lighting!R489</f>
        <v>56992</v>
      </c>
      <c r="S489" s="5">
        <f>All_Customers_Residential!S489+All_Customers_Small_Commercial!S489+All_Customers_Lighting!S489</f>
        <v>74989</v>
      </c>
      <c r="T489" s="5">
        <f>All_Customers_Residential!T489+All_Customers_Small_Commercial!T489+All_Customers_Lighting!T489</f>
        <v>86662</v>
      </c>
      <c r="U489" s="5">
        <f>All_Customers_Residential!U489+All_Customers_Small_Commercial!U489+All_Customers_Lighting!U489</f>
        <v>97766</v>
      </c>
      <c r="V489" s="5">
        <f>All_Customers_Residential!V489+All_Customers_Small_Commercial!V489+All_Customers_Lighting!V489</f>
        <v>98410</v>
      </c>
      <c r="W489" s="5">
        <f>All_Customers_Residential!W489+All_Customers_Small_Commercial!W489+All_Customers_Lighting!W489</f>
        <v>89519</v>
      </c>
      <c r="X489" s="5">
        <f>All_Customers_Residential!X489+All_Customers_Small_Commercial!X489+All_Customers_Lighting!X489</f>
        <v>79866</v>
      </c>
      <c r="Y489" s="5">
        <f>All_Customers_Residential!Y489+All_Customers_Small_Commercial!Y489+All_Customers_Lighting!Y489</f>
        <v>71104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891718</v>
      </c>
      <c r="AD489" s="5">
        <f t="shared" si="58"/>
        <v>555426</v>
      </c>
      <c r="AE489" s="5">
        <f t="shared" si="59"/>
        <v>1447144</v>
      </c>
      <c r="AG489" s="2">
        <f t="shared" si="60"/>
        <v>4</v>
      </c>
      <c r="AH489" s="2">
        <f t="shared" si="61"/>
        <v>2025</v>
      </c>
      <c r="AJ489" s="5">
        <f t="shared" si="62"/>
        <v>98410</v>
      </c>
      <c r="AK489" s="2">
        <f t="shared" si="63"/>
        <v>21</v>
      </c>
    </row>
    <row r="490" spans="1:37" ht="12.75" x14ac:dyDescent="0.2">
      <c r="A490" s="4">
        <v>45773</v>
      </c>
      <c r="B490" s="5">
        <f>All_Customers_Residential!B490+All_Customers_Small_Commercial!B490+All_Customers_Lighting!B490</f>
        <v>66180</v>
      </c>
      <c r="C490" s="5">
        <f>All_Customers_Residential!C490+All_Customers_Small_Commercial!C490+All_Customers_Lighting!C490</f>
        <v>63619</v>
      </c>
      <c r="D490" s="5">
        <f>All_Customers_Residential!D490+All_Customers_Small_Commercial!D490+All_Customers_Lighting!D490</f>
        <v>63996</v>
      </c>
      <c r="E490" s="5">
        <f>All_Customers_Residential!E490+All_Customers_Small_Commercial!E490+All_Customers_Lighting!E490</f>
        <v>63123</v>
      </c>
      <c r="F490" s="5">
        <f>All_Customers_Residential!F490+All_Customers_Small_Commercial!F490+All_Customers_Lighting!F490</f>
        <v>63166</v>
      </c>
      <c r="G490" s="5">
        <f>All_Customers_Residential!G490+All_Customers_Small_Commercial!G490+All_Customers_Lighting!G490</f>
        <v>69227</v>
      </c>
      <c r="H490" s="5">
        <f>All_Customers_Residential!H490+All_Customers_Small_Commercial!H490+All_Customers_Lighting!H490</f>
        <v>74957</v>
      </c>
      <c r="I490" s="5">
        <f>All_Customers_Residential!I490+All_Customers_Small_Commercial!I490+All_Customers_Lighting!I490</f>
        <v>83690</v>
      </c>
      <c r="J490" s="5">
        <f>All_Customers_Residential!J490+All_Customers_Small_Commercial!J490+All_Customers_Lighting!J490</f>
        <v>90210</v>
      </c>
      <c r="K490" s="5">
        <f>All_Customers_Residential!K490+All_Customers_Small_Commercial!K490+All_Customers_Lighting!K490</f>
        <v>95438</v>
      </c>
      <c r="L490" s="5">
        <f>All_Customers_Residential!L490+All_Customers_Small_Commercial!L490+All_Customers_Lighting!L490</f>
        <v>97567</v>
      </c>
      <c r="M490" s="5">
        <f>All_Customers_Residential!M490+All_Customers_Small_Commercial!M490+All_Customers_Lighting!M490</f>
        <v>96771</v>
      </c>
      <c r="N490" s="5">
        <f>All_Customers_Residential!N490+All_Customers_Small_Commercial!N490+All_Customers_Lighting!N490</f>
        <v>94739</v>
      </c>
      <c r="O490" s="5">
        <f>All_Customers_Residential!O490+All_Customers_Small_Commercial!O490+All_Customers_Lighting!O490</f>
        <v>92400</v>
      </c>
      <c r="P490" s="5">
        <f>All_Customers_Residential!P490+All_Customers_Small_Commercial!P490+All_Customers_Lighting!P490</f>
        <v>89327</v>
      </c>
      <c r="Q490" s="5">
        <f>All_Customers_Residential!Q490+All_Customers_Small_Commercial!Q490+All_Customers_Lighting!Q490</f>
        <v>90768</v>
      </c>
      <c r="R490" s="5">
        <f>All_Customers_Residential!R490+All_Customers_Small_Commercial!R490+All_Customers_Lighting!R490</f>
        <v>96041</v>
      </c>
      <c r="S490" s="5">
        <f>All_Customers_Residential!S490+All_Customers_Small_Commercial!S490+All_Customers_Lighting!S490</f>
        <v>104079</v>
      </c>
      <c r="T490" s="5">
        <f>All_Customers_Residential!T490+All_Customers_Small_Commercial!T490+All_Customers_Lighting!T490</f>
        <v>104908</v>
      </c>
      <c r="U490" s="5">
        <f>All_Customers_Residential!U490+All_Customers_Small_Commercial!U490+All_Customers_Lighting!U490</f>
        <v>108104</v>
      </c>
      <c r="V490" s="5">
        <f>All_Customers_Residential!V490+All_Customers_Small_Commercial!V490+All_Customers_Lighting!V490</f>
        <v>103470</v>
      </c>
      <c r="W490" s="5">
        <f>All_Customers_Residential!W490+All_Customers_Small_Commercial!W490+All_Customers_Lighting!W490</f>
        <v>93673</v>
      </c>
      <c r="X490" s="5">
        <f>All_Customers_Residential!X490+All_Customers_Small_Commercial!X490+All_Customers_Lighting!X490</f>
        <v>84429</v>
      </c>
      <c r="Y490" s="5">
        <f>All_Customers_Residential!Y490+All_Customers_Small_Commercial!Y490+All_Customers_Lighting!Y490</f>
        <v>75811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2065693</v>
      </c>
      <c r="AE490" s="5">
        <f t="shared" si="59"/>
        <v>2065693</v>
      </c>
      <c r="AG490" s="2">
        <f t="shared" si="60"/>
        <v>4</v>
      </c>
      <c r="AH490" s="2">
        <f t="shared" si="61"/>
        <v>2025</v>
      </c>
      <c r="AJ490" s="5">
        <f t="shared" si="62"/>
        <v>108104</v>
      </c>
      <c r="AK490" s="2">
        <f t="shared" si="63"/>
        <v>20</v>
      </c>
    </row>
    <row r="491" spans="1:37" ht="12.75" x14ac:dyDescent="0.2">
      <c r="A491" s="4">
        <v>45774</v>
      </c>
      <c r="B491" s="5">
        <f>All_Customers_Residential!B491+All_Customers_Small_Commercial!B491+All_Customers_Lighting!B491</f>
        <v>68475</v>
      </c>
      <c r="C491" s="5">
        <f>All_Customers_Residential!C491+All_Customers_Small_Commercial!C491+All_Customers_Lighting!C491</f>
        <v>66972</v>
      </c>
      <c r="D491" s="5">
        <f>All_Customers_Residential!D491+All_Customers_Small_Commercial!D491+All_Customers_Lighting!D491</f>
        <v>66702</v>
      </c>
      <c r="E491" s="5">
        <f>All_Customers_Residential!E491+All_Customers_Small_Commercial!E491+All_Customers_Lighting!E491</f>
        <v>64429</v>
      </c>
      <c r="F491" s="5">
        <f>All_Customers_Residential!F491+All_Customers_Small_Commercial!F491+All_Customers_Lighting!F491</f>
        <v>66765</v>
      </c>
      <c r="G491" s="5">
        <f>All_Customers_Residential!G491+All_Customers_Small_Commercial!G491+All_Customers_Lighting!G491</f>
        <v>70298</v>
      </c>
      <c r="H491" s="5">
        <f>All_Customers_Residential!H491+All_Customers_Small_Commercial!H491+All_Customers_Lighting!H491</f>
        <v>77586</v>
      </c>
      <c r="I491" s="5">
        <f>All_Customers_Residential!I491+All_Customers_Small_Commercial!I491+All_Customers_Lighting!I491</f>
        <v>83132</v>
      </c>
      <c r="J491" s="5">
        <f>All_Customers_Residential!J491+All_Customers_Small_Commercial!J491+All_Customers_Lighting!J491</f>
        <v>86745</v>
      </c>
      <c r="K491" s="5">
        <f>All_Customers_Residential!K491+All_Customers_Small_Commercial!K491+All_Customers_Lighting!K491</f>
        <v>87165</v>
      </c>
      <c r="L491" s="5">
        <f>All_Customers_Residential!L491+All_Customers_Small_Commercial!L491+All_Customers_Lighting!L491</f>
        <v>86243</v>
      </c>
      <c r="M491" s="5">
        <f>All_Customers_Residential!M491+All_Customers_Small_Commercial!M491+All_Customers_Lighting!M491</f>
        <v>84193</v>
      </c>
      <c r="N491" s="5">
        <f>All_Customers_Residential!N491+All_Customers_Small_Commercial!N491+All_Customers_Lighting!N491</f>
        <v>85017</v>
      </c>
      <c r="O491" s="5">
        <f>All_Customers_Residential!O491+All_Customers_Small_Commercial!O491+All_Customers_Lighting!O491</f>
        <v>82509</v>
      </c>
      <c r="P491" s="5">
        <f>All_Customers_Residential!P491+All_Customers_Small_Commercial!P491+All_Customers_Lighting!P491</f>
        <v>80298</v>
      </c>
      <c r="Q491" s="5">
        <f>All_Customers_Residential!Q491+All_Customers_Small_Commercial!Q491+All_Customers_Lighting!Q491</f>
        <v>86504</v>
      </c>
      <c r="R491" s="5">
        <f>All_Customers_Residential!R491+All_Customers_Small_Commercial!R491+All_Customers_Lighting!R491</f>
        <v>98245</v>
      </c>
      <c r="S491" s="5">
        <f>All_Customers_Residential!S491+All_Customers_Small_Commercial!S491+All_Customers_Lighting!S491</f>
        <v>111001</v>
      </c>
      <c r="T491" s="5">
        <f>All_Customers_Residential!T491+All_Customers_Small_Commercial!T491+All_Customers_Lighting!T491</f>
        <v>113889</v>
      </c>
      <c r="U491" s="5">
        <f>All_Customers_Residential!U491+All_Customers_Small_Commercial!U491+All_Customers_Lighting!U491</f>
        <v>119832</v>
      </c>
      <c r="V491" s="5">
        <f>All_Customers_Residential!V491+All_Customers_Small_Commercial!V491+All_Customers_Lighting!V491</f>
        <v>114918</v>
      </c>
      <c r="W491" s="5">
        <f>All_Customers_Residential!W491+All_Customers_Small_Commercial!W491+All_Customers_Lighting!W491</f>
        <v>102274</v>
      </c>
      <c r="X491" s="5">
        <f>All_Customers_Residential!X491+All_Customers_Small_Commercial!X491+All_Customers_Lighting!X491</f>
        <v>89723</v>
      </c>
      <c r="Y491" s="5">
        <f>All_Customers_Residential!Y491+All_Customers_Small_Commercial!Y491+All_Customers_Lighting!Y491</f>
        <v>79457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2072372</v>
      </c>
      <c r="AE491" s="5">
        <f t="shared" si="59"/>
        <v>2072372</v>
      </c>
      <c r="AG491" s="2">
        <f t="shared" si="60"/>
        <v>4</v>
      </c>
      <c r="AH491" s="2">
        <f t="shared" si="61"/>
        <v>2025</v>
      </c>
      <c r="AJ491" s="5">
        <f t="shared" si="62"/>
        <v>119832</v>
      </c>
      <c r="AK491" s="2">
        <f t="shared" si="63"/>
        <v>20</v>
      </c>
    </row>
    <row r="492" spans="1:37" ht="12.75" x14ac:dyDescent="0.2">
      <c r="A492" s="4">
        <v>45775</v>
      </c>
      <c r="B492" s="5">
        <f>All_Customers_Residential!B492+All_Customers_Small_Commercial!B492+All_Customers_Lighting!B492</f>
        <v>73004</v>
      </c>
      <c r="C492" s="5">
        <f>All_Customers_Residential!C492+All_Customers_Small_Commercial!C492+All_Customers_Lighting!C492</f>
        <v>70133</v>
      </c>
      <c r="D492" s="5">
        <f>All_Customers_Residential!D492+All_Customers_Small_Commercial!D492+All_Customers_Lighting!D492</f>
        <v>68388</v>
      </c>
      <c r="E492" s="5">
        <f>All_Customers_Residential!E492+All_Customers_Small_Commercial!E492+All_Customers_Lighting!E492</f>
        <v>69480</v>
      </c>
      <c r="F492" s="5">
        <f>All_Customers_Residential!F492+All_Customers_Small_Commercial!F492+All_Customers_Lighting!F492</f>
        <v>73072</v>
      </c>
      <c r="G492" s="5">
        <f>All_Customers_Residential!G492+All_Customers_Small_Commercial!G492+All_Customers_Lighting!G492</f>
        <v>82564</v>
      </c>
      <c r="H492" s="5">
        <f>All_Customers_Residential!H492+All_Customers_Small_Commercial!H492+All_Customers_Lighting!H492</f>
        <v>89694</v>
      </c>
      <c r="I492" s="5">
        <f>All_Customers_Residential!I492+All_Customers_Small_Commercial!I492+All_Customers_Lighting!I492</f>
        <v>71473</v>
      </c>
      <c r="J492" s="5">
        <f>All_Customers_Residential!J492+All_Customers_Small_Commercial!J492+All_Customers_Lighting!J492</f>
        <v>48429</v>
      </c>
      <c r="K492" s="5">
        <f>All_Customers_Residential!K492+All_Customers_Small_Commercial!K492+All_Customers_Lighting!K492</f>
        <v>36437</v>
      </c>
      <c r="L492" s="5">
        <f>All_Customers_Residential!L492+All_Customers_Small_Commercial!L492+All_Customers_Lighting!L492</f>
        <v>31819</v>
      </c>
      <c r="M492" s="5">
        <f>All_Customers_Residential!M492+All_Customers_Small_Commercial!M492+All_Customers_Lighting!M492</f>
        <v>27933</v>
      </c>
      <c r="N492" s="5">
        <f>All_Customers_Residential!N492+All_Customers_Small_Commercial!N492+All_Customers_Lighting!N492</f>
        <v>27933</v>
      </c>
      <c r="O492" s="5">
        <f>All_Customers_Residential!O492+All_Customers_Small_Commercial!O492+All_Customers_Lighting!O492</f>
        <v>26199</v>
      </c>
      <c r="P492" s="5">
        <f>All_Customers_Residential!P492+All_Customers_Small_Commercial!P492+All_Customers_Lighting!P492</f>
        <v>24548</v>
      </c>
      <c r="Q492" s="5">
        <f>All_Customers_Residential!Q492+All_Customers_Small_Commercial!Q492+All_Customers_Lighting!Q492</f>
        <v>27268</v>
      </c>
      <c r="R492" s="5">
        <f>All_Customers_Residential!R492+All_Customers_Small_Commercial!R492+All_Customers_Lighting!R492</f>
        <v>42810</v>
      </c>
      <c r="S492" s="5">
        <f>All_Customers_Residential!S492+All_Customers_Small_Commercial!S492+All_Customers_Lighting!S492</f>
        <v>65203</v>
      </c>
      <c r="T492" s="5">
        <f>All_Customers_Residential!T492+All_Customers_Small_Commercial!T492+All_Customers_Lighting!T492</f>
        <v>88470</v>
      </c>
      <c r="U492" s="5">
        <f>All_Customers_Residential!U492+All_Customers_Small_Commercial!U492+All_Customers_Lighting!U492</f>
        <v>101996</v>
      </c>
      <c r="V492" s="5">
        <f>All_Customers_Residential!V492+All_Customers_Small_Commercial!V492+All_Customers_Lighting!V492</f>
        <v>100061</v>
      </c>
      <c r="W492" s="5">
        <f>All_Customers_Residential!W492+All_Customers_Small_Commercial!W492+All_Customers_Lighting!W492</f>
        <v>90748</v>
      </c>
      <c r="X492" s="5">
        <f>All_Customers_Residential!X492+All_Customers_Small_Commercial!X492+All_Customers_Lighting!X492</f>
        <v>79997</v>
      </c>
      <c r="Y492" s="5">
        <f>All_Customers_Residential!Y492+All_Customers_Small_Commercial!Y492+All_Customers_Lighting!Y492</f>
        <v>70545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891324</v>
      </c>
      <c r="AD492" s="5">
        <f t="shared" si="58"/>
        <v>596880</v>
      </c>
      <c r="AE492" s="5">
        <f t="shared" si="59"/>
        <v>1488204</v>
      </c>
      <c r="AG492" s="2">
        <f t="shared" si="60"/>
        <v>4</v>
      </c>
      <c r="AH492" s="2">
        <f t="shared" si="61"/>
        <v>2025</v>
      </c>
      <c r="AJ492" s="5">
        <f t="shared" si="62"/>
        <v>101996</v>
      </c>
      <c r="AK492" s="2">
        <f t="shared" si="63"/>
        <v>20</v>
      </c>
    </row>
    <row r="493" spans="1:37" ht="12.75" x14ac:dyDescent="0.2">
      <c r="A493" s="4">
        <v>45776</v>
      </c>
      <c r="B493" s="5">
        <f>All_Customers_Residential!B493+All_Customers_Small_Commercial!B493+All_Customers_Lighting!B493</f>
        <v>65741</v>
      </c>
      <c r="C493" s="5">
        <f>All_Customers_Residential!C493+All_Customers_Small_Commercial!C493+All_Customers_Lighting!C493</f>
        <v>62453</v>
      </c>
      <c r="D493" s="5">
        <f>All_Customers_Residential!D493+All_Customers_Small_Commercial!D493+All_Customers_Lighting!D493</f>
        <v>62381</v>
      </c>
      <c r="E493" s="5">
        <f>All_Customers_Residential!E493+All_Customers_Small_Commercial!E493+All_Customers_Lighting!E493</f>
        <v>63649</v>
      </c>
      <c r="F493" s="5">
        <f>All_Customers_Residential!F493+All_Customers_Small_Commercial!F493+All_Customers_Lighting!F493</f>
        <v>67352</v>
      </c>
      <c r="G493" s="5">
        <f>All_Customers_Residential!G493+All_Customers_Small_Commercial!G493+All_Customers_Lighting!G493</f>
        <v>75997</v>
      </c>
      <c r="H493" s="5">
        <f>All_Customers_Residential!H493+All_Customers_Small_Commercial!H493+All_Customers_Lighting!H493</f>
        <v>82673</v>
      </c>
      <c r="I493" s="5">
        <f>All_Customers_Residential!I493+All_Customers_Small_Commercial!I493+All_Customers_Lighting!I493</f>
        <v>70603</v>
      </c>
      <c r="J493" s="5">
        <f>All_Customers_Residential!J493+All_Customers_Small_Commercial!J493+All_Customers_Lighting!J493</f>
        <v>50943</v>
      </c>
      <c r="K493" s="5">
        <f>All_Customers_Residential!K493+All_Customers_Small_Commercial!K493+All_Customers_Lighting!K493</f>
        <v>39706</v>
      </c>
      <c r="L493" s="5">
        <f>All_Customers_Residential!L493+All_Customers_Small_Commercial!L493+All_Customers_Lighting!L493</f>
        <v>37529</v>
      </c>
      <c r="M493" s="5">
        <f>All_Customers_Residential!M493+All_Customers_Small_Commercial!M493+All_Customers_Lighting!M493</f>
        <v>38109</v>
      </c>
      <c r="N493" s="5">
        <f>All_Customers_Residential!N493+All_Customers_Small_Commercial!N493+All_Customers_Lighting!N493</f>
        <v>35239</v>
      </c>
      <c r="O493" s="5">
        <f>All_Customers_Residential!O493+All_Customers_Small_Commercial!O493+All_Customers_Lighting!O493</f>
        <v>26635</v>
      </c>
      <c r="P493" s="5">
        <f>All_Customers_Residential!P493+All_Customers_Small_Commercial!P493+All_Customers_Lighting!P493</f>
        <v>28044</v>
      </c>
      <c r="Q493" s="5">
        <f>All_Customers_Residential!Q493+All_Customers_Small_Commercial!Q493+All_Customers_Lighting!Q493</f>
        <v>31208</v>
      </c>
      <c r="R493" s="5">
        <f>All_Customers_Residential!R493+All_Customers_Small_Commercial!R493+All_Customers_Lighting!R493</f>
        <v>44316</v>
      </c>
      <c r="S493" s="5">
        <f>All_Customers_Residential!S493+All_Customers_Small_Commercial!S493+All_Customers_Lighting!S493</f>
        <v>72687</v>
      </c>
      <c r="T493" s="5">
        <f>All_Customers_Residential!T493+All_Customers_Small_Commercial!T493+All_Customers_Lighting!T493</f>
        <v>93470</v>
      </c>
      <c r="U493" s="5">
        <f>All_Customers_Residential!U493+All_Customers_Small_Commercial!U493+All_Customers_Lighting!U493</f>
        <v>103169</v>
      </c>
      <c r="V493" s="5">
        <f>All_Customers_Residential!V493+All_Customers_Small_Commercial!V493+All_Customers_Lighting!V493</f>
        <v>100293</v>
      </c>
      <c r="W493" s="5">
        <f>All_Customers_Residential!W493+All_Customers_Small_Commercial!W493+All_Customers_Lighting!W493</f>
        <v>90085</v>
      </c>
      <c r="X493" s="5">
        <f>All_Customers_Residential!X493+All_Customers_Small_Commercial!X493+All_Customers_Lighting!X493</f>
        <v>78109</v>
      </c>
      <c r="Y493" s="5">
        <f>All_Customers_Residential!Y493+All_Customers_Small_Commercial!Y493+All_Customers_Lighting!Y493</f>
        <v>69200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940145</v>
      </c>
      <c r="AD493" s="5">
        <f t="shared" si="58"/>
        <v>549446</v>
      </c>
      <c r="AE493" s="5">
        <f t="shared" si="59"/>
        <v>1489591</v>
      </c>
      <c r="AG493" s="2">
        <f t="shared" si="60"/>
        <v>4</v>
      </c>
      <c r="AH493" s="2">
        <f t="shared" si="61"/>
        <v>2025</v>
      </c>
      <c r="AJ493" s="5">
        <f t="shared" si="62"/>
        <v>103169</v>
      </c>
      <c r="AK493" s="2">
        <f t="shared" si="63"/>
        <v>20</v>
      </c>
    </row>
    <row r="494" spans="1:37" ht="12.75" x14ac:dyDescent="0.2">
      <c r="A494" s="4">
        <v>45777</v>
      </c>
      <c r="B494" s="5">
        <f>All_Customers_Residential!B494+All_Customers_Small_Commercial!B494+All_Customers_Lighting!B494</f>
        <v>64654</v>
      </c>
      <c r="C494" s="5">
        <f>All_Customers_Residential!C494+All_Customers_Small_Commercial!C494+All_Customers_Lighting!C494</f>
        <v>60524</v>
      </c>
      <c r="D494" s="5">
        <f>All_Customers_Residential!D494+All_Customers_Small_Commercial!D494+All_Customers_Lighting!D494</f>
        <v>60342</v>
      </c>
      <c r="E494" s="5">
        <f>All_Customers_Residential!E494+All_Customers_Small_Commercial!E494+All_Customers_Lighting!E494</f>
        <v>60564</v>
      </c>
      <c r="F494" s="5">
        <f>All_Customers_Residential!F494+All_Customers_Small_Commercial!F494+All_Customers_Lighting!F494</f>
        <v>62758</v>
      </c>
      <c r="G494" s="5">
        <f>All_Customers_Residential!G494+All_Customers_Small_Commercial!G494+All_Customers_Lighting!G494</f>
        <v>71377</v>
      </c>
      <c r="H494" s="5">
        <f>All_Customers_Residential!H494+All_Customers_Small_Commercial!H494+All_Customers_Lighting!H494</f>
        <v>78932</v>
      </c>
      <c r="I494" s="5">
        <f>All_Customers_Residential!I494+All_Customers_Small_Commercial!I494+All_Customers_Lighting!I494</f>
        <v>64619</v>
      </c>
      <c r="J494" s="5">
        <f>All_Customers_Residential!J494+All_Customers_Small_Commercial!J494+All_Customers_Lighting!J494</f>
        <v>44485</v>
      </c>
      <c r="K494" s="5">
        <f>All_Customers_Residential!K494+All_Customers_Small_Commercial!K494+All_Customers_Lighting!K494</f>
        <v>31175</v>
      </c>
      <c r="L494" s="5">
        <f>All_Customers_Residential!L494+All_Customers_Small_Commercial!L494+All_Customers_Lighting!L494</f>
        <v>27596</v>
      </c>
      <c r="M494" s="5">
        <f>All_Customers_Residential!M494+All_Customers_Small_Commercial!M494+All_Customers_Lighting!M494</f>
        <v>24963</v>
      </c>
      <c r="N494" s="5">
        <f>All_Customers_Residential!N494+All_Customers_Small_Commercial!N494+All_Customers_Lighting!N494</f>
        <v>25156</v>
      </c>
      <c r="O494" s="5">
        <f>All_Customers_Residential!O494+All_Customers_Small_Commercial!O494+All_Customers_Lighting!O494</f>
        <v>25221</v>
      </c>
      <c r="P494" s="5">
        <f>All_Customers_Residential!P494+All_Customers_Small_Commercial!P494+All_Customers_Lighting!P494</f>
        <v>24326</v>
      </c>
      <c r="Q494" s="5">
        <f>All_Customers_Residential!Q494+All_Customers_Small_Commercial!Q494+All_Customers_Lighting!Q494</f>
        <v>28035</v>
      </c>
      <c r="R494" s="5">
        <f>All_Customers_Residential!R494+All_Customers_Small_Commercial!R494+All_Customers_Lighting!R494</f>
        <v>42273</v>
      </c>
      <c r="S494" s="5">
        <f>All_Customers_Residential!S494+All_Customers_Small_Commercial!S494+All_Customers_Lighting!S494</f>
        <v>66082</v>
      </c>
      <c r="T494" s="5">
        <f>All_Customers_Residential!T494+All_Customers_Small_Commercial!T494+All_Customers_Lighting!T494</f>
        <v>87981</v>
      </c>
      <c r="U494" s="5">
        <f>All_Customers_Residential!U494+All_Customers_Small_Commercial!U494+All_Customers_Lighting!U494</f>
        <v>101489</v>
      </c>
      <c r="V494" s="5">
        <f>All_Customers_Residential!V494+All_Customers_Small_Commercial!V494+All_Customers_Lighting!V494</f>
        <v>104283</v>
      </c>
      <c r="W494" s="5">
        <f>All_Customers_Residential!W494+All_Customers_Small_Commercial!W494+All_Customers_Lighting!W494</f>
        <v>93163</v>
      </c>
      <c r="X494" s="5">
        <f>All_Customers_Residential!X494+All_Customers_Small_Commercial!X494+All_Customers_Lighting!X494</f>
        <v>81583</v>
      </c>
      <c r="Y494" s="5">
        <f>All_Customers_Residential!Y494+All_Customers_Small_Commercial!Y494+All_Customers_Lighting!Y494</f>
        <v>73078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872430</v>
      </c>
      <c r="AD494" s="5">
        <f t="shared" si="58"/>
        <v>532229</v>
      </c>
      <c r="AE494" s="5">
        <f t="shared" si="59"/>
        <v>1404659</v>
      </c>
      <c r="AG494" s="2">
        <f t="shared" si="60"/>
        <v>4</v>
      </c>
      <c r="AH494" s="2">
        <f t="shared" si="61"/>
        <v>2025</v>
      </c>
      <c r="AJ494" s="5">
        <f t="shared" si="62"/>
        <v>104283</v>
      </c>
      <c r="AK494" s="2">
        <f t="shared" si="63"/>
        <v>21</v>
      </c>
    </row>
    <row r="495" spans="1:37" ht="12.75" x14ac:dyDescent="0.2">
      <c r="A495" s="4">
        <v>45778</v>
      </c>
      <c r="B495" s="5">
        <f>All_Customers_Residential!B495+All_Customers_Small_Commercial!B495+All_Customers_Lighting!B495</f>
        <v>67394</v>
      </c>
      <c r="C495" s="5">
        <f>All_Customers_Residential!C495+All_Customers_Small_Commercial!C495+All_Customers_Lighting!C495</f>
        <v>64863</v>
      </c>
      <c r="D495" s="5">
        <f>All_Customers_Residential!D495+All_Customers_Small_Commercial!D495+All_Customers_Lighting!D495</f>
        <v>64445</v>
      </c>
      <c r="E495" s="5">
        <f>All_Customers_Residential!E495+All_Customers_Small_Commercial!E495+All_Customers_Lighting!E495</f>
        <v>66362</v>
      </c>
      <c r="F495" s="5">
        <f>All_Customers_Residential!F495+All_Customers_Small_Commercial!F495+All_Customers_Lighting!F495</f>
        <v>70514</v>
      </c>
      <c r="G495" s="5">
        <f>All_Customers_Residential!G495+All_Customers_Small_Commercial!G495+All_Customers_Lighting!G495</f>
        <v>80009</v>
      </c>
      <c r="H495" s="5">
        <f>All_Customers_Residential!H495+All_Customers_Small_Commercial!H495+All_Customers_Lighting!H495</f>
        <v>86723</v>
      </c>
      <c r="I495" s="5">
        <f>All_Customers_Residential!I495+All_Customers_Small_Commercial!I495+All_Customers_Lighting!I495</f>
        <v>69933</v>
      </c>
      <c r="J495" s="5">
        <f>All_Customers_Residential!J495+All_Customers_Small_Commercial!J495+All_Customers_Lighting!J495</f>
        <v>47260</v>
      </c>
      <c r="K495" s="5">
        <f>All_Customers_Residential!K495+All_Customers_Small_Commercial!K495+All_Customers_Lighting!K495</f>
        <v>35219</v>
      </c>
      <c r="L495" s="5">
        <f>All_Customers_Residential!L495+All_Customers_Small_Commercial!L495+All_Customers_Lighting!L495</f>
        <v>30463</v>
      </c>
      <c r="M495" s="5">
        <f>All_Customers_Residential!M495+All_Customers_Small_Commercial!M495+All_Customers_Lighting!M495</f>
        <v>26988</v>
      </c>
      <c r="N495" s="5">
        <f>All_Customers_Residential!N495+All_Customers_Small_Commercial!N495+All_Customers_Lighting!N495</f>
        <v>24703</v>
      </c>
      <c r="O495" s="5">
        <f>All_Customers_Residential!O495+All_Customers_Small_Commercial!O495+All_Customers_Lighting!O495</f>
        <v>24244</v>
      </c>
      <c r="P495" s="5">
        <f>All_Customers_Residential!P495+All_Customers_Small_Commercial!P495+All_Customers_Lighting!P495</f>
        <v>22437</v>
      </c>
      <c r="Q495" s="5">
        <f>All_Customers_Residential!Q495+All_Customers_Small_Commercial!Q495+All_Customers_Lighting!Q495</f>
        <v>27291</v>
      </c>
      <c r="R495" s="5">
        <f>All_Customers_Residential!R495+All_Customers_Small_Commercial!R495+All_Customers_Lighting!R495</f>
        <v>40448</v>
      </c>
      <c r="S495" s="5">
        <f>All_Customers_Residential!S495+All_Customers_Small_Commercial!S495+All_Customers_Lighting!S495</f>
        <v>63375</v>
      </c>
      <c r="T495" s="5">
        <f>All_Customers_Residential!T495+All_Customers_Small_Commercial!T495+All_Customers_Lighting!T495</f>
        <v>89578</v>
      </c>
      <c r="U495" s="5">
        <f>All_Customers_Residential!U495+All_Customers_Small_Commercial!U495+All_Customers_Lighting!U495</f>
        <v>100634</v>
      </c>
      <c r="V495" s="5">
        <f>All_Customers_Residential!V495+All_Customers_Small_Commercial!V495+All_Customers_Lighting!V495</f>
        <v>105292</v>
      </c>
      <c r="W495" s="5">
        <f>All_Customers_Residential!W495+All_Customers_Small_Commercial!W495+All_Customers_Lighting!W495</f>
        <v>95227</v>
      </c>
      <c r="X495" s="5">
        <f>All_Customers_Residential!X495+All_Customers_Small_Commercial!X495+All_Customers_Lighting!X495</f>
        <v>83644</v>
      </c>
      <c r="Y495" s="5">
        <f>All_Customers_Residential!Y495+All_Customers_Small_Commercial!Y495+All_Customers_Lighting!Y495</f>
        <v>72245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886736</v>
      </c>
      <c r="AD495" s="5">
        <f t="shared" si="58"/>
        <v>572555</v>
      </c>
      <c r="AE495" s="5">
        <f t="shared" si="59"/>
        <v>1459291</v>
      </c>
      <c r="AG495" s="2">
        <f t="shared" si="60"/>
        <v>5</v>
      </c>
      <c r="AH495" s="2">
        <f t="shared" si="61"/>
        <v>2025</v>
      </c>
      <c r="AJ495" s="5">
        <f t="shared" si="62"/>
        <v>105292</v>
      </c>
      <c r="AK495" s="2">
        <f t="shared" si="63"/>
        <v>21</v>
      </c>
    </row>
    <row r="496" spans="1:37" ht="12.75" x14ac:dyDescent="0.2">
      <c r="A496" s="4">
        <v>45779</v>
      </c>
      <c r="B496" s="5">
        <f>All_Customers_Residential!B496+All_Customers_Small_Commercial!B496+All_Customers_Lighting!B496</f>
        <v>67285</v>
      </c>
      <c r="C496" s="5">
        <f>All_Customers_Residential!C496+All_Customers_Small_Commercial!C496+All_Customers_Lighting!C496</f>
        <v>65285</v>
      </c>
      <c r="D496" s="5">
        <f>All_Customers_Residential!D496+All_Customers_Small_Commercial!D496+All_Customers_Lighting!D496</f>
        <v>64537</v>
      </c>
      <c r="E496" s="5">
        <f>All_Customers_Residential!E496+All_Customers_Small_Commercial!E496+All_Customers_Lighting!E496</f>
        <v>63961</v>
      </c>
      <c r="F496" s="5">
        <f>All_Customers_Residential!F496+All_Customers_Small_Commercial!F496+All_Customers_Lighting!F496</f>
        <v>66720</v>
      </c>
      <c r="G496" s="5">
        <f>All_Customers_Residential!G496+All_Customers_Small_Commercial!G496+All_Customers_Lighting!G496</f>
        <v>76391</v>
      </c>
      <c r="H496" s="5">
        <f>All_Customers_Residential!H496+All_Customers_Small_Commercial!H496+All_Customers_Lighting!H496</f>
        <v>90834</v>
      </c>
      <c r="I496" s="5">
        <f>All_Customers_Residential!I496+All_Customers_Small_Commercial!I496+All_Customers_Lighting!I496</f>
        <v>96148</v>
      </c>
      <c r="J496" s="5">
        <f>All_Customers_Residential!J496+All_Customers_Small_Commercial!J496+All_Customers_Lighting!J496</f>
        <v>92845</v>
      </c>
      <c r="K496" s="5">
        <f>All_Customers_Residential!K496+All_Customers_Small_Commercial!K496+All_Customers_Lighting!K496</f>
        <v>88126</v>
      </c>
      <c r="L496" s="5">
        <f>All_Customers_Residential!L496+All_Customers_Small_Commercial!L496+All_Customers_Lighting!L496</f>
        <v>85584</v>
      </c>
      <c r="M496" s="5">
        <f>All_Customers_Residential!M496+All_Customers_Small_Commercial!M496+All_Customers_Lighting!M496</f>
        <v>86998</v>
      </c>
      <c r="N496" s="5">
        <f>All_Customers_Residential!N496+All_Customers_Small_Commercial!N496+All_Customers_Lighting!N496</f>
        <v>87487</v>
      </c>
      <c r="O496" s="5">
        <f>All_Customers_Residential!O496+All_Customers_Small_Commercial!O496+All_Customers_Lighting!O496</f>
        <v>85850</v>
      </c>
      <c r="P496" s="5">
        <f>All_Customers_Residential!P496+All_Customers_Small_Commercial!P496+All_Customers_Lighting!P496</f>
        <v>83581</v>
      </c>
      <c r="Q496" s="5">
        <f>All_Customers_Residential!Q496+All_Customers_Small_Commercial!Q496+All_Customers_Lighting!Q496</f>
        <v>84742</v>
      </c>
      <c r="R496" s="5">
        <f>All_Customers_Residential!R496+All_Customers_Small_Commercial!R496+All_Customers_Lighting!R496</f>
        <v>90549</v>
      </c>
      <c r="S496" s="5">
        <f>All_Customers_Residential!S496+All_Customers_Small_Commercial!S496+All_Customers_Lighting!S496</f>
        <v>97736</v>
      </c>
      <c r="T496" s="5">
        <f>All_Customers_Residential!T496+All_Customers_Small_Commercial!T496+All_Customers_Lighting!T496</f>
        <v>103566</v>
      </c>
      <c r="U496" s="5">
        <f>All_Customers_Residential!U496+All_Customers_Small_Commercial!U496+All_Customers_Lighting!U496</f>
        <v>107948</v>
      </c>
      <c r="V496" s="5">
        <f>All_Customers_Residential!V496+All_Customers_Small_Commercial!V496+All_Customers_Lighting!V496</f>
        <v>108917</v>
      </c>
      <c r="W496" s="5">
        <f>All_Customers_Residential!W496+All_Customers_Small_Commercial!W496+All_Customers_Lighting!W496</f>
        <v>99067</v>
      </c>
      <c r="X496" s="5">
        <f>All_Customers_Residential!X496+All_Customers_Small_Commercial!X496+All_Customers_Lighting!X496</f>
        <v>87021</v>
      </c>
      <c r="Y496" s="5">
        <f>All_Customers_Residential!Y496+All_Customers_Small_Commercial!Y496+All_Customers_Lighting!Y496</f>
        <v>77768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1486165</v>
      </c>
      <c r="AD496" s="5">
        <f t="shared" si="58"/>
        <v>572781</v>
      </c>
      <c r="AE496" s="5">
        <f t="shared" si="59"/>
        <v>2058946</v>
      </c>
      <c r="AG496" s="2">
        <f t="shared" si="60"/>
        <v>5</v>
      </c>
      <c r="AH496" s="2">
        <f t="shared" si="61"/>
        <v>2025</v>
      </c>
      <c r="AJ496" s="5">
        <f t="shared" si="62"/>
        <v>108917</v>
      </c>
      <c r="AK496" s="2">
        <f t="shared" si="63"/>
        <v>21</v>
      </c>
    </row>
    <row r="497" spans="1:37" ht="12.75" x14ac:dyDescent="0.2">
      <c r="A497" s="4">
        <v>45780</v>
      </c>
      <c r="B497" s="5">
        <f>All_Customers_Residential!B497+All_Customers_Small_Commercial!B497+All_Customers_Lighting!B497</f>
        <v>71659</v>
      </c>
      <c r="C497" s="5">
        <f>All_Customers_Residential!C497+All_Customers_Small_Commercial!C497+All_Customers_Lighting!C497</f>
        <v>68136</v>
      </c>
      <c r="D497" s="5">
        <f>All_Customers_Residential!D497+All_Customers_Small_Commercial!D497+All_Customers_Lighting!D497</f>
        <v>66393</v>
      </c>
      <c r="E497" s="5">
        <f>All_Customers_Residential!E497+All_Customers_Small_Commercial!E497+All_Customers_Lighting!E497</f>
        <v>65347</v>
      </c>
      <c r="F497" s="5">
        <f>All_Customers_Residential!F497+All_Customers_Small_Commercial!F497+All_Customers_Lighting!F497</f>
        <v>67735</v>
      </c>
      <c r="G497" s="5">
        <f>All_Customers_Residential!G497+All_Customers_Small_Commercial!G497+All_Customers_Lighting!G497</f>
        <v>71792</v>
      </c>
      <c r="H497" s="5">
        <f>All_Customers_Residential!H497+All_Customers_Small_Commercial!H497+All_Customers_Lighting!H497</f>
        <v>76360</v>
      </c>
      <c r="I497" s="5">
        <f>All_Customers_Residential!I497+All_Customers_Small_Commercial!I497+All_Customers_Lighting!I497</f>
        <v>79697</v>
      </c>
      <c r="J497" s="5">
        <f>All_Customers_Residential!J497+All_Customers_Small_Commercial!J497+All_Customers_Lighting!J497</f>
        <v>79412</v>
      </c>
      <c r="K497" s="5">
        <f>All_Customers_Residential!K497+All_Customers_Small_Commercial!K497+All_Customers_Lighting!K497</f>
        <v>80332</v>
      </c>
      <c r="L497" s="5">
        <f>All_Customers_Residential!L497+All_Customers_Small_Commercial!L497+All_Customers_Lighting!L497</f>
        <v>65211</v>
      </c>
      <c r="M497" s="5">
        <f>All_Customers_Residential!M497+All_Customers_Small_Commercial!M497+All_Customers_Lighting!M497</f>
        <v>47015</v>
      </c>
      <c r="N497" s="5">
        <f>All_Customers_Residential!N497+All_Customers_Small_Commercial!N497+All_Customers_Lighting!N497</f>
        <v>42571</v>
      </c>
      <c r="O497" s="5">
        <f>All_Customers_Residential!O497+All_Customers_Small_Commercial!O497+All_Customers_Lighting!O497</f>
        <v>48250</v>
      </c>
      <c r="P497" s="5">
        <f>All_Customers_Residential!P497+All_Customers_Small_Commercial!P497+All_Customers_Lighting!P497</f>
        <v>75184</v>
      </c>
      <c r="Q497" s="5">
        <f>All_Customers_Residential!Q497+All_Customers_Small_Commercial!Q497+All_Customers_Lighting!Q497</f>
        <v>78522</v>
      </c>
      <c r="R497" s="5">
        <f>All_Customers_Residential!R497+All_Customers_Small_Commercial!R497+All_Customers_Lighting!R497</f>
        <v>89174</v>
      </c>
      <c r="S497" s="5">
        <f>All_Customers_Residential!S497+All_Customers_Small_Commercial!S497+All_Customers_Lighting!S497</f>
        <v>98671</v>
      </c>
      <c r="T497" s="5">
        <f>All_Customers_Residential!T497+All_Customers_Small_Commercial!T497+All_Customers_Lighting!T497</f>
        <v>104002</v>
      </c>
      <c r="U497" s="5">
        <f>All_Customers_Residential!U497+All_Customers_Small_Commercial!U497+All_Customers_Lighting!U497</f>
        <v>105671</v>
      </c>
      <c r="V497" s="5">
        <f>All_Customers_Residential!V497+All_Customers_Small_Commercial!V497+All_Customers_Lighting!V497</f>
        <v>104329</v>
      </c>
      <c r="W497" s="5">
        <f>All_Customers_Residential!W497+All_Customers_Small_Commercial!W497+All_Customers_Lighting!W497</f>
        <v>94509</v>
      </c>
      <c r="X497" s="5">
        <f>All_Customers_Residential!X497+All_Customers_Small_Commercial!X497+All_Customers_Lighting!X497</f>
        <v>83540</v>
      </c>
      <c r="Y497" s="5">
        <f>All_Customers_Residential!Y497+All_Customers_Small_Commercial!Y497+All_Customers_Lighting!Y497</f>
        <v>74907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1838419</v>
      </c>
      <c r="AE497" s="5">
        <f t="shared" si="59"/>
        <v>1838419</v>
      </c>
      <c r="AG497" s="2">
        <f t="shared" si="60"/>
        <v>5</v>
      </c>
      <c r="AH497" s="2">
        <f t="shared" si="61"/>
        <v>2025</v>
      </c>
      <c r="AJ497" s="5">
        <f t="shared" si="62"/>
        <v>105671</v>
      </c>
      <c r="AK497" s="2">
        <f t="shared" si="63"/>
        <v>20</v>
      </c>
    </row>
    <row r="498" spans="1:37" ht="12.75" x14ac:dyDescent="0.2">
      <c r="A498" s="4">
        <v>45781</v>
      </c>
      <c r="B498" s="5">
        <f>All_Customers_Residential!B498+All_Customers_Small_Commercial!B498+All_Customers_Lighting!B498</f>
        <v>68096</v>
      </c>
      <c r="C498" s="5">
        <f>All_Customers_Residential!C498+All_Customers_Small_Commercial!C498+All_Customers_Lighting!C498</f>
        <v>65551</v>
      </c>
      <c r="D498" s="5">
        <f>All_Customers_Residential!D498+All_Customers_Small_Commercial!D498+All_Customers_Lighting!D498</f>
        <v>63856</v>
      </c>
      <c r="E498" s="5">
        <f>All_Customers_Residential!E498+All_Customers_Small_Commercial!E498+All_Customers_Lighting!E498</f>
        <v>62343</v>
      </c>
      <c r="F498" s="5">
        <f>All_Customers_Residential!F498+All_Customers_Small_Commercial!F498+All_Customers_Lighting!F498</f>
        <v>63343</v>
      </c>
      <c r="G498" s="5">
        <f>All_Customers_Residential!G498+All_Customers_Small_Commercial!G498+All_Customers_Lighting!G498</f>
        <v>68666</v>
      </c>
      <c r="H498" s="5">
        <f>All_Customers_Residential!H498+All_Customers_Small_Commercial!H498+All_Customers_Lighting!H498</f>
        <v>73870</v>
      </c>
      <c r="I498" s="5">
        <f>All_Customers_Residential!I498+All_Customers_Small_Commercial!I498+All_Customers_Lighting!I498</f>
        <v>81843</v>
      </c>
      <c r="J498" s="5">
        <f>All_Customers_Residential!J498+All_Customers_Small_Commercial!J498+All_Customers_Lighting!J498</f>
        <v>86434</v>
      </c>
      <c r="K498" s="5">
        <f>All_Customers_Residential!K498+All_Customers_Small_Commercial!K498+All_Customers_Lighting!K498</f>
        <v>91383</v>
      </c>
      <c r="L498" s="5">
        <f>All_Customers_Residential!L498+All_Customers_Small_Commercial!L498+All_Customers_Lighting!L498</f>
        <v>88563</v>
      </c>
      <c r="M498" s="5">
        <f>All_Customers_Residential!M498+All_Customers_Small_Commercial!M498+All_Customers_Lighting!M498</f>
        <v>86988</v>
      </c>
      <c r="N498" s="5">
        <f>All_Customers_Residential!N498+All_Customers_Small_Commercial!N498+All_Customers_Lighting!N498</f>
        <v>83322</v>
      </c>
      <c r="O498" s="5">
        <f>All_Customers_Residential!O498+All_Customers_Small_Commercial!O498+All_Customers_Lighting!O498</f>
        <v>80660</v>
      </c>
      <c r="P498" s="5">
        <f>All_Customers_Residential!P498+All_Customers_Small_Commercial!P498+All_Customers_Lighting!P498</f>
        <v>75971</v>
      </c>
      <c r="Q498" s="5">
        <f>All_Customers_Residential!Q498+All_Customers_Small_Commercial!Q498+All_Customers_Lighting!Q498</f>
        <v>78390</v>
      </c>
      <c r="R498" s="5">
        <f>All_Customers_Residential!R498+All_Customers_Small_Commercial!R498+All_Customers_Lighting!R498</f>
        <v>88543</v>
      </c>
      <c r="S498" s="5">
        <f>All_Customers_Residential!S498+All_Customers_Small_Commercial!S498+All_Customers_Lighting!S498</f>
        <v>96982</v>
      </c>
      <c r="T498" s="5">
        <f>All_Customers_Residential!T498+All_Customers_Small_Commercial!T498+All_Customers_Lighting!T498</f>
        <v>105497</v>
      </c>
      <c r="U498" s="5">
        <f>All_Customers_Residential!U498+All_Customers_Small_Commercial!U498+All_Customers_Lighting!U498</f>
        <v>110889</v>
      </c>
      <c r="V498" s="5">
        <f>All_Customers_Residential!V498+All_Customers_Small_Commercial!V498+All_Customers_Lighting!V498</f>
        <v>109958</v>
      </c>
      <c r="W498" s="5">
        <f>All_Customers_Residential!W498+All_Customers_Small_Commercial!W498+All_Customers_Lighting!W498</f>
        <v>98620</v>
      </c>
      <c r="X498" s="5">
        <f>All_Customers_Residential!X498+All_Customers_Small_Commercial!X498+All_Customers_Lighting!X498</f>
        <v>85674</v>
      </c>
      <c r="Y498" s="5">
        <f>All_Customers_Residential!Y498+All_Customers_Small_Commercial!Y498+All_Customers_Lighting!Y498</f>
        <v>74152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1989594</v>
      </c>
      <c r="AE498" s="5">
        <f t="shared" si="59"/>
        <v>1989594</v>
      </c>
      <c r="AG498" s="2">
        <f t="shared" si="60"/>
        <v>5</v>
      </c>
      <c r="AH498" s="2">
        <f t="shared" si="61"/>
        <v>2025</v>
      </c>
      <c r="AJ498" s="5">
        <f t="shared" si="62"/>
        <v>110889</v>
      </c>
      <c r="AK498" s="2">
        <f t="shared" si="63"/>
        <v>20</v>
      </c>
    </row>
    <row r="499" spans="1:37" ht="12.75" x14ac:dyDescent="0.2">
      <c r="A499" s="4">
        <v>45782</v>
      </c>
      <c r="B499" s="5">
        <f>All_Customers_Residential!B499+All_Customers_Small_Commercial!B499+All_Customers_Lighting!B499</f>
        <v>67774</v>
      </c>
      <c r="C499" s="5">
        <f>All_Customers_Residential!C499+All_Customers_Small_Commercial!C499+All_Customers_Lighting!C499</f>
        <v>64789</v>
      </c>
      <c r="D499" s="5">
        <f>All_Customers_Residential!D499+All_Customers_Small_Commercial!D499+All_Customers_Lighting!D499</f>
        <v>64284</v>
      </c>
      <c r="E499" s="5">
        <f>All_Customers_Residential!E499+All_Customers_Small_Commercial!E499+All_Customers_Lighting!E499</f>
        <v>64523</v>
      </c>
      <c r="F499" s="5">
        <f>All_Customers_Residential!F499+All_Customers_Small_Commercial!F499+All_Customers_Lighting!F499</f>
        <v>68526</v>
      </c>
      <c r="G499" s="5">
        <f>All_Customers_Residential!G499+All_Customers_Small_Commercial!G499+All_Customers_Lighting!G499</f>
        <v>76537</v>
      </c>
      <c r="H499" s="5">
        <f>All_Customers_Residential!H499+All_Customers_Small_Commercial!H499+All_Customers_Lighting!H499</f>
        <v>83728</v>
      </c>
      <c r="I499" s="5">
        <f>All_Customers_Residential!I499+All_Customers_Small_Commercial!I499+All_Customers_Lighting!I499</f>
        <v>79607</v>
      </c>
      <c r="J499" s="5">
        <f>All_Customers_Residential!J499+All_Customers_Small_Commercial!J499+All_Customers_Lighting!J499</f>
        <v>67176</v>
      </c>
      <c r="K499" s="5">
        <f>All_Customers_Residential!K499+All_Customers_Small_Commercial!K499+All_Customers_Lighting!K499</f>
        <v>53462</v>
      </c>
      <c r="L499" s="5">
        <f>All_Customers_Residential!L499+All_Customers_Small_Commercial!L499+All_Customers_Lighting!L499</f>
        <v>44548</v>
      </c>
      <c r="M499" s="5">
        <f>All_Customers_Residential!M499+All_Customers_Small_Commercial!M499+All_Customers_Lighting!M499</f>
        <v>33565</v>
      </c>
      <c r="N499" s="5">
        <f>All_Customers_Residential!N499+All_Customers_Small_Commercial!N499+All_Customers_Lighting!N499</f>
        <v>27172</v>
      </c>
      <c r="O499" s="5">
        <f>All_Customers_Residential!O499+All_Customers_Small_Commercial!O499+All_Customers_Lighting!O499</f>
        <v>25402</v>
      </c>
      <c r="P499" s="5">
        <f>All_Customers_Residential!P499+All_Customers_Small_Commercial!P499+All_Customers_Lighting!P499</f>
        <v>25945</v>
      </c>
      <c r="Q499" s="5">
        <f>All_Customers_Residential!Q499+All_Customers_Small_Commercial!Q499+All_Customers_Lighting!Q499</f>
        <v>31884</v>
      </c>
      <c r="R499" s="5">
        <f>All_Customers_Residential!R499+All_Customers_Small_Commercial!R499+All_Customers_Lighting!R499</f>
        <v>44277</v>
      </c>
      <c r="S499" s="5">
        <f>All_Customers_Residential!S499+All_Customers_Small_Commercial!S499+All_Customers_Lighting!S499</f>
        <v>66080</v>
      </c>
      <c r="T499" s="5">
        <f>All_Customers_Residential!T499+All_Customers_Small_Commercial!T499+All_Customers_Lighting!T499</f>
        <v>89127</v>
      </c>
      <c r="U499" s="5">
        <f>All_Customers_Residential!U499+All_Customers_Small_Commercial!U499+All_Customers_Lighting!U499</f>
        <v>100919</v>
      </c>
      <c r="V499" s="5">
        <f>All_Customers_Residential!V499+All_Customers_Small_Commercial!V499+All_Customers_Lighting!V499</f>
        <v>106694</v>
      </c>
      <c r="W499" s="5">
        <f>All_Customers_Residential!W499+All_Customers_Small_Commercial!W499+All_Customers_Lighting!W499</f>
        <v>95592</v>
      </c>
      <c r="X499" s="5">
        <f>All_Customers_Residential!X499+All_Customers_Small_Commercial!X499+All_Customers_Lighting!X499</f>
        <v>81770</v>
      </c>
      <c r="Y499" s="5">
        <f>All_Customers_Residential!Y499+All_Customers_Small_Commercial!Y499+All_Customers_Lighting!Y499</f>
        <v>71207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973220</v>
      </c>
      <c r="AD499" s="5">
        <f t="shared" si="58"/>
        <v>561368</v>
      </c>
      <c r="AE499" s="5">
        <f t="shared" si="59"/>
        <v>1534588</v>
      </c>
      <c r="AG499" s="2">
        <f t="shared" si="60"/>
        <v>5</v>
      </c>
      <c r="AH499" s="2">
        <f t="shared" si="61"/>
        <v>2025</v>
      </c>
      <c r="AJ499" s="5">
        <f t="shared" si="62"/>
        <v>106694</v>
      </c>
      <c r="AK499" s="2">
        <f t="shared" si="63"/>
        <v>21</v>
      </c>
    </row>
    <row r="500" spans="1:37" ht="12.75" x14ac:dyDescent="0.2">
      <c r="A500" s="4">
        <v>45783</v>
      </c>
      <c r="B500" s="5">
        <f>All_Customers_Residential!B500+All_Customers_Small_Commercial!B500+All_Customers_Lighting!B500</f>
        <v>64526</v>
      </c>
      <c r="C500" s="5">
        <f>All_Customers_Residential!C500+All_Customers_Small_Commercial!C500+All_Customers_Lighting!C500</f>
        <v>62684</v>
      </c>
      <c r="D500" s="5">
        <f>All_Customers_Residential!D500+All_Customers_Small_Commercial!D500+All_Customers_Lighting!D500</f>
        <v>60990</v>
      </c>
      <c r="E500" s="5">
        <f>All_Customers_Residential!E500+All_Customers_Small_Commercial!E500+All_Customers_Lighting!E500</f>
        <v>61288</v>
      </c>
      <c r="F500" s="5">
        <f>All_Customers_Residential!F500+All_Customers_Small_Commercial!F500+All_Customers_Lighting!F500</f>
        <v>64849</v>
      </c>
      <c r="G500" s="5">
        <f>All_Customers_Residential!G500+All_Customers_Small_Commercial!G500+All_Customers_Lighting!G500</f>
        <v>75601</v>
      </c>
      <c r="H500" s="5">
        <f>All_Customers_Residential!H500+All_Customers_Small_Commercial!H500+All_Customers_Lighting!H500</f>
        <v>87308</v>
      </c>
      <c r="I500" s="5">
        <f>All_Customers_Residential!I500+All_Customers_Small_Commercial!I500+All_Customers_Lighting!I500</f>
        <v>94181</v>
      </c>
      <c r="J500" s="5">
        <f>All_Customers_Residential!J500+All_Customers_Small_Commercial!J500+All_Customers_Lighting!J500</f>
        <v>88200</v>
      </c>
      <c r="K500" s="5">
        <f>All_Customers_Residential!K500+All_Customers_Small_Commercial!K500+All_Customers_Lighting!K500</f>
        <v>87972</v>
      </c>
      <c r="L500" s="5">
        <f>All_Customers_Residential!L500+All_Customers_Small_Commercial!L500+All_Customers_Lighting!L500</f>
        <v>82314</v>
      </c>
      <c r="M500" s="5">
        <f>All_Customers_Residential!M500+All_Customers_Small_Commercial!M500+All_Customers_Lighting!M500</f>
        <v>81285</v>
      </c>
      <c r="N500" s="5">
        <f>All_Customers_Residential!N500+All_Customers_Small_Commercial!N500+All_Customers_Lighting!N500</f>
        <v>77692</v>
      </c>
      <c r="O500" s="5">
        <f>All_Customers_Residential!O500+All_Customers_Small_Commercial!O500+All_Customers_Lighting!O500</f>
        <v>76277</v>
      </c>
      <c r="P500" s="5">
        <f>All_Customers_Residential!P500+All_Customers_Small_Commercial!P500+All_Customers_Lighting!P500</f>
        <v>79097</v>
      </c>
      <c r="Q500" s="5">
        <f>All_Customers_Residential!Q500+All_Customers_Small_Commercial!Q500+All_Customers_Lighting!Q500</f>
        <v>83872</v>
      </c>
      <c r="R500" s="5">
        <f>All_Customers_Residential!R500+All_Customers_Small_Commercial!R500+All_Customers_Lighting!R500</f>
        <v>92778</v>
      </c>
      <c r="S500" s="5">
        <f>All_Customers_Residential!S500+All_Customers_Small_Commercial!S500+All_Customers_Lighting!S500</f>
        <v>102986</v>
      </c>
      <c r="T500" s="5">
        <f>All_Customers_Residential!T500+All_Customers_Small_Commercial!T500+All_Customers_Lighting!T500</f>
        <v>107819</v>
      </c>
      <c r="U500" s="5">
        <f>All_Customers_Residential!U500+All_Customers_Small_Commercial!U500+All_Customers_Lighting!U500</f>
        <v>112617</v>
      </c>
      <c r="V500" s="5">
        <f>All_Customers_Residential!V500+All_Customers_Small_Commercial!V500+All_Customers_Lighting!V500</f>
        <v>108635</v>
      </c>
      <c r="W500" s="5">
        <f>All_Customers_Residential!W500+All_Customers_Small_Commercial!W500+All_Customers_Lighting!W500</f>
        <v>95657</v>
      </c>
      <c r="X500" s="5">
        <f>All_Customers_Residential!X500+All_Customers_Small_Commercial!X500+All_Customers_Lighting!X500</f>
        <v>84199</v>
      </c>
      <c r="Y500" s="5">
        <f>All_Customers_Residential!Y500+All_Customers_Small_Commercial!Y500+All_Customers_Lighting!Y500</f>
        <v>73708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1455581</v>
      </c>
      <c r="AD500" s="5">
        <f t="shared" si="58"/>
        <v>550954</v>
      </c>
      <c r="AE500" s="5">
        <f t="shared" si="59"/>
        <v>2006535</v>
      </c>
      <c r="AG500" s="2">
        <f t="shared" si="60"/>
        <v>5</v>
      </c>
      <c r="AH500" s="2">
        <f t="shared" si="61"/>
        <v>2025</v>
      </c>
      <c r="AJ500" s="5">
        <f t="shared" si="62"/>
        <v>112617</v>
      </c>
      <c r="AK500" s="2">
        <f t="shared" si="63"/>
        <v>20</v>
      </c>
    </row>
    <row r="501" spans="1:37" ht="12.75" x14ac:dyDescent="0.2">
      <c r="A501" s="4">
        <v>45784</v>
      </c>
      <c r="B501" s="5">
        <f>All_Customers_Residential!B501+All_Customers_Small_Commercial!B501+All_Customers_Lighting!B501</f>
        <v>67813</v>
      </c>
      <c r="C501" s="5">
        <f>All_Customers_Residential!C501+All_Customers_Small_Commercial!C501+All_Customers_Lighting!C501</f>
        <v>64122</v>
      </c>
      <c r="D501" s="5">
        <f>All_Customers_Residential!D501+All_Customers_Small_Commercial!D501+All_Customers_Lighting!D501</f>
        <v>63208</v>
      </c>
      <c r="E501" s="5">
        <f>All_Customers_Residential!E501+All_Customers_Small_Commercial!E501+All_Customers_Lighting!E501</f>
        <v>63095</v>
      </c>
      <c r="F501" s="5">
        <f>All_Customers_Residential!F501+All_Customers_Small_Commercial!F501+All_Customers_Lighting!F501</f>
        <v>66923</v>
      </c>
      <c r="G501" s="5">
        <f>All_Customers_Residential!G501+All_Customers_Small_Commercial!G501+All_Customers_Lighting!G501</f>
        <v>75879</v>
      </c>
      <c r="H501" s="5">
        <f>All_Customers_Residential!H501+All_Customers_Small_Commercial!H501+All_Customers_Lighting!H501</f>
        <v>88507</v>
      </c>
      <c r="I501" s="5">
        <f>All_Customers_Residential!I501+All_Customers_Small_Commercial!I501+All_Customers_Lighting!I501</f>
        <v>94665</v>
      </c>
      <c r="J501" s="5">
        <f>All_Customers_Residential!J501+All_Customers_Small_Commercial!J501+All_Customers_Lighting!J501</f>
        <v>89743</v>
      </c>
      <c r="K501" s="5">
        <f>All_Customers_Residential!K501+All_Customers_Small_Commercial!K501+All_Customers_Lighting!K501</f>
        <v>84843</v>
      </c>
      <c r="L501" s="5">
        <f>All_Customers_Residential!L501+All_Customers_Small_Commercial!L501+All_Customers_Lighting!L501</f>
        <v>72883</v>
      </c>
      <c r="M501" s="5">
        <f>All_Customers_Residential!M501+All_Customers_Small_Commercial!M501+All_Customers_Lighting!M501</f>
        <v>60351</v>
      </c>
      <c r="N501" s="5">
        <f>All_Customers_Residential!N501+All_Customers_Small_Commercial!N501+All_Customers_Lighting!N501</f>
        <v>57253</v>
      </c>
      <c r="O501" s="5">
        <f>All_Customers_Residential!O501+All_Customers_Small_Commercial!O501+All_Customers_Lighting!O501</f>
        <v>54069</v>
      </c>
      <c r="P501" s="5">
        <f>All_Customers_Residential!P501+All_Customers_Small_Commercial!P501+All_Customers_Lighting!P501</f>
        <v>45419</v>
      </c>
      <c r="Q501" s="5">
        <f>All_Customers_Residential!Q501+All_Customers_Small_Commercial!Q501+All_Customers_Lighting!Q501</f>
        <v>58150</v>
      </c>
      <c r="R501" s="5">
        <f>All_Customers_Residential!R501+All_Customers_Small_Commercial!R501+All_Customers_Lighting!R501</f>
        <v>74816</v>
      </c>
      <c r="S501" s="5">
        <f>All_Customers_Residential!S501+All_Customers_Small_Commercial!S501+All_Customers_Lighting!S501</f>
        <v>76015</v>
      </c>
      <c r="T501" s="5">
        <f>All_Customers_Residential!T501+All_Customers_Small_Commercial!T501+All_Customers_Lighting!T501</f>
        <v>95359</v>
      </c>
      <c r="U501" s="5">
        <f>All_Customers_Residential!U501+All_Customers_Small_Commercial!U501+All_Customers_Lighting!U501</f>
        <v>105912</v>
      </c>
      <c r="V501" s="5">
        <f>All_Customers_Residential!V501+All_Customers_Small_Commercial!V501+All_Customers_Lighting!V501</f>
        <v>108073</v>
      </c>
      <c r="W501" s="5">
        <f>All_Customers_Residential!W501+All_Customers_Small_Commercial!W501+All_Customers_Lighting!W501</f>
        <v>95058</v>
      </c>
      <c r="X501" s="5">
        <f>All_Customers_Residential!X501+All_Customers_Small_Commercial!X501+All_Customers_Lighting!X501</f>
        <v>83145</v>
      </c>
      <c r="Y501" s="5">
        <f>All_Customers_Residential!Y501+All_Customers_Small_Commercial!Y501+All_Customers_Lighting!Y501</f>
        <v>72579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1255754</v>
      </c>
      <c r="AD501" s="5">
        <f t="shared" si="58"/>
        <v>562126</v>
      </c>
      <c r="AE501" s="5">
        <f t="shared" si="59"/>
        <v>1817880</v>
      </c>
      <c r="AG501" s="2">
        <f t="shared" si="60"/>
        <v>5</v>
      </c>
      <c r="AH501" s="2">
        <f t="shared" si="61"/>
        <v>2025</v>
      </c>
      <c r="AJ501" s="5">
        <f t="shared" si="62"/>
        <v>108073</v>
      </c>
      <c r="AK501" s="2">
        <f t="shared" si="63"/>
        <v>21</v>
      </c>
    </row>
    <row r="502" spans="1:37" ht="12.75" x14ac:dyDescent="0.2">
      <c r="A502" s="4">
        <v>45785</v>
      </c>
      <c r="B502" s="5">
        <f>All_Customers_Residential!B502+All_Customers_Small_Commercial!B502+All_Customers_Lighting!B502</f>
        <v>66222</v>
      </c>
      <c r="C502" s="5">
        <f>All_Customers_Residential!C502+All_Customers_Small_Commercial!C502+All_Customers_Lighting!C502</f>
        <v>62228</v>
      </c>
      <c r="D502" s="5">
        <f>All_Customers_Residential!D502+All_Customers_Small_Commercial!D502+All_Customers_Lighting!D502</f>
        <v>61784</v>
      </c>
      <c r="E502" s="5">
        <f>All_Customers_Residential!E502+All_Customers_Small_Commercial!E502+All_Customers_Lighting!E502</f>
        <v>61490</v>
      </c>
      <c r="F502" s="5">
        <f>All_Customers_Residential!F502+All_Customers_Small_Commercial!F502+All_Customers_Lighting!F502</f>
        <v>66435</v>
      </c>
      <c r="G502" s="5">
        <f>All_Customers_Residential!G502+All_Customers_Small_Commercial!G502+All_Customers_Lighting!G502</f>
        <v>74637</v>
      </c>
      <c r="H502" s="5">
        <f>All_Customers_Residential!H502+All_Customers_Small_Commercial!H502+All_Customers_Lighting!H502</f>
        <v>84048</v>
      </c>
      <c r="I502" s="5">
        <f>All_Customers_Residential!I502+All_Customers_Small_Commercial!I502+All_Customers_Lighting!I502</f>
        <v>85262</v>
      </c>
      <c r="J502" s="5">
        <f>All_Customers_Residential!J502+All_Customers_Small_Commercial!J502+All_Customers_Lighting!J502</f>
        <v>72621</v>
      </c>
      <c r="K502" s="5">
        <f>All_Customers_Residential!K502+All_Customers_Small_Commercial!K502+All_Customers_Lighting!K502</f>
        <v>68095</v>
      </c>
      <c r="L502" s="5">
        <f>All_Customers_Residential!L502+All_Customers_Small_Commercial!L502+All_Customers_Lighting!L502</f>
        <v>59723</v>
      </c>
      <c r="M502" s="5">
        <f>All_Customers_Residential!M502+All_Customers_Small_Commercial!M502+All_Customers_Lighting!M502</f>
        <v>50875</v>
      </c>
      <c r="N502" s="5">
        <f>All_Customers_Residential!N502+All_Customers_Small_Commercial!N502+All_Customers_Lighting!N502</f>
        <v>52590</v>
      </c>
      <c r="O502" s="5">
        <f>All_Customers_Residential!O502+All_Customers_Small_Commercial!O502+All_Customers_Lighting!O502</f>
        <v>49991</v>
      </c>
      <c r="P502" s="5">
        <f>All_Customers_Residential!P502+All_Customers_Small_Commercial!P502+All_Customers_Lighting!P502</f>
        <v>52643</v>
      </c>
      <c r="Q502" s="5">
        <f>All_Customers_Residential!Q502+All_Customers_Small_Commercial!Q502+All_Customers_Lighting!Q502</f>
        <v>66451</v>
      </c>
      <c r="R502" s="5">
        <f>All_Customers_Residential!R502+All_Customers_Small_Commercial!R502+All_Customers_Lighting!R502</f>
        <v>72801</v>
      </c>
      <c r="S502" s="5">
        <f>All_Customers_Residential!S502+All_Customers_Small_Commercial!S502+All_Customers_Lighting!S502</f>
        <v>82027</v>
      </c>
      <c r="T502" s="5">
        <f>All_Customers_Residential!T502+All_Customers_Small_Commercial!T502+All_Customers_Lighting!T502</f>
        <v>92430</v>
      </c>
      <c r="U502" s="5">
        <f>All_Customers_Residential!U502+All_Customers_Small_Commercial!U502+All_Customers_Lighting!U502</f>
        <v>102202</v>
      </c>
      <c r="V502" s="5">
        <f>All_Customers_Residential!V502+All_Customers_Small_Commercial!V502+All_Customers_Lighting!V502</f>
        <v>105847</v>
      </c>
      <c r="W502" s="5">
        <f>All_Customers_Residential!W502+All_Customers_Small_Commercial!W502+All_Customers_Lighting!W502</f>
        <v>95248</v>
      </c>
      <c r="X502" s="5">
        <f>All_Customers_Residential!X502+All_Customers_Small_Commercial!X502+All_Customers_Lighting!X502</f>
        <v>81620</v>
      </c>
      <c r="Y502" s="5">
        <f>All_Customers_Residential!Y502+All_Customers_Small_Commercial!Y502+All_Customers_Lighting!Y502</f>
        <v>71731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1190426</v>
      </c>
      <c r="AD502" s="5">
        <f t="shared" si="58"/>
        <v>548575</v>
      </c>
      <c r="AE502" s="5">
        <f t="shared" si="59"/>
        <v>1739001</v>
      </c>
      <c r="AG502" s="2">
        <f t="shared" si="60"/>
        <v>5</v>
      </c>
      <c r="AH502" s="2">
        <f t="shared" si="61"/>
        <v>2025</v>
      </c>
      <c r="AJ502" s="5">
        <f t="shared" si="62"/>
        <v>105847</v>
      </c>
      <c r="AK502" s="2">
        <f t="shared" si="63"/>
        <v>21</v>
      </c>
    </row>
    <row r="503" spans="1:37" ht="12.75" x14ac:dyDescent="0.2">
      <c r="A503" s="4">
        <v>45786</v>
      </c>
      <c r="B503" s="5">
        <f>All_Customers_Residential!B503+All_Customers_Small_Commercial!B503+All_Customers_Lighting!B503</f>
        <v>64094</v>
      </c>
      <c r="C503" s="5">
        <f>All_Customers_Residential!C503+All_Customers_Small_Commercial!C503+All_Customers_Lighting!C503</f>
        <v>62982</v>
      </c>
      <c r="D503" s="5">
        <f>All_Customers_Residential!D503+All_Customers_Small_Commercial!D503+All_Customers_Lighting!D503</f>
        <v>61245</v>
      </c>
      <c r="E503" s="5">
        <f>All_Customers_Residential!E503+All_Customers_Small_Commercial!E503+All_Customers_Lighting!E503</f>
        <v>62373</v>
      </c>
      <c r="F503" s="5">
        <f>All_Customers_Residential!F503+All_Customers_Small_Commercial!F503+All_Customers_Lighting!F503</f>
        <v>65711</v>
      </c>
      <c r="G503" s="5">
        <f>All_Customers_Residential!G503+All_Customers_Small_Commercial!G503+All_Customers_Lighting!G503</f>
        <v>74093</v>
      </c>
      <c r="H503" s="5">
        <f>All_Customers_Residential!H503+All_Customers_Small_Commercial!H503+All_Customers_Lighting!H503</f>
        <v>86393</v>
      </c>
      <c r="I503" s="5">
        <f>All_Customers_Residential!I503+All_Customers_Small_Commercial!I503+All_Customers_Lighting!I503</f>
        <v>89367</v>
      </c>
      <c r="J503" s="5">
        <f>All_Customers_Residential!J503+All_Customers_Small_Commercial!J503+All_Customers_Lighting!J503</f>
        <v>82498</v>
      </c>
      <c r="K503" s="5">
        <f>All_Customers_Residential!K503+All_Customers_Small_Commercial!K503+All_Customers_Lighting!K503</f>
        <v>79918</v>
      </c>
      <c r="L503" s="5">
        <f>All_Customers_Residential!L503+All_Customers_Small_Commercial!L503+All_Customers_Lighting!L503</f>
        <v>72138</v>
      </c>
      <c r="M503" s="5">
        <f>All_Customers_Residential!M503+All_Customers_Small_Commercial!M503+All_Customers_Lighting!M503</f>
        <v>63948</v>
      </c>
      <c r="N503" s="5">
        <f>All_Customers_Residential!N503+All_Customers_Small_Commercial!N503+All_Customers_Lighting!N503</f>
        <v>58904</v>
      </c>
      <c r="O503" s="5">
        <f>All_Customers_Residential!O503+All_Customers_Small_Commercial!O503+All_Customers_Lighting!O503</f>
        <v>61400</v>
      </c>
      <c r="P503" s="5">
        <f>All_Customers_Residential!P503+All_Customers_Small_Commercial!P503+All_Customers_Lighting!P503</f>
        <v>64307</v>
      </c>
      <c r="Q503" s="5">
        <f>All_Customers_Residential!Q503+All_Customers_Small_Commercial!Q503+All_Customers_Lighting!Q503</f>
        <v>69380</v>
      </c>
      <c r="R503" s="5">
        <f>All_Customers_Residential!R503+All_Customers_Small_Commercial!R503+All_Customers_Lighting!R503</f>
        <v>78715</v>
      </c>
      <c r="S503" s="5">
        <f>All_Customers_Residential!S503+All_Customers_Small_Commercial!S503+All_Customers_Lighting!S503</f>
        <v>91313</v>
      </c>
      <c r="T503" s="5">
        <f>All_Customers_Residential!T503+All_Customers_Small_Commercial!T503+All_Customers_Lighting!T503</f>
        <v>99892</v>
      </c>
      <c r="U503" s="5">
        <f>All_Customers_Residential!U503+All_Customers_Small_Commercial!U503+All_Customers_Lighting!U503</f>
        <v>103589</v>
      </c>
      <c r="V503" s="5">
        <f>All_Customers_Residential!V503+All_Customers_Small_Commercial!V503+All_Customers_Lighting!V503</f>
        <v>105620</v>
      </c>
      <c r="W503" s="5">
        <f>All_Customers_Residential!W503+All_Customers_Small_Commercial!W503+All_Customers_Lighting!W503</f>
        <v>96727</v>
      </c>
      <c r="X503" s="5">
        <f>All_Customers_Residential!X503+All_Customers_Small_Commercial!X503+All_Customers_Lighting!X503</f>
        <v>85625</v>
      </c>
      <c r="Y503" s="5">
        <f>All_Customers_Residential!Y503+All_Customers_Small_Commercial!Y503+All_Customers_Lighting!Y503</f>
        <v>74589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1303341</v>
      </c>
      <c r="AD503" s="5">
        <f t="shared" si="58"/>
        <v>551480</v>
      </c>
      <c r="AE503" s="5">
        <f t="shared" si="59"/>
        <v>1854821</v>
      </c>
      <c r="AG503" s="2">
        <f t="shared" si="60"/>
        <v>5</v>
      </c>
      <c r="AH503" s="2">
        <f t="shared" si="61"/>
        <v>2025</v>
      </c>
      <c r="AJ503" s="5">
        <f t="shared" si="62"/>
        <v>105620</v>
      </c>
      <c r="AK503" s="2">
        <f t="shared" si="63"/>
        <v>21</v>
      </c>
    </row>
    <row r="504" spans="1:37" ht="12.75" x14ac:dyDescent="0.2">
      <c r="A504" s="4">
        <v>45787</v>
      </c>
      <c r="B504" s="5">
        <f>All_Customers_Residential!B504+All_Customers_Small_Commercial!B504+All_Customers_Lighting!B504</f>
        <v>70226</v>
      </c>
      <c r="C504" s="5">
        <f>All_Customers_Residential!C504+All_Customers_Small_Commercial!C504+All_Customers_Lighting!C504</f>
        <v>66575</v>
      </c>
      <c r="D504" s="5">
        <f>All_Customers_Residential!D504+All_Customers_Small_Commercial!D504+All_Customers_Lighting!D504</f>
        <v>65740</v>
      </c>
      <c r="E504" s="5">
        <f>All_Customers_Residential!E504+All_Customers_Small_Commercial!E504+All_Customers_Lighting!E504</f>
        <v>64080</v>
      </c>
      <c r="F504" s="5">
        <f>All_Customers_Residential!F504+All_Customers_Small_Commercial!F504+All_Customers_Lighting!F504</f>
        <v>66864</v>
      </c>
      <c r="G504" s="5">
        <f>All_Customers_Residential!G504+All_Customers_Small_Commercial!G504+All_Customers_Lighting!G504</f>
        <v>72126</v>
      </c>
      <c r="H504" s="5">
        <f>All_Customers_Residential!H504+All_Customers_Small_Commercial!H504+All_Customers_Lighting!H504</f>
        <v>79122</v>
      </c>
      <c r="I504" s="5">
        <f>All_Customers_Residential!I504+All_Customers_Small_Commercial!I504+All_Customers_Lighting!I504</f>
        <v>88637</v>
      </c>
      <c r="J504" s="5">
        <f>All_Customers_Residential!J504+All_Customers_Small_Commercial!J504+All_Customers_Lighting!J504</f>
        <v>93412</v>
      </c>
      <c r="K504" s="5">
        <f>All_Customers_Residential!K504+All_Customers_Small_Commercial!K504+All_Customers_Lighting!K504</f>
        <v>95469</v>
      </c>
      <c r="L504" s="5">
        <f>All_Customers_Residential!L504+All_Customers_Small_Commercial!L504+All_Customers_Lighting!L504</f>
        <v>95259</v>
      </c>
      <c r="M504" s="5">
        <f>All_Customers_Residential!M504+All_Customers_Small_Commercial!M504+All_Customers_Lighting!M504</f>
        <v>97871</v>
      </c>
      <c r="N504" s="5">
        <f>All_Customers_Residential!N504+All_Customers_Small_Commercial!N504+All_Customers_Lighting!N504</f>
        <v>96762</v>
      </c>
      <c r="O504" s="5">
        <f>All_Customers_Residential!O504+All_Customers_Small_Commercial!O504+All_Customers_Lighting!O504</f>
        <v>92350</v>
      </c>
      <c r="P504" s="5">
        <f>All_Customers_Residential!P504+All_Customers_Small_Commercial!P504+All_Customers_Lighting!P504</f>
        <v>90129</v>
      </c>
      <c r="Q504" s="5">
        <f>All_Customers_Residential!Q504+All_Customers_Small_Commercial!Q504+All_Customers_Lighting!Q504</f>
        <v>93335</v>
      </c>
      <c r="R504" s="5">
        <f>All_Customers_Residential!R504+All_Customers_Small_Commercial!R504+All_Customers_Lighting!R504</f>
        <v>97460</v>
      </c>
      <c r="S504" s="5">
        <f>All_Customers_Residential!S504+All_Customers_Small_Commercial!S504+All_Customers_Lighting!S504</f>
        <v>103164</v>
      </c>
      <c r="T504" s="5">
        <f>All_Customers_Residential!T504+All_Customers_Small_Commercial!T504+All_Customers_Lighting!T504</f>
        <v>106325</v>
      </c>
      <c r="U504" s="5">
        <f>All_Customers_Residential!U504+All_Customers_Small_Commercial!U504+All_Customers_Lighting!U504</f>
        <v>108369</v>
      </c>
      <c r="V504" s="5">
        <f>All_Customers_Residential!V504+All_Customers_Small_Commercial!V504+All_Customers_Lighting!V504</f>
        <v>110939</v>
      </c>
      <c r="W504" s="5">
        <f>All_Customers_Residential!W504+All_Customers_Small_Commercial!W504+All_Customers_Lighting!W504</f>
        <v>101570</v>
      </c>
      <c r="X504" s="5">
        <f>All_Customers_Residential!X504+All_Customers_Small_Commercial!X504+All_Customers_Lighting!X504</f>
        <v>89415</v>
      </c>
      <c r="Y504" s="5">
        <f>All_Customers_Residential!Y504+All_Customers_Small_Commercial!Y504+All_Customers_Lighting!Y504</f>
        <v>79184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2124383</v>
      </c>
      <c r="AE504" s="5">
        <f t="shared" si="59"/>
        <v>2124383</v>
      </c>
      <c r="AG504" s="2">
        <f t="shared" si="60"/>
        <v>5</v>
      </c>
      <c r="AH504" s="2">
        <f t="shared" si="61"/>
        <v>2025</v>
      </c>
      <c r="AJ504" s="5">
        <f t="shared" si="62"/>
        <v>110939</v>
      </c>
      <c r="AK504" s="2">
        <f t="shared" si="63"/>
        <v>21</v>
      </c>
    </row>
    <row r="505" spans="1:37" ht="12.75" x14ac:dyDescent="0.2">
      <c r="A505" s="4">
        <v>45788</v>
      </c>
      <c r="B505" s="5">
        <f>All_Customers_Residential!B505+All_Customers_Small_Commercial!B505+All_Customers_Lighting!B505</f>
        <v>72236</v>
      </c>
      <c r="C505" s="5">
        <f>All_Customers_Residential!C505+All_Customers_Small_Commercial!C505+All_Customers_Lighting!C505</f>
        <v>68159</v>
      </c>
      <c r="D505" s="5">
        <f>All_Customers_Residential!D505+All_Customers_Small_Commercial!D505+All_Customers_Lighting!D505</f>
        <v>66759</v>
      </c>
      <c r="E505" s="5">
        <f>All_Customers_Residential!E505+All_Customers_Small_Commercial!E505+All_Customers_Lighting!E505</f>
        <v>65455</v>
      </c>
      <c r="F505" s="5">
        <f>All_Customers_Residential!F505+All_Customers_Small_Commercial!F505+All_Customers_Lighting!F505</f>
        <v>67326</v>
      </c>
      <c r="G505" s="5">
        <f>All_Customers_Residential!G505+All_Customers_Small_Commercial!G505+All_Customers_Lighting!G505</f>
        <v>69620</v>
      </c>
      <c r="H505" s="5">
        <f>All_Customers_Residential!H505+All_Customers_Small_Commercial!H505+All_Customers_Lighting!H505</f>
        <v>70891</v>
      </c>
      <c r="I505" s="5">
        <f>All_Customers_Residential!I505+All_Customers_Small_Commercial!I505+All_Customers_Lighting!I505</f>
        <v>73334</v>
      </c>
      <c r="J505" s="5">
        <f>All_Customers_Residential!J505+All_Customers_Small_Commercial!J505+All_Customers_Lighting!J505</f>
        <v>60480</v>
      </c>
      <c r="K505" s="5">
        <f>All_Customers_Residential!K505+All_Customers_Small_Commercial!K505+All_Customers_Lighting!K505</f>
        <v>40144</v>
      </c>
      <c r="L505" s="5">
        <f>All_Customers_Residential!L505+All_Customers_Small_Commercial!L505+All_Customers_Lighting!L505</f>
        <v>27365</v>
      </c>
      <c r="M505" s="5">
        <f>All_Customers_Residential!M505+All_Customers_Small_Commercial!M505+All_Customers_Lighting!M505</f>
        <v>26328</v>
      </c>
      <c r="N505" s="5">
        <f>All_Customers_Residential!N505+All_Customers_Small_Commercial!N505+All_Customers_Lighting!N505</f>
        <v>22560</v>
      </c>
      <c r="O505" s="5">
        <f>All_Customers_Residential!O505+All_Customers_Small_Commercial!O505+All_Customers_Lighting!O505</f>
        <v>21019</v>
      </c>
      <c r="P505" s="5">
        <f>All_Customers_Residential!P505+All_Customers_Small_Commercial!P505+All_Customers_Lighting!P505</f>
        <v>20703</v>
      </c>
      <c r="Q505" s="5">
        <f>All_Customers_Residential!Q505+All_Customers_Small_Commercial!Q505+All_Customers_Lighting!Q505</f>
        <v>25199</v>
      </c>
      <c r="R505" s="5">
        <f>All_Customers_Residential!R505+All_Customers_Small_Commercial!R505+All_Customers_Lighting!R505</f>
        <v>41039</v>
      </c>
      <c r="S505" s="5">
        <f>All_Customers_Residential!S505+All_Customers_Small_Commercial!S505+All_Customers_Lighting!S505</f>
        <v>61686</v>
      </c>
      <c r="T505" s="5">
        <f>All_Customers_Residential!T505+All_Customers_Small_Commercial!T505+All_Customers_Lighting!T505</f>
        <v>86618</v>
      </c>
      <c r="U505" s="5">
        <f>All_Customers_Residential!U505+All_Customers_Small_Commercial!U505+All_Customers_Lighting!U505</f>
        <v>103625</v>
      </c>
      <c r="V505" s="5">
        <f>All_Customers_Residential!V505+All_Customers_Small_Commercial!V505+All_Customers_Lighting!V505</f>
        <v>109336</v>
      </c>
      <c r="W505" s="5">
        <f>All_Customers_Residential!W505+All_Customers_Small_Commercial!W505+All_Customers_Lighting!W505</f>
        <v>99442</v>
      </c>
      <c r="X505" s="5">
        <f>All_Customers_Residential!X505+All_Customers_Small_Commercial!X505+All_Customers_Lighting!X505</f>
        <v>85513</v>
      </c>
      <c r="Y505" s="5">
        <f>All_Customers_Residential!Y505+All_Customers_Small_Commercial!Y505+All_Customers_Lighting!Y505</f>
        <v>74627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1459464</v>
      </c>
      <c r="AE505" s="5">
        <f t="shared" si="59"/>
        <v>1459464</v>
      </c>
      <c r="AG505" s="2">
        <f t="shared" si="60"/>
        <v>5</v>
      </c>
      <c r="AH505" s="2">
        <f t="shared" si="61"/>
        <v>2025</v>
      </c>
      <c r="AJ505" s="5">
        <f t="shared" si="62"/>
        <v>109336</v>
      </c>
      <c r="AK505" s="2">
        <f t="shared" si="63"/>
        <v>21</v>
      </c>
    </row>
    <row r="506" spans="1:37" ht="12.75" x14ac:dyDescent="0.2">
      <c r="A506" s="4">
        <v>45789</v>
      </c>
      <c r="B506" s="5">
        <f>All_Customers_Residential!B506+All_Customers_Small_Commercial!B506+All_Customers_Lighting!B506</f>
        <v>70108</v>
      </c>
      <c r="C506" s="5">
        <f>All_Customers_Residential!C506+All_Customers_Small_Commercial!C506+All_Customers_Lighting!C506</f>
        <v>67074</v>
      </c>
      <c r="D506" s="5">
        <f>All_Customers_Residential!D506+All_Customers_Small_Commercial!D506+All_Customers_Lighting!D506</f>
        <v>66942</v>
      </c>
      <c r="E506" s="5">
        <f>All_Customers_Residential!E506+All_Customers_Small_Commercial!E506+All_Customers_Lighting!E506</f>
        <v>67286</v>
      </c>
      <c r="F506" s="5">
        <f>All_Customers_Residential!F506+All_Customers_Small_Commercial!F506+All_Customers_Lighting!F506</f>
        <v>71655</v>
      </c>
      <c r="G506" s="5">
        <f>All_Customers_Residential!G506+All_Customers_Small_Commercial!G506+All_Customers_Lighting!G506</f>
        <v>80991</v>
      </c>
      <c r="H506" s="5">
        <f>All_Customers_Residential!H506+All_Customers_Small_Commercial!H506+All_Customers_Lighting!H506</f>
        <v>90367</v>
      </c>
      <c r="I506" s="5">
        <f>All_Customers_Residential!I506+All_Customers_Small_Commercial!I506+All_Customers_Lighting!I506</f>
        <v>94052</v>
      </c>
      <c r="J506" s="5">
        <f>All_Customers_Residential!J506+All_Customers_Small_Commercial!J506+All_Customers_Lighting!J506</f>
        <v>94496</v>
      </c>
      <c r="K506" s="5">
        <f>All_Customers_Residential!K506+All_Customers_Small_Commercial!K506+All_Customers_Lighting!K506</f>
        <v>89682</v>
      </c>
      <c r="L506" s="5">
        <f>All_Customers_Residential!L506+All_Customers_Small_Commercial!L506+All_Customers_Lighting!L506</f>
        <v>66547</v>
      </c>
      <c r="M506" s="5">
        <f>All_Customers_Residential!M506+All_Customers_Small_Commercial!M506+All_Customers_Lighting!M506</f>
        <v>74744</v>
      </c>
      <c r="N506" s="5">
        <f>All_Customers_Residential!N506+All_Customers_Small_Commercial!N506+All_Customers_Lighting!N506</f>
        <v>67260</v>
      </c>
      <c r="O506" s="5">
        <f>All_Customers_Residential!O506+All_Customers_Small_Commercial!O506+All_Customers_Lighting!O506</f>
        <v>57022</v>
      </c>
      <c r="P506" s="5">
        <f>All_Customers_Residential!P506+All_Customers_Small_Commercial!P506+All_Customers_Lighting!P506</f>
        <v>58669</v>
      </c>
      <c r="Q506" s="5">
        <f>All_Customers_Residential!Q506+All_Customers_Small_Commercial!Q506+All_Customers_Lighting!Q506</f>
        <v>49956</v>
      </c>
      <c r="R506" s="5">
        <f>All_Customers_Residential!R506+All_Customers_Small_Commercial!R506+All_Customers_Lighting!R506</f>
        <v>58760</v>
      </c>
      <c r="S506" s="5">
        <f>All_Customers_Residential!S506+All_Customers_Small_Commercial!S506+All_Customers_Lighting!S506</f>
        <v>74101</v>
      </c>
      <c r="T506" s="5">
        <f>All_Customers_Residential!T506+All_Customers_Small_Commercial!T506+All_Customers_Lighting!T506</f>
        <v>89685</v>
      </c>
      <c r="U506" s="5">
        <f>All_Customers_Residential!U506+All_Customers_Small_Commercial!U506+All_Customers_Lighting!U506</f>
        <v>103607</v>
      </c>
      <c r="V506" s="5">
        <f>All_Customers_Residential!V506+All_Customers_Small_Commercial!V506+All_Customers_Lighting!V506</f>
        <v>109192</v>
      </c>
      <c r="W506" s="5">
        <f>All_Customers_Residential!W506+All_Customers_Small_Commercial!W506+All_Customers_Lighting!W506</f>
        <v>99163</v>
      </c>
      <c r="X506" s="5">
        <f>All_Customers_Residential!X506+All_Customers_Small_Commercial!X506+All_Customers_Lighting!X506</f>
        <v>86815</v>
      </c>
      <c r="Y506" s="5">
        <f>All_Customers_Residential!Y506+All_Customers_Small_Commercial!Y506+All_Customers_Lighting!Y506</f>
        <v>75017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1273751</v>
      </c>
      <c r="AD506" s="5">
        <f t="shared" si="58"/>
        <v>589440</v>
      </c>
      <c r="AE506" s="5">
        <f t="shared" si="59"/>
        <v>1863191</v>
      </c>
      <c r="AG506" s="2">
        <f t="shared" si="60"/>
        <v>5</v>
      </c>
      <c r="AH506" s="2">
        <f t="shared" si="61"/>
        <v>2025</v>
      </c>
      <c r="AJ506" s="5">
        <f t="shared" si="62"/>
        <v>109192</v>
      </c>
      <c r="AK506" s="2">
        <f t="shared" si="63"/>
        <v>21</v>
      </c>
    </row>
    <row r="507" spans="1:37" ht="12.75" x14ac:dyDescent="0.2">
      <c r="A507" s="4">
        <v>45790</v>
      </c>
      <c r="B507" s="5">
        <f>All_Customers_Residential!B507+All_Customers_Small_Commercial!B507+All_Customers_Lighting!B507</f>
        <v>69883</v>
      </c>
      <c r="C507" s="5">
        <f>All_Customers_Residential!C507+All_Customers_Small_Commercial!C507+All_Customers_Lighting!C507</f>
        <v>66455</v>
      </c>
      <c r="D507" s="5">
        <f>All_Customers_Residential!D507+All_Customers_Small_Commercial!D507+All_Customers_Lighting!D507</f>
        <v>65442</v>
      </c>
      <c r="E507" s="5">
        <f>All_Customers_Residential!E507+All_Customers_Small_Commercial!E507+All_Customers_Lighting!E507</f>
        <v>66984</v>
      </c>
      <c r="F507" s="5">
        <f>All_Customers_Residential!F507+All_Customers_Small_Commercial!F507+All_Customers_Lighting!F507</f>
        <v>71000</v>
      </c>
      <c r="G507" s="5">
        <f>All_Customers_Residential!G507+All_Customers_Small_Commercial!G507+All_Customers_Lighting!G507</f>
        <v>80014</v>
      </c>
      <c r="H507" s="5">
        <f>All_Customers_Residential!H507+All_Customers_Small_Commercial!H507+All_Customers_Lighting!H507</f>
        <v>81747</v>
      </c>
      <c r="I507" s="5">
        <f>All_Customers_Residential!I507+All_Customers_Small_Commercial!I507+All_Customers_Lighting!I507</f>
        <v>64940</v>
      </c>
      <c r="J507" s="5">
        <f>All_Customers_Residential!J507+All_Customers_Small_Commercial!J507+All_Customers_Lighting!J507</f>
        <v>44573</v>
      </c>
      <c r="K507" s="5">
        <f>All_Customers_Residential!K507+All_Customers_Small_Commercial!K507+All_Customers_Lighting!K507</f>
        <v>34164</v>
      </c>
      <c r="L507" s="5">
        <f>All_Customers_Residential!L507+All_Customers_Small_Commercial!L507+All_Customers_Lighting!L507</f>
        <v>28807</v>
      </c>
      <c r="M507" s="5">
        <f>All_Customers_Residential!M507+All_Customers_Small_Commercial!M507+All_Customers_Lighting!M507</f>
        <v>26185</v>
      </c>
      <c r="N507" s="5">
        <f>All_Customers_Residential!N507+All_Customers_Small_Commercial!N507+All_Customers_Lighting!N507</f>
        <v>28948</v>
      </c>
      <c r="O507" s="5">
        <f>All_Customers_Residential!O507+All_Customers_Small_Commercial!O507+All_Customers_Lighting!O507</f>
        <v>28877</v>
      </c>
      <c r="P507" s="5">
        <f>All_Customers_Residential!P507+All_Customers_Small_Commercial!P507+All_Customers_Lighting!P507</f>
        <v>27892</v>
      </c>
      <c r="Q507" s="5">
        <f>All_Customers_Residential!Q507+All_Customers_Small_Commercial!Q507+All_Customers_Lighting!Q507</f>
        <v>31893</v>
      </c>
      <c r="R507" s="5">
        <f>All_Customers_Residential!R507+All_Customers_Small_Commercial!R507+All_Customers_Lighting!R507</f>
        <v>44049</v>
      </c>
      <c r="S507" s="5">
        <f>All_Customers_Residential!S507+All_Customers_Small_Commercial!S507+All_Customers_Lighting!S507</f>
        <v>64858</v>
      </c>
      <c r="T507" s="5">
        <f>All_Customers_Residential!T507+All_Customers_Small_Commercial!T507+All_Customers_Lighting!T507</f>
        <v>88330</v>
      </c>
      <c r="U507" s="5">
        <f>All_Customers_Residential!U507+All_Customers_Small_Commercial!U507+All_Customers_Lighting!U507</f>
        <v>101413</v>
      </c>
      <c r="V507" s="5">
        <f>All_Customers_Residential!V507+All_Customers_Small_Commercial!V507+All_Customers_Lighting!V507</f>
        <v>105085</v>
      </c>
      <c r="W507" s="5">
        <f>All_Customers_Residential!W507+All_Customers_Small_Commercial!W507+All_Customers_Lighting!W507</f>
        <v>97187</v>
      </c>
      <c r="X507" s="5">
        <f>All_Customers_Residential!X507+All_Customers_Small_Commercial!X507+All_Customers_Lighting!X507</f>
        <v>80981</v>
      </c>
      <c r="Y507" s="5">
        <f>All_Customers_Residential!Y507+All_Customers_Small_Commercial!Y507+All_Customers_Lighting!Y507</f>
        <v>70171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898182</v>
      </c>
      <c r="AD507" s="5">
        <f t="shared" si="58"/>
        <v>571696</v>
      </c>
      <c r="AE507" s="5">
        <f t="shared" si="59"/>
        <v>1469878</v>
      </c>
      <c r="AG507" s="2">
        <f t="shared" si="60"/>
        <v>5</v>
      </c>
      <c r="AH507" s="2">
        <f t="shared" si="61"/>
        <v>2025</v>
      </c>
      <c r="AJ507" s="5">
        <f t="shared" si="62"/>
        <v>105085</v>
      </c>
      <c r="AK507" s="2">
        <f t="shared" si="63"/>
        <v>21</v>
      </c>
    </row>
    <row r="508" spans="1:37" ht="12.75" x14ac:dyDescent="0.2">
      <c r="A508" s="4">
        <v>45791</v>
      </c>
      <c r="B508" s="5">
        <f>All_Customers_Residential!B508+All_Customers_Small_Commercial!B508+All_Customers_Lighting!B508</f>
        <v>64602</v>
      </c>
      <c r="C508" s="5">
        <f>All_Customers_Residential!C508+All_Customers_Small_Commercial!C508+All_Customers_Lighting!C508</f>
        <v>61993</v>
      </c>
      <c r="D508" s="5">
        <f>All_Customers_Residential!D508+All_Customers_Small_Commercial!D508+All_Customers_Lighting!D508</f>
        <v>61081</v>
      </c>
      <c r="E508" s="5">
        <f>All_Customers_Residential!E508+All_Customers_Small_Commercial!E508+All_Customers_Lighting!E508</f>
        <v>62417</v>
      </c>
      <c r="F508" s="5">
        <f>All_Customers_Residential!F508+All_Customers_Small_Commercial!F508+All_Customers_Lighting!F508</f>
        <v>66353</v>
      </c>
      <c r="G508" s="5">
        <f>All_Customers_Residential!G508+All_Customers_Small_Commercial!G508+All_Customers_Lighting!G508</f>
        <v>74240</v>
      </c>
      <c r="H508" s="5">
        <f>All_Customers_Residential!H508+All_Customers_Small_Commercial!H508+All_Customers_Lighting!H508</f>
        <v>78480</v>
      </c>
      <c r="I508" s="5">
        <f>All_Customers_Residential!I508+All_Customers_Small_Commercial!I508+All_Customers_Lighting!I508</f>
        <v>63084</v>
      </c>
      <c r="J508" s="5">
        <f>All_Customers_Residential!J508+All_Customers_Small_Commercial!J508+All_Customers_Lighting!J508</f>
        <v>44373</v>
      </c>
      <c r="K508" s="5">
        <f>All_Customers_Residential!K508+All_Customers_Small_Commercial!K508+All_Customers_Lighting!K508</f>
        <v>34286</v>
      </c>
      <c r="L508" s="5">
        <f>All_Customers_Residential!L508+All_Customers_Small_Commercial!L508+All_Customers_Lighting!L508</f>
        <v>29386</v>
      </c>
      <c r="M508" s="5">
        <f>All_Customers_Residential!M508+All_Customers_Small_Commercial!M508+All_Customers_Lighting!M508</f>
        <v>26840</v>
      </c>
      <c r="N508" s="5">
        <f>All_Customers_Residential!N508+All_Customers_Small_Commercial!N508+All_Customers_Lighting!N508</f>
        <v>27594</v>
      </c>
      <c r="O508" s="5">
        <f>All_Customers_Residential!O508+All_Customers_Small_Commercial!O508+All_Customers_Lighting!O508</f>
        <v>27346</v>
      </c>
      <c r="P508" s="5">
        <f>All_Customers_Residential!P508+All_Customers_Small_Commercial!P508+All_Customers_Lighting!P508</f>
        <v>28105</v>
      </c>
      <c r="Q508" s="5">
        <f>All_Customers_Residential!Q508+All_Customers_Small_Commercial!Q508+All_Customers_Lighting!Q508</f>
        <v>32759</v>
      </c>
      <c r="R508" s="5">
        <f>All_Customers_Residential!R508+All_Customers_Small_Commercial!R508+All_Customers_Lighting!R508</f>
        <v>45216</v>
      </c>
      <c r="S508" s="5">
        <f>All_Customers_Residential!S508+All_Customers_Small_Commercial!S508+All_Customers_Lighting!S508</f>
        <v>65751</v>
      </c>
      <c r="T508" s="5">
        <f>All_Customers_Residential!T508+All_Customers_Small_Commercial!T508+All_Customers_Lighting!T508</f>
        <v>88242</v>
      </c>
      <c r="U508" s="5">
        <f>All_Customers_Residential!U508+All_Customers_Small_Commercial!U508+All_Customers_Lighting!U508</f>
        <v>100363</v>
      </c>
      <c r="V508" s="5">
        <f>All_Customers_Residential!V508+All_Customers_Small_Commercial!V508+All_Customers_Lighting!V508</f>
        <v>104232</v>
      </c>
      <c r="W508" s="5">
        <f>All_Customers_Residential!W508+All_Customers_Small_Commercial!W508+All_Customers_Lighting!W508</f>
        <v>94458</v>
      </c>
      <c r="X508" s="5">
        <f>All_Customers_Residential!X508+All_Customers_Small_Commercial!X508+All_Customers_Lighting!X508</f>
        <v>80406</v>
      </c>
      <c r="Y508" s="5">
        <f>All_Customers_Residential!Y508+All_Customers_Small_Commercial!Y508+All_Customers_Lighting!Y508</f>
        <v>69931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892441</v>
      </c>
      <c r="AD508" s="5">
        <f t="shared" si="58"/>
        <v>539097</v>
      </c>
      <c r="AE508" s="5">
        <f t="shared" si="59"/>
        <v>1431538</v>
      </c>
      <c r="AG508" s="2">
        <f t="shared" si="60"/>
        <v>5</v>
      </c>
      <c r="AH508" s="2">
        <f t="shared" si="61"/>
        <v>2025</v>
      </c>
      <c r="AJ508" s="5">
        <f t="shared" si="62"/>
        <v>104232</v>
      </c>
      <c r="AK508" s="2">
        <f t="shared" si="63"/>
        <v>21</v>
      </c>
    </row>
    <row r="509" spans="1:37" ht="12.75" x14ac:dyDescent="0.2">
      <c r="A509" s="4">
        <v>45792</v>
      </c>
      <c r="B509" s="5">
        <f>All_Customers_Residential!B509+All_Customers_Small_Commercial!B509+All_Customers_Lighting!B509</f>
        <v>63970</v>
      </c>
      <c r="C509" s="5">
        <f>All_Customers_Residential!C509+All_Customers_Small_Commercial!C509+All_Customers_Lighting!C509</f>
        <v>60213</v>
      </c>
      <c r="D509" s="5">
        <f>All_Customers_Residential!D509+All_Customers_Small_Commercial!D509+All_Customers_Lighting!D509</f>
        <v>58810</v>
      </c>
      <c r="E509" s="5">
        <f>All_Customers_Residential!E509+All_Customers_Small_Commercial!E509+All_Customers_Lighting!E509</f>
        <v>59773</v>
      </c>
      <c r="F509" s="5">
        <f>All_Customers_Residential!F509+All_Customers_Small_Commercial!F509+All_Customers_Lighting!F509</f>
        <v>63014</v>
      </c>
      <c r="G509" s="5">
        <f>All_Customers_Residential!G509+All_Customers_Small_Commercial!G509+All_Customers_Lighting!G509</f>
        <v>70373</v>
      </c>
      <c r="H509" s="5">
        <f>All_Customers_Residential!H509+All_Customers_Small_Commercial!H509+All_Customers_Lighting!H509</f>
        <v>74045</v>
      </c>
      <c r="I509" s="5">
        <f>All_Customers_Residential!I509+All_Customers_Small_Commercial!I509+All_Customers_Lighting!I509</f>
        <v>62989</v>
      </c>
      <c r="J509" s="5">
        <f>All_Customers_Residential!J509+All_Customers_Small_Commercial!J509+All_Customers_Lighting!J509</f>
        <v>51011</v>
      </c>
      <c r="K509" s="5">
        <f>All_Customers_Residential!K509+All_Customers_Small_Commercial!K509+All_Customers_Lighting!K509</f>
        <v>50516</v>
      </c>
      <c r="L509" s="5">
        <f>All_Customers_Residential!L509+All_Customers_Small_Commercial!L509+All_Customers_Lighting!L509</f>
        <v>40850</v>
      </c>
      <c r="M509" s="5">
        <f>All_Customers_Residential!M509+All_Customers_Small_Commercial!M509+All_Customers_Lighting!M509</f>
        <v>35146</v>
      </c>
      <c r="N509" s="5">
        <f>All_Customers_Residential!N509+All_Customers_Small_Commercial!N509+All_Customers_Lighting!N509</f>
        <v>33424</v>
      </c>
      <c r="O509" s="5">
        <f>All_Customers_Residential!O509+All_Customers_Small_Commercial!O509+All_Customers_Lighting!O509</f>
        <v>32878</v>
      </c>
      <c r="P509" s="5">
        <f>All_Customers_Residential!P509+All_Customers_Small_Commercial!P509+All_Customers_Lighting!P509</f>
        <v>32944</v>
      </c>
      <c r="Q509" s="5">
        <f>All_Customers_Residential!Q509+All_Customers_Small_Commercial!Q509+All_Customers_Lighting!Q509</f>
        <v>44823</v>
      </c>
      <c r="R509" s="5">
        <f>All_Customers_Residential!R509+All_Customers_Small_Commercial!R509+All_Customers_Lighting!R509</f>
        <v>57480</v>
      </c>
      <c r="S509" s="5">
        <f>All_Customers_Residential!S509+All_Customers_Small_Commercial!S509+All_Customers_Lighting!S509</f>
        <v>74220</v>
      </c>
      <c r="T509" s="5">
        <f>All_Customers_Residential!T509+All_Customers_Small_Commercial!T509+All_Customers_Lighting!T509</f>
        <v>94645</v>
      </c>
      <c r="U509" s="5">
        <f>All_Customers_Residential!U509+All_Customers_Small_Commercial!U509+All_Customers_Lighting!U509</f>
        <v>104067</v>
      </c>
      <c r="V509" s="5">
        <f>All_Customers_Residential!V509+All_Customers_Small_Commercial!V509+All_Customers_Lighting!V509</f>
        <v>107882</v>
      </c>
      <c r="W509" s="5">
        <f>All_Customers_Residential!W509+All_Customers_Small_Commercial!W509+All_Customers_Lighting!W509</f>
        <v>96800</v>
      </c>
      <c r="X509" s="5">
        <f>All_Customers_Residential!X509+All_Customers_Small_Commercial!X509+All_Customers_Lighting!X509</f>
        <v>83429</v>
      </c>
      <c r="Y509" s="5">
        <f>All_Customers_Residential!Y509+All_Customers_Small_Commercial!Y509+All_Customers_Lighting!Y509</f>
        <v>70970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1003104</v>
      </c>
      <c r="AD509" s="5">
        <f t="shared" si="58"/>
        <v>521168</v>
      </c>
      <c r="AE509" s="5">
        <f t="shared" si="59"/>
        <v>1524272</v>
      </c>
      <c r="AG509" s="2">
        <f t="shared" si="60"/>
        <v>5</v>
      </c>
      <c r="AH509" s="2">
        <f t="shared" si="61"/>
        <v>2025</v>
      </c>
      <c r="AJ509" s="5">
        <f t="shared" si="62"/>
        <v>107882</v>
      </c>
      <c r="AK509" s="2">
        <f t="shared" si="63"/>
        <v>21</v>
      </c>
    </row>
    <row r="510" spans="1:37" ht="12.75" x14ac:dyDescent="0.2">
      <c r="A510" s="4">
        <v>45793</v>
      </c>
      <c r="B510" s="5">
        <f>All_Customers_Residential!B510+All_Customers_Small_Commercial!B510+All_Customers_Lighting!B510</f>
        <v>65115</v>
      </c>
      <c r="C510" s="5">
        <f>All_Customers_Residential!C510+All_Customers_Small_Commercial!C510+All_Customers_Lighting!C510</f>
        <v>61464</v>
      </c>
      <c r="D510" s="5">
        <f>All_Customers_Residential!D510+All_Customers_Small_Commercial!D510+All_Customers_Lighting!D510</f>
        <v>60103</v>
      </c>
      <c r="E510" s="5">
        <f>All_Customers_Residential!E510+All_Customers_Small_Commercial!E510+All_Customers_Lighting!E510</f>
        <v>59666</v>
      </c>
      <c r="F510" s="5">
        <f>All_Customers_Residential!F510+All_Customers_Small_Commercial!F510+All_Customers_Lighting!F510</f>
        <v>63305</v>
      </c>
      <c r="G510" s="5">
        <f>All_Customers_Residential!G510+All_Customers_Small_Commercial!G510+All_Customers_Lighting!G510</f>
        <v>70488</v>
      </c>
      <c r="H510" s="5">
        <f>All_Customers_Residential!H510+All_Customers_Small_Commercial!H510+All_Customers_Lighting!H510</f>
        <v>79634</v>
      </c>
      <c r="I510" s="5">
        <f>All_Customers_Residential!I510+All_Customers_Small_Commercial!I510+All_Customers_Lighting!I510</f>
        <v>81988</v>
      </c>
      <c r="J510" s="5">
        <f>All_Customers_Residential!J510+All_Customers_Small_Commercial!J510+All_Customers_Lighting!J510</f>
        <v>72816</v>
      </c>
      <c r="K510" s="5">
        <f>All_Customers_Residential!K510+All_Customers_Small_Commercial!K510+All_Customers_Lighting!K510</f>
        <v>65213</v>
      </c>
      <c r="L510" s="5">
        <f>All_Customers_Residential!L510+All_Customers_Small_Commercial!L510+All_Customers_Lighting!L510</f>
        <v>54099</v>
      </c>
      <c r="M510" s="5">
        <f>All_Customers_Residential!M510+All_Customers_Small_Commercial!M510+All_Customers_Lighting!M510</f>
        <v>43329</v>
      </c>
      <c r="N510" s="5">
        <f>All_Customers_Residential!N510+All_Customers_Small_Commercial!N510+All_Customers_Lighting!N510</f>
        <v>41373</v>
      </c>
      <c r="O510" s="5">
        <f>All_Customers_Residential!O510+All_Customers_Small_Commercial!O510+All_Customers_Lighting!O510</f>
        <v>44234</v>
      </c>
      <c r="P510" s="5">
        <f>All_Customers_Residential!P510+All_Customers_Small_Commercial!P510+All_Customers_Lighting!P510</f>
        <v>48483</v>
      </c>
      <c r="Q510" s="5">
        <f>All_Customers_Residential!Q510+All_Customers_Small_Commercial!Q510+All_Customers_Lighting!Q510</f>
        <v>61655</v>
      </c>
      <c r="R510" s="5">
        <f>All_Customers_Residential!R510+All_Customers_Small_Commercial!R510+All_Customers_Lighting!R510</f>
        <v>66648</v>
      </c>
      <c r="S510" s="5">
        <f>All_Customers_Residential!S510+All_Customers_Small_Commercial!S510+All_Customers_Lighting!S510</f>
        <v>86848</v>
      </c>
      <c r="T510" s="5">
        <f>All_Customers_Residential!T510+All_Customers_Small_Commercial!T510+All_Customers_Lighting!T510</f>
        <v>98823</v>
      </c>
      <c r="U510" s="5">
        <f>All_Customers_Residential!U510+All_Customers_Small_Commercial!U510+All_Customers_Lighting!U510</f>
        <v>103835</v>
      </c>
      <c r="V510" s="5">
        <f>All_Customers_Residential!V510+All_Customers_Small_Commercial!V510+All_Customers_Lighting!V510</f>
        <v>106746</v>
      </c>
      <c r="W510" s="5">
        <f>All_Customers_Residential!W510+All_Customers_Small_Commercial!W510+All_Customers_Lighting!W510</f>
        <v>98353</v>
      </c>
      <c r="X510" s="5">
        <f>All_Customers_Residential!X510+All_Customers_Small_Commercial!X510+All_Customers_Lighting!X510</f>
        <v>84584</v>
      </c>
      <c r="Y510" s="5">
        <f>All_Customers_Residential!Y510+All_Customers_Small_Commercial!Y510+All_Customers_Lighting!Y510</f>
        <v>73155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1159027</v>
      </c>
      <c r="AD510" s="5">
        <f t="shared" si="58"/>
        <v>532930</v>
      </c>
      <c r="AE510" s="5">
        <f t="shared" si="59"/>
        <v>1691957</v>
      </c>
      <c r="AG510" s="2">
        <f t="shared" si="60"/>
        <v>5</v>
      </c>
      <c r="AH510" s="2">
        <f t="shared" si="61"/>
        <v>2025</v>
      </c>
      <c r="AJ510" s="5">
        <f t="shared" si="62"/>
        <v>106746</v>
      </c>
      <c r="AK510" s="2">
        <f t="shared" si="63"/>
        <v>21</v>
      </c>
    </row>
    <row r="511" spans="1:37" ht="12.75" x14ac:dyDescent="0.2">
      <c r="A511" s="4">
        <v>45794</v>
      </c>
      <c r="B511" s="5">
        <f>All_Customers_Residential!B511+All_Customers_Small_Commercial!B511+All_Customers_Lighting!B511</f>
        <v>66926</v>
      </c>
      <c r="C511" s="5">
        <f>All_Customers_Residential!C511+All_Customers_Small_Commercial!C511+All_Customers_Lighting!C511</f>
        <v>63714</v>
      </c>
      <c r="D511" s="5">
        <f>All_Customers_Residential!D511+All_Customers_Small_Commercial!D511+All_Customers_Lighting!D511</f>
        <v>61023</v>
      </c>
      <c r="E511" s="5">
        <f>All_Customers_Residential!E511+All_Customers_Small_Commercial!E511+All_Customers_Lighting!E511</f>
        <v>60736</v>
      </c>
      <c r="F511" s="5">
        <f>All_Customers_Residential!F511+All_Customers_Small_Commercial!F511+All_Customers_Lighting!F511</f>
        <v>62527</v>
      </c>
      <c r="G511" s="5">
        <f>All_Customers_Residential!G511+All_Customers_Small_Commercial!G511+All_Customers_Lighting!G511</f>
        <v>65996</v>
      </c>
      <c r="H511" s="5">
        <f>All_Customers_Residential!H511+All_Customers_Small_Commercial!H511+All_Customers_Lighting!H511</f>
        <v>72598</v>
      </c>
      <c r="I511" s="5">
        <f>All_Customers_Residential!I511+All_Customers_Small_Commercial!I511+All_Customers_Lighting!I511</f>
        <v>80125</v>
      </c>
      <c r="J511" s="5">
        <f>All_Customers_Residential!J511+All_Customers_Small_Commercial!J511+All_Customers_Lighting!J511</f>
        <v>84257</v>
      </c>
      <c r="K511" s="5">
        <f>All_Customers_Residential!K511+All_Customers_Small_Commercial!K511+All_Customers_Lighting!K511</f>
        <v>85416</v>
      </c>
      <c r="L511" s="5">
        <f>All_Customers_Residential!L511+All_Customers_Small_Commercial!L511+All_Customers_Lighting!L511</f>
        <v>84898</v>
      </c>
      <c r="M511" s="5">
        <f>All_Customers_Residential!M511+All_Customers_Small_Commercial!M511+All_Customers_Lighting!M511</f>
        <v>84485</v>
      </c>
      <c r="N511" s="5">
        <f>All_Customers_Residential!N511+All_Customers_Small_Commercial!N511+All_Customers_Lighting!N511</f>
        <v>81742</v>
      </c>
      <c r="O511" s="5">
        <f>All_Customers_Residential!O511+All_Customers_Small_Commercial!O511+All_Customers_Lighting!O511</f>
        <v>81709</v>
      </c>
      <c r="P511" s="5">
        <f>All_Customers_Residential!P511+All_Customers_Small_Commercial!P511+All_Customers_Lighting!P511</f>
        <v>83685</v>
      </c>
      <c r="Q511" s="5">
        <f>All_Customers_Residential!Q511+All_Customers_Small_Commercial!Q511+All_Customers_Lighting!Q511</f>
        <v>89531</v>
      </c>
      <c r="R511" s="5">
        <f>All_Customers_Residential!R511+All_Customers_Small_Commercial!R511+All_Customers_Lighting!R511</f>
        <v>96049</v>
      </c>
      <c r="S511" s="5">
        <f>All_Customers_Residential!S511+All_Customers_Small_Commercial!S511+All_Customers_Lighting!S511</f>
        <v>101970</v>
      </c>
      <c r="T511" s="5">
        <f>All_Customers_Residential!T511+All_Customers_Small_Commercial!T511+All_Customers_Lighting!T511</f>
        <v>106100</v>
      </c>
      <c r="U511" s="5">
        <f>All_Customers_Residential!U511+All_Customers_Small_Commercial!U511+All_Customers_Lighting!U511</f>
        <v>106929</v>
      </c>
      <c r="V511" s="5">
        <f>All_Customers_Residential!V511+All_Customers_Small_Commercial!V511+All_Customers_Lighting!V511</f>
        <v>105170</v>
      </c>
      <c r="W511" s="5">
        <f>All_Customers_Residential!W511+All_Customers_Small_Commercial!W511+All_Customers_Lighting!W511</f>
        <v>95580</v>
      </c>
      <c r="X511" s="5">
        <f>All_Customers_Residential!X511+All_Customers_Small_Commercial!X511+All_Customers_Lighting!X511</f>
        <v>84273</v>
      </c>
      <c r="Y511" s="5">
        <f>All_Customers_Residential!Y511+All_Customers_Small_Commercial!Y511+All_Customers_Lighting!Y511</f>
        <v>72624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1978063</v>
      </c>
      <c r="AE511" s="5">
        <f t="shared" si="59"/>
        <v>1978063</v>
      </c>
      <c r="AG511" s="2">
        <f t="shared" si="60"/>
        <v>5</v>
      </c>
      <c r="AH511" s="2">
        <f t="shared" si="61"/>
        <v>2025</v>
      </c>
      <c r="AJ511" s="5">
        <f t="shared" si="62"/>
        <v>106929</v>
      </c>
      <c r="AK511" s="2">
        <f t="shared" si="63"/>
        <v>20</v>
      </c>
    </row>
    <row r="512" spans="1:37" ht="12.75" x14ac:dyDescent="0.2">
      <c r="A512" s="4">
        <v>45795</v>
      </c>
      <c r="B512" s="5">
        <f>All_Customers_Residential!B512+All_Customers_Small_Commercial!B512+All_Customers_Lighting!B512</f>
        <v>67692</v>
      </c>
      <c r="C512" s="5">
        <f>All_Customers_Residential!C512+All_Customers_Small_Commercial!C512+All_Customers_Lighting!C512</f>
        <v>64714</v>
      </c>
      <c r="D512" s="5">
        <f>All_Customers_Residential!D512+All_Customers_Small_Commercial!D512+All_Customers_Lighting!D512</f>
        <v>62222</v>
      </c>
      <c r="E512" s="5">
        <f>All_Customers_Residential!E512+All_Customers_Small_Commercial!E512+All_Customers_Lighting!E512</f>
        <v>61034</v>
      </c>
      <c r="F512" s="5">
        <f>All_Customers_Residential!F512+All_Customers_Small_Commercial!F512+All_Customers_Lighting!F512</f>
        <v>62281</v>
      </c>
      <c r="G512" s="5">
        <f>All_Customers_Residential!G512+All_Customers_Small_Commercial!G512+All_Customers_Lighting!G512</f>
        <v>66226</v>
      </c>
      <c r="H512" s="5">
        <f>All_Customers_Residential!H512+All_Customers_Small_Commercial!H512+All_Customers_Lighting!H512</f>
        <v>72343</v>
      </c>
      <c r="I512" s="5">
        <f>All_Customers_Residential!I512+All_Customers_Small_Commercial!I512+All_Customers_Lighting!I512</f>
        <v>78007</v>
      </c>
      <c r="J512" s="5">
        <f>All_Customers_Residential!J512+All_Customers_Small_Commercial!J512+All_Customers_Lighting!J512</f>
        <v>81358</v>
      </c>
      <c r="K512" s="5">
        <f>All_Customers_Residential!K512+All_Customers_Small_Commercial!K512+All_Customers_Lighting!K512</f>
        <v>83282</v>
      </c>
      <c r="L512" s="5">
        <f>All_Customers_Residential!L512+All_Customers_Small_Commercial!L512+All_Customers_Lighting!L512</f>
        <v>76280</v>
      </c>
      <c r="M512" s="5">
        <f>All_Customers_Residential!M512+All_Customers_Small_Commercial!M512+All_Customers_Lighting!M512</f>
        <v>70191</v>
      </c>
      <c r="N512" s="5">
        <f>All_Customers_Residential!N512+All_Customers_Small_Commercial!N512+All_Customers_Lighting!N512</f>
        <v>67072</v>
      </c>
      <c r="O512" s="5">
        <f>All_Customers_Residential!O512+All_Customers_Small_Commercial!O512+All_Customers_Lighting!O512</f>
        <v>71830</v>
      </c>
      <c r="P512" s="5">
        <f>All_Customers_Residential!P512+All_Customers_Small_Commercial!P512+All_Customers_Lighting!P512</f>
        <v>70657</v>
      </c>
      <c r="Q512" s="5">
        <f>All_Customers_Residential!Q512+All_Customers_Small_Commercial!Q512+All_Customers_Lighting!Q512</f>
        <v>68042</v>
      </c>
      <c r="R512" s="5">
        <f>All_Customers_Residential!R512+All_Customers_Small_Commercial!R512+All_Customers_Lighting!R512</f>
        <v>78163</v>
      </c>
      <c r="S512" s="5">
        <f>All_Customers_Residential!S512+All_Customers_Small_Commercial!S512+All_Customers_Lighting!S512</f>
        <v>90509</v>
      </c>
      <c r="T512" s="5">
        <f>All_Customers_Residential!T512+All_Customers_Small_Commercial!T512+All_Customers_Lighting!T512</f>
        <v>101154</v>
      </c>
      <c r="U512" s="5">
        <f>All_Customers_Residential!U512+All_Customers_Small_Commercial!U512+All_Customers_Lighting!U512</f>
        <v>107664</v>
      </c>
      <c r="V512" s="5">
        <f>All_Customers_Residential!V512+All_Customers_Small_Commercial!V512+All_Customers_Lighting!V512</f>
        <v>109270</v>
      </c>
      <c r="W512" s="5">
        <f>All_Customers_Residential!W512+All_Customers_Small_Commercial!W512+All_Customers_Lighting!W512</f>
        <v>97144</v>
      </c>
      <c r="X512" s="5">
        <f>All_Customers_Residential!X512+All_Customers_Small_Commercial!X512+All_Customers_Lighting!X512</f>
        <v>82759</v>
      </c>
      <c r="Y512" s="5">
        <f>All_Customers_Residential!Y512+All_Customers_Small_Commercial!Y512+All_Customers_Lighting!Y512</f>
        <v>72272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1862166</v>
      </c>
      <c r="AE512" s="5">
        <f t="shared" si="59"/>
        <v>1862166</v>
      </c>
      <c r="AG512" s="2">
        <f t="shared" si="60"/>
        <v>5</v>
      </c>
      <c r="AH512" s="2">
        <f t="shared" si="61"/>
        <v>2025</v>
      </c>
      <c r="AJ512" s="5">
        <f t="shared" si="62"/>
        <v>109270</v>
      </c>
      <c r="AK512" s="2">
        <f t="shared" si="63"/>
        <v>21</v>
      </c>
    </row>
    <row r="513" spans="1:37" ht="12.75" x14ac:dyDescent="0.2">
      <c r="A513" s="4">
        <v>45796</v>
      </c>
      <c r="B513" s="5">
        <f>All_Customers_Residential!B513+All_Customers_Small_Commercial!B513+All_Customers_Lighting!B513</f>
        <v>64727</v>
      </c>
      <c r="C513" s="5">
        <f>All_Customers_Residential!C513+All_Customers_Small_Commercial!C513+All_Customers_Lighting!C513</f>
        <v>60539</v>
      </c>
      <c r="D513" s="5">
        <f>All_Customers_Residential!D513+All_Customers_Small_Commercial!D513+All_Customers_Lighting!D513</f>
        <v>60495</v>
      </c>
      <c r="E513" s="5">
        <f>All_Customers_Residential!E513+All_Customers_Small_Commercial!E513+All_Customers_Lighting!E513</f>
        <v>61090</v>
      </c>
      <c r="F513" s="5">
        <f>All_Customers_Residential!F513+All_Customers_Small_Commercial!F513+All_Customers_Lighting!F513</f>
        <v>64731</v>
      </c>
      <c r="G513" s="5">
        <f>All_Customers_Residential!G513+All_Customers_Small_Commercial!G513+All_Customers_Lighting!G513</f>
        <v>73025</v>
      </c>
      <c r="H513" s="5">
        <f>All_Customers_Residential!H513+All_Customers_Small_Commercial!H513+All_Customers_Lighting!H513</f>
        <v>85017</v>
      </c>
      <c r="I513" s="5">
        <f>All_Customers_Residential!I513+All_Customers_Small_Commercial!I513+All_Customers_Lighting!I513</f>
        <v>87799</v>
      </c>
      <c r="J513" s="5">
        <f>All_Customers_Residential!J513+All_Customers_Small_Commercial!J513+All_Customers_Lighting!J513</f>
        <v>83848</v>
      </c>
      <c r="K513" s="5">
        <f>All_Customers_Residential!K513+All_Customers_Small_Commercial!K513+All_Customers_Lighting!K513</f>
        <v>83977</v>
      </c>
      <c r="L513" s="5">
        <f>All_Customers_Residential!L513+All_Customers_Small_Commercial!L513+All_Customers_Lighting!L513</f>
        <v>81213</v>
      </c>
      <c r="M513" s="5">
        <f>All_Customers_Residential!M513+All_Customers_Small_Commercial!M513+All_Customers_Lighting!M513</f>
        <v>77949</v>
      </c>
      <c r="N513" s="5">
        <f>All_Customers_Residential!N513+All_Customers_Small_Commercial!N513+All_Customers_Lighting!N513</f>
        <v>73794</v>
      </c>
      <c r="O513" s="5">
        <f>All_Customers_Residential!O513+All_Customers_Small_Commercial!O513+All_Customers_Lighting!O513</f>
        <v>74036</v>
      </c>
      <c r="P513" s="5">
        <f>All_Customers_Residential!P513+All_Customers_Small_Commercial!P513+All_Customers_Lighting!P513</f>
        <v>73256</v>
      </c>
      <c r="Q513" s="5">
        <f>All_Customers_Residential!Q513+All_Customers_Small_Commercial!Q513+All_Customers_Lighting!Q513</f>
        <v>77865</v>
      </c>
      <c r="R513" s="5">
        <f>All_Customers_Residential!R513+All_Customers_Small_Commercial!R513+All_Customers_Lighting!R513</f>
        <v>88387</v>
      </c>
      <c r="S513" s="5">
        <f>All_Customers_Residential!S513+All_Customers_Small_Commercial!S513+All_Customers_Lighting!S513</f>
        <v>101272</v>
      </c>
      <c r="T513" s="5">
        <f>All_Customers_Residential!T513+All_Customers_Small_Commercial!T513+All_Customers_Lighting!T513</f>
        <v>108745</v>
      </c>
      <c r="U513" s="5">
        <f>All_Customers_Residential!U513+All_Customers_Small_Commercial!U513+All_Customers_Lighting!U513</f>
        <v>111977</v>
      </c>
      <c r="V513" s="5">
        <f>All_Customers_Residential!V513+All_Customers_Small_Commercial!V513+All_Customers_Lighting!V513</f>
        <v>111872</v>
      </c>
      <c r="W513" s="5">
        <f>All_Customers_Residential!W513+All_Customers_Small_Commercial!W513+All_Customers_Lighting!W513</f>
        <v>100121</v>
      </c>
      <c r="X513" s="5">
        <f>All_Customers_Residential!X513+All_Customers_Small_Commercial!X513+All_Customers_Lighting!X513</f>
        <v>86363</v>
      </c>
      <c r="Y513" s="5">
        <f>All_Customers_Residential!Y513+All_Customers_Small_Commercial!Y513+All_Customers_Lighting!Y513</f>
        <v>75237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1422474</v>
      </c>
      <c r="AD513" s="5">
        <f t="shared" si="58"/>
        <v>544861</v>
      </c>
      <c r="AE513" s="5">
        <f t="shared" si="59"/>
        <v>1967335</v>
      </c>
      <c r="AG513" s="2">
        <f t="shared" si="60"/>
        <v>5</v>
      </c>
      <c r="AH513" s="2">
        <f t="shared" si="61"/>
        <v>2025</v>
      </c>
      <c r="AJ513" s="5">
        <f t="shared" si="62"/>
        <v>111977</v>
      </c>
      <c r="AK513" s="2">
        <f t="shared" si="63"/>
        <v>20</v>
      </c>
    </row>
    <row r="514" spans="1:37" ht="12.75" x14ac:dyDescent="0.2">
      <c r="A514" s="4">
        <v>45797</v>
      </c>
      <c r="B514" s="5">
        <f>All_Customers_Residential!B514+All_Customers_Small_Commercial!B514+All_Customers_Lighting!B514</f>
        <v>70158</v>
      </c>
      <c r="C514" s="5">
        <f>All_Customers_Residential!C514+All_Customers_Small_Commercial!C514+All_Customers_Lighting!C514</f>
        <v>66707</v>
      </c>
      <c r="D514" s="5">
        <f>All_Customers_Residential!D514+All_Customers_Small_Commercial!D514+All_Customers_Lighting!D514</f>
        <v>65176</v>
      </c>
      <c r="E514" s="5">
        <f>All_Customers_Residential!E514+All_Customers_Small_Commercial!E514+All_Customers_Lighting!E514</f>
        <v>65038</v>
      </c>
      <c r="F514" s="5">
        <f>All_Customers_Residential!F514+All_Customers_Small_Commercial!F514+All_Customers_Lighting!F514</f>
        <v>69040</v>
      </c>
      <c r="G514" s="5">
        <f>All_Customers_Residential!G514+All_Customers_Small_Commercial!G514+All_Customers_Lighting!G514</f>
        <v>78624</v>
      </c>
      <c r="H514" s="5">
        <f>All_Customers_Residential!H514+All_Customers_Small_Commercial!H514+All_Customers_Lighting!H514</f>
        <v>92068</v>
      </c>
      <c r="I514" s="5">
        <f>All_Customers_Residential!I514+All_Customers_Small_Commercial!I514+All_Customers_Lighting!I514</f>
        <v>99880</v>
      </c>
      <c r="J514" s="5">
        <f>All_Customers_Residential!J514+All_Customers_Small_Commercial!J514+All_Customers_Lighting!J514</f>
        <v>95506</v>
      </c>
      <c r="K514" s="5">
        <f>All_Customers_Residential!K514+All_Customers_Small_Commercial!K514+All_Customers_Lighting!K514</f>
        <v>92058</v>
      </c>
      <c r="L514" s="5">
        <f>All_Customers_Residential!L514+All_Customers_Small_Commercial!L514+All_Customers_Lighting!L514</f>
        <v>89212</v>
      </c>
      <c r="M514" s="5">
        <f>All_Customers_Residential!M514+All_Customers_Small_Commercial!M514+All_Customers_Lighting!M514</f>
        <v>87323</v>
      </c>
      <c r="N514" s="5">
        <f>All_Customers_Residential!N514+All_Customers_Small_Commercial!N514+All_Customers_Lighting!N514</f>
        <v>85371</v>
      </c>
      <c r="O514" s="5">
        <f>All_Customers_Residential!O514+All_Customers_Small_Commercial!O514+All_Customers_Lighting!O514</f>
        <v>78544</v>
      </c>
      <c r="P514" s="5">
        <f>All_Customers_Residential!P514+All_Customers_Small_Commercial!P514+All_Customers_Lighting!P514</f>
        <v>71630</v>
      </c>
      <c r="Q514" s="5">
        <f>All_Customers_Residential!Q514+All_Customers_Small_Commercial!Q514+All_Customers_Lighting!Q514</f>
        <v>75554</v>
      </c>
      <c r="R514" s="5">
        <f>All_Customers_Residential!R514+All_Customers_Small_Commercial!R514+All_Customers_Lighting!R514</f>
        <v>82224</v>
      </c>
      <c r="S514" s="5">
        <f>All_Customers_Residential!S514+All_Customers_Small_Commercial!S514+All_Customers_Lighting!S514</f>
        <v>93846</v>
      </c>
      <c r="T514" s="5">
        <f>All_Customers_Residential!T514+All_Customers_Small_Commercial!T514+All_Customers_Lighting!T514</f>
        <v>102539</v>
      </c>
      <c r="U514" s="5">
        <f>All_Customers_Residential!U514+All_Customers_Small_Commercial!U514+All_Customers_Lighting!U514</f>
        <v>110024</v>
      </c>
      <c r="V514" s="5">
        <f>All_Customers_Residential!V514+All_Customers_Small_Commercial!V514+All_Customers_Lighting!V514</f>
        <v>113875</v>
      </c>
      <c r="W514" s="5">
        <f>All_Customers_Residential!W514+All_Customers_Small_Commercial!W514+All_Customers_Lighting!W514</f>
        <v>103356</v>
      </c>
      <c r="X514" s="5">
        <f>All_Customers_Residential!X514+All_Customers_Small_Commercial!X514+All_Customers_Lighting!X514</f>
        <v>89469</v>
      </c>
      <c r="Y514" s="5">
        <f>All_Customers_Residential!Y514+All_Customers_Small_Commercial!Y514+All_Customers_Lighting!Y514</f>
        <v>78350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1470411</v>
      </c>
      <c r="AD514" s="5">
        <f t="shared" si="58"/>
        <v>585161</v>
      </c>
      <c r="AE514" s="5">
        <f t="shared" si="59"/>
        <v>2055572</v>
      </c>
      <c r="AG514" s="2">
        <f t="shared" si="60"/>
        <v>5</v>
      </c>
      <c r="AH514" s="2">
        <f t="shared" si="61"/>
        <v>2025</v>
      </c>
      <c r="AJ514" s="5">
        <f t="shared" si="62"/>
        <v>113875</v>
      </c>
      <c r="AK514" s="2">
        <f t="shared" si="63"/>
        <v>21</v>
      </c>
    </row>
    <row r="515" spans="1:37" ht="12.75" x14ac:dyDescent="0.2">
      <c r="A515" s="4">
        <v>45798</v>
      </c>
      <c r="B515" s="5">
        <f>All_Customers_Residential!B515+All_Customers_Small_Commercial!B515+All_Customers_Lighting!B515</f>
        <v>72221</v>
      </c>
      <c r="C515" s="5">
        <f>All_Customers_Residential!C515+All_Customers_Small_Commercial!C515+All_Customers_Lighting!C515</f>
        <v>69324</v>
      </c>
      <c r="D515" s="5">
        <f>All_Customers_Residential!D515+All_Customers_Small_Commercial!D515+All_Customers_Lighting!D515</f>
        <v>67323</v>
      </c>
      <c r="E515" s="5">
        <f>All_Customers_Residential!E515+All_Customers_Small_Commercial!E515+All_Customers_Lighting!E515</f>
        <v>67823</v>
      </c>
      <c r="F515" s="5">
        <f>All_Customers_Residential!F515+All_Customers_Small_Commercial!F515+All_Customers_Lighting!F515</f>
        <v>71557</v>
      </c>
      <c r="G515" s="5">
        <f>All_Customers_Residential!G515+All_Customers_Small_Commercial!G515+All_Customers_Lighting!G515</f>
        <v>79553</v>
      </c>
      <c r="H515" s="5">
        <f>All_Customers_Residential!H515+All_Customers_Small_Commercial!H515+All_Customers_Lighting!H515</f>
        <v>82489</v>
      </c>
      <c r="I515" s="5">
        <f>All_Customers_Residential!I515+All_Customers_Small_Commercial!I515+All_Customers_Lighting!I515</f>
        <v>71511</v>
      </c>
      <c r="J515" s="5">
        <f>All_Customers_Residential!J515+All_Customers_Small_Commercial!J515+All_Customers_Lighting!J515</f>
        <v>59576</v>
      </c>
      <c r="K515" s="5">
        <f>All_Customers_Residential!K515+All_Customers_Small_Commercial!K515+All_Customers_Lighting!K515</f>
        <v>61325</v>
      </c>
      <c r="L515" s="5">
        <f>All_Customers_Residential!L515+All_Customers_Small_Commercial!L515+All_Customers_Lighting!L515</f>
        <v>61106</v>
      </c>
      <c r="M515" s="5">
        <f>All_Customers_Residential!M515+All_Customers_Small_Commercial!M515+All_Customers_Lighting!M515</f>
        <v>60511</v>
      </c>
      <c r="N515" s="5">
        <f>All_Customers_Residential!N515+All_Customers_Small_Commercial!N515+All_Customers_Lighting!N515</f>
        <v>61506</v>
      </c>
      <c r="O515" s="5">
        <f>All_Customers_Residential!O515+All_Customers_Small_Commercial!O515+All_Customers_Lighting!O515</f>
        <v>63174</v>
      </c>
      <c r="P515" s="5">
        <f>All_Customers_Residential!P515+All_Customers_Small_Commercial!P515+All_Customers_Lighting!P515</f>
        <v>65612</v>
      </c>
      <c r="Q515" s="5">
        <f>All_Customers_Residential!Q515+All_Customers_Small_Commercial!Q515+All_Customers_Lighting!Q515</f>
        <v>69916</v>
      </c>
      <c r="R515" s="5">
        <f>All_Customers_Residential!R515+All_Customers_Small_Commercial!R515+All_Customers_Lighting!R515</f>
        <v>76436</v>
      </c>
      <c r="S515" s="5">
        <f>All_Customers_Residential!S515+All_Customers_Small_Commercial!S515+All_Customers_Lighting!S515</f>
        <v>88840</v>
      </c>
      <c r="T515" s="5">
        <f>All_Customers_Residential!T515+All_Customers_Small_Commercial!T515+All_Customers_Lighting!T515</f>
        <v>100399</v>
      </c>
      <c r="U515" s="5">
        <f>All_Customers_Residential!U515+All_Customers_Small_Commercial!U515+All_Customers_Lighting!U515</f>
        <v>107722</v>
      </c>
      <c r="V515" s="5">
        <f>All_Customers_Residential!V515+All_Customers_Small_Commercial!V515+All_Customers_Lighting!V515</f>
        <v>111067</v>
      </c>
      <c r="W515" s="5">
        <f>All_Customers_Residential!W515+All_Customers_Small_Commercial!W515+All_Customers_Lighting!W515</f>
        <v>100644</v>
      </c>
      <c r="X515" s="5">
        <f>All_Customers_Residential!X515+All_Customers_Small_Commercial!X515+All_Customers_Lighting!X515</f>
        <v>86825</v>
      </c>
      <c r="Y515" s="5">
        <f>All_Customers_Residential!Y515+All_Customers_Small_Commercial!Y515+All_Customers_Lighting!Y515</f>
        <v>76417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1246170</v>
      </c>
      <c r="AD515" s="5">
        <f t="shared" si="58"/>
        <v>586707</v>
      </c>
      <c r="AE515" s="5">
        <f t="shared" si="59"/>
        <v>1832877</v>
      </c>
      <c r="AG515" s="2">
        <f t="shared" si="60"/>
        <v>5</v>
      </c>
      <c r="AH515" s="2">
        <f t="shared" si="61"/>
        <v>2025</v>
      </c>
      <c r="AJ515" s="5">
        <f t="shared" si="62"/>
        <v>111067</v>
      </c>
      <c r="AK515" s="2">
        <f t="shared" si="63"/>
        <v>21</v>
      </c>
    </row>
    <row r="516" spans="1:37" ht="12.75" x14ac:dyDescent="0.2">
      <c r="A516" s="4">
        <v>45799</v>
      </c>
      <c r="B516" s="5">
        <f>All_Customers_Residential!B516+All_Customers_Small_Commercial!B516+All_Customers_Lighting!B516</f>
        <v>70364</v>
      </c>
      <c r="C516" s="5">
        <f>All_Customers_Residential!C516+All_Customers_Small_Commercial!C516+All_Customers_Lighting!C516</f>
        <v>67210</v>
      </c>
      <c r="D516" s="5">
        <f>All_Customers_Residential!D516+All_Customers_Small_Commercial!D516+All_Customers_Lighting!D516</f>
        <v>65956</v>
      </c>
      <c r="E516" s="5">
        <f>All_Customers_Residential!E516+All_Customers_Small_Commercial!E516+All_Customers_Lighting!E516</f>
        <v>65916</v>
      </c>
      <c r="F516" s="5">
        <f>All_Customers_Residential!F516+All_Customers_Small_Commercial!F516+All_Customers_Lighting!F516</f>
        <v>70774</v>
      </c>
      <c r="G516" s="5">
        <f>All_Customers_Residential!G516+All_Customers_Small_Commercial!G516+All_Customers_Lighting!G516</f>
        <v>77762</v>
      </c>
      <c r="H516" s="5">
        <f>All_Customers_Residential!H516+All_Customers_Small_Commercial!H516+All_Customers_Lighting!H516</f>
        <v>89346</v>
      </c>
      <c r="I516" s="5">
        <f>All_Customers_Residential!I516+All_Customers_Small_Commercial!I516+All_Customers_Lighting!I516</f>
        <v>92995</v>
      </c>
      <c r="J516" s="5">
        <f>All_Customers_Residential!J516+All_Customers_Small_Commercial!J516+All_Customers_Lighting!J516</f>
        <v>86555</v>
      </c>
      <c r="K516" s="5">
        <f>All_Customers_Residential!K516+All_Customers_Small_Commercial!K516+All_Customers_Lighting!K516</f>
        <v>78494</v>
      </c>
      <c r="L516" s="5">
        <f>All_Customers_Residential!L516+All_Customers_Small_Commercial!L516+All_Customers_Lighting!L516</f>
        <v>74230</v>
      </c>
      <c r="M516" s="5">
        <f>All_Customers_Residential!M516+All_Customers_Small_Commercial!M516+All_Customers_Lighting!M516</f>
        <v>72955</v>
      </c>
      <c r="N516" s="5">
        <f>All_Customers_Residential!N516+All_Customers_Small_Commercial!N516+All_Customers_Lighting!N516</f>
        <v>69748</v>
      </c>
      <c r="O516" s="5">
        <f>All_Customers_Residential!O516+All_Customers_Small_Commercial!O516+All_Customers_Lighting!O516</f>
        <v>63451</v>
      </c>
      <c r="P516" s="5">
        <f>All_Customers_Residential!P516+All_Customers_Small_Commercial!P516+All_Customers_Lighting!P516</f>
        <v>64462</v>
      </c>
      <c r="Q516" s="5">
        <f>All_Customers_Residential!Q516+All_Customers_Small_Commercial!Q516+All_Customers_Lighting!Q516</f>
        <v>70225</v>
      </c>
      <c r="R516" s="5">
        <f>All_Customers_Residential!R516+All_Customers_Small_Commercial!R516+All_Customers_Lighting!R516</f>
        <v>75021</v>
      </c>
      <c r="S516" s="5">
        <f>All_Customers_Residential!S516+All_Customers_Small_Commercial!S516+All_Customers_Lighting!S516</f>
        <v>88188</v>
      </c>
      <c r="T516" s="5">
        <f>All_Customers_Residential!T516+All_Customers_Small_Commercial!T516+All_Customers_Lighting!T516</f>
        <v>100266</v>
      </c>
      <c r="U516" s="5">
        <f>All_Customers_Residential!U516+All_Customers_Small_Commercial!U516+All_Customers_Lighting!U516</f>
        <v>108254</v>
      </c>
      <c r="V516" s="5">
        <f>All_Customers_Residential!V516+All_Customers_Small_Commercial!V516+All_Customers_Lighting!V516</f>
        <v>112410</v>
      </c>
      <c r="W516" s="5">
        <f>All_Customers_Residential!W516+All_Customers_Small_Commercial!W516+All_Customers_Lighting!W516</f>
        <v>101569</v>
      </c>
      <c r="X516" s="5">
        <f>All_Customers_Residential!X516+All_Customers_Small_Commercial!X516+All_Customers_Lighting!X516</f>
        <v>88563</v>
      </c>
      <c r="Y516" s="5">
        <f>All_Customers_Residential!Y516+All_Customers_Small_Commercial!Y516+All_Customers_Lighting!Y516</f>
        <v>76739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1347386</v>
      </c>
      <c r="AD516" s="5">
        <f t="shared" si="58"/>
        <v>584067</v>
      </c>
      <c r="AE516" s="5">
        <f t="shared" si="59"/>
        <v>1931453</v>
      </c>
      <c r="AG516" s="2">
        <f t="shared" si="60"/>
        <v>5</v>
      </c>
      <c r="AH516" s="2">
        <f t="shared" si="61"/>
        <v>2025</v>
      </c>
      <c r="AJ516" s="5">
        <f t="shared" si="62"/>
        <v>112410</v>
      </c>
      <c r="AK516" s="2">
        <f t="shared" si="63"/>
        <v>21</v>
      </c>
    </row>
    <row r="517" spans="1:37" ht="12.75" x14ac:dyDescent="0.2">
      <c r="A517" s="4">
        <v>45800</v>
      </c>
      <c r="B517" s="5">
        <f>All_Customers_Residential!B517+All_Customers_Small_Commercial!B517+All_Customers_Lighting!B517</f>
        <v>70735</v>
      </c>
      <c r="C517" s="5">
        <f>All_Customers_Residential!C517+All_Customers_Small_Commercial!C517+All_Customers_Lighting!C517</f>
        <v>67819</v>
      </c>
      <c r="D517" s="5">
        <f>All_Customers_Residential!D517+All_Customers_Small_Commercial!D517+All_Customers_Lighting!D517</f>
        <v>67346</v>
      </c>
      <c r="E517" s="5">
        <f>All_Customers_Residential!E517+All_Customers_Small_Commercial!E517+All_Customers_Lighting!E517</f>
        <v>67860</v>
      </c>
      <c r="F517" s="5">
        <f>All_Customers_Residential!F517+All_Customers_Small_Commercial!F517+All_Customers_Lighting!F517</f>
        <v>71581</v>
      </c>
      <c r="G517" s="5">
        <f>All_Customers_Residential!G517+All_Customers_Small_Commercial!G517+All_Customers_Lighting!G517</f>
        <v>81435</v>
      </c>
      <c r="H517" s="5">
        <f>All_Customers_Residential!H517+All_Customers_Small_Commercial!H517+All_Customers_Lighting!H517</f>
        <v>94586</v>
      </c>
      <c r="I517" s="5">
        <f>All_Customers_Residential!I517+All_Customers_Small_Commercial!I517+All_Customers_Lighting!I517</f>
        <v>101002</v>
      </c>
      <c r="J517" s="5">
        <f>All_Customers_Residential!J517+All_Customers_Small_Commercial!J517+All_Customers_Lighting!J517</f>
        <v>95698</v>
      </c>
      <c r="K517" s="5">
        <f>All_Customers_Residential!K517+All_Customers_Small_Commercial!K517+All_Customers_Lighting!K517</f>
        <v>93970</v>
      </c>
      <c r="L517" s="5">
        <f>All_Customers_Residential!L517+All_Customers_Small_Commercial!L517+All_Customers_Lighting!L517</f>
        <v>90788</v>
      </c>
      <c r="M517" s="5">
        <f>All_Customers_Residential!M517+All_Customers_Small_Commercial!M517+All_Customers_Lighting!M517</f>
        <v>87153</v>
      </c>
      <c r="N517" s="5">
        <f>All_Customers_Residential!N517+All_Customers_Small_Commercial!N517+All_Customers_Lighting!N517</f>
        <v>84284</v>
      </c>
      <c r="O517" s="5">
        <f>All_Customers_Residential!O517+All_Customers_Small_Commercial!O517+All_Customers_Lighting!O517</f>
        <v>81635</v>
      </c>
      <c r="P517" s="5">
        <f>All_Customers_Residential!P517+All_Customers_Small_Commercial!P517+All_Customers_Lighting!P517</f>
        <v>84559</v>
      </c>
      <c r="Q517" s="5">
        <f>All_Customers_Residential!Q517+All_Customers_Small_Commercial!Q517+All_Customers_Lighting!Q517</f>
        <v>88173</v>
      </c>
      <c r="R517" s="5">
        <f>All_Customers_Residential!R517+All_Customers_Small_Commercial!R517+All_Customers_Lighting!R517</f>
        <v>89219</v>
      </c>
      <c r="S517" s="5">
        <f>All_Customers_Residential!S517+All_Customers_Small_Commercial!S517+All_Customers_Lighting!S517</f>
        <v>93502</v>
      </c>
      <c r="T517" s="5">
        <f>All_Customers_Residential!T517+All_Customers_Small_Commercial!T517+All_Customers_Lighting!T517</f>
        <v>104836</v>
      </c>
      <c r="U517" s="5">
        <f>All_Customers_Residential!U517+All_Customers_Small_Commercial!U517+All_Customers_Lighting!U517</f>
        <v>111532</v>
      </c>
      <c r="V517" s="5">
        <f>All_Customers_Residential!V517+All_Customers_Small_Commercial!V517+All_Customers_Lighting!V517</f>
        <v>115292</v>
      </c>
      <c r="W517" s="5">
        <f>All_Customers_Residential!W517+All_Customers_Small_Commercial!W517+All_Customers_Lighting!W517</f>
        <v>105617</v>
      </c>
      <c r="X517" s="5">
        <f>All_Customers_Residential!X517+All_Customers_Small_Commercial!X517+All_Customers_Lighting!X517</f>
        <v>93446</v>
      </c>
      <c r="Y517" s="5">
        <f>All_Customers_Residential!Y517+All_Customers_Small_Commercial!Y517+All_Customers_Lighting!Y517</f>
        <v>81985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1520706</v>
      </c>
      <c r="AD517" s="5">
        <f t="shared" si="58"/>
        <v>603347</v>
      </c>
      <c r="AE517" s="5">
        <f t="shared" si="59"/>
        <v>2124053</v>
      </c>
      <c r="AG517" s="2">
        <f t="shared" si="60"/>
        <v>5</v>
      </c>
      <c r="AH517" s="2">
        <f t="shared" si="61"/>
        <v>2025</v>
      </c>
      <c r="AJ517" s="5">
        <f t="shared" si="62"/>
        <v>115292</v>
      </c>
      <c r="AK517" s="2">
        <f t="shared" si="63"/>
        <v>21</v>
      </c>
    </row>
    <row r="518" spans="1:37" ht="12.75" x14ac:dyDescent="0.2">
      <c r="A518" s="4">
        <v>45801</v>
      </c>
      <c r="B518" s="5">
        <f>All_Customers_Residential!B518+All_Customers_Small_Commercial!B518+All_Customers_Lighting!B518</f>
        <v>74506</v>
      </c>
      <c r="C518" s="5">
        <f>All_Customers_Residential!C518+All_Customers_Small_Commercial!C518+All_Customers_Lighting!C518</f>
        <v>71764</v>
      </c>
      <c r="D518" s="5">
        <f>All_Customers_Residential!D518+All_Customers_Small_Commercial!D518+All_Customers_Lighting!D518</f>
        <v>70220</v>
      </c>
      <c r="E518" s="5">
        <f>All_Customers_Residential!E518+All_Customers_Small_Commercial!E518+All_Customers_Lighting!E518</f>
        <v>69246</v>
      </c>
      <c r="F518" s="5">
        <f>All_Customers_Residential!F518+All_Customers_Small_Commercial!F518+All_Customers_Lighting!F518</f>
        <v>71181</v>
      </c>
      <c r="G518" s="5">
        <f>All_Customers_Residential!G518+All_Customers_Small_Commercial!G518+All_Customers_Lighting!G518</f>
        <v>74213</v>
      </c>
      <c r="H518" s="5">
        <f>All_Customers_Residential!H518+All_Customers_Small_Commercial!H518+All_Customers_Lighting!H518</f>
        <v>77863</v>
      </c>
      <c r="I518" s="5">
        <f>All_Customers_Residential!I518+All_Customers_Small_Commercial!I518+All_Customers_Lighting!I518</f>
        <v>79651</v>
      </c>
      <c r="J518" s="5">
        <f>All_Customers_Residential!J518+All_Customers_Small_Commercial!J518+All_Customers_Lighting!J518</f>
        <v>78842</v>
      </c>
      <c r="K518" s="5">
        <f>All_Customers_Residential!K518+All_Customers_Small_Commercial!K518+All_Customers_Lighting!K518</f>
        <v>80677</v>
      </c>
      <c r="L518" s="5">
        <f>All_Customers_Residential!L518+All_Customers_Small_Commercial!L518+All_Customers_Lighting!L518</f>
        <v>75863</v>
      </c>
      <c r="M518" s="5">
        <f>All_Customers_Residential!M518+All_Customers_Small_Commercial!M518+All_Customers_Lighting!M518</f>
        <v>69390</v>
      </c>
      <c r="N518" s="5">
        <f>All_Customers_Residential!N518+All_Customers_Small_Commercial!N518+All_Customers_Lighting!N518</f>
        <v>70587</v>
      </c>
      <c r="O518" s="5">
        <f>All_Customers_Residential!O518+All_Customers_Small_Commercial!O518+All_Customers_Lighting!O518</f>
        <v>65923</v>
      </c>
      <c r="P518" s="5">
        <f>All_Customers_Residential!P518+All_Customers_Small_Commercial!P518+All_Customers_Lighting!P518</f>
        <v>67967</v>
      </c>
      <c r="Q518" s="5">
        <f>All_Customers_Residential!Q518+All_Customers_Small_Commercial!Q518+All_Customers_Lighting!Q518</f>
        <v>77180</v>
      </c>
      <c r="R518" s="5">
        <f>All_Customers_Residential!R518+All_Customers_Small_Commercial!R518+All_Customers_Lighting!R518</f>
        <v>85041</v>
      </c>
      <c r="S518" s="5">
        <f>All_Customers_Residential!S518+All_Customers_Small_Commercial!S518+All_Customers_Lighting!S518</f>
        <v>94914</v>
      </c>
      <c r="T518" s="5">
        <f>All_Customers_Residential!T518+All_Customers_Small_Commercial!T518+All_Customers_Lighting!T518</f>
        <v>104247</v>
      </c>
      <c r="U518" s="5">
        <f>All_Customers_Residential!U518+All_Customers_Small_Commercial!U518+All_Customers_Lighting!U518</f>
        <v>110188</v>
      </c>
      <c r="V518" s="5">
        <f>All_Customers_Residential!V518+All_Customers_Small_Commercial!V518+All_Customers_Lighting!V518</f>
        <v>112886</v>
      </c>
      <c r="W518" s="5">
        <f>All_Customers_Residential!W518+All_Customers_Small_Commercial!W518+All_Customers_Lighting!W518</f>
        <v>103777</v>
      </c>
      <c r="X518" s="5">
        <f>All_Customers_Residential!X518+All_Customers_Small_Commercial!X518+All_Customers_Lighting!X518</f>
        <v>91376</v>
      </c>
      <c r="Y518" s="5">
        <f>All_Customers_Residential!Y518+All_Customers_Small_Commercial!Y518+All_Customers_Lighting!Y518</f>
        <v>80397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1957899</v>
      </c>
      <c r="AE518" s="5">
        <f t="shared" si="59"/>
        <v>1957899</v>
      </c>
      <c r="AG518" s="2">
        <f t="shared" si="60"/>
        <v>5</v>
      </c>
      <c r="AH518" s="2">
        <f t="shared" si="61"/>
        <v>2025</v>
      </c>
      <c r="AJ518" s="5">
        <f t="shared" si="62"/>
        <v>112886</v>
      </c>
      <c r="AK518" s="2">
        <f t="shared" si="63"/>
        <v>21</v>
      </c>
    </row>
    <row r="519" spans="1:37" ht="12.75" x14ac:dyDescent="0.2">
      <c r="A519" s="4">
        <v>45802</v>
      </c>
      <c r="B519" s="5">
        <f>All_Customers_Residential!B519+All_Customers_Small_Commercial!B519+All_Customers_Lighting!B519</f>
        <v>73692</v>
      </c>
      <c r="C519" s="5">
        <f>All_Customers_Residential!C519+All_Customers_Small_Commercial!C519+All_Customers_Lighting!C519</f>
        <v>70014</v>
      </c>
      <c r="D519" s="5">
        <f>All_Customers_Residential!D519+All_Customers_Small_Commercial!D519+All_Customers_Lighting!D519</f>
        <v>68130</v>
      </c>
      <c r="E519" s="5">
        <f>All_Customers_Residential!E519+All_Customers_Small_Commercial!E519+All_Customers_Lighting!E519</f>
        <v>68098</v>
      </c>
      <c r="F519" s="5">
        <f>All_Customers_Residential!F519+All_Customers_Small_Commercial!F519+All_Customers_Lighting!F519</f>
        <v>69283</v>
      </c>
      <c r="G519" s="5">
        <f>All_Customers_Residential!G519+All_Customers_Small_Commercial!G519+All_Customers_Lighting!G519</f>
        <v>72429</v>
      </c>
      <c r="H519" s="5">
        <f>All_Customers_Residential!H519+All_Customers_Small_Commercial!H519+All_Customers_Lighting!H519</f>
        <v>76465</v>
      </c>
      <c r="I519" s="5">
        <f>All_Customers_Residential!I519+All_Customers_Small_Commercial!I519+All_Customers_Lighting!I519</f>
        <v>78951</v>
      </c>
      <c r="J519" s="5">
        <f>All_Customers_Residential!J519+All_Customers_Small_Commercial!J519+All_Customers_Lighting!J519</f>
        <v>76224</v>
      </c>
      <c r="K519" s="5">
        <f>All_Customers_Residential!K519+All_Customers_Small_Commercial!K519+All_Customers_Lighting!K519</f>
        <v>75574</v>
      </c>
      <c r="L519" s="5">
        <f>All_Customers_Residential!L519+All_Customers_Small_Commercial!L519+All_Customers_Lighting!L519</f>
        <v>74167</v>
      </c>
      <c r="M519" s="5">
        <f>All_Customers_Residential!M519+All_Customers_Small_Commercial!M519+All_Customers_Lighting!M519</f>
        <v>69818</v>
      </c>
      <c r="N519" s="5">
        <f>All_Customers_Residential!N519+All_Customers_Small_Commercial!N519+All_Customers_Lighting!N519</f>
        <v>64310</v>
      </c>
      <c r="O519" s="5">
        <f>All_Customers_Residential!O519+All_Customers_Small_Commercial!O519+All_Customers_Lighting!O519</f>
        <v>59494</v>
      </c>
      <c r="P519" s="5">
        <f>All_Customers_Residential!P519+All_Customers_Small_Commercial!P519+All_Customers_Lighting!P519</f>
        <v>61824</v>
      </c>
      <c r="Q519" s="5">
        <f>All_Customers_Residential!Q519+All_Customers_Small_Commercial!Q519+All_Customers_Lighting!Q519</f>
        <v>73465</v>
      </c>
      <c r="R519" s="5">
        <f>All_Customers_Residential!R519+All_Customers_Small_Commercial!R519+All_Customers_Lighting!R519</f>
        <v>81798</v>
      </c>
      <c r="S519" s="5">
        <f>All_Customers_Residential!S519+All_Customers_Small_Commercial!S519+All_Customers_Lighting!S519</f>
        <v>86175</v>
      </c>
      <c r="T519" s="5">
        <f>All_Customers_Residential!T519+All_Customers_Small_Commercial!T519+All_Customers_Lighting!T519</f>
        <v>94043</v>
      </c>
      <c r="U519" s="5">
        <f>All_Customers_Residential!U519+All_Customers_Small_Commercial!U519+All_Customers_Lighting!U519</f>
        <v>103771</v>
      </c>
      <c r="V519" s="5">
        <f>All_Customers_Residential!V519+All_Customers_Small_Commercial!V519+All_Customers_Lighting!V519</f>
        <v>108855</v>
      </c>
      <c r="W519" s="5">
        <f>All_Customers_Residential!W519+All_Customers_Small_Commercial!W519+All_Customers_Lighting!W519</f>
        <v>101641</v>
      </c>
      <c r="X519" s="5">
        <f>All_Customers_Residential!X519+All_Customers_Small_Commercial!X519+All_Customers_Lighting!X519</f>
        <v>90020</v>
      </c>
      <c r="Y519" s="5">
        <f>All_Customers_Residential!Y519+All_Customers_Small_Commercial!Y519+All_Customers_Lighting!Y519</f>
        <v>78971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1877212</v>
      </c>
      <c r="AE519" s="5">
        <f t="shared" si="59"/>
        <v>1877212</v>
      </c>
      <c r="AG519" s="2">
        <f t="shared" si="60"/>
        <v>5</v>
      </c>
      <c r="AH519" s="2">
        <f t="shared" si="61"/>
        <v>2025</v>
      </c>
      <c r="AJ519" s="5">
        <f t="shared" si="62"/>
        <v>108855</v>
      </c>
      <c r="AK519" s="2">
        <f t="shared" si="63"/>
        <v>21</v>
      </c>
    </row>
    <row r="520" spans="1:37" ht="12.75" x14ac:dyDescent="0.2">
      <c r="A520" s="4">
        <v>45803</v>
      </c>
      <c r="B520" s="5">
        <f>All_Customers_Residential!B520+All_Customers_Small_Commercial!B520+All_Customers_Lighting!B520</f>
        <v>72375</v>
      </c>
      <c r="C520" s="5">
        <f>All_Customers_Residential!C520+All_Customers_Small_Commercial!C520+All_Customers_Lighting!C520</f>
        <v>67869</v>
      </c>
      <c r="D520" s="5">
        <f>All_Customers_Residential!D520+All_Customers_Small_Commercial!D520+All_Customers_Lighting!D520</f>
        <v>66658</v>
      </c>
      <c r="E520" s="5">
        <f>All_Customers_Residential!E520+All_Customers_Small_Commercial!E520+All_Customers_Lighting!E520</f>
        <v>66006</v>
      </c>
      <c r="F520" s="5">
        <f>All_Customers_Residential!F520+All_Customers_Small_Commercial!F520+All_Customers_Lighting!F520</f>
        <v>68270</v>
      </c>
      <c r="G520" s="5">
        <f>All_Customers_Residential!G520+All_Customers_Small_Commercial!G520+All_Customers_Lighting!G520</f>
        <v>70212</v>
      </c>
      <c r="H520" s="5">
        <f>All_Customers_Residential!H520+All_Customers_Small_Commercial!H520+All_Customers_Lighting!H520</f>
        <v>70280</v>
      </c>
      <c r="I520" s="5">
        <f>All_Customers_Residential!I520+All_Customers_Small_Commercial!I520+All_Customers_Lighting!I520</f>
        <v>61626</v>
      </c>
      <c r="J520" s="5">
        <f>All_Customers_Residential!J520+All_Customers_Small_Commercial!J520+All_Customers_Lighting!J520</f>
        <v>49641</v>
      </c>
      <c r="K520" s="5">
        <f>All_Customers_Residential!K520+All_Customers_Small_Commercial!K520+All_Customers_Lighting!K520</f>
        <v>43406</v>
      </c>
      <c r="L520" s="5">
        <f>All_Customers_Residential!L520+All_Customers_Small_Commercial!L520+All_Customers_Lighting!L520</f>
        <v>37918</v>
      </c>
      <c r="M520" s="5">
        <f>All_Customers_Residential!M520+All_Customers_Small_Commercial!M520+All_Customers_Lighting!M520</f>
        <v>34436</v>
      </c>
      <c r="N520" s="5">
        <f>All_Customers_Residential!N520+All_Customers_Small_Commercial!N520+All_Customers_Lighting!N520</f>
        <v>36031</v>
      </c>
      <c r="O520" s="5">
        <f>All_Customers_Residential!O520+All_Customers_Small_Commercial!O520+All_Customers_Lighting!O520</f>
        <v>34017</v>
      </c>
      <c r="P520" s="5">
        <f>All_Customers_Residential!P520+All_Customers_Small_Commercial!P520+All_Customers_Lighting!P520</f>
        <v>39501</v>
      </c>
      <c r="Q520" s="5">
        <f>All_Customers_Residential!Q520+All_Customers_Small_Commercial!Q520+All_Customers_Lighting!Q520</f>
        <v>50642</v>
      </c>
      <c r="R520" s="5">
        <f>All_Customers_Residential!R520+All_Customers_Small_Commercial!R520+All_Customers_Lighting!R520</f>
        <v>54340</v>
      </c>
      <c r="S520" s="5">
        <f>All_Customers_Residential!S520+All_Customers_Small_Commercial!S520+All_Customers_Lighting!S520</f>
        <v>71994</v>
      </c>
      <c r="T520" s="5">
        <f>All_Customers_Residential!T520+All_Customers_Small_Commercial!T520+All_Customers_Lighting!T520</f>
        <v>91954</v>
      </c>
      <c r="U520" s="5">
        <f>All_Customers_Residential!U520+All_Customers_Small_Commercial!U520+All_Customers_Lighting!U520</f>
        <v>104680</v>
      </c>
      <c r="V520" s="5">
        <f>All_Customers_Residential!V520+All_Customers_Small_Commercial!V520+All_Customers_Lighting!V520</f>
        <v>110214</v>
      </c>
      <c r="W520" s="5">
        <f>All_Customers_Residential!W520+All_Customers_Small_Commercial!W520+All_Customers_Lighting!W520</f>
        <v>100004</v>
      </c>
      <c r="X520" s="5">
        <f>All_Customers_Residential!X520+All_Customers_Small_Commercial!X520+All_Customers_Lighting!X520</f>
        <v>85023</v>
      </c>
      <c r="Y520" s="5">
        <f>All_Customers_Residential!Y520+All_Customers_Small_Commercial!Y520+All_Customers_Lighting!Y520</f>
        <v>73047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1560144</v>
      </c>
      <c r="AE520" s="5">
        <f t="shared" si="59"/>
        <v>1560144</v>
      </c>
      <c r="AG520" s="2">
        <f t="shared" si="60"/>
        <v>5</v>
      </c>
      <c r="AH520" s="2">
        <f t="shared" si="61"/>
        <v>2025</v>
      </c>
      <c r="AJ520" s="5">
        <f t="shared" si="62"/>
        <v>110214</v>
      </c>
      <c r="AK520" s="2">
        <f t="shared" si="63"/>
        <v>21</v>
      </c>
    </row>
    <row r="521" spans="1:37" ht="12.75" x14ac:dyDescent="0.2">
      <c r="A521" s="4">
        <v>45804</v>
      </c>
      <c r="B521" s="5">
        <f>All_Customers_Residential!B521+All_Customers_Small_Commercial!B521+All_Customers_Lighting!B521</f>
        <v>65954</v>
      </c>
      <c r="C521" s="5">
        <f>All_Customers_Residential!C521+All_Customers_Small_Commercial!C521+All_Customers_Lighting!C521</f>
        <v>62302</v>
      </c>
      <c r="D521" s="5">
        <f>All_Customers_Residential!D521+All_Customers_Small_Commercial!D521+All_Customers_Lighting!D521</f>
        <v>60366</v>
      </c>
      <c r="E521" s="5">
        <f>All_Customers_Residential!E521+All_Customers_Small_Commercial!E521+All_Customers_Lighting!E521</f>
        <v>61241</v>
      </c>
      <c r="F521" s="5">
        <f>All_Customers_Residential!F521+All_Customers_Small_Commercial!F521+All_Customers_Lighting!F521</f>
        <v>65214</v>
      </c>
      <c r="G521" s="5">
        <f>All_Customers_Residential!G521+All_Customers_Small_Commercial!G521+All_Customers_Lighting!G521</f>
        <v>72253</v>
      </c>
      <c r="H521" s="5">
        <f>All_Customers_Residential!H521+All_Customers_Small_Commercial!H521+All_Customers_Lighting!H521</f>
        <v>76040</v>
      </c>
      <c r="I521" s="5">
        <f>All_Customers_Residential!I521+All_Customers_Small_Commercial!I521+All_Customers_Lighting!I521</f>
        <v>63737</v>
      </c>
      <c r="J521" s="5">
        <f>All_Customers_Residential!J521+All_Customers_Small_Commercial!J521+All_Customers_Lighting!J521</f>
        <v>48578</v>
      </c>
      <c r="K521" s="5">
        <f>All_Customers_Residential!K521+All_Customers_Small_Commercial!K521+All_Customers_Lighting!K521</f>
        <v>40160</v>
      </c>
      <c r="L521" s="5">
        <f>All_Customers_Residential!L521+All_Customers_Small_Commercial!L521+All_Customers_Lighting!L521</f>
        <v>36140</v>
      </c>
      <c r="M521" s="5">
        <f>All_Customers_Residential!M521+All_Customers_Small_Commercial!M521+All_Customers_Lighting!M521</f>
        <v>35428</v>
      </c>
      <c r="N521" s="5">
        <f>All_Customers_Residential!N521+All_Customers_Small_Commercial!N521+All_Customers_Lighting!N521</f>
        <v>40562</v>
      </c>
      <c r="O521" s="5">
        <f>All_Customers_Residential!O521+All_Customers_Small_Commercial!O521+All_Customers_Lighting!O521</f>
        <v>43375</v>
      </c>
      <c r="P521" s="5">
        <f>All_Customers_Residential!P521+All_Customers_Small_Commercial!P521+All_Customers_Lighting!P521</f>
        <v>43359</v>
      </c>
      <c r="Q521" s="5">
        <f>All_Customers_Residential!Q521+All_Customers_Small_Commercial!Q521+All_Customers_Lighting!Q521</f>
        <v>55120</v>
      </c>
      <c r="R521" s="5">
        <f>All_Customers_Residential!R521+All_Customers_Small_Commercial!R521+All_Customers_Lighting!R521</f>
        <v>63527</v>
      </c>
      <c r="S521" s="5">
        <f>All_Customers_Residential!S521+All_Customers_Small_Commercial!S521+All_Customers_Lighting!S521</f>
        <v>80362</v>
      </c>
      <c r="T521" s="5">
        <f>All_Customers_Residential!T521+All_Customers_Small_Commercial!T521+All_Customers_Lighting!T521</f>
        <v>97668</v>
      </c>
      <c r="U521" s="5">
        <f>All_Customers_Residential!U521+All_Customers_Small_Commercial!U521+All_Customers_Lighting!U521</f>
        <v>104898</v>
      </c>
      <c r="V521" s="5">
        <f>All_Customers_Residential!V521+All_Customers_Small_Commercial!V521+All_Customers_Lighting!V521</f>
        <v>109441</v>
      </c>
      <c r="W521" s="5">
        <f>All_Customers_Residential!W521+All_Customers_Small_Commercial!W521+All_Customers_Lighting!W521</f>
        <v>99008</v>
      </c>
      <c r="X521" s="5">
        <f>All_Customers_Residential!X521+All_Customers_Small_Commercial!X521+All_Customers_Lighting!X521</f>
        <v>84320</v>
      </c>
      <c r="Y521" s="5">
        <f>All_Customers_Residential!Y521+All_Customers_Small_Commercial!Y521+All_Customers_Lighting!Y521</f>
        <v>72008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1045683</v>
      </c>
      <c r="AD521" s="5">
        <f t="shared" si="58"/>
        <v>535378</v>
      </c>
      <c r="AE521" s="5">
        <f t="shared" si="59"/>
        <v>1581061</v>
      </c>
      <c r="AG521" s="2">
        <f t="shared" si="60"/>
        <v>5</v>
      </c>
      <c r="AH521" s="2">
        <f t="shared" si="61"/>
        <v>2025</v>
      </c>
      <c r="AJ521" s="5">
        <f t="shared" si="62"/>
        <v>109441</v>
      </c>
      <c r="AK521" s="2">
        <f t="shared" si="63"/>
        <v>21</v>
      </c>
    </row>
    <row r="522" spans="1:37" ht="12.75" x14ac:dyDescent="0.2">
      <c r="A522" s="4">
        <v>45805</v>
      </c>
      <c r="B522" s="5">
        <f>All_Customers_Residential!B522+All_Customers_Small_Commercial!B522+All_Customers_Lighting!B522</f>
        <v>64804</v>
      </c>
      <c r="C522" s="5">
        <f>All_Customers_Residential!C522+All_Customers_Small_Commercial!C522+All_Customers_Lighting!C522</f>
        <v>61559</v>
      </c>
      <c r="D522" s="5">
        <f>All_Customers_Residential!D522+All_Customers_Small_Commercial!D522+All_Customers_Lighting!D522</f>
        <v>59436</v>
      </c>
      <c r="E522" s="5">
        <f>All_Customers_Residential!E522+All_Customers_Small_Commercial!E522+All_Customers_Lighting!E522</f>
        <v>60405</v>
      </c>
      <c r="F522" s="5">
        <f>All_Customers_Residential!F522+All_Customers_Small_Commercial!F522+All_Customers_Lighting!F522</f>
        <v>63701</v>
      </c>
      <c r="G522" s="5">
        <f>All_Customers_Residential!G522+All_Customers_Small_Commercial!G522+All_Customers_Lighting!G522</f>
        <v>69764</v>
      </c>
      <c r="H522" s="5">
        <f>All_Customers_Residential!H522+All_Customers_Small_Commercial!H522+All_Customers_Lighting!H522</f>
        <v>73359</v>
      </c>
      <c r="I522" s="5">
        <f>All_Customers_Residential!I522+All_Customers_Small_Commercial!I522+All_Customers_Lighting!I522</f>
        <v>63029</v>
      </c>
      <c r="J522" s="5">
        <f>All_Customers_Residential!J522+All_Customers_Small_Commercial!J522+All_Customers_Lighting!J522</f>
        <v>48855</v>
      </c>
      <c r="K522" s="5">
        <f>All_Customers_Residential!K522+All_Customers_Small_Commercial!K522+All_Customers_Lighting!K522</f>
        <v>41771</v>
      </c>
      <c r="L522" s="5">
        <f>All_Customers_Residential!L522+All_Customers_Small_Commercial!L522+All_Customers_Lighting!L522</f>
        <v>39363</v>
      </c>
      <c r="M522" s="5">
        <f>All_Customers_Residential!M522+All_Customers_Small_Commercial!M522+All_Customers_Lighting!M522</f>
        <v>42434</v>
      </c>
      <c r="N522" s="5">
        <f>All_Customers_Residential!N522+All_Customers_Small_Commercial!N522+All_Customers_Lighting!N522</f>
        <v>49894</v>
      </c>
      <c r="O522" s="5">
        <f>All_Customers_Residential!O522+All_Customers_Small_Commercial!O522+All_Customers_Lighting!O522</f>
        <v>42620</v>
      </c>
      <c r="P522" s="5">
        <f>All_Customers_Residential!P522+All_Customers_Small_Commercial!P522+All_Customers_Lighting!P522</f>
        <v>43923</v>
      </c>
      <c r="Q522" s="5">
        <f>All_Customers_Residential!Q522+All_Customers_Small_Commercial!Q522+All_Customers_Lighting!Q522</f>
        <v>47722</v>
      </c>
      <c r="R522" s="5">
        <f>All_Customers_Residential!R522+All_Customers_Small_Commercial!R522+All_Customers_Lighting!R522</f>
        <v>58716</v>
      </c>
      <c r="S522" s="5">
        <f>All_Customers_Residential!S522+All_Customers_Small_Commercial!S522+All_Customers_Lighting!S522</f>
        <v>76592</v>
      </c>
      <c r="T522" s="5">
        <f>All_Customers_Residential!T522+All_Customers_Small_Commercial!T522+All_Customers_Lighting!T522</f>
        <v>95799</v>
      </c>
      <c r="U522" s="5">
        <f>All_Customers_Residential!U522+All_Customers_Small_Commercial!U522+All_Customers_Lighting!U522</f>
        <v>107002</v>
      </c>
      <c r="V522" s="5">
        <f>All_Customers_Residential!V522+All_Customers_Small_Commercial!V522+All_Customers_Lighting!V522</f>
        <v>112709</v>
      </c>
      <c r="W522" s="5">
        <f>All_Customers_Residential!W522+All_Customers_Small_Commercial!W522+All_Customers_Lighting!W522</f>
        <v>101966</v>
      </c>
      <c r="X522" s="5">
        <f>All_Customers_Residential!X522+All_Customers_Small_Commercial!X522+All_Customers_Lighting!X522</f>
        <v>87497</v>
      </c>
      <c r="Y522" s="5">
        <f>All_Customers_Residential!Y522+All_Customers_Small_Commercial!Y522+All_Customers_Lighting!Y522</f>
        <v>74950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1059892</v>
      </c>
      <c r="AD522" s="5">
        <f t="shared" ref="AD522:AD585" si="66">AE522-AC522</f>
        <v>527978</v>
      </c>
      <c r="AE522" s="5">
        <f t="shared" ref="AE522:AE585" si="67">SUM(B522:Y522)</f>
        <v>1587870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112709</v>
      </c>
      <c r="AK522" s="2">
        <f t="shared" ref="AK522:AK585" si="71">IF(AE522&gt;0,INDEX(B$8:Y$8,MATCH(AJ522,B522:Y522,0)),"")</f>
        <v>21</v>
      </c>
    </row>
    <row r="523" spans="1:37" ht="12.75" x14ac:dyDescent="0.2">
      <c r="A523" s="4">
        <v>45806</v>
      </c>
      <c r="B523" s="5">
        <f>All_Customers_Residential!B523+All_Customers_Small_Commercial!B523+All_Customers_Lighting!B523</f>
        <v>67217</v>
      </c>
      <c r="C523" s="5">
        <f>All_Customers_Residential!C523+All_Customers_Small_Commercial!C523+All_Customers_Lighting!C523</f>
        <v>63353</v>
      </c>
      <c r="D523" s="5">
        <f>All_Customers_Residential!D523+All_Customers_Small_Commercial!D523+All_Customers_Lighting!D523</f>
        <v>60784</v>
      </c>
      <c r="E523" s="5">
        <f>All_Customers_Residential!E523+All_Customers_Small_Commercial!E523+All_Customers_Lighting!E523</f>
        <v>60150</v>
      </c>
      <c r="F523" s="5">
        <f>All_Customers_Residential!F523+All_Customers_Small_Commercial!F523+All_Customers_Lighting!F523</f>
        <v>63177</v>
      </c>
      <c r="G523" s="5">
        <f>All_Customers_Residential!G523+All_Customers_Small_Commercial!G523+All_Customers_Lighting!G523</f>
        <v>68920</v>
      </c>
      <c r="H523" s="5">
        <f>All_Customers_Residential!H523+All_Customers_Small_Commercial!H523+All_Customers_Lighting!H523</f>
        <v>75110</v>
      </c>
      <c r="I523" s="5">
        <f>All_Customers_Residential!I523+All_Customers_Small_Commercial!I523+All_Customers_Lighting!I523</f>
        <v>69056</v>
      </c>
      <c r="J523" s="5">
        <f>All_Customers_Residential!J523+All_Customers_Small_Commercial!J523+All_Customers_Lighting!J523</f>
        <v>58881</v>
      </c>
      <c r="K523" s="5">
        <f>All_Customers_Residential!K523+All_Customers_Small_Commercial!K523+All_Customers_Lighting!K523</f>
        <v>52226</v>
      </c>
      <c r="L523" s="5">
        <f>All_Customers_Residential!L523+All_Customers_Small_Commercial!L523+All_Customers_Lighting!L523</f>
        <v>48630</v>
      </c>
      <c r="M523" s="5">
        <f>All_Customers_Residential!M523+All_Customers_Small_Commercial!M523+All_Customers_Lighting!M523</f>
        <v>52132</v>
      </c>
      <c r="N523" s="5">
        <f>All_Customers_Residential!N523+All_Customers_Small_Commercial!N523+All_Customers_Lighting!N523</f>
        <v>57177</v>
      </c>
      <c r="O523" s="5">
        <f>All_Customers_Residential!O523+All_Customers_Small_Commercial!O523+All_Customers_Lighting!O523</f>
        <v>43151</v>
      </c>
      <c r="P523" s="5">
        <f>All_Customers_Residential!P523+All_Customers_Small_Commercial!P523+All_Customers_Lighting!P523</f>
        <v>40884</v>
      </c>
      <c r="Q523" s="5">
        <f>All_Customers_Residential!Q523+All_Customers_Small_Commercial!Q523+All_Customers_Lighting!Q523</f>
        <v>47426</v>
      </c>
      <c r="R523" s="5">
        <f>All_Customers_Residential!R523+All_Customers_Small_Commercial!R523+All_Customers_Lighting!R523</f>
        <v>67962</v>
      </c>
      <c r="S523" s="5">
        <f>All_Customers_Residential!S523+All_Customers_Small_Commercial!S523+All_Customers_Lighting!S523</f>
        <v>85344</v>
      </c>
      <c r="T523" s="5">
        <f>All_Customers_Residential!T523+All_Customers_Small_Commercial!T523+All_Customers_Lighting!T523</f>
        <v>98856</v>
      </c>
      <c r="U523" s="5">
        <f>All_Customers_Residential!U523+All_Customers_Small_Commercial!U523+All_Customers_Lighting!U523</f>
        <v>104801</v>
      </c>
      <c r="V523" s="5">
        <f>All_Customers_Residential!V523+All_Customers_Small_Commercial!V523+All_Customers_Lighting!V523</f>
        <v>108058</v>
      </c>
      <c r="W523" s="5">
        <f>All_Customers_Residential!W523+All_Customers_Small_Commercial!W523+All_Customers_Lighting!W523</f>
        <v>98734</v>
      </c>
      <c r="X523" s="5">
        <f>All_Customers_Residential!X523+All_Customers_Small_Commercial!X523+All_Customers_Lighting!X523</f>
        <v>82856</v>
      </c>
      <c r="Y523" s="5">
        <f>All_Customers_Residential!Y523+All_Customers_Small_Commercial!Y523+All_Customers_Lighting!Y523</f>
        <v>72354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1116174</v>
      </c>
      <c r="AD523" s="5">
        <f t="shared" si="66"/>
        <v>531065</v>
      </c>
      <c r="AE523" s="5">
        <f t="shared" si="67"/>
        <v>1647239</v>
      </c>
      <c r="AG523" s="2">
        <f t="shared" si="68"/>
        <v>5</v>
      </c>
      <c r="AH523" s="2">
        <f t="shared" si="69"/>
        <v>2025</v>
      </c>
      <c r="AJ523" s="5">
        <f t="shared" si="70"/>
        <v>108058</v>
      </c>
      <c r="AK523" s="2">
        <f t="shared" si="71"/>
        <v>21</v>
      </c>
    </row>
    <row r="524" spans="1:37" ht="12.75" x14ac:dyDescent="0.2">
      <c r="A524" s="4">
        <v>45807</v>
      </c>
      <c r="B524" s="5">
        <f>All_Customers_Residential!B524+All_Customers_Small_Commercial!B524+All_Customers_Lighting!B524</f>
        <v>64717</v>
      </c>
      <c r="C524" s="5">
        <f>All_Customers_Residential!C524+All_Customers_Small_Commercial!C524+All_Customers_Lighting!C524</f>
        <v>61899</v>
      </c>
      <c r="D524" s="5">
        <f>All_Customers_Residential!D524+All_Customers_Small_Commercial!D524+All_Customers_Lighting!D524</f>
        <v>59666</v>
      </c>
      <c r="E524" s="5">
        <f>All_Customers_Residential!E524+All_Customers_Small_Commercial!E524+All_Customers_Lighting!E524</f>
        <v>59641</v>
      </c>
      <c r="F524" s="5">
        <f>All_Customers_Residential!F524+All_Customers_Small_Commercial!F524+All_Customers_Lighting!F524</f>
        <v>63313</v>
      </c>
      <c r="G524" s="5">
        <f>All_Customers_Residential!G524+All_Customers_Small_Commercial!G524+All_Customers_Lighting!G524</f>
        <v>71154</v>
      </c>
      <c r="H524" s="5">
        <f>All_Customers_Residential!H524+All_Customers_Small_Commercial!H524+All_Customers_Lighting!H524</f>
        <v>78336</v>
      </c>
      <c r="I524" s="5">
        <f>All_Customers_Residential!I524+All_Customers_Small_Commercial!I524+All_Customers_Lighting!I524</f>
        <v>81037</v>
      </c>
      <c r="J524" s="5">
        <f>All_Customers_Residential!J524+All_Customers_Small_Commercial!J524+All_Customers_Lighting!J524</f>
        <v>67846</v>
      </c>
      <c r="K524" s="5">
        <f>All_Customers_Residential!K524+All_Customers_Small_Commercial!K524+All_Customers_Lighting!K524</f>
        <v>53961</v>
      </c>
      <c r="L524" s="5">
        <f>All_Customers_Residential!L524+All_Customers_Small_Commercial!L524+All_Customers_Lighting!L524</f>
        <v>52203</v>
      </c>
      <c r="M524" s="5">
        <f>All_Customers_Residential!M524+All_Customers_Small_Commercial!M524+All_Customers_Lighting!M524</f>
        <v>53377</v>
      </c>
      <c r="N524" s="5">
        <f>All_Customers_Residential!N524+All_Customers_Small_Commercial!N524+All_Customers_Lighting!N524</f>
        <v>48535</v>
      </c>
      <c r="O524" s="5">
        <f>All_Customers_Residential!O524+All_Customers_Small_Commercial!O524+All_Customers_Lighting!O524</f>
        <v>49812</v>
      </c>
      <c r="P524" s="5">
        <f>All_Customers_Residential!P524+All_Customers_Small_Commercial!P524+All_Customers_Lighting!P524</f>
        <v>51881</v>
      </c>
      <c r="Q524" s="5">
        <f>All_Customers_Residential!Q524+All_Customers_Small_Commercial!Q524+All_Customers_Lighting!Q524</f>
        <v>55238</v>
      </c>
      <c r="R524" s="5">
        <f>All_Customers_Residential!R524+All_Customers_Small_Commercial!R524+All_Customers_Lighting!R524</f>
        <v>66270</v>
      </c>
      <c r="S524" s="5">
        <f>All_Customers_Residential!S524+All_Customers_Small_Commercial!S524+All_Customers_Lighting!S524</f>
        <v>79669</v>
      </c>
      <c r="T524" s="5">
        <f>All_Customers_Residential!T524+All_Customers_Small_Commercial!T524+All_Customers_Lighting!T524</f>
        <v>93184</v>
      </c>
      <c r="U524" s="5">
        <f>All_Customers_Residential!U524+All_Customers_Small_Commercial!U524+All_Customers_Lighting!U524</f>
        <v>101988</v>
      </c>
      <c r="V524" s="5">
        <f>All_Customers_Residential!V524+All_Customers_Small_Commercial!V524+All_Customers_Lighting!V524</f>
        <v>106374</v>
      </c>
      <c r="W524" s="5">
        <f>All_Customers_Residential!W524+All_Customers_Small_Commercial!W524+All_Customers_Lighting!W524</f>
        <v>97115</v>
      </c>
      <c r="X524" s="5">
        <f>All_Customers_Residential!X524+All_Customers_Small_Commercial!X524+All_Customers_Lighting!X524</f>
        <v>84663</v>
      </c>
      <c r="Y524" s="5">
        <f>All_Customers_Residential!Y524+All_Customers_Small_Commercial!Y524+All_Customers_Lighting!Y524</f>
        <v>74698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1143153</v>
      </c>
      <c r="AD524" s="5">
        <f t="shared" si="66"/>
        <v>533424</v>
      </c>
      <c r="AE524" s="5">
        <f t="shared" si="67"/>
        <v>1676577</v>
      </c>
      <c r="AG524" s="2">
        <f t="shared" si="68"/>
        <v>5</v>
      </c>
      <c r="AH524" s="2">
        <f t="shared" si="69"/>
        <v>2025</v>
      </c>
      <c r="AJ524" s="5">
        <f t="shared" si="70"/>
        <v>106374</v>
      </c>
      <c r="AK524" s="2">
        <f t="shared" si="71"/>
        <v>21</v>
      </c>
    </row>
    <row r="525" spans="1:37" ht="12.75" x14ac:dyDescent="0.2">
      <c r="A525" s="4">
        <v>45808</v>
      </c>
      <c r="B525" s="5">
        <f>All_Customers_Residential!B525+All_Customers_Small_Commercial!B525+All_Customers_Lighting!B525</f>
        <v>61201</v>
      </c>
      <c r="C525" s="5">
        <f>All_Customers_Residential!C525+All_Customers_Small_Commercial!C525+All_Customers_Lighting!C525</f>
        <v>57616</v>
      </c>
      <c r="D525" s="5">
        <f>All_Customers_Residential!D525+All_Customers_Small_Commercial!D525+All_Customers_Lighting!D525</f>
        <v>63842</v>
      </c>
      <c r="E525" s="5">
        <f>All_Customers_Residential!E525+All_Customers_Small_Commercial!E525+All_Customers_Lighting!E525</f>
        <v>68719</v>
      </c>
      <c r="F525" s="5">
        <f>All_Customers_Residential!F525+All_Customers_Small_Commercial!F525+All_Customers_Lighting!F525</f>
        <v>77028</v>
      </c>
      <c r="G525" s="5">
        <f>All_Customers_Residential!G525+All_Customers_Small_Commercial!G525+All_Customers_Lighting!G525</f>
        <v>80185</v>
      </c>
      <c r="H525" s="5">
        <f>All_Customers_Residential!H525+All_Customers_Small_Commercial!H525+All_Customers_Lighting!H525</f>
        <v>78964</v>
      </c>
      <c r="I525" s="5">
        <f>All_Customers_Residential!I525+All_Customers_Small_Commercial!I525+All_Customers_Lighting!I525</f>
        <v>93644</v>
      </c>
      <c r="J525" s="5">
        <f>All_Customers_Residential!J525+All_Customers_Small_Commercial!J525+All_Customers_Lighting!J525</f>
        <v>108870</v>
      </c>
      <c r="K525" s="5">
        <f>All_Customers_Residential!K525+All_Customers_Small_Commercial!K525+All_Customers_Lighting!K525</f>
        <v>121041</v>
      </c>
      <c r="L525" s="5">
        <f>All_Customers_Residential!L525+All_Customers_Small_Commercial!L525+All_Customers_Lighting!L525</f>
        <v>121156</v>
      </c>
      <c r="M525" s="5">
        <f>All_Customers_Residential!M525+All_Customers_Small_Commercial!M525+All_Customers_Lighting!M525</f>
        <v>107369</v>
      </c>
      <c r="N525" s="5">
        <f>All_Customers_Residential!N525+All_Customers_Small_Commercial!N525+All_Customers_Lighting!N525</f>
        <v>97524</v>
      </c>
      <c r="O525" s="5">
        <f>All_Customers_Residential!O525+All_Customers_Small_Commercial!O525+All_Customers_Lighting!O525</f>
        <v>89851</v>
      </c>
      <c r="P525" s="5">
        <f>All_Customers_Residential!P525+All_Customers_Small_Commercial!P525+All_Customers_Lighting!P525</f>
        <v>85097</v>
      </c>
      <c r="Q525" s="5">
        <f>All_Customers_Residential!Q525+All_Customers_Small_Commercial!Q525+All_Customers_Lighting!Q525</f>
        <v>68326</v>
      </c>
      <c r="R525" s="5">
        <f>All_Customers_Residential!R525+All_Customers_Small_Commercial!R525+All_Customers_Lighting!R525</f>
        <v>75986</v>
      </c>
      <c r="S525" s="5">
        <f>All_Customers_Residential!S525+All_Customers_Small_Commercial!S525+All_Customers_Lighting!S525</f>
        <v>90610</v>
      </c>
      <c r="T525" s="5">
        <f>All_Customers_Residential!T525+All_Customers_Small_Commercial!T525+All_Customers_Lighting!T525</f>
        <v>99440</v>
      </c>
      <c r="U525" s="5">
        <f>All_Customers_Residential!U525+All_Customers_Small_Commercial!U525+All_Customers_Lighting!U525</f>
        <v>107684</v>
      </c>
      <c r="V525" s="5">
        <f>All_Customers_Residential!V525+All_Customers_Small_Commercial!V525+All_Customers_Lighting!V525</f>
        <v>99748</v>
      </c>
      <c r="W525" s="5">
        <f>All_Customers_Residential!W525+All_Customers_Small_Commercial!W525+All_Customers_Lighting!W525</f>
        <v>91675</v>
      </c>
      <c r="X525" s="5">
        <f>All_Customers_Residential!X525+All_Customers_Small_Commercial!X525+All_Customers_Lighting!X525</f>
        <v>78887</v>
      </c>
      <c r="Y525" s="5">
        <f>All_Customers_Residential!Y525+All_Customers_Small_Commercial!Y525+All_Customers_Lighting!Y525</f>
        <v>75178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2099641</v>
      </c>
      <c r="AE525" s="5">
        <f t="shared" si="67"/>
        <v>2099641</v>
      </c>
      <c r="AG525" s="2">
        <f t="shared" si="68"/>
        <v>5</v>
      </c>
      <c r="AH525" s="2">
        <f t="shared" si="69"/>
        <v>2025</v>
      </c>
      <c r="AJ525" s="5">
        <f t="shared" si="70"/>
        <v>121156</v>
      </c>
      <c r="AK525" s="2">
        <f t="shared" si="71"/>
        <v>11</v>
      </c>
    </row>
    <row r="526" spans="1:37" ht="12.75" x14ac:dyDescent="0.2">
      <c r="A526" s="4">
        <v>45809</v>
      </c>
      <c r="B526" s="5">
        <f>All_Customers_Residential!B526+All_Customers_Small_Commercial!B526+All_Customers_Lighting!B526</f>
        <v>65685</v>
      </c>
      <c r="C526" s="5">
        <f>All_Customers_Residential!C526+All_Customers_Small_Commercial!C526+All_Customers_Lighting!C526</f>
        <v>62829</v>
      </c>
      <c r="D526" s="5">
        <f>All_Customers_Residential!D526+All_Customers_Small_Commercial!D526+All_Customers_Lighting!D526</f>
        <v>61875</v>
      </c>
      <c r="E526" s="5">
        <f>All_Customers_Residential!E526+All_Customers_Small_Commercial!E526+All_Customers_Lighting!E526</f>
        <v>60878</v>
      </c>
      <c r="F526" s="5">
        <f>All_Customers_Residential!F526+All_Customers_Small_Commercial!F526+All_Customers_Lighting!F526</f>
        <v>61184</v>
      </c>
      <c r="G526" s="5">
        <f>All_Customers_Residential!G526+All_Customers_Small_Commercial!G526+All_Customers_Lighting!G526</f>
        <v>63147</v>
      </c>
      <c r="H526" s="5">
        <f>All_Customers_Residential!H526+All_Customers_Small_Commercial!H526+All_Customers_Lighting!H526</f>
        <v>65054</v>
      </c>
      <c r="I526" s="5">
        <f>All_Customers_Residential!I526+All_Customers_Small_Commercial!I526+All_Customers_Lighting!I526</f>
        <v>72707</v>
      </c>
      <c r="J526" s="5">
        <f>All_Customers_Residential!J526+All_Customers_Small_Commercial!J526+All_Customers_Lighting!J526</f>
        <v>81401</v>
      </c>
      <c r="K526" s="5">
        <f>All_Customers_Residential!K526+All_Customers_Small_Commercial!K526+All_Customers_Lighting!K526</f>
        <v>87159</v>
      </c>
      <c r="L526" s="5">
        <f>All_Customers_Residential!L526+All_Customers_Small_Commercial!L526+All_Customers_Lighting!L526</f>
        <v>75816</v>
      </c>
      <c r="M526" s="5">
        <f>All_Customers_Residential!M526+All_Customers_Small_Commercial!M526+All_Customers_Lighting!M526</f>
        <v>64142</v>
      </c>
      <c r="N526" s="5">
        <f>All_Customers_Residential!N526+All_Customers_Small_Commercial!N526+All_Customers_Lighting!N526</f>
        <v>60636</v>
      </c>
      <c r="O526" s="5">
        <f>All_Customers_Residential!O526+All_Customers_Small_Commercial!O526+All_Customers_Lighting!O526</f>
        <v>58462</v>
      </c>
      <c r="P526" s="5">
        <f>All_Customers_Residential!P526+All_Customers_Small_Commercial!P526+All_Customers_Lighting!P526</f>
        <v>59276</v>
      </c>
      <c r="Q526" s="5">
        <f>All_Customers_Residential!Q526+All_Customers_Small_Commercial!Q526+All_Customers_Lighting!Q526</f>
        <v>61853</v>
      </c>
      <c r="R526" s="5">
        <f>All_Customers_Residential!R526+All_Customers_Small_Commercial!R526+All_Customers_Lighting!R526</f>
        <v>70330</v>
      </c>
      <c r="S526" s="5">
        <f>All_Customers_Residential!S526+All_Customers_Small_Commercial!S526+All_Customers_Lighting!S526</f>
        <v>81655</v>
      </c>
      <c r="T526" s="5">
        <f>All_Customers_Residential!T526+All_Customers_Small_Commercial!T526+All_Customers_Lighting!T526</f>
        <v>97770</v>
      </c>
      <c r="U526" s="5">
        <f>All_Customers_Residential!U526+All_Customers_Small_Commercial!U526+All_Customers_Lighting!U526</f>
        <v>104507</v>
      </c>
      <c r="V526" s="5">
        <f>All_Customers_Residential!V526+All_Customers_Small_Commercial!V526+All_Customers_Lighting!V526</f>
        <v>105599</v>
      </c>
      <c r="W526" s="5">
        <f>All_Customers_Residential!W526+All_Customers_Small_Commercial!W526+All_Customers_Lighting!W526</f>
        <v>98400</v>
      </c>
      <c r="X526" s="5">
        <f>All_Customers_Residential!X526+All_Customers_Small_Commercial!X526+All_Customers_Lighting!X526</f>
        <v>85484</v>
      </c>
      <c r="Y526" s="5">
        <f>All_Customers_Residential!Y526+All_Customers_Small_Commercial!Y526+All_Customers_Lighting!Y526</f>
        <v>73506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1779355</v>
      </c>
      <c r="AE526" s="5">
        <f t="shared" si="67"/>
        <v>1779355</v>
      </c>
      <c r="AG526" s="2">
        <f t="shared" si="68"/>
        <v>6</v>
      </c>
      <c r="AH526" s="2">
        <f t="shared" si="69"/>
        <v>2025</v>
      </c>
      <c r="AJ526" s="5">
        <f t="shared" si="70"/>
        <v>105599</v>
      </c>
      <c r="AK526" s="2">
        <f t="shared" si="71"/>
        <v>21</v>
      </c>
    </row>
    <row r="527" spans="1:37" ht="12.75" x14ac:dyDescent="0.2">
      <c r="A527" s="4">
        <v>45810</v>
      </c>
      <c r="B527" s="5">
        <f>All_Customers_Residential!B527+All_Customers_Small_Commercial!B527+All_Customers_Lighting!B527</f>
        <v>66960</v>
      </c>
      <c r="C527" s="5">
        <f>All_Customers_Residential!C527+All_Customers_Small_Commercial!C527+All_Customers_Lighting!C527</f>
        <v>61996</v>
      </c>
      <c r="D527" s="5">
        <f>All_Customers_Residential!D527+All_Customers_Small_Commercial!D527+All_Customers_Lighting!D527</f>
        <v>61379</v>
      </c>
      <c r="E527" s="5">
        <f>All_Customers_Residential!E527+All_Customers_Small_Commercial!E527+All_Customers_Lighting!E527</f>
        <v>62248</v>
      </c>
      <c r="F527" s="5">
        <f>All_Customers_Residential!F527+All_Customers_Small_Commercial!F527+All_Customers_Lighting!F527</f>
        <v>65775</v>
      </c>
      <c r="G527" s="5">
        <f>All_Customers_Residential!G527+All_Customers_Small_Commercial!G527+All_Customers_Lighting!G527</f>
        <v>70911</v>
      </c>
      <c r="H527" s="5">
        <f>All_Customers_Residential!H527+All_Customers_Small_Commercial!H527+All_Customers_Lighting!H527</f>
        <v>72941</v>
      </c>
      <c r="I527" s="5">
        <f>All_Customers_Residential!I527+All_Customers_Small_Commercial!I527+All_Customers_Lighting!I527</f>
        <v>64927</v>
      </c>
      <c r="J527" s="5">
        <f>All_Customers_Residential!J527+All_Customers_Small_Commercial!J527+All_Customers_Lighting!J527</f>
        <v>54854</v>
      </c>
      <c r="K527" s="5">
        <f>All_Customers_Residential!K527+All_Customers_Small_Commercial!K527+All_Customers_Lighting!K527</f>
        <v>48580</v>
      </c>
      <c r="L527" s="5">
        <f>All_Customers_Residential!L527+All_Customers_Small_Commercial!L527+All_Customers_Lighting!L527</f>
        <v>53330</v>
      </c>
      <c r="M527" s="5">
        <f>All_Customers_Residential!M527+All_Customers_Small_Commercial!M527+All_Customers_Lighting!M527</f>
        <v>59099</v>
      </c>
      <c r="N527" s="5">
        <f>All_Customers_Residential!N527+All_Customers_Small_Commercial!N527+All_Customers_Lighting!N527</f>
        <v>50318</v>
      </c>
      <c r="O527" s="5">
        <f>All_Customers_Residential!O527+All_Customers_Small_Commercial!O527+All_Customers_Lighting!O527</f>
        <v>40372</v>
      </c>
      <c r="P527" s="5">
        <f>All_Customers_Residential!P527+All_Customers_Small_Commercial!P527+All_Customers_Lighting!P527</f>
        <v>44635</v>
      </c>
      <c r="Q527" s="5">
        <f>All_Customers_Residential!Q527+All_Customers_Small_Commercial!Q527+All_Customers_Lighting!Q527</f>
        <v>47815</v>
      </c>
      <c r="R527" s="5">
        <f>All_Customers_Residential!R527+All_Customers_Small_Commercial!R527+All_Customers_Lighting!R527</f>
        <v>57825</v>
      </c>
      <c r="S527" s="5">
        <f>All_Customers_Residential!S527+All_Customers_Small_Commercial!S527+All_Customers_Lighting!S527</f>
        <v>70185</v>
      </c>
      <c r="T527" s="5">
        <f>All_Customers_Residential!T527+All_Customers_Small_Commercial!T527+All_Customers_Lighting!T527</f>
        <v>92903</v>
      </c>
      <c r="U527" s="5">
        <f>All_Customers_Residential!U527+All_Customers_Small_Commercial!U527+All_Customers_Lighting!U527</f>
        <v>99648</v>
      </c>
      <c r="V527" s="5">
        <f>All_Customers_Residential!V527+All_Customers_Small_Commercial!V527+All_Customers_Lighting!V527</f>
        <v>104794</v>
      </c>
      <c r="W527" s="5">
        <f>All_Customers_Residential!W527+All_Customers_Small_Commercial!W527+All_Customers_Lighting!W527</f>
        <v>96678</v>
      </c>
      <c r="X527" s="5">
        <f>All_Customers_Residential!X527+All_Customers_Small_Commercial!X527+All_Customers_Lighting!X527</f>
        <v>82786</v>
      </c>
      <c r="Y527" s="5">
        <f>All_Customers_Residential!Y527+All_Customers_Small_Commercial!Y527+All_Customers_Lighting!Y527</f>
        <v>72540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1068749</v>
      </c>
      <c r="AD527" s="5">
        <f t="shared" si="66"/>
        <v>534750</v>
      </c>
      <c r="AE527" s="5">
        <f t="shared" si="67"/>
        <v>1603499</v>
      </c>
      <c r="AG527" s="2">
        <f t="shared" si="68"/>
        <v>6</v>
      </c>
      <c r="AH527" s="2">
        <f t="shared" si="69"/>
        <v>2025</v>
      </c>
      <c r="AJ527" s="5">
        <f t="shared" si="70"/>
        <v>104794</v>
      </c>
      <c r="AK527" s="2">
        <f t="shared" si="71"/>
        <v>21</v>
      </c>
    </row>
    <row r="528" spans="1:37" ht="12.75" x14ac:dyDescent="0.2">
      <c r="A528" s="4">
        <v>45811</v>
      </c>
      <c r="B528" s="5">
        <f>All_Customers_Residential!B528+All_Customers_Small_Commercial!B528+All_Customers_Lighting!B528</f>
        <v>65908</v>
      </c>
      <c r="C528" s="5">
        <f>All_Customers_Residential!C528+All_Customers_Small_Commercial!C528+All_Customers_Lighting!C528</f>
        <v>62337</v>
      </c>
      <c r="D528" s="5">
        <f>All_Customers_Residential!D528+All_Customers_Small_Commercial!D528+All_Customers_Lighting!D528</f>
        <v>60707</v>
      </c>
      <c r="E528" s="5">
        <f>All_Customers_Residential!E528+All_Customers_Small_Commercial!E528+All_Customers_Lighting!E528</f>
        <v>62500</v>
      </c>
      <c r="F528" s="5">
        <f>All_Customers_Residential!F528+All_Customers_Small_Commercial!F528+All_Customers_Lighting!F528</f>
        <v>64616</v>
      </c>
      <c r="G528" s="5">
        <f>All_Customers_Residential!G528+All_Customers_Small_Commercial!G528+All_Customers_Lighting!G528</f>
        <v>69451</v>
      </c>
      <c r="H528" s="5">
        <f>All_Customers_Residential!H528+All_Customers_Small_Commercial!H528+All_Customers_Lighting!H528</f>
        <v>70337</v>
      </c>
      <c r="I528" s="5">
        <f>All_Customers_Residential!I528+All_Customers_Small_Commercial!I528+All_Customers_Lighting!I528</f>
        <v>58778</v>
      </c>
      <c r="J528" s="5">
        <f>All_Customers_Residential!J528+All_Customers_Small_Commercial!J528+All_Customers_Lighting!J528</f>
        <v>46248</v>
      </c>
      <c r="K528" s="5">
        <f>All_Customers_Residential!K528+All_Customers_Small_Commercial!K528+All_Customers_Lighting!K528</f>
        <v>38982</v>
      </c>
      <c r="L528" s="5">
        <f>All_Customers_Residential!L528+All_Customers_Small_Commercial!L528+All_Customers_Lighting!L528</f>
        <v>35202</v>
      </c>
      <c r="M528" s="5">
        <f>All_Customers_Residential!M528+All_Customers_Small_Commercial!M528+All_Customers_Lighting!M528</f>
        <v>33018</v>
      </c>
      <c r="N528" s="5">
        <f>All_Customers_Residential!N528+All_Customers_Small_Commercial!N528+All_Customers_Lighting!N528</f>
        <v>33634</v>
      </c>
      <c r="O528" s="5">
        <f>All_Customers_Residential!O528+All_Customers_Small_Commercial!O528+All_Customers_Lighting!O528</f>
        <v>34720</v>
      </c>
      <c r="P528" s="5">
        <f>All_Customers_Residential!P528+All_Customers_Small_Commercial!P528+All_Customers_Lighting!P528</f>
        <v>35661</v>
      </c>
      <c r="Q528" s="5">
        <f>All_Customers_Residential!Q528+All_Customers_Small_Commercial!Q528+All_Customers_Lighting!Q528</f>
        <v>42634</v>
      </c>
      <c r="R528" s="5">
        <f>All_Customers_Residential!R528+All_Customers_Small_Commercial!R528+All_Customers_Lighting!R528</f>
        <v>53813</v>
      </c>
      <c r="S528" s="5">
        <f>All_Customers_Residential!S528+All_Customers_Small_Commercial!S528+All_Customers_Lighting!S528</f>
        <v>71711</v>
      </c>
      <c r="T528" s="5">
        <f>All_Customers_Residential!T528+All_Customers_Small_Commercial!T528+All_Customers_Lighting!T528</f>
        <v>91499</v>
      </c>
      <c r="U528" s="5">
        <f>All_Customers_Residential!U528+All_Customers_Small_Commercial!U528+All_Customers_Lighting!U528</f>
        <v>101995</v>
      </c>
      <c r="V528" s="5">
        <f>All_Customers_Residential!V528+All_Customers_Small_Commercial!V528+All_Customers_Lighting!V528</f>
        <v>105801</v>
      </c>
      <c r="W528" s="5">
        <f>All_Customers_Residential!W528+All_Customers_Small_Commercial!W528+All_Customers_Lighting!W528</f>
        <v>99276</v>
      </c>
      <c r="X528" s="5">
        <f>All_Customers_Residential!X528+All_Customers_Small_Commercial!X528+All_Customers_Lighting!X528</f>
        <v>84918</v>
      </c>
      <c r="Y528" s="5">
        <f>All_Customers_Residential!Y528+All_Customers_Small_Commercial!Y528+All_Customers_Lighting!Y528</f>
        <v>73323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967890</v>
      </c>
      <c r="AD528" s="5">
        <f t="shared" si="66"/>
        <v>529179</v>
      </c>
      <c r="AE528" s="5">
        <f t="shared" si="67"/>
        <v>1497069</v>
      </c>
      <c r="AG528" s="2">
        <f t="shared" si="68"/>
        <v>6</v>
      </c>
      <c r="AH528" s="2">
        <f t="shared" si="69"/>
        <v>2025</v>
      </c>
      <c r="AJ528" s="5">
        <f t="shared" si="70"/>
        <v>105801</v>
      </c>
      <c r="AK528" s="2">
        <f t="shared" si="71"/>
        <v>21</v>
      </c>
    </row>
    <row r="529" spans="1:37" ht="12.75" x14ac:dyDescent="0.2">
      <c r="A529" s="4">
        <v>45812</v>
      </c>
      <c r="B529" s="5">
        <f>All_Customers_Residential!B529+All_Customers_Small_Commercial!B529+All_Customers_Lighting!B529</f>
        <v>65313</v>
      </c>
      <c r="C529" s="5">
        <f>All_Customers_Residential!C529+All_Customers_Small_Commercial!C529+All_Customers_Lighting!C529</f>
        <v>61385</v>
      </c>
      <c r="D529" s="5">
        <f>All_Customers_Residential!D529+All_Customers_Small_Commercial!D529+All_Customers_Lighting!D529</f>
        <v>60844</v>
      </c>
      <c r="E529" s="5">
        <f>All_Customers_Residential!E529+All_Customers_Small_Commercial!E529+All_Customers_Lighting!E529</f>
        <v>60075</v>
      </c>
      <c r="F529" s="5">
        <f>All_Customers_Residential!F529+All_Customers_Small_Commercial!F529+All_Customers_Lighting!F529</f>
        <v>63043</v>
      </c>
      <c r="G529" s="5">
        <f>All_Customers_Residential!G529+All_Customers_Small_Commercial!G529+All_Customers_Lighting!G529</f>
        <v>67301</v>
      </c>
      <c r="H529" s="5">
        <f>All_Customers_Residential!H529+All_Customers_Small_Commercial!H529+All_Customers_Lighting!H529</f>
        <v>70628</v>
      </c>
      <c r="I529" s="5">
        <f>All_Customers_Residential!I529+All_Customers_Small_Commercial!I529+All_Customers_Lighting!I529</f>
        <v>66315</v>
      </c>
      <c r="J529" s="5">
        <f>All_Customers_Residential!J529+All_Customers_Small_Commercial!J529+All_Customers_Lighting!J529</f>
        <v>54348</v>
      </c>
      <c r="K529" s="5">
        <f>All_Customers_Residential!K529+All_Customers_Small_Commercial!K529+All_Customers_Lighting!K529</f>
        <v>48931</v>
      </c>
      <c r="L529" s="5">
        <f>All_Customers_Residential!L529+All_Customers_Small_Commercial!L529+All_Customers_Lighting!L529</f>
        <v>45418</v>
      </c>
      <c r="M529" s="5">
        <f>All_Customers_Residential!M529+All_Customers_Small_Commercial!M529+All_Customers_Lighting!M529</f>
        <v>42007</v>
      </c>
      <c r="N529" s="5">
        <f>All_Customers_Residential!N529+All_Customers_Small_Commercial!N529+All_Customers_Lighting!N529</f>
        <v>42981</v>
      </c>
      <c r="O529" s="5">
        <f>All_Customers_Residential!O529+All_Customers_Small_Commercial!O529+All_Customers_Lighting!O529</f>
        <v>44152</v>
      </c>
      <c r="P529" s="5">
        <f>All_Customers_Residential!P529+All_Customers_Small_Commercial!P529+All_Customers_Lighting!P529</f>
        <v>46280</v>
      </c>
      <c r="Q529" s="5">
        <f>All_Customers_Residential!Q529+All_Customers_Small_Commercial!Q529+All_Customers_Lighting!Q529</f>
        <v>55814</v>
      </c>
      <c r="R529" s="5">
        <f>All_Customers_Residential!R529+All_Customers_Small_Commercial!R529+All_Customers_Lighting!R529</f>
        <v>65986</v>
      </c>
      <c r="S529" s="5">
        <f>All_Customers_Residential!S529+All_Customers_Small_Commercial!S529+All_Customers_Lighting!S529</f>
        <v>80037</v>
      </c>
      <c r="T529" s="5">
        <f>All_Customers_Residential!T529+All_Customers_Small_Commercial!T529+All_Customers_Lighting!T529</f>
        <v>96052</v>
      </c>
      <c r="U529" s="5">
        <f>All_Customers_Residential!U529+All_Customers_Small_Commercial!U529+All_Customers_Lighting!U529</f>
        <v>104269</v>
      </c>
      <c r="V529" s="5">
        <f>All_Customers_Residential!V529+All_Customers_Small_Commercial!V529+All_Customers_Lighting!V529</f>
        <v>106439</v>
      </c>
      <c r="W529" s="5">
        <f>All_Customers_Residential!W529+All_Customers_Small_Commercial!W529+All_Customers_Lighting!W529</f>
        <v>100650</v>
      </c>
      <c r="X529" s="5">
        <f>All_Customers_Residential!X529+All_Customers_Small_Commercial!X529+All_Customers_Lighting!X529</f>
        <v>84121</v>
      </c>
      <c r="Y529" s="5">
        <f>All_Customers_Residential!Y529+All_Customers_Small_Commercial!Y529+All_Customers_Lighting!Y529</f>
        <v>73727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1083800</v>
      </c>
      <c r="AD529" s="5">
        <f t="shared" si="66"/>
        <v>522316</v>
      </c>
      <c r="AE529" s="5">
        <f t="shared" si="67"/>
        <v>1606116</v>
      </c>
      <c r="AG529" s="2">
        <f t="shared" si="68"/>
        <v>6</v>
      </c>
      <c r="AH529" s="2">
        <f t="shared" si="69"/>
        <v>2025</v>
      </c>
      <c r="AJ529" s="5">
        <f t="shared" si="70"/>
        <v>106439</v>
      </c>
      <c r="AK529" s="2">
        <f t="shared" si="71"/>
        <v>21</v>
      </c>
    </row>
    <row r="530" spans="1:37" ht="12.75" x14ac:dyDescent="0.2">
      <c r="A530" s="4">
        <v>45813</v>
      </c>
      <c r="B530" s="5">
        <f>All_Customers_Residential!B530+All_Customers_Small_Commercial!B530+All_Customers_Lighting!B530</f>
        <v>65044</v>
      </c>
      <c r="C530" s="5">
        <f>All_Customers_Residential!C530+All_Customers_Small_Commercial!C530+All_Customers_Lighting!C530</f>
        <v>61920</v>
      </c>
      <c r="D530" s="5">
        <f>All_Customers_Residential!D530+All_Customers_Small_Commercial!D530+All_Customers_Lighting!D530</f>
        <v>59929</v>
      </c>
      <c r="E530" s="5">
        <f>All_Customers_Residential!E530+All_Customers_Small_Commercial!E530+All_Customers_Lighting!E530</f>
        <v>60130</v>
      </c>
      <c r="F530" s="5">
        <f>All_Customers_Residential!F530+All_Customers_Small_Commercial!F530+All_Customers_Lighting!F530</f>
        <v>61606</v>
      </c>
      <c r="G530" s="5">
        <f>All_Customers_Residential!G530+All_Customers_Small_Commercial!G530+All_Customers_Lighting!G530</f>
        <v>65899</v>
      </c>
      <c r="H530" s="5">
        <f>All_Customers_Residential!H530+All_Customers_Small_Commercial!H530+All_Customers_Lighting!H530</f>
        <v>69322</v>
      </c>
      <c r="I530" s="5">
        <f>All_Customers_Residential!I530+All_Customers_Small_Commercial!I530+All_Customers_Lighting!I530</f>
        <v>61804</v>
      </c>
      <c r="J530" s="5">
        <f>All_Customers_Residential!J530+All_Customers_Small_Commercial!J530+All_Customers_Lighting!J530</f>
        <v>51844</v>
      </c>
      <c r="K530" s="5">
        <f>All_Customers_Residential!K530+All_Customers_Small_Commercial!K530+All_Customers_Lighting!K530</f>
        <v>44930</v>
      </c>
      <c r="L530" s="5">
        <f>All_Customers_Residential!L530+All_Customers_Small_Commercial!L530+All_Customers_Lighting!L530</f>
        <v>42155</v>
      </c>
      <c r="M530" s="5">
        <f>All_Customers_Residential!M530+All_Customers_Small_Commercial!M530+All_Customers_Lighting!M530</f>
        <v>43594</v>
      </c>
      <c r="N530" s="5">
        <f>All_Customers_Residential!N530+All_Customers_Small_Commercial!N530+All_Customers_Lighting!N530</f>
        <v>49850</v>
      </c>
      <c r="O530" s="5">
        <f>All_Customers_Residential!O530+All_Customers_Small_Commercial!O530+All_Customers_Lighting!O530</f>
        <v>54419</v>
      </c>
      <c r="P530" s="5">
        <f>All_Customers_Residential!P530+All_Customers_Small_Commercial!P530+All_Customers_Lighting!P530</f>
        <v>55875</v>
      </c>
      <c r="Q530" s="5">
        <f>All_Customers_Residential!Q530+All_Customers_Small_Commercial!Q530+All_Customers_Lighting!Q530</f>
        <v>72043</v>
      </c>
      <c r="R530" s="5">
        <f>All_Customers_Residential!R530+All_Customers_Small_Commercial!R530+All_Customers_Lighting!R530</f>
        <v>85888</v>
      </c>
      <c r="S530" s="5">
        <f>All_Customers_Residential!S530+All_Customers_Small_Commercial!S530+All_Customers_Lighting!S530</f>
        <v>96075</v>
      </c>
      <c r="T530" s="5">
        <f>All_Customers_Residential!T530+All_Customers_Small_Commercial!T530+All_Customers_Lighting!T530</f>
        <v>109235</v>
      </c>
      <c r="U530" s="5">
        <f>All_Customers_Residential!U530+All_Customers_Small_Commercial!U530+All_Customers_Lighting!U530</f>
        <v>113338</v>
      </c>
      <c r="V530" s="5">
        <f>All_Customers_Residential!V530+All_Customers_Small_Commercial!V530+All_Customers_Lighting!V530</f>
        <v>112132</v>
      </c>
      <c r="W530" s="5">
        <f>All_Customers_Residential!W530+All_Customers_Small_Commercial!W530+All_Customers_Lighting!W530</f>
        <v>107402</v>
      </c>
      <c r="X530" s="5">
        <f>All_Customers_Residential!X530+All_Customers_Small_Commercial!X530+All_Customers_Lighting!X530</f>
        <v>97613</v>
      </c>
      <c r="Y530" s="5">
        <f>All_Customers_Residential!Y530+All_Customers_Small_Commercial!Y530+All_Customers_Lighting!Y530</f>
        <v>77876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1198197</v>
      </c>
      <c r="AD530" s="5">
        <f t="shared" si="66"/>
        <v>521726</v>
      </c>
      <c r="AE530" s="5">
        <f t="shared" si="67"/>
        <v>1719923</v>
      </c>
      <c r="AG530" s="2">
        <f t="shared" si="68"/>
        <v>6</v>
      </c>
      <c r="AH530" s="2">
        <f t="shared" si="69"/>
        <v>2025</v>
      </c>
      <c r="AJ530" s="5">
        <f t="shared" si="70"/>
        <v>113338</v>
      </c>
      <c r="AK530" s="2">
        <f t="shared" si="71"/>
        <v>20</v>
      </c>
    </row>
    <row r="531" spans="1:37" ht="12.75" x14ac:dyDescent="0.2">
      <c r="A531" s="4">
        <v>45814</v>
      </c>
      <c r="B531" s="5">
        <f>All_Customers_Residential!B531+All_Customers_Small_Commercial!B531+All_Customers_Lighting!B531</f>
        <v>73035</v>
      </c>
      <c r="C531" s="5">
        <f>All_Customers_Residential!C531+All_Customers_Small_Commercial!C531+All_Customers_Lighting!C531</f>
        <v>70565</v>
      </c>
      <c r="D531" s="5">
        <f>All_Customers_Residential!D531+All_Customers_Small_Commercial!D531+All_Customers_Lighting!D531</f>
        <v>65918</v>
      </c>
      <c r="E531" s="5">
        <f>All_Customers_Residential!E531+All_Customers_Small_Commercial!E531+All_Customers_Lighting!E531</f>
        <v>64325</v>
      </c>
      <c r="F531" s="5">
        <f>All_Customers_Residential!F531+All_Customers_Small_Commercial!F531+All_Customers_Lighting!F531</f>
        <v>67764</v>
      </c>
      <c r="G531" s="5">
        <f>All_Customers_Residential!G531+All_Customers_Small_Commercial!G531+All_Customers_Lighting!G531</f>
        <v>70381</v>
      </c>
      <c r="H531" s="5">
        <f>All_Customers_Residential!H531+All_Customers_Small_Commercial!H531+All_Customers_Lighting!H531</f>
        <v>73718</v>
      </c>
      <c r="I531" s="5">
        <f>All_Customers_Residential!I531+All_Customers_Small_Commercial!I531+All_Customers_Lighting!I531</f>
        <v>74117</v>
      </c>
      <c r="J531" s="5">
        <f>All_Customers_Residential!J531+All_Customers_Small_Commercial!J531+All_Customers_Lighting!J531</f>
        <v>65929</v>
      </c>
      <c r="K531" s="5">
        <f>All_Customers_Residential!K531+All_Customers_Small_Commercial!K531+All_Customers_Lighting!K531</f>
        <v>64479</v>
      </c>
      <c r="L531" s="5">
        <f>All_Customers_Residential!L531+All_Customers_Small_Commercial!L531+All_Customers_Lighting!L531</f>
        <v>64961</v>
      </c>
      <c r="M531" s="5">
        <f>All_Customers_Residential!M531+All_Customers_Small_Commercial!M531+All_Customers_Lighting!M531</f>
        <v>67290</v>
      </c>
      <c r="N531" s="5">
        <f>All_Customers_Residential!N531+All_Customers_Small_Commercial!N531+All_Customers_Lighting!N531</f>
        <v>59902</v>
      </c>
      <c r="O531" s="5">
        <f>All_Customers_Residential!O531+All_Customers_Small_Commercial!O531+All_Customers_Lighting!O531</f>
        <v>55628</v>
      </c>
      <c r="P531" s="5">
        <f>All_Customers_Residential!P531+All_Customers_Small_Commercial!P531+All_Customers_Lighting!P531</f>
        <v>61656</v>
      </c>
      <c r="Q531" s="5">
        <f>All_Customers_Residential!Q531+All_Customers_Small_Commercial!Q531+All_Customers_Lighting!Q531</f>
        <v>72611</v>
      </c>
      <c r="R531" s="5">
        <f>All_Customers_Residential!R531+All_Customers_Small_Commercial!R531+All_Customers_Lighting!R531</f>
        <v>83988</v>
      </c>
      <c r="S531" s="5">
        <f>All_Customers_Residential!S531+All_Customers_Small_Commercial!S531+All_Customers_Lighting!S531</f>
        <v>100017</v>
      </c>
      <c r="T531" s="5">
        <f>All_Customers_Residential!T531+All_Customers_Small_Commercial!T531+All_Customers_Lighting!T531</f>
        <v>113045</v>
      </c>
      <c r="U531" s="5">
        <f>All_Customers_Residential!U531+All_Customers_Small_Commercial!U531+All_Customers_Lighting!U531</f>
        <v>112861</v>
      </c>
      <c r="V531" s="5">
        <f>All_Customers_Residential!V531+All_Customers_Small_Commercial!V531+All_Customers_Lighting!V531</f>
        <v>111923</v>
      </c>
      <c r="W531" s="5">
        <f>All_Customers_Residential!W531+All_Customers_Small_Commercial!W531+All_Customers_Lighting!W531</f>
        <v>104730</v>
      </c>
      <c r="X531" s="5">
        <f>All_Customers_Residential!X531+All_Customers_Small_Commercial!X531+All_Customers_Lighting!X531</f>
        <v>92167</v>
      </c>
      <c r="Y531" s="5">
        <f>All_Customers_Residential!Y531+All_Customers_Small_Commercial!Y531+All_Customers_Lighting!Y531</f>
        <v>79637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1305304</v>
      </c>
      <c r="AD531" s="5">
        <f t="shared" si="66"/>
        <v>565343</v>
      </c>
      <c r="AE531" s="5">
        <f t="shared" si="67"/>
        <v>1870647</v>
      </c>
      <c r="AG531" s="2">
        <f t="shared" si="68"/>
        <v>6</v>
      </c>
      <c r="AH531" s="2">
        <f t="shared" si="69"/>
        <v>2025</v>
      </c>
      <c r="AJ531" s="5">
        <f t="shared" si="70"/>
        <v>113045</v>
      </c>
      <c r="AK531" s="2">
        <f t="shared" si="71"/>
        <v>19</v>
      </c>
    </row>
    <row r="532" spans="1:37" ht="12.75" x14ac:dyDescent="0.2">
      <c r="A532" s="4">
        <v>45815</v>
      </c>
      <c r="B532" s="5">
        <f>All_Customers_Residential!B532+All_Customers_Small_Commercial!B532+All_Customers_Lighting!B532</f>
        <v>72255</v>
      </c>
      <c r="C532" s="5">
        <f>All_Customers_Residential!C532+All_Customers_Small_Commercial!C532+All_Customers_Lighting!C532</f>
        <v>67753</v>
      </c>
      <c r="D532" s="5">
        <f>All_Customers_Residential!D532+All_Customers_Small_Commercial!D532+All_Customers_Lighting!D532</f>
        <v>66105</v>
      </c>
      <c r="E532" s="5">
        <f>All_Customers_Residential!E532+All_Customers_Small_Commercial!E532+All_Customers_Lighting!E532</f>
        <v>64499</v>
      </c>
      <c r="F532" s="5">
        <f>All_Customers_Residential!F532+All_Customers_Small_Commercial!F532+All_Customers_Lighting!F532</f>
        <v>65300</v>
      </c>
      <c r="G532" s="5">
        <f>All_Customers_Residential!G532+All_Customers_Small_Commercial!G532+All_Customers_Lighting!G532</f>
        <v>66973</v>
      </c>
      <c r="H532" s="5">
        <f>All_Customers_Residential!H532+All_Customers_Small_Commercial!H532+All_Customers_Lighting!H532</f>
        <v>69769</v>
      </c>
      <c r="I532" s="5">
        <f>All_Customers_Residential!I532+All_Customers_Small_Commercial!I532+All_Customers_Lighting!I532</f>
        <v>75471</v>
      </c>
      <c r="J532" s="5">
        <f>All_Customers_Residential!J532+All_Customers_Small_Commercial!J532+All_Customers_Lighting!J532</f>
        <v>78818</v>
      </c>
      <c r="K532" s="5">
        <f>All_Customers_Residential!K532+All_Customers_Small_Commercial!K532+All_Customers_Lighting!K532</f>
        <v>80697</v>
      </c>
      <c r="L532" s="5">
        <f>All_Customers_Residential!L532+All_Customers_Small_Commercial!L532+All_Customers_Lighting!L532</f>
        <v>81109</v>
      </c>
      <c r="M532" s="5">
        <f>All_Customers_Residential!M532+All_Customers_Small_Commercial!M532+All_Customers_Lighting!M532</f>
        <v>82442</v>
      </c>
      <c r="N532" s="5">
        <f>All_Customers_Residential!N532+All_Customers_Small_Commercial!N532+All_Customers_Lighting!N532</f>
        <v>86045</v>
      </c>
      <c r="O532" s="5">
        <f>All_Customers_Residential!O532+All_Customers_Small_Commercial!O532+All_Customers_Lighting!O532</f>
        <v>87726</v>
      </c>
      <c r="P532" s="5">
        <f>All_Customers_Residential!P532+All_Customers_Small_Commercial!P532+All_Customers_Lighting!P532</f>
        <v>88794</v>
      </c>
      <c r="Q532" s="5">
        <f>All_Customers_Residential!Q532+All_Customers_Small_Commercial!Q532+All_Customers_Lighting!Q532</f>
        <v>91302</v>
      </c>
      <c r="R532" s="5">
        <f>All_Customers_Residential!R532+All_Customers_Small_Commercial!R532+All_Customers_Lighting!R532</f>
        <v>96503</v>
      </c>
      <c r="S532" s="5">
        <f>All_Customers_Residential!S532+All_Customers_Small_Commercial!S532+All_Customers_Lighting!S532</f>
        <v>102428</v>
      </c>
      <c r="T532" s="5">
        <f>All_Customers_Residential!T532+All_Customers_Small_Commercial!T532+All_Customers_Lighting!T532</f>
        <v>105614</v>
      </c>
      <c r="U532" s="5">
        <f>All_Customers_Residential!U532+All_Customers_Small_Commercial!U532+All_Customers_Lighting!U532</f>
        <v>106958</v>
      </c>
      <c r="V532" s="5">
        <f>All_Customers_Residential!V532+All_Customers_Small_Commercial!V532+All_Customers_Lighting!V532</f>
        <v>104686</v>
      </c>
      <c r="W532" s="5">
        <f>All_Customers_Residential!W532+All_Customers_Small_Commercial!W532+All_Customers_Lighting!W532</f>
        <v>99444</v>
      </c>
      <c r="X532" s="5">
        <f>All_Customers_Residential!X532+All_Customers_Small_Commercial!X532+All_Customers_Lighting!X532</f>
        <v>87147</v>
      </c>
      <c r="Y532" s="5">
        <f>All_Customers_Residential!Y532+All_Customers_Small_Commercial!Y532+All_Customers_Lighting!Y532</f>
        <v>77505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2005343</v>
      </c>
      <c r="AE532" s="5">
        <f t="shared" si="67"/>
        <v>2005343</v>
      </c>
      <c r="AG532" s="2">
        <f t="shared" si="68"/>
        <v>6</v>
      </c>
      <c r="AH532" s="2">
        <f t="shared" si="69"/>
        <v>2025</v>
      </c>
      <c r="AJ532" s="5">
        <f t="shared" si="70"/>
        <v>106958</v>
      </c>
      <c r="AK532" s="2">
        <f t="shared" si="71"/>
        <v>20</v>
      </c>
    </row>
    <row r="533" spans="1:37" ht="12.75" x14ac:dyDescent="0.2">
      <c r="A533" s="4">
        <v>45816</v>
      </c>
      <c r="B533" s="5">
        <f>All_Customers_Residential!B533+All_Customers_Small_Commercial!B533+All_Customers_Lighting!B533</f>
        <v>70524</v>
      </c>
      <c r="C533" s="5">
        <f>All_Customers_Residential!C533+All_Customers_Small_Commercial!C533+All_Customers_Lighting!C533</f>
        <v>64903</v>
      </c>
      <c r="D533" s="5">
        <f>All_Customers_Residential!D533+All_Customers_Small_Commercial!D533+All_Customers_Lighting!D533</f>
        <v>62788</v>
      </c>
      <c r="E533" s="5">
        <f>All_Customers_Residential!E533+All_Customers_Small_Commercial!E533+All_Customers_Lighting!E533</f>
        <v>61855</v>
      </c>
      <c r="F533" s="5">
        <f>All_Customers_Residential!F533+All_Customers_Small_Commercial!F533+All_Customers_Lighting!F533</f>
        <v>60868</v>
      </c>
      <c r="G533" s="5">
        <f>All_Customers_Residential!G533+All_Customers_Small_Commercial!G533+All_Customers_Lighting!G533</f>
        <v>61450</v>
      </c>
      <c r="H533" s="5">
        <f>All_Customers_Residential!H533+All_Customers_Small_Commercial!H533+All_Customers_Lighting!H533</f>
        <v>59026</v>
      </c>
      <c r="I533" s="5">
        <f>All_Customers_Residential!I533+All_Customers_Small_Commercial!I533+All_Customers_Lighting!I533</f>
        <v>56178</v>
      </c>
      <c r="J533" s="5">
        <f>All_Customers_Residential!J533+All_Customers_Small_Commercial!J533+All_Customers_Lighting!J533</f>
        <v>58571</v>
      </c>
      <c r="K533" s="5">
        <f>All_Customers_Residential!K533+All_Customers_Small_Commercial!K533+All_Customers_Lighting!K533</f>
        <v>53085</v>
      </c>
      <c r="L533" s="5">
        <f>All_Customers_Residential!L533+All_Customers_Small_Commercial!L533+All_Customers_Lighting!L533</f>
        <v>44541</v>
      </c>
      <c r="M533" s="5">
        <f>All_Customers_Residential!M533+All_Customers_Small_Commercial!M533+All_Customers_Lighting!M533</f>
        <v>41481</v>
      </c>
      <c r="N533" s="5">
        <f>All_Customers_Residential!N533+All_Customers_Small_Commercial!N533+All_Customers_Lighting!N533</f>
        <v>40208</v>
      </c>
      <c r="O533" s="5">
        <f>All_Customers_Residential!O533+All_Customers_Small_Commercial!O533+All_Customers_Lighting!O533</f>
        <v>38542</v>
      </c>
      <c r="P533" s="5">
        <f>All_Customers_Residential!P533+All_Customers_Small_Commercial!P533+All_Customers_Lighting!P533</f>
        <v>39696</v>
      </c>
      <c r="Q533" s="5">
        <f>All_Customers_Residential!Q533+All_Customers_Small_Commercial!Q533+All_Customers_Lighting!Q533</f>
        <v>47427</v>
      </c>
      <c r="R533" s="5">
        <f>All_Customers_Residential!R533+All_Customers_Small_Commercial!R533+All_Customers_Lighting!R533</f>
        <v>59275</v>
      </c>
      <c r="S533" s="5">
        <f>All_Customers_Residential!S533+All_Customers_Small_Commercial!S533+All_Customers_Lighting!S533</f>
        <v>77142</v>
      </c>
      <c r="T533" s="5">
        <f>All_Customers_Residential!T533+All_Customers_Small_Commercial!T533+All_Customers_Lighting!T533</f>
        <v>96019</v>
      </c>
      <c r="U533" s="5">
        <f>All_Customers_Residential!U533+All_Customers_Small_Commercial!U533+All_Customers_Lighting!U533</f>
        <v>107171</v>
      </c>
      <c r="V533" s="5">
        <f>All_Customers_Residential!V533+All_Customers_Small_Commercial!V533+All_Customers_Lighting!V533</f>
        <v>109068</v>
      </c>
      <c r="W533" s="5">
        <f>All_Customers_Residential!W533+All_Customers_Small_Commercial!W533+All_Customers_Lighting!W533</f>
        <v>103204</v>
      </c>
      <c r="X533" s="5">
        <f>All_Customers_Residential!X533+All_Customers_Small_Commercial!X533+All_Customers_Lighting!X533</f>
        <v>87894</v>
      </c>
      <c r="Y533" s="5">
        <f>All_Customers_Residential!Y533+All_Customers_Small_Commercial!Y533+All_Customers_Lighting!Y533</f>
        <v>75668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1576584</v>
      </c>
      <c r="AE533" s="5">
        <f t="shared" si="67"/>
        <v>1576584</v>
      </c>
      <c r="AG533" s="2">
        <f t="shared" si="68"/>
        <v>6</v>
      </c>
      <c r="AH533" s="2">
        <f t="shared" si="69"/>
        <v>2025</v>
      </c>
      <c r="AJ533" s="5">
        <f t="shared" si="70"/>
        <v>109068</v>
      </c>
      <c r="AK533" s="2">
        <f t="shared" si="71"/>
        <v>21</v>
      </c>
    </row>
    <row r="534" spans="1:37" ht="12.75" x14ac:dyDescent="0.2">
      <c r="A534" s="4">
        <v>45817</v>
      </c>
      <c r="B534" s="5">
        <f>All_Customers_Residential!B534+All_Customers_Small_Commercial!B534+All_Customers_Lighting!B534</f>
        <v>66812</v>
      </c>
      <c r="C534" s="5">
        <f>All_Customers_Residential!C534+All_Customers_Small_Commercial!C534+All_Customers_Lighting!C534</f>
        <v>62167</v>
      </c>
      <c r="D534" s="5">
        <f>All_Customers_Residential!D534+All_Customers_Small_Commercial!D534+All_Customers_Lighting!D534</f>
        <v>59655</v>
      </c>
      <c r="E534" s="5">
        <f>All_Customers_Residential!E534+All_Customers_Small_Commercial!E534+All_Customers_Lighting!E534</f>
        <v>59560</v>
      </c>
      <c r="F534" s="5">
        <f>All_Customers_Residential!F534+All_Customers_Small_Commercial!F534+All_Customers_Lighting!F534</f>
        <v>62589</v>
      </c>
      <c r="G534" s="5">
        <f>All_Customers_Residential!G534+All_Customers_Small_Commercial!G534+All_Customers_Lighting!G534</f>
        <v>68150</v>
      </c>
      <c r="H534" s="5">
        <f>All_Customers_Residential!H534+All_Customers_Small_Commercial!H534+All_Customers_Lighting!H534</f>
        <v>72782</v>
      </c>
      <c r="I534" s="5">
        <f>All_Customers_Residential!I534+All_Customers_Small_Commercial!I534+All_Customers_Lighting!I534</f>
        <v>69885</v>
      </c>
      <c r="J534" s="5">
        <f>All_Customers_Residential!J534+All_Customers_Small_Commercial!J534+All_Customers_Lighting!J534</f>
        <v>60339</v>
      </c>
      <c r="K534" s="5">
        <f>All_Customers_Residential!K534+All_Customers_Small_Commercial!K534+All_Customers_Lighting!K534</f>
        <v>53073</v>
      </c>
      <c r="L534" s="5">
        <f>All_Customers_Residential!L534+All_Customers_Small_Commercial!L534+All_Customers_Lighting!L534</f>
        <v>45900</v>
      </c>
      <c r="M534" s="5">
        <f>All_Customers_Residential!M534+All_Customers_Small_Commercial!M534+All_Customers_Lighting!M534</f>
        <v>47435</v>
      </c>
      <c r="N534" s="5">
        <f>All_Customers_Residential!N534+All_Customers_Small_Commercial!N534+All_Customers_Lighting!N534</f>
        <v>49862</v>
      </c>
      <c r="O534" s="5">
        <f>All_Customers_Residential!O534+All_Customers_Small_Commercial!O534+All_Customers_Lighting!O534</f>
        <v>47426</v>
      </c>
      <c r="P534" s="5">
        <f>All_Customers_Residential!P534+All_Customers_Small_Commercial!P534+All_Customers_Lighting!P534</f>
        <v>56772</v>
      </c>
      <c r="Q534" s="5">
        <f>All_Customers_Residential!Q534+All_Customers_Small_Commercial!Q534+All_Customers_Lighting!Q534</f>
        <v>58268</v>
      </c>
      <c r="R534" s="5">
        <f>All_Customers_Residential!R534+All_Customers_Small_Commercial!R534+All_Customers_Lighting!R534</f>
        <v>60867</v>
      </c>
      <c r="S534" s="5">
        <f>All_Customers_Residential!S534+All_Customers_Small_Commercial!S534+All_Customers_Lighting!S534</f>
        <v>72605</v>
      </c>
      <c r="T534" s="5">
        <f>All_Customers_Residential!T534+All_Customers_Small_Commercial!T534+All_Customers_Lighting!T534</f>
        <v>92797</v>
      </c>
      <c r="U534" s="5">
        <f>All_Customers_Residential!U534+All_Customers_Small_Commercial!U534+All_Customers_Lighting!U534</f>
        <v>100514</v>
      </c>
      <c r="V534" s="5">
        <f>All_Customers_Residential!V534+All_Customers_Small_Commercial!V534+All_Customers_Lighting!V534</f>
        <v>104735</v>
      </c>
      <c r="W534" s="5">
        <f>All_Customers_Residential!W534+All_Customers_Small_Commercial!W534+All_Customers_Lighting!W534</f>
        <v>97576</v>
      </c>
      <c r="X534" s="5">
        <f>All_Customers_Residential!X534+All_Customers_Small_Commercial!X534+All_Customers_Lighting!X534</f>
        <v>84058</v>
      </c>
      <c r="Y534" s="5">
        <f>All_Customers_Residential!Y534+All_Customers_Small_Commercial!Y534+All_Customers_Lighting!Y534</f>
        <v>72731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1102112</v>
      </c>
      <c r="AD534" s="5">
        <f t="shared" si="66"/>
        <v>524446</v>
      </c>
      <c r="AE534" s="5">
        <f t="shared" si="67"/>
        <v>1626558</v>
      </c>
      <c r="AG534" s="2">
        <f t="shared" si="68"/>
        <v>6</v>
      </c>
      <c r="AH534" s="2">
        <f t="shared" si="69"/>
        <v>2025</v>
      </c>
      <c r="AJ534" s="5">
        <f t="shared" si="70"/>
        <v>104735</v>
      </c>
      <c r="AK534" s="2">
        <f t="shared" si="71"/>
        <v>21</v>
      </c>
    </row>
    <row r="535" spans="1:37" ht="12.75" x14ac:dyDescent="0.2">
      <c r="A535" s="4">
        <v>45818</v>
      </c>
      <c r="B535" s="5">
        <f>All_Customers_Residential!B535+All_Customers_Small_Commercial!B535+All_Customers_Lighting!B535</f>
        <v>65981</v>
      </c>
      <c r="C535" s="5">
        <f>All_Customers_Residential!C535+All_Customers_Small_Commercial!C535+All_Customers_Lighting!C535</f>
        <v>60577</v>
      </c>
      <c r="D535" s="5">
        <f>All_Customers_Residential!D535+All_Customers_Small_Commercial!D535+All_Customers_Lighting!D535</f>
        <v>59622</v>
      </c>
      <c r="E535" s="5">
        <f>All_Customers_Residential!E535+All_Customers_Small_Commercial!E535+All_Customers_Lighting!E535</f>
        <v>59896</v>
      </c>
      <c r="F535" s="5">
        <f>All_Customers_Residential!F535+All_Customers_Small_Commercial!F535+All_Customers_Lighting!F535</f>
        <v>63037</v>
      </c>
      <c r="G535" s="5">
        <f>All_Customers_Residential!G535+All_Customers_Small_Commercial!G535+All_Customers_Lighting!G535</f>
        <v>69097</v>
      </c>
      <c r="H535" s="5">
        <f>All_Customers_Residential!H535+All_Customers_Small_Commercial!H535+All_Customers_Lighting!H535</f>
        <v>79093</v>
      </c>
      <c r="I535" s="5">
        <f>All_Customers_Residential!I535+All_Customers_Small_Commercial!I535+All_Customers_Lighting!I535</f>
        <v>87778</v>
      </c>
      <c r="J535" s="5">
        <f>All_Customers_Residential!J535+All_Customers_Small_Commercial!J535+All_Customers_Lighting!J535</f>
        <v>87224</v>
      </c>
      <c r="K535" s="5">
        <f>All_Customers_Residential!K535+All_Customers_Small_Commercial!K535+All_Customers_Lighting!K535</f>
        <v>87651</v>
      </c>
      <c r="L535" s="5">
        <f>All_Customers_Residential!L535+All_Customers_Small_Commercial!L535+All_Customers_Lighting!L535</f>
        <v>86597</v>
      </c>
      <c r="M535" s="5">
        <f>All_Customers_Residential!M535+All_Customers_Small_Commercial!M535+All_Customers_Lighting!M535</f>
        <v>81745</v>
      </c>
      <c r="N535" s="5">
        <f>All_Customers_Residential!N535+All_Customers_Small_Commercial!N535+All_Customers_Lighting!N535</f>
        <v>78485</v>
      </c>
      <c r="O535" s="5">
        <f>All_Customers_Residential!O535+All_Customers_Small_Commercial!O535+All_Customers_Lighting!O535</f>
        <v>77715</v>
      </c>
      <c r="P535" s="5">
        <f>All_Customers_Residential!P535+All_Customers_Small_Commercial!P535+All_Customers_Lighting!P535</f>
        <v>79555</v>
      </c>
      <c r="Q535" s="5">
        <f>All_Customers_Residential!Q535+All_Customers_Small_Commercial!Q535+All_Customers_Lighting!Q535</f>
        <v>84345</v>
      </c>
      <c r="R535" s="5">
        <f>All_Customers_Residential!R535+All_Customers_Small_Commercial!R535+All_Customers_Lighting!R535</f>
        <v>90215</v>
      </c>
      <c r="S535" s="5">
        <f>All_Customers_Residential!S535+All_Customers_Small_Commercial!S535+All_Customers_Lighting!S535</f>
        <v>97461</v>
      </c>
      <c r="T535" s="5">
        <f>All_Customers_Residential!T535+All_Customers_Small_Commercial!T535+All_Customers_Lighting!T535</f>
        <v>104143</v>
      </c>
      <c r="U535" s="5">
        <f>All_Customers_Residential!U535+All_Customers_Small_Commercial!U535+All_Customers_Lighting!U535</f>
        <v>105205</v>
      </c>
      <c r="V535" s="5">
        <f>All_Customers_Residential!V535+All_Customers_Small_Commercial!V535+All_Customers_Lighting!V535</f>
        <v>105106</v>
      </c>
      <c r="W535" s="5">
        <f>All_Customers_Residential!W535+All_Customers_Small_Commercial!W535+All_Customers_Lighting!W535</f>
        <v>97177</v>
      </c>
      <c r="X535" s="5">
        <f>All_Customers_Residential!X535+All_Customers_Small_Commercial!X535+All_Customers_Lighting!X535</f>
        <v>83640</v>
      </c>
      <c r="Y535" s="5">
        <f>All_Customers_Residential!Y535+All_Customers_Small_Commercial!Y535+All_Customers_Lighting!Y535</f>
        <v>72474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1434042</v>
      </c>
      <c r="AD535" s="5">
        <f t="shared" si="66"/>
        <v>529777</v>
      </c>
      <c r="AE535" s="5">
        <f t="shared" si="67"/>
        <v>1963819</v>
      </c>
      <c r="AG535" s="2">
        <f t="shared" si="68"/>
        <v>6</v>
      </c>
      <c r="AH535" s="2">
        <f t="shared" si="69"/>
        <v>2025</v>
      </c>
      <c r="AJ535" s="5">
        <f t="shared" si="70"/>
        <v>105205</v>
      </c>
      <c r="AK535" s="2">
        <f t="shared" si="71"/>
        <v>20</v>
      </c>
    </row>
    <row r="536" spans="1:37" ht="12.75" x14ac:dyDescent="0.2">
      <c r="A536" s="4">
        <v>45819</v>
      </c>
      <c r="B536" s="5">
        <f>All_Customers_Residential!B536+All_Customers_Small_Commercial!B536+All_Customers_Lighting!B536</f>
        <v>65799</v>
      </c>
      <c r="C536" s="5">
        <f>All_Customers_Residential!C536+All_Customers_Small_Commercial!C536+All_Customers_Lighting!C536</f>
        <v>62138</v>
      </c>
      <c r="D536" s="5">
        <f>All_Customers_Residential!D536+All_Customers_Small_Commercial!D536+All_Customers_Lighting!D536</f>
        <v>60260</v>
      </c>
      <c r="E536" s="5">
        <f>All_Customers_Residential!E536+All_Customers_Small_Commercial!E536+All_Customers_Lighting!E536</f>
        <v>61105</v>
      </c>
      <c r="F536" s="5">
        <f>All_Customers_Residential!F536+All_Customers_Small_Commercial!F536+All_Customers_Lighting!F536</f>
        <v>64381</v>
      </c>
      <c r="G536" s="5">
        <f>All_Customers_Residential!G536+All_Customers_Small_Commercial!G536+All_Customers_Lighting!G536</f>
        <v>68796</v>
      </c>
      <c r="H536" s="5">
        <f>All_Customers_Residential!H536+All_Customers_Small_Commercial!H536+All_Customers_Lighting!H536</f>
        <v>70937</v>
      </c>
      <c r="I536" s="5">
        <f>All_Customers_Residential!I536+All_Customers_Small_Commercial!I536+All_Customers_Lighting!I536</f>
        <v>61590</v>
      </c>
      <c r="J536" s="5">
        <f>All_Customers_Residential!J536+All_Customers_Small_Commercial!J536+All_Customers_Lighting!J536</f>
        <v>50254</v>
      </c>
      <c r="K536" s="5">
        <f>All_Customers_Residential!K536+All_Customers_Small_Commercial!K536+All_Customers_Lighting!K536</f>
        <v>45566</v>
      </c>
      <c r="L536" s="5">
        <f>All_Customers_Residential!L536+All_Customers_Small_Commercial!L536+All_Customers_Lighting!L536</f>
        <v>44152</v>
      </c>
      <c r="M536" s="5">
        <f>All_Customers_Residential!M536+All_Customers_Small_Commercial!M536+All_Customers_Lighting!M536</f>
        <v>43741</v>
      </c>
      <c r="N536" s="5">
        <f>All_Customers_Residential!N536+All_Customers_Small_Commercial!N536+All_Customers_Lighting!N536</f>
        <v>49229</v>
      </c>
      <c r="O536" s="5">
        <f>All_Customers_Residential!O536+All_Customers_Small_Commercial!O536+All_Customers_Lighting!O536</f>
        <v>49824</v>
      </c>
      <c r="P536" s="5">
        <f>All_Customers_Residential!P536+All_Customers_Small_Commercial!P536+All_Customers_Lighting!P536</f>
        <v>51326</v>
      </c>
      <c r="Q536" s="5">
        <f>All_Customers_Residential!Q536+All_Customers_Small_Commercial!Q536+All_Customers_Lighting!Q536</f>
        <v>57718</v>
      </c>
      <c r="R536" s="5">
        <f>All_Customers_Residential!R536+All_Customers_Small_Commercial!R536+All_Customers_Lighting!R536</f>
        <v>64956</v>
      </c>
      <c r="S536" s="5">
        <f>All_Customers_Residential!S536+All_Customers_Small_Commercial!S536+All_Customers_Lighting!S536</f>
        <v>78285</v>
      </c>
      <c r="T536" s="5">
        <f>All_Customers_Residential!T536+All_Customers_Small_Commercial!T536+All_Customers_Lighting!T536</f>
        <v>95730</v>
      </c>
      <c r="U536" s="5">
        <f>All_Customers_Residential!U536+All_Customers_Small_Commercial!U536+All_Customers_Lighting!U536</f>
        <v>106390</v>
      </c>
      <c r="V536" s="5">
        <f>All_Customers_Residential!V536+All_Customers_Small_Commercial!V536+All_Customers_Lighting!V536</f>
        <v>109213</v>
      </c>
      <c r="W536" s="5">
        <f>All_Customers_Residential!W536+All_Customers_Small_Commercial!W536+All_Customers_Lighting!W536</f>
        <v>104090</v>
      </c>
      <c r="X536" s="5">
        <f>All_Customers_Residential!X536+All_Customers_Small_Commercial!X536+All_Customers_Lighting!X536</f>
        <v>88927</v>
      </c>
      <c r="Y536" s="5">
        <f>All_Customers_Residential!Y536+All_Customers_Small_Commercial!Y536+All_Customers_Lighting!Y536</f>
        <v>76662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1100991</v>
      </c>
      <c r="AD536" s="5">
        <f t="shared" si="66"/>
        <v>530078</v>
      </c>
      <c r="AE536" s="5">
        <f t="shared" si="67"/>
        <v>1631069</v>
      </c>
      <c r="AG536" s="2">
        <f t="shared" si="68"/>
        <v>6</v>
      </c>
      <c r="AH536" s="2">
        <f t="shared" si="69"/>
        <v>2025</v>
      </c>
      <c r="AJ536" s="5">
        <f t="shared" si="70"/>
        <v>109213</v>
      </c>
      <c r="AK536" s="2">
        <f t="shared" si="71"/>
        <v>21</v>
      </c>
    </row>
    <row r="537" spans="1:37" ht="12.75" x14ac:dyDescent="0.2">
      <c r="A537" s="4">
        <v>45820</v>
      </c>
      <c r="B537" s="5">
        <f>All_Customers_Residential!B537+All_Customers_Small_Commercial!B537+All_Customers_Lighting!B537</f>
        <v>68343</v>
      </c>
      <c r="C537" s="5">
        <f>All_Customers_Residential!C537+All_Customers_Small_Commercial!C537+All_Customers_Lighting!C537</f>
        <v>64180</v>
      </c>
      <c r="D537" s="5">
        <f>All_Customers_Residential!D537+All_Customers_Small_Commercial!D537+All_Customers_Lighting!D537</f>
        <v>61982</v>
      </c>
      <c r="E537" s="5">
        <f>All_Customers_Residential!E537+All_Customers_Small_Commercial!E537+All_Customers_Lighting!E537</f>
        <v>61723</v>
      </c>
      <c r="F537" s="5">
        <f>All_Customers_Residential!F537+All_Customers_Small_Commercial!F537+All_Customers_Lighting!F537</f>
        <v>64834</v>
      </c>
      <c r="G537" s="5">
        <f>All_Customers_Residential!G537+All_Customers_Small_Commercial!G537+All_Customers_Lighting!G537</f>
        <v>69189</v>
      </c>
      <c r="H537" s="5">
        <f>All_Customers_Residential!H537+All_Customers_Small_Commercial!H537+All_Customers_Lighting!H537</f>
        <v>78623</v>
      </c>
      <c r="I537" s="5">
        <f>All_Customers_Residential!I537+All_Customers_Small_Commercial!I537+All_Customers_Lighting!I537</f>
        <v>81506</v>
      </c>
      <c r="J537" s="5">
        <f>All_Customers_Residential!J537+All_Customers_Small_Commercial!J537+All_Customers_Lighting!J537</f>
        <v>65065</v>
      </c>
      <c r="K537" s="5">
        <f>All_Customers_Residential!K537+All_Customers_Small_Commercial!K537+All_Customers_Lighting!K537</f>
        <v>50352</v>
      </c>
      <c r="L537" s="5">
        <f>All_Customers_Residential!L537+All_Customers_Small_Commercial!L537+All_Customers_Lighting!L537</f>
        <v>51509</v>
      </c>
      <c r="M537" s="5">
        <f>All_Customers_Residential!M537+All_Customers_Small_Commercial!M537+All_Customers_Lighting!M537</f>
        <v>51332</v>
      </c>
      <c r="N537" s="5">
        <f>All_Customers_Residential!N537+All_Customers_Small_Commercial!N537+All_Customers_Lighting!N537</f>
        <v>59510</v>
      </c>
      <c r="O537" s="5">
        <f>All_Customers_Residential!O537+All_Customers_Small_Commercial!O537+All_Customers_Lighting!O537</f>
        <v>59721</v>
      </c>
      <c r="P537" s="5">
        <f>All_Customers_Residential!P537+All_Customers_Small_Commercial!P537+All_Customers_Lighting!P537</f>
        <v>61909</v>
      </c>
      <c r="Q537" s="5">
        <f>All_Customers_Residential!Q537+All_Customers_Small_Commercial!Q537+All_Customers_Lighting!Q537</f>
        <v>63081</v>
      </c>
      <c r="R537" s="5">
        <f>All_Customers_Residential!R537+All_Customers_Small_Commercial!R537+All_Customers_Lighting!R537</f>
        <v>68528</v>
      </c>
      <c r="S537" s="5">
        <f>All_Customers_Residential!S537+All_Customers_Small_Commercial!S537+All_Customers_Lighting!S537</f>
        <v>80313</v>
      </c>
      <c r="T537" s="5">
        <f>All_Customers_Residential!T537+All_Customers_Small_Commercial!T537+All_Customers_Lighting!T537</f>
        <v>95190</v>
      </c>
      <c r="U537" s="5">
        <f>All_Customers_Residential!U537+All_Customers_Small_Commercial!U537+All_Customers_Lighting!U537</f>
        <v>104301</v>
      </c>
      <c r="V537" s="5">
        <f>All_Customers_Residential!V537+All_Customers_Small_Commercial!V537+All_Customers_Lighting!V537</f>
        <v>108043</v>
      </c>
      <c r="W537" s="5">
        <f>All_Customers_Residential!W537+All_Customers_Small_Commercial!W537+All_Customers_Lighting!W537</f>
        <v>99859</v>
      </c>
      <c r="X537" s="5">
        <f>All_Customers_Residential!X537+All_Customers_Small_Commercial!X537+All_Customers_Lighting!X537</f>
        <v>87376</v>
      </c>
      <c r="Y537" s="5">
        <f>All_Customers_Residential!Y537+All_Customers_Small_Commercial!Y537+All_Customers_Lighting!Y537</f>
        <v>74953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1187595</v>
      </c>
      <c r="AD537" s="5">
        <f t="shared" si="66"/>
        <v>543827</v>
      </c>
      <c r="AE537" s="5">
        <f t="shared" si="67"/>
        <v>1731422</v>
      </c>
      <c r="AG537" s="2">
        <f t="shared" si="68"/>
        <v>6</v>
      </c>
      <c r="AH537" s="2">
        <f t="shared" si="69"/>
        <v>2025</v>
      </c>
      <c r="AJ537" s="5">
        <f t="shared" si="70"/>
        <v>108043</v>
      </c>
      <c r="AK537" s="2">
        <f t="shared" si="71"/>
        <v>21</v>
      </c>
    </row>
    <row r="538" spans="1:37" ht="12.75" x14ac:dyDescent="0.2">
      <c r="A538" s="4">
        <v>45821</v>
      </c>
      <c r="B538" s="5">
        <f>All_Customers_Residential!B538+All_Customers_Small_Commercial!B538+All_Customers_Lighting!B538</f>
        <v>67520</v>
      </c>
      <c r="C538" s="5">
        <f>All_Customers_Residential!C538+All_Customers_Small_Commercial!C538+All_Customers_Lighting!C538</f>
        <v>61882</v>
      </c>
      <c r="D538" s="5">
        <f>All_Customers_Residential!D538+All_Customers_Small_Commercial!D538+All_Customers_Lighting!D538</f>
        <v>59966</v>
      </c>
      <c r="E538" s="5">
        <f>All_Customers_Residential!E538+All_Customers_Small_Commercial!E538+All_Customers_Lighting!E538</f>
        <v>59609</v>
      </c>
      <c r="F538" s="5">
        <f>All_Customers_Residential!F538+All_Customers_Small_Commercial!F538+All_Customers_Lighting!F538</f>
        <v>60888</v>
      </c>
      <c r="G538" s="5">
        <f>All_Customers_Residential!G538+All_Customers_Small_Commercial!G538+All_Customers_Lighting!G538</f>
        <v>64991</v>
      </c>
      <c r="H538" s="5">
        <f>All_Customers_Residential!H538+All_Customers_Small_Commercial!H538+All_Customers_Lighting!H538</f>
        <v>64262</v>
      </c>
      <c r="I538" s="5">
        <f>All_Customers_Residential!I538+All_Customers_Small_Commercial!I538+All_Customers_Lighting!I538</f>
        <v>57563</v>
      </c>
      <c r="J538" s="5">
        <f>All_Customers_Residential!J538+All_Customers_Small_Commercial!J538+All_Customers_Lighting!J538</f>
        <v>48483</v>
      </c>
      <c r="K538" s="5">
        <f>All_Customers_Residential!K538+All_Customers_Small_Commercial!K538+All_Customers_Lighting!K538</f>
        <v>44880</v>
      </c>
      <c r="L538" s="5">
        <f>All_Customers_Residential!L538+All_Customers_Small_Commercial!L538+All_Customers_Lighting!L538</f>
        <v>40605</v>
      </c>
      <c r="M538" s="5">
        <f>All_Customers_Residential!M538+All_Customers_Small_Commercial!M538+All_Customers_Lighting!M538</f>
        <v>37120</v>
      </c>
      <c r="N538" s="5">
        <f>All_Customers_Residential!N538+All_Customers_Small_Commercial!N538+All_Customers_Lighting!N538</f>
        <v>35651</v>
      </c>
      <c r="O538" s="5">
        <f>All_Customers_Residential!O538+All_Customers_Small_Commercial!O538+All_Customers_Lighting!O538</f>
        <v>34738</v>
      </c>
      <c r="P538" s="5">
        <f>All_Customers_Residential!P538+All_Customers_Small_Commercial!P538+All_Customers_Lighting!P538</f>
        <v>36812</v>
      </c>
      <c r="Q538" s="5">
        <f>All_Customers_Residential!Q538+All_Customers_Small_Commercial!Q538+All_Customers_Lighting!Q538</f>
        <v>43116</v>
      </c>
      <c r="R538" s="5">
        <f>All_Customers_Residential!R538+All_Customers_Small_Commercial!R538+All_Customers_Lighting!R538</f>
        <v>53297</v>
      </c>
      <c r="S538" s="5">
        <f>All_Customers_Residential!S538+All_Customers_Small_Commercial!S538+All_Customers_Lighting!S538</f>
        <v>67425</v>
      </c>
      <c r="T538" s="5">
        <f>All_Customers_Residential!T538+All_Customers_Small_Commercial!T538+All_Customers_Lighting!T538</f>
        <v>85388</v>
      </c>
      <c r="U538" s="5">
        <f>All_Customers_Residential!U538+All_Customers_Small_Commercial!U538+All_Customers_Lighting!U538</f>
        <v>95532</v>
      </c>
      <c r="V538" s="5">
        <f>All_Customers_Residential!V538+All_Customers_Small_Commercial!V538+All_Customers_Lighting!V538</f>
        <v>100721</v>
      </c>
      <c r="W538" s="5">
        <f>All_Customers_Residential!W538+All_Customers_Small_Commercial!W538+All_Customers_Lighting!W538</f>
        <v>95767</v>
      </c>
      <c r="X538" s="5">
        <f>All_Customers_Residential!X538+All_Customers_Small_Commercial!X538+All_Customers_Lighting!X538</f>
        <v>84353</v>
      </c>
      <c r="Y538" s="5">
        <f>All_Customers_Residential!Y538+All_Customers_Small_Commercial!Y538+All_Customers_Lighting!Y538</f>
        <v>72804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961451</v>
      </c>
      <c r="AD538" s="5">
        <f t="shared" si="66"/>
        <v>511922</v>
      </c>
      <c r="AE538" s="5">
        <f t="shared" si="67"/>
        <v>1473373</v>
      </c>
      <c r="AG538" s="2">
        <f t="shared" si="68"/>
        <v>6</v>
      </c>
      <c r="AH538" s="2">
        <f t="shared" si="69"/>
        <v>2025</v>
      </c>
      <c r="AJ538" s="5">
        <f t="shared" si="70"/>
        <v>100721</v>
      </c>
      <c r="AK538" s="2">
        <f t="shared" si="71"/>
        <v>21</v>
      </c>
    </row>
    <row r="539" spans="1:37" ht="12.75" x14ac:dyDescent="0.2">
      <c r="A539" s="4">
        <v>45822</v>
      </c>
      <c r="B539" s="5">
        <f>All_Customers_Residential!B539+All_Customers_Small_Commercial!B539+All_Customers_Lighting!B539</f>
        <v>65763</v>
      </c>
      <c r="C539" s="5">
        <f>All_Customers_Residential!C539+All_Customers_Small_Commercial!C539+All_Customers_Lighting!C539</f>
        <v>61481</v>
      </c>
      <c r="D539" s="5">
        <f>All_Customers_Residential!D539+All_Customers_Small_Commercial!D539+All_Customers_Lighting!D539</f>
        <v>60102</v>
      </c>
      <c r="E539" s="5">
        <f>All_Customers_Residential!E539+All_Customers_Small_Commercial!E539+All_Customers_Lighting!E539</f>
        <v>59053</v>
      </c>
      <c r="F539" s="5">
        <f>All_Customers_Residential!F539+All_Customers_Small_Commercial!F539+All_Customers_Lighting!F539</f>
        <v>59842</v>
      </c>
      <c r="G539" s="5">
        <f>All_Customers_Residential!G539+All_Customers_Small_Commercial!G539+All_Customers_Lighting!G539</f>
        <v>62194</v>
      </c>
      <c r="H539" s="5">
        <f>All_Customers_Residential!H539+All_Customers_Small_Commercial!H539+All_Customers_Lighting!H539</f>
        <v>65039</v>
      </c>
      <c r="I539" s="5">
        <f>All_Customers_Residential!I539+All_Customers_Small_Commercial!I539+All_Customers_Lighting!I539</f>
        <v>66543</v>
      </c>
      <c r="J539" s="5">
        <f>All_Customers_Residential!J539+All_Customers_Small_Commercial!J539+All_Customers_Lighting!J539</f>
        <v>57649</v>
      </c>
      <c r="K539" s="5">
        <f>All_Customers_Residential!K539+All_Customers_Small_Commercial!K539+All_Customers_Lighting!K539</f>
        <v>50745</v>
      </c>
      <c r="L539" s="5">
        <f>All_Customers_Residential!L539+All_Customers_Small_Commercial!L539+All_Customers_Lighting!L539</f>
        <v>47073</v>
      </c>
      <c r="M539" s="5">
        <f>All_Customers_Residential!M539+All_Customers_Small_Commercial!M539+All_Customers_Lighting!M539</f>
        <v>48896</v>
      </c>
      <c r="N539" s="5">
        <f>All_Customers_Residential!N539+All_Customers_Small_Commercial!N539+All_Customers_Lighting!N539</f>
        <v>47293</v>
      </c>
      <c r="O539" s="5">
        <f>All_Customers_Residential!O539+All_Customers_Small_Commercial!O539+All_Customers_Lighting!O539</f>
        <v>39236</v>
      </c>
      <c r="P539" s="5">
        <f>All_Customers_Residential!P539+All_Customers_Small_Commercial!P539+All_Customers_Lighting!P539</f>
        <v>38735</v>
      </c>
      <c r="Q539" s="5">
        <f>All_Customers_Residential!Q539+All_Customers_Small_Commercial!Q539+All_Customers_Lighting!Q539</f>
        <v>41677</v>
      </c>
      <c r="R539" s="5">
        <f>All_Customers_Residential!R539+All_Customers_Small_Commercial!R539+All_Customers_Lighting!R539</f>
        <v>52934</v>
      </c>
      <c r="S539" s="5">
        <f>All_Customers_Residential!S539+All_Customers_Small_Commercial!S539+All_Customers_Lighting!S539</f>
        <v>68122</v>
      </c>
      <c r="T539" s="5">
        <f>All_Customers_Residential!T539+All_Customers_Small_Commercial!T539+All_Customers_Lighting!T539</f>
        <v>84962</v>
      </c>
      <c r="U539" s="5">
        <f>All_Customers_Residential!U539+All_Customers_Small_Commercial!U539+All_Customers_Lighting!U539</f>
        <v>95896</v>
      </c>
      <c r="V539" s="5">
        <f>All_Customers_Residential!V539+All_Customers_Small_Commercial!V539+All_Customers_Lighting!V539</f>
        <v>99892</v>
      </c>
      <c r="W539" s="5">
        <f>All_Customers_Residential!W539+All_Customers_Small_Commercial!W539+All_Customers_Lighting!W539</f>
        <v>96432</v>
      </c>
      <c r="X539" s="5">
        <f>All_Customers_Residential!X539+All_Customers_Small_Commercial!X539+All_Customers_Lighting!X539</f>
        <v>85419</v>
      </c>
      <c r="Y539" s="5">
        <f>All_Customers_Residential!Y539+All_Customers_Small_Commercial!Y539+All_Customers_Lighting!Y539</f>
        <v>74897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1529875</v>
      </c>
      <c r="AE539" s="5">
        <f t="shared" si="67"/>
        <v>1529875</v>
      </c>
      <c r="AG539" s="2">
        <f t="shared" si="68"/>
        <v>6</v>
      </c>
      <c r="AH539" s="2">
        <f t="shared" si="69"/>
        <v>2025</v>
      </c>
      <c r="AJ539" s="5">
        <f t="shared" si="70"/>
        <v>99892</v>
      </c>
      <c r="AK539" s="2">
        <f t="shared" si="71"/>
        <v>21</v>
      </c>
    </row>
    <row r="540" spans="1:37" ht="12.75" x14ac:dyDescent="0.2">
      <c r="A540" s="4">
        <v>45823</v>
      </c>
      <c r="B540" s="5">
        <f>All_Customers_Residential!B540+All_Customers_Small_Commercial!B540+All_Customers_Lighting!B540</f>
        <v>66830</v>
      </c>
      <c r="C540" s="5">
        <f>All_Customers_Residential!C540+All_Customers_Small_Commercial!C540+All_Customers_Lighting!C540</f>
        <v>62157</v>
      </c>
      <c r="D540" s="5">
        <f>All_Customers_Residential!D540+All_Customers_Small_Commercial!D540+All_Customers_Lighting!D540</f>
        <v>60762</v>
      </c>
      <c r="E540" s="5">
        <f>All_Customers_Residential!E540+All_Customers_Small_Commercial!E540+All_Customers_Lighting!E540</f>
        <v>59691</v>
      </c>
      <c r="F540" s="5">
        <f>All_Customers_Residential!F540+All_Customers_Small_Commercial!F540+All_Customers_Lighting!F540</f>
        <v>60530</v>
      </c>
      <c r="G540" s="5">
        <f>All_Customers_Residential!G540+All_Customers_Small_Commercial!G540+All_Customers_Lighting!G540</f>
        <v>60734</v>
      </c>
      <c r="H540" s="5">
        <f>All_Customers_Residential!H540+All_Customers_Small_Commercial!H540+All_Customers_Lighting!H540</f>
        <v>58345</v>
      </c>
      <c r="I540" s="5">
        <f>All_Customers_Residential!I540+All_Customers_Small_Commercial!I540+All_Customers_Lighting!I540</f>
        <v>53355</v>
      </c>
      <c r="J540" s="5">
        <f>All_Customers_Residential!J540+All_Customers_Small_Commercial!J540+All_Customers_Lighting!J540</f>
        <v>46013</v>
      </c>
      <c r="K540" s="5">
        <f>All_Customers_Residential!K540+All_Customers_Small_Commercial!K540+All_Customers_Lighting!K540</f>
        <v>37997</v>
      </c>
      <c r="L540" s="5">
        <f>All_Customers_Residential!L540+All_Customers_Small_Commercial!L540+All_Customers_Lighting!L540</f>
        <v>33763</v>
      </c>
      <c r="M540" s="5">
        <f>All_Customers_Residential!M540+All_Customers_Small_Commercial!M540+All_Customers_Lighting!M540</f>
        <v>33396</v>
      </c>
      <c r="N540" s="5">
        <f>All_Customers_Residential!N540+All_Customers_Small_Commercial!N540+All_Customers_Lighting!N540</f>
        <v>36438</v>
      </c>
      <c r="O540" s="5">
        <f>All_Customers_Residential!O540+All_Customers_Small_Commercial!O540+All_Customers_Lighting!O540</f>
        <v>36664</v>
      </c>
      <c r="P540" s="5">
        <f>All_Customers_Residential!P540+All_Customers_Small_Commercial!P540+All_Customers_Lighting!P540</f>
        <v>38869</v>
      </c>
      <c r="Q540" s="5">
        <f>All_Customers_Residential!Q540+All_Customers_Small_Commercial!Q540+All_Customers_Lighting!Q540</f>
        <v>49109</v>
      </c>
      <c r="R540" s="5">
        <f>All_Customers_Residential!R540+All_Customers_Small_Commercial!R540+All_Customers_Lighting!R540</f>
        <v>57814</v>
      </c>
      <c r="S540" s="5">
        <f>All_Customers_Residential!S540+All_Customers_Small_Commercial!S540+All_Customers_Lighting!S540</f>
        <v>72741</v>
      </c>
      <c r="T540" s="5">
        <f>All_Customers_Residential!T540+All_Customers_Small_Commercial!T540+All_Customers_Lighting!T540</f>
        <v>89964</v>
      </c>
      <c r="U540" s="5">
        <f>All_Customers_Residential!U540+All_Customers_Small_Commercial!U540+All_Customers_Lighting!U540</f>
        <v>99910</v>
      </c>
      <c r="V540" s="5">
        <f>All_Customers_Residential!V540+All_Customers_Small_Commercial!V540+All_Customers_Lighting!V540</f>
        <v>103045</v>
      </c>
      <c r="W540" s="5">
        <f>All_Customers_Residential!W540+All_Customers_Small_Commercial!W540+All_Customers_Lighting!W540</f>
        <v>97498</v>
      </c>
      <c r="X540" s="5">
        <f>All_Customers_Residential!X540+All_Customers_Small_Commercial!X540+All_Customers_Lighting!X540</f>
        <v>84397</v>
      </c>
      <c r="Y540" s="5">
        <f>All_Customers_Residential!Y540+All_Customers_Small_Commercial!Y540+All_Customers_Lighting!Y540</f>
        <v>73342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1473364</v>
      </c>
      <c r="AE540" s="5">
        <f t="shared" si="67"/>
        <v>1473364</v>
      </c>
      <c r="AG540" s="2">
        <f t="shared" si="68"/>
        <v>6</v>
      </c>
      <c r="AH540" s="2">
        <f t="shared" si="69"/>
        <v>2025</v>
      </c>
      <c r="AJ540" s="5">
        <f t="shared" si="70"/>
        <v>103045</v>
      </c>
      <c r="AK540" s="2">
        <f t="shared" si="71"/>
        <v>21</v>
      </c>
    </row>
    <row r="541" spans="1:37" ht="12.75" x14ac:dyDescent="0.2">
      <c r="A541" s="4">
        <v>45824</v>
      </c>
      <c r="B541" s="5">
        <f>All_Customers_Residential!B541+All_Customers_Small_Commercial!B541+All_Customers_Lighting!B541</f>
        <v>64518</v>
      </c>
      <c r="C541" s="5">
        <f>All_Customers_Residential!C541+All_Customers_Small_Commercial!C541+All_Customers_Lighting!C541</f>
        <v>60489</v>
      </c>
      <c r="D541" s="5">
        <f>All_Customers_Residential!D541+All_Customers_Small_Commercial!D541+All_Customers_Lighting!D541</f>
        <v>58924</v>
      </c>
      <c r="E541" s="5">
        <f>All_Customers_Residential!E541+All_Customers_Small_Commercial!E541+All_Customers_Lighting!E541</f>
        <v>59032</v>
      </c>
      <c r="F541" s="5">
        <f>All_Customers_Residential!F541+All_Customers_Small_Commercial!F541+All_Customers_Lighting!F541</f>
        <v>61717</v>
      </c>
      <c r="G541" s="5">
        <f>All_Customers_Residential!G541+All_Customers_Small_Commercial!G541+All_Customers_Lighting!G541</f>
        <v>65715</v>
      </c>
      <c r="H541" s="5">
        <f>All_Customers_Residential!H541+All_Customers_Small_Commercial!H541+All_Customers_Lighting!H541</f>
        <v>70202</v>
      </c>
      <c r="I541" s="5">
        <f>All_Customers_Residential!I541+All_Customers_Small_Commercial!I541+All_Customers_Lighting!I541</f>
        <v>68783</v>
      </c>
      <c r="J541" s="5">
        <f>All_Customers_Residential!J541+All_Customers_Small_Commercial!J541+All_Customers_Lighting!J541</f>
        <v>58183</v>
      </c>
      <c r="K541" s="5">
        <f>All_Customers_Residential!K541+All_Customers_Small_Commercial!K541+All_Customers_Lighting!K541</f>
        <v>44828</v>
      </c>
      <c r="L541" s="5">
        <f>All_Customers_Residential!L541+All_Customers_Small_Commercial!L541+All_Customers_Lighting!L541</f>
        <v>42418</v>
      </c>
      <c r="M541" s="5">
        <f>All_Customers_Residential!M541+All_Customers_Small_Commercial!M541+All_Customers_Lighting!M541</f>
        <v>43205</v>
      </c>
      <c r="N541" s="5">
        <f>All_Customers_Residential!N541+All_Customers_Small_Commercial!N541+All_Customers_Lighting!N541</f>
        <v>42641</v>
      </c>
      <c r="O541" s="5">
        <f>All_Customers_Residential!O541+All_Customers_Small_Commercial!O541+All_Customers_Lighting!O541</f>
        <v>44285</v>
      </c>
      <c r="P541" s="5">
        <f>All_Customers_Residential!P541+All_Customers_Small_Commercial!P541+All_Customers_Lighting!P541</f>
        <v>46951</v>
      </c>
      <c r="Q541" s="5">
        <f>All_Customers_Residential!Q541+All_Customers_Small_Commercial!Q541+All_Customers_Lighting!Q541</f>
        <v>50950</v>
      </c>
      <c r="R541" s="5">
        <f>All_Customers_Residential!R541+All_Customers_Small_Commercial!R541+All_Customers_Lighting!R541</f>
        <v>59826</v>
      </c>
      <c r="S541" s="5">
        <f>All_Customers_Residential!S541+All_Customers_Small_Commercial!S541+All_Customers_Lighting!S541</f>
        <v>72741</v>
      </c>
      <c r="T541" s="5">
        <f>All_Customers_Residential!T541+All_Customers_Small_Commercial!T541+All_Customers_Lighting!T541</f>
        <v>89627</v>
      </c>
      <c r="U541" s="5">
        <f>All_Customers_Residential!U541+All_Customers_Small_Commercial!U541+All_Customers_Lighting!U541</f>
        <v>101242</v>
      </c>
      <c r="V541" s="5">
        <f>All_Customers_Residential!V541+All_Customers_Small_Commercial!V541+All_Customers_Lighting!V541</f>
        <v>104413</v>
      </c>
      <c r="W541" s="5">
        <f>All_Customers_Residential!W541+All_Customers_Small_Commercial!W541+All_Customers_Lighting!W541</f>
        <v>99485</v>
      </c>
      <c r="X541" s="5">
        <f>All_Customers_Residential!X541+All_Customers_Small_Commercial!X541+All_Customers_Lighting!X541</f>
        <v>84540</v>
      </c>
      <c r="Y541" s="5">
        <f>All_Customers_Residential!Y541+All_Customers_Small_Commercial!Y541+All_Customers_Lighting!Y541</f>
        <v>72173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1054118</v>
      </c>
      <c r="AD541" s="5">
        <f t="shared" si="66"/>
        <v>512770</v>
      </c>
      <c r="AE541" s="5">
        <f t="shared" si="67"/>
        <v>1566888</v>
      </c>
      <c r="AG541" s="2">
        <f t="shared" si="68"/>
        <v>6</v>
      </c>
      <c r="AH541" s="2">
        <f t="shared" si="69"/>
        <v>2025</v>
      </c>
      <c r="AJ541" s="5">
        <f t="shared" si="70"/>
        <v>104413</v>
      </c>
      <c r="AK541" s="2">
        <f t="shared" si="71"/>
        <v>21</v>
      </c>
    </row>
    <row r="542" spans="1:37" ht="12.75" x14ac:dyDescent="0.2">
      <c r="A542" s="4">
        <v>45825</v>
      </c>
      <c r="B542" s="5">
        <f>All_Customers_Residential!B542+All_Customers_Small_Commercial!B542+All_Customers_Lighting!B542</f>
        <v>65818</v>
      </c>
      <c r="C542" s="5">
        <f>All_Customers_Residential!C542+All_Customers_Small_Commercial!C542+All_Customers_Lighting!C542</f>
        <v>60800</v>
      </c>
      <c r="D542" s="5">
        <f>All_Customers_Residential!D542+All_Customers_Small_Commercial!D542+All_Customers_Lighting!D542</f>
        <v>59155</v>
      </c>
      <c r="E542" s="5">
        <f>All_Customers_Residential!E542+All_Customers_Small_Commercial!E542+All_Customers_Lighting!E542</f>
        <v>59775</v>
      </c>
      <c r="F542" s="5">
        <f>All_Customers_Residential!F542+All_Customers_Small_Commercial!F542+All_Customers_Lighting!F542</f>
        <v>61889</v>
      </c>
      <c r="G542" s="5">
        <f>All_Customers_Residential!G542+All_Customers_Small_Commercial!G542+All_Customers_Lighting!G542</f>
        <v>65748</v>
      </c>
      <c r="H542" s="5">
        <f>All_Customers_Residential!H542+All_Customers_Small_Commercial!H542+All_Customers_Lighting!H542</f>
        <v>70727</v>
      </c>
      <c r="I542" s="5">
        <f>All_Customers_Residential!I542+All_Customers_Small_Commercial!I542+All_Customers_Lighting!I542</f>
        <v>69958</v>
      </c>
      <c r="J542" s="5">
        <f>All_Customers_Residential!J542+All_Customers_Small_Commercial!J542+All_Customers_Lighting!J542</f>
        <v>62395</v>
      </c>
      <c r="K542" s="5">
        <f>All_Customers_Residential!K542+All_Customers_Small_Commercial!K542+All_Customers_Lighting!K542</f>
        <v>51013</v>
      </c>
      <c r="L542" s="5">
        <f>All_Customers_Residential!L542+All_Customers_Small_Commercial!L542+All_Customers_Lighting!L542</f>
        <v>45079</v>
      </c>
      <c r="M542" s="5">
        <f>All_Customers_Residential!M542+All_Customers_Small_Commercial!M542+All_Customers_Lighting!M542</f>
        <v>40408</v>
      </c>
      <c r="N542" s="5">
        <f>All_Customers_Residential!N542+All_Customers_Small_Commercial!N542+All_Customers_Lighting!N542</f>
        <v>40261</v>
      </c>
      <c r="O542" s="5">
        <f>All_Customers_Residential!O542+All_Customers_Small_Commercial!O542+All_Customers_Lighting!O542</f>
        <v>41017</v>
      </c>
      <c r="P542" s="5">
        <f>All_Customers_Residential!P542+All_Customers_Small_Commercial!P542+All_Customers_Lighting!P542</f>
        <v>42267</v>
      </c>
      <c r="Q542" s="5">
        <f>All_Customers_Residential!Q542+All_Customers_Small_Commercial!Q542+All_Customers_Lighting!Q542</f>
        <v>48434</v>
      </c>
      <c r="R542" s="5">
        <f>All_Customers_Residential!R542+All_Customers_Small_Commercial!R542+All_Customers_Lighting!R542</f>
        <v>66713</v>
      </c>
      <c r="S542" s="5">
        <f>All_Customers_Residential!S542+All_Customers_Small_Commercial!S542+All_Customers_Lighting!S542</f>
        <v>84258</v>
      </c>
      <c r="T542" s="5">
        <f>All_Customers_Residential!T542+All_Customers_Small_Commercial!T542+All_Customers_Lighting!T542</f>
        <v>95209</v>
      </c>
      <c r="U542" s="5">
        <f>All_Customers_Residential!U542+All_Customers_Small_Commercial!U542+All_Customers_Lighting!U542</f>
        <v>102190</v>
      </c>
      <c r="V542" s="5">
        <f>All_Customers_Residential!V542+All_Customers_Small_Commercial!V542+All_Customers_Lighting!V542</f>
        <v>106262</v>
      </c>
      <c r="W542" s="5">
        <f>All_Customers_Residential!W542+All_Customers_Small_Commercial!W542+All_Customers_Lighting!W542</f>
        <v>98543</v>
      </c>
      <c r="X542" s="5">
        <f>All_Customers_Residential!X542+All_Customers_Small_Commercial!X542+All_Customers_Lighting!X542</f>
        <v>85604</v>
      </c>
      <c r="Y542" s="5">
        <f>All_Customers_Residential!Y542+All_Customers_Small_Commercial!Y542+All_Customers_Lighting!Y542</f>
        <v>74383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1079611</v>
      </c>
      <c r="AD542" s="5">
        <f t="shared" si="66"/>
        <v>518295</v>
      </c>
      <c r="AE542" s="5">
        <f t="shared" si="67"/>
        <v>1597906</v>
      </c>
      <c r="AG542" s="2">
        <f t="shared" si="68"/>
        <v>6</v>
      </c>
      <c r="AH542" s="2">
        <f t="shared" si="69"/>
        <v>2025</v>
      </c>
      <c r="AJ542" s="5">
        <f t="shared" si="70"/>
        <v>106262</v>
      </c>
      <c r="AK542" s="2">
        <f t="shared" si="71"/>
        <v>21</v>
      </c>
    </row>
    <row r="543" spans="1:37" ht="12.75" x14ac:dyDescent="0.2">
      <c r="A543" s="4">
        <v>45826</v>
      </c>
      <c r="B543" s="5">
        <f>All_Customers_Residential!B543+All_Customers_Small_Commercial!B543+All_Customers_Lighting!B543</f>
        <v>66538</v>
      </c>
      <c r="C543" s="5">
        <f>All_Customers_Residential!C543+All_Customers_Small_Commercial!C543+All_Customers_Lighting!C543</f>
        <v>62256</v>
      </c>
      <c r="D543" s="5">
        <f>All_Customers_Residential!D543+All_Customers_Small_Commercial!D543+All_Customers_Lighting!D543</f>
        <v>60512</v>
      </c>
      <c r="E543" s="5">
        <f>All_Customers_Residential!E543+All_Customers_Small_Commercial!E543+All_Customers_Lighting!E543</f>
        <v>60920</v>
      </c>
      <c r="F543" s="5">
        <f>All_Customers_Residential!F543+All_Customers_Small_Commercial!F543+All_Customers_Lighting!F543</f>
        <v>62886</v>
      </c>
      <c r="G543" s="5">
        <f>All_Customers_Residential!G543+All_Customers_Small_Commercial!G543+All_Customers_Lighting!G543</f>
        <v>68593</v>
      </c>
      <c r="H543" s="5">
        <f>All_Customers_Residential!H543+All_Customers_Small_Commercial!H543+All_Customers_Lighting!H543</f>
        <v>76707</v>
      </c>
      <c r="I543" s="5">
        <f>All_Customers_Residential!I543+All_Customers_Small_Commercial!I543+All_Customers_Lighting!I543</f>
        <v>83910</v>
      </c>
      <c r="J543" s="5">
        <f>All_Customers_Residential!J543+All_Customers_Small_Commercial!J543+All_Customers_Lighting!J543</f>
        <v>84187</v>
      </c>
      <c r="K543" s="5">
        <f>All_Customers_Residential!K543+All_Customers_Small_Commercial!K543+All_Customers_Lighting!K543</f>
        <v>87914</v>
      </c>
      <c r="L543" s="5">
        <f>All_Customers_Residential!L543+All_Customers_Small_Commercial!L543+All_Customers_Lighting!L543</f>
        <v>82980</v>
      </c>
      <c r="M543" s="5">
        <f>All_Customers_Residential!M543+All_Customers_Small_Commercial!M543+All_Customers_Lighting!M543</f>
        <v>83033</v>
      </c>
      <c r="N543" s="5">
        <f>All_Customers_Residential!N543+All_Customers_Small_Commercial!N543+All_Customers_Lighting!N543</f>
        <v>80291</v>
      </c>
      <c r="O543" s="5">
        <f>All_Customers_Residential!O543+All_Customers_Small_Commercial!O543+All_Customers_Lighting!O543</f>
        <v>73807</v>
      </c>
      <c r="P543" s="5">
        <f>All_Customers_Residential!P543+All_Customers_Small_Commercial!P543+All_Customers_Lighting!P543</f>
        <v>74406</v>
      </c>
      <c r="Q543" s="5">
        <f>All_Customers_Residential!Q543+All_Customers_Small_Commercial!Q543+All_Customers_Lighting!Q543</f>
        <v>76408</v>
      </c>
      <c r="R543" s="5">
        <f>All_Customers_Residential!R543+All_Customers_Small_Commercial!R543+All_Customers_Lighting!R543</f>
        <v>84940</v>
      </c>
      <c r="S543" s="5">
        <f>All_Customers_Residential!S543+All_Customers_Small_Commercial!S543+All_Customers_Lighting!S543</f>
        <v>92597</v>
      </c>
      <c r="T543" s="5">
        <f>All_Customers_Residential!T543+All_Customers_Small_Commercial!T543+All_Customers_Lighting!T543</f>
        <v>103054</v>
      </c>
      <c r="U543" s="5">
        <f>All_Customers_Residential!U543+All_Customers_Small_Commercial!U543+All_Customers_Lighting!U543</f>
        <v>105548</v>
      </c>
      <c r="V543" s="5">
        <f>All_Customers_Residential!V543+All_Customers_Small_Commercial!V543+All_Customers_Lighting!V543</f>
        <v>107391</v>
      </c>
      <c r="W543" s="5">
        <f>All_Customers_Residential!W543+All_Customers_Small_Commercial!W543+All_Customers_Lighting!W543</f>
        <v>101333</v>
      </c>
      <c r="X543" s="5">
        <f>All_Customers_Residential!X543+All_Customers_Small_Commercial!X543+All_Customers_Lighting!X543</f>
        <v>87412</v>
      </c>
      <c r="Y543" s="5">
        <f>All_Customers_Residential!Y543+All_Customers_Small_Commercial!Y543+All_Customers_Lighting!Y543</f>
        <v>75220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1409211</v>
      </c>
      <c r="AD543" s="5">
        <f t="shared" si="66"/>
        <v>533632</v>
      </c>
      <c r="AE543" s="5">
        <f t="shared" si="67"/>
        <v>1942843</v>
      </c>
      <c r="AG543" s="2">
        <f t="shared" si="68"/>
        <v>6</v>
      </c>
      <c r="AH543" s="2">
        <f t="shared" si="69"/>
        <v>2025</v>
      </c>
      <c r="AJ543" s="5">
        <f t="shared" si="70"/>
        <v>107391</v>
      </c>
      <c r="AK543" s="2">
        <f t="shared" si="71"/>
        <v>21</v>
      </c>
    </row>
    <row r="544" spans="1:37" ht="12.75" x14ac:dyDescent="0.2">
      <c r="A544" s="4">
        <v>45827</v>
      </c>
      <c r="B544" s="5">
        <f>All_Customers_Residential!B544+All_Customers_Small_Commercial!B544+All_Customers_Lighting!B544</f>
        <v>69489</v>
      </c>
      <c r="C544" s="5">
        <f>All_Customers_Residential!C544+All_Customers_Small_Commercial!C544+All_Customers_Lighting!C544</f>
        <v>65054</v>
      </c>
      <c r="D544" s="5">
        <f>All_Customers_Residential!D544+All_Customers_Small_Commercial!D544+All_Customers_Lighting!D544</f>
        <v>62785</v>
      </c>
      <c r="E544" s="5">
        <f>All_Customers_Residential!E544+All_Customers_Small_Commercial!E544+All_Customers_Lighting!E544</f>
        <v>62724</v>
      </c>
      <c r="F544" s="5">
        <f>All_Customers_Residential!F544+All_Customers_Small_Commercial!F544+All_Customers_Lighting!F544</f>
        <v>65539</v>
      </c>
      <c r="G544" s="5">
        <f>All_Customers_Residential!G544+All_Customers_Small_Commercial!G544+All_Customers_Lighting!G544</f>
        <v>69997</v>
      </c>
      <c r="H544" s="5">
        <f>All_Customers_Residential!H544+All_Customers_Small_Commercial!H544+All_Customers_Lighting!H544</f>
        <v>76301</v>
      </c>
      <c r="I544" s="5">
        <f>All_Customers_Residential!I544+All_Customers_Small_Commercial!I544+All_Customers_Lighting!I544</f>
        <v>83045</v>
      </c>
      <c r="J544" s="5">
        <f>All_Customers_Residential!J544+All_Customers_Small_Commercial!J544+All_Customers_Lighting!J544</f>
        <v>82170</v>
      </c>
      <c r="K544" s="5">
        <f>All_Customers_Residential!K544+All_Customers_Small_Commercial!K544+All_Customers_Lighting!K544</f>
        <v>83306</v>
      </c>
      <c r="L544" s="5">
        <f>All_Customers_Residential!L544+All_Customers_Small_Commercial!L544+All_Customers_Lighting!L544</f>
        <v>77715</v>
      </c>
      <c r="M544" s="5">
        <f>All_Customers_Residential!M544+All_Customers_Small_Commercial!M544+All_Customers_Lighting!M544</f>
        <v>69124</v>
      </c>
      <c r="N544" s="5">
        <f>All_Customers_Residential!N544+All_Customers_Small_Commercial!N544+All_Customers_Lighting!N544</f>
        <v>72688</v>
      </c>
      <c r="O544" s="5">
        <f>All_Customers_Residential!O544+All_Customers_Small_Commercial!O544+All_Customers_Lighting!O544</f>
        <v>70895</v>
      </c>
      <c r="P544" s="5">
        <f>All_Customers_Residential!P544+All_Customers_Small_Commercial!P544+All_Customers_Lighting!P544</f>
        <v>75943</v>
      </c>
      <c r="Q544" s="5">
        <f>All_Customers_Residential!Q544+All_Customers_Small_Commercial!Q544+All_Customers_Lighting!Q544</f>
        <v>82466</v>
      </c>
      <c r="R544" s="5">
        <f>All_Customers_Residential!R544+All_Customers_Small_Commercial!R544+All_Customers_Lighting!R544</f>
        <v>94268</v>
      </c>
      <c r="S544" s="5">
        <f>All_Customers_Residential!S544+All_Customers_Small_Commercial!S544+All_Customers_Lighting!S544</f>
        <v>99794</v>
      </c>
      <c r="T544" s="5">
        <f>All_Customers_Residential!T544+All_Customers_Small_Commercial!T544+All_Customers_Lighting!T544</f>
        <v>105251</v>
      </c>
      <c r="U544" s="5">
        <f>All_Customers_Residential!U544+All_Customers_Small_Commercial!U544+All_Customers_Lighting!U544</f>
        <v>114099</v>
      </c>
      <c r="V544" s="5">
        <f>All_Customers_Residential!V544+All_Customers_Small_Commercial!V544+All_Customers_Lighting!V544</f>
        <v>116642</v>
      </c>
      <c r="W544" s="5">
        <f>All_Customers_Residential!W544+All_Customers_Small_Commercial!W544+All_Customers_Lighting!W544</f>
        <v>107478</v>
      </c>
      <c r="X544" s="5">
        <f>All_Customers_Residential!X544+All_Customers_Small_Commercial!X544+All_Customers_Lighting!X544</f>
        <v>94942</v>
      </c>
      <c r="Y544" s="5">
        <f>All_Customers_Residential!Y544+All_Customers_Small_Commercial!Y544+All_Customers_Lighting!Y544</f>
        <v>79177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1429826</v>
      </c>
      <c r="AD544" s="5">
        <f t="shared" si="66"/>
        <v>551066</v>
      </c>
      <c r="AE544" s="5">
        <f t="shared" si="67"/>
        <v>1980892</v>
      </c>
      <c r="AG544" s="2">
        <f t="shared" si="68"/>
        <v>6</v>
      </c>
      <c r="AH544" s="2">
        <f t="shared" si="69"/>
        <v>2025</v>
      </c>
      <c r="AJ544" s="5">
        <f t="shared" si="70"/>
        <v>116642</v>
      </c>
      <c r="AK544" s="2">
        <f t="shared" si="71"/>
        <v>21</v>
      </c>
    </row>
    <row r="545" spans="1:37" ht="12.75" x14ac:dyDescent="0.2">
      <c r="A545" s="4">
        <v>45828</v>
      </c>
      <c r="B545" s="5">
        <f>All_Customers_Residential!B545+All_Customers_Small_Commercial!B545+All_Customers_Lighting!B545</f>
        <v>71125</v>
      </c>
      <c r="C545" s="5">
        <f>All_Customers_Residential!C545+All_Customers_Small_Commercial!C545+All_Customers_Lighting!C545</f>
        <v>66285</v>
      </c>
      <c r="D545" s="5">
        <f>All_Customers_Residential!D545+All_Customers_Small_Commercial!D545+All_Customers_Lighting!D545</f>
        <v>64086</v>
      </c>
      <c r="E545" s="5">
        <f>All_Customers_Residential!E545+All_Customers_Small_Commercial!E545+All_Customers_Lighting!E545</f>
        <v>63983</v>
      </c>
      <c r="F545" s="5">
        <f>All_Customers_Residential!F545+All_Customers_Small_Commercial!F545+All_Customers_Lighting!F545</f>
        <v>65432</v>
      </c>
      <c r="G545" s="5">
        <f>All_Customers_Residential!G545+All_Customers_Small_Commercial!G545+All_Customers_Lighting!G545</f>
        <v>70429</v>
      </c>
      <c r="H545" s="5">
        <f>All_Customers_Residential!H545+All_Customers_Small_Commercial!H545+All_Customers_Lighting!H545</f>
        <v>77660</v>
      </c>
      <c r="I545" s="5">
        <f>All_Customers_Residential!I545+All_Customers_Small_Commercial!I545+All_Customers_Lighting!I545</f>
        <v>84652</v>
      </c>
      <c r="J545" s="5">
        <f>All_Customers_Residential!J545+All_Customers_Small_Commercial!J545+All_Customers_Lighting!J545</f>
        <v>80242</v>
      </c>
      <c r="K545" s="5">
        <f>All_Customers_Residential!K545+All_Customers_Small_Commercial!K545+All_Customers_Lighting!K545</f>
        <v>69890</v>
      </c>
      <c r="L545" s="5">
        <f>All_Customers_Residential!L545+All_Customers_Small_Commercial!L545+All_Customers_Lighting!L545</f>
        <v>67606</v>
      </c>
      <c r="M545" s="5">
        <f>All_Customers_Residential!M545+All_Customers_Small_Commercial!M545+All_Customers_Lighting!M545</f>
        <v>66300</v>
      </c>
      <c r="N545" s="5">
        <f>All_Customers_Residential!N545+All_Customers_Small_Commercial!N545+All_Customers_Lighting!N545</f>
        <v>70725</v>
      </c>
      <c r="O545" s="5">
        <f>All_Customers_Residential!O545+All_Customers_Small_Commercial!O545+All_Customers_Lighting!O545</f>
        <v>71035</v>
      </c>
      <c r="P545" s="5">
        <f>All_Customers_Residential!P545+All_Customers_Small_Commercial!P545+All_Customers_Lighting!P545</f>
        <v>67731</v>
      </c>
      <c r="Q545" s="5">
        <f>All_Customers_Residential!Q545+All_Customers_Small_Commercial!Q545+All_Customers_Lighting!Q545</f>
        <v>70695</v>
      </c>
      <c r="R545" s="5">
        <f>All_Customers_Residential!R545+All_Customers_Small_Commercial!R545+All_Customers_Lighting!R545</f>
        <v>83975</v>
      </c>
      <c r="S545" s="5">
        <f>All_Customers_Residential!S545+All_Customers_Small_Commercial!S545+All_Customers_Lighting!S545</f>
        <v>94810</v>
      </c>
      <c r="T545" s="5">
        <f>All_Customers_Residential!T545+All_Customers_Small_Commercial!T545+All_Customers_Lighting!T545</f>
        <v>99066</v>
      </c>
      <c r="U545" s="5">
        <f>All_Customers_Residential!U545+All_Customers_Small_Commercial!U545+All_Customers_Lighting!U545</f>
        <v>104118</v>
      </c>
      <c r="V545" s="5">
        <f>All_Customers_Residential!V545+All_Customers_Small_Commercial!V545+All_Customers_Lighting!V545</f>
        <v>105894</v>
      </c>
      <c r="W545" s="5">
        <f>All_Customers_Residential!W545+All_Customers_Small_Commercial!W545+All_Customers_Lighting!W545</f>
        <v>102062</v>
      </c>
      <c r="X545" s="5">
        <f>All_Customers_Residential!X545+All_Customers_Small_Commercial!X545+All_Customers_Lighting!X545</f>
        <v>89064</v>
      </c>
      <c r="Y545" s="5">
        <f>All_Customers_Residential!Y545+All_Customers_Small_Commercial!Y545+All_Customers_Lighting!Y545</f>
        <v>76596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1327865</v>
      </c>
      <c r="AD545" s="5">
        <f t="shared" si="66"/>
        <v>555596</v>
      </c>
      <c r="AE545" s="5">
        <f t="shared" si="67"/>
        <v>1883461</v>
      </c>
      <c r="AG545" s="2">
        <f t="shared" si="68"/>
        <v>6</v>
      </c>
      <c r="AH545" s="2">
        <f t="shared" si="69"/>
        <v>2025</v>
      </c>
      <c r="AJ545" s="5">
        <f t="shared" si="70"/>
        <v>105894</v>
      </c>
      <c r="AK545" s="2">
        <f t="shared" si="71"/>
        <v>21</v>
      </c>
    </row>
    <row r="546" spans="1:37" ht="12.75" x14ac:dyDescent="0.2">
      <c r="A546" s="4">
        <v>45829</v>
      </c>
      <c r="B546" s="5">
        <f>All_Customers_Residential!B546+All_Customers_Small_Commercial!B546+All_Customers_Lighting!B546</f>
        <v>69394</v>
      </c>
      <c r="C546" s="5">
        <f>All_Customers_Residential!C546+All_Customers_Small_Commercial!C546+All_Customers_Lighting!C546</f>
        <v>63360</v>
      </c>
      <c r="D546" s="5">
        <f>All_Customers_Residential!D546+All_Customers_Small_Commercial!D546+All_Customers_Lighting!D546</f>
        <v>61823</v>
      </c>
      <c r="E546" s="5">
        <f>All_Customers_Residential!E546+All_Customers_Small_Commercial!E546+All_Customers_Lighting!E546</f>
        <v>60669</v>
      </c>
      <c r="F546" s="5">
        <f>All_Customers_Residential!F546+All_Customers_Small_Commercial!F546+All_Customers_Lighting!F546</f>
        <v>60897</v>
      </c>
      <c r="G546" s="5">
        <f>All_Customers_Residential!G546+All_Customers_Small_Commercial!G546+All_Customers_Lighting!G546</f>
        <v>61522</v>
      </c>
      <c r="H546" s="5">
        <f>All_Customers_Residential!H546+All_Customers_Small_Commercial!H546+All_Customers_Lighting!H546</f>
        <v>58556</v>
      </c>
      <c r="I546" s="5">
        <f>All_Customers_Residential!I546+All_Customers_Small_Commercial!I546+All_Customers_Lighting!I546</f>
        <v>52369</v>
      </c>
      <c r="J546" s="5">
        <f>All_Customers_Residential!J546+All_Customers_Small_Commercial!J546+All_Customers_Lighting!J546</f>
        <v>46423</v>
      </c>
      <c r="K546" s="5">
        <f>All_Customers_Residential!K546+All_Customers_Small_Commercial!K546+All_Customers_Lighting!K546</f>
        <v>41962</v>
      </c>
      <c r="L546" s="5">
        <f>All_Customers_Residential!L546+All_Customers_Small_Commercial!L546+All_Customers_Lighting!L546</f>
        <v>37197</v>
      </c>
      <c r="M546" s="5">
        <f>All_Customers_Residential!M546+All_Customers_Small_Commercial!M546+All_Customers_Lighting!M546</f>
        <v>38407</v>
      </c>
      <c r="N546" s="5">
        <f>All_Customers_Residential!N546+All_Customers_Small_Commercial!N546+All_Customers_Lighting!N546</f>
        <v>37521</v>
      </c>
      <c r="O546" s="5">
        <f>All_Customers_Residential!O546+All_Customers_Small_Commercial!O546+All_Customers_Lighting!O546</f>
        <v>35673</v>
      </c>
      <c r="P546" s="5">
        <f>All_Customers_Residential!P546+All_Customers_Small_Commercial!P546+All_Customers_Lighting!P546</f>
        <v>38011</v>
      </c>
      <c r="Q546" s="5">
        <f>All_Customers_Residential!Q546+All_Customers_Small_Commercial!Q546+All_Customers_Lighting!Q546</f>
        <v>44383</v>
      </c>
      <c r="R546" s="5">
        <f>All_Customers_Residential!R546+All_Customers_Small_Commercial!R546+All_Customers_Lighting!R546</f>
        <v>56217</v>
      </c>
      <c r="S546" s="5">
        <f>All_Customers_Residential!S546+All_Customers_Small_Commercial!S546+All_Customers_Lighting!S546</f>
        <v>73877</v>
      </c>
      <c r="T546" s="5">
        <f>All_Customers_Residential!T546+All_Customers_Small_Commercial!T546+All_Customers_Lighting!T546</f>
        <v>97250</v>
      </c>
      <c r="U546" s="5">
        <f>All_Customers_Residential!U546+All_Customers_Small_Commercial!U546+All_Customers_Lighting!U546</f>
        <v>107487</v>
      </c>
      <c r="V546" s="5">
        <f>All_Customers_Residential!V546+All_Customers_Small_Commercial!V546+All_Customers_Lighting!V546</f>
        <v>110916</v>
      </c>
      <c r="W546" s="5">
        <f>All_Customers_Residential!W546+All_Customers_Small_Commercial!W546+All_Customers_Lighting!W546</f>
        <v>104724</v>
      </c>
      <c r="X546" s="5">
        <f>All_Customers_Residential!X546+All_Customers_Small_Commercial!X546+All_Customers_Lighting!X546</f>
        <v>92503</v>
      </c>
      <c r="Y546" s="5">
        <f>All_Customers_Residential!Y546+All_Customers_Small_Commercial!Y546+All_Customers_Lighting!Y546</f>
        <v>80567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1531708</v>
      </c>
      <c r="AE546" s="5">
        <f t="shared" si="67"/>
        <v>1531708</v>
      </c>
      <c r="AG546" s="2">
        <f t="shared" si="68"/>
        <v>6</v>
      </c>
      <c r="AH546" s="2">
        <f t="shared" si="69"/>
        <v>2025</v>
      </c>
      <c r="AJ546" s="5">
        <f t="shared" si="70"/>
        <v>110916</v>
      </c>
      <c r="AK546" s="2">
        <f t="shared" si="71"/>
        <v>21</v>
      </c>
    </row>
    <row r="547" spans="1:37" ht="12.75" x14ac:dyDescent="0.2">
      <c r="A547" s="4">
        <v>45830</v>
      </c>
      <c r="B547" s="5">
        <f>All_Customers_Residential!B547+All_Customers_Small_Commercial!B547+All_Customers_Lighting!B547</f>
        <v>57218</v>
      </c>
      <c r="C547" s="5">
        <f>All_Customers_Residential!C547+All_Customers_Small_Commercial!C547+All_Customers_Lighting!C547</f>
        <v>52222</v>
      </c>
      <c r="D547" s="5">
        <f>All_Customers_Residential!D547+All_Customers_Small_Commercial!D547+All_Customers_Lighting!D547</f>
        <v>50418</v>
      </c>
      <c r="E547" s="5">
        <f>All_Customers_Residential!E547+All_Customers_Small_Commercial!E547+All_Customers_Lighting!E547</f>
        <v>49698</v>
      </c>
      <c r="F547" s="5">
        <f>All_Customers_Residential!F547+All_Customers_Small_Commercial!F547+All_Customers_Lighting!F547</f>
        <v>51530</v>
      </c>
      <c r="G547" s="5">
        <f>All_Customers_Residential!G547+All_Customers_Small_Commercial!G547+All_Customers_Lighting!G547</f>
        <v>57454</v>
      </c>
      <c r="H547" s="5">
        <f>All_Customers_Residential!H547+All_Customers_Small_Commercial!H547+All_Customers_Lighting!H547</f>
        <v>65507</v>
      </c>
      <c r="I547" s="5">
        <f>All_Customers_Residential!I547+All_Customers_Small_Commercial!I547+All_Customers_Lighting!I547</f>
        <v>80794</v>
      </c>
      <c r="J547" s="5">
        <f>All_Customers_Residential!J547+All_Customers_Small_Commercial!J547+All_Customers_Lighting!J547</f>
        <v>89395</v>
      </c>
      <c r="K547" s="5">
        <f>All_Customers_Residential!K547+All_Customers_Small_Commercial!K547+All_Customers_Lighting!K547</f>
        <v>101721</v>
      </c>
      <c r="L547" s="5">
        <f>All_Customers_Residential!L547+All_Customers_Small_Commercial!L547+All_Customers_Lighting!L547</f>
        <v>97485</v>
      </c>
      <c r="M547" s="5">
        <f>All_Customers_Residential!M547+All_Customers_Small_Commercial!M547+All_Customers_Lighting!M547</f>
        <v>94445</v>
      </c>
      <c r="N547" s="5">
        <f>All_Customers_Residential!N547+All_Customers_Small_Commercial!N547+All_Customers_Lighting!N547</f>
        <v>93411</v>
      </c>
      <c r="O547" s="5">
        <f>All_Customers_Residential!O547+All_Customers_Small_Commercial!O547+All_Customers_Lighting!O547</f>
        <v>88160</v>
      </c>
      <c r="P547" s="5">
        <f>All_Customers_Residential!P547+All_Customers_Small_Commercial!P547+All_Customers_Lighting!P547</f>
        <v>87529</v>
      </c>
      <c r="Q547" s="5">
        <f>All_Customers_Residential!Q547+All_Customers_Small_Commercial!Q547+All_Customers_Lighting!Q547</f>
        <v>88631</v>
      </c>
      <c r="R547" s="5">
        <f>All_Customers_Residential!R547+All_Customers_Small_Commercial!R547+All_Customers_Lighting!R547</f>
        <v>91093</v>
      </c>
      <c r="S547" s="5">
        <f>All_Customers_Residential!S547+All_Customers_Small_Commercial!S547+All_Customers_Lighting!S547</f>
        <v>94454</v>
      </c>
      <c r="T547" s="5">
        <f>All_Customers_Residential!T547+All_Customers_Small_Commercial!T547+All_Customers_Lighting!T547</f>
        <v>98565</v>
      </c>
      <c r="U547" s="5">
        <f>All_Customers_Residential!U547+All_Customers_Small_Commercial!U547+All_Customers_Lighting!U547</f>
        <v>102046</v>
      </c>
      <c r="V547" s="5">
        <f>All_Customers_Residential!V547+All_Customers_Small_Commercial!V547+All_Customers_Lighting!V547</f>
        <v>101425</v>
      </c>
      <c r="W547" s="5">
        <f>All_Customers_Residential!W547+All_Customers_Small_Commercial!W547+All_Customers_Lighting!W547</f>
        <v>94497</v>
      </c>
      <c r="X547" s="5">
        <f>All_Customers_Residential!X547+All_Customers_Small_Commercial!X547+All_Customers_Lighting!X547</f>
        <v>77028</v>
      </c>
      <c r="Y547" s="5">
        <f>All_Customers_Residential!Y547+All_Customers_Small_Commercial!Y547+All_Customers_Lighting!Y547</f>
        <v>66100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1930826</v>
      </c>
      <c r="AE547" s="5">
        <f t="shared" si="67"/>
        <v>1930826</v>
      </c>
      <c r="AG547" s="2">
        <f t="shared" si="68"/>
        <v>6</v>
      </c>
      <c r="AH547" s="2">
        <f t="shared" si="69"/>
        <v>2025</v>
      </c>
      <c r="AJ547" s="5">
        <f t="shared" si="70"/>
        <v>102046</v>
      </c>
      <c r="AK547" s="2">
        <f t="shared" si="71"/>
        <v>20</v>
      </c>
    </row>
    <row r="548" spans="1:37" ht="12.75" x14ac:dyDescent="0.2">
      <c r="A548" s="4">
        <v>45831</v>
      </c>
      <c r="B548" s="5">
        <f>All_Customers_Residential!B548+All_Customers_Small_Commercial!B548+All_Customers_Lighting!B548</f>
        <v>76150</v>
      </c>
      <c r="C548" s="5">
        <f>All_Customers_Residential!C548+All_Customers_Small_Commercial!C548+All_Customers_Lighting!C548</f>
        <v>70125</v>
      </c>
      <c r="D548" s="5">
        <f>All_Customers_Residential!D548+All_Customers_Small_Commercial!D548+All_Customers_Lighting!D548</f>
        <v>67959</v>
      </c>
      <c r="E548" s="5">
        <f>All_Customers_Residential!E548+All_Customers_Small_Commercial!E548+All_Customers_Lighting!E548</f>
        <v>66375</v>
      </c>
      <c r="F548" s="5">
        <f>All_Customers_Residential!F548+All_Customers_Small_Commercial!F548+All_Customers_Lighting!F548</f>
        <v>69160</v>
      </c>
      <c r="G548" s="5">
        <f>All_Customers_Residential!G548+All_Customers_Small_Commercial!G548+All_Customers_Lighting!G548</f>
        <v>71682</v>
      </c>
      <c r="H548" s="5">
        <f>All_Customers_Residential!H548+All_Customers_Small_Commercial!H548+All_Customers_Lighting!H548</f>
        <v>75024</v>
      </c>
      <c r="I548" s="5">
        <f>All_Customers_Residential!I548+All_Customers_Small_Commercial!I548+All_Customers_Lighting!I548</f>
        <v>69854</v>
      </c>
      <c r="J548" s="5">
        <f>All_Customers_Residential!J548+All_Customers_Small_Commercial!J548+All_Customers_Lighting!J548</f>
        <v>64113</v>
      </c>
      <c r="K548" s="5">
        <f>All_Customers_Residential!K548+All_Customers_Small_Commercial!K548+All_Customers_Lighting!K548</f>
        <v>63447</v>
      </c>
      <c r="L548" s="5">
        <f>All_Customers_Residential!L548+All_Customers_Small_Commercial!L548+All_Customers_Lighting!L548</f>
        <v>62855</v>
      </c>
      <c r="M548" s="5">
        <f>All_Customers_Residential!M548+All_Customers_Small_Commercial!M548+All_Customers_Lighting!M548</f>
        <v>64017</v>
      </c>
      <c r="N548" s="5">
        <f>All_Customers_Residential!N548+All_Customers_Small_Commercial!N548+All_Customers_Lighting!N548</f>
        <v>66464</v>
      </c>
      <c r="O548" s="5">
        <f>All_Customers_Residential!O548+All_Customers_Small_Commercial!O548+All_Customers_Lighting!O548</f>
        <v>67255</v>
      </c>
      <c r="P548" s="5">
        <f>All_Customers_Residential!P548+All_Customers_Small_Commercial!P548+All_Customers_Lighting!P548</f>
        <v>71509</v>
      </c>
      <c r="Q548" s="5">
        <f>All_Customers_Residential!Q548+All_Customers_Small_Commercial!Q548+All_Customers_Lighting!Q548</f>
        <v>81046</v>
      </c>
      <c r="R548" s="5">
        <f>All_Customers_Residential!R548+All_Customers_Small_Commercial!R548+All_Customers_Lighting!R548</f>
        <v>87383</v>
      </c>
      <c r="S548" s="5">
        <f>All_Customers_Residential!S548+All_Customers_Small_Commercial!S548+All_Customers_Lighting!S548</f>
        <v>105769</v>
      </c>
      <c r="T548" s="5">
        <f>All_Customers_Residential!T548+All_Customers_Small_Commercial!T548+All_Customers_Lighting!T548</f>
        <v>125627</v>
      </c>
      <c r="U548" s="5">
        <f>All_Customers_Residential!U548+All_Customers_Small_Commercial!U548+All_Customers_Lighting!U548</f>
        <v>134956</v>
      </c>
      <c r="V548" s="5">
        <f>All_Customers_Residential!V548+All_Customers_Small_Commercial!V548+All_Customers_Lighting!V548</f>
        <v>135911</v>
      </c>
      <c r="W548" s="5">
        <f>All_Customers_Residential!W548+All_Customers_Small_Commercial!W548+All_Customers_Lighting!W548</f>
        <v>131453</v>
      </c>
      <c r="X548" s="5">
        <f>All_Customers_Residential!X548+All_Customers_Small_Commercial!X548+All_Customers_Lighting!X548</f>
        <v>108986</v>
      </c>
      <c r="Y548" s="5">
        <f>All_Customers_Residential!Y548+All_Customers_Small_Commercial!Y548+All_Customers_Lighting!Y548</f>
        <v>93063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1440645</v>
      </c>
      <c r="AD548" s="5">
        <f t="shared" si="66"/>
        <v>589538</v>
      </c>
      <c r="AE548" s="5">
        <f t="shared" si="67"/>
        <v>2030183</v>
      </c>
      <c r="AG548" s="2">
        <f t="shared" si="68"/>
        <v>6</v>
      </c>
      <c r="AH548" s="2">
        <f t="shared" si="69"/>
        <v>2025</v>
      </c>
      <c r="AJ548" s="5">
        <f t="shared" si="70"/>
        <v>135911</v>
      </c>
      <c r="AK548" s="2">
        <f t="shared" si="71"/>
        <v>21</v>
      </c>
    </row>
    <row r="549" spans="1:37" ht="12.75" x14ac:dyDescent="0.2">
      <c r="A549" s="4">
        <v>45832</v>
      </c>
      <c r="B549" s="5">
        <f>All_Customers_Residential!B549+All_Customers_Small_Commercial!B549+All_Customers_Lighting!B549</f>
        <v>86781</v>
      </c>
      <c r="C549" s="5">
        <f>All_Customers_Residential!C549+All_Customers_Small_Commercial!C549+All_Customers_Lighting!C549</f>
        <v>80209</v>
      </c>
      <c r="D549" s="5">
        <f>All_Customers_Residential!D549+All_Customers_Small_Commercial!D549+All_Customers_Lighting!D549</f>
        <v>77395</v>
      </c>
      <c r="E549" s="5">
        <f>All_Customers_Residential!E549+All_Customers_Small_Commercial!E549+All_Customers_Lighting!E549</f>
        <v>76513</v>
      </c>
      <c r="F549" s="5">
        <f>All_Customers_Residential!F549+All_Customers_Small_Commercial!F549+All_Customers_Lighting!F549</f>
        <v>77759</v>
      </c>
      <c r="G549" s="5">
        <f>All_Customers_Residential!G549+All_Customers_Small_Commercial!G549+All_Customers_Lighting!G549</f>
        <v>82004</v>
      </c>
      <c r="H549" s="5">
        <f>All_Customers_Residential!H549+All_Customers_Small_Commercial!H549+All_Customers_Lighting!H549</f>
        <v>85620</v>
      </c>
      <c r="I549" s="5">
        <f>All_Customers_Residential!I549+All_Customers_Small_Commercial!I549+All_Customers_Lighting!I549</f>
        <v>83944</v>
      </c>
      <c r="J549" s="5">
        <f>All_Customers_Residential!J549+All_Customers_Small_Commercial!J549+All_Customers_Lighting!J549</f>
        <v>80090</v>
      </c>
      <c r="K549" s="5">
        <f>All_Customers_Residential!K549+All_Customers_Small_Commercial!K549+All_Customers_Lighting!K549</f>
        <v>85477</v>
      </c>
      <c r="L549" s="5">
        <f>All_Customers_Residential!L549+All_Customers_Small_Commercial!L549+All_Customers_Lighting!L549</f>
        <v>87198</v>
      </c>
      <c r="M549" s="5">
        <f>All_Customers_Residential!M549+All_Customers_Small_Commercial!M549+All_Customers_Lighting!M549</f>
        <v>87947</v>
      </c>
      <c r="N549" s="5">
        <f>All_Customers_Residential!N549+All_Customers_Small_Commercial!N549+All_Customers_Lighting!N549</f>
        <v>96441</v>
      </c>
      <c r="O549" s="5">
        <f>All_Customers_Residential!O549+All_Customers_Small_Commercial!O549+All_Customers_Lighting!O549</f>
        <v>104464</v>
      </c>
      <c r="P549" s="5">
        <f>All_Customers_Residential!P549+All_Customers_Small_Commercial!P549+All_Customers_Lighting!P549</f>
        <v>107722</v>
      </c>
      <c r="Q549" s="5">
        <f>All_Customers_Residential!Q549+All_Customers_Small_Commercial!Q549+All_Customers_Lighting!Q549</f>
        <v>110877</v>
      </c>
      <c r="R549" s="5">
        <f>All_Customers_Residential!R549+All_Customers_Small_Commercial!R549+All_Customers_Lighting!R549</f>
        <v>123198</v>
      </c>
      <c r="S549" s="5">
        <f>All_Customers_Residential!S549+All_Customers_Small_Commercial!S549+All_Customers_Lighting!S549</f>
        <v>138132</v>
      </c>
      <c r="T549" s="5">
        <f>All_Customers_Residential!T549+All_Customers_Small_Commercial!T549+All_Customers_Lighting!T549</f>
        <v>155588</v>
      </c>
      <c r="U549" s="5">
        <f>All_Customers_Residential!U549+All_Customers_Small_Commercial!U549+All_Customers_Lighting!U549</f>
        <v>162009</v>
      </c>
      <c r="V549" s="5">
        <f>All_Customers_Residential!V549+All_Customers_Small_Commercial!V549+All_Customers_Lighting!V549</f>
        <v>163909</v>
      </c>
      <c r="W549" s="5">
        <f>All_Customers_Residential!W549+All_Customers_Small_Commercial!W549+All_Customers_Lighting!W549</f>
        <v>154691</v>
      </c>
      <c r="X549" s="5">
        <f>All_Customers_Residential!X549+All_Customers_Small_Commercial!X549+All_Customers_Lighting!X549</f>
        <v>137052</v>
      </c>
      <c r="Y549" s="5">
        <f>All_Customers_Residential!Y549+All_Customers_Small_Commercial!Y549+All_Customers_Lighting!Y549</f>
        <v>115549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1878739</v>
      </c>
      <c r="AD549" s="5">
        <f t="shared" si="66"/>
        <v>681830</v>
      </c>
      <c r="AE549" s="5">
        <f t="shared" si="67"/>
        <v>2560569</v>
      </c>
      <c r="AG549" s="2">
        <f t="shared" si="68"/>
        <v>6</v>
      </c>
      <c r="AH549" s="2">
        <f t="shared" si="69"/>
        <v>2025</v>
      </c>
      <c r="AJ549" s="5">
        <f t="shared" si="70"/>
        <v>163909</v>
      </c>
      <c r="AK549" s="2">
        <f t="shared" si="71"/>
        <v>21</v>
      </c>
    </row>
    <row r="550" spans="1:37" ht="12.75" x14ac:dyDescent="0.2">
      <c r="A550" s="4">
        <v>45833</v>
      </c>
      <c r="B550" s="5">
        <f>All_Customers_Residential!B550+All_Customers_Small_Commercial!B550+All_Customers_Lighting!B550</f>
        <v>106249</v>
      </c>
      <c r="C550" s="5">
        <f>All_Customers_Residential!C550+All_Customers_Small_Commercial!C550+All_Customers_Lighting!C550</f>
        <v>98353</v>
      </c>
      <c r="D550" s="5">
        <f>All_Customers_Residential!D550+All_Customers_Small_Commercial!D550+All_Customers_Lighting!D550</f>
        <v>95627</v>
      </c>
      <c r="E550" s="5">
        <f>All_Customers_Residential!E550+All_Customers_Small_Commercial!E550+All_Customers_Lighting!E550</f>
        <v>94885</v>
      </c>
      <c r="F550" s="5">
        <f>All_Customers_Residential!F550+All_Customers_Small_Commercial!F550+All_Customers_Lighting!F550</f>
        <v>94739</v>
      </c>
      <c r="G550" s="5">
        <f>All_Customers_Residential!G550+All_Customers_Small_Commercial!G550+All_Customers_Lighting!G550</f>
        <v>96403</v>
      </c>
      <c r="H550" s="5">
        <f>All_Customers_Residential!H550+All_Customers_Small_Commercial!H550+All_Customers_Lighting!H550</f>
        <v>101283</v>
      </c>
      <c r="I550" s="5">
        <f>All_Customers_Residential!I550+All_Customers_Small_Commercial!I550+All_Customers_Lighting!I550</f>
        <v>101778</v>
      </c>
      <c r="J550" s="5">
        <f>All_Customers_Residential!J550+All_Customers_Small_Commercial!J550+All_Customers_Lighting!J550</f>
        <v>103873</v>
      </c>
      <c r="K550" s="5">
        <f>All_Customers_Residential!K550+All_Customers_Small_Commercial!K550+All_Customers_Lighting!K550</f>
        <v>104477</v>
      </c>
      <c r="L550" s="5">
        <f>All_Customers_Residential!L550+All_Customers_Small_Commercial!L550+All_Customers_Lighting!L550</f>
        <v>93017</v>
      </c>
      <c r="M550" s="5">
        <f>All_Customers_Residential!M550+All_Customers_Small_Commercial!M550+All_Customers_Lighting!M550</f>
        <v>84772</v>
      </c>
      <c r="N550" s="5">
        <f>All_Customers_Residential!N550+All_Customers_Small_Commercial!N550+All_Customers_Lighting!N550</f>
        <v>83169</v>
      </c>
      <c r="O550" s="5">
        <f>All_Customers_Residential!O550+All_Customers_Small_Commercial!O550+All_Customers_Lighting!O550</f>
        <v>77703</v>
      </c>
      <c r="P550" s="5">
        <f>All_Customers_Residential!P550+All_Customers_Small_Commercial!P550+All_Customers_Lighting!P550</f>
        <v>78858</v>
      </c>
      <c r="Q550" s="5">
        <f>All_Customers_Residential!Q550+All_Customers_Small_Commercial!Q550+All_Customers_Lighting!Q550</f>
        <v>89870</v>
      </c>
      <c r="R550" s="5">
        <f>All_Customers_Residential!R550+All_Customers_Small_Commercial!R550+All_Customers_Lighting!R550</f>
        <v>95425</v>
      </c>
      <c r="S550" s="5">
        <f>All_Customers_Residential!S550+All_Customers_Small_Commercial!S550+All_Customers_Lighting!S550</f>
        <v>117591</v>
      </c>
      <c r="T550" s="5">
        <f>All_Customers_Residential!T550+All_Customers_Small_Commercial!T550+All_Customers_Lighting!T550</f>
        <v>135934</v>
      </c>
      <c r="U550" s="5">
        <f>All_Customers_Residential!U550+All_Customers_Small_Commercial!U550+All_Customers_Lighting!U550</f>
        <v>141998</v>
      </c>
      <c r="V550" s="5">
        <f>All_Customers_Residential!V550+All_Customers_Small_Commercial!V550+All_Customers_Lighting!V550</f>
        <v>143182</v>
      </c>
      <c r="W550" s="5">
        <f>All_Customers_Residential!W550+All_Customers_Small_Commercial!W550+All_Customers_Lighting!W550</f>
        <v>132703</v>
      </c>
      <c r="X550" s="5">
        <f>All_Customers_Residential!X550+All_Customers_Small_Commercial!X550+All_Customers_Lighting!X550</f>
        <v>113216</v>
      </c>
      <c r="Y550" s="5">
        <f>All_Customers_Residential!Y550+All_Customers_Small_Commercial!Y550+All_Customers_Lighting!Y550</f>
        <v>98866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1697566</v>
      </c>
      <c r="AD550" s="5">
        <f t="shared" si="66"/>
        <v>786405</v>
      </c>
      <c r="AE550" s="5">
        <f t="shared" si="67"/>
        <v>2483971</v>
      </c>
      <c r="AG550" s="2">
        <f t="shared" si="68"/>
        <v>6</v>
      </c>
      <c r="AH550" s="2">
        <f t="shared" si="69"/>
        <v>2025</v>
      </c>
      <c r="AJ550" s="5">
        <f t="shared" si="70"/>
        <v>143182</v>
      </c>
      <c r="AK550" s="2">
        <f t="shared" si="71"/>
        <v>21</v>
      </c>
    </row>
    <row r="551" spans="1:37" ht="12.75" x14ac:dyDescent="0.2">
      <c r="A551" s="4">
        <v>45834</v>
      </c>
      <c r="B551" s="5">
        <f>All_Customers_Residential!B551+All_Customers_Small_Commercial!B551+All_Customers_Lighting!B551</f>
        <v>84263</v>
      </c>
      <c r="C551" s="5">
        <f>All_Customers_Residential!C551+All_Customers_Small_Commercial!C551+All_Customers_Lighting!C551</f>
        <v>78381</v>
      </c>
      <c r="D551" s="5">
        <f>All_Customers_Residential!D551+All_Customers_Small_Commercial!D551+All_Customers_Lighting!D551</f>
        <v>74282</v>
      </c>
      <c r="E551" s="5">
        <f>All_Customers_Residential!E551+All_Customers_Small_Commercial!E551+All_Customers_Lighting!E551</f>
        <v>73200</v>
      </c>
      <c r="F551" s="5">
        <f>All_Customers_Residential!F551+All_Customers_Small_Commercial!F551+All_Customers_Lighting!F551</f>
        <v>72949</v>
      </c>
      <c r="G551" s="5">
        <f>All_Customers_Residential!G551+All_Customers_Small_Commercial!G551+All_Customers_Lighting!G551</f>
        <v>77443</v>
      </c>
      <c r="H551" s="5">
        <f>All_Customers_Residential!H551+All_Customers_Small_Commercial!H551+All_Customers_Lighting!H551</f>
        <v>81757</v>
      </c>
      <c r="I551" s="5">
        <f>All_Customers_Residential!I551+All_Customers_Small_Commercial!I551+All_Customers_Lighting!I551</f>
        <v>78629</v>
      </c>
      <c r="J551" s="5">
        <f>All_Customers_Residential!J551+All_Customers_Small_Commercial!J551+All_Customers_Lighting!J551</f>
        <v>59322</v>
      </c>
      <c r="K551" s="5">
        <f>All_Customers_Residential!K551+All_Customers_Small_Commercial!K551+All_Customers_Lighting!K551</f>
        <v>55969</v>
      </c>
      <c r="L551" s="5">
        <f>All_Customers_Residential!L551+All_Customers_Small_Commercial!L551+All_Customers_Lighting!L551</f>
        <v>53267</v>
      </c>
      <c r="M551" s="5">
        <f>All_Customers_Residential!M551+All_Customers_Small_Commercial!M551+All_Customers_Lighting!M551</f>
        <v>54348</v>
      </c>
      <c r="N551" s="5">
        <f>All_Customers_Residential!N551+All_Customers_Small_Commercial!N551+All_Customers_Lighting!N551</f>
        <v>75582</v>
      </c>
      <c r="O551" s="5">
        <f>All_Customers_Residential!O551+All_Customers_Small_Commercial!O551+All_Customers_Lighting!O551</f>
        <v>77138</v>
      </c>
      <c r="P551" s="5">
        <f>All_Customers_Residential!P551+All_Customers_Small_Commercial!P551+All_Customers_Lighting!P551</f>
        <v>79445</v>
      </c>
      <c r="Q551" s="5">
        <f>All_Customers_Residential!Q551+All_Customers_Small_Commercial!Q551+All_Customers_Lighting!Q551</f>
        <v>78633</v>
      </c>
      <c r="R551" s="5">
        <f>All_Customers_Residential!R551+All_Customers_Small_Commercial!R551+All_Customers_Lighting!R551</f>
        <v>80207</v>
      </c>
      <c r="S551" s="5">
        <f>All_Customers_Residential!S551+All_Customers_Small_Commercial!S551+All_Customers_Lighting!S551</f>
        <v>91801</v>
      </c>
      <c r="T551" s="5">
        <f>All_Customers_Residential!T551+All_Customers_Small_Commercial!T551+All_Customers_Lighting!T551</f>
        <v>98156</v>
      </c>
      <c r="U551" s="5">
        <f>All_Customers_Residential!U551+All_Customers_Small_Commercial!U551+All_Customers_Lighting!U551</f>
        <v>106431</v>
      </c>
      <c r="V551" s="5">
        <f>All_Customers_Residential!V551+All_Customers_Small_Commercial!V551+All_Customers_Lighting!V551</f>
        <v>110651</v>
      </c>
      <c r="W551" s="5">
        <f>All_Customers_Residential!W551+All_Customers_Small_Commercial!W551+All_Customers_Lighting!W551</f>
        <v>105446</v>
      </c>
      <c r="X551" s="5">
        <f>All_Customers_Residential!X551+All_Customers_Small_Commercial!X551+All_Customers_Lighting!X551</f>
        <v>90617</v>
      </c>
      <c r="Y551" s="5">
        <f>All_Customers_Residential!Y551+All_Customers_Small_Commercial!Y551+All_Customers_Lighting!Y551</f>
        <v>79544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1295642</v>
      </c>
      <c r="AD551" s="5">
        <f t="shared" si="66"/>
        <v>621819</v>
      </c>
      <c r="AE551" s="5">
        <f t="shared" si="67"/>
        <v>1917461</v>
      </c>
      <c r="AG551" s="2">
        <f t="shared" si="68"/>
        <v>6</v>
      </c>
      <c r="AH551" s="2">
        <f t="shared" si="69"/>
        <v>2025</v>
      </c>
      <c r="AJ551" s="5">
        <f t="shared" si="70"/>
        <v>110651</v>
      </c>
      <c r="AK551" s="2">
        <f t="shared" si="71"/>
        <v>21</v>
      </c>
    </row>
    <row r="552" spans="1:37" ht="12.75" x14ac:dyDescent="0.2">
      <c r="A552" s="4">
        <v>45835</v>
      </c>
      <c r="B552" s="5">
        <f>All_Customers_Residential!B552+All_Customers_Small_Commercial!B552+All_Customers_Lighting!B552</f>
        <v>63695</v>
      </c>
      <c r="C552" s="5">
        <f>All_Customers_Residential!C552+All_Customers_Small_Commercial!C552+All_Customers_Lighting!C552</f>
        <v>58108</v>
      </c>
      <c r="D552" s="5">
        <f>All_Customers_Residential!D552+All_Customers_Small_Commercial!D552+All_Customers_Lighting!D552</f>
        <v>55697</v>
      </c>
      <c r="E552" s="5">
        <f>All_Customers_Residential!E552+All_Customers_Small_Commercial!E552+All_Customers_Lighting!E552</f>
        <v>56168</v>
      </c>
      <c r="F552" s="5">
        <f>All_Customers_Residential!F552+All_Customers_Small_Commercial!F552+All_Customers_Lighting!F552</f>
        <v>58960</v>
      </c>
      <c r="G552" s="5">
        <f>All_Customers_Residential!G552+All_Customers_Small_Commercial!G552+All_Customers_Lighting!G552</f>
        <v>66745</v>
      </c>
      <c r="H552" s="5">
        <f>All_Customers_Residential!H552+All_Customers_Small_Commercial!H552+All_Customers_Lighting!H552</f>
        <v>78081</v>
      </c>
      <c r="I552" s="5">
        <f>All_Customers_Residential!I552+All_Customers_Small_Commercial!I552+All_Customers_Lighting!I552</f>
        <v>97939</v>
      </c>
      <c r="J552" s="5">
        <f>All_Customers_Residential!J552+All_Customers_Small_Commercial!J552+All_Customers_Lighting!J552</f>
        <v>100667</v>
      </c>
      <c r="K552" s="5">
        <f>All_Customers_Residential!K552+All_Customers_Small_Commercial!K552+All_Customers_Lighting!K552</f>
        <v>108513</v>
      </c>
      <c r="L552" s="5">
        <f>All_Customers_Residential!L552+All_Customers_Small_Commercial!L552+All_Customers_Lighting!L552</f>
        <v>103881</v>
      </c>
      <c r="M552" s="5">
        <f>All_Customers_Residential!M552+All_Customers_Small_Commercial!M552+All_Customers_Lighting!M552</f>
        <v>101660</v>
      </c>
      <c r="N552" s="5">
        <f>All_Customers_Residential!N552+All_Customers_Small_Commercial!N552+All_Customers_Lighting!N552</f>
        <v>104039</v>
      </c>
      <c r="O552" s="5">
        <f>All_Customers_Residential!O552+All_Customers_Small_Commercial!O552+All_Customers_Lighting!O552</f>
        <v>96988</v>
      </c>
      <c r="P552" s="5">
        <f>All_Customers_Residential!P552+All_Customers_Small_Commercial!P552+All_Customers_Lighting!P552</f>
        <v>94476</v>
      </c>
      <c r="Q552" s="5">
        <f>All_Customers_Residential!Q552+All_Customers_Small_Commercial!Q552+All_Customers_Lighting!Q552</f>
        <v>101221</v>
      </c>
      <c r="R552" s="5">
        <f>All_Customers_Residential!R552+All_Customers_Small_Commercial!R552+All_Customers_Lighting!R552</f>
        <v>105387</v>
      </c>
      <c r="S552" s="5">
        <f>All_Customers_Residential!S552+All_Customers_Small_Commercial!S552+All_Customers_Lighting!S552</f>
        <v>107504</v>
      </c>
      <c r="T552" s="5">
        <f>All_Customers_Residential!T552+All_Customers_Small_Commercial!T552+All_Customers_Lighting!T552</f>
        <v>112144</v>
      </c>
      <c r="U552" s="5">
        <f>All_Customers_Residential!U552+All_Customers_Small_Commercial!U552+All_Customers_Lighting!U552</f>
        <v>115302</v>
      </c>
      <c r="V552" s="5">
        <f>All_Customers_Residential!V552+All_Customers_Small_Commercial!V552+All_Customers_Lighting!V552</f>
        <v>118394</v>
      </c>
      <c r="W552" s="5">
        <f>All_Customers_Residential!W552+All_Customers_Small_Commercial!W552+All_Customers_Lighting!W552</f>
        <v>107711</v>
      </c>
      <c r="X552" s="5">
        <f>All_Customers_Residential!X552+All_Customers_Small_Commercial!X552+All_Customers_Lighting!X552</f>
        <v>86005</v>
      </c>
      <c r="Y552" s="5">
        <f>All_Customers_Residential!Y552+All_Customers_Small_Commercial!Y552+All_Customers_Lighting!Y552</f>
        <v>73839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1661831</v>
      </c>
      <c r="AD552" s="5">
        <f t="shared" si="66"/>
        <v>511293</v>
      </c>
      <c r="AE552" s="5">
        <f t="shared" si="67"/>
        <v>2173124</v>
      </c>
      <c r="AG552" s="2">
        <f t="shared" si="68"/>
        <v>6</v>
      </c>
      <c r="AH552" s="2">
        <f t="shared" si="69"/>
        <v>2025</v>
      </c>
      <c r="AJ552" s="5">
        <f t="shared" si="70"/>
        <v>118394</v>
      </c>
      <c r="AK552" s="2">
        <f t="shared" si="71"/>
        <v>21</v>
      </c>
    </row>
    <row r="553" spans="1:37" ht="12.75" x14ac:dyDescent="0.2">
      <c r="A553" s="4">
        <v>45836</v>
      </c>
      <c r="B553" s="5">
        <f>All_Customers_Residential!B553+All_Customers_Small_Commercial!B553+All_Customers_Lighting!B553</f>
        <v>64692</v>
      </c>
      <c r="C553" s="5">
        <f>All_Customers_Residential!C553+All_Customers_Small_Commercial!C553+All_Customers_Lighting!C553</f>
        <v>58940</v>
      </c>
      <c r="D553" s="5">
        <f>All_Customers_Residential!D553+All_Customers_Small_Commercial!D553+All_Customers_Lighting!D553</f>
        <v>56880</v>
      </c>
      <c r="E553" s="5">
        <f>All_Customers_Residential!E553+All_Customers_Small_Commercial!E553+All_Customers_Lighting!E553</f>
        <v>56047</v>
      </c>
      <c r="F553" s="5">
        <f>All_Customers_Residential!F553+All_Customers_Small_Commercial!F553+All_Customers_Lighting!F553</f>
        <v>58145</v>
      </c>
      <c r="G553" s="5">
        <f>All_Customers_Residential!G553+All_Customers_Small_Commercial!G553+All_Customers_Lighting!G553</f>
        <v>64950</v>
      </c>
      <c r="H553" s="5">
        <f>All_Customers_Residential!H553+All_Customers_Small_Commercial!H553+All_Customers_Lighting!H553</f>
        <v>74326</v>
      </c>
      <c r="I553" s="5">
        <f>All_Customers_Residential!I553+All_Customers_Small_Commercial!I553+All_Customers_Lighting!I553</f>
        <v>91786</v>
      </c>
      <c r="J553" s="5">
        <f>All_Customers_Residential!J553+All_Customers_Small_Commercial!J553+All_Customers_Lighting!J553</f>
        <v>101430</v>
      </c>
      <c r="K553" s="5">
        <f>All_Customers_Residential!K553+All_Customers_Small_Commercial!K553+All_Customers_Lighting!K553</f>
        <v>115510</v>
      </c>
      <c r="L553" s="5">
        <f>All_Customers_Residential!L553+All_Customers_Small_Commercial!L553+All_Customers_Lighting!L553</f>
        <v>110452</v>
      </c>
      <c r="M553" s="5">
        <f>All_Customers_Residential!M553+All_Customers_Small_Commercial!M553+All_Customers_Lighting!M553</f>
        <v>106869</v>
      </c>
      <c r="N553" s="5">
        <f>All_Customers_Residential!N553+All_Customers_Small_Commercial!N553+All_Customers_Lighting!N553</f>
        <v>105682</v>
      </c>
      <c r="O553" s="5">
        <f>All_Customers_Residential!O553+All_Customers_Small_Commercial!O553+All_Customers_Lighting!O553</f>
        <v>99619</v>
      </c>
      <c r="P553" s="5">
        <f>All_Customers_Residential!P553+All_Customers_Small_Commercial!P553+All_Customers_Lighting!P553</f>
        <v>98882</v>
      </c>
      <c r="Q553" s="5">
        <f>All_Customers_Residential!Q553+All_Customers_Small_Commercial!Q553+All_Customers_Lighting!Q553</f>
        <v>100200</v>
      </c>
      <c r="R553" s="5">
        <f>All_Customers_Residential!R553+All_Customers_Small_Commercial!R553+All_Customers_Lighting!R553</f>
        <v>103158</v>
      </c>
      <c r="S553" s="5">
        <f>All_Customers_Residential!S553+All_Customers_Small_Commercial!S553+All_Customers_Lighting!S553</f>
        <v>107273</v>
      </c>
      <c r="T553" s="5">
        <f>All_Customers_Residential!T553+All_Customers_Small_Commercial!T553+All_Customers_Lighting!T553</f>
        <v>112133</v>
      </c>
      <c r="U553" s="5">
        <f>All_Customers_Residential!U553+All_Customers_Small_Commercial!U553+All_Customers_Lighting!U553</f>
        <v>116279</v>
      </c>
      <c r="V553" s="5">
        <f>All_Customers_Residential!V553+All_Customers_Small_Commercial!V553+All_Customers_Lighting!V553</f>
        <v>115592</v>
      </c>
      <c r="W553" s="5">
        <f>All_Customers_Residential!W553+All_Customers_Small_Commercial!W553+All_Customers_Lighting!W553</f>
        <v>107405</v>
      </c>
      <c r="X553" s="5">
        <f>All_Customers_Residential!X553+All_Customers_Small_Commercial!X553+All_Customers_Lighting!X553</f>
        <v>87435</v>
      </c>
      <c r="Y553" s="5">
        <f>All_Customers_Residential!Y553+All_Customers_Small_Commercial!Y553+All_Customers_Lighting!Y553</f>
        <v>74896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2188581</v>
      </c>
      <c r="AE553" s="5">
        <f t="shared" si="67"/>
        <v>2188581</v>
      </c>
      <c r="AG553" s="2">
        <f t="shared" si="68"/>
        <v>6</v>
      </c>
      <c r="AH553" s="2">
        <f t="shared" si="69"/>
        <v>2025</v>
      </c>
      <c r="AJ553" s="5">
        <f t="shared" si="70"/>
        <v>116279</v>
      </c>
      <c r="AK553" s="2">
        <f t="shared" si="71"/>
        <v>20</v>
      </c>
    </row>
    <row r="554" spans="1:37" ht="12.75" x14ac:dyDescent="0.2">
      <c r="A554" s="4">
        <v>45837</v>
      </c>
      <c r="B554" s="5">
        <f>All_Customers_Residential!B554+All_Customers_Small_Commercial!B554+All_Customers_Lighting!B554</f>
        <v>64692</v>
      </c>
      <c r="C554" s="5">
        <f>All_Customers_Residential!C554+All_Customers_Small_Commercial!C554+All_Customers_Lighting!C554</f>
        <v>58940</v>
      </c>
      <c r="D554" s="5">
        <f>All_Customers_Residential!D554+All_Customers_Small_Commercial!D554+All_Customers_Lighting!D554</f>
        <v>56880</v>
      </c>
      <c r="E554" s="5">
        <f>All_Customers_Residential!E554+All_Customers_Small_Commercial!E554+All_Customers_Lighting!E554</f>
        <v>56047</v>
      </c>
      <c r="F554" s="5">
        <f>All_Customers_Residential!F554+All_Customers_Small_Commercial!F554+All_Customers_Lighting!F554</f>
        <v>58145</v>
      </c>
      <c r="G554" s="5">
        <f>All_Customers_Residential!G554+All_Customers_Small_Commercial!G554+All_Customers_Lighting!G554</f>
        <v>64950</v>
      </c>
      <c r="H554" s="5">
        <f>All_Customers_Residential!H554+All_Customers_Small_Commercial!H554+All_Customers_Lighting!H554</f>
        <v>74323</v>
      </c>
      <c r="I554" s="5">
        <f>All_Customers_Residential!I554+All_Customers_Small_Commercial!I554+All_Customers_Lighting!I554</f>
        <v>91786</v>
      </c>
      <c r="J554" s="5">
        <f>All_Customers_Residential!J554+All_Customers_Small_Commercial!J554+All_Customers_Lighting!J554</f>
        <v>101430</v>
      </c>
      <c r="K554" s="5">
        <f>All_Customers_Residential!K554+All_Customers_Small_Commercial!K554+All_Customers_Lighting!K554</f>
        <v>115509</v>
      </c>
      <c r="L554" s="5">
        <f>All_Customers_Residential!L554+All_Customers_Small_Commercial!L554+All_Customers_Lighting!L554</f>
        <v>110452</v>
      </c>
      <c r="M554" s="5">
        <f>All_Customers_Residential!M554+All_Customers_Small_Commercial!M554+All_Customers_Lighting!M554</f>
        <v>106868</v>
      </c>
      <c r="N554" s="5">
        <f>All_Customers_Residential!N554+All_Customers_Small_Commercial!N554+All_Customers_Lighting!N554</f>
        <v>105682</v>
      </c>
      <c r="O554" s="5">
        <f>All_Customers_Residential!O554+All_Customers_Small_Commercial!O554+All_Customers_Lighting!O554</f>
        <v>99619</v>
      </c>
      <c r="P554" s="5">
        <f>All_Customers_Residential!P554+All_Customers_Small_Commercial!P554+All_Customers_Lighting!P554</f>
        <v>98882</v>
      </c>
      <c r="Q554" s="5">
        <f>All_Customers_Residential!Q554+All_Customers_Small_Commercial!Q554+All_Customers_Lighting!Q554</f>
        <v>100201</v>
      </c>
      <c r="R554" s="5">
        <f>All_Customers_Residential!R554+All_Customers_Small_Commercial!R554+All_Customers_Lighting!R554</f>
        <v>103156</v>
      </c>
      <c r="S554" s="5">
        <f>All_Customers_Residential!S554+All_Customers_Small_Commercial!S554+All_Customers_Lighting!S554</f>
        <v>107271</v>
      </c>
      <c r="T554" s="5">
        <f>All_Customers_Residential!T554+All_Customers_Small_Commercial!T554+All_Customers_Lighting!T554</f>
        <v>112121</v>
      </c>
      <c r="U554" s="5">
        <f>All_Customers_Residential!U554+All_Customers_Small_Commercial!U554+All_Customers_Lighting!U554</f>
        <v>116278</v>
      </c>
      <c r="V554" s="5">
        <f>All_Customers_Residential!V554+All_Customers_Small_Commercial!V554+All_Customers_Lighting!V554</f>
        <v>115591</v>
      </c>
      <c r="W554" s="5">
        <f>All_Customers_Residential!W554+All_Customers_Small_Commercial!W554+All_Customers_Lighting!W554</f>
        <v>107404</v>
      </c>
      <c r="X554" s="5">
        <f>All_Customers_Residential!X554+All_Customers_Small_Commercial!X554+All_Customers_Lighting!X554</f>
        <v>87435</v>
      </c>
      <c r="Y554" s="5">
        <f>All_Customers_Residential!Y554+All_Customers_Small_Commercial!Y554+All_Customers_Lighting!Y554</f>
        <v>74895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2188557</v>
      </c>
      <c r="AE554" s="5">
        <f t="shared" si="67"/>
        <v>2188557</v>
      </c>
      <c r="AG554" s="2">
        <f t="shared" si="68"/>
        <v>6</v>
      </c>
      <c r="AH554" s="2">
        <f t="shared" si="69"/>
        <v>2025</v>
      </c>
      <c r="AJ554" s="5">
        <f t="shared" si="70"/>
        <v>116278</v>
      </c>
      <c r="AK554" s="2">
        <f t="shared" si="71"/>
        <v>20</v>
      </c>
    </row>
    <row r="555" spans="1:37" ht="12.75" x14ac:dyDescent="0.2">
      <c r="A555" s="4">
        <v>45838</v>
      </c>
      <c r="B555" s="5">
        <f>All_Customers_Residential!B555+All_Customers_Small_Commercial!B555+All_Customers_Lighting!B555</f>
        <v>72781</v>
      </c>
      <c r="C555" s="5">
        <f>All_Customers_Residential!C555+All_Customers_Small_Commercial!C555+All_Customers_Lighting!C555</f>
        <v>67796</v>
      </c>
      <c r="D555" s="5">
        <f>All_Customers_Residential!D555+All_Customers_Small_Commercial!D555+All_Customers_Lighting!D555</f>
        <v>65958</v>
      </c>
      <c r="E555" s="5">
        <f>All_Customers_Residential!E555+All_Customers_Small_Commercial!E555+All_Customers_Lighting!E555</f>
        <v>65140</v>
      </c>
      <c r="F555" s="5">
        <f>All_Customers_Residential!F555+All_Customers_Small_Commercial!F555+All_Customers_Lighting!F555</f>
        <v>67215</v>
      </c>
      <c r="G555" s="5">
        <f>All_Customers_Residential!G555+All_Customers_Small_Commercial!G555+All_Customers_Lighting!G555</f>
        <v>69677</v>
      </c>
      <c r="H555" s="5">
        <f>All_Customers_Residential!H555+All_Customers_Small_Commercial!H555+All_Customers_Lighting!H555</f>
        <v>72840</v>
      </c>
      <c r="I555" s="5">
        <f>All_Customers_Residential!I555+All_Customers_Small_Commercial!I555+All_Customers_Lighting!I555</f>
        <v>64925</v>
      </c>
      <c r="J555" s="5">
        <f>All_Customers_Residential!J555+All_Customers_Small_Commercial!J555+All_Customers_Lighting!J555</f>
        <v>55444</v>
      </c>
      <c r="K555" s="5">
        <f>All_Customers_Residential!K555+All_Customers_Small_Commercial!K555+All_Customers_Lighting!K555</f>
        <v>51799</v>
      </c>
      <c r="L555" s="5">
        <f>All_Customers_Residential!L555+All_Customers_Small_Commercial!L555+All_Customers_Lighting!L555</f>
        <v>51930</v>
      </c>
      <c r="M555" s="5">
        <f>All_Customers_Residential!M555+All_Customers_Small_Commercial!M555+All_Customers_Lighting!M555</f>
        <v>54607</v>
      </c>
      <c r="N555" s="5">
        <f>All_Customers_Residential!N555+All_Customers_Small_Commercial!N555+All_Customers_Lighting!N555</f>
        <v>59712</v>
      </c>
      <c r="O555" s="5">
        <f>All_Customers_Residential!O555+All_Customers_Small_Commercial!O555+All_Customers_Lighting!O555</f>
        <v>61195</v>
      </c>
      <c r="P555" s="5">
        <f>All_Customers_Residential!P555+All_Customers_Small_Commercial!P555+All_Customers_Lighting!P555</f>
        <v>62589</v>
      </c>
      <c r="Q555" s="5">
        <f>All_Customers_Residential!Q555+All_Customers_Small_Commercial!Q555+All_Customers_Lighting!Q555</f>
        <v>70945</v>
      </c>
      <c r="R555" s="5">
        <f>All_Customers_Residential!R555+All_Customers_Small_Commercial!R555+All_Customers_Lighting!R555</f>
        <v>83398</v>
      </c>
      <c r="S555" s="5">
        <f>All_Customers_Residential!S555+All_Customers_Small_Commercial!S555+All_Customers_Lighting!S555</f>
        <v>100892</v>
      </c>
      <c r="T555" s="5">
        <f>All_Customers_Residential!T555+All_Customers_Small_Commercial!T555+All_Customers_Lighting!T555</f>
        <v>120894</v>
      </c>
      <c r="U555" s="5">
        <f>All_Customers_Residential!U555+All_Customers_Small_Commercial!U555+All_Customers_Lighting!U555</f>
        <v>131421</v>
      </c>
      <c r="V555" s="5">
        <f>All_Customers_Residential!V555+All_Customers_Small_Commercial!V555+All_Customers_Lighting!V555</f>
        <v>132385</v>
      </c>
      <c r="W555" s="5">
        <f>All_Customers_Residential!W555+All_Customers_Small_Commercial!W555+All_Customers_Lighting!W555</f>
        <v>123884</v>
      </c>
      <c r="X555" s="5">
        <f>All_Customers_Residential!X555+All_Customers_Small_Commercial!X555+All_Customers_Lighting!X555</f>
        <v>107679</v>
      </c>
      <c r="Y555" s="5">
        <f>All_Customers_Residential!Y555+All_Customers_Small_Commercial!Y555+All_Customers_Lighting!Y555</f>
        <v>91458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1333699</v>
      </c>
      <c r="AD555" s="5">
        <f t="shared" si="66"/>
        <v>572865</v>
      </c>
      <c r="AE555" s="5">
        <f t="shared" si="67"/>
        <v>1906564</v>
      </c>
      <c r="AG555" s="2">
        <f t="shared" si="68"/>
        <v>6</v>
      </c>
      <c r="AH555" s="2">
        <f t="shared" si="69"/>
        <v>2025</v>
      </c>
      <c r="AJ555" s="5">
        <f t="shared" si="70"/>
        <v>132385</v>
      </c>
      <c r="AK555" s="2">
        <f t="shared" si="71"/>
        <v>21</v>
      </c>
    </row>
    <row r="556" spans="1:37" ht="12.75" x14ac:dyDescent="0.2">
      <c r="A556" s="4">
        <v>45839</v>
      </c>
      <c r="B556" s="5">
        <f>All_Customers_Residential!B556+All_Customers_Small_Commercial!B556+All_Customers_Lighting!B556</f>
        <v>89976.62000000001</v>
      </c>
      <c r="C556" s="5">
        <f>All_Customers_Residential!C556+All_Customers_Small_Commercial!C556+All_Customers_Lighting!C556</f>
        <v>83765.73000000001</v>
      </c>
      <c r="D556" s="5">
        <f>All_Customers_Residential!D556+All_Customers_Small_Commercial!D556+All_Customers_Lighting!D556</f>
        <v>78206.539999999994</v>
      </c>
      <c r="E556" s="5">
        <f>All_Customers_Residential!E556+All_Customers_Small_Commercial!E556+All_Customers_Lighting!E556</f>
        <v>75869.159999999989</v>
      </c>
      <c r="F556" s="5">
        <f>All_Customers_Residential!F556+All_Customers_Small_Commercial!F556+All_Customers_Lighting!F556</f>
        <v>78663.210000000006</v>
      </c>
      <c r="G556" s="5">
        <f>All_Customers_Residential!G556+All_Customers_Small_Commercial!G556+All_Customers_Lighting!G556</f>
        <v>82464.570000000007</v>
      </c>
      <c r="H556" s="5">
        <f>All_Customers_Residential!H556+All_Customers_Small_Commercial!H556+All_Customers_Lighting!H556</f>
        <v>80241.03</v>
      </c>
      <c r="I556" s="5">
        <f>All_Customers_Residential!I556+All_Customers_Small_Commercial!I556+All_Customers_Lighting!I556</f>
        <v>91471.169999999984</v>
      </c>
      <c r="J556" s="5">
        <f>All_Customers_Residential!J556+All_Customers_Small_Commercial!J556+All_Customers_Lighting!J556</f>
        <v>93641.64</v>
      </c>
      <c r="K556" s="5">
        <f>All_Customers_Residential!K556+All_Customers_Small_Commercial!K556+All_Customers_Lighting!K556</f>
        <v>91139.23</v>
      </c>
      <c r="L556" s="5">
        <f>All_Customers_Residential!L556+All_Customers_Small_Commercial!L556+All_Customers_Lighting!L556</f>
        <v>89328.670000000013</v>
      </c>
      <c r="M556" s="5">
        <f>All_Customers_Residential!M556+All_Customers_Small_Commercial!M556+All_Customers_Lighting!M556</f>
        <v>87916.39</v>
      </c>
      <c r="N556" s="5">
        <f>All_Customers_Residential!N556+All_Customers_Small_Commercial!N556+All_Customers_Lighting!N556</f>
        <v>88828.66</v>
      </c>
      <c r="O556" s="5">
        <f>All_Customers_Residential!O556+All_Customers_Small_Commercial!O556+All_Customers_Lighting!O556</f>
        <v>93238.89</v>
      </c>
      <c r="P556" s="5">
        <f>All_Customers_Residential!P556+All_Customers_Small_Commercial!P556+All_Customers_Lighting!P556</f>
        <v>85787.06</v>
      </c>
      <c r="Q556" s="5">
        <f>All_Customers_Residential!Q556+All_Customers_Small_Commercial!Q556+All_Customers_Lighting!Q556</f>
        <v>80678.92</v>
      </c>
      <c r="R556" s="5">
        <f>All_Customers_Residential!R556+All_Customers_Small_Commercial!R556+All_Customers_Lighting!R556</f>
        <v>97377.680000000008</v>
      </c>
      <c r="S556" s="5">
        <f>All_Customers_Residential!S556+All_Customers_Small_Commercial!S556+All_Customers_Lighting!S556</f>
        <v>105138.75</v>
      </c>
      <c r="T556" s="5">
        <f>All_Customers_Residential!T556+All_Customers_Small_Commercial!T556+All_Customers_Lighting!T556</f>
        <v>120088.67</v>
      </c>
      <c r="U556" s="5">
        <f>All_Customers_Residential!U556+All_Customers_Small_Commercial!U556+All_Customers_Lighting!U556</f>
        <v>131684.1</v>
      </c>
      <c r="V556" s="5">
        <f>All_Customers_Residential!V556+All_Customers_Small_Commercial!V556+All_Customers_Lighting!V556</f>
        <v>140554.21</v>
      </c>
      <c r="W556" s="5">
        <f>All_Customers_Residential!W556+All_Customers_Small_Commercial!W556+All_Customers_Lighting!W556</f>
        <v>133508.54</v>
      </c>
      <c r="X556" s="5">
        <f>All_Customers_Residential!X556+All_Customers_Small_Commercial!X556+All_Customers_Lighting!X556</f>
        <v>121392.03</v>
      </c>
      <c r="Y556" s="5">
        <f>All_Customers_Residential!Y556+All_Customers_Small_Commercial!Y556+All_Customers_Lighting!Y556</f>
        <v>108635.82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1651774.61</v>
      </c>
      <c r="AD556" s="5">
        <f t="shared" si="66"/>
        <v>677822.67999999947</v>
      </c>
      <c r="AE556" s="5">
        <f t="shared" si="67"/>
        <v>2329597.2899999996</v>
      </c>
      <c r="AG556" s="2">
        <f t="shared" si="68"/>
        <v>7</v>
      </c>
      <c r="AH556" s="2">
        <f t="shared" si="69"/>
        <v>2025</v>
      </c>
      <c r="AJ556" s="5">
        <f t="shared" si="70"/>
        <v>140554.21</v>
      </c>
      <c r="AK556" s="2">
        <f t="shared" si="71"/>
        <v>21</v>
      </c>
    </row>
    <row r="557" spans="1:37" ht="12.75" x14ac:dyDescent="0.2">
      <c r="A557" s="4">
        <v>45840</v>
      </c>
      <c r="B557" s="5">
        <f>All_Customers_Residential!B557+All_Customers_Small_Commercial!B557+All_Customers_Lighting!B557</f>
        <v>95702.59</v>
      </c>
      <c r="C557" s="5">
        <f>All_Customers_Residential!C557+All_Customers_Small_Commercial!C557+All_Customers_Lighting!C557</f>
        <v>88409.779999999984</v>
      </c>
      <c r="D557" s="5">
        <f>All_Customers_Residential!D557+All_Customers_Small_Commercial!D557+All_Customers_Lighting!D557</f>
        <v>83017.86</v>
      </c>
      <c r="E557" s="5">
        <f>All_Customers_Residential!E557+All_Customers_Small_Commercial!E557+All_Customers_Lighting!E557</f>
        <v>82924.649999999994</v>
      </c>
      <c r="F557" s="5">
        <f>All_Customers_Residential!F557+All_Customers_Small_Commercial!F557+All_Customers_Lighting!F557</f>
        <v>85686.54</v>
      </c>
      <c r="G557" s="5">
        <f>All_Customers_Residential!G557+All_Customers_Small_Commercial!G557+All_Customers_Lighting!G557</f>
        <v>87569.8</v>
      </c>
      <c r="H557" s="5">
        <f>All_Customers_Residential!H557+All_Customers_Small_Commercial!H557+All_Customers_Lighting!H557</f>
        <v>87291.440000000017</v>
      </c>
      <c r="I557" s="5">
        <f>All_Customers_Residential!I557+All_Customers_Small_Commercial!I557+All_Customers_Lighting!I557</f>
        <v>84774.18</v>
      </c>
      <c r="J557" s="5">
        <f>All_Customers_Residential!J557+All_Customers_Small_Commercial!J557+All_Customers_Lighting!J557</f>
        <v>82540.88</v>
      </c>
      <c r="K557" s="5">
        <f>All_Customers_Residential!K557+All_Customers_Small_Commercial!K557+All_Customers_Lighting!K557</f>
        <v>85009.040000000008</v>
      </c>
      <c r="L557" s="5">
        <f>All_Customers_Residential!L557+All_Customers_Small_Commercial!L557+All_Customers_Lighting!L557</f>
        <v>90774.38</v>
      </c>
      <c r="M557" s="5">
        <f>All_Customers_Residential!M557+All_Customers_Small_Commercial!M557+All_Customers_Lighting!M557</f>
        <v>86556.409999999989</v>
      </c>
      <c r="N557" s="5">
        <f>All_Customers_Residential!N557+All_Customers_Small_Commercial!N557+All_Customers_Lighting!N557</f>
        <v>90286.6</v>
      </c>
      <c r="O557" s="5">
        <f>All_Customers_Residential!O557+All_Customers_Small_Commercial!O557+All_Customers_Lighting!O557</f>
        <v>93976.19</v>
      </c>
      <c r="P557" s="5">
        <f>All_Customers_Residential!P557+All_Customers_Small_Commercial!P557+All_Customers_Lighting!P557</f>
        <v>92521.34</v>
      </c>
      <c r="Q557" s="5">
        <f>All_Customers_Residential!Q557+All_Customers_Small_Commercial!Q557+All_Customers_Lighting!Q557</f>
        <v>95143.67</v>
      </c>
      <c r="R557" s="5">
        <f>All_Customers_Residential!R557+All_Customers_Small_Commercial!R557+All_Customers_Lighting!R557</f>
        <v>114001.67</v>
      </c>
      <c r="S557" s="5">
        <f>All_Customers_Residential!S557+All_Customers_Small_Commercial!S557+All_Customers_Lighting!S557</f>
        <v>131395.66999999998</v>
      </c>
      <c r="T557" s="5">
        <f>All_Customers_Residential!T557+All_Customers_Small_Commercial!T557+All_Customers_Lighting!T557</f>
        <v>140808.59</v>
      </c>
      <c r="U557" s="5">
        <f>All_Customers_Residential!U557+All_Customers_Small_Commercial!U557+All_Customers_Lighting!U557</f>
        <v>150271.60999999999</v>
      </c>
      <c r="V557" s="5">
        <f>All_Customers_Residential!V557+All_Customers_Small_Commercial!V557+All_Customers_Lighting!V557</f>
        <v>155384.72999999998</v>
      </c>
      <c r="W557" s="5">
        <f>All_Customers_Residential!W557+All_Customers_Small_Commercial!W557+All_Customers_Lighting!W557</f>
        <v>151122.72</v>
      </c>
      <c r="X557" s="5">
        <f>All_Customers_Residential!X557+All_Customers_Small_Commercial!X557+All_Customers_Lighting!X557</f>
        <v>138434.75</v>
      </c>
      <c r="Y557" s="5">
        <f>All_Customers_Residential!Y557+All_Customers_Small_Commercial!Y557+All_Customers_Lighting!Y557</f>
        <v>117906.1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1783002.43</v>
      </c>
      <c r="AD557" s="5">
        <f t="shared" si="66"/>
        <v>728508.76000000047</v>
      </c>
      <c r="AE557" s="5">
        <f t="shared" si="67"/>
        <v>2511511.1900000004</v>
      </c>
      <c r="AG557" s="2">
        <f t="shared" si="68"/>
        <v>7</v>
      </c>
      <c r="AH557" s="2">
        <f t="shared" si="69"/>
        <v>2025</v>
      </c>
      <c r="AJ557" s="5">
        <f t="shared" si="70"/>
        <v>155384.72999999998</v>
      </c>
      <c r="AK557" s="2">
        <f t="shared" si="71"/>
        <v>21</v>
      </c>
    </row>
    <row r="558" spans="1:37" ht="12.75" x14ac:dyDescent="0.2">
      <c r="A558" s="4">
        <v>45841</v>
      </c>
      <c r="B558" s="5">
        <f>All_Customers_Residential!B558+All_Customers_Small_Commercial!B558+All_Customers_Lighting!B558</f>
        <v>103789.75000000001</v>
      </c>
      <c r="C558" s="5">
        <f>All_Customers_Residential!C558+All_Customers_Small_Commercial!C558+All_Customers_Lighting!C558</f>
        <v>92615.11</v>
      </c>
      <c r="D558" s="5">
        <f>All_Customers_Residential!D558+All_Customers_Small_Commercial!D558+All_Customers_Lighting!D558</f>
        <v>86588.66</v>
      </c>
      <c r="E558" s="5">
        <f>All_Customers_Residential!E558+All_Customers_Small_Commercial!E558+All_Customers_Lighting!E558</f>
        <v>83427.350000000006</v>
      </c>
      <c r="F558" s="5">
        <f>All_Customers_Residential!F558+All_Customers_Small_Commercial!F558+All_Customers_Lighting!F558</f>
        <v>86557.239999999991</v>
      </c>
      <c r="G558" s="5">
        <f>All_Customers_Residential!G558+All_Customers_Small_Commercial!G558+All_Customers_Lighting!G558</f>
        <v>84737.07</v>
      </c>
      <c r="H558" s="5">
        <f>All_Customers_Residential!H558+All_Customers_Small_Commercial!H558+All_Customers_Lighting!H558</f>
        <v>85344.97</v>
      </c>
      <c r="I558" s="5">
        <f>All_Customers_Residential!I558+All_Customers_Small_Commercial!I558+All_Customers_Lighting!I558</f>
        <v>84709.31</v>
      </c>
      <c r="J558" s="5">
        <f>All_Customers_Residential!J558+All_Customers_Small_Commercial!J558+All_Customers_Lighting!J558</f>
        <v>79708.25</v>
      </c>
      <c r="K558" s="5">
        <f>All_Customers_Residential!K558+All_Customers_Small_Commercial!K558+All_Customers_Lighting!K558</f>
        <v>76451.14</v>
      </c>
      <c r="L558" s="5">
        <f>All_Customers_Residential!L558+All_Customers_Small_Commercial!L558+All_Customers_Lighting!L558</f>
        <v>79131.7</v>
      </c>
      <c r="M558" s="5">
        <f>All_Customers_Residential!M558+All_Customers_Small_Commercial!M558+All_Customers_Lighting!M558</f>
        <v>82153.91</v>
      </c>
      <c r="N558" s="5">
        <f>All_Customers_Residential!N558+All_Customers_Small_Commercial!N558+All_Customers_Lighting!N558</f>
        <v>88914.78</v>
      </c>
      <c r="O558" s="5">
        <f>All_Customers_Residential!O558+All_Customers_Small_Commercial!O558+All_Customers_Lighting!O558</f>
        <v>95853.400000000009</v>
      </c>
      <c r="P558" s="5">
        <f>All_Customers_Residential!P558+All_Customers_Small_Commercial!P558+All_Customers_Lighting!P558</f>
        <v>111391.09</v>
      </c>
      <c r="Q558" s="5">
        <f>All_Customers_Residential!Q558+All_Customers_Small_Commercial!Q558+All_Customers_Lighting!Q558</f>
        <v>113923.09999999999</v>
      </c>
      <c r="R558" s="5">
        <f>All_Customers_Residential!R558+All_Customers_Small_Commercial!R558+All_Customers_Lighting!R558</f>
        <v>118065.47</v>
      </c>
      <c r="S558" s="5">
        <f>All_Customers_Residential!S558+All_Customers_Small_Commercial!S558+All_Customers_Lighting!S558</f>
        <v>126805.39</v>
      </c>
      <c r="T558" s="5">
        <f>All_Customers_Residential!T558+All_Customers_Small_Commercial!T558+All_Customers_Lighting!T558</f>
        <v>127729.7</v>
      </c>
      <c r="U558" s="5">
        <f>All_Customers_Residential!U558+All_Customers_Small_Commercial!U558+All_Customers_Lighting!U558</f>
        <v>131684.57</v>
      </c>
      <c r="V558" s="5">
        <f>All_Customers_Residential!V558+All_Customers_Small_Commercial!V558+All_Customers_Lighting!V558</f>
        <v>134038.49</v>
      </c>
      <c r="W558" s="5">
        <f>All_Customers_Residential!W558+All_Customers_Small_Commercial!W558+All_Customers_Lighting!W558</f>
        <v>132623.91</v>
      </c>
      <c r="X558" s="5">
        <f>All_Customers_Residential!X558+All_Customers_Small_Commercial!X558+All_Customers_Lighting!X558</f>
        <v>120649.43</v>
      </c>
      <c r="Y558" s="5">
        <f>All_Customers_Residential!Y558+All_Customers_Small_Commercial!Y558+All_Customers_Lighting!Y558</f>
        <v>105465.09999999999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1703833.64</v>
      </c>
      <c r="AD558" s="5">
        <f t="shared" si="66"/>
        <v>728525.25000000023</v>
      </c>
      <c r="AE558" s="5">
        <f t="shared" si="67"/>
        <v>2432358.89</v>
      </c>
      <c r="AG558" s="2">
        <f t="shared" si="68"/>
        <v>7</v>
      </c>
      <c r="AH558" s="2">
        <f t="shared" si="69"/>
        <v>2025</v>
      </c>
      <c r="AJ558" s="5">
        <f t="shared" si="70"/>
        <v>134038.49</v>
      </c>
      <c r="AK558" s="2">
        <f t="shared" si="71"/>
        <v>21</v>
      </c>
    </row>
    <row r="559" spans="1:37" ht="12.75" x14ac:dyDescent="0.2">
      <c r="A559" s="4">
        <v>45842</v>
      </c>
      <c r="B559" s="5">
        <f>All_Customers_Residential!B559+All_Customers_Small_Commercial!B559+All_Customers_Lighting!B559</f>
        <v>92462.41</v>
      </c>
      <c r="C559" s="5">
        <f>All_Customers_Residential!C559+All_Customers_Small_Commercial!C559+All_Customers_Lighting!C559</f>
        <v>85174.900000000009</v>
      </c>
      <c r="D559" s="5">
        <f>All_Customers_Residential!D559+All_Customers_Small_Commercial!D559+All_Customers_Lighting!D559</f>
        <v>79630.94</v>
      </c>
      <c r="E559" s="5">
        <f>All_Customers_Residential!E559+All_Customers_Small_Commercial!E559+All_Customers_Lighting!E559</f>
        <v>77394.37999999999</v>
      </c>
      <c r="F559" s="5">
        <f>All_Customers_Residential!F559+All_Customers_Small_Commercial!F559+All_Customers_Lighting!F559</f>
        <v>77962.429999999993</v>
      </c>
      <c r="G559" s="5">
        <f>All_Customers_Residential!G559+All_Customers_Small_Commercial!G559+All_Customers_Lighting!G559</f>
        <v>75024.479999999996</v>
      </c>
      <c r="H559" s="5">
        <f>All_Customers_Residential!H559+All_Customers_Small_Commercial!H559+All_Customers_Lighting!H559</f>
        <v>73816.760000000009</v>
      </c>
      <c r="I559" s="5">
        <f>All_Customers_Residential!I559+All_Customers_Small_Commercial!I559+All_Customers_Lighting!I559</f>
        <v>71220.05</v>
      </c>
      <c r="J559" s="5">
        <f>All_Customers_Residential!J559+All_Customers_Small_Commercial!J559+All_Customers_Lighting!J559</f>
        <v>62007.83</v>
      </c>
      <c r="K559" s="5">
        <f>All_Customers_Residential!K559+All_Customers_Small_Commercial!K559+All_Customers_Lighting!K559</f>
        <v>55811.939999999995</v>
      </c>
      <c r="L559" s="5">
        <f>All_Customers_Residential!L559+All_Customers_Small_Commercial!L559+All_Customers_Lighting!L559</f>
        <v>58836.65</v>
      </c>
      <c r="M559" s="5">
        <f>All_Customers_Residential!M559+All_Customers_Small_Commercial!M559+All_Customers_Lighting!M559</f>
        <v>58514.41</v>
      </c>
      <c r="N559" s="5">
        <f>All_Customers_Residential!N559+All_Customers_Small_Commercial!N559+All_Customers_Lighting!N559</f>
        <v>57794.559999999998</v>
      </c>
      <c r="O559" s="5">
        <f>All_Customers_Residential!O559+All_Customers_Small_Commercial!O559+All_Customers_Lighting!O559</f>
        <v>65194.07</v>
      </c>
      <c r="P559" s="5">
        <f>All_Customers_Residential!P559+All_Customers_Small_Commercial!P559+All_Customers_Lighting!P559</f>
        <v>58899.85</v>
      </c>
      <c r="Q559" s="5">
        <f>All_Customers_Residential!Q559+All_Customers_Small_Commercial!Q559+All_Customers_Lighting!Q559</f>
        <v>64479.05</v>
      </c>
      <c r="R559" s="5">
        <f>All_Customers_Residential!R559+All_Customers_Small_Commercial!R559+All_Customers_Lighting!R559</f>
        <v>68232.960000000006</v>
      </c>
      <c r="S559" s="5">
        <f>All_Customers_Residential!S559+All_Customers_Small_Commercial!S559+All_Customers_Lighting!S559</f>
        <v>83937.069999999992</v>
      </c>
      <c r="T559" s="5">
        <f>All_Customers_Residential!T559+All_Customers_Small_Commercial!T559+All_Customers_Lighting!T559</f>
        <v>99159.4</v>
      </c>
      <c r="U559" s="5">
        <f>All_Customers_Residential!U559+All_Customers_Small_Commercial!U559+All_Customers_Lighting!U559</f>
        <v>108766.12000000001</v>
      </c>
      <c r="V559" s="5">
        <f>All_Customers_Residential!V559+All_Customers_Small_Commercial!V559+All_Customers_Lighting!V559</f>
        <v>112197.34</v>
      </c>
      <c r="W559" s="5">
        <f>All_Customers_Residential!W559+All_Customers_Small_Commercial!W559+All_Customers_Lighting!W559</f>
        <v>111064.09</v>
      </c>
      <c r="X559" s="5">
        <f>All_Customers_Residential!X559+All_Customers_Small_Commercial!X559+All_Customers_Lighting!X559</f>
        <v>105595.84</v>
      </c>
      <c r="Y559" s="5">
        <f>All_Customers_Residential!Y559+All_Customers_Small_Commercial!Y559+All_Customers_Lighting!Y559</f>
        <v>97020.01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1900197.5400000003</v>
      </c>
      <c r="AE559" s="5">
        <f t="shared" si="67"/>
        <v>1900197.5400000003</v>
      </c>
      <c r="AG559" s="2">
        <f t="shared" si="68"/>
        <v>7</v>
      </c>
      <c r="AH559" s="2">
        <f t="shared" si="69"/>
        <v>2025</v>
      </c>
      <c r="AJ559" s="5">
        <f t="shared" si="70"/>
        <v>112197.34</v>
      </c>
      <c r="AK559" s="2">
        <f t="shared" si="71"/>
        <v>21</v>
      </c>
    </row>
    <row r="560" spans="1:37" ht="12.75" x14ac:dyDescent="0.2">
      <c r="A560" s="4">
        <v>45843</v>
      </c>
      <c r="B560" s="5">
        <f>All_Customers_Residential!B560+All_Customers_Small_Commercial!B560+All_Customers_Lighting!B560</f>
        <v>84293.540000000008</v>
      </c>
      <c r="C560" s="5">
        <f>All_Customers_Residential!C560+All_Customers_Small_Commercial!C560+All_Customers_Lighting!C560</f>
        <v>77808.429999999993</v>
      </c>
      <c r="D560" s="5">
        <f>All_Customers_Residential!D560+All_Customers_Small_Commercial!D560+All_Customers_Lighting!D560</f>
        <v>74051.87</v>
      </c>
      <c r="E560" s="5">
        <f>All_Customers_Residential!E560+All_Customers_Small_Commercial!E560+All_Customers_Lighting!E560</f>
        <v>71704.06</v>
      </c>
      <c r="F560" s="5">
        <f>All_Customers_Residential!F560+All_Customers_Small_Commercial!F560+All_Customers_Lighting!F560</f>
        <v>71565.070000000007</v>
      </c>
      <c r="G560" s="5">
        <f>All_Customers_Residential!G560+All_Customers_Small_Commercial!G560+All_Customers_Lighting!G560</f>
        <v>68319.08</v>
      </c>
      <c r="H560" s="5">
        <f>All_Customers_Residential!H560+All_Customers_Small_Commercial!H560+All_Customers_Lighting!H560</f>
        <v>66049.95</v>
      </c>
      <c r="I560" s="5">
        <f>All_Customers_Residential!I560+All_Customers_Small_Commercial!I560+All_Customers_Lighting!I560</f>
        <v>61850.48</v>
      </c>
      <c r="J560" s="5">
        <f>All_Customers_Residential!J560+All_Customers_Small_Commercial!J560+All_Customers_Lighting!J560</f>
        <v>56632.990000000005</v>
      </c>
      <c r="K560" s="5">
        <f>All_Customers_Residential!K560+All_Customers_Small_Commercial!K560+All_Customers_Lighting!K560</f>
        <v>53059.729999999996</v>
      </c>
      <c r="L560" s="5">
        <f>All_Customers_Residential!L560+All_Customers_Small_Commercial!L560+All_Customers_Lighting!L560</f>
        <v>53792.240000000005</v>
      </c>
      <c r="M560" s="5">
        <f>All_Customers_Residential!M560+All_Customers_Small_Commercial!M560+All_Customers_Lighting!M560</f>
        <v>58239.21</v>
      </c>
      <c r="N560" s="5">
        <f>All_Customers_Residential!N560+All_Customers_Small_Commercial!N560+All_Customers_Lighting!N560</f>
        <v>59761.619999999995</v>
      </c>
      <c r="O560" s="5">
        <f>All_Customers_Residential!O560+All_Customers_Small_Commercial!O560+All_Customers_Lighting!O560</f>
        <v>61338.89</v>
      </c>
      <c r="P560" s="5">
        <f>All_Customers_Residential!P560+All_Customers_Small_Commercial!P560+All_Customers_Lighting!P560</f>
        <v>67055.03</v>
      </c>
      <c r="Q560" s="5">
        <f>All_Customers_Residential!Q560+All_Customers_Small_Commercial!Q560+All_Customers_Lighting!Q560</f>
        <v>76320.010000000009</v>
      </c>
      <c r="R560" s="5">
        <f>All_Customers_Residential!R560+All_Customers_Small_Commercial!R560+All_Customers_Lighting!R560</f>
        <v>90269.25</v>
      </c>
      <c r="S560" s="5">
        <f>All_Customers_Residential!S560+All_Customers_Small_Commercial!S560+All_Customers_Lighting!S560</f>
        <v>108179.31</v>
      </c>
      <c r="T560" s="5">
        <f>All_Customers_Residential!T560+All_Customers_Small_Commercial!T560+All_Customers_Lighting!T560</f>
        <v>114688.07</v>
      </c>
      <c r="U560" s="5">
        <f>All_Customers_Residential!U560+All_Customers_Small_Commercial!U560+All_Customers_Lighting!U560</f>
        <v>126376.71</v>
      </c>
      <c r="V560" s="5">
        <f>All_Customers_Residential!V560+All_Customers_Small_Commercial!V560+All_Customers_Lighting!V560</f>
        <v>129736.44</v>
      </c>
      <c r="W560" s="5">
        <f>All_Customers_Residential!W560+All_Customers_Small_Commercial!W560+All_Customers_Lighting!W560</f>
        <v>130014.22</v>
      </c>
      <c r="X560" s="5">
        <f>All_Customers_Residential!X560+All_Customers_Small_Commercial!X560+All_Customers_Lighting!X560</f>
        <v>118409.62</v>
      </c>
      <c r="Y560" s="5">
        <f>All_Customers_Residential!Y560+All_Customers_Small_Commercial!Y560+All_Customers_Lighting!Y560</f>
        <v>103629.34999999999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1983145.1700000004</v>
      </c>
      <c r="AE560" s="5">
        <f t="shared" si="67"/>
        <v>1983145.1700000004</v>
      </c>
      <c r="AG560" s="2">
        <f t="shared" si="68"/>
        <v>7</v>
      </c>
      <c r="AH560" s="2">
        <f t="shared" si="69"/>
        <v>2025</v>
      </c>
      <c r="AJ560" s="5">
        <f t="shared" si="70"/>
        <v>130014.22</v>
      </c>
      <c r="AK560" s="2">
        <f t="shared" si="71"/>
        <v>22</v>
      </c>
    </row>
    <row r="561" spans="1:37" ht="12.75" x14ac:dyDescent="0.2">
      <c r="A561" s="4">
        <v>45844</v>
      </c>
      <c r="B561" s="5">
        <f>All_Customers_Residential!B561+All_Customers_Small_Commercial!B561+All_Customers_Lighting!B561</f>
        <v>91582.73</v>
      </c>
      <c r="C561" s="5">
        <f>All_Customers_Residential!C561+All_Customers_Small_Commercial!C561+All_Customers_Lighting!C561</f>
        <v>84824.11</v>
      </c>
      <c r="D561" s="5">
        <f>All_Customers_Residential!D561+All_Customers_Small_Commercial!D561+All_Customers_Lighting!D561</f>
        <v>81148.649999999994</v>
      </c>
      <c r="E561" s="5">
        <f>All_Customers_Residential!E561+All_Customers_Small_Commercial!E561+All_Customers_Lighting!E561</f>
        <v>78428.66</v>
      </c>
      <c r="F561" s="5">
        <f>All_Customers_Residential!F561+All_Customers_Small_Commercial!F561+All_Customers_Lighting!F561</f>
        <v>78061.03</v>
      </c>
      <c r="G561" s="5">
        <f>All_Customers_Residential!G561+All_Customers_Small_Commercial!G561+All_Customers_Lighting!G561</f>
        <v>74021.78</v>
      </c>
      <c r="H561" s="5">
        <f>All_Customers_Residential!H561+All_Customers_Small_Commercial!H561+All_Customers_Lighting!H561</f>
        <v>74896.490000000005</v>
      </c>
      <c r="I561" s="5">
        <f>All_Customers_Residential!I561+All_Customers_Small_Commercial!I561+All_Customers_Lighting!I561</f>
        <v>74036.31</v>
      </c>
      <c r="J561" s="5">
        <f>All_Customers_Residential!J561+All_Customers_Small_Commercial!J561+All_Customers_Lighting!J561</f>
        <v>74540.59</v>
      </c>
      <c r="K561" s="5">
        <f>All_Customers_Residential!K561+All_Customers_Small_Commercial!K561+All_Customers_Lighting!K561</f>
        <v>71908.95</v>
      </c>
      <c r="L561" s="5">
        <f>All_Customers_Residential!L561+All_Customers_Small_Commercial!L561+All_Customers_Lighting!L561</f>
        <v>77864.289999999994</v>
      </c>
      <c r="M561" s="5">
        <f>All_Customers_Residential!M561+All_Customers_Small_Commercial!M561+All_Customers_Lighting!M561</f>
        <v>80757.13</v>
      </c>
      <c r="N561" s="5">
        <f>All_Customers_Residential!N561+All_Customers_Small_Commercial!N561+All_Customers_Lighting!N561</f>
        <v>90091.21</v>
      </c>
      <c r="O561" s="5">
        <f>All_Customers_Residential!O561+All_Customers_Small_Commercial!O561+All_Customers_Lighting!O561</f>
        <v>97087.9</v>
      </c>
      <c r="P561" s="5">
        <f>All_Customers_Residential!P561+All_Customers_Small_Commercial!P561+All_Customers_Lighting!P561</f>
        <v>95691.4</v>
      </c>
      <c r="Q561" s="5">
        <f>All_Customers_Residential!Q561+All_Customers_Small_Commercial!Q561+All_Customers_Lighting!Q561</f>
        <v>103249.5</v>
      </c>
      <c r="R561" s="5">
        <f>All_Customers_Residential!R561+All_Customers_Small_Commercial!R561+All_Customers_Lighting!R561</f>
        <v>112540.35</v>
      </c>
      <c r="S561" s="5">
        <f>All_Customers_Residential!S561+All_Customers_Small_Commercial!S561+All_Customers_Lighting!S561</f>
        <v>132557.34</v>
      </c>
      <c r="T561" s="5">
        <f>All_Customers_Residential!T561+All_Customers_Small_Commercial!T561+All_Customers_Lighting!T561</f>
        <v>151308.31</v>
      </c>
      <c r="U561" s="5">
        <f>All_Customers_Residential!U561+All_Customers_Small_Commercial!U561+All_Customers_Lighting!U561</f>
        <v>158869.15</v>
      </c>
      <c r="V561" s="5">
        <f>All_Customers_Residential!V561+All_Customers_Small_Commercial!V561+All_Customers_Lighting!V561</f>
        <v>156142.26</v>
      </c>
      <c r="W561" s="5">
        <f>All_Customers_Residential!W561+All_Customers_Small_Commercial!W561+All_Customers_Lighting!W561</f>
        <v>148620.57999999999</v>
      </c>
      <c r="X561" s="5">
        <f>All_Customers_Residential!X561+All_Customers_Small_Commercial!X561+All_Customers_Lighting!X561</f>
        <v>136800.38</v>
      </c>
      <c r="Y561" s="5">
        <f>All_Customers_Residential!Y561+All_Customers_Small_Commercial!Y561+All_Customers_Lighting!Y561</f>
        <v>120573.04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2445602.1399999997</v>
      </c>
      <c r="AE561" s="5">
        <f t="shared" si="67"/>
        <v>2445602.1399999997</v>
      </c>
      <c r="AG561" s="2">
        <f t="shared" si="68"/>
        <v>7</v>
      </c>
      <c r="AH561" s="2">
        <f t="shared" si="69"/>
        <v>2025</v>
      </c>
      <c r="AJ561" s="5">
        <f t="shared" si="70"/>
        <v>158869.15</v>
      </c>
      <c r="AK561" s="2">
        <f t="shared" si="71"/>
        <v>20</v>
      </c>
    </row>
    <row r="562" spans="1:37" ht="12.75" x14ac:dyDescent="0.2">
      <c r="A562" s="4">
        <v>45845</v>
      </c>
      <c r="B562" s="5">
        <f>All_Customers_Residential!B562+All_Customers_Small_Commercial!B562+All_Customers_Lighting!B562</f>
        <v>105529.89000000001</v>
      </c>
      <c r="C562" s="5">
        <f>All_Customers_Residential!C562+All_Customers_Small_Commercial!C562+All_Customers_Lighting!C562</f>
        <v>97484.2</v>
      </c>
      <c r="D562" s="5">
        <f>All_Customers_Residential!D562+All_Customers_Small_Commercial!D562+All_Customers_Lighting!D562</f>
        <v>91643.520000000004</v>
      </c>
      <c r="E562" s="5">
        <f>All_Customers_Residential!E562+All_Customers_Small_Commercial!E562+All_Customers_Lighting!E562</f>
        <v>89208.86</v>
      </c>
      <c r="F562" s="5">
        <f>All_Customers_Residential!F562+All_Customers_Small_Commercial!F562+All_Customers_Lighting!F562</f>
        <v>90744.790000000008</v>
      </c>
      <c r="G562" s="5">
        <f>All_Customers_Residential!G562+All_Customers_Small_Commercial!G562+All_Customers_Lighting!G562</f>
        <v>92756.91</v>
      </c>
      <c r="H562" s="5">
        <f>All_Customers_Residential!H562+All_Customers_Small_Commercial!H562+All_Customers_Lighting!H562</f>
        <v>93307.86</v>
      </c>
      <c r="I562" s="5">
        <f>All_Customers_Residential!I562+All_Customers_Small_Commercial!I562+All_Customers_Lighting!I562</f>
        <v>94010.02</v>
      </c>
      <c r="J562" s="5">
        <f>All_Customers_Residential!J562+All_Customers_Small_Commercial!J562+All_Customers_Lighting!J562</f>
        <v>90753.239999999991</v>
      </c>
      <c r="K562" s="5">
        <f>All_Customers_Residential!K562+All_Customers_Small_Commercial!K562+All_Customers_Lighting!K562</f>
        <v>88058.430000000008</v>
      </c>
      <c r="L562" s="5">
        <f>All_Customers_Residential!L562+All_Customers_Small_Commercial!L562+All_Customers_Lighting!L562</f>
        <v>93981.76999999999</v>
      </c>
      <c r="M562" s="5">
        <f>All_Customers_Residential!M562+All_Customers_Small_Commercial!M562+All_Customers_Lighting!M562</f>
        <v>94913.549999999988</v>
      </c>
      <c r="N562" s="5">
        <f>All_Customers_Residential!N562+All_Customers_Small_Commercial!N562+All_Customers_Lighting!N562</f>
        <v>98110.63</v>
      </c>
      <c r="O562" s="5">
        <f>All_Customers_Residential!O562+All_Customers_Small_Commercial!O562+All_Customers_Lighting!O562</f>
        <v>101541.27</v>
      </c>
      <c r="P562" s="5">
        <f>All_Customers_Residential!P562+All_Customers_Small_Commercial!P562+All_Customers_Lighting!P562</f>
        <v>102974.29</v>
      </c>
      <c r="Q562" s="5">
        <f>All_Customers_Residential!Q562+All_Customers_Small_Commercial!Q562+All_Customers_Lighting!Q562</f>
        <v>106066.44</v>
      </c>
      <c r="R562" s="5">
        <f>All_Customers_Residential!R562+All_Customers_Small_Commercial!R562+All_Customers_Lighting!R562</f>
        <v>117459.13</v>
      </c>
      <c r="S562" s="5">
        <f>All_Customers_Residential!S562+All_Customers_Small_Commercial!S562+All_Customers_Lighting!S562</f>
        <v>132742.43</v>
      </c>
      <c r="T562" s="5">
        <f>All_Customers_Residential!T562+All_Customers_Small_Commercial!T562+All_Customers_Lighting!T562</f>
        <v>143845.72999999998</v>
      </c>
      <c r="U562" s="5">
        <f>All_Customers_Residential!U562+All_Customers_Small_Commercial!U562+All_Customers_Lighting!U562</f>
        <v>156791.6</v>
      </c>
      <c r="V562" s="5">
        <f>All_Customers_Residential!V562+All_Customers_Small_Commercial!V562+All_Customers_Lighting!V562</f>
        <v>157876.76999999999</v>
      </c>
      <c r="W562" s="5">
        <f>All_Customers_Residential!W562+All_Customers_Small_Commercial!W562+All_Customers_Lighting!W562</f>
        <v>150715.5</v>
      </c>
      <c r="X562" s="5">
        <f>All_Customers_Residential!X562+All_Customers_Small_Commercial!X562+All_Customers_Lighting!X562</f>
        <v>135455.01</v>
      </c>
      <c r="Y562" s="5">
        <f>All_Customers_Residential!Y562+All_Customers_Small_Commercial!Y562+All_Customers_Lighting!Y562</f>
        <v>119167.25000000001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1865295.81</v>
      </c>
      <c r="AD562" s="5">
        <f t="shared" si="66"/>
        <v>779843.2799999998</v>
      </c>
      <c r="AE562" s="5">
        <f t="shared" si="67"/>
        <v>2645139.09</v>
      </c>
      <c r="AG562" s="2">
        <f t="shared" si="68"/>
        <v>7</v>
      </c>
      <c r="AH562" s="2">
        <f t="shared" si="69"/>
        <v>2025</v>
      </c>
      <c r="AJ562" s="5">
        <f t="shared" si="70"/>
        <v>157876.76999999999</v>
      </c>
      <c r="AK562" s="2">
        <f t="shared" si="71"/>
        <v>21</v>
      </c>
    </row>
    <row r="563" spans="1:37" ht="12.75" x14ac:dyDescent="0.2">
      <c r="A563" s="4">
        <v>45846</v>
      </c>
      <c r="B563" s="5">
        <f>All_Customers_Residential!B563+All_Customers_Small_Commercial!B563+All_Customers_Lighting!B563</f>
        <v>105099.99</v>
      </c>
      <c r="C563" s="5">
        <f>All_Customers_Residential!C563+All_Customers_Small_Commercial!C563+All_Customers_Lighting!C563</f>
        <v>98272.97</v>
      </c>
      <c r="D563" s="5">
        <f>All_Customers_Residential!D563+All_Customers_Small_Commercial!D563+All_Customers_Lighting!D563</f>
        <v>91920.440000000017</v>
      </c>
      <c r="E563" s="5">
        <f>All_Customers_Residential!E563+All_Customers_Small_Commercial!E563+All_Customers_Lighting!E563</f>
        <v>88085.569999999992</v>
      </c>
      <c r="F563" s="5">
        <f>All_Customers_Residential!F563+All_Customers_Small_Commercial!F563+All_Customers_Lighting!F563</f>
        <v>92192.95</v>
      </c>
      <c r="G563" s="5">
        <f>All_Customers_Residential!G563+All_Customers_Small_Commercial!G563+All_Customers_Lighting!G563</f>
        <v>91945.46</v>
      </c>
      <c r="H563" s="5">
        <f>All_Customers_Residential!H563+All_Customers_Small_Commercial!H563+All_Customers_Lighting!H563</f>
        <v>99558.9</v>
      </c>
      <c r="I563" s="5">
        <f>All_Customers_Residential!I563+All_Customers_Small_Commercial!I563+All_Customers_Lighting!I563</f>
        <v>106188.31</v>
      </c>
      <c r="J563" s="5">
        <f>All_Customers_Residential!J563+All_Customers_Small_Commercial!J563+All_Customers_Lighting!J563</f>
        <v>108143.53</v>
      </c>
      <c r="K563" s="5">
        <f>All_Customers_Residential!K563+All_Customers_Small_Commercial!K563+All_Customers_Lighting!K563</f>
        <v>100687.1</v>
      </c>
      <c r="L563" s="5">
        <f>All_Customers_Residential!L563+All_Customers_Small_Commercial!L563+All_Customers_Lighting!L563</f>
        <v>103499.76000000001</v>
      </c>
      <c r="M563" s="5">
        <f>All_Customers_Residential!M563+All_Customers_Small_Commercial!M563+All_Customers_Lighting!M563</f>
        <v>100266.58</v>
      </c>
      <c r="N563" s="5">
        <f>All_Customers_Residential!N563+All_Customers_Small_Commercial!N563+All_Customers_Lighting!N563</f>
        <v>101091.43</v>
      </c>
      <c r="O563" s="5">
        <f>All_Customers_Residential!O563+All_Customers_Small_Commercial!O563+All_Customers_Lighting!O563</f>
        <v>93322.13</v>
      </c>
      <c r="P563" s="5">
        <f>All_Customers_Residential!P563+All_Customers_Small_Commercial!P563+All_Customers_Lighting!P563</f>
        <v>89083.53</v>
      </c>
      <c r="Q563" s="5">
        <f>All_Customers_Residential!Q563+All_Customers_Small_Commercial!Q563+All_Customers_Lighting!Q563</f>
        <v>86503.31</v>
      </c>
      <c r="R563" s="5">
        <f>All_Customers_Residential!R563+All_Customers_Small_Commercial!R563+All_Customers_Lighting!R563</f>
        <v>96720.01</v>
      </c>
      <c r="S563" s="5">
        <f>All_Customers_Residential!S563+All_Customers_Small_Commercial!S563+All_Customers_Lighting!S563</f>
        <v>107604.62</v>
      </c>
      <c r="T563" s="5">
        <f>All_Customers_Residential!T563+All_Customers_Small_Commercial!T563+All_Customers_Lighting!T563</f>
        <v>122325.58</v>
      </c>
      <c r="U563" s="5">
        <f>All_Customers_Residential!U563+All_Customers_Small_Commercial!U563+All_Customers_Lighting!U563</f>
        <v>130931.76</v>
      </c>
      <c r="V563" s="5">
        <f>All_Customers_Residential!V563+All_Customers_Small_Commercial!V563+All_Customers_Lighting!V563</f>
        <v>132514.85</v>
      </c>
      <c r="W563" s="5">
        <f>All_Customers_Residential!W563+All_Customers_Small_Commercial!W563+All_Customers_Lighting!W563</f>
        <v>134207.78</v>
      </c>
      <c r="X563" s="5">
        <f>All_Customers_Residential!X563+All_Customers_Small_Commercial!X563+All_Customers_Lighting!X563</f>
        <v>120505.07999999999</v>
      </c>
      <c r="Y563" s="5">
        <f>All_Customers_Residential!Y563+All_Customers_Small_Commercial!Y563+All_Customers_Lighting!Y563</f>
        <v>104116.83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1733595.3600000003</v>
      </c>
      <c r="AD563" s="5">
        <f t="shared" si="66"/>
        <v>771193.10999999987</v>
      </c>
      <c r="AE563" s="5">
        <f t="shared" si="67"/>
        <v>2504788.4700000002</v>
      </c>
      <c r="AG563" s="2">
        <f t="shared" si="68"/>
        <v>7</v>
      </c>
      <c r="AH563" s="2">
        <f t="shared" si="69"/>
        <v>2025</v>
      </c>
      <c r="AJ563" s="5">
        <f t="shared" si="70"/>
        <v>134207.78</v>
      </c>
      <c r="AK563" s="2">
        <f t="shared" si="71"/>
        <v>22</v>
      </c>
    </row>
    <row r="564" spans="1:37" ht="12.75" x14ac:dyDescent="0.2">
      <c r="A564" s="4">
        <v>45847</v>
      </c>
      <c r="B564" s="5">
        <f>All_Customers_Residential!B564+All_Customers_Small_Commercial!B564+All_Customers_Lighting!B564</f>
        <v>92610.17</v>
      </c>
      <c r="C564" s="5">
        <f>All_Customers_Residential!C564+All_Customers_Small_Commercial!C564+All_Customers_Lighting!C564</f>
        <v>84397.55</v>
      </c>
      <c r="D564" s="5">
        <f>All_Customers_Residential!D564+All_Customers_Small_Commercial!D564+All_Customers_Lighting!D564</f>
        <v>80739.47</v>
      </c>
      <c r="E564" s="5">
        <f>All_Customers_Residential!E564+All_Customers_Small_Commercial!E564+All_Customers_Lighting!E564</f>
        <v>78441.989999999991</v>
      </c>
      <c r="F564" s="5">
        <f>All_Customers_Residential!F564+All_Customers_Small_Commercial!F564+All_Customers_Lighting!F564</f>
        <v>82857.52</v>
      </c>
      <c r="G564" s="5">
        <f>All_Customers_Residential!G564+All_Customers_Small_Commercial!G564+All_Customers_Lighting!G564</f>
        <v>82542.759999999995</v>
      </c>
      <c r="H564" s="5">
        <f>All_Customers_Residential!H564+All_Customers_Small_Commercial!H564+All_Customers_Lighting!H564</f>
        <v>86512.1</v>
      </c>
      <c r="I564" s="5">
        <f>All_Customers_Residential!I564+All_Customers_Small_Commercial!I564+All_Customers_Lighting!I564</f>
        <v>86029.27</v>
      </c>
      <c r="J564" s="5">
        <f>All_Customers_Residential!J564+All_Customers_Small_Commercial!J564+All_Customers_Lighting!J564</f>
        <v>80486.47</v>
      </c>
      <c r="K564" s="5">
        <f>All_Customers_Residential!K564+All_Customers_Small_Commercial!K564+All_Customers_Lighting!K564</f>
        <v>75468.239999999991</v>
      </c>
      <c r="L564" s="5">
        <f>All_Customers_Residential!L564+All_Customers_Small_Commercial!L564+All_Customers_Lighting!L564</f>
        <v>76722.080000000002</v>
      </c>
      <c r="M564" s="5">
        <f>All_Customers_Residential!M564+All_Customers_Small_Commercial!M564+All_Customers_Lighting!M564</f>
        <v>78487.42</v>
      </c>
      <c r="N564" s="5">
        <f>All_Customers_Residential!N564+All_Customers_Small_Commercial!N564+All_Customers_Lighting!N564</f>
        <v>82036.53</v>
      </c>
      <c r="O564" s="5">
        <f>All_Customers_Residential!O564+All_Customers_Small_Commercial!O564+All_Customers_Lighting!O564</f>
        <v>79186.89</v>
      </c>
      <c r="P564" s="5">
        <f>All_Customers_Residential!P564+All_Customers_Small_Commercial!P564+All_Customers_Lighting!P564</f>
        <v>87120.709999999992</v>
      </c>
      <c r="Q564" s="5">
        <f>All_Customers_Residential!Q564+All_Customers_Small_Commercial!Q564+All_Customers_Lighting!Q564</f>
        <v>88349</v>
      </c>
      <c r="R564" s="5">
        <f>All_Customers_Residential!R564+All_Customers_Small_Commercial!R564+All_Customers_Lighting!R564</f>
        <v>101075.26999999999</v>
      </c>
      <c r="S564" s="5">
        <f>All_Customers_Residential!S564+All_Customers_Small_Commercial!S564+All_Customers_Lighting!S564</f>
        <v>120805.95</v>
      </c>
      <c r="T564" s="5">
        <f>All_Customers_Residential!T564+All_Customers_Small_Commercial!T564+All_Customers_Lighting!T564</f>
        <v>132108.39000000001</v>
      </c>
      <c r="U564" s="5">
        <f>All_Customers_Residential!U564+All_Customers_Small_Commercial!U564+All_Customers_Lighting!U564</f>
        <v>140533.41</v>
      </c>
      <c r="V564" s="5">
        <f>All_Customers_Residential!V564+All_Customers_Small_Commercial!V564+All_Customers_Lighting!V564</f>
        <v>141544.84999999998</v>
      </c>
      <c r="W564" s="5">
        <f>All_Customers_Residential!W564+All_Customers_Small_Commercial!W564+All_Customers_Lighting!W564</f>
        <v>138062.47</v>
      </c>
      <c r="X564" s="5">
        <f>All_Customers_Residential!X564+All_Customers_Small_Commercial!X564+All_Customers_Lighting!X564</f>
        <v>124611.67</v>
      </c>
      <c r="Y564" s="5">
        <f>All_Customers_Residential!Y564+All_Customers_Small_Commercial!Y564+All_Customers_Lighting!Y564</f>
        <v>109389.09000000001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1632628.6199999999</v>
      </c>
      <c r="AD564" s="5">
        <f t="shared" si="66"/>
        <v>697490.64999999967</v>
      </c>
      <c r="AE564" s="5">
        <f t="shared" si="67"/>
        <v>2330119.2699999996</v>
      </c>
      <c r="AG564" s="2">
        <f t="shared" si="68"/>
        <v>7</v>
      </c>
      <c r="AH564" s="2">
        <f t="shared" si="69"/>
        <v>2025</v>
      </c>
      <c r="AJ564" s="5">
        <f t="shared" si="70"/>
        <v>141544.84999999998</v>
      </c>
      <c r="AK564" s="2">
        <f t="shared" si="71"/>
        <v>21</v>
      </c>
    </row>
    <row r="565" spans="1:37" ht="12.75" x14ac:dyDescent="0.2">
      <c r="A565" s="4">
        <v>45848</v>
      </c>
      <c r="B565" s="5">
        <f>All_Customers_Residential!B565+All_Customers_Small_Commercial!B565+All_Customers_Lighting!B565</f>
        <v>93591.12000000001</v>
      </c>
      <c r="C565" s="5">
        <f>All_Customers_Residential!C565+All_Customers_Small_Commercial!C565+All_Customers_Lighting!C565</f>
        <v>88427.37999999999</v>
      </c>
      <c r="D565" s="5">
        <f>All_Customers_Residential!D565+All_Customers_Small_Commercial!D565+All_Customers_Lighting!D565</f>
        <v>83545.78</v>
      </c>
      <c r="E565" s="5">
        <f>All_Customers_Residential!E565+All_Customers_Small_Commercial!E565+All_Customers_Lighting!E565</f>
        <v>81346.530000000013</v>
      </c>
      <c r="F565" s="5">
        <f>All_Customers_Residential!F565+All_Customers_Small_Commercial!F565+All_Customers_Lighting!F565</f>
        <v>83718.89</v>
      </c>
      <c r="G565" s="5">
        <f>All_Customers_Residential!G565+All_Customers_Small_Commercial!G565+All_Customers_Lighting!G565</f>
        <v>87872.91</v>
      </c>
      <c r="H565" s="5">
        <f>All_Customers_Residential!H565+All_Customers_Small_Commercial!H565+All_Customers_Lighting!H565</f>
        <v>93094.23</v>
      </c>
      <c r="I565" s="5">
        <f>All_Customers_Residential!I565+All_Customers_Small_Commercial!I565+All_Customers_Lighting!I565</f>
        <v>99915.92</v>
      </c>
      <c r="J565" s="5">
        <f>All_Customers_Residential!J565+All_Customers_Small_Commercial!J565+All_Customers_Lighting!J565</f>
        <v>98660.540000000008</v>
      </c>
      <c r="K565" s="5">
        <f>All_Customers_Residential!K565+All_Customers_Small_Commercial!K565+All_Customers_Lighting!K565</f>
        <v>92537.89</v>
      </c>
      <c r="L565" s="5">
        <f>All_Customers_Residential!L565+All_Customers_Small_Commercial!L565+All_Customers_Lighting!L565</f>
        <v>89852.829999999987</v>
      </c>
      <c r="M565" s="5">
        <f>All_Customers_Residential!M565+All_Customers_Small_Commercial!M565+All_Customers_Lighting!M565</f>
        <v>87902.97</v>
      </c>
      <c r="N565" s="5">
        <f>All_Customers_Residential!N565+All_Customers_Small_Commercial!N565+All_Customers_Lighting!N565</f>
        <v>92068.569999999992</v>
      </c>
      <c r="O565" s="5">
        <f>All_Customers_Residential!O565+All_Customers_Small_Commercial!O565+All_Customers_Lighting!O565</f>
        <v>88292.61</v>
      </c>
      <c r="P565" s="5">
        <f>All_Customers_Residential!P565+All_Customers_Small_Commercial!P565+All_Customers_Lighting!P565</f>
        <v>85027.48000000001</v>
      </c>
      <c r="Q565" s="5">
        <f>All_Customers_Residential!Q565+All_Customers_Small_Commercial!Q565+All_Customers_Lighting!Q565</f>
        <v>85767.06</v>
      </c>
      <c r="R565" s="5">
        <f>All_Customers_Residential!R565+All_Customers_Small_Commercial!R565+All_Customers_Lighting!R565</f>
        <v>87178.92</v>
      </c>
      <c r="S565" s="5">
        <f>All_Customers_Residential!S565+All_Customers_Small_Commercial!S565+All_Customers_Lighting!S565</f>
        <v>104666.54000000001</v>
      </c>
      <c r="T565" s="5">
        <f>All_Customers_Residential!T565+All_Customers_Small_Commercial!T565+All_Customers_Lighting!T565</f>
        <v>119369.04000000001</v>
      </c>
      <c r="U565" s="5">
        <f>All_Customers_Residential!U565+All_Customers_Small_Commercial!U565+All_Customers_Lighting!U565</f>
        <v>129926.48000000001</v>
      </c>
      <c r="V565" s="5">
        <f>All_Customers_Residential!V565+All_Customers_Small_Commercial!V565+All_Customers_Lighting!V565</f>
        <v>131362.25</v>
      </c>
      <c r="W565" s="5">
        <f>All_Customers_Residential!W565+All_Customers_Small_Commercial!W565+All_Customers_Lighting!W565</f>
        <v>130562.42</v>
      </c>
      <c r="X565" s="5">
        <f>All_Customers_Residential!X565+All_Customers_Small_Commercial!X565+All_Customers_Lighting!X565</f>
        <v>116423.92</v>
      </c>
      <c r="Y565" s="5">
        <f>All_Customers_Residential!Y565+All_Customers_Small_Commercial!Y565+All_Customers_Lighting!Y565</f>
        <v>103316.86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1639515.4399999997</v>
      </c>
      <c r="AD565" s="5">
        <f t="shared" si="66"/>
        <v>714913.70000000042</v>
      </c>
      <c r="AE565" s="5">
        <f t="shared" si="67"/>
        <v>2354429.14</v>
      </c>
      <c r="AG565" s="2">
        <f t="shared" si="68"/>
        <v>7</v>
      </c>
      <c r="AH565" s="2">
        <f t="shared" si="69"/>
        <v>2025</v>
      </c>
      <c r="AJ565" s="5">
        <f t="shared" si="70"/>
        <v>131362.25</v>
      </c>
      <c r="AK565" s="2">
        <f t="shared" si="71"/>
        <v>21</v>
      </c>
    </row>
    <row r="566" spans="1:37" ht="12.75" x14ac:dyDescent="0.2">
      <c r="A566" s="4">
        <v>45849</v>
      </c>
      <c r="B566" s="5">
        <f>All_Customers_Residential!B566+All_Customers_Small_Commercial!B566+All_Customers_Lighting!B566</f>
        <v>91133.01</v>
      </c>
      <c r="C566" s="5">
        <f>All_Customers_Residential!C566+All_Customers_Small_Commercial!C566+All_Customers_Lighting!C566</f>
        <v>83473.23</v>
      </c>
      <c r="D566" s="5">
        <f>All_Customers_Residential!D566+All_Customers_Small_Commercial!D566+All_Customers_Lighting!D566</f>
        <v>80169.7</v>
      </c>
      <c r="E566" s="5">
        <f>All_Customers_Residential!E566+All_Customers_Small_Commercial!E566+All_Customers_Lighting!E566</f>
        <v>78432.239999999991</v>
      </c>
      <c r="F566" s="5">
        <f>All_Customers_Residential!F566+All_Customers_Small_Commercial!F566+All_Customers_Lighting!F566</f>
        <v>82213.790000000008</v>
      </c>
      <c r="G566" s="5">
        <f>All_Customers_Residential!G566+All_Customers_Small_Commercial!G566+All_Customers_Lighting!G566</f>
        <v>83684.709999999992</v>
      </c>
      <c r="H566" s="5">
        <f>All_Customers_Residential!H566+All_Customers_Small_Commercial!H566+All_Customers_Lighting!H566</f>
        <v>88704.819999999992</v>
      </c>
      <c r="I566" s="5">
        <f>All_Customers_Residential!I566+All_Customers_Small_Commercial!I566+All_Customers_Lighting!I566</f>
        <v>96403.85</v>
      </c>
      <c r="J566" s="5">
        <f>All_Customers_Residential!J566+All_Customers_Small_Commercial!J566+All_Customers_Lighting!J566</f>
        <v>96690.510000000009</v>
      </c>
      <c r="K566" s="5">
        <f>All_Customers_Residential!K566+All_Customers_Small_Commercial!K566+All_Customers_Lighting!K566</f>
        <v>90703.99</v>
      </c>
      <c r="L566" s="5">
        <f>All_Customers_Residential!L566+All_Customers_Small_Commercial!L566+All_Customers_Lighting!L566</f>
        <v>90021.07</v>
      </c>
      <c r="M566" s="5">
        <f>All_Customers_Residential!M566+All_Customers_Small_Commercial!M566+All_Customers_Lighting!M566</f>
        <v>83576.489999999991</v>
      </c>
      <c r="N566" s="5">
        <f>All_Customers_Residential!N566+All_Customers_Small_Commercial!N566+All_Customers_Lighting!N566</f>
        <v>81194.41</v>
      </c>
      <c r="O566" s="5">
        <f>All_Customers_Residential!O566+All_Customers_Small_Commercial!O566+All_Customers_Lighting!O566</f>
        <v>74229.759999999995</v>
      </c>
      <c r="P566" s="5">
        <f>All_Customers_Residential!P566+All_Customers_Small_Commercial!P566+All_Customers_Lighting!P566</f>
        <v>75951.239999999991</v>
      </c>
      <c r="Q566" s="5">
        <f>All_Customers_Residential!Q566+All_Customers_Small_Commercial!Q566+All_Customers_Lighting!Q566</f>
        <v>73777.14</v>
      </c>
      <c r="R566" s="5">
        <f>All_Customers_Residential!R566+All_Customers_Small_Commercial!R566+All_Customers_Lighting!R566</f>
        <v>85813.290000000008</v>
      </c>
      <c r="S566" s="5">
        <f>All_Customers_Residential!S566+All_Customers_Small_Commercial!S566+All_Customers_Lighting!S566</f>
        <v>103378.61000000002</v>
      </c>
      <c r="T566" s="5">
        <f>All_Customers_Residential!T566+All_Customers_Small_Commercial!T566+All_Customers_Lighting!T566</f>
        <v>119259.35</v>
      </c>
      <c r="U566" s="5">
        <f>All_Customers_Residential!U566+All_Customers_Small_Commercial!U566+All_Customers_Lighting!U566</f>
        <v>131915.44</v>
      </c>
      <c r="V566" s="5">
        <f>All_Customers_Residential!V566+All_Customers_Small_Commercial!V566+All_Customers_Lighting!V566</f>
        <v>134791.09</v>
      </c>
      <c r="W566" s="5">
        <f>All_Customers_Residential!W566+All_Customers_Small_Commercial!W566+All_Customers_Lighting!W566</f>
        <v>132175.18</v>
      </c>
      <c r="X566" s="5">
        <f>All_Customers_Residential!X566+All_Customers_Small_Commercial!X566+All_Customers_Lighting!X566</f>
        <v>123033.88</v>
      </c>
      <c r="Y566" s="5">
        <f>All_Customers_Residential!Y566+All_Customers_Small_Commercial!Y566+All_Customers_Lighting!Y566</f>
        <v>107026.77999999998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1592915.3000000003</v>
      </c>
      <c r="AD566" s="5">
        <f t="shared" si="66"/>
        <v>694838.27999999933</v>
      </c>
      <c r="AE566" s="5">
        <f t="shared" si="67"/>
        <v>2287753.5799999996</v>
      </c>
      <c r="AG566" s="2">
        <f t="shared" si="68"/>
        <v>7</v>
      </c>
      <c r="AH566" s="2">
        <f t="shared" si="69"/>
        <v>2025</v>
      </c>
      <c r="AJ566" s="5">
        <f t="shared" si="70"/>
        <v>134791.09</v>
      </c>
      <c r="AK566" s="2">
        <f t="shared" si="71"/>
        <v>21</v>
      </c>
    </row>
    <row r="567" spans="1:37" ht="12.75" x14ac:dyDescent="0.2">
      <c r="A567" s="4">
        <v>45850</v>
      </c>
      <c r="B567" s="5">
        <f>All_Customers_Residential!B567+All_Customers_Small_Commercial!B567+All_Customers_Lighting!B567</f>
        <v>95600.27</v>
      </c>
      <c r="C567" s="5">
        <f>All_Customers_Residential!C567+All_Customers_Small_Commercial!C567+All_Customers_Lighting!C567</f>
        <v>85585.849999999991</v>
      </c>
      <c r="D567" s="5">
        <f>All_Customers_Residential!D567+All_Customers_Small_Commercial!D567+All_Customers_Lighting!D567</f>
        <v>80783.560000000012</v>
      </c>
      <c r="E567" s="5">
        <f>All_Customers_Residential!E567+All_Customers_Small_Commercial!E567+All_Customers_Lighting!E567</f>
        <v>77862.03</v>
      </c>
      <c r="F567" s="5">
        <f>All_Customers_Residential!F567+All_Customers_Small_Commercial!F567+All_Customers_Lighting!F567</f>
        <v>78485.739999999991</v>
      </c>
      <c r="G567" s="5">
        <f>All_Customers_Residential!G567+All_Customers_Small_Commercial!G567+All_Customers_Lighting!G567</f>
        <v>77518.87</v>
      </c>
      <c r="H567" s="5">
        <f>All_Customers_Residential!H567+All_Customers_Small_Commercial!H567+All_Customers_Lighting!H567</f>
        <v>80626.76999999999</v>
      </c>
      <c r="I567" s="5">
        <f>All_Customers_Residential!I567+All_Customers_Small_Commercial!I567+All_Customers_Lighting!I567</f>
        <v>85127.88</v>
      </c>
      <c r="J567" s="5">
        <f>All_Customers_Residential!J567+All_Customers_Small_Commercial!J567+All_Customers_Lighting!J567</f>
        <v>86564.99</v>
      </c>
      <c r="K567" s="5">
        <f>All_Customers_Residential!K567+All_Customers_Small_Commercial!K567+All_Customers_Lighting!K567</f>
        <v>81339.31</v>
      </c>
      <c r="L567" s="5">
        <f>All_Customers_Residential!L567+All_Customers_Small_Commercial!L567+All_Customers_Lighting!L567</f>
        <v>79298.67</v>
      </c>
      <c r="M567" s="5">
        <f>All_Customers_Residential!M567+All_Customers_Small_Commercial!M567+All_Customers_Lighting!M567</f>
        <v>82425.209999999992</v>
      </c>
      <c r="N567" s="5">
        <f>All_Customers_Residential!N567+All_Customers_Small_Commercial!N567+All_Customers_Lighting!N567</f>
        <v>83560.45</v>
      </c>
      <c r="O567" s="5">
        <f>All_Customers_Residential!O567+All_Customers_Small_Commercial!O567+All_Customers_Lighting!O567</f>
        <v>74831.600000000006</v>
      </c>
      <c r="P567" s="5">
        <f>All_Customers_Residential!P567+All_Customers_Small_Commercial!P567+All_Customers_Lighting!P567</f>
        <v>76238.34</v>
      </c>
      <c r="Q567" s="5">
        <f>All_Customers_Residential!Q567+All_Customers_Small_Commercial!Q567+All_Customers_Lighting!Q567</f>
        <v>84168.9</v>
      </c>
      <c r="R567" s="5">
        <f>All_Customers_Residential!R567+All_Customers_Small_Commercial!R567+All_Customers_Lighting!R567</f>
        <v>91921.85</v>
      </c>
      <c r="S567" s="5">
        <f>All_Customers_Residential!S567+All_Customers_Small_Commercial!S567+All_Customers_Lighting!S567</f>
        <v>110546.45000000001</v>
      </c>
      <c r="T567" s="5">
        <f>All_Customers_Residential!T567+All_Customers_Small_Commercial!T567+All_Customers_Lighting!T567</f>
        <v>118898.55</v>
      </c>
      <c r="U567" s="5">
        <f>All_Customers_Residential!U567+All_Customers_Small_Commercial!U567+All_Customers_Lighting!U567</f>
        <v>123405.19</v>
      </c>
      <c r="V567" s="5">
        <f>All_Customers_Residential!V567+All_Customers_Small_Commercial!V567+All_Customers_Lighting!V567</f>
        <v>126244.74</v>
      </c>
      <c r="W567" s="5">
        <f>All_Customers_Residential!W567+All_Customers_Small_Commercial!W567+All_Customers_Lighting!W567</f>
        <v>121896.56999999999</v>
      </c>
      <c r="X567" s="5">
        <f>All_Customers_Residential!X567+All_Customers_Small_Commercial!X567+All_Customers_Lighting!X567</f>
        <v>114165.07</v>
      </c>
      <c r="Y567" s="5">
        <f>All_Customers_Residential!Y567+All_Customers_Small_Commercial!Y567+All_Customers_Lighting!Y567</f>
        <v>100345.64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2217442.5000000005</v>
      </c>
      <c r="AE567" s="5">
        <f t="shared" si="67"/>
        <v>2217442.5000000005</v>
      </c>
      <c r="AG567" s="2">
        <f t="shared" si="68"/>
        <v>7</v>
      </c>
      <c r="AH567" s="2">
        <f t="shared" si="69"/>
        <v>2025</v>
      </c>
      <c r="AJ567" s="5">
        <f t="shared" si="70"/>
        <v>126244.74</v>
      </c>
      <c r="AK567" s="2">
        <f t="shared" si="71"/>
        <v>21</v>
      </c>
    </row>
    <row r="568" spans="1:37" ht="12.75" x14ac:dyDescent="0.2">
      <c r="A568" s="4">
        <v>45851</v>
      </c>
      <c r="B568" s="5">
        <f>All_Customers_Residential!B568+All_Customers_Small_Commercial!B568+All_Customers_Lighting!B568</f>
        <v>90243.06</v>
      </c>
      <c r="C568" s="5">
        <f>All_Customers_Residential!C568+All_Customers_Small_Commercial!C568+All_Customers_Lighting!C568</f>
        <v>82036.659999999989</v>
      </c>
      <c r="D568" s="5">
        <f>All_Customers_Residential!D568+All_Customers_Small_Commercial!D568+All_Customers_Lighting!D568</f>
        <v>79239.83</v>
      </c>
      <c r="E568" s="5">
        <f>All_Customers_Residential!E568+All_Customers_Small_Commercial!E568+All_Customers_Lighting!E568</f>
        <v>75142.63</v>
      </c>
      <c r="F568" s="5">
        <f>All_Customers_Residential!F568+All_Customers_Small_Commercial!F568+All_Customers_Lighting!F568</f>
        <v>75957.72</v>
      </c>
      <c r="G568" s="5">
        <f>All_Customers_Residential!G568+All_Customers_Small_Commercial!G568+All_Customers_Lighting!G568</f>
        <v>75967.08</v>
      </c>
      <c r="H568" s="5">
        <f>All_Customers_Residential!H568+All_Customers_Small_Commercial!H568+All_Customers_Lighting!H568</f>
        <v>77233.159999999989</v>
      </c>
      <c r="I568" s="5">
        <f>All_Customers_Residential!I568+All_Customers_Small_Commercial!I568+All_Customers_Lighting!I568</f>
        <v>83701.67</v>
      </c>
      <c r="J568" s="5">
        <f>All_Customers_Residential!J568+All_Customers_Small_Commercial!J568+All_Customers_Lighting!J568</f>
        <v>87868.319999999992</v>
      </c>
      <c r="K568" s="5">
        <f>All_Customers_Residential!K568+All_Customers_Small_Commercial!K568+All_Customers_Lighting!K568</f>
        <v>79685.91</v>
      </c>
      <c r="L568" s="5">
        <f>All_Customers_Residential!L568+All_Customers_Small_Commercial!L568+All_Customers_Lighting!L568</f>
        <v>78429</v>
      </c>
      <c r="M568" s="5">
        <f>All_Customers_Residential!M568+All_Customers_Small_Commercial!M568+All_Customers_Lighting!M568</f>
        <v>70241.429999999993</v>
      </c>
      <c r="N568" s="5">
        <f>All_Customers_Residential!N568+All_Customers_Small_Commercial!N568+All_Customers_Lighting!N568</f>
        <v>66454.3</v>
      </c>
      <c r="O568" s="5">
        <f>All_Customers_Residential!O568+All_Customers_Small_Commercial!O568+All_Customers_Lighting!O568</f>
        <v>62210.59</v>
      </c>
      <c r="P568" s="5">
        <f>All_Customers_Residential!P568+All_Customers_Small_Commercial!P568+All_Customers_Lighting!P568</f>
        <v>61343.42</v>
      </c>
      <c r="Q568" s="5">
        <f>All_Customers_Residential!Q568+All_Customers_Small_Commercial!Q568+All_Customers_Lighting!Q568</f>
        <v>69634.44</v>
      </c>
      <c r="R568" s="5">
        <f>All_Customers_Residential!R568+All_Customers_Small_Commercial!R568+All_Customers_Lighting!R568</f>
        <v>81443.34</v>
      </c>
      <c r="S568" s="5">
        <f>All_Customers_Residential!S568+All_Customers_Small_Commercial!S568+All_Customers_Lighting!S568</f>
        <v>99441.16</v>
      </c>
      <c r="T568" s="5">
        <f>All_Customers_Residential!T568+All_Customers_Small_Commercial!T568+All_Customers_Lighting!T568</f>
        <v>116708.13</v>
      </c>
      <c r="U568" s="5">
        <f>All_Customers_Residential!U568+All_Customers_Small_Commercial!U568+All_Customers_Lighting!U568</f>
        <v>131013.08</v>
      </c>
      <c r="V568" s="5">
        <f>All_Customers_Residential!V568+All_Customers_Small_Commercial!V568+All_Customers_Lighting!V568</f>
        <v>132552.21</v>
      </c>
      <c r="W568" s="5">
        <f>All_Customers_Residential!W568+All_Customers_Small_Commercial!W568+All_Customers_Lighting!W568</f>
        <v>127382.99</v>
      </c>
      <c r="X568" s="5">
        <f>All_Customers_Residential!X568+All_Customers_Small_Commercial!X568+All_Customers_Lighting!X568</f>
        <v>113044.4</v>
      </c>
      <c r="Y568" s="5">
        <f>All_Customers_Residential!Y568+All_Customers_Small_Commercial!Y568+All_Customers_Lighting!Y568</f>
        <v>98890.08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2115864.61</v>
      </c>
      <c r="AE568" s="5">
        <f t="shared" si="67"/>
        <v>2115864.61</v>
      </c>
      <c r="AG568" s="2">
        <f t="shared" si="68"/>
        <v>7</v>
      </c>
      <c r="AH568" s="2">
        <f t="shared" si="69"/>
        <v>2025</v>
      </c>
      <c r="AJ568" s="5">
        <f t="shared" si="70"/>
        <v>132552.21</v>
      </c>
      <c r="AK568" s="2">
        <f t="shared" si="71"/>
        <v>21</v>
      </c>
    </row>
    <row r="569" spans="1:37" ht="12.75" x14ac:dyDescent="0.2">
      <c r="A569" s="4">
        <v>45852</v>
      </c>
      <c r="B569" s="5">
        <f>All_Customers_Residential!B569+All_Customers_Small_Commercial!B569+All_Customers_Lighting!B569</f>
        <v>88023.84</v>
      </c>
      <c r="C569" s="5">
        <f>All_Customers_Residential!C569+All_Customers_Small_Commercial!C569+All_Customers_Lighting!C569</f>
        <v>79256.800000000003</v>
      </c>
      <c r="D569" s="5">
        <f>All_Customers_Residential!D569+All_Customers_Small_Commercial!D569+All_Customers_Lighting!D569</f>
        <v>76023.8</v>
      </c>
      <c r="E569" s="5">
        <f>All_Customers_Residential!E569+All_Customers_Small_Commercial!E569+All_Customers_Lighting!E569</f>
        <v>75721.790000000008</v>
      </c>
      <c r="F569" s="5">
        <f>All_Customers_Residential!F569+All_Customers_Small_Commercial!F569+All_Customers_Lighting!F569</f>
        <v>79313.75</v>
      </c>
      <c r="G569" s="5">
        <f>All_Customers_Residential!G569+All_Customers_Small_Commercial!G569+All_Customers_Lighting!G569</f>
        <v>82923.06</v>
      </c>
      <c r="H569" s="5">
        <f>All_Customers_Residential!H569+All_Customers_Small_Commercial!H569+All_Customers_Lighting!H569</f>
        <v>87464.040000000008</v>
      </c>
      <c r="I569" s="5">
        <f>All_Customers_Residential!I569+All_Customers_Small_Commercial!I569+All_Customers_Lighting!I569</f>
        <v>94560.44</v>
      </c>
      <c r="J569" s="5">
        <f>All_Customers_Residential!J569+All_Customers_Small_Commercial!J569+All_Customers_Lighting!J569</f>
        <v>96867.49</v>
      </c>
      <c r="K569" s="5">
        <f>All_Customers_Residential!K569+All_Customers_Small_Commercial!K569+All_Customers_Lighting!K569</f>
        <v>92935.73</v>
      </c>
      <c r="L569" s="5">
        <f>All_Customers_Residential!L569+All_Customers_Small_Commercial!L569+All_Customers_Lighting!L569</f>
        <v>95006.439999999988</v>
      </c>
      <c r="M569" s="5">
        <f>All_Customers_Residential!M569+All_Customers_Small_Commercial!M569+All_Customers_Lighting!M569</f>
        <v>94808.62000000001</v>
      </c>
      <c r="N569" s="5">
        <f>All_Customers_Residential!N569+All_Customers_Small_Commercial!N569+All_Customers_Lighting!N569</f>
        <v>95384.22</v>
      </c>
      <c r="O569" s="5">
        <f>All_Customers_Residential!O569+All_Customers_Small_Commercial!O569+All_Customers_Lighting!O569</f>
        <v>97401.33</v>
      </c>
      <c r="P569" s="5">
        <f>All_Customers_Residential!P569+All_Customers_Small_Commercial!P569+All_Customers_Lighting!P569</f>
        <v>95860.59</v>
      </c>
      <c r="Q569" s="5">
        <f>All_Customers_Residential!Q569+All_Customers_Small_Commercial!Q569+All_Customers_Lighting!Q569</f>
        <v>95461.27</v>
      </c>
      <c r="R569" s="5">
        <f>All_Customers_Residential!R569+All_Customers_Small_Commercial!R569+All_Customers_Lighting!R569</f>
        <v>103974.66</v>
      </c>
      <c r="S569" s="5">
        <f>All_Customers_Residential!S569+All_Customers_Small_Commercial!S569+All_Customers_Lighting!S569</f>
        <v>115390.59</v>
      </c>
      <c r="T569" s="5">
        <f>All_Customers_Residential!T569+All_Customers_Small_Commercial!T569+All_Customers_Lighting!T569</f>
        <v>124167.62</v>
      </c>
      <c r="U569" s="5">
        <f>All_Customers_Residential!U569+All_Customers_Small_Commercial!U569+All_Customers_Lighting!U569</f>
        <v>131441.02000000002</v>
      </c>
      <c r="V569" s="5">
        <f>All_Customers_Residential!V569+All_Customers_Small_Commercial!V569+All_Customers_Lighting!V569</f>
        <v>130732.66</v>
      </c>
      <c r="W569" s="5">
        <f>All_Customers_Residential!W569+All_Customers_Small_Commercial!W569+All_Customers_Lighting!W569</f>
        <v>126732.2</v>
      </c>
      <c r="X569" s="5">
        <f>All_Customers_Residential!X569+All_Customers_Small_Commercial!X569+All_Customers_Lighting!X569</f>
        <v>115696.15999999999</v>
      </c>
      <c r="Y569" s="5">
        <f>All_Customers_Residential!Y569+All_Customers_Small_Commercial!Y569+All_Customers_Lighting!Y569</f>
        <v>102247.06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1706421.0399999998</v>
      </c>
      <c r="AD569" s="5">
        <f t="shared" si="66"/>
        <v>670974.14000000036</v>
      </c>
      <c r="AE569" s="5">
        <f t="shared" si="67"/>
        <v>2377395.1800000002</v>
      </c>
      <c r="AG569" s="2">
        <f t="shared" si="68"/>
        <v>7</v>
      </c>
      <c r="AH569" s="2">
        <f t="shared" si="69"/>
        <v>2025</v>
      </c>
      <c r="AJ569" s="5">
        <f t="shared" si="70"/>
        <v>131441.02000000002</v>
      </c>
      <c r="AK569" s="2">
        <f t="shared" si="71"/>
        <v>20</v>
      </c>
    </row>
    <row r="570" spans="1:37" ht="12.75" x14ac:dyDescent="0.2">
      <c r="A570" s="4">
        <v>45853</v>
      </c>
      <c r="B570" s="5">
        <f>All_Customers_Residential!B570+All_Customers_Small_Commercial!B570+All_Customers_Lighting!B570</f>
        <v>91023.299999999988</v>
      </c>
      <c r="C570" s="5">
        <f>All_Customers_Residential!C570+All_Customers_Small_Commercial!C570+All_Customers_Lighting!C570</f>
        <v>83595.690000000017</v>
      </c>
      <c r="D570" s="5">
        <f>All_Customers_Residential!D570+All_Customers_Small_Commercial!D570+All_Customers_Lighting!D570</f>
        <v>79568.98000000001</v>
      </c>
      <c r="E570" s="5">
        <f>All_Customers_Residential!E570+All_Customers_Small_Commercial!E570+All_Customers_Lighting!E570</f>
        <v>78361.539999999994</v>
      </c>
      <c r="F570" s="5">
        <f>All_Customers_Residential!F570+All_Customers_Small_Commercial!F570+All_Customers_Lighting!F570</f>
        <v>82866.53</v>
      </c>
      <c r="G570" s="5">
        <f>All_Customers_Residential!G570+All_Customers_Small_Commercial!G570+All_Customers_Lighting!G570</f>
        <v>85402.91</v>
      </c>
      <c r="H570" s="5">
        <f>All_Customers_Residential!H570+All_Customers_Small_Commercial!H570+All_Customers_Lighting!H570</f>
        <v>91170.66</v>
      </c>
      <c r="I570" s="5">
        <f>All_Customers_Residential!I570+All_Customers_Small_Commercial!I570+All_Customers_Lighting!I570</f>
        <v>94560.99</v>
      </c>
      <c r="J570" s="5">
        <f>All_Customers_Residential!J570+All_Customers_Small_Commercial!J570+All_Customers_Lighting!J570</f>
        <v>82050.59</v>
      </c>
      <c r="K570" s="5">
        <f>All_Customers_Residential!K570+All_Customers_Small_Commercial!K570+All_Customers_Lighting!K570</f>
        <v>73636.989999999991</v>
      </c>
      <c r="L570" s="5">
        <f>All_Customers_Residential!L570+All_Customers_Small_Commercial!L570+All_Customers_Lighting!L570</f>
        <v>74883.67</v>
      </c>
      <c r="M570" s="5">
        <f>All_Customers_Residential!M570+All_Customers_Small_Commercial!M570+All_Customers_Lighting!M570</f>
        <v>76952.899999999994</v>
      </c>
      <c r="N570" s="5">
        <f>All_Customers_Residential!N570+All_Customers_Small_Commercial!N570+All_Customers_Lighting!N570</f>
        <v>81244.86</v>
      </c>
      <c r="O570" s="5">
        <f>All_Customers_Residential!O570+All_Customers_Small_Commercial!O570+All_Customers_Lighting!O570</f>
        <v>85239.24</v>
      </c>
      <c r="P570" s="5">
        <f>All_Customers_Residential!P570+All_Customers_Small_Commercial!P570+All_Customers_Lighting!P570</f>
        <v>88131.04</v>
      </c>
      <c r="Q570" s="5">
        <f>All_Customers_Residential!Q570+All_Customers_Small_Commercial!Q570+All_Customers_Lighting!Q570</f>
        <v>93459.170000000013</v>
      </c>
      <c r="R570" s="5">
        <f>All_Customers_Residential!R570+All_Customers_Small_Commercial!R570+All_Customers_Lighting!R570</f>
        <v>110862.01</v>
      </c>
      <c r="S570" s="5">
        <f>All_Customers_Residential!S570+All_Customers_Small_Commercial!S570+All_Customers_Lighting!S570</f>
        <v>126703.03</v>
      </c>
      <c r="T570" s="5">
        <f>All_Customers_Residential!T570+All_Customers_Small_Commercial!T570+All_Customers_Lighting!T570</f>
        <v>147281.99</v>
      </c>
      <c r="U570" s="5">
        <f>All_Customers_Residential!U570+All_Customers_Small_Commercial!U570+All_Customers_Lighting!U570</f>
        <v>159305.94</v>
      </c>
      <c r="V570" s="5">
        <f>All_Customers_Residential!V570+All_Customers_Small_Commercial!V570+All_Customers_Lighting!V570</f>
        <v>162042.92000000001</v>
      </c>
      <c r="W570" s="5">
        <f>All_Customers_Residential!W570+All_Customers_Small_Commercial!W570+All_Customers_Lighting!W570</f>
        <v>158733.81</v>
      </c>
      <c r="X570" s="5">
        <f>All_Customers_Residential!X570+All_Customers_Small_Commercial!X570+All_Customers_Lighting!X570</f>
        <v>138085.17000000001</v>
      </c>
      <c r="Y570" s="5">
        <f>All_Customers_Residential!Y570+All_Customers_Small_Commercial!Y570+All_Customers_Lighting!Y570</f>
        <v>123210.41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1753174.3199999998</v>
      </c>
      <c r="AD570" s="5">
        <f t="shared" si="66"/>
        <v>715200.02</v>
      </c>
      <c r="AE570" s="5">
        <f t="shared" si="67"/>
        <v>2468374.34</v>
      </c>
      <c r="AG570" s="2">
        <f t="shared" si="68"/>
        <v>7</v>
      </c>
      <c r="AH570" s="2">
        <f t="shared" si="69"/>
        <v>2025</v>
      </c>
      <c r="AJ570" s="5">
        <f t="shared" si="70"/>
        <v>162042.92000000001</v>
      </c>
      <c r="AK570" s="2">
        <f t="shared" si="71"/>
        <v>21</v>
      </c>
    </row>
    <row r="571" spans="1:37" ht="12.75" x14ac:dyDescent="0.2">
      <c r="A571" s="4">
        <v>45854</v>
      </c>
      <c r="B571" s="5">
        <f>All_Customers_Residential!B571+All_Customers_Small_Commercial!B571+All_Customers_Lighting!B571</f>
        <v>105975.62000000001</v>
      </c>
      <c r="C571" s="5">
        <f>All_Customers_Residential!C571+All_Customers_Small_Commercial!C571+All_Customers_Lighting!C571</f>
        <v>97702.979999999981</v>
      </c>
      <c r="D571" s="5">
        <f>All_Customers_Residential!D571+All_Customers_Small_Commercial!D571+All_Customers_Lighting!D571</f>
        <v>91901.08</v>
      </c>
      <c r="E571" s="5">
        <f>All_Customers_Residential!E571+All_Customers_Small_Commercial!E571+All_Customers_Lighting!E571</f>
        <v>89220.19</v>
      </c>
      <c r="F571" s="5">
        <f>All_Customers_Residential!F571+All_Customers_Small_Commercial!F571+All_Customers_Lighting!F571</f>
        <v>91691.87999999999</v>
      </c>
      <c r="G571" s="5">
        <f>All_Customers_Residential!G571+All_Customers_Small_Commercial!G571+All_Customers_Lighting!G571</f>
        <v>92185.249999999985</v>
      </c>
      <c r="H571" s="5">
        <f>All_Customers_Residential!H571+All_Customers_Small_Commercial!H571+All_Customers_Lighting!H571</f>
        <v>93873.57</v>
      </c>
      <c r="I571" s="5">
        <f>All_Customers_Residential!I571+All_Customers_Small_Commercial!I571+All_Customers_Lighting!I571</f>
        <v>94088.29</v>
      </c>
      <c r="J571" s="5">
        <f>All_Customers_Residential!J571+All_Customers_Small_Commercial!J571+All_Customers_Lighting!J571</f>
        <v>89509.75</v>
      </c>
      <c r="K571" s="5">
        <f>All_Customers_Residential!K571+All_Customers_Small_Commercial!K571+All_Customers_Lighting!K571</f>
        <v>89656.4</v>
      </c>
      <c r="L571" s="5">
        <f>All_Customers_Residential!L571+All_Customers_Small_Commercial!L571+All_Customers_Lighting!L571</f>
        <v>91516.05</v>
      </c>
      <c r="M571" s="5">
        <f>All_Customers_Residential!M571+All_Customers_Small_Commercial!M571+All_Customers_Lighting!M571</f>
        <v>93902.63</v>
      </c>
      <c r="N571" s="5">
        <f>All_Customers_Residential!N571+All_Customers_Small_Commercial!N571+All_Customers_Lighting!N571</f>
        <v>100826.57</v>
      </c>
      <c r="O571" s="5">
        <f>All_Customers_Residential!O571+All_Customers_Small_Commercial!O571+All_Customers_Lighting!O571</f>
        <v>103929.75</v>
      </c>
      <c r="P571" s="5">
        <f>All_Customers_Residential!P571+All_Customers_Small_Commercial!P571+All_Customers_Lighting!P571</f>
        <v>104673.45999999999</v>
      </c>
      <c r="Q571" s="5">
        <f>All_Customers_Residential!Q571+All_Customers_Small_Commercial!Q571+All_Customers_Lighting!Q571</f>
        <v>105214.16</v>
      </c>
      <c r="R571" s="5">
        <f>All_Customers_Residential!R571+All_Customers_Small_Commercial!R571+All_Customers_Lighting!R571</f>
        <v>118986.01</v>
      </c>
      <c r="S571" s="5">
        <f>All_Customers_Residential!S571+All_Customers_Small_Commercial!S571+All_Customers_Lighting!S571</f>
        <v>139369.76</v>
      </c>
      <c r="T571" s="5">
        <f>All_Customers_Residential!T571+All_Customers_Small_Commercial!T571+All_Customers_Lighting!T571</f>
        <v>153563.76999999999</v>
      </c>
      <c r="U571" s="5">
        <f>All_Customers_Residential!U571+All_Customers_Small_Commercial!U571+All_Customers_Lighting!U571</f>
        <v>165507.31999999998</v>
      </c>
      <c r="V571" s="5">
        <f>All_Customers_Residential!V571+All_Customers_Small_Commercial!V571+All_Customers_Lighting!V571</f>
        <v>165823.31</v>
      </c>
      <c r="W571" s="5">
        <f>All_Customers_Residential!W571+All_Customers_Small_Commercial!W571+All_Customers_Lighting!W571</f>
        <v>159724.26</v>
      </c>
      <c r="X571" s="5">
        <f>All_Customers_Residential!X571+All_Customers_Small_Commercial!X571+All_Customers_Lighting!X571</f>
        <v>142602.85999999999</v>
      </c>
      <c r="Y571" s="5">
        <f>All_Customers_Residential!Y571+All_Customers_Small_Commercial!Y571+All_Customers_Lighting!Y571</f>
        <v>124927.68000000001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1918894.35</v>
      </c>
      <c r="AD571" s="5">
        <f t="shared" si="66"/>
        <v>787478.25000000047</v>
      </c>
      <c r="AE571" s="5">
        <f t="shared" si="67"/>
        <v>2706372.6000000006</v>
      </c>
      <c r="AG571" s="2">
        <f t="shared" si="68"/>
        <v>7</v>
      </c>
      <c r="AH571" s="2">
        <f t="shared" si="69"/>
        <v>2025</v>
      </c>
      <c r="AJ571" s="5">
        <f t="shared" si="70"/>
        <v>165823.31</v>
      </c>
      <c r="AK571" s="2">
        <f t="shared" si="71"/>
        <v>21</v>
      </c>
    </row>
    <row r="572" spans="1:37" ht="12.75" x14ac:dyDescent="0.2">
      <c r="A572" s="4">
        <v>45855</v>
      </c>
      <c r="B572" s="5">
        <f>All_Customers_Residential!B572+All_Customers_Small_Commercial!B572+All_Customers_Lighting!B572</f>
        <v>107344.70000000001</v>
      </c>
      <c r="C572" s="5">
        <f>All_Customers_Residential!C572+All_Customers_Small_Commercial!C572+All_Customers_Lighting!C572</f>
        <v>99140.75</v>
      </c>
      <c r="D572" s="5">
        <f>All_Customers_Residential!D572+All_Customers_Small_Commercial!D572+All_Customers_Lighting!D572</f>
        <v>92440.2</v>
      </c>
      <c r="E572" s="5">
        <f>All_Customers_Residential!E572+All_Customers_Small_Commercial!E572+All_Customers_Lighting!E572</f>
        <v>91014.399999999994</v>
      </c>
      <c r="F572" s="5">
        <f>All_Customers_Residential!F572+All_Customers_Small_Commercial!F572+All_Customers_Lighting!F572</f>
        <v>92699.49000000002</v>
      </c>
      <c r="G572" s="5">
        <f>All_Customers_Residential!G572+All_Customers_Small_Commercial!G572+All_Customers_Lighting!G572</f>
        <v>95687.44</v>
      </c>
      <c r="H572" s="5">
        <f>All_Customers_Residential!H572+All_Customers_Small_Commercial!H572+All_Customers_Lighting!H572</f>
        <v>99818.540000000008</v>
      </c>
      <c r="I572" s="5">
        <f>All_Customers_Residential!I572+All_Customers_Small_Commercial!I572+All_Customers_Lighting!I572</f>
        <v>106462.89000000001</v>
      </c>
      <c r="J572" s="5">
        <f>All_Customers_Residential!J572+All_Customers_Small_Commercial!J572+All_Customers_Lighting!J572</f>
        <v>105117.85999999999</v>
      </c>
      <c r="K572" s="5">
        <f>All_Customers_Residential!K572+All_Customers_Small_Commercial!K572+All_Customers_Lighting!K572</f>
        <v>101143.41</v>
      </c>
      <c r="L572" s="5">
        <f>All_Customers_Residential!L572+All_Customers_Small_Commercial!L572+All_Customers_Lighting!L572</f>
        <v>100682.13</v>
      </c>
      <c r="M572" s="5">
        <f>All_Customers_Residential!M572+All_Customers_Small_Commercial!M572+All_Customers_Lighting!M572</f>
        <v>95739.389999999985</v>
      </c>
      <c r="N572" s="5">
        <f>All_Customers_Residential!N572+All_Customers_Small_Commercial!N572+All_Customers_Lighting!N572</f>
        <v>95988.19</v>
      </c>
      <c r="O572" s="5">
        <f>All_Customers_Residential!O572+All_Customers_Small_Commercial!O572+All_Customers_Lighting!O572</f>
        <v>98301.16</v>
      </c>
      <c r="P572" s="5">
        <f>All_Customers_Residential!P572+All_Customers_Small_Commercial!P572+All_Customers_Lighting!P572</f>
        <v>102011.65000000001</v>
      </c>
      <c r="Q572" s="5">
        <f>All_Customers_Residential!Q572+All_Customers_Small_Commercial!Q572+All_Customers_Lighting!Q572</f>
        <v>105151.4</v>
      </c>
      <c r="R572" s="5">
        <f>All_Customers_Residential!R572+All_Customers_Small_Commercial!R572+All_Customers_Lighting!R572</f>
        <v>112906.70000000001</v>
      </c>
      <c r="S572" s="5">
        <f>All_Customers_Residential!S572+All_Customers_Small_Commercial!S572+All_Customers_Lighting!S572</f>
        <v>132733.72</v>
      </c>
      <c r="T572" s="5">
        <f>All_Customers_Residential!T572+All_Customers_Small_Commercial!T572+All_Customers_Lighting!T572</f>
        <v>137297.56</v>
      </c>
      <c r="U572" s="5">
        <f>All_Customers_Residential!U572+All_Customers_Small_Commercial!U572+All_Customers_Lighting!U572</f>
        <v>143583.39000000001</v>
      </c>
      <c r="V572" s="5">
        <f>All_Customers_Residential!V572+All_Customers_Small_Commercial!V572+All_Customers_Lighting!V572</f>
        <v>148297.57</v>
      </c>
      <c r="W572" s="5">
        <f>All_Customers_Residential!W572+All_Customers_Small_Commercial!W572+All_Customers_Lighting!W572</f>
        <v>142618.44</v>
      </c>
      <c r="X572" s="5">
        <f>All_Customers_Residential!X572+All_Customers_Small_Commercial!X572+All_Customers_Lighting!X572</f>
        <v>128939.72</v>
      </c>
      <c r="Y572" s="5">
        <f>All_Customers_Residential!Y572+All_Customers_Small_Commercial!Y572+All_Customers_Lighting!Y572</f>
        <v>112697.71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1856975.1800000002</v>
      </c>
      <c r="AD572" s="5">
        <f t="shared" si="66"/>
        <v>790843.22999999952</v>
      </c>
      <c r="AE572" s="5">
        <f t="shared" si="67"/>
        <v>2647818.4099999997</v>
      </c>
      <c r="AG572" s="2">
        <f t="shared" si="68"/>
        <v>7</v>
      </c>
      <c r="AH572" s="2">
        <f t="shared" si="69"/>
        <v>2025</v>
      </c>
      <c r="AJ572" s="5">
        <f t="shared" si="70"/>
        <v>148297.57</v>
      </c>
      <c r="AK572" s="2">
        <f t="shared" si="71"/>
        <v>21</v>
      </c>
    </row>
    <row r="573" spans="1:37" ht="12.75" x14ac:dyDescent="0.2">
      <c r="A573" s="4">
        <v>45856</v>
      </c>
      <c r="B573" s="5">
        <f>All_Customers_Residential!B573+All_Customers_Small_Commercial!B573+All_Customers_Lighting!B573</f>
        <v>101324.23999999999</v>
      </c>
      <c r="C573" s="5">
        <f>All_Customers_Residential!C573+All_Customers_Small_Commercial!C573+All_Customers_Lighting!C573</f>
        <v>92159.159999999989</v>
      </c>
      <c r="D573" s="5">
        <f>All_Customers_Residential!D573+All_Customers_Small_Commercial!D573+All_Customers_Lighting!D573</f>
        <v>88995.32</v>
      </c>
      <c r="E573" s="5">
        <f>All_Customers_Residential!E573+All_Customers_Small_Commercial!E573+All_Customers_Lighting!E573</f>
        <v>87393.069999999992</v>
      </c>
      <c r="F573" s="5">
        <f>All_Customers_Residential!F573+All_Customers_Small_Commercial!F573+All_Customers_Lighting!F573</f>
        <v>89227.930000000008</v>
      </c>
      <c r="G573" s="5">
        <f>All_Customers_Residential!G573+All_Customers_Small_Commercial!G573+All_Customers_Lighting!G573</f>
        <v>86986.81</v>
      </c>
      <c r="H573" s="5">
        <f>All_Customers_Residential!H573+All_Customers_Small_Commercial!H573+All_Customers_Lighting!H573</f>
        <v>87356.11</v>
      </c>
      <c r="I573" s="5">
        <f>All_Customers_Residential!I573+All_Customers_Small_Commercial!I573+All_Customers_Lighting!I573</f>
        <v>83068.59</v>
      </c>
      <c r="J573" s="5">
        <f>All_Customers_Residential!J573+All_Customers_Small_Commercial!J573+All_Customers_Lighting!J573</f>
        <v>77249.460000000006</v>
      </c>
      <c r="K573" s="5">
        <f>All_Customers_Residential!K573+All_Customers_Small_Commercial!K573+All_Customers_Lighting!K573</f>
        <v>74435.040000000008</v>
      </c>
      <c r="L573" s="5">
        <f>All_Customers_Residential!L573+All_Customers_Small_Commercial!L573+All_Customers_Lighting!L573</f>
        <v>67134.12</v>
      </c>
      <c r="M573" s="5">
        <f>All_Customers_Residential!M573+All_Customers_Small_Commercial!M573+All_Customers_Lighting!M573</f>
        <v>64767.47</v>
      </c>
      <c r="N573" s="5">
        <f>All_Customers_Residential!N573+All_Customers_Small_Commercial!N573+All_Customers_Lighting!N573</f>
        <v>64908.62</v>
      </c>
      <c r="O573" s="5">
        <f>All_Customers_Residential!O573+All_Customers_Small_Commercial!O573+All_Customers_Lighting!O573</f>
        <v>63056.25</v>
      </c>
      <c r="P573" s="5">
        <f>All_Customers_Residential!P573+All_Customers_Small_Commercial!P573+All_Customers_Lighting!P573</f>
        <v>64730.94</v>
      </c>
      <c r="Q573" s="5">
        <f>All_Customers_Residential!Q573+All_Customers_Small_Commercial!Q573+All_Customers_Lighting!Q573</f>
        <v>60978.820000000007</v>
      </c>
      <c r="R573" s="5">
        <f>All_Customers_Residential!R573+All_Customers_Small_Commercial!R573+All_Customers_Lighting!R573</f>
        <v>73698.2</v>
      </c>
      <c r="S573" s="5">
        <f>All_Customers_Residential!S573+All_Customers_Small_Commercial!S573+All_Customers_Lighting!S573</f>
        <v>95207.989999999991</v>
      </c>
      <c r="T573" s="5">
        <f>All_Customers_Residential!T573+All_Customers_Small_Commercial!T573+All_Customers_Lighting!T573</f>
        <v>113106.21</v>
      </c>
      <c r="U573" s="5">
        <f>All_Customers_Residential!U573+All_Customers_Small_Commercial!U573+All_Customers_Lighting!U573</f>
        <v>127370.88</v>
      </c>
      <c r="V573" s="5">
        <f>All_Customers_Residential!V573+All_Customers_Small_Commercial!V573+All_Customers_Lighting!V573</f>
        <v>128497.77</v>
      </c>
      <c r="W573" s="5">
        <f>All_Customers_Residential!W573+All_Customers_Small_Commercial!W573+All_Customers_Lighting!W573</f>
        <v>125508.78</v>
      </c>
      <c r="X573" s="5">
        <f>All_Customers_Residential!X573+All_Customers_Small_Commercial!X573+All_Customers_Lighting!X573</f>
        <v>114769.08</v>
      </c>
      <c r="Y573" s="5">
        <f>All_Customers_Residential!Y573+All_Customers_Small_Commercial!Y573+All_Customers_Lighting!Y573</f>
        <v>100303.03999999999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1398488.22</v>
      </c>
      <c r="AD573" s="5">
        <f t="shared" si="66"/>
        <v>733745.67999999993</v>
      </c>
      <c r="AE573" s="5">
        <f t="shared" si="67"/>
        <v>2132233.9</v>
      </c>
      <c r="AG573" s="2">
        <f t="shared" si="68"/>
        <v>7</v>
      </c>
      <c r="AH573" s="2">
        <f t="shared" si="69"/>
        <v>2025</v>
      </c>
      <c r="AJ573" s="5">
        <f t="shared" si="70"/>
        <v>128497.77</v>
      </c>
      <c r="AK573" s="2">
        <f t="shared" si="71"/>
        <v>21</v>
      </c>
    </row>
    <row r="574" spans="1:37" ht="12.75" x14ac:dyDescent="0.2">
      <c r="A574" s="4">
        <v>45857</v>
      </c>
      <c r="B574" s="5">
        <f>All_Customers_Residential!B574+All_Customers_Small_Commercial!B574+All_Customers_Lighting!B574</f>
        <v>87245.88</v>
      </c>
      <c r="C574" s="5">
        <f>All_Customers_Residential!C574+All_Customers_Small_Commercial!C574+All_Customers_Lighting!C574</f>
        <v>79430.36</v>
      </c>
      <c r="D574" s="5">
        <f>All_Customers_Residential!D574+All_Customers_Small_Commercial!D574+All_Customers_Lighting!D574</f>
        <v>75977.52</v>
      </c>
      <c r="E574" s="5">
        <f>All_Customers_Residential!E574+All_Customers_Small_Commercial!E574+All_Customers_Lighting!E574</f>
        <v>72819.009999999995</v>
      </c>
      <c r="F574" s="5">
        <f>All_Customers_Residential!F574+All_Customers_Small_Commercial!F574+All_Customers_Lighting!F574</f>
        <v>73647.02</v>
      </c>
      <c r="G574" s="5">
        <f>All_Customers_Residential!G574+All_Customers_Small_Commercial!G574+All_Customers_Lighting!G574</f>
        <v>71851.040000000008</v>
      </c>
      <c r="H574" s="5">
        <f>All_Customers_Residential!H574+All_Customers_Small_Commercial!H574+All_Customers_Lighting!H574</f>
        <v>70058.819999999992</v>
      </c>
      <c r="I574" s="5">
        <f>All_Customers_Residential!I574+All_Customers_Small_Commercial!I574+All_Customers_Lighting!I574</f>
        <v>66012.67</v>
      </c>
      <c r="J574" s="5">
        <f>All_Customers_Residential!J574+All_Customers_Small_Commercial!J574+All_Customers_Lighting!J574</f>
        <v>59068.270000000004</v>
      </c>
      <c r="K574" s="5">
        <f>All_Customers_Residential!K574+All_Customers_Small_Commercial!K574+All_Customers_Lighting!K574</f>
        <v>56401.649999999994</v>
      </c>
      <c r="L574" s="5">
        <f>All_Customers_Residential!L574+All_Customers_Small_Commercial!L574+All_Customers_Lighting!L574</f>
        <v>53756.590000000004</v>
      </c>
      <c r="M574" s="5">
        <f>All_Customers_Residential!M574+All_Customers_Small_Commercial!M574+All_Customers_Lighting!M574</f>
        <v>62497.61</v>
      </c>
      <c r="N574" s="5">
        <f>All_Customers_Residential!N574+All_Customers_Small_Commercial!N574+All_Customers_Lighting!N574</f>
        <v>63245.78</v>
      </c>
      <c r="O574" s="5">
        <f>All_Customers_Residential!O574+All_Customers_Small_Commercial!O574+All_Customers_Lighting!O574</f>
        <v>62411.990000000005</v>
      </c>
      <c r="P574" s="5">
        <f>All_Customers_Residential!P574+All_Customers_Small_Commercial!P574+All_Customers_Lighting!P574</f>
        <v>65314.879999999997</v>
      </c>
      <c r="Q574" s="5">
        <f>All_Customers_Residential!Q574+All_Customers_Small_Commercial!Q574+All_Customers_Lighting!Q574</f>
        <v>69916.66</v>
      </c>
      <c r="R574" s="5">
        <f>All_Customers_Residential!R574+All_Customers_Small_Commercial!R574+All_Customers_Lighting!R574</f>
        <v>76099.289999999994</v>
      </c>
      <c r="S574" s="5">
        <f>All_Customers_Residential!S574+All_Customers_Small_Commercial!S574+All_Customers_Lighting!S574</f>
        <v>94433.89</v>
      </c>
      <c r="T574" s="5">
        <f>All_Customers_Residential!T574+All_Customers_Small_Commercial!T574+All_Customers_Lighting!T574</f>
        <v>106784.25</v>
      </c>
      <c r="U574" s="5">
        <f>All_Customers_Residential!U574+All_Customers_Small_Commercial!U574+All_Customers_Lighting!U574</f>
        <v>118500.23</v>
      </c>
      <c r="V574" s="5">
        <f>All_Customers_Residential!V574+All_Customers_Small_Commercial!V574+All_Customers_Lighting!V574</f>
        <v>122519.14</v>
      </c>
      <c r="W574" s="5">
        <f>All_Customers_Residential!W574+All_Customers_Small_Commercial!W574+All_Customers_Lighting!W574</f>
        <v>122464.71</v>
      </c>
      <c r="X574" s="5">
        <f>All_Customers_Residential!X574+All_Customers_Small_Commercial!X574+All_Customers_Lighting!X574</f>
        <v>113911.88</v>
      </c>
      <c r="Y574" s="5">
        <f>All_Customers_Residential!Y574+All_Customers_Small_Commercial!Y574+All_Customers_Lighting!Y574</f>
        <v>99646.12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1944015.2599999998</v>
      </c>
      <c r="AE574" s="5">
        <f t="shared" si="67"/>
        <v>1944015.2599999998</v>
      </c>
      <c r="AG574" s="2">
        <f t="shared" si="68"/>
        <v>7</v>
      </c>
      <c r="AH574" s="2">
        <f t="shared" si="69"/>
        <v>2025</v>
      </c>
      <c r="AJ574" s="5">
        <f t="shared" si="70"/>
        <v>122519.14</v>
      </c>
      <c r="AK574" s="2">
        <f t="shared" si="71"/>
        <v>21</v>
      </c>
    </row>
    <row r="575" spans="1:37" ht="12.75" x14ac:dyDescent="0.2">
      <c r="A575" s="4">
        <v>45858</v>
      </c>
      <c r="B575" s="5">
        <f>All_Customers_Residential!B575+All_Customers_Small_Commercial!B575+All_Customers_Lighting!B575</f>
        <v>87808.9</v>
      </c>
      <c r="C575" s="5">
        <f>All_Customers_Residential!C575+All_Customers_Small_Commercial!C575+All_Customers_Lighting!C575</f>
        <v>81564.13</v>
      </c>
      <c r="D575" s="5">
        <f>All_Customers_Residential!D575+All_Customers_Small_Commercial!D575+All_Customers_Lighting!D575</f>
        <v>77485.569999999992</v>
      </c>
      <c r="E575" s="5">
        <f>All_Customers_Residential!E575+All_Customers_Small_Commercial!E575+All_Customers_Lighting!E575</f>
        <v>75846.62</v>
      </c>
      <c r="F575" s="5">
        <f>All_Customers_Residential!F575+All_Customers_Small_Commercial!F575+All_Customers_Lighting!F575</f>
        <v>76081.75</v>
      </c>
      <c r="G575" s="5">
        <f>All_Customers_Residential!G575+All_Customers_Small_Commercial!G575+All_Customers_Lighting!G575</f>
        <v>75916.14</v>
      </c>
      <c r="H575" s="5">
        <f>All_Customers_Residential!H575+All_Customers_Small_Commercial!H575+All_Customers_Lighting!H575</f>
        <v>77980.099999999991</v>
      </c>
      <c r="I575" s="5">
        <f>All_Customers_Residential!I575+All_Customers_Small_Commercial!I575+All_Customers_Lighting!I575</f>
        <v>85960.36</v>
      </c>
      <c r="J575" s="5">
        <f>All_Customers_Residential!J575+All_Customers_Small_Commercial!J575+All_Customers_Lighting!J575</f>
        <v>94518.459999999992</v>
      </c>
      <c r="K575" s="5">
        <f>All_Customers_Residential!K575+All_Customers_Small_Commercial!K575+All_Customers_Lighting!K575</f>
        <v>94825.42</v>
      </c>
      <c r="L575" s="5">
        <f>All_Customers_Residential!L575+All_Customers_Small_Commercial!L575+All_Customers_Lighting!L575</f>
        <v>100202.93000000001</v>
      </c>
      <c r="M575" s="5">
        <f>All_Customers_Residential!M575+All_Customers_Small_Commercial!M575+All_Customers_Lighting!M575</f>
        <v>101874.29999999999</v>
      </c>
      <c r="N575" s="5">
        <f>All_Customers_Residential!N575+All_Customers_Small_Commercial!N575+All_Customers_Lighting!N575</f>
        <v>101719.22</v>
      </c>
      <c r="O575" s="5">
        <f>All_Customers_Residential!O575+All_Customers_Small_Commercial!O575+All_Customers_Lighting!O575</f>
        <v>106320.45</v>
      </c>
      <c r="P575" s="5">
        <f>All_Customers_Residential!P575+All_Customers_Small_Commercial!P575+All_Customers_Lighting!P575</f>
        <v>104879.31999999999</v>
      </c>
      <c r="Q575" s="5">
        <f>All_Customers_Residential!Q575+All_Customers_Small_Commercial!Q575+All_Customers_Lighting!Q575</f>
        <v>98553.889999999985</v>
      </c>
      <c r="R575" s="5">
        <f>All_Customers_Residential!R575+All_Customers_Small_Commercial!R575+All_Customers_Lighting!R575</f>
        <v>106563.38</v>
      </c>
      <c r="S575" s="5">
        <f>All_Customers_Residential!S575+All_Customers_Small_Commercial!S575+All_Customers_Lighting!S575</f>
        <v>116048.29000000001</v>
      </c>
      <c r="T575" s="5">
        <f>All_Customers_Residential!T575+All_Customers_Small_Commercial!T575+All_Customers_Lighting!T575</f>
        <v>117275.81999999999</v>
      </c>
      <c r="U575" s="5">
        <f>All_Customers_Residential!U575+All_Customers_Small_Commercial!U575+All_Customers_Lighting!U575</f>
        <v>122911.61</v>
      </c>
      <c r="V575" s="5">
        <f>All_Customers_Residential!V575+All_Customers_Small_Commercial!V575+All_Customers_Lighting!V575</f>
        <v>123899.13</v>
      </c>
      <c r="W575" s="5">
        <f>All_Customers_Residential!W575+All_Customers_Small_Commercial!W575+All_Customers_Lighting!W575</f>
        <v>118887.54000000001</v>
      </c>
      <c r="X575" s="5">
        <f>All_Customers_Residential!X575+All_Customers_Small_Commercial!X575+All_Customers_Lighting!X575</f>
        <v>106854.81999999999</v>
      </c>
      <c r="Y575" s="5">
        <f>All_Customers_Residential!Y575+All_Customers_Small_Commercial!Y575+All_Customers_Lighting!Y575</f>
        <v>94992.349999999991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2348970.5</v>
      </c>
      <c r="AE575" s="5">
        <f t="shared" si="67"/>
        <v>2348970.5</v>
      </c>
      <c r="AG575" s="2">
        <f t="shared" si="68"/>
        <v>7</v>
      </c>
      <c r="AH575" s="2">
        <f t="shared" si="69"/>
        <v>2025</v>
      </c>
      <c r="AJ575" s="5">
        <f t="shared" si="70"/>
        <v>123899.13</v>
      </c>
      <c r="AK575" s="2">
        <f t="shared" si="71"/>
        <v>21</v>
      </c>
    </row>
    <row r="576" spans="1:37" ht="12.75" x14ac:dyDescent="0.2">
      <c r="A576" s="4">
        <v>45859</v>
      </c>
      <c r="B576" s="5">
        <f>All_Customers_Residential!B576+All_Customers_Small_Commercial!B576+All_Customers_Lighting!B576</f>
        <v>85973.049999999988</v>
      </c>
      <c r="C576" s="5">
        <f>All_Customers_Residential!C576+All_Customers_Small_Commercial!C576+All_Customers_Lighting!C576</f>
        <v>80256.36</v>
      </c>
      <c r="D576" s="5">
        <f>All_Customers_Residential!D576+All_Customers_Small_Commercial!D576+All_Customers_Lighting!D576</f>
        <v>76309.23000000001</v>
      </c>
      <c r="E576" s="5">
        <f>All_Customers_Residential!E576+All_Customers_Small_Commercial!E576+All_Customers_Lighting!E576</f>
        <v>74676.290000000008</v>
      </c>
      <c r="F576" s="5">
        <f>All_Customers_Residential!F576+All_Customers_Small_Commercial!F576+All_Customers_Lighting!F576</f>
        <v>79182.26999999999</v>
      </c>
      <c r="G576" s="5">
        <f>All_Customers_Residential!G576+All_Customers_Small_Commercial!G576+All_Customers_Lighting!G576</f>
        <v>80055.7</v>
      </c>
      <c r="H576" s="5">
        <f>All_Customers_Residential!H576+All_Customers_Small_Commercial!H576+All_Customers_Lighting!H576</f>
        <v>80646.790000000008</v>
      </c>
      <c r="I576" s="5">
        <f>All_Customers_Residential!I576+All_Customers_Small_Commercial!I576+All_Customers_Lighting!I576</f>
        <v>77946.240000000005</v>
      </c>
      <c r="J576" s="5">
        <f>All_Customers_Residential!J576+All_Customers_Small_Commercial!J576+All_Customers_Lighting!J576</f>
        <v>69478.960000000006</v>
      </c>
      <c r="K576" s="5">
        <f>All_Customers_Residential!K576+All_Customers_Small_Commercial!K576+All_Customers_Lighting!K576</f>
        <v>68944.160000000003</v>
      </c>
      <c r="L576" s="5">
        <f>All_Customers_Residential!L576+All_Customers_Small_Commercial!L576+All_Customers_Lighting!L576</f>
        <v>66668</v>
      </c>
      <c r="M576" s="5">
        <f>All_Customers_Residential!M576+All_Customers_Small_Commercial!M576+All_Customers_Lighting!M576</f>
        <v>69888.400000000009</v>
      </c>
      <c r="N576" s="5">
        <f>All_Customers_Residential!N576+All_Customers_Small_Commercial!N576+All_Customers_Lighting!N576</f>
        <v>67811.319999999992</v>
      </c>
      <c r="O576" s="5">
        <f>All_Customers_Residential!O576+All_Customers_Small_Commercial!O576+All_Customers_Lighting!O576</f>
        <v>62382.35</v>
      </c>
      <c r="P576" s="5">
        <f>All_Customers_Residential!P576+All_Customers_Small_Commercial!P576+All_Customers_Lighting!P576</f>
        <v>63252.84</v>
      </c>
      <c r="Q576" s="5">
        <f>All_Customers_Residential!Q576+All_Customers_Small_Commercial!Q576+All_Customers_Lighting!Q576</f>
        <v>70304.47</v>
      </c>
      <c r="R576" s="5">
        <f>All_Customers_Residential!R576+All_Customers_Small_Commercial!R576+All_Customers_Lighting!R576</f>
        <v>70356.7</v>
      </c>
      <c r="S576" s="5">
        <f>All_Customers_Residential!S576+All_Customers_Small_Commercial!S576+All_Customers_Lighting!S576</f>
        <v>84250.32</v>
      </c>
      <c r="T576" s="5">
        <f>All_Customers_Residential!T576+All_Customers_Small_Commercial!T576+All_Customers_Lighting!T576</f>
        <v>101536.91</v>
      </c>
      <c r="U576" s="5">
        <f>All_Customers_Residential!U576+All_Customers_Small_Commercial!U576+All_Customers_Lighting!U576</f>
        <v>115161.03</v>
      </c>
      <c r="V576" s="5">
        <f>All_Customers_Residential!V576+All_Customers_Small_Commercial!V576+All_Customers_Lighting!V576</f>
        <v>118644.06</v>
      </c>
      <c r="W576" s="5">
        <f>All_Customers_Residential!W576+All_Customers_Small_Commercial!W576+All_Customers_Lighting!W576</f>
        <v>116869.9</v>
      </c>
      <c r="X576" s="5">
        <f>All_Customers_Residential!X576+All_Customers_Small_Commercial!X576+All_Customers_Lighting!X576</f>
        <v>105709.77</v>
      </c>
      <c r="Y576" s="5">
        <f>All_Customers_Residential!Y576+All_Customers_Small_Commercial!Y576+All_Customers_Lighting!Y576</f>
        <v>91188.450000000012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1329205.43</v>
      </c>
      <c r="AD576" s="5">
        <f t="shared" si="66"/>
        <v>648288.1399999999</v>
      </c>
      <c r="AE576" s="5">
        <f t="shared" si="67"/>
        <v>1977493.5699999998</v>
      </c>
      <c r="AG576" s="2">
        <f t="shared" si="68"/>
        <v>7</v>
      </c>
      <c r="AH576" s="2">
        <f t="shared" si="69"/>
        <v>2025</v>
      </c>
      <c r="AJ576" s="5">
        <f t="shared" si="70"/>
        <v>118644.06</v>
      </c>
      <c r="AK576" s="2">
        <f t="shared" si="71"/>
        <v>21</v>
      </c>
    </row>
    <row r="577" spans="1:37" ht="12.75" x14ac:dyDescent="0.2">
      <c r="A577" s="4">
        <v>45860</v>
      </c>
      <c r="B577" s="5">
        <f>All_Customers_Residential!B577+All_Customers_Small_Commercial!B577+All_Customers_Lighting!B577</f>
        <v>80174.17</v>
      </c>
      <c r="C577" s="5">
        <f>All_Customers_Residential!C577+All_Customers_Small_Commercial!C577+All_Customers_Lighting!C577</f>
        <v>74009.8</v>
      </c>
      <c r="D577" s="5">
        <f>All_Customers_Residential!D577+All_Customers_Small_Commercial!D577+All_Customers_Lighting!D577</f>
        <v>69961.189999999988</v>
      </c>
      <c r="E577" s="5">
        <f>All_Customers_Residential!E577+All_Customers_Small_Commercial!E577+All_Customers_Lighting!E577</f>
        <v>69363.549999999988</v>
      </c>
      <c r="F577" s="5">
        <f>All_Customers_Residential!F577+All_Customers_Small_Commercial!F577+All_Customers_Lighting!F577</f>
        <v>72140.930000000008</v>
      </c>
      <c r="G577" s="5">
        <f>All_Customers_Residential!G577+All_Customers_Small_Commercial!G577+All_Customers_Lighting!G577</f>
        <v>74226.58</v>
      </c>
      <c r="H577" s="5">
        <f>All_Customers_Residential!H577+All_Customers_Small_Commercial!H577+All_Customers_Lighting!H577</f>
        <v>76270.459999999992</v>
      </c>
      <c r="I577" s="5">
        <f>All_Customers_Residential!I577+All_Customers_Small_Commercial!I577+All_Customers_Lighting!I577</f>
        <v>69187.14</v>
      </c>
      <c r="J577" s="5">
        <f>All_Customers_Residential!J577+All_Customers_Small_Commercial!J577+All_Customers_Lighting!J577</f>
        <v>58559.630000000005</v>
      </c>
      <c r="K577" s="5">
        <f>All_Customers_Residential!K577+All_Customers_Small_Commercial!K577+All_Customers_Lighting!K577</f>
        <v>52553.38</v>
      </c>
      <c r="L577" s="5">
        <f>All_Customers_Residential!L577+All_Customers_Small_Commercial!L577+All_Customers_Lighting!L577</f>
        <v>58650.7</v>
      </c>
      <c r="M577" s="5">
        <f>All_Customers_Residential!M577+All_Customers_Small_Commercial!M577+All_Customers_Lighting!M577</f>
        <v>56358.89</v>
      </c>
      <c r="N577" s="5">
        <f>All_Customers_Residential!N577+All_Customers_Small_Commercial!N577+All_Customers_Lighting!N577</f>
        <v>53566.979999999996</v>
      </c>
      <c r="O577" s="5">
        <f>All_Customers_Residential!O577+All_Customers_Small_Commercial!O577+All_Customers_Lighting!O577</f>
        <v>52408.61</v>
      </c>
      <c r="P577" s="5">
        <f>All_Customers_Residential!P577+All_Customers_Small_Commercial!P577+All_Customers_Lighting!P577</f>
        <v>54656.4</v>
      </c>
      <c r="Q577" s="5">
        <f>All_Customers_Residential!Q577+All_Customers_Small_Commercial!Q577+All_Customers_Lighting!Q577</f>
        <v>59334.54</v>
      </c>
      <c r="R577" s="5">
        <f>All_Customers_Residential!R577+All_Customers_Small_Commercial!R577+All_Customers_Lighting!R577</f>
        <v>72412.67</v>
      </c>
      <c r="S577" s="5">
        <f>All_Customers_Residential!S577+All_Customers_Small_Commercial!S577+All_Customers_Lighting!S577</f>
        <v>87510.9</v>
      </c>
      <c r="T577" s="5">
        <f>All_Customers_Residential!T577+All_Customers_Small_Commercial!T577+All_Customers_Lighting!T577</f>
        <v>107206.83</v>
      </c>
      <c r="U577" s="5">
        <f>All_Customers_Residential!U577+All_Customers_Small_Commercial!U577+All_Customers_Lighting!U577</f>
        <v>119108.85</v>
      </c>
      <c r="V577" s="5">
        <f>All_Customers_Residential!V577+All_Customers_Small_Commercial!V577+All_Customers_Lighting!V577</f>
        <v>122291.57</v>
      </c>
      <c r="W577" s="5">
        <f>All_Customers_Residential!W577+All_Customers_Small_Commercial!W577+All_Customers_Lighting!W577</f>
        <v>119060.12</v>
      </c>
      <c r="X577" s="5">
        <f>All_Customers_Residential!X577+All_Customers_Small_Commercial!X577+All_Customers_Lighting!X577</f>
        <v>105527.53</v>
      </c>
      <c r="Y577" s="5">
        <f>All_Customers_Residential!Y577+All_Customers_Small_Commercial!Y577+All_Customers_Lighting!Y577</f>
        <v>93409.159999999989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1248394.74</v>
      </c>
      <c r="AD577" s="5">
        <f t="shared" si="66"/>
        <v>609555.84000000008</v>
      </c>
      <c r="AE577" s="5">
        <f t="shared" si="67"/>
        <v>1857950.58</v>
      </c>
      <c r="AG577" s="2">
        <f t="shared" si="68"/>
        <v>7</v>
      </c>
      <c r="AH577" s="2">
        <f t="shared" si="69"/>
        <v>2025</v>
      </c>
      <c r="AJ577" s="5">
        <f t="shared" si="70"/>
        <v>122291.57</v>
      </c>
      <c r="AK577" s="2">
        <f t="shared" si="71"/>
        <v>21</v>
      </c>
    </row>
    <row r="578" spans="1:37" ht="12.75" x14ac:dyDescent="0.2">
      <c r="A578" s="4">
        <v>45861</v>
      </c>
      <c r="B578" s="5">
        <f>All_Customers_Residential!B578+All_Customers_Small_Commercial!B578+All_Customers_Lighting!B578</f>
        <v>81776.58</v>
      </c>
      <c r="C578" s="5">
        <f>All_Customers_Residential!C578+All_Customers_Small_Commercial!C578+All_Customers_Lighting!C578</f>
        <v>75317.539999999994</v>
      </c>
      <c r="D578" s="5">
        <f>All_Customers_Residential!D578+All_Customers_Small_Commercial!D578+All_Customers_Lighting!D578</f>
        <v>70656.900000000009</v>
      </c>
      <c r="E578" s="5">
        <f>All_Customers_Residential!E578+All_Customers_Small_Commercial!E578+All_Customers_Lighting!E578</f>
        <v>70969.510000000009</v>
      </c>
      <c r="F578" s="5">
        <f>All_Customers_Residential!F578+All_Customers_Small_Commercial!F578+All_Customers_Lighting!F578</f>
        <v>73179.430000000008</v>
      </c>
      <c r="G578" s="5">
        <f>All_Customers_Residential!G578+All_Customers_Small_Commercial!G578+All_Customers_Lighting!G578</f>
        <v>74538.94</v>
      </c>
      <c r="H578" s="5">
        <f>All_Customers_Residential!H578+All_Customers_Small_Commercial!H578+All_Customers_Lighting!H578</f>
        <v>74275.820000000007</v>
      </c>
      <c r="I578" s="5">
        <f>All_Customers_Residential!I578+All_Customers_Small_Commercial!I578+All_Customers_Lighting!I578</f>
        <v>71202.600000000006</v>
      </c>
      <c r="J578" s="5">
        <f>All_Customers_Residential!J578+All_Customers_Small_Commercial!J578+All_Customers_Lighting!J578</f>
        <v>62888.51</v>
      </c>
      <c r="K578" s="5">
        <f>All_Customers_Residential!K578+All_Customers_Small_Commercial!K578+All_Customers_Lighting!K578</f>
        <v>56105.700000000004</v>
      </c>
      <c r="L578" s="5">
        <f>All_Customers_Residential!L578+All_Customers_Small_Commercial!L578+All_Customers_Lighting!L578</f>
        <v>58565.5</v>
      </c>
      <c r="M578" s="5">
        <f>All_Customers_Residential!M578+All_Customers_Small_Commercial!M578+All_Customers_Lighting!M578</f>
        <v>58390.41</v>
      </c>
      <c r="N578" s="5">
        <f>All_Customers_Residential!N578+All_Customers_Small_Commercial!N578+All_Customers_Lighting!N578</f>
        <v>64191.409999999996</v>
      </c>
      <c r="O578" s="5">
        <f>All_Customers_Residential!O578+All_Customers_Small_Commercial!O578+All_Customers_Lighting!O578</f>
        <v>64786.84</v>
      </c>
      <c r="P578" s="5">
        <f>All_Customers_Residential!P578+All_Customers_Small_Commercial!P578+All_Customers_Lighting!P578</f>
        <v>65649.95</v>
      </c>
      <c r="Q578" s="5">
        <f>All_Customers_Residential!Q578+All_Customers_Small_Commercial!Q578+All_Customers_Lighting!Q578</f>
        <v>69715.3</v>
      </c>
      <c r="R578" s="5">
        <f>All_Customers_Residential!R578+All_Customers_Small_Commercial!R578+All_Customers_Lighting!R578</f>
        <v>77734.959999999992</v>
      </c>
      <c r="S578" s="5">
        <f>All_Customers_Residential!S578+All_Customers_Small_Commercial!S578+All_Customers_Lighting!S578</f>
        <v>96337.89</v>
      </c>
      <c r="T578" s="5">
        <f>All_Customers_Residential!T578+All_Customers_Small_Commercial!T578+All_Customers_Lighting!T578</f>
        <v>111858.89</v>
      </c>
      <c r="U578" s="5">
        <f>All_Customers_Residential!U578+All_Customers_Small_Commercial!U578+All_Customers_Lighting!U578</f>
        <v>126809.2</v>
      </c>
      <c r="V578" s="5">
        <f>All_Customers_Residential!V578+All_Customers_Small_Commercial!V578+All_Customers_Lighting!V578</f>
        <v>129603.56999999999</v>
      </c>
      <c r="W578" s="5">
        <f>All_Customers_Residential!W578+All_Customers_Small_Commercial!W578+All_Customers_Lighting!W578</f>
        <v>126953.59</v>
      </c>
      <c r="X578" s="5">
        <f>All_Customers_Residential!X578+All_Customers_Small_Commercial!X578+All_Customers_Lighting!X578</f>
        <v>113555.65000000001</v>
      </c>
      <c r="Y578" s="5">
        <f>All_Customers_Residential!Y578+All_Customers_Small_Commercial!Y578+All_Customers_Lighting!Y578</f>
        <v>98601.45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1354349.97</v>
      </c>
      <c r="AD578" s="5">
        <f t="shared" si="66"/>
        <v>619316.16999999969</v>
      </c>
      <c r="AE578" s="5">
        <f t="shared" si="67"/>
        <v>1973666.1399999997</v>
      </c>
      <c r="AG578" s="2">
        <f t="shared" si="68"/>
        <v>7</v>
      </c>
      <c r="AH578" s="2">
        <f t="shared" si="69"/>
        <v>2025</v>
      </c>
      <c r="AJ578" s="5">
        <f t="shared" si="70"/>
        <v>129603.56999999999</v>
      </c>
      <c r="AK578" s="2">
        <f t="shared" si="71"/>
        <v>21</v>
      </c>
    </row>
    <row r="579" spans="1:37" ht="12.75" x14ac:dyDescent="0.2">
      <c r="A579" s="4">
        <v>45862</v>
      </c>
      <c r="B579" s="5">
        <f>All_Customers_Residential!B579+All_Customers_Small_Commercial!B579+All_Customers_Lighting!B579</f>
        <v>87723.9</v>
      </c>
      <c r="C579" s="5">
        <f>All_Customers_Residential!C579+All_Customers_Small_Commercial!C579+All_Customers_Lighting!C579</f>
        <v>80652.25</v>
      </c>
      <c r="D579" s="5">
        <f>All_Customers_Residential!D579+All_Customers_Small_Commercial!D579+All_Customers_Lighting!D579</f>
        <v>76299.430000000008</v>
      </c>
      <c r="E579" s="5">
        <f>All_Customers_Residential!E579+All_Customers_Small_Commercial!E579+All_Customers_Lighting!E579</f>
        <v>76130.61</v>
      </c>
      <c r="F579" s="5">
        <f>All_Customers_Residential!F579+All_Customers_Small_Commercial!F579+All_Customers_Lighting!F579</f>
        <v>77442.100000000006</v>
      </c>
      <c r="G579" s="5">
        <f>All_Customers_Residential!G579+All_Customers_Small_Commercial!G579+All_Customers_Lighting!G579</f>
        <v>79916.2</v>
      </c>
      <c r="H579" s="5">
        <f>All_Customers_Residential!H579+All_Customers_Small_Commercial!H579+All_Customers_Lighting!H579</f>
        <v>84063.99</v>
      </c>
      <c r="I579" s="5">
        <f>All_Customers_Residential!I579+All_Customers_Small_Commercial!I579+All_Customers_Lighting!I579</f>
        <v>83772.56</v>
      </c>
      <c r="J579" s="5">
        <f>All_Customers_Residential!J579+All_Customers_Small_Commercial!J579+All_Customers_Lighting!J579</f>
        <v>74047.63</v>
      </c>
      <c r="K579" s="5">
        <f>All_Customers_Residential!K579+All_Customers_Small_Commercial!K579+All_Customers_Lighting!K579</f>
        <v>66722.7</v>
      </c>
      <c r="L579" s="5">
        <f>All_Customers_Residential!L579+All_Customers_Small_Commercial!L579+All_Customers_Lighting!L579</f>
        <v>67586.92</v>
      </c>
      <c r="M579" s="5">
        <f>All_Customers_Residential!M579+All_Customers_Small_Commercial!M579+All_Customers_Lighting!M579</f>
        <v>69656.91</v>
      </c>
      <c r="N579" s="5">
        <f>All_Customers_Residential!N579+All_Customers_Small_Commercial!N579+All_Customers_Lighting!N579</f>
        <v>73781.23000000001</v>
      </c>
      <c r="O579" s="5">
        <f>All_Customers_Residential!O579+All_Customers_Small_Commercial!O579+All_Customers_Lighting!O579</f>
        <v>76407.16</v>
      </c>
      <c r="P579" s="5">
        <f>All_Customers_Residential!P579+All_Customers_Small_Commercial!P579+All_Customers_Lighting!P579</f>
        <v>77631.95</v>
      </c>
      <c r="Q579" s="5">
        <f>All_Customers_Residential!Q579+All_Customers_Small_Commercial!Q579+All_Customers_Lighting!Q579</f>
        <v>96085.299999999988</v>
      </c>
      <c r="R579" s="5">
        <f>All_Customers_Residential!R579+All_Customers_Small_Commercial!R579+All_Customers_Lighting!R579</f>
        <v>104306.63</v>
      </c>
      <c r="S579" s="5">
        <f>All_Customers_Residential!S579+All_Customers_Small_Commercial!S579+All_Customers_Lighting!S579</f>
        <v>112201.19</v>
      </c>
      <c r="T579" s="5">
        <f>All_Customers_Residential!T579+All_Customers_Small_Commercial!T579+All_Customers_Lighting!T579</f>
        <v>122980.75</v>
      </c>
      <c r="U579" s="5">
        <f>All_Customers_Residential!U579+All_Customers_Small_Commercial!U579+All_Customers_Lighting!U579</f>
        <v>135683.93</v>
      </c>
      <c r="V579" s="5">
        <f>All_Customers_Residential!V579+All_Customers_Small_Commercial!V579+All_Customers_Lighting!V579</f>
        <v>138903.76</v>
      </c>
      <c r="W579" s="5">
        <f>All_Customers_Residential!W579+All_Customers_Small_Commercial!W579+All_Customers_Lighting!W579</f>
        <v>134147.72</v>
      </c>
      <c r="X579" s="5">
        <f>All_Customers_Residential!X579+All_Customers_Small_Commercial!X579+All_Customers_Lighting!X579</f>
        <v>122221.78</v>
      </c>
      <c r="Y579" s="5">
        <f>All_Customers_Residential!Y579+All_Customers_Small_Commercial!Y579+All_Customers_Lighting!Y579</f>
        <v>108214.73000000001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1556138.1199999999</v>
      </c>
      <c r="AD579" s="5">
        <f t="shared" si="66"/>
        <v>670443.2100000002</v>
      </c>
      <c r="AE579" s="5">
        <f t="shared" si="67"/>
        <v>2226581.33</v>
      </c>
      <c r="AG579" s="2">
        <f t="shared" si="68"/>
        <v>7</v>
      </c>
      <c r="AH579" s="2">
        <f t="shared" si="69"/>
        <v>2025</v>
      </c>
      <c r="AJ579" s="5">
        <f t="shared" si="70"/>
        <v>138903.76</v>
      </c>
      <c r="AK579" s="2">
        <f t="shared" si="71"/>
        <v>21</v>
      </c>
    </row>
    <row r="580" spans="1:37" ht="12.75" x14ac:dyDescent="0.2">
      <c r="A580" s="4">
        <v>45863</v>
      </c>
      <c r="B580" s="5">
        <f>All_Customers_Residential!B580+All_Customers_Small_Commercial!B580+All_Customers_Lighting!B580</f>
        <v>96353.43</v>
      </c>
      <c r="C580" s="5">
        <f>All_Customers_Residential!C580+All_Customers_Small_Commercial!C580+All_Customers_Lighting!C580</f>
        <v>88485.780000000013</v>
      </c>
      <c r="D580" s="5">
        <f>All_Customers_Residential!D580+All_Customers_Small_Commercial!D580+All_Customers_Lighting!D580</f>
        <v>84758.98</v>
      </c>
      <c r="E580" s="5">
        <f>All_Customers_Residential!E580+All_Customers_Small_Commercial!E580+All_Customers_Lighting!E580</f>
        <v>82069.149999999994</v>
      </c>
      <c r="F580" s="5">
        <f>All_Customers_Residential!F580+All_Customers_Small_Commercial!F580+All_Customers_Lighting!F580</f>
        <v>83854.649999999994</v>
      </c>
      <c r="G580" s="5">
        <f>All_Customers_Residential!G580+All_Customers_Small_Commercial!G580+All_Customers_Lighting!G580</f>
        <v>85498.61</v>
      </c>
      <c r="H580" s="5">
        <f>All_Customers_Residential!H580+All_Customers_Small_Commercial!H580+All_Customers_Lighting!H580</f>
        <v>89007.920000000013</v>
      </c>
      <c r="I580" s="5">
        <f>All_Customers_Residential!I580+All_Customers_Small_Commercial!I580+All_Customers_Lighting!I580</f>
        <v>92575.170000000013</v>
      </c>
      <c r="J580" s="5">
        <f>All_Customers_Residential!J580+All_Customers_Small_Commercial!J580+All_Customers_Lighting!J580</f>
        <v>95038.16</v>
      </c>
      <c r="K580" s="5">
        <f>All_Customers_Residential!K580+All_Customers_Small_Commercial!K580+All_Customers_Lighting!K580</f>
        <v>86721.44</v>
      </c>
      <c r="L580" s="5">
        <f>All_Customers_Residential!L580+All_Customers_Small_Commercial!L580+All_Customers_Lighting!L580</f>
        <v>95129.19</v>
      </c>
      <c r="M580" s="5">
        <f>All_Customers_Residential!M580+All_Customers_Small_Commercial!M580+All_Customers_Lighting!M580</f>
        <v>109580.36</v>
      </c>
      <c r="N580" s="5">
        <f>All_Customers_Residential!N580+All_Customers_Small_Commercial!N580+All_Customers_Lighting!N580</f>
        <v>106904.01000000001</v>
      </c>
      <c r="O580" s="5">
        <f>All_Customers_Residential!O580+All_Customers_Small_Commercial!O580+All_Customers_Lighting!O580</f>
        <v>112561.84999999999</v>
      </c>
      <c r="P580" s="5">
        <f>All_Customers_Residential!P580+All_Customers_Small_Commercial!P580+All_Customers_Lighting!P580</f>
        <v>100393.45999999999</v>
      </c>
      <c r="Q580" s="5">
        <f>All_Customers_Residential!Q580+All_Customers_Small_Commercial!Q580+All_Customers_Lighting!Q580</f>
        <v>106804.03</v>
      </c>
      <c r="R580" s="5">
        <f>All_Customers_Residential!R580+All_Customers_Small_Commercial!R580+All_Customers_Lighting!R580</f>
        <v>110671.11</v>
      </c>
      <c r="S580" s="5">
        <f>All_Customers_Residential!S580+All_Customers_Small_Commercial!S580+All_Customers_Lighting!S580</f>
        <v>122257.22</v>
      </c>
      <c r="T580" s="5">
        <f>All_Customers_Residential!T580+All_Customers_Small_Commercial!T580+All_Customers_Lighting!T580</f>
        <v>124866.23000000001</v>
      </c>
      <c r="U580" s="5">
        <f>All_Customers_Residential!U580+All_Customers_Small_Commercial!U580+All_Customers_Lighting!U580</f>
        <v>136538.63</v>
      </c>
      <c r="V580" s="5">
        <f>All_Customers_Residential!V580+All_Customers_Small_Commercial!V580+All_Customers_Lighting!V580</f>
        <v>140230.87</v>
      </c>
      <c r="W580" s="5">
        <f>All_Customers_Residential!W580+All_Customers_Small_Commercial!W580+All_Customers_Lighting!W580</f>
        <v>136873.76999999999</v>
      </c>
      <c r="X580" s="5">
        <f>All_Customers_Residential!X580+All_Customers_Small_Commercial!X580+All_Customers_Lighting!X580</f>
        <v>126788.25</v>
      </c>
      <c r="Y580" s="5">
        <f>All_Customers_Residential!Y580+All_Customers_Small_Commercial!Y580+All_Customers_Lighting!Y580</f>
        <v>108911.26000000001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1803933.75</v>
      </c>
      <c r="AD580" s="5">
        <f t="shared" si="66"/>
        <v>718939.78000000026</v>
      </c>
      <c r="AE580" s="5">
        <f t="shared" si="67"/>
        <v>2522873.5300000003</v>
      </c>
      <c r="AG580" s="2">
        <f t="shared" si="68"/>
        <v>7</v>
      </c>
      <c r="AH580" s="2">
        <f t="shared" si="69"/>
        <v>2025</v>
      </c>
      <c r="AJ580" s="5">
        <f t="shared" si="70"/>
        <v>140230.87</v>
      </c>
      <c r="AK580" s="2">
        <f t="shared" si="71"/>
        <v>21</v>
      </c>
    </row>
    <row r="581" spans="1:37" ht="12.75" x14ac:dyDescent="0.2">
      <c r="A581" s="4">
        <v>45864</v>
      </c>
      <c r="B581" s="5">
        <f>All_Customers_Residential!B581+All_Customers_Small_Commercial!B581+All_Customers_Lighting!B581</f>
        <v>94588.26999999999</v>
      </c>
      <c r="C581" s="5">
        <f>All_Customers_Residential!C581+All_Customers_Small_Commercial!C581+All_Customers_Lighting!C581</f>
        <v>85187.03</v>
      </c>
      <c r="D581" s="5">
        <f>All_Customers_Residential!D581+All_Customers_Small_Commercial!D581+All_Customers_Lighting!D581</f>
        <v>80071.14</v>
      </c>
      <c r="E581" s="5">
        <f>All_Customers_Residential!E581+All_Customers_Small_Commercial!E581+All_Customers_Lighting!E581</f>
        <v>76210.349999999991</v>
      </c>
      <c r="F581" s="5">
        <f>All_Customers_Residential!F581+All_Customers_Small_Commercial!F581+All_Customers_Lighting!F581</f>
        <v>77866.52</v>
      </c>
      <c r="G581" s="5">
        <f>All_Customers_Residential!G581+All_Customers_Small_Commercial!G581+All_Customers_Lighting!G581</f>
        <v>74544.94</v>
      </c>
      <c r="H581" s="5">
        <f>All_Customers_Residential!H581+All_Customers_Small_Commercial!H581+All_Customers_Lighting!H581</f>
        <v>72921.12999999999</v>
      </c>
      <c r="I581" s="5">
        <f>All_Customers_Residential!I581+All_Customers_Small_Commercial!I581+All_Customers_Lighting!I581</f>
        <v>66311.450000000012</v>
      </c>
      <c r="J581" s="5">
        <f>All_Customers_Residential!J581+All_Customers_Small_Commercial!J581+All_Customers_Lighting!J581</f>
        <v>52440.86</v>
      </c>
      <c r="K581" s="5">
        <f>All_Customers_Residential!K581+All_Customers_Small_Commercial!K581+All_Customers_Lighting!K581</f>
        <v>54886.18</v>
      </c>
      <c r="L581" s="5">
        <f>All_Customers_Residential!L581+All_Customers_Small_Commercial!L581+All_Customers_Lighting!L581</f>
        <v>57306.34</v>
      </c>
      <c r="M581" s="5">
        <f>All_Customers_Residential!M581+All_Customers_Small_Commercial!M581+All_Customers_Lighting!M581</f>
        <v>57916.63</v>
      </c>
      <c r="N581" s="5">
        <f>All_Customers_Residential!N581+All_Customers_Small_Commercial!N581+All_Customers_Lighting!N581</f>
        <v>57721.09</v>
      </c>
      <c r="O581" s="5">
        <f>All_Customers_Residential!O581+All_Customers_Small_Commercial!O581+All_Customers_Lighting!O581</f>
        <v>60076.049999999996</v>
      </c>
      <c r="P581" s="5">
        <f>All_Customers_Residential!P581+All_Customers_Small_Commercial!P581+All_Customers_Lighting!P581</f>
        <v>59769.740000000005</v>
      </c>
      <c r="Q581" s="5">
        <f>All_Customers_Residential!Q581+All_Customers_Small_Commercial!Q581+All_Customers_Lighting!Q581</f>
        <v>65866.319999999992</v>
      </c>
      <c r="R581" s="5">
        <f>All_Customers_Residential!R581+All_Customers_Small_Commercial!R581+All_Customers_Lighting!R581</f>
        <v>77319.73</v>
      </c>
      <c r="S581" s="5">
        <f>All_Customers_Residential!S581+All_Customers_Small_Commercial!S581+All_Customers_Lighting!S581</f>
        <v>99786.21</v>
      </c>
      <c r="T581" s="5">
        <f>All_Customers_Residential!T581+All_Customers_Small_Commercial!T581+All_Customers_Lighting!T581</f>
        <v>117671.27</v>
      </c>
      <c r="U581" s="5">
        <f>All_Customers_Residential!U581+All_Customers_Small_Commercial!U581+All_Customers_Lighting!U581</f>
        <v>131368.24</v>
      </c>
      <c r="V581" s="5">
        <f>All_Customers_Residential!V581+All_Customers_Small_Commercial!V581+All_Customers_Lighting!V581</f>
        <v>131218.57</v>
      </c>
      <c r="W581" s="5">
        <f>All_Customers_Residential!W581+All_Customers_Small_Commercial!W581+All_Customers_Lighting!W581</f>
        <v>128260.62000000001</v>
      </c>
      <c r="X581" s="5">
        <f>All_Customers_Residential!X581+All_Customers_Small_Commercial!X581+All_Customers_Lighting!X581</f>
        <v>115944.88</v>
      </c>
      <c r="Y581" s="5">
        <f>All_Customers_Residential!Y581+All_Customers_Small_Commercial!Y581+All_Customers_Lighting!Y581</f>
        <v>101912.25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1997165.81</v>
      </c>
      <c r="AE581" s="5">
        <f t="shared" si="67"/>
        <v>1997165.81</v>
      </c>
      <c r="AG581" s="2">
        <f t="shared" si="68"/>
        <v>7</v>
      </c>
      <c r="AH581" s="2">
        <f t="shared" si="69"/>
        <v>2025</v>
      </c>
      <c r="AJ581" s="5">
        <f t="shared" si="70"/>
        <v>131368.24</v>
      </c>
      <c r="AK581" s="2">
        <f t="shared" si="71"/>
        <v>20</v>
      </c>
    </row>
    <row r="582" spans="1:37" ht="12.75" x14ac:dyDescent="0.2">
      <c r="A582" s="4">
        <v>45865</v>
      </c>
      <c r="B582" s="5">
        <f>All_Customers_Residential!B582+All_Customers_Small_Commercial!B582+All_Customers_Lighting!B582</f>
        <v>89322.82</v>
      </c>
      <c r="C582" s="5">
        <f>All_Customers_Residential!C582+All_Customers_Small_Commercial!C582+All_Customers_Lighting!C582</f>
        <v>81540.459999999992</v>
      </c>
      <c r="D582" s="5">
        <f>All_Customers_Residential!D582+All_Customers_Small_Commercial!D582+All_Customers_Lighting!D582</f>
        <v>75688.399999999994</v>
      </c>
      <c r="E582" s="5">
        <f>All_Customers_Residential!E582+All_Customers_Small_Commercial!E582+All_Customers_Lighting!E582</f>
        <v>74466.73</v>
      </c>
      <c r="F582" s="5">
        <f>All_Customers_Residential!F582+All_Customers_Small_Commercial!F582+All_Customers_Lighting!F582</f>
        <v>73893.539999999994</v>
      </c>
      <c r="G582" s="5">
        <f>All_Customers_Residential!G582+All_Customers_Small_Commercial!G582+All_Customers_Lighting!G582</f>
        <v>72000.08</v>
      </c>
      <c r="H582" s="5">
        <f>All_Customers_Residential!H582+All_Customers_Small_Commercial!H582+All_Customers_Lighting!H582</f>
        <v>69846.820000000007</v>
      </c>
      <c r="I582" s="5">
        <f>All_Customers_Residential!I582+All_Customers_Small_Commercial!I582+All_Customers_Lighting!I582</f>
        <v>67325.61</v>
      </c>
      <c r="J582" s="5">
        <f>All_Customers_Residential!J582+All_Customers_Small_Commercial!J582+All_Customers_Lighting!J582</f>
        <v>59540.479999999996</v>
      </c>
      <c r="K582" s="5">
        <f>All_Customers_Residential!K582+All_Customers_Small_Commercial!K582+All_Customers_Lighting!K582</f>
        <v>57935.97</v>
      </c>
      <c r="L582" s="5">
        <f>All_Customers_Residential!L582+All_Customers_Small_Commercial!L582+All_Customers_Lighting!L582</f>
        <v>62464.719999999994</v>
      </c>
      <c r="M582" s="5">
        <f>All_Customers_Residential!M582+All_Customers_Small_Commercial!M582+All_Customers_Lighting!M582</f>
        <v>64591.979999999996</v>
      </c>
      <c r="N582" s="5">
        <f>All_Customers_Residential!N582+All_Customers_Small_Commercial!N582+All_Customers_Lighting!N582</f>
        <v>67823.69</v>
      </c>
      <c r="O582" s="5">
        <f>All_Customers_Residential!O582+All_Customers_Small_Commercial!O582+All_Customers_Lighting!O582</f>
        <v>79618.81</v>
      </c>
      <c r="P582" s="5">
        <f>All_Customers_Residential!P582+All_Customers_Small_Commercial!P582+All_Customers_Lighting!P582</f>
        <v>88261.37</v>
      </c>
      <c r="Q582" s="5">
        <f>All_Customers_Residential!Q582+All_Customers_Small_Commercial!Q582+All_Customers_Lighting!Q582</f>
        <v>87938.63</v>
      </c>
      <c r="R582" s="5">
        <f>All_Customers_Residential!R582+All_Customers_Small_Commercial!R582+All_Customers_Lighting!R582</f>
        <v>95865.34</v>
      </c>
      <c r="S582" s="5">
        <f>All_Customers_Residential!S582+All_Customers_Small_Commercial!S582+All_Customers_Lighting!S582</f>
        <v>104562.51</v>
      </c>
      <c r="T582" s="5">
        <f>All_Customers_Residential!T582+All_Customers_Small_Commercial!T582+All_Customers_Lighting!T582</f>
        <v>116019.94</v>
      </c>
      <c r="U582" s="5">
        <f>All_Customers_Residential!U582+All_Customers_Small_Commercial!U582+All_Customers_Lighting!U582</f>
        <v>128303.18</v>
      </c>
      <c r="V582" s="5">
        <f>All_Customers_Residential!V582+All_Customers_Small_Commercial!V582+All_Customers_Lighting!V582</f>
        <v>129647.66</v>
      </c>
      <c r="W582" s="5">
        <f>All_Customers_Residential!W582+All_Customers_Small_Commercial!W582+All_Customers_Lighting!W582</f>
        <v>125246.51999999999</v>
      </c>
      <c r="X582" s="5">
        <f>All_Customers_Residential!X582+All_Customers_Small_Commercial!X582+All_Customers_Lighting!X582</f>
        <v>111991.76</v>
      </c>
      <c r="Y582" s="5">
        <f>All_Customers_Residential!Y582+All_Customers_Small_Commercial!Y582+All_Customers_Lighting!Y582</f>
        <v>97354.830000000016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2081251.8499999999</v>
      </c>
      <c r="AE582" s="5">
        <f t="shared" si="67"/>
        <v>2081251.8499999999</v>
      </c>
      <c r="AG582" s="2">
        <f t="shared" si="68"/>
        <v>7</v>
      </c>
      <c r="AH582" s="2">
        <f t="shared" si="69"/>
        <v>2025</v>
      </c>
      <c r="AJ582" s="5">
        <f t="shared" si="70"/>
        <v>129647.66</v>
      </c>
      <c r="AK582" s="2">
        <f t="shared" si="71"/>
        <v>21</v>
      </c>
    </row>
    <row r="583" spans="1:37" ht="12.75" x14ac:dyDescent="0.2">
      <c r="A583" s="4">
        <v>45866</v>
      </c>
      <c r="B583" s="5">
        <f>All_Customers_Residential!B583+All_Customers_Small_Commercial!B583+All_Customers_Lighting!B583</f>
        <v>88179.36</v>
      </c>
      <c r="C583" s="5">
        <f>All_Customers_Residential!C583+All_Customers_Small_Commercial!C583+All_Customers_Lighting!C583</f>
        <v>80014.31</v>
      </c>
      <c r="D583" s="5">
        <f>All_Customers_Residential!D583+All_Customers_Small_Commercial!D583+All_Customers_Lighting!D583</f>
        <v>75682.259999999995</v>
      </c>
      <c r="E583" s="5">
        <f>All_Customers_Residential!E583+All_Customers_Small_Commercial!E583+All_Customers_Lighting!E583</f>
        <v>75817</v>
      </c>
      <c r="F583" s="5">
        <f>All_Customers_Residential!F583+All_Customers_Small_Commercial!F583+All_Customers_Lighting!F583</f>
        <v>78316.459999999992</v>
      </c>
      <c r="G583" s="5">
        <f>All_Customers_Residential!G583+All_Customers_Small_Commercial!G583+All_Customers_Lighting!G583</f>
        <v>82377.939999999988</v>
      </c>
      <c r="H583" s="5">
        <f>All_Customers_Residential!H583+All_Customers_Small_Commercial!H583+All_Customers_Lighting!H583</f>
        <v>87197.89</v>
      </c>
      <c r="I583" s="5">
        <f>All_Customers_Residential!I583+All_Customers_Small_Commercial!I583+All_Customers_Lighting!I583</f>
        <v>94558.98</v>
      </c>
      <c r="J583" s="5">
        <f>All_Customers_Residential!J583+All_Customers_Small_Commercial!J583+All_Customers_Lighting!J583</f>
        <v>89733.760000000009</v>
      </c>
      <c r="K583" s="5">
        <f>All_Customers_Residential!K583+All_Customers_Small_Commercial!K583+All_Customers_Lighting!K583</f>
        <v>73361.58</v>
      </c>
      <c r="L583" s="5">
        <f>All_Customers_Residential!L583+All_Customers_Small_Commercial!L583+All_Customers_Lighting!L583</f>
        <v>70187.98000000001</v>
      </c>
      <c r="M583" s="5">
        <f>All_Customers_Residential!M583+All_Customers_Small_Commercial!M583+All_Customers_Lighting!M583</f>
        <v>75254.100000000006</v>
      </c>
      <c r="N583" s="5">
        <f>All_Customers_Residential!N583+All_Customers_Small_Commercial!N583+All_Customers_Lighting!N583</f>
        <v>85154.84</v>
      </c>
      <c r="O583" s="5">
        <f>All_Customers_Residential!O583+All_Customers_Small_Commercial!O583+All_Customers_Lighting!O583</f>
        <v>85362.64</v>
      </c>
      <c r="P583" s="5">
        <f>All_Customers_Residential!P583+All_Customers_Small_Commercial!P583+All_Customers_Lighting!P583</f>
        <v>87664.13</v>
      </c>
      <c r="Q583" s="5">
        <f>All_Customers_Residential!Q583+All_Customers_Small_Commercial!Q583+All_Customers_Lighting!Q583</f>
        <v>91338</v>
      </c>
      <c r="R583" s="5">
        <f>All_Customers_Residential!R583+All_Customers_Small_Commercial!R583+All_Customers_Lighting!R583</f>
        <v>102803.52</v>
      </c>
      <c r="S583" s="5">
        <f>All_Customers_Residential!S583+All_Customers_Small_Commercial!S583+All_Customers_Lighting!S583</f>
        <v>117079.45</v>
      </c>
      <c r="T583" s="5">
        <f>All_Customers_Residential!T583+All_Customers_Small_Commercial!T583+All_Customers_Lighting!T583</f>
        <v>136142.76999999999</v>
      </c>
      <c r="U583" s="5">
        <f>All_Customers_Residential!U583+All_Customers_Small_Commercial!U583+All_Customers_Lighting!U583</f>
        <v>147177.44</v>
      </c>
      <c r="V583" s="5">
        <f>All_Customers_Residential!V583+All_Customers_Small_Commercial!V583+All_Customers_Lighting!V583</f>
        <v>151680.37</v>
      </c>
      <c r="W583" s="5">
        <f>All_Customers_Residential!W583+All_Customers_Small_Commercial!W583+All_Customers_Lighting!W583</f>
        <v>140251.01</v>
      </c>
      <c r="X583" s="5">
        <f>All_Customers_Residential!X583+All_Customers_Small_Commercial!X583+All_Customers_Lighting!X583</f>
        <v>125456.95999999999</v>
      </c>
      <c r="Y583" s="5">
        <f>All_Customers_Residential!Y583+All_Customers_Small_Commercial!Y583+All_Customers_Lighting!Y583</f>
        <v>110617.76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1673207.53</v>
      </c>
      <c r="AD583" s="5">
        <f t="shared" si="66"/>
        <v>678202.97999999975</v>
      </c>
      <c r="AE583" s="5">
        <f t="shared" si="67"/>
        <v>2351410.5099999998</v>
      </c>
      <c r="AG583" s="2">
        <f t="shared" si="68"/>
        <v>7</v>
      </c>
      <c r="AH583" s="2">
        <f t="shared" si="69"/>
        <v>2025</v>
      </c>
      <c r="AJ583" s="5">
        <f t="shared" si="70"/>
        <v>151680.37</v>
      </c>
      <c r="AK583" s="2">
        <f t="shared" si="71"/>
        <v>21</v>
      </c>
    </row>
    <row r="584" spans="1:37" ht="12.75" x14ac:dyDescent="0.2">
      <c r="A584" s="4">
        <v>45867</v>
      </c>
      <c r="B584" s="5">
        <f>All_Customers_Residential!B584+All_Customers_Small_Commercial!B584+All_Customers_Lighting!B584</f>
        <v>97033.51</v>
      </c>
      <c r="C584" s="5">
        <f>All_Customers_Residential!C584+All_Customers_Small_Commercial!C584+All_Customers_Lighting!C584</f>
        <v>89687.489999999991</v>
      </c>
      <c r="D584" s="5">
        <f>All_Customers_Residential!D584+All_Customers_Small_Commercial!D584+All_Customers_Lighting!D584</f>
        <v>84609.67</v>
      </c>
      <c r="E584" s="5">
        <f>All_Customers_Residential!E584+All_Customers_Small_Commercial!E584+All_Customers_Lighting!E584</f>
        <v>82008.63</v>
      </c>
      <c r="F584" s="5">
        <f>All_Customers_Residential!F584+All_Customers_Small_Commercial!F584+All_Customers_Lighting!F584</f>
        <v>85702.28</v>
      </c>
      <c r="G584" s="5">
        <f>All_Customers_Residential!G584+All_Customers_Small_Commercial!G584+All_Customers_Lighting!G584</f>
        <v>87661.84</v>
      </c>
      <c r="H584" s="5">
        <f>All_Customers_Residential!H584+All_Customers_Small_Commercial!H584+All_Customers_Lighting!H584</f>
        <v>88186.43</v>
      </c>
      <c r="I584" s="5">
        <f>All_Customers_Residential!I584+All_Customers_Small_Commercial!I584+All_Customers_Lighting!I584</f>
        <v>87118.46</v>
      </c>
      <c r="J584" s="5">
        <f>All_Customers_Residential!J584+All_Customers_Small_Commercial!J584+All_Customers_Lighting!J584</f>
        <v>82211.989999999991</v>
      </c>
      <c r="K584" s="5">
        <f>All_Customers_Residential!K584+All_Customers_Small_Commercial!K584+All_Customers_Lighting!K584</f>
        <v>77224.010000000009</v>
      </c>
      <c r="L584" s="5">
        <f>All_Customers_Residential!L584+All_Customers_Small_Commercial!L584+All_Customers_Lighting!L584</f>
        <v>83498.259999999995</v>
      </c>
      <c r="M584" s="5">
        <f>All_Customers_Residential!M584+All_Customers_Small_Commercial!M584+All_Customers_Lighting!M584</f>
        <v>87934.9</v>
      </c>
      <c r="N584" s="5">
        <f>All_Customers_Residential!N584+All_Customers_Small_Commercial!N584+All_Customers_Lighting!N584</f>
        <v>99156.430000000008</v>
      </c>
      <c r="O584" s="5">
        <f>All_Customers_Residential!O584+All_Customers_Small_Commercial!O584+All_Customers_Lighting!O584</f>
        <v>99637.97</v>
      </c>
      <c r="P584" s="5">
        <f>All_Customers_Residential!P584+All_Customers_Small_Commercial!P584+All_Customers_Lighting!P584</f>
        <v>101262.71</v>
      </c>
      <c r="Q584" s="5">
        <f>All_Customers_Residential!Q584+All_Customers_Small_Commercial!Q584+All_Customers_Lighting!Q584</f>
        <v>103485.16</v>
      </c>
      <c r="R584" s="5">
        <f>All_Customers_Residential!R584+All_Customers_Small_Commercial!R584+All_Customers_Lighting!R584</f>
        <v>110677.93</v>
      </c>
      <c r="S584" s="5">
        <f>All_Customers_Residential!S584+All_Customers_Small_Commercial!S584+All_Customers_Lighting!S584</f>
        <v>131790.48000000001</v>
      </c>
      <c r="T584" s="5">
        <f>All_Customers_Residential!T584+All_Customers_Small_Commercial!T584+All_Customers_Lighting!T584</f>
        <v>148058.16</v>
      </c>
      <c r="U584" s="5">
        <f>All_Customers_Residential!U584+All_Customers_Small_Commercial!U584+All_Customers_Lighting!U584</f>
        <v>158818.62</v>
      </c>
      <c r="V584" s="5">
        <f>All_Customers_Residential!V584+All_Customers_Small_Commercial!V584+All_Customers_Lighting!V584</f>
        <v>159391.24</v>
      </c>
      <c r="W584" s="5">
        <f>All_Customers_Residential!W584+All_Customers_Small_Commercial!W584+All_Customers_Lighting!W584</f>
        <v>156647.16</v>
      </c>
      <c r="X584" s="5">
        <f>All_Customers_Residential!X584+All_Customers_Small_Commercial!X584+All_Customers_Lighting!X584</f>
        <v>136520.82</v>
      </c>
      <c r="Y584" s="5">
        <f>All_Customers_Residential!Y584+All_Customers_Small_Commercial!Y584+All_Customers_Lighting!Y584</f>
        <v>118841.10999999999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1823434.3</v>
      </c>
      <c r="AD584" s="5">
        <f t="shared" si="66"/>
        <v>733730.95999999973</v>
      </c>
      <c r="AE584" s="5">
        <f t="shared" si="67"/>
        <v>2557165.2599999998</v>
      </c>
      <c r="AG584" s="2">
        <f t="shared" si="68"/>
        <v>7</v>
      </c>
      <c r="AH584" s="2">
        <f t="shared" si="69"/>
        <v>2025</v>
      </c>
      <c r="AJ584" s="5">
        <f t="shared" si="70"/>
        <v>159391.24</v>
      </c>
      <c r="AK584" s="2">
        <f t="shared" si="71"/>
        <v>21</v>
      </c>
    </row>
    <row r="585" spans="1:37" ht="12.75" x14ac:dyDescent="0.2">
      <c r="A585" s="4">
        <v>45868</v>
      </c>
      <c r="B585" s="5">
        <f>All_Customers_Residential!B585+All_Customers_Small_Commercial!B585+All_Customers_Lighting!B585</f>
        <v>104307.23999999999</v>
      </c>
      <c r="C585" s="5">
        <f>All_Customers_Residential!C585+All_Customers_Small_Commercial!C585+All_Customers_Lighting!C585</f>
        <v>95282.560000000012</v>
      </c>
      <c r="D585" s="5">
        <f>All_Customers_Residential!D585+All_Customers_Small_Commercial!D585+All_Customers_Lighting!D585</f>
        <v>88619.839999999997</v>
      </c>
      <c r="E585" s="5">
        <f>All_Customers_Residential!E585+All_Customers_Small_Commercial!E585+All_Customers_Lighting!E585</f>
        <v>85618.660000000018</v>
      </c>
      <c r="F585" s="5">
        <f>All_Customers_Residential!F585+All_Customers_Small_Commercial!F585+All_Customers_Lighting!F585</f>
        <v>86825.19</v>
      </c>
      <c r="G585" s="5">
        <f>All_Customers_Residential!G585+All_Customers_Small_Commercial!G585+All_Customers_Lighting!G585</f>
        <v>88759.400000000009</v>
      </c>
      <c r="H585" s="5">
        <f>All_Customers_Residential!H585+All_Customers_Small_Commercial!H585+All_Customers_Lighting!H585</f>
        <v>89734.27</v>
      </c>
      <c r="I585" s="5">
        <f>All_Customers_Residential!I585+All_Customers_Small_Commercial!I585+All_Customers_Lighting!I585</f>
        <v>92208.59</v>
      </c>
      <c r="J585" s="5">
        <f>All_Customers_Residential!J585+All_Customers_Small_Commercial!J585+All_Customers_Lighting!J585</f>
        <v>87195.64</v>
      </c>
      <c r="K585" s="5">
        <f>All_Customers_Residential!K585+All_Customers_Small_Commercial!K585+All_Customers_Lighting!K585</f>
        <v>82650.41</v>
      </c>
      <c r="L585" s="5">
        <f>All_Customers_Residential!L585+All_Customers_Small_Commercial!L585+All_Customers_Lighting!L585</f>
        <v>81869.240000000005</v>
      </c>
      <c r="M585" s="5">
        <f>All_Customers_Residential!M585+All_Customers_Small_Commercial!M585+All_Customers_Lighting!M585</f>
        <v>80660.539999999994</v>
      </c>
      <c r="N585" s="5">
        <f>All_Customers_Residential!N585+All_Customers_Small_Commercial!N585+All_Customers_Lighting!N585</f>
        <v>88067.51999999999</v>
      </c>
      <c r="O585" s="5">
        <f>All_Customers_Residential!O585+All_Customers_Small_Commercial!O585+All_Customers_Lighting!O585</f>
        <v>91083</v>
      </c>
      <c r="P585" s="5">
        <f>All_Customers_Residential!P585+All_Customers_Small_Commercial!P585+All_Customers_Lighting!P585</f>
        <v>95600</v>
      </c>
      <c r="Q585" s="5">
        <f>All_Customers_Residential!Q585+All_Customers_Small_Commercial!Q585+All_Customers_Lighting!Q585</f>
        <v>104500.66</v>
      </c>
      <c r="R585" s="5">
        <f>All_Customers_Residential!R585+All_Customers_Small_Commercial!R585+All_Customers_Lighting!R585</f>
        <v>113026.76999999999</v>
      </c>
      <c r="S585" s="5">
        <f>All_Customers_Residential!S585+All_Customers_Small_Commercial!S585+All_Customers_Lighting!S585</f>
        <v>127605.55</v>
      </c>
      <c r="T585" s="5">
        <f>All_Customers_Residential!T585+All_Customers_Small_Commercial!T585+All_Customers_Lighting!T585</f>
        <v>142416.22</v>
      </c>
      <c r="U585" s="5">
        <f>All_Customers_Residential!U585+All_Customers_Small_Commercial!U585+All_Customers_Lighting!U585</f>
        <v>148686.24</v>
      </c>
      <c r="V585" s="5">
        <f>All_Customers_Residential!V585+All_Customers_Small_Commercial!V585+All_Customers_Lighting!V585</f>
        <v>146454.5</v>
      </c>
      <c r="W585" s="5">
        <f>All_Customers_Residential!W585+All_Customers_Small_Commercial!W585+All_Customers_Lighting!W585</f>
        <v>140071.75</v>
      </c>
      <c r="X585" s="5">
        <f>All_Customers_Residential!X585+All_Customers_Small_Commercial!X585+All_Customers_Lighting!X585</f>
        <v>128094.45</v>
      </c>
      <c r="Y585" s="5">
        <f>All_Customers_Residential!Y585+All_Customers_Small_Commercial!Y585+All_Customers_Lighting!Y585</f>
        <v>114158.64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1750191.08</v>
      </c>
      <c r="AD585" s="5">
        <f t="shared" si="66"/>
        <v>753305.80000000028</v>
      </c>
      <c r="AE585" s="5">
        <f t="shared" si="67"/>
        <v>2503496.8800000004</v>
      </c>
      <c r="AG585" s="2">
        <f t="shared" si="68"/>
        <v>7</v>
      </c>
      <c r="AH585" s="2">
        <f t="shared" si="69"/>
        <v>2025</v>
      </c>
      <c r="AJ585" s="5">
        <f t="shared" si="70"/>
        <v>148686.24</v>
      </c>
      <c r="AK585" s="2">
        <f t="shared" si="71"/>
        <v>20</v>
      </c>
    </row>
    <row r="586" spans="1:37" ht="12.75" x14ac:dyDescent="0.2">
      <c r="A586" s="4">
        <v>45869</v>
      </c>
      <c r="B586" s="5">
        <f>All_Customers_Residential!B586+All_Customers_Small_Commercial!B586+All_Customers_Lighting!B586</f>
        <v>102729.69</v>
      </c>
      <c r="C586" s="5">
        <f>All_Customers_Residential!C586+All_Customers_Small_Commercial!C586+All_Customers_Lighting!C586</f>
        <v>95605.42</v>
      </c>
      <c r="D586" s="5">
        <f>All_Customers_Residential!D586+All_Customers_Small_Commercial!D586+All_Customers_Lighting!D586</f>
        <v>90602.459999999992</v>
      </c>
      <c r="E586" s="5">
        <f>All_Customers_Residential!E586+All_Customers_Small_Commercial!E586+All_Customers_Lighting!E586</f>
        <v>88532.4</v>
      </c>
      <c r="F586" s="5">
        <f>All_Customers_Residential!F586+All_Customers_Small_Commercial!F586+All_Customers_Lighting!F586</f>
        <v>90689.340000000011</v>
      </c>
      <c r="G586" s="5">
        <f>All_Customers_Residential!G586+All_Customers_Small_Commercial!G586+All_Customers_Lighting!G586</f>
        <v>94495.89</v>
      </c>
      <c r="H586" s="5">
        <f>All_Customers_Residential!H586+All_Customers_Small_Commercial!H586+All_Customers_Lighting!H586</f>
        <v>98793.600000000006</v>
      </c>
      <c r="I586" s="5">
        <f>All_Customers_Residential!I586+All_Customers_Small_Commercial!I586+All_Customers_Lighting!I586</f>
        <v>105953.31</v>
      </c>
      <c r="J586" s="5">
        <f>All_Customers_Residential!J586+All_Customers_Small_Commercial!J586+All_Customers_Lighting!J586</f>
        <v>105101</v>
      </c>
      <c r="K586" s="5">
        <f>All_Customers_Residential!K586+All_Customers_Small_Commercial!K586+All_Customers_Lighting!K586</f>
        <v>93541.57</v>
      </c>
      <c r="L586" s="5">
        <f>All_Customers_Residential!L586+All_Customers_Small_Commercial!L586+All_Customers_Lighting!L586</f>
        <v>87133.49</v>
      </c>
      <c r="M586" s="5">
        <f>All_Customers_Residential!M586+All_Customers_Small_Commercial!M586+All_Customers_Lighting!M586</f>
        <v>86745.450000000012</v>
      </c>
      <c r="N586" s="5">
        <f>All_Customers_Residential!N586+All_Customers_Small_Commercial!N586+All_Customers_Lighting!N586</f>
        <v>90665.78</v>
      </c>
      <c r="O586" s="5">
        <f>All_Customers_Residential!O586+All_Customers_Small_Commercial!O586+All_Customers_Lighting!O586</f>
        <v>91112.07</v>
      </c>
      <c r="P586" s="5">
        <f>All_Customers_Residential!P586+All_Customers_Small_Commercial!P586+All_Customers_Lighting!P586</f>
        <v>90411.39</v>
      </c>
      <c r="Q586" s="5">
        <f>All_Customers_Residential!Q586+All_Customers_Small_Commercial!Q586+All_Customers_Lighting!Q586</f>
        <v>93963.81</v>
      </c>
      <c r="R586" s="5">
        <f>All_Customers_Residential!R586+All_Customers_Small_Commercial!R586+All_Customers_Lighting!R586</f>
        <v>101643.77</v>
      </c>
      <c r="S586" s="5">
        <f>All_Customers_Residential!S586+All_Customers_Small_Commercial!S586+All_Customers_Lighting!S586</f>
        <v>115484.67000000001</v>
      </c>
      <c r="T586" s="5">
        <f>All_Customers_Residential!T586+All_Customers_Small_Commercial!T586+All_Customers_Lighting!T586</f>
        <v>119414.15</v>
      </c>
      <c r="U586" s="5">
        <f>All_Customers_Residential!U586+All_Customers_Small_Commercial!U586+All_Customers_Lighting!U586</f>
        <v>125077.33</v>
      </c>
      <c r="V586" s="5">
        <f>All_Customers_Residential!V586+All_Customers_Small_Commercial!V586+All_Customers_Lighting!V586</f>
        <v>123054.71</v>
      </c>
      <c r="W586" s="5">
        <f>All_Customers_Residential!W586+All_Customers_Small_Commercial!W586+All_Customers_Lighting!W586</f>
        <v>119663.57</v>
      </c>
      <c r="X586" s="5">
        <f>All_Customers_Residential!X586+All_Customers_Small_Commercial!X586+All_Customers_Lighting!X586</f>
        <v>109544.59999999999</v>
      </c>
      <c r="Y586" s="5">
        <f>All_Customers_Residential!Y586+All_Customers_Small_Commercial!Y586+All_Customers_Lighting!Y586</f>
        <v>98595.61</v>
      </c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1658510.67</v>
      </c>
      <c r="AD586" s="5">
        <f t="shared" ref="AD586:AD647" si="74">AE586-AC586</f>
        <v>760044.40999999968</v>
      </c>
      <c r="AE586" s="5">
        <f t="shared" ref="AE586:AE647" si="75">SUM(B586:Y586)</f>
        <v>2418555.0799999996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125077.33</v>
      </c>
      <c r="AK586" s="2">
        <f t="shared" ref="AK586:AK647" si="79">IF(AE586&gt;0,INDEX(B$8:Y$8,MATCH(AJ586,B586:Y586,0)),"")</f>
        <v>20</v>
      </c>
    </row>
    <row r="587" spans="1:37" ht="12.75" x14ac:dyDescent="0.2">
      <c r="A587" s="4">
        <v>45870</v>
      </c>
      <c r="B587" s="5">
        <f>All_Customers_Residential!B587+All_Customers_Small_Commercial!B587+All_Customers_Lighting!B587</f>
        <v>84232.91</v>
      </c>
      <c r="C587" s="5">
        <f>All_Customers_Residential!C587+All_Customers_Small_Commercial!C587+All_Customers_Lighting!C587</f>
        <v>79205.100000000006</v>
      </c>
      <c r="D587" s="5">
        <f>All_Customers_Residential!D587+All_Customers_Small_Commercial!D587+All_Customers_Lighting!D587</f>
        <v>76944.33</v>
      </c>
      <c r="E587" s="5">
        <f>All_Customers_Residential!E587+All_Customers_Small_Commercial!E587+All_Customers_Lighting!E587</f>
        <v>75046.400000000009</v>
      </c>
      <c r="F587" s="5">
        <f>All_Customers_Residential!F587+All_Customers_Small_Commercial!F587+All_Customers_Lighting!F587</f>
        <v>77414.53</v>
      </c>
      <c r="G587" s="5">
        <f>All_Customers_Residential!G587+All_Customers_Small_Commercial!G587+All_Customers_Lighting!G587</f>
        <v>79664.960000000006</v>
      </c>
      <c r="H587" s="5">
        <f>All_Customers_Residential!H587+All_Customers_Small_Commercial!H587+All_Customers_Lighting!H587</f>
        <v>81143.67</v>
      </c>
      <c r="I587" s="5">
        <f>All_Customers_Residential!I587+All_Customers_Small_Commercial!I587+All_Customers_Lighting!I587</f>
        <v>74247.720000000016</v>
      </c>
      <c r="J587" s="5">
        <f>All_Customers_Residential!J587+All_Customers_Small_Commercial!J587+All_Customers_Lighting!J587</f>
        <v>62885.47</v>
      </c>
      <c r="K587" s="5">
        <f>All_Customers_Residential!K587+All_Customers_Small_Commercial!K587+All_Customers_Lighting!K587</f>
        <v>53994.630000000005</v>
      </c>
      <c r="L587" s="5">
        <f>All_Customers_Residential!L587+All_Customers_Small_Commercial!L587+All_Customers_Lighting!L587</f>
        <v>53982.19</v>
      </c>
      <c r="M587" s="5">
        <f>All_Customers_Residential!M587+All_Customers_Small_Commercial!M587+All_Customers_Lighting!M587</f>
        <v>54173.74</v>
      </c>
      <c r="N587" s="5">
        <f>All_Customers_Residential!N587+All_Customers_Small_Commercial!N587+All_Customers_Lighting!N587</f>
        <v>59470.759999999995</v>
      </c>
      <c r="O587" s="5">
        <f>All_Customers_Residential!O587+All_Customers_Small_Commercial!O587+All_Customers_Lighting!O587</f>
        <v>59937.39</v>
      </c>
      <c r="P587" s="5">
        <f>All_Customers_Residential!P587+All_Customers_Small_Commercial!P587+All_Customers_Lighting!P587</f>
        <v>60983.33</v>
      </c>
      <c r="Q587" s="5">
        <f>All_Customers_Residential!Q587+All_Customers_Small_Commercial!Q587+All_Customers_Lighting!Q587</f>
        <v>65715.209999999992</v>
      </c>
      <c r="R587" s="5">
        <f>All_Customers_Residential!R587+All_Customers_Small_Commercial!R587+All_Customers_Lighting!R587</f>
        <v>73874.25</v>
      </c>
      <c r="S587" s="5">
        <f>All_Customers_Residential!S587+All_Customers_Small_Commercial!S587+All_Customers_Lighting!S587</f>
        <v>89995.05</v>
      </c>
      <c r="T587" s="5">
        <f>All_Customers_Residential!T587+All_Customers_Small_Commercial!T587+All_Customers_Lighting!T587</f>
        <v>107915.7</v>
      </c>
      <c r="U587" s="5">
        <f>All_Customers_Residential!U587+All_Customers_Small_Commercial!U587+All_Customers_Lighting!U587</f>
        <v>119148.25</v>
      </c>
      <c r="V587" s="5">
        <f>All_Customers_Residential!V587+All_Customers_Small_Commercial!V587+All_Customers_Lighting!V587</f>
        <v>122861.35</v>
      </c>
      <c r="W587" s="5">
        <f>All_Customers_Residential!W587+All_Customers_Small_Commercial!W587+All_Customers_Lighting!W587</f>
        <v>117941.28</v>
      </c>
      <c r="X587" s="5">
        <f>All_Customers_Residential!X587+All_Customers_Small_Commercial!X587+All_Customers_Lighting!X587</f>
        <v>106118.14</v>
      </c>
      <c r="Y587" s="5">
        <f>All_Customers_Residential!Y587+All_Customers_Small_Commercial!Y587+All_Customers_Lighting!Y587</f>
        <v>94144.33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1283244.46</v>
      </c>
      <c r="AD587" s="5">
        <f t="shared" si="74"/>
        <v>647796.23</v>
      </c>
      <c r="AE587" s="5">
        <f t="shared" si="75"/>
        <v>1931040.69</v>
      </c>
      <c r="AG587" s="2">
        <f t="shared" si="76"/>
        <v>8</v>
      </c>
      <c r="AH587" s="2">
        <f t="shared" si="77"/>
        <v>2025</v>
      </c>
      <c r="AJ587" s="5">
        <f t="shared" si="78"/>
        <v>122861.35</v>
      </c>
      <c r="AK587" s="2">
        <f t="shared" si="79"/>
        <v>21</v>
      </c>
    </row>
    <row r="588" spans="1:37" ht="12.75" x14ac:dyDescent="0.2">
      <c r="A588" s="4">
        <v>45871</v>
      </c>
      <c r="B588" s="5">
        <f>All_Customers_Residential!B588+All_Customers_Small_Commercial!B588+All_Customers_Lighting!B588</f>
        <v>81623.44</v>
      </c>
      <c r="C588" s="5">
        <f>All_Customers_Residential!C588+All_Customers_Small_Commercial!C588+All_Customers_Lighting!C588</f>
        <v>75474.73000000001</v>
      </c>
      <c r="D588" s="5">
        <f>All_Customers_Residential!D588+All_Customers_Small_Commercial!D588+All_Customers_Lighting!D588</f>
        <v>72014.95</v>
      </c>
      <c r="E588" s="5">
        <f>All_Customers_Residential!E588+All_Customers_Small_Commercial!E588+All_Customers_Lighting!E588</f>
        <v>70406.48</v>
      </c>
      <c r="F588" s="5">
        <f>All_Customers_Residential!F588+All_Customers_Small_Commercial!F588+All_Customers_Lighting!F588</f>
        <v>69670.2</v>
      </c>
      <c r="G588" s="5">
        <f>All_Customers_Residential!G588+All_Customers_Small_Commercial!G588+All_Customers_Lighting!G588</f>
        <v>71028.639999999985</v>
      </c>
      <c r="H588" s="5">
        <f>All_Customers_Residential!H588+All_Customers_Small_Commercial!H588+All_Customers_Lighting!H588</f>
        <v>69994.289999999994</v>
      </c>
      <c r="I588" s="5">
        <f>All_Customers_Residential!I588+All_Customers_Small_Commercial!I588+All_Customers_Lighting!I588</f>
        <v>62220.98</v>
      </c>
      <c r="J588" s="5">
        <f>All_Customers_Residential!J588+All_Customers_Small_Commercial!J588+All_Customers_Lighting!J588</f>
        <v>50996.39</v>
      </c>
      <c r="K588" s="5">
        <f>All_Customers_Residential!K588+All_Customers_Small_Commercial!K588+All_Customers_Lighting!K588</f>
        <v>45894.399999999994</v>
      </c>
      <c r="L588" s="5">
        <f>All_Customers_Residential!L588+All_Customers_Small_Commercial!L588+All_Customers_Lighting!L588</f>
        <v>46233.259999999995</v>
      </c>
      <c r="M588" s="5">
        <f>All_Customers_Residential!M588+All_Customers_Small_Commercial!M588+All_Customers_Lighting!M588</f>
        <v>47105.920000000006</v>
      </c>
      <c r="N588" s="5">
        <f>All_Customers_Residential!N588+All_Customers_Small_Commercial!N588+All_Customers_Lighting!N588</f>
        <v>49420.29</v>
      </c>
      <c r="O588" s="5">
        <f>All_Customers_Residential!O588+All_Customers_Small_Commercial!O588+All_Customers_Lighting!O588</f>
        <v>51574.57</v>
      </c>
      <c r="P588" s="5">
        <f>All_Customers_Residential!P588+All_Customers_Small_Commercial!P588+All_Customers_Lighting!P588</f>
        <v>53894.559999999998</v>
      </c>
      <c r="Q588" s="5">
        <f>All_Customers_Residential!Q588+All_Customers_Small_Commercial!Q588+All_Customers_Lighting!Q588</f>
        <v>56397.460000000006</v>
      </c>
      <c r="R588" s="5">
        <f>All_Customers_Residential!R588+All_Customers_Small_Commercial!R588+All_Customers_Lighting!R588</f>
        <v>70781.009999999995</v>
      </c>
      <c r="S588" s="5">
        <f>All_Customers_Residential!S588+All_Customers_Small_Commercial!S588+All_Customers_Lighting!S588</f>
        <v>90183.87</v>
      </c>
      <c r="T588" s="5">
        <f>All_Customers_Residential!T588+All_Customers_Small_Commercial!T588+All_Customers_Lighting!T588</f>
        <v>109174.34</v>
      </c>
      <c r="U588" s="5">
        <f>All_Customers_Residential!U588+All_Customers_Small_Commercial!U588+All_Customers_Lighting!U588</f>
        <v>119407.04000000001</v>
      </c>
      <c r="V588" s="5">
        <f>All_Customers_Residential!V588+All_Customers_Small_Commercial!V588+All_Customers_Lighting!V588</f>
        <v>122814.51000000001</v>
      </c>
      <c r="W588" s="5">
        <f>All_Customers_Residential!W588+All_Customers_Small_Commercial!W588+All_Customers_Lighting!W588</f>
        <v>117216.07</v>
      </c>
      <c r="X588" s="5">
        <f>All_Customers_Residential!X588+All_Customers_Small_Commercial!X588+All_Customers_Lighting!X588</f>
        <v>107000.41</v>
      </c>
      <c r="Y588" s="5">
        <f>All_Customers_Residential!Y588+All_Customers_Small_Commercial!Y588+All_Customers_Lighting!Y588</f>
        <v>96093.23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1806621.04</v>
      </c>
      <c r="AE588" s="5">
        <f t="shared" si="75"/>
        <v>1806621.04</v>
      </c>
      <c r="AG588" s="2">
        <f t="shared" si="76"/>
        <v>8</v>
      </c>
      <c r="AH588" s="2">
        <f t="shared" si="77"/>
        <v>2025</v>
      </c>
      <c r="AJ588" s="5">
        <f t="shared" si="78"/>
        <v>122814.51000000001</v>
      </c>
      <c r="AK588" s="2">
        <f t="shared" si="79"/>
        <v>21</v>
      </c>
    </row>
    <row r="589" spans="1:37" ht="12.75" x14ac:dyDescent="0.2">
      <c r="A589" s="4">
        <v>45872</v>
      </c>
      <c r="B589" s="5">
        <f>All_Customers_Residential!B589+All_Customers_Small_Commercial!B589+All_Customers_Lighting!B589</f>
        <v>84553.010000000009</v>
      </c>
      <c r="C589" s="5">
        <f>All_Customers_Residential!C589+All_Customers_Small_Commercial!C589+All_Customers_Lighting!C589</f>
        <v>78377.150000000009</v>
      </c>
      <c r="D589" s="5">
        <f>All_Customers_Residential!D589+All_Customers_Small_Commercial!D589+All_Customers_Lighting!D589</f>
        <v>72896.959999999992</v>
      </c>
      <c r="E589" s="5">
        <f>All_Customers_Residential!E589+All_Customers_Small_Commercial!E589+All_Customers_Lighting!E589</f>
        <v>71226.22</v>
      </c>
      <c r="F589" s="5">
        <f>All_Customers_Residential!F589+All_Customers_Small_Commercial!F589+All_Customers_Lighting!F589</f>
        <v>71851.25</v>
      </c>
      <c r="G589" s="5">
        <f>All_Customers_Residential!G589+All_Customers_Small_Commercial!G589+All_Customers_Lighting!G589</f>
        <v>71283.960000000006</v>
      </c>
      <c r="H589" s="5">
        <f>All_Customers_Residential!H589+All_Customers_Small_Commercial!H589+All_Customers_Lighting!H589</f>
        <v>71230.44</v>
      </c>
      <c r="I589" s="5">
        <f>All_Customers_Residential!I589+All_Customers_Small_Commercial!I589+All_Customers_Lighting!I589</f>
        <v>67599.5</v>
      </c>
      <c r="J589" s="5">
        <f>All_Customers_Residential!J589+All_Customers_Small_Commercial!J589+All_Customers_Lighting!J589</f>
        <v>61450.520000000004</v>
      </c>
      <c r="K589" s="5">
        <f>All_Customers_Residential!K589+All_Customers_Small_Commercial!K589+All_Customers_Lighting!K589</f>
        <v>57141.75</v>
      </c>
      <c r="L589" s="5">
        <f>All_Customers_Residential!L589+All_Customers_Small_Commercial!L589+All_Customers_Lighting!L589</f>
        <v>56800.09</v>
      </c>
      <c r="M589" s="5">
        <f>All_Customers_Residential!M589+All_Customers_Small_Commercial!M589+All_Customers_Lighting!M589</f>
        <v>57371.240000000005</v>
      </c>
      <c r="N589" s="5">
        <f>All_Customers_Residential!N589+All_Customers_Small_Commercial!N589+All_Customers_Lighting!N589</f>
        <v>59678.49</v>
      </c>
      <c r="O589" s="5">
        <f>All_Customers_Residential!O589+All_Customers_Small_Commercial!O589+All_Customers_Lighting!O589</f>
        <v>63727.87</v>
      </c>
      <c r="P589" s="5">
        <f>All_Customers_Residential!P589+All_Customers_Small_Commercial!P589+All_Customers_Lighting!P589</f>
        <v>69279.98</v>
      </c>
      <c r="Q589" s="5">
        <f>All_Customers_Residential!Q589+All_Customers_Small_Commercial!Q589+All_Customers_Lighting!Q589</f>
        <v>82626.570000000007</v>
      </c>
      <c r="R589" s="5">
        <f>All_Customers_Residential!R589+All_Customers_Small_Commercial!R589+All_Customers_Lighting!R589</f>
        <v>95118.549999999988</v>
      </c>
      <c r="S589" s="5">
        <f>All_Customers_Residential!S589+All_Customers_Small_Commercial!S589+All_Customers_Lighting!S589</f>
        <v>110183.2</v>
      </c>
      <c r="T589" s="5">
        <f>All_Customers_Residential!T589+All_Customers_Small_Commercial!T589+All_Customers_Lighting!T589</f>
        <v>124823.72</v>
      </c>
      <c r="U589" s="5">
        <f>All_Customers_Residential!U589+All_Customers_Small_Commercial!U589+All_Customers_Lighting!U589</f>
        <v>131722.35</v>
      </c>
      <c r="V589" s="5">
        <f>All_Customers_Residential!V589+All_Customers_Small_Commercial!V589+All_Customers_Lighting!V589</f>
        <v>135694.25</v>
      </c>
      <c r="W589" s="5">
        <f>All_Customers_Residential!W589+All_Customers_Small_Commercial!W589+All_Customers_Lighting!W589</f>
        <v>125915.31999999999</v>
      </c>
      <c r="X589" s="5">
        <f>All_Customers_Residential!X589+All_Customers_Small_Commercial!X589+All_Customers_Lighting!X589</f>
        <v>113840.78</v>
      </c>
      <c r="Y589" s="5">
        <f>All_Customers_Residential!Y589+All_Customers_Small_Commercial!Y589+All_Customers_Lighting!Y589</f>
        <v>97827.090000000011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2032220.2600000002</v>
      </c>
      <c r="AE589" s="5">
        <f t="shared" si="75"/>
        <v>2032220.2600000002</v>
      </c>
      <c r="AG589" s="2">
        <f t="shared" si="76"/>
        <v>8</v>
      </c>
      <c r="AH589" s="2">
        <f t="shared" si="77"/>
        <v>2025</v>
      </c>
      <c r="AJ589" s="5">
        <f t="shared" si="78"/>
        <v>135694.25</v>
      </c>
      <c r="AK589" s="2">
        <f t="shared" si="79"/>
        <v>21</v>
      </c>
    </row>
    <row r="590" spans="1:37" ht="12.75" x14ac:dyDescent="0.2">
      <c r="A590" s="4">
        <v>45873</v>
      </c>
      <c r="B590" s="5">
        <f>All_Customers_Residential!B590+All_Customers_Small_Commercial!B590+All_Customers_Lighting!B590</f>
        <v>89247.659999999989</v>
      </c>
      <c r="C590" s="5">
        <f>All_Customers_Residential!C590+All_Customers_Small_Commercial!C590+All_Customers_Lighting!C590</f>
        <v>80158.48</v>
      </c>
      <c r="D590" s="5">
        <f>All_Customers_Residential!D590+All_Customers_Small_Commercial!D590+All_Customers_Lighting!D590</f>
        <v>77456.319999999992</v>
      </c>
      <c r="E590" s="5">
        <f>All_Customers_Residential!E590+All_Customers_Small_Commercial!E590+All_Customers_Lighting!E590</f>
        <v>75563.61</v>
      </c>
      <c r="F590" s="5">
        <f>All_Customers_Residential!F590+All_Customers_Small_Commercial!F590+All_Customers_Lighting!F590</f>
        <v>78014.41</v>
      </c>
      <c r="G590" s="5">
        <f>All_Customers_Residential!G590+All_Customers_Small_Commercial!G590+All_Customers_Lighting!G590</f>
        <v>81624.010000000009</v>
      </c>
      <c r="H590" s="5">
        <f>All_Customers_Residential!H590+All_Customers_Small_Commercial!H590+All_Customers_Lighting!H590</f>
        <v>84719.21</v>
      </c>
      <c r="I590" s="5">
        <f>All_Customers_Residential!I590+All_Customers_Small_Commercial!I590+All_Customers_Lighting!I590</f>
        <v>84654.989999999991</v>
      </c>
      <c r="J590" s="5">
        <f>All_Customers_Residential!J590+All_Customers_Small_Commercial!J590+All_Customers_Lighting!J590</f>
        <v>80121.179999999993</v>
      </c>
      <c r="K590" s="5">
        <f>All_Customers_Residential!K590+All_Customers_Small_Commercial!K590+All_Customers_Lighting!K590</f>
        <v>72944.049999999988</v>
      </c>
      <c r="L590" s="5">
        <f>All_Customers_Residential!L590+All_Customers_Small_Commercial!L590+All_Customers_Lighting!L590</f>
        <v>73145.83</v>
      </c>
      <c r="M590" s="5">
        <f>All_Customers_Residential!M590+All_Customers_Small_Commercial!M590+All_Customers_Lighting!M590</f>
        <v>73586.33</v>
      </c>
      <c r="N590" s="5">
        <f>All_Customers_Residential!N590+All_Customers_Small_Commercial!N590+All_Customers_Lighting!N590</f>
        <v>79688.240000000005</v>
      </c>
      <c r="O590" s="5">
        <f>All_Customers_Residential!O590+All_Customers_Small_Commercial!O590+All_Customers_Lighting!O590</f>
        <v>83172.27</v>
      </c>
      <c r="P590" s="5">
        <f>All_Customers_Residential!P590+All_Customers_Small_Commercial!P590+All_Customers_Lighting!P590</f>
        <v>87655.72</v>
      </c>
      <c r="Q590" s="5">
        <f>All_Customers_Residential!Q590+All_Customers_Small_Commercial!Q590+All_Customers_Lighting!Q590</f>
        <v>98412.91</v>
      </c>
      <c r="R590" s="5">
        <f>All_Customers_Residential!R590+All_Customers_Small_Commercial!R590+All_Customers_Lighting!R590</f>
        <v>110472.58</v>
      </c>
      <c r="S590" s="5">
        <f>All_Customers_Residential!S590+All_Customers_Small_Commercial!S590+All_Customers_Lighting!S590</f>
        <v>123656.38</v>
      </c>
      <c r="T590" s="5">
        <f>All_Customers_Residential!T590+All_Customers_Small_Commercial!T590+All_Customers_Lighting!T590</f>
        <v>134272.59</v>
      </c>
      <c r="U590" s="5">
        <f>All_Customers_Residential!U590+All_Customers_Small_Commercial!U590+All_Customers_Lighting!U590</f>
        <v>141092.33000000002</v>
      </c>
      <c r="V590" s="5">
        <f>All_Customers_Residential!V590+All_Customers_Small_Commercial!V590+All_Customers_Lighting!V590</f>
        <v>141702.18</v>
      </c>
      <c r="W590" s="5">
        <f>All_Customers_Residential!W590+All_Customers_Small_Commercial!W590+All_Customers_Lighting!W590</f>
        <v>133959.56</v>
      </c>
      <c r="X590" s="5">
        <f>All_Customers_Residential!X590+All_Customers_Small_Commercial!X590+All_Customers_Lighting!X590</f>
        <v>119684.04</v>
      </c>
      <c r="Y590" s="5">
        <f>All_Customers_Residential!Y590+All_Customers_Small_Commercial!Y590+All_Customers_Lighting!Y590</f>
        <v>105367.26999999999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1638221.1800000002</v>
      </c>
      <c r="AD590" s="5">
        <f t="shared" si="74"/>
        <v>672150.96999999974</v>
      </c>
      <c r="AE590" s="5">
        <f t="shared" si="75"/>
        <v>2310372.15</v>
      </c>
      <c r="AG590" s="2">
        <f t="shared" si="76"/>
        <v>8</v>
      </c>
      <c r="AH590" s="2">
        <f t="shared" si="77"/>
        <v>2025</v>
      </c>
      <c r="AJ590" s="5">
        <f t="shared" si="78"/>
        <v>141702.18</v>
      </c>
      <c r="AK590" s="2">
        <f t="shared" si="79"/>
        <v>21</v>
      </c>
    </row>
    <row r="591" spans="1:37" ht="12.75" x14ac:dyDescent="0.2">
      <c r="A591" s="4">
        <v>45874</v>
      </c>
      <c r="B591" s="5">
        <f>All_Customers_Residential!B591+All_Customers_Small_Commercial!B591+All_Customers_Lighting!B591</f>
        <v>90851.89</v>
      </c>
      <c r="C591" s="5">
        <f>All_Customers_Residential!C591+All_Customers_Small_Commercial!C591+All_Customers_Lighting!C591</f>
        <v>81584.56</v>
      </c>
      <c r="D591" s="5">
        <f>All_Customers_Residential!D591+All_Customers_Small_Commercial!D591+All_Customers_Lighting!D591</f>
        <v>78283.680000000008</v>
      </c>
      <c r="E591" s="5">
        <f>All_Customers_Residential!E591+All_Customers_Small_Commercial!E591+All_Customers_Lighting!E591</f>
        <v>75557.36</v>
      </c>
      <c r="F591" s="5">
        <f>All_Customers_Residential!F591+All_Customers_Small_Commercial!F591+All_Customers_Lighting!F591</f>
        <v>76937.929999999993</v>
      </c>
      <c r="G591" s="5">
        <f>All_Customers_Residential!G591+All_Customers_Small_Commercial!G591+All_Customers_Lighting!G591</f>
        <v>79453.17</v>
      </c>
      <c r="H591" s="5">
        <f>All_Customers_Residential!H591+All_Customers_Small_Commercial!H591+All_Customers_Lighting!H591</f>
        <v>81504.06</v>
      </c>
      <c r="I591" s="5">
        <f>All_Customers_Residential!I591+All_Customers_Small_Commercial!I591+All_Customers_Lighting!I591</f>
        <v>79057.56</v>
      </c>
      <c r="J591" s="5">
        <f>All_Customers_Residential!J591+All_Customers_Small_Commercial!J591+All_Customers_Lighting!J591</f>
        <v>69627.600000000006</v>
      </c>
      <c r="K591" s="5">
        <f>All_Customers_Residential!K591+All_Customers_Small_Commercial!K591+All_Customers_Lighting!K591</f>
        <v>59083.75</v>
      </c>
      <c r="L591" s="5">
        <f>All_Customers_Residential!L591+All_Customers_Small_Commercial!L591+All_Customers_Lighting!L591</f>
        <v>57110.119999999995</v>
      </c>
      <c r="M591" s="5">
        <f>All_Customers_Residential!M591+All_Customers_Small_Commercial!M591+All_Customers_Lighting!M591</f>
        <v>54723.16</v>
      </c>
      <c r="N591" s="5">
        <f>All_Customers_Residential!N591+All_Customers_Small_Commercial!N591+All_Customers_Lighting!N591</f>
        <v>55213.78</v>
      </c>
      <c r="O591" s="5">
        <f>All_Customers_Residential!O591+All_Customers_Small_Commercial!O591+All_Customers_Lighting!O591</f>
        <v>57833.62</v>
      </c>
      <c r="P591" s="5">
        <f>All_Customers_Residential!P591+All_Customers_Small_Commercial!P591+All_Customers_Lighting!P591</f>
        <v>57836.42</v>
      </c>
      <c r="Q591" s="5">
        <f>All_Customers_Residential!Q591+All_Customers_Small_Commercial!Q591+All_Customers_Lighting!Q591</f>
        <v>61699.929999999993</v>
      </c>
      <c r="R591" s="5">
        <f>All_Customers_Residential!R591+All_Customers_Small_Commercial!R591+All_Customers_Lighting!R591</f>
        <v>74487.25</v>
      </c>
      <c r="S591" s="5">
        <f>All_Customers_Residential!S591+All_Customers_Small_Commercial!S591+All_Customers_Lighting!S591</f>
        <v>95339.12</v>
      </c>
      <c r="T591" s="5">
        <f>All_Customers_Residential!T591+All_Customers_Small_Commercial!T591+All_Customers_Lighting!T591</f>
        <v>117869.70999999999</v>
      </c>
      <c r="U591" s="5">
        <f>All_Customers_Residential!U591+All_Customers_Small_Commercial!U591+All_Customers_Lighting!U591</f>
        <v>125514.45</v>
      </c>
      <c r="V591" s="5">
        <f>All_Customers_Residential!V591+All_Customers_Small_Commercial!V591+All_Customers_Lighting!V591</f>
        <v>129294.34</v>
      </c>
      <c r="W591" s="5">
        <f>All_Customers_Residential!W591+All_Customers_Small_Commercial!W591+All_Customers_Lighting!W591</f>
        <v>120608.05</v>
      </c>
      <c r="X591" s="5">
        <f>All_Customers_Residential!X591+All_Customers_Small_Commercial!X591+All_Customers_Lighting!X591</f>
        <v>105913.11</v>
      </c>
      <c r="Y591" s="5">
        <f>All_Customers_Residential!Y591+All_Customers_Small_Commercial!Y591+All_Customers_Lighting!Y591</f>
        <v>93801.52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1321211.9700000002</v>
      </c>
      <c r="AD591" s="5">
        <f t="shared" si="74"/>
        <v>657974.16999999993</v>
      </c>
      <c r="AE591" s="5">
        <f t="shared" si="75"/>
        <v>1979186.1400000001</v>
      </c>
      <c r="AG591" s="2">
        <f t="shared" si="76"/>
        <v>8</v>
      </c>
      <c r="AH591" s="2">
        <f t="shared" si="77"/>
        <v>2025</v>
      </c>
      <c r="AJ591" s="5">
        <f t="shared" si="78"/>
        <v>129294.34</v>
      </c>
      <c r="AK591" s="2">
        <f t="shared" si="79"/>
        <v>21</v>
      </c>
    </row>
    <row r="592" spans="1:37" ht="12.75" x14ac:dyDescent="0.2">
      <c r="A592" s="4">
        <v>45875</v>
      </c>
      <c r="B592" s="5">
        <f>All_Customers_Residential!B592+All_Customers_Small_Commercial!B592+All_Customers_Lighting!B592</f>
        <v>83182.89</v>
      </c>
      <c r="C592" s="5">
        <f>All_Customers_Residential!C592+All_Customers_Small_Commercial!C592+All_Customers_Lighting!C592</f>
        <v>75445.510000000009</v>
      </c>
      <c r="D592" s="5">
        <f>All_Customers_Residential!D592+All_Customers_Small_Commercial!D592+All_Customers_Lighting!D592</f>
        <v>71173.709999999992</v>
      </c>
      <c r="E592" s="5">
        <f>All_Customers_Residential!E592+All_Customers_Small_Commercial!E592+All_Customers_Lighting!E592</f>
        <v>70370.709999999992</v>
      </c>
      <c r="F592" s="5">
        <f>All_Customers_Residential!F592+All_Customers_Small_Commercial!F592+All_Customers_Lighting!F592</f>
        <v>72368.960000000006</v>
      </c>
      <c r="G592" s="5">
        <f>All_Customers_Residential!G592+All_Customers_Small_Commercial!G592+All_Customers_Lighting!G592</f>
        <v>73291.86</v>
      </c>
      <c r="H592" s="5">
        <f>All_Customers_Residential!H592+All_Customers_Small_Commercial!H592+All_Customers_Lighting!H592</f>
        <v>76204.929999999993</v>
      </c>
      <c r="I592" s="5">
        <f>All_Customers_Residential!I592+All_Customers_Small_Commercial!I592+All_Customers_Lighting!I592</f>
        <v>71013.009999999995</v>
      </c>
      <c r="J592" s="5">
        <f>All_Customers_Residential!J592+All_Customers_Small_Commercial!J592+All_Customers_Lighting!J592</f>
        <v>59120.130000000005</v>
      </c>
      <c r="K592" s="5">
        <f>All_Customers_Residential!K592+All_Customers_Small_Commercial!K592+All_Customers_Lighting!K592</f>
        <v>53638.210000000006</v>
      </c>
      <c r="L592" s="5">
        <f>All_Customers_Residential!L592+All_Customers_Small_Commercial!L592+All_Customers_Lighting!L592</f>
        <v>52996.070000000007</v>
      </c>
      <c r="M592" s="5">
        <f>All_Customers_Residential!M592+All_Customers_Small_Commercial!M592+All_Customers_Lighting!M592</f>
        <v>56931</v>
      </c>
      <c r="N592" s="5">
        <f>All_Customers_Residential!N592+All_Customers_Small_Commercial!N592+All_Customers_Lighting!N592</f>
        <v>61652.159999999996</v>
      </c>
      <c r="O592" s="5">
        <f>All_Customers_Residential!O592+All_Customers_Small_Commercial!O592+All_Customers_Lighting!O592</f>
        <v>65607.100000000006</v>
      </c>
      <c r="P592" s="5">
        <f>All_Customers_Residential!P592+All_Customers_Small_Commercial!P592+All_Customers_Lighting!P592</f>
        <v>61817.290000000008</v>
      </c>
      <c r="Q592" s="5">
        <f>All_Customers_Residential!Q592+All_Customers_Small_Commercial!Q592+All_Customers_Lighting!Q592</f>
        <v>67257.69</v>
      </c>
      <c r="R592" s="5">
        <f>All_Customers_Residential!R592+All_Customers_Small_Commercial!R592+All_Customers_Lighting!R592</f>
        <v>77564.06</v>
      </c>
      <c r="S592" s="5">
        <f>All_Customers_Residential!S592+All_Customers_Small_Commercial!S592+All_Customers_Lighting!S592</f>
        <v>98294.01</v>
      </c>
      <c r="T592" s="5">
        <f>All_Customers_Residential!T592+All_Customers_Small_Commercial!T592+All_Customers_Lighting!T592</f>
        <v>117573.53</v>
      </c>
      <c r="U592" s="5">
        <f>All_Customers_Residential!U592+All_Customers_Small_Commercial!U592+All_Customers_Lighting!U592</f>
        <v>126551.17000000001</v>
      </c>
      <c r="V592" s="5">
        <f>All_Customers_Residential!V592+All_Customers_Small_Commercial!V592+All_Customers_Lighting!V592</f>
        <v>129305.18</v>
      </c>
      <c r="W592" s="5">
        <f>All_Customers_Residential!W592+All_Customers_Small_Commercial!W592+All_Customers_Lighting!W592</f>
        <v>122489.52</v>
      </c>
      <c r="X592" s="5">
        <f>All_Customers_Residential!X592+All_Customers_Small_Commercial!X592+All_Customers_Lighting!X592</f>
        <v>107426.01</v>
      </c>
      <c r="Y592" s="5">
        <f>All_Customers_Residential!Y592+All_Customers_Small_Commercial!Y592+All_Customers_Lighting!Y592</f>
        <v>95158.22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1329236.1400000004</v>
      </c>
      <c r="AD592" s="5">
        <f t="shared" si="74"/>
        <v>617196.78999999957</v>
      </c>
      <c r="AE592" s="5">
        <f t="shared" si="75"/>
        <v>1946432.93</v>
      </c>
      <c r="AG592" s="2">
        <f t="shared" si="76"/>
        <v>8</v>
      </c>
      <c r="AH592" s="2">
        <f t="shared" si="77"/>
        <v>2025</v>
      </c>
      <c r="AJ592" s="5">
        <f t="shared" si="78"/>
        <v>129305.18</v>
      </c>
      <c r="AK592" s="2">
        <f t="shared" si="79"/>
        <v>21</v>
      </c>
    </row>
    <row r="593" spans="1:37" ht="12.75" x14ac:dyDescent="0.2">
      <c r="A593" s="4">
        <v>45876</v>
      </c>
      <c r="B593" s="5">
        <f>All_Customers_Residential!B593+All_Customers_Small_Commercial!B593+All_Customers_Lighting!B593</f>
        <v>82920.25</v>
      </c>
      <c r="C593" s="5">
        <f>All_Customers_Residential!C593+All_Customers_Small_Commercial!C593+All_Customers_Lighting!C593</f>
        <v>76557.600000000006</v>
      </c>
      <c r="D593" s="5">
        <f>All_Customers_Residential!D593+All_Customers_Small_Commercial!D593+All_Customers_Lighting!D593</f>
        <v>73660.37</v>
      </c>
      <c r="E593" s="5">
        <f>All_Customers_Residential!E593+All_Customers_Small_Commercial!E593+All_Customers_Lighting!E593</f>
        <v>71915.73</v>
      </c>
      <c r="F593" s="5">
        <f>All_Customers_Residential!F593+All_Customers_Small_Commercial!F593+All_Customers_Lighting!F593</f>
        <v>73245.56</v>
      </c>
      <c r="G593" s="5">
        <f>All_Customers_Residential!G593+All_Customers_Small_Commercial!G593+All_Customers_Lighting!G593</f>
        <v>75260.62000000001</v>
      </c>
      <c r="H593" s="5">
        <f>All_Customers_Residential!H593+All_Customers_Small_Commercial!H593+All_Customers_Lighting!H593</f>
        <v>79080.23000000001</v>
      </c>
      <c r="I593" s="5">
        <f>All_Customers_Residential!I593+All_Customers_Small_Commercial!I593+All_Customers_Lighting!I593</f>
        <v>73025.22</v>
      </c>
      <c r="J593" s="5">
        <f>All_Customers_Residential!J593+All_Customers_Small_Commercial!J593+All_Customers_Lighting!J593</f>
        <v>63991.27</v>
      </c>
      <c r="K593" s="5">
        <f>All_Customers_Residential!K593+All_Customers_Small_Commercial!K593+All_Customers_Lighting!K593</f>
        <v>59552.01</v>
      </c>
      <c r="L593" s="5">
        <f>All_Customers_Residential!L593+All_Customers_Small_Commercial!L593+All_Customers_Lighting!L593</f>
        <v>61137.5</v>
      </c>
      <c r="M593" s="5">
        <f>All_Customers_Residential!M593+All_Customers_Small_Commercial!M593+All_Customers_Lighting!M593</f>
        <v>63030.33</v>
      </c>
      <c r="N593" s="5">
        <f>All_Customers_Residential!N593+All_Customers_Small_Commercial!N593+All_Customers_Lighting!N593</f>
        <v>63636.009999999995</v>
      </c>
      <c r="O593" s="5">
        <f>All_Customers_Residential!O593+All_Customers_Small_Commercial!O593+All_Customers_Lighting!O593</f>
        <v>65085.47</v>
      </c>
      <c r="P593" s="5">
        <f>All_Customers_Residential!P593+All_Customers_Small_Commercial!P593+All_Customers_Lighting!P593</f>
        <v>65309.11</v>
      </c>
      <c r="Q593" s="5">
        <f>All_Customers_Residential!Q593+All_Customers_Small_Commercial!Q593+All_Customers_Lighting!Q593</f>
        <v>72903.8</v>
      </c>
      <c r="R593" s="5">
        <f>All_Customers_Residential!R593+All_Customers_Small_Commercial!R593+All_Customers_Lighting!R593</f>
        <v>83926.040000000008</v>
      </c>
      <c r="S593" s="5">
        <f>All_Customers_Residential!S593+All_Customers_Small_Commercial!S593+All_Customers_Lighting!S593</f>
        <v>105154.62</v>
      </c>
      <c r="T593" s="5">
        <f>All_Customers_Residential!T593+All_Customers_Small_Commercial!T593+All_Customers_Lighting!T593</f>
        <v>126184.9</v>
      </c>
      <c r="U593" s="5">
        <f>All_Customers_Residential!U593+All_Customers_Small_Commercial!U593+All_Customers_Lighting!U593</f>
        <v>135988.5</v>
      </c>
      <c r="V593" s="5">
        <f>All_Customers_Residential!V593+All_Customers_Small_Commercial!V593+All_Customers_Lighting!V593</f>
        <v>136466.82</v>
      </c>
      <c r="W593" s="5">
        <f>All_Customers_Residential!W593+All_Customers_Small_Commercial!W593+All_Customers_Lighting!W593</f>
        <v>128761.06999999999</v>
      </c>
      <c r="X593" s="5">
        <f>All_Customers_Residential!X593+All_Customers_Small_Commercial!X593+All_Customers_Lighting!X593</f>
        <v>115318.79000000001</v>
      </c>
      <c r="Y593" s="5">
        <f>All_Customers_Residential!Y593+All_Customers_Small_Commercial!Y593+All_Customers_Lighting!Y593</f>
        <v>98831.94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1419471.4600000002</v>
      </c>
      <c r="AD593" s="5">
        <f t="shared" si="74"/>
        <v>631472.29999999958</v>
      </c>
      <c r="AE593" s="5">
        <f t="shared" si="75"/>
        <v>2050943.7599999998</v>
      </c>
      <c r="AG593" s="2">
        <f t="shared" si="76"/>
        <v>8</v>
      </c>
      <c r="AH593" s="2">
        <f t="shared" si="77"/>
        <v>2025</v>
      </c>
      <c r="AJ593" s="5">
        <f t="shared" si="78"/>
        <v>136466.82</v>
      </c>
      <c r="AK593" s="2">
        <f t="shared" si="79"/>
        <v>21</v>
      </c>
    </row>
    <row r="594" spans="1:37" ht="12.75" x14ac:dyDescent="0.2">
      <c r="A594" s="4">
        <v>45877</v>
      </c>
      <c r="B594" s="5">
        <f>All_Customers_Residential!B594+All_Customers_Small_Commercial!B594+All_Customers_Lighting!B594</f>
        <v>88773.01999999999</v>
      </c>
      <c r="C594" s="5">
        <f>All_Customers_Residential!C594+All_Customers_Small_Commercial!C594+All_Customers_Lighting!C594</f>
        <v>79513.94</v>
      </c>
      <c r="D594" s="5">
        <f>All_Customers_Residential!D594+All_Customers_Small_Commercial!D594+All_Customers_Lighting!D594</f>
        <v>76161.650000000009</v>
      </c>
      <c r="E594" s="5">
        <f>All_Customers_Residential!E594+All_Customers_Small_Commercial!E594+All_Customers_Lighting!E594</f>
        <v>73584.73000000001</v>
      </c>
      <c r="F594" s="5">
        <f>All_Customers_Residential!F594+All_Customers_Small_Commercial!F594+All_Customers_Lighting!F594</f>
        <v>74981.429999999993</v>
      </c>
      <c r="G594" s="5">
        <f>All_Customers_Residential!G594+All_Customers_Small_Commercial!G594+All_Customers_Lighting!G594</f>
        <v>77631.92</v>
      </c>
      <c r="H594" s="5">
        <f>All_Customers_Residential!H594+All_Customers_Small_Commercial!H594+All_Customers_Lighting!H594</f>
        <v>80321.17</v>
      </c>
      <c r="I594" s="5">
        <f>All_Customers_Residential!I594+All_Customers_Small_Commercial!I594+All_Customers_Lighting!I594</f>
        <v>74994.400000000009</v>
      </c>
      <c r="J594" s="5">
        <f>All_Customers_Residential!J594+All_Customers_Small_Commercial!J594+All_Customers_Lighting!J594</f>
        <v>66029.119999999995</v>
      </c>
      <c r="K594" s="5">
        <f>All_Customers_Residential!K594+All_Customers_Small_Commercial!K594+All_Customers_Lighting!K594</f>
        <v>60344.800000000003</v>
      </c>
      <c r="L594" s="5">
        <f>All_Customers_Residential!L594+All_Customers_Small_Commercial!L594+All_Customers_Lighting!L594</f>
        <v>64210.58</v>
      </c>
      <c r="M594" s="5">
        <f>All_Customers_Residential!M594+All_Customers_Small_Commercial!M594+All_Customers_Lighting!M594</f>
        <v>65484.789999999994</v>
      </c>
      <c r="N594" s="5">
        <f>All_Customers_Residential!N594+All_Customers_Small_Commercial!N594+All_Customers_Lighting!N594</f>
        <v>68993.919999999998</v>
      </c>
      <c r="O594" s="5">
        <f>All_Customers_Residential!O594+All_Customers_Small_Commercial!O594+All_Customers_Lighting!O594</f>
        <v>73819.25</v>
      </c>
      <c r="P594" s="5">
        <f>All_Customers_Residential!P594+All_Customers_Small_Commercial!P594+All_Customers_Lighting!P594</f>
        <v>77582.77</v>
      </c>
      <c r="Q594" s="5">
        <f>All_Customers_Residential!Q594+All_Customers_Small_Commercial!Q594+All_Customers_Lighting!Q594</f>
        <v>81391.34</v>
      </c>
      <c r="R594" s="5">
        <f>All_Customers_Residential!R594+All_Customers_Small_Commercial!R594+All_Customers_Lighting!R594</f>
        <v>93035.32</v>
      </c>
      <c r="S594" s="5">
        <f>All_Customers_Residential!S594+All_Customers_Small_Commercial!S594+All_Customers_Lighting!S594</f>
        <v>107677.59</v>
      </c>
      <c r="T594" s="5">
        <f>All_Customers_Residential!T594+All_Customers_Small_Commercial!T594+All_Customers_Lighting!T594</f>
        <v>122005.59</v>
      </c>
      <c r="U594" s="5">
        <f>All_Customers_Residential!U594+All_Customers_Small_Commercial!U594+All_Customers_Lighting!U594</f>
        <v>131866.45000000001</v>
      </c>
      <c r="V594" s="5">
        <f>All_Customers_Residential!V594+All_Customers_Small_Commercial!V594+All_Customers_Lighting!V594</f>
        <v>133018.54</v>
      </c>
      <c r="W594" s="5">
        <f>All_Customers_Residential!W594+All_Customers_Small_Commercial!W594+All_Customers_Lighting!W594</f>
        <v>127143.9</v>
      </c>
      <c r="X594" s="5">
        <f>All_Customers_Residential!X594+All_Customers_Small_Commercial!X594+All_Customers_Lighting!X594</f>
        <v>113135.42000000001</v>
      </c>
      <c r="Y594" s="5">
        <f>All_Customers_Residential!Y594+All_Customers_Small_Commercial!Y594+All_Customers_Lighting!Y594</f>
        <v>100220.21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1460733.7799999998</v>
      </c>
      <c r="AD594" s="5">
        <f t="shared" si="74"/>
        <v>651188.0700000003</v>
      </c>
      <c r="AE594" s="5">
        <f t="shared" si="75"/>
        <v>2111921.85</v>
      </c>
      <c r="AG594" s="2">
        <f t="shared" si="76"/>
        <v>8</v>
      </c>
      <c r="AH594" s="2">
        <f t="shared" si="77"/>
        <v>2025</v>
      </c>
      <c r="AJ594" s="5">
        <f t="shared" si="78"/>
        <v>133018.54</v>
      </c>
      <c r="AK594" s="2">
        <f t="shared" si="79"/>
        <v>21</v>
      </c>
    </row>
    <row r="595" spans="1:37" ht="12.75" x14ac:dyDescent="0.2">
      <c r="A595" s="4">
        <v>45878</v>
      </c>
      <c r="B595" s="5">
        <f>All_Customers_Residential!B595+All_Customers_Small_Commercial!B595+All_Customers_Lighting!B595</f>
        <v>87015.349999999991</v>
      </c>
      <c r="C595" s="5">
        <f>All_Customers_Residential!C595+All_Customers_Small_Commercial!C595+All_Customers_Lighting!C595</f>
        <v>79978.490000000005</v>
      </c>
      <c r="D595" s="5">
        <f>All_Customers_Residential!D595+All_Customers_Small_Commercial!D595+All_Customers_Lighting!D595</f>
        <v>75114.080000000002</v>
      </c>
      <c r="E595" s="5">
        <f>All_Customers_Residential!E595+All_Customers_Small_Commercial!E595+All_Customers_Lighting!E595</f>
        <v>73518.42</v>
      </c>
      <c r="F595" s="5">
        <f>All_Customers_Residential!F595+All_Customers_Small_Commercial!F595+All_Customers_Lighting!F595</f>
        <v>73850.64</v>
      </c>
      <c r="G595" s="5">
        <f>All_Customers_Residential!G595+All_Customers_Small_Commercial!G595+All_Customers_Lighting!G595</f>
        <v>74259.520000000004</v>
      </c>
      <c r="H595" s="5">
        <f>All_Customers_Residential!H595+All_Customers_Small_Commercial!H595+All_Customers_Lighting!H595</f>
        <v>73579.92</v>
      </c>
      <c r="I595" s="5">
        <f>All_Customers_Residential!I595+All_Customers_Small_Commercial!I595+All_Customers_Lighting!I595</f>
        <v>69082.02</v>
      </c>
      <c r="J595" s="5">
        <f>All_Customers_Residential!J595+All_Customers_Small_Commercial!J595+All_Customers_Lighting!J595</f>
        <v>58652.450000000004</v>
      </c>
      <c r="K595" s="5">
        <f>All_Customers_Residential!K595+All_Customers_Small_Commercial!K595+All_Customers_Lighting!K595</f>
        <v>53345.99</v>
      </c>
      <c r="L595" s="5">
        <f>All_Customers_Residential!L595+All_Customers_Small_Commercial!L595+All_Customers_Lighting!L595</f>
        <v>52914.2</v>
      </c>
      <c r="M595" s="5">
        <f>All_Customers_Residential!M595+All_Customers_Small_Commercial!M595+All_Customers_Lighting!M595</f>
        <v>54211.24</v>
      </c>
      <c r="N595" s="5">
        <f>All_Customers_Residential!N595+All_Customers_Small_Commercial!N595+All_Customers_Lighting!N595</f>
        <v>54210.06</v>
      </c>
      <c r="O595" s="5">
        <f>All_Customers_Residential!O595+All_Customers_Small_Commercial!O595+All_Customers_Lighting!O595</f>
        <v>57041.09</v>
      </c>
      <c r="P595" s="5">
        <f>All_Customers_Residential!P595+All_Customers_Small_Commercial!P595+All_Customers_Lighting!P595</f>
        <v>59373.760000000002</v>
      </c>
      <c r="Q595" s="5">
        <f>All_Customers_Residential!Q595+All_Customers_Small_Commercial!Q595+All_Customers_Lighting!Q595</f>
        <v>65095.66</v>
      </c>
      <c r="R595" s="5">
        <f>All_Customers_Residential!R595+All_Customers_Small_Commercial!R595+All_Customers_Lighting!R595</f>
        <v>75816.25</v>
      </c>
      <c r="S595" s="5">
        <f>All_Customers_Residential!S595+All_Customers_Small_Commercial!S595+All_Customers_Lighting!S595</f>
        <v>96325.09</v>
      </c>
      <c r="T595" s="5">
        <f>All_Customers_Residential!T595+All_Customers_Small_Commercial!T595+All_Customers_Lighting!T595</f>
        <v>115673.76000000001</v>
      </c>
      <c r="U595" s="5">
        <f>All_Customers_Residential!U595+All_Customers_Small_Commercial!U595+All_Customers_Lighting!U595</f>
        <v>123489.41</v>
      </c>
      <c r="V595" s="5">
        <f>All_Customers_Residential!V595+All_Customers_Small_Commercial!V595+All_Customers_Lighting!V595</f>
        <v>124874.02</v>
      </c>
      <c r="W595" s="5">
        <f>All_Customers_Residential!W595+All_Customers_Small_Commercial!W595+All_Customers_Lighting!W595</f>
        <v>119777.56</v>
      </c>
      <c r="X595" s="5">
        <f>All_Customers_Residential!X595+All_Customers_Small_Commercial!X595+All_Customers_Lighting!X595</f>
        <v>108180.38</v>
      </c>
      <c r="Y595" s="5">
        <f>All_Customers_Residential!Y595+All_Customers_Small_Commercial!Y595+All_Customers_Lighting!Y595</f>
        <v>96052.549999999988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1921431.91</v>
      </c>
      <c r="AE595" s="5">
        <f t="shared" si="75"/>
        <v>1921431.91</v>
      </c>
      <c r="AG595" s="2">
        <f t="shared" si="76"/>
        <v>8</v>
      </c>
      <c r="AH595" s="2">
        <f t="shared" si="77"/>
        <v>2025</v>
      </c>
      <c r="AJ595" s="5">
        <f t="shared" si="78"/>
        <v>124874.02</v>
      </c>
      <c r="AK595" s="2">
        <f t="shared" si="79"/>
        <v>21</v>
      </c>
    </row>
    <row r="596" spans="1:37" ht="12.75" x14ac:dyDescent="0.2">
      <c r="A596" s="4">
        <v>45879</v>
      </c>
      <c r="B596" s="5">
        <f>All_Customers_Residential!B596+All_Customers_Small_Commercial!B596+All_Customers_Lighting!B596</f>
        <v>84129.929999999978</v>
      </c>
      <c r="C596" s="5">
        <f>All_Customers_Residential!C596+All_Customers_Small_Commercial!C596+All_Customers_Lighting!C596</f>
        <v>79099.600000000006</v>
      </c>
      <c r="D596" s="5">
        <f>All_Customers_Residential!D596+All_Customers_Small_Commercial!D596+All_Customers_Lighting!D596</f>
        <v>75460.22</v>
      </c>
      <c r="E596" s="5">
        <f>All_Customers_Residential!E596+All_Customers_Small_Commercial!E596+All_Customers_Lighting!E596</f>
        <v>73028.52</v>
      </c>
      <c r="F596" s="5">
        <f>All_Customers_Residential!F596+All_Customers_Small_Commercial!F596+All_Customers_Lighting!F596</f>
        <v>73162.789999999994</v>
      </c>
      <c r="G596" s="5">
        <f>All_Customers_Residential!G596+All_Customers_Small_Commercial!G596+All_Customers_Lighting!G596</f>
        <v>73045.84</v>
      </c>
      <c r="H596" s="5">
        <f>All_Customers_Residential!H596+All_Customers_Small_Commercial!H596+All_Customers_Lighting!H596</f>
        <v>72996.790000000008</v>
      </c>
      <c r="I596" s="5">
        <f>All_Customers_Residential!I596+All_Customers_Small_Commercial!I596+All_Customers_Lighting!I596</f>
        <v>70219.03</v>
      </c>
      <c r="J596" s="5">
        <f>All_Customers_Residential!J596+All_Customers_Small_Commercial!J596+All_Customers_Lighting!J596</f>
        <v>63122.36</v>
      </c>
      <c r="K596" s="5">
        <f>All_Customers_Residential!K596+All_Customers_Small_Commercial!K596+All_Customers_Lighting!K596</f>
        <v>59097.33</v>
      </c>
      <c r="L596" s="5">
        <f>All_Customers_Residential!L596+All_Customers_Small_Commercial!L596+All_Customers_Lighting!L596</f>
        <v>57536.729999999996</v>
      </c>
      <c r="M596" s="5">
        <f>All_Customers_Residential!M596+All_Customers_Small_Commercial!M596+All_Customers_Lighting!M596</f>
        <v>60590.52</v>
      </c>
      <c r="N596" s="5">
        <f>All_Customers_Residential!N596+All_Customers_Small_Commercial!N596+All_Customers_Lighting!N596</f>
        <v>63760.09</v>
      </c>
      <c r="O596" s="5">
        <f>All_Customers_Residential!O596+All_Customers_Small_Commercial!O596+All_Customers_Lighting!O596</f>
        <v>69237.16</v>
      </c>
      <c r="P596" s="5">
        <f>All_Customers_Residential!P596+All_Customers_Small_Commercial!P596+All_Customers_Lighting!P596</f>
        <v>75268.429999999993</v>
      </c>
      <c r="Q596" s="5">
        <f>All_Customers_Residential!Q596+All_Customers_Small_Commercial!Q596+All_Customers_Lighting!Q596</f>
        <v>83430.64</v>
      </c>
      <c r="R596" s="5">
        <f>All_Customers_Residential!R596+All_Customers_Small_Commercial!R596+All_Customers_Lighting!R596</f>
        <v>97361.95</v>
      </c>
      <c r="S596" s="5">
        <f>All_Customers_Residential!S596+All_Customers_Small_Commercial!S596+All_Customers_Lighting!S596</f>
        <v>117025.63</v>
      </c>
      <c r="T596" s="5">
        <f>All_Customers_Residential!T596+All_Customers_Small_Commercial!T596+All_Customers_Lighting!T596</f>
        <v>137956.01</v>
      </c>
      <c r="U596" s="5">
        <f>All_Customers_Residential!U596+All_Customers_Small_Commercial!U596+All_Customers_Lighting!U596</f>
        <v>147202.88</v>
      </c>
      <c r="V596" s="5">
        <f>All_Customers_Residential!V596+All_Customers_Small_Commercial!V596+All_Customers_Lighting!V596</f>
        <v>153090.09999999998</v>
      </c>
      <c r="W596" s="5">
        <f>All_Customers_Residential!W596+All_Customers_Small_Commercial!W596+All_Customers_Lighting!W596</f>
        <v>138100.96000000002</v>
      </c>
      <c r="X596" s="5">
        <f>All_Customers_Residential!X596+All_Customers_Small_Commercial!X596+All_Customers_Lighting!X596</f>
        <v>123904.61000000002</v>
      </c>
      <c r="Y596" s="5">
        <f>All_Customers_Residential!Y596+All_Customers_Small_Commercial!Y596+All_Customers_Lighting!Y596</f>
        <v>107365.62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2155193.7399999998</v>
      </c>
      <c r="AE596" s="5">
        <f t="shared" si="75"/>
        <v>2155193.7399999998</v>
      </c>
      <c r="AG596" s="2">
        <f t="shared" si="76"/>
        <v>8</v>
      </c>
      <c r="AH596" s="2">
        <f t="shared" si="77"/>
        <v>2025</v>
      </c>
      <c r="AJ596" s="5">
        <f t="shared" si="78"/>
        <v>153090.09999999998</v>
      </c>
      <c r="AK596" s="2">
        <f t="shared" si="79"/>
        <v>21</v>
      </c>
    </row>
    <row r="597" spans="1:37" ht="12.75" x14ac:dyDescent="0.2">
      <c r="A597" s="4">
        <v>45880</v>
      </c>
      <c r="B597" s="5">
        <f>All_Customers_Residential!B597+All_Customers_Small_Commercial!B597+All_Customers_Lighting!B597</f>
        <v>95043.16</v>
      </c>
      <c r="C597" s="5">
        <f>All_Customers_Residential!C597+All_Customers_Small_Commercial!C597+All_Customers_Lighting!C597</f>
        <v>87316.52</v>
      </c>
      <c r="D597" s="5">
        <f>All_Customers_Residential!D597+All_Customers_Small_Commercial!D597+All_Customers_Lighting!D597</f>
        <v>83041.77</v>
      </c>
      <c r="E597" s="5">
        <f>All_Customers_Residential!E597+All_Customers_Small_Commercial!E597+All_Customers_Lighting!E597</f>
        <v>81274.36</v>
      </c>
      <c r="F597" s="5">
        <f>All_Customers_Residential!F597+All_Customers_Small_Commercial!F597+All_Customers_Lighting!F597</f>
        <v>82367.044999999998</v>
      </c>
      <c r="G597" s="5">
        <f>All_Customers_Residential!G597+All_Customers_Small_Commercial!G597+All_Customers_Lighting!G597</f>
        <v>85361.514999999999</v>
      </c>
      <c r="H597" s="5">
        <f>All_Customers_Residential!H597+All_Customers_Small_Commercial!H597+All_Customers_Lighting!H597</f>
        <v>90948.50499999999</v>
      </c>
      <c r="I597" s="5">
        <f>All_Customers_Residential!I597+All_Customers_Small_Commercial!I597+All_Customers_Lighting!I597</f>
        <v>90152.8</v>
      </c>
      <c r="J597" s="5">
        <f>All_Customers_Residential!J597+All_Customers_Small_Commercial!J597+All_Customers_Lighting!J597</f>
        <v>80284.25</v>
      </c>
      <c r="K597" s="5">
        <f>All_Customers_Residential!K597+All_Customers_Small_Commercial!K597+All_Customers_Lighting!K597</f>
        <v>77550.81</v>
      </c>
      <c r="L597" s="5">
        <f>All_Customers_Residential!L597+All_Customers_Small_Commercial!L597+All_Customers_Lighting!L597</f>
        <v>83584.61</v>
      </c>
      <c r="M597" s="5">
        <f>All_Customers_Residential!M597+All_Customers_Small_Commercial!M597+All_Customers_Lighting!M597</f>
        <v>84623.18</v>
      </c>
      <c r="N597" s="5">
        <f>All_Customers_Residential!N597+All_Customers_Small_Commercial!N597+All_Customers_Lighting!N597</f>
        <v>90776.63</v>
      </c>
      <c r="O597" s="5">
        <f>All_Customers_Residential!O597+All_Customers_Small_Commercial!O597+All_Customers_Lighting!O597</f>
        <v>94556</v>
      </c>
      <c r="P597" s="5">
        <f>All_Customers_Residential!P597+All_Customers_Small_Commercial!P597+All_Customers_Lighting!P597</f>
        <v>99932.75</v>
      </c>
      <c r="Q597" s="5">
        <f>All_Customers_Residential!Q597+All_Customers_Small_Commercial!Q597+All_Customers_Lighting!Q597</f>
        <v>105497.34</v>
      </c>
      <c r="R597" s="5">
        <f>All_Customers_Residential!R597+All_Customers_Small_Commercial!R597+All_Customers_Lighting!R597</f>
        <v>124270.12</v>
      </c>
      <c r="S597" s="5">
        <f>All_Customers_Residential!S597+All_Customers_Small_Commercial!S597+All_Customers_Lighting!S597</f>
        <v>141769.78</v>
      </c>
      <c r="T597" s="5">
        <f>All_Customers_Residential!T597+All_Customers_Small_Commercial!T597+All_Customers_Lighting!T597</f>
        <v>159065.32999999999</v>
      </c>
      <c r="U597" s="5">
        <f>All_Customers_Residential!U597+All_Customers_Small_Commercial!U597+All_Customers_Lighting!U597</f>
        <v>163804.09</v>
      </c>
      <c r="V597" s="5">
        <f>All_Customers_Residential!V597+All_Customers_Small_Commercial!V597+All_Customers_Lighting!V597</f>
        <v>165055.62</v>
      </c>
      <c r="W597" s="5">
        <f>All_Customers_Residential!W597+All_Customers_Small_Commercial!W597+All_Customers_Lighting!W597</f>
        <v>152495.75</v>
      </c>
      <c r="X597" s="5">
        <f>All_Customers_Residential!X597+All_Customers_Small_Commercial!X597+All_Customers_Lighting!X597</f>
        <v>137766.43</v>
      </c>
      <c r="Y597" s="5">
        <f>All_Customers_Residential!Y597+All_Customers_Small_Commercial!Y597+All_Customers_Lighting!Y597</f>
        <v>120648.35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1851185.49</v>
      </c>
      <c r="AD597" s="5">
        <f t="shared" si="74"/>
        <v>726001.22500000079</v>
      </c>
      <c r="AE597" s="5">
        <f t="shared" si="75"/>
        <v>2577186.7150000008</v>
      </c>
      <c r="AG597" s="2">
        <f t="shared" si="76"/>
        <v>8</v>
      </c>
      <c r="AH597" s="2">
        <f t="shared" si="77"/>
        <v>2025</v>
      </c>
      <c r="AJ597" s="5">
        <f t="shared" si="78"/>
        <v>165055.62</v>
      </c>
      <c r="AK597" s="2">
        <f t="shared" si="79"/>
        <v>21</v>
      </c>
    </row>
    <row r="598" spans="1:37" ht="12.75" x14ac:dyDescent="0.2">
      <c r="A598" s="4">
        <v>45881</v>
      </c>
      <c r="B598" s="5">
        <f>All_Customers_Residential!B598+All_Customers_Small_Commercial!B598+All_Customers_Lighting!B598</f>
        <v>106932.295</v>
      </c>
      <c r="C598" s="5">
        <f>All_Customers_Residential!C598+All_Customers_Small_Commercial!C598+All_Customers_Lighting!C598</f>
        <v>96646.060000000012</v>
      </c>
      <c r="D598" s="5">
        <f>All_Customers_Residential!D598+All_Customers_Small_Commercial!D598+All_Customers_Lighting!D598</f>
        <v>92720.735000000001</v>
      </c>
      <c r="E598" s="5">
        <f>All_Customers_Residential!E598+All_Customers_Small_Commercial!E598+All_Customers_Lighting!E598</f>
        <v>89486.875</v>
      </c>
      <c r="F598" s="5">
        <f>All_Customers_Residential!F598+All_Customers_Small_Commercial!F598+All_Customers_Lighting!F598</f>
        <v>89877.804999999993</v>
      </c>
      <c r="G598" s="5">
        <f>All_Customers_Residential!G598+All_Customers_Small_Commercial!G598+All_Customers_Lighting!G598</f>
        <v>92209.909999999989</v>
      </c>
      <c r="H598" s="5">
        <f>All_Customers_Residential!H598+All_Customers_Small_Commercial!H598+All_Customers_Lighting!H598</f>
        <v>95329.51</v>
      </c>
      <c r="I598" s="5">
        <f>All_Customers_Residential!I598+All_Customers_Small_Commercial!I598+All_Customers_Lighting!I598</f>
        <v>96495.58</v>
      </c>
      <c r="J598" s="5">
        <f>All_Customers_Residential!J598+All_Customers_Small_Commercial!J598+All_Customers_Lighting!J598</f>
        <v>91305.58</v>
      </c>
      <c r="K598" s="5">
        <f>All_Customers_Residential!K598+All_Customers_Small_Commercial!K598+All_Customers_Lighting!K598</f>
        <v>85691.97</v>
      </c>
      <c r="L598" s="5">
        <f>All_Customers_Residential!L598+All_Customers_Small_Commercial!L598+All_Customers_Lighting!L598</f>
        <v>95233.450000000012</v>
      </c>
      <c r="M598" s="5">
        <f>All_Customers_Residential!M598+All_Customers_Small_Commercial!M598+All_Customers_Lighting!M598</f>
        <v>97014.760000000009</v>
      </c>
      <c r="N598" s="5">
        <f>All_Customers_Residential!N598+All_Customers_Small_Commercial!N598+All_Customers_Lighting!N598</f>
        <v>103342.34</v>
      </c>
      <c r="O598" s="5">
        <f>All_Customers_Residential!O598+All_Customers_Small_Commercial!O598+All_Customers_Lighting!O598</f>
        <v>107807.79</v>
      </c>
      <c r="P598" s="5">
        <f>All_Customers_Residential!P598+All_Customers_Small_Commercial!P598+All_Customers_Lighting!P598</f>
        <v>109757.95</v>
      </c>
      <c r="Q598" s="5">
        <f>All_Customers_Residential!Q598+All_Customers_Small_Commercial!Q598+All_Customers_Lighting!Q598</f>
        <v>116149.70999999999</v>
      </c>
      <c r="R598" s="5">
        <f>All_Customers_Residential!R598+All_Customers_Small_Commercial!R598+All_Customers_Lighting!R598</f>
        <v>127911.08</v>
      </c>
      <c r="S598" s="5">
        <f>All_Customers_Residential!S598+All_Customers_Small_Commercial!S598+All_Customers_Lighting!S598</f>
        <v>144695.75</v>
      </c>
      <c r="T598" s="5">
        <f>All_Customers_Residential!T598+All_Customers_Small_Commercial!T598+All_Customers_Lighting!T598</f>
        <v>164568.49</v>
      </c>
      <c r="U598" s="5">
        <f>All_Customers_Residential!U598+All_Customers_Small_Commercial!U598+All_Customers_Lighting!U598</f>
        <v>170610.34999999998</v>
      </c>
      <c r="V598" s="5">
        <f>All_Customers_Residential!V598+All_Customers_Small_Commercial!V598+All_Customers_Lighting!V598</f>
        <v>168579.88</v>
      </c>
      <c r="W598" s="5">
        <f>All_Customers_Residential!W598+All_Customers_Small_Commercial!W598+All_Customers_Lighting!W598</f>
        <v>158488.995</v>
      </c>
      <c r="X598" s="5">
        <f>All_Customers_Residential!X598+All_Customers_Small_Commercial!X598+All_Customers_Lighting!X598</f>
        <v>140541.75000000003</v>
      </c>
      <c r="Y598" s="5">
        <f>All_Customers_Residential!Y598+All_Customers_Small_Commercial!Y598+All_Customers_Lighting!Y598</f>
        <v>125627.90000000001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1978195.4249999998</v>
      </c>
      <c r="AD598" s="5">
        <f t="shared" si="74"/>
        <v>788831.09000000032</v>
      </c>
      <c r="AE598" s="5">
        <f t="shared" si="75"/>
        <v>2767026.5150000001</v>
      </c>
      <c r="AG598" s="2">
        <f t="shared" si="76"/>
        <v>8</v>
      </c>
      <c r="AH598" s="2">
        <f t="shared" si="77"/>
        <v>2025</v>
      </c>
      <c r="AJ598" s="5">
        <f t="shared" si="78"/>
        <v>170610.34999999998</v>
      </c>
      <c r="AK598" s="2">
        <f t="shared" si="79"/>
        <v>20</v>
      </c>
    </row>
    <row r="599" spans="1:37" ht="12.75" x14ac:dyDescent="0.2">
      <c r="A599" s="4">
        <v>45882</v>
      </c>
      <c r="B599" s="5">
        <f>All_Customers_Residential!B599+All_Customers_Small_Commercial!B599+All_Customers_Lighting!B599</f>
        <v>108603.25499999999</v>
      </c>
      <c r="C599" s="5">
        <f>All_Customers_Residential!C599+All_Customers_Small_Commercial!C599+All_Customers_Lighting!C599</f>
        <v>100179.82</v>
      </c>
      <c r="D599" s="5">
        <f>All_Customers_Residential!D599+All_Customers_Small_Commercial!D599+All_Customers_Lighting!D599</f>
        <v>94783.145000000004</v>
      </c>
      <c r="E599" s="5">
        <f>All_Customers_Residential!E599+All_Customers_Small_Commercial!E599+All_Customers_Lighting!E599</f>
        <v>91130.999999999985</v>
      </c>
      <c r="F599" s="5">
        <f>All_Customers_Residential!F599+All_Customers_Small_Commercial!F599+All_Customers_Lighting!F599</f>
        <v>90914.675000000003</v>
      </c>
      <c r="G599" s="5">
        <f>All_Customers_Residential!G599+All_Customers_Small_Commercial!G599+All_Customers_Lighting!G599</f>
        <v>94904.98</v>
      </c>
      <c r="H599" s="5">
        <f>All_Customers_Residential!H599+All_Customers_Small_Commercial!H599+All_Customers_Lighting!H599</f>
        <v>97214.395000000004</v>
      </c>
      <c r="I599" s="5">
        <f>All_Customers_Residential!I599+All_Customers_Small_Commercial!I599+All_Customers_Lighting!I599</f>
        <v>96378.55</v>
      </c>
      <c r="J599" s="5">
        <f>All_Customers_Residential!J599+All_Customers_Small_Commercial!J599+All_Customers_Lighting!J599</f>
        <v>88497.94</v>
      </c>
      <c r="K599" s="5">
        <f>All_Customers_Residential!K599+All_Customers_Small_Commercial!K599+All_Customers_Lighting!K599</f>
        <v>86660.64</v>
      </c>
      <c r="L599" s="5">
        <f>All_Customers_Residential!L599+All_Customers_Small_Commercial!L599+All_Customers_Lighting!L599</f>
        <v>92239.23</v>
      </c>
      <c r="M599" s="5">
        <f>All_Customers_Residential!M599+All_Customers_Small_Commercial!M599+All_Customers_Lighting!M599</f>
        <v>95731.74</v>
      </c>
      <c r="N599" s="5">
        <f>All_Customers_Residential!N599+All_Customers_Small_Commercial!N599+All_Customers_Lighting!N599</f>
        <v>93064.29</v>
      </c>
      <c r="O599" s="5">
        <f>All_Customers_Residential!O599+All_Customers_Small_Commercial!O599+All_Customers_Lighting!O599</f>
        <v>97489.78</v>
      </c>
      <c r="P599" s="5">
        <f>All_Customers_Residential!P599+All_Customers_Small_Commercial!P599+All_Customers_Lighting!P599</f>
        <v>99321.59</v>
      </c>
      <c r="Q599" s="5">
        <f>All_Customers_Residential!Q599+All_Customers_Small_Commercial!Q599+All_Customers_Lighting!Q599</f>
        <v>107002.5</v>
      </c>
      <c r="R599" s="5">
        <f>All_Customers_Residential!R599+All_Customers_Small_Commercial!R599+All_Customers_Lighting!R599</f>
        <v>117648.02</v>
      </c>
      <c r="S599" s="5">
        <f>All_Customers_Residential!S599+All_Customers_Small_Commercial!S599+All_Customers_Lighting!S599</f>
        <v>137885.85</v>
      </c>
      <c r="T599" s="5">
        <f>All_Customers_Residential!T599+All_Customers_Small_Commercial!T599+All_Customers_Lighting!T599</f>
        <v>152682.87</v>
      </c>
      <c r="U599" s="5">
        <f>All_Customers_Residential!U599+All_Customers_Small_Commercial!U599+All_Customers_Lighting!U599</f>
        <v>158956.85999999999</v>
      </c>
      <c r="V599" s="5">
        <f>All_Customers_Residential!V599+All_Customers_Small_Commercial!V599+All_Customers_Lighting!V599</f>
        <v>158033.51999999999</v>
      </c>
      <c r="W599" s="5">
        <f>All_Customers_Residential!W599+All_Customers_Small_Commercial!W599+All_Customers_Lighting!W599</f>
        <v>147720.53</v>
      </c>
      <c r="X599" s="5">
        <f>All_Customers_Residential!X599+All_Customers_Small_Commercial!X599+All_Customers_Lighting!X599</f>
        <v>130429.77</v>
      </c>
      <c r="Y599" s="5">
        <f>All_Customers_Residential!Y599+All_Customers_Small_Commercial!Y599+All_Customers_Lighting!Y599</f>
        <v>116920.02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1859743.68</v>
      </c>
      <c r="AD599" s="5">
        <f t="shared" si="74"/>
        <v>794651.29000000027</v>
      </c>
      <c r="AE599" s="5">
        <f t="shared" si="75"/>
        <v>2654394.9700000002</v>
      </c>
      <c r="AG599" s="2">
        <f t="shared" si="76"/>
        <v>8</v>
      </c>
      <c r="AH599" s="2">
        <f t="shared" si="77"/>
        <v>2025</v>
      </c>
      <c r="AJ599" s="5">
        <f t="shared" si="78"/>
        <v>158956.85999999999</v>
      </c>
      <c r="AK599" s="2">
        <f t="shared" si="79"/>
        <v>20</v>
      </c>
    </row>
    <row r="600" spans="1:37" ht="12.75" x14ac:dyDescent="0.2">
      <c r="A600" s="4">
        <v>45883</v>
      </c>
      <c r="B600" s="5">
        <f>All_Customers_Residential!B600+All_Customers_Small_Commercial!B600+All_Customers_Lighting!B600</f>
        <v>104434.32500000001</v>
      </c>
      <c r="C600" s="5">
        <f>All_Customers_Residential!C600+All_Customers_Small_Commercial!C600+All_Customers_Lighting!C600</f>
        <v>96895.23</v>
      </c>
      <c r="D600" s="5">
        <f>All_Customers_Residential!D600+All_Customers_Small_Commercial!D600+All_Customers_Lighting!D600</f>
        <v>93686.315000000002</v>
      </c>
      <c r="E600" s="5">
        <f>All_Customers_Residential!E600+All_Customers_Small_Commercial!E600+All_Customers_Lighting!E600</f>
        <v>90449.859999999986</v>
      </c>
      <c r="F600" s="5">
        <f>All_Customers_Residential!F600+All_Customers_Small_Commercial!F600+All_Customers_Lighting!F600</f>
        <v>90842.19</v>
      </c>
      <c r="G600" s="5">
        <f>All_Customers_Residential!G600+All_Customers_Small_Commercial!G600+All_Customers_Lighting!G600</f>
        <v>92550.090000000011</v>
      </c>
      <c r="H600" s="5">
        <f>All_Customers_Residential!H600+All_Customers_Small_Commercial!H600+All_Customers_Lighting!H600</f>
        <v>103234.29999999999</v>
      </c>
      <c r="I600" s="5">
        <f>All_Customers_Residential!I600+All_Customers_Small_Commercial!I600+All_Customers_Lighting!I600</f>
        <v>132734.11000000002</v>
      </c>
      <c r="J600" s="5">
        <f>All_Customers_Residential!J600+All_Customers_Small_Commercial!J600+All_Customers_Lighting!J600</f>
        <v>110695.09</v>
      </c>
      <c r="K600" s="5">
        <f>All_Customers_Residential!K600+All_Customers_Small_Commercial!K600+All_Customers_Lighting!K600</f>
        <v>110057.11</v>
      </c>
      <c r="L600" s="5">
        <f>All_Customers_Residential!L600+All_Customers_Small_Commercial!L600+All_Customers_Lighting!L600</f>
        <v>98450.17</v>
      </c>
      <c r="M600" s="5">
        <f>All_Customers_Residential!M600+All_Customers_Small_Commercial!M600+All_Customers_Lighting!M600</f>
        <v>92372.079999999987</v>
      </c>
      <c r="N600" s="5">
        <f>All_Customers_Residential!N600+All_Customers_Small_Commercial!N600+All_Customers_Lighting!N600</f>
        <v>96880.16</v>
      </c>
      <c r="O600" s="5">
        <f>All_Customers_Residential!O600+All_Customers_Small_Commercial!O600+All_Customers_Lighting!O600</f>
        <v>107033.98000000001</v>
      </c>
      <c r="P600" s="5">
        <f>All_Customers_Residential!P600+All_Customers_Small_Commercial!P600+All_Customers_Lighting!P600</f>
        <v>108149.16</v>
      </c>
      <c r="Q600" s="5">
        <f>All_Customers_Residential!Q600+All_Customers_Small_Commercial!Q600+All_Customers_Lighting!Q600</f>
        <v>107279.86000000002</v>
      </c>
      <c r="R600" s="5">
        <f>All_Customers_Residential!R600+All_Customers_Small_Commercial!R600+All_Customers_Lighting!R600</f>
        <v>123093.56</v>
      </c>
      <c r="S600" s="5">
        <f>All_Customers_Residential!S600+All_Customers_Small_Commercial!S600+All_Customers_Lighting!S600</f>
        <v>135857.96000000002</v>
      </c>
      <c r="T600" s="5">
        <f>All_Customers_Residential!T600+All_Customers_Small_Commercial!T600+All_Customers_Lighting!T600</f>
        <v>148158.70000000001</v>
      </c>
      <c r="U600" s="5">
        <f>All_Customers_Residential!U600+All_Customers_Small_Commercial!U600+All_Customers_Lighting!U600</f>
        <v>149908.21</v>
      </c>
      <c r="V600" s="5">
        <f>All_Customers_Residential!V600+All_Customers_Small_Commercial!V600+All_Customers_Lighting!V600</f>
        <v>155686.68</v>
      </c>
      <c r="W600" s="5">
        <f>All_Customers_Residential!W600+All_Customers_Small_Commercial!W600+All_Customers_Lighting!W600</f>
        <v>142348.07999999999</v>
      </c>
      <c r="X600" s="5">
        <f>All_Customers_Residential!X600+All_Customers_Small_Commercial!X600+All_Customers_Lighting!X600</f>
        <v>127983.35500000001</v>
      </c>
      <c r="Y600" s="5">
        <f>All_Customers_Residential!Y600+All_Customers_Small_Commercial!Y600+All_Customers_Lighting!Y600</f>
        <v>116506.74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1946688.2649999999</v>
      </c>
      <c r="AD600" s="5">
        <f t="shared" si="74"/>
        <v>788599.05000000051</v>
      </c>
      <c r="AE600" s="5">
        <f t="shared" si="75"/>
        <v>2735287.3150000004</v>
      </c>
      <c r="AG600" s="2">
        <f t="shared" si="76"/>
        <v>8</v>
      </c>
      <c r="AH600" s="2">
        <f t="shared" si="77"/>
        <v>2025</v>
      </c>
      <c r="AJ600" s="5">
        <f t="shared" si="78"/>
        <v>155686.68</v>
      </c>
      <c r="AK600" s="2">
        <f t="shared" si="79"/>
        <v>21</v>
      </c>
    </row>
    <row r="601" spans="1:37" ht="12.75" x14ac:dyDescent="0.2">
      <c r="A601" s="4">
        <v>45884</v>
      </c>
      <c r="B601" s="5">
        <f>All_Customers_Residential!B601+All_Customers_Small_Commercial!B601+All_Customers_Lighting!B601</f>
        <v>101280.625</v>
      </c>
      <c r="C601" s="5">
        <f>All_Customers_Residential!C601+All_Customers_Small_Commercial!C601+All_Customers_Lighting!C601</f>
        <v>92226.51999999999</v>
      </c>
      <c r="D601" s="5">
        <f>All_Customers_Residential!D601+All_Customers_Small_Commercial!D601+All_Customers_Lighting!D601</f>
        <v>88225.52</v>
      </c>
      <c r="E601" s="5">
        <f>All_Customers_Residential!E601+All_Customers_Small_Commercial!E601+All_Customers_Lighting!E601</f>
        <v>84552.53</v>
      </c>
      <c r="F601" s="5">
        <f>All_Customers_Residential!F601+All_Customers_Small_Commercial!F601+All_Customers_Lighting!F601</f>
        <v>84148.414999999994</v>
      </c>
      <c r="G601" s="5">
        <f>All_Customers_Residential!G601+All_Customers_Small_Commercial!G601+All_Customers_Lighting!G601</f>
        <v>87211.525000000009</v>
      </c>
      <c r="H601" s="5">
        <f>All_Customers_Residential!H601+All_Customers_Small_Commercial!H601+All_Customers_Lighting!H601</f>
        <v>88447.84</v>
      </c>
      <c r="I601" s="5">
        <f>All_Customers_Residential!I601+All_Customers_Small_Commercial!I601+All_Customers_Lighting!I601</f>
        <v>73889.73</v>
      </c>
      <c r="J601" s="5">
        <f>All_Customers_Residential!J601+All_Customers_Small_Commercial!J601+All_Customers_Lighting!J601</f>
        <v>64784.12</v>
      </c>
      <c r="K601" s="5">
        <f>All_Customers_Residential!K601+All_Customers_Small_Commercial!K601+All_Customers_Lighting!K601</f>
        <v>56545.979999999996</v>
      </c>
      <c r="L601" s="5">
        <f>All_Customers_Residential!L601+All_Customers_Small_Commercial!L601+All_Customers_Lighting!L601</f>
        <v>56153.93</v>
      </c>
      <c r="M601" s="5">
        <f>All_Customers_Residential!M601+All_Customers_Small_Commercial!M601+All_Customers_Lighting!M601</f>
        <v>56982.39</v>
      </c>
      <c r="N601" s="5">
        <f>All_Customers_Residential!N601+All_Customers_Small_Commercial!N601+All_Customers_Lighting!N601</f>
        <v>45855.47</v>
      </c>
      <c r="O601" s="5">
        <f>All_Customers_Residential!O601+All_Customers_Small_Commercial!O601+All_Customers_Lighting!O601</f>
        <v>59426.61</v>
      </c>
      <c r="P601" s="5">
        <f>All_Customers_Residential!P601+All_Customers_Small_Commercial!P601+All_Customers_Lighting!P601</f>
        <v>60514.13</v>
      </c>
      <c r="Q601" s="5">
        <f>All_Customers_Residential!Q601+All_Customers_Small_Commercial!Q601+All_Customers_Lighting!Q601</f>
        <v>66122.48</v>
      </c>
      <c r="R601" s="5">
        <f>All_Customers_Residential!R601+All_Customers_Small_Commercial!R601+All_Customers_Lighting!R601</f>
        <v>77729.08</v>
      </c>
      <c r="S601" s="5">
        <f>All_Customers_Residential!S601+All_Customers_Small_Commercial!S601+All_Customers_Lighting!S601</f>
        <v>100978.1</v>
      </c>
      <c r="T601" s="5">
        <f>All_Customers_Residential!T601+All_Customers_Small_Commercial!T601+All_Customers_Lighting!T601</f>
        <v>124248.29</v>
      </c>
      <c r="U601" s="5">
        <f>All_Customers_Residential!U601+All_Customers_Small_Commercial!U601+All_Customers_Lighting!U601</f>
        <v>133549.25</v>
      </c>
      <c r="V601" s="5">
        <f>All_Customers_Residential!V601+All_Customers_Small_Commercial!V601+All_Customers_Lighting!V601</f>
        <v>131891.01</v>
      </c>
      <c r="W601" s="5">
        <f>All_Customers_Residential!W601+All_Customers_Small_Commercial!W601+All_Customers_Lighting!W601</f>
        <v>123800.31499999999</v>
      </c>
      <c r="X601" s="5">
        <f>All_Customers_Residential!X601+All_Customers_Small_Commercial!X601+All_Customers_Lighting!X601</f>
        <v>110265.92</v>
      </c>
      <c r="Y601" s="5">
        <f>All_Customers_Residential!Y601+All_Customers_Small_Commercial!Y601+All_Customers_Lighting!Y601</f>
        <v>96252.17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1342736.8049999997</v>
      </c>
      <c r="AD601" s="5">
        <f t="shared" si="74"/>
        <v>722345.14500000002</v>
      </c>
      <c r="AE601" s="5">
        <f t="shared" si="75"/>
        <v>2065081.9499999997</v>
      </c>
      <c r="AG601" s="2">
        <f t="shared" si="76"/>
        <v>8</v>
      </c>
      <c r="AH601" s="2">
        <f t="shared" si="77"/>
        <v>2025</v>
      </c>
      <c r="AJ601" s="5">
        <f t="shared" si="78"/>
        <v>133549.25</v>
      </c>
      <c r="AK601" s="2">
        <f t="shared" si="79"/>
        <v>20</v>
      </c>
    </row>
    <row r="602" spans="1:37" ht="12.75" x14ac:dyDescent="0.2">
      <c r="A602" s="4">
        <v>45885</v>
      </c>
      <c r="B602" s="5">
        <f>All_Customers_Residential!B602+All_Customers_Small_Commercial!B602+All_Customers_Lighting!B602</f>
        <v>87065.865000000005</v>
      </c>
      <c r="C602" s="5">
        <f>All_Customers_Residential!C602+All_Customers_Small_Commercial!C602+All_Customers_Lighting!C602</f>
        <v>78044.05</v>
      </c>
      <c r="D602" s="5">
        <f>All_Customers_Residential!D602+All_Customers_Small_Commercial!D602+All_Customers_Lighting!D602</f>
        <v>74614.39</v>
      </c>
      <c r="E602" s="5">
        <f>All_Customers_Residential!E602+All_Customers_Small_Commercial!E602+All_Customers_Lighting!E602</f>
        <v>72353.25</v>
      </c>
      <c r="F602" s="5">
        <f>All_Customers_Residential!F602+All_Customers_Small_Commercial!F602+All_Customers_Lighting!F602</f>
        <v>71567.414999999994</v>
      </c>
      <c r="G602" s="5">
        <f>All_Customers_Residential!G602+All_Customers_Small_Commercial!G602+All_Customers_Lighting!G602</f>
        <v>73349.955000000002</v>
      </c>
      <c r="H602" s="5">
        <f>All_Customers_Residential!H602+All_Customers_Small_Commercial!H602+All_Customers_Lighting!H602</f>
        <v>72915.465000000011</v>
      </c>
      <c r="I602" s="5">
        <f>All_Customers_Residential!I602+All_Customers_Small_Commercial!I602+All_Customers_Lighting!I602</f>
        <v>62477.345000000001</v>
      </c>
      <c r="J602" s="5">
        <f>All_Customers_Residential!J602+All_Customers_Small_Commercial!J602+All_Customers_Lighting!J602</f>
        <v>52066.770000000004</v>
      </c>
      <c r="K602" s="5">
        <f>All_Customers_Residential!K602+All_Customers_Small_Commercial!K602+All_Customers_Lighting!K602</f>
        <v>45165.350000000006</v>
      </c>
      <c r="L602" s="5">
        <f>All_Customers_Residential!L602+All_Customers_Small_Commercial!L602+All_Customers_Lighting!L602</f>
        <v>46067.88</v>
      </c>
      <c r="M602" s="5">
        <f>All_Customers_Residential!M602+All_Customers_Small_Commercial!M602+All_Customers_Lighting!M602</f>
        <v>46950.590000000004</v>
      </c>
      <c r="N602" s="5">
        <f>All_Customers_Residential!N602+All_Customers_Small_Commercial!N602+All_Customers_Lighting!N602</f>
        <v>49032.53</v>
      </c>
      <c r="O602" s="5">
        <f>All_Customers_Residential!O602+All_Customers_Small_Commercial!O602+All_Customers_Lighting!O602</f>
        <v>50855.600000000006</v>
      </c>
      <c r="P602" s="5">
        <f>All_Customers_Residential!P602+All_Customers_Small_Commercial!P602+All_Customers_Lighting!P602</f>
        <v>52491.69</v>
      </c>
      <c r="Q602" s="5">
        <f>All_Customers_Residential!Q602+All_Customers_Small_Commercial!Q602+All_Customers_Lighting!Q602</f>
        <v>58787.61</v>
      </c>
      <c r="R602" s="5">
        <f>All_Customers_Residential!R602+All_Customers_Small_Commercial!R602+All_Customers_Lighting!R602</f>
        <v>71883.12</v>
      </c>
      <c r="S602" s="5">
        <f>All_Customers_Residential!S602+All_Customers_Small_Commercial!S602+All_Customers_Lighting!S602</f>
        <v>96390.91</v>
      </c>
      <c r="T602" s="5">
        <f>All_Customers_Residential!T602+All_Customers_Small_Commercial!T602+All_Customers_Lighting!T602</f>
        <v>117666.38</v>
      </c>
      <c r="U602" s="5">
        <f>All_Customers_Residential!U602+All_Customers_Small_Commercial!U602+All_Customers_Lighting!U602</f>
        <v>128938.6</v>
      </c>
      <c r="V602" s="5">
        <f>All_Customers_Residential!V602+All_Customers_Small_Commercial!V602+All_Customers_Lighting!V602</f>
        <v>130005.65</v>
      </c>
      <c r="W602" s="5">
        <f>All_Customers_Residential!W602+All_Customers_Small_Commercial!W602+All_Customers_Lighting!W602</f>
        <v>122249.5</v>
      </c>
      <c r="X602" s="5">
        <f>All_Customers_Residential!X602+All_Customers_Small_Commercial!X602+All_Customers_Lighting!X602</f>
        <v>109917.35</v>
      </c>
      <c r="Y602" s="5">
        <f>All_Customers_Residential!Y602+All_Customers_Small_Commercial!Y602+All_Customers_Lighting!Y602</f>
        <v>99758.324999999997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1870615.59</v>
      </c>
      <c r="AE602" s="5">
        <f t="shared" si="75"/>
        <v>1870615.59</v>
      </c>
      <c r="AG602" s="2">
        <f t="shared" si="76"/>
        <v>8</v>
      </c>
      <c r="AH602" s="2">
        <f t="shared" si="77"/>
        <v>2025</v>
      </c>
      <c r="AJ602" s="5">
        <f t="shared" si="78"/>
        <v>130005.65</v>
      </c>
      <c r="AK602" s="2">
        <f t="shared" si="79"/>
        <v>21</v>
      </c>
    </row>
    <row r="603" spans="1:37" ht="12.75" x14ac:dyDescent="0.2">
      <c r="A603" s="4">
        <v>45886</v>
      </c>
      <c r="B603" s="5">
        <f>All_Customers_Residential!B603+All_Customers_Small_Commercial!B603+All_Customers_Lighting!B603</f>
        <v>86407.14</v>
      </c>
      <c r="C603" s="5">
        <f>All_Customers_Residential!C603+All_Customers_Small_Commercial!C603+All_Customers_Lighting!C603</f>
        <v>81535.560000000012</v>
      </c>
      <c r="D603" s="5">
        <f>All_Customers_Residential!D603+All_Customers_Small_Commercial!D603+All_Customers_Lighting!D603</f>
        <v>77421.335000000006</v>
      </c>
      <c r="E603" s="5">
        <f>All_Customers_Residential!E603+All_Customers_Small_Commercial!E603+All_Customers_Lighting!E603</f>
        <v>74744.625</v>
      </c>
      <c r="F603" s="5">
        <f>All_Customers_Residential!F603+All_Customers_Small_Commercial!F603+All_Customers_Lighting!F603</f>
        <v>75288.485000000001</v>
      </c>
      <c r="G603" s="5">
        <f>All_Customers_Residential!G603+All_Customers_Small_Commercial!G603+All_Customers_Lighting!G603</f>
        <v>75856.12</v>
      </c>
      <c r="H603" s="5">
        <f>All_Customers_Residential!H603+All_Customers_Small_Commercial!H603+All_Customers_Lighting!H603</f>
        <v>74239.834999999992</v>
      </c>
      <c r="I603" s="5">
        <f>All_Customers_Residential!I603+All_Customers_Small_Commercial!I603+All_Customers_Lighting!I603</f>
        <v>72878.854999999996</v>
      </c>
      <c r="J603" s="5">
        <f>All_Customers_Residential!J603+All_Customers_Small_Commercial!J603+All_Customers_Lighting!J603</f>
        <v>61832.23</v>
      </c>
      <c r="K603" s="5">
        <f>All_Customers_Residential!K603+All_Customers_Small_Commercial!K603+All_Customers_Lighting!K603</f>
        <v>54802.87</v>
      </c>
      <c r="L603" s="5">
        <f>All_Customers_Residential!L603+All_Customers_Small_Commercial!L603+All_Customers_Lighting!L603</f>
        <v>60043.43</v>
      </c>
      <c r="M603" s="5">
        <f>All_Customers_Residential!M603+All_Customers_Small_Commercial!M603+All_Customers_Lighting!M603</f>
        <v>76140.22</v>
      </c>
      <c r="N603" s="5">
        <f>All_Customers_Residential!N603+All_Customers_Small_Commercial!N603+All_Customers_Lighting!N603</f>
        <v>74285.459999999992</v>
      </c>
      <c r="O603" s="5">
        <f>All_Customers_Residential!O603+All_Customers_Small_Commercial!O603+All_Customers_Lighting!O603</f>
        <v>83702.13</v>
      </c>
      <c r="P603" s="5">
        <f>All_Customers_Residential!P603+All_Customers_Small_Commercial!P603+All_Customers_Lighting!P603</f>
        <v>100719.58</v>
      </c>
      <c r="Q603" s="5">
        <f>All_Customers_Residential!Q603+All_Customers_Small_Commercial!Q603+All_Customers_Lighting!Q603</f>
        <v>104413.32999999999</v>
      </c>
      <c r="R603" s="5">
        <f>All_Customers_Residential!R603+All_Customers_Small_Commercial!R603+All_Customers_Lighting!R603</f>
        <v>115486.55</v>
      </c>
      <c r="S603" s="5">
        <f>All_Customers_Residential!S603+All_Customers_Small_Commercial!S603+All_Customers_Lighting!S603</f>
        <v>128032.42000000001</v>
      </c>
      <c r="T603" s="5">
        <f>All_Customers_Residential!T603+All_Customers_Small_Commercial!T603+All_Customers_Lighting!T603</f>
        <v>130813.05</v>
      </c>
      <c r="U603" s="5">
        <f>All_Customers_Residential!U603+All_Customers_Small_Commercial!U603+All_Customers_Lighting!U603</f>
        <v>129712.43</v>
      </c>
      <c r="V603" s="5">
        <f>All_Customers_Residential!V603+All_Customers_Small_Commercial!V603+All_Customers_Lighting!V603</f>
        <v>128944.62</v>
      </c>
      <c r="W603" s="5">
        <f>All_Customers_Residential!W603+All_Customers_Small_Commercial!W603+All_Customers_Lighting!W603</f>
        <v>114590.89</v>
      </c>
      <c r="X603" s="5">
        <f>All_Customers_Residential!X603+All_Customers_Small_Commercial!X603+All_Customers_Lighting!X603</f>
        <v>102859.92000000001</v>
      </c>
      <c r="Y603" s="5">
        <f>All_Customers_Residential!Y603+All_Customers_Small_Commercial!Y603+All_Customers_Lighting!Y603</f>
        <v>90042.805000000008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2174793.8899999997</v>
      </c>
      <c r="AE603" s="5">
        <f t="shared" si="75"/>
        <v>2174793.8899999997</v>
      </c>
      <c r="AG603" s="2">
        <f t="shared" si="76"/>
        <v>8</v>
      </c>
      <c r="AH603" s="2">
        <f t="shared" si="77"/>
        <v>2025</v>
      </c>
      <c r="AJ603" s="5">
        <f t="shared" si="78"/>
        <v>130813.05</v>
      </c>
      <c r="AK603" s="2">
        <f t="shared" si="79"/>
        <v>19</v>
      </c>
    </row>
    <row r="604" spans="1:37" ht="12.75" x14ac:dyDescent="0.2">
      <c r="A604" s="4">
        <v>45887</v>
      </c>
      <c r="B604" s="5">
        <f>All_Customers_Residential!B604+All_Customers_Small_Commercial!B604+All_Customers_Lighting!B604</f>
        <v>80882.115000000005</v>
      </c>
      <c r="C604" s="5">
        <f>All_Customers_Residential!C604+All_Customers_Small_Commercial!C604+All_Customers_Lighting!C604</f>
        <v>75675.45</v>
      </c>
      <c r="D604" s="5">
        <f>All_Customers_Residential!D604+All_Customers_Small_Commercial!D604+All_Customers_Lighting!D604</f>
        <v>72059.625</v>
      </c>
      <c r="E604" s="5">
        <f>All_Customers_Residential!E604+All_Customers_Small_Commercial!E604+All_Customers_Lighting!E604</f>
        <v>70822.549999999988</v>
      </c>
      <c r="F604" s="5">
        <f>All_Customers_Residential!F604+All_Customers_Small_Commercial!F604+All_Customers_Lighting!F604</f>
        <v>73481.625</v>
      </c>
      <c r="G604" s="5">
        <f>All_Customers_Residential!G604+All_Customers_Small_Commercial!G604+All_Customers_Lighting!G604</f>
        <v>76645.450000000012</v>
      </c>
      <c r="H604" s="5">
        <f>All_Customers_Residential!H604+All_Customers_Small_Commercial!H604+All_Customers_Lighting!H604</f>
        <v>81235.38</v>
      </c>
      <c r="I604" s="5">
        <f>All_Customers_Residential!I604+All_Customers_Small_Commercial!I604+All_Customers_Lighting!I604</f>
        <v>71221.275000000009</v>
      </c>
      <c r="J604" s="5">
        <f>All_Customers_Residential!J604+All_Customers_Small_Commercial!J604+All_Customers_Lighting!J604</f>
        <v>54994.43</v>
      </c>
      <c r="K604" s="5">
        <f>All_Customers_Residential!K604+All_Customers_Small_Commercial!K604+All_Customers_Lighting!K604</f>
        <v>45968.86</v>
      </c>
      <c r="L604" s="5">
        <f>All_Customers_Residential!L604+All_Customers_Small_Commercial!L604+All_Customers_Lighting!L604</f>
        <v>71901.510000000009</v>
      </c>
      <c r="M604" s="5">
        <f>All_Customers_Residential!M604+All_Customers_Small_Commercial!M604+All_Customers_Lighting!M604</f>
        <v>48370.31</v>
      </c>
      <c r="N604" s="5">
        <f>All_Customers_Residential!N604+All_Customers_Small_Commercial!N604+All_Customers_Lighting!N604</f>
        <v>47474.96</v>
      </c>
      <c r="O604" s="5">
        <f>All_Customers_Residential!O604+All_Customers_Small_Commercial!O604+All_Customers_Lighting!O604</f>
        <v>48627.46</v>
      </c>
      <c r="P604" s="5">
        <f>All_Customers_Residential!P604+All_Customers_Small_Commercial!P604+All_Customers_Lighting!P604</f>
        <v>49936.160000000003</v>
      </c>
      <c r="Q604" s="5">
        <f>All_Customers_Residential!Q604+All_Customers_Small_Commercial!Q604+All_Customers_Lighting!Q604</f>
        <v>51177.459999999992</v>
      </c>
      <c r="R604" s="5">
        <f>All_Customers_Residential!R604+All_Customers_Small_Commercial!R604+All_Customers_Lighting!R604</f>
        <v>61847.839999999997</v>
      </c>
      <c r="S604" s="5">
        <f>All_Customers_Residential!S604+All_Customers_Small_Commercial!S604+All_Customers_Lighting!S604</f>
        <v>84147.42</v>
      </c>
      <c r="T604" s="5">
        <f>All_Customers_Residential!T604+All_Customers_Small_Commercial!T604+All_Customers_Lighting!T604</f>
        <v>106790.01999999999</v>
      </c>
      <c r="U604" s="5">
        <f>All_Customers_Residential!U604+All_Customers_Small_Commercial!U604+All_Customers_Lighting!U604</f>
        <v>118513.69</v>
      </c>
      <c r="V604" s="5">
        <f>All_Customers_Residential!V604+All_Customers_Small_Commercial!V604+All_Customers_Lighting!V604</f>
        <v>120657.29999999999</v>
      </c>
      <c r="W604" s="5">
        <f>All_Customers_Residential!W604+All_Customers_Small_Commercial!W604+All_Customers_Lighting!W604</f>
        <v>112241.73</v>
      </c>
      <c r="X604" s="5">
        <f>All_Customers_Residential!X604+All_Customers_Small_Commercial!X604+All_Customers_Lighting!X604</f>
        <v>99775.375</v>
      </c>
      <c r="Y604" s="5">
        <f>All_Customers_Residential!Y604+All_Customers_Small_Commercial!Y604+All_Customers_Lighting!Y604</f>
        <v>86564.244999999995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1193645.8</v>
      </c>
      <c r="AD604" s="5">
        <f t="shared" si="74"/>
        <v>617366.43999999971</v>
      </c>
      <c r="AE604" s="5">
        <f t="shared" si="75"/>
        <v>1811012.2399999998</v>
      </c>
      <c r="AG604" s="2">
        <f t="shared" si="76"/>
        <v>8</v>
      </c>
      <c r="AH604" s="2">
        <f t="shared" si="77"/>
        <v>2025</v>
      </c>
      <c r="AJ604" s="5">
        <f t="shared" si="78"/>
        <v>120657.29999999999</v>
      </c>
      <c r="AK604" s="2">
        <f t="shared" si="79"/>
        <v>21</v>
      </c>
    </row>
    <row r="605" spans="1:37" ht="12.75" x14ac:dyDescent="0.2">
      <c r="A605" s="4">
        <v>45888</v>
      </c>
      <c r="B605" s="5">
        <f>All_Customers_Residential!B605+All_Customers_Small_Commercial!B605+All_Customers_Lighting!B605</f>
        <v>74587.909999999989</v>
      </c>
      <c r="C605" s="5">
        <f>All_Customers_Residential!C605+All_Customers_Small_Commercial!C605+All_Customers_Lighting!C605</f>
        <v>69321.074999999983</v>
      </c>
      <c r="D605" s="5">
        <f>All_Customers_Residential!D605+All_Customers_Small_Commercial!D605+All_Customers_Lighting!D605</f>
        <v>67552.47</v>
      </c>
      <c r="E605" s="5">
        <f>All_Customers_Residential!E605+All_Customers_Small_Commercial!E605+All_Customers_Lighting!E605</f>
        <v>66966.845000000016</v>
      </c>
      <c r="F605" s="5">
        <f>All_Customers_Residential!F605+All_Customers_Small_Commercial!F605+All_Customers_Lighting!F605</f>
        <v>69508.634999999995</v>
      </c>
      <c r="G605" s="5">
        <f>All_Customers_Residential!G605+All_Customers_Small_Commercial!G605+All_Customers_Lighting!G605</f>
        <v>73513.074999999997</v>
      </c>
      <c r="H605" s="5">
        <f>All_Customers_Residential!H605+All_Customers_Small_Commercial!H605+All_Customers_Lighting!H605</f>
        <v>77982.080000000002</v>
      </c>
      <c r="I605" s="5">
        <f>All_Customers_Residential!I605+All_Customers_Small_Commercial!I605+All_Customers_Lighting!I605</f>
        <v>70473.065000000002</v>
      </c>
      <c r="J605" s="5">
        <f>All_Customers_Residential!J605+All_Customers_Small_Commercial!J605+All_Customers_Lighting!J605</f>
        <v>61065.25</v>
      </c>
      <c r="K605" s="5">
        <f>All_Customers_Residential!K605+All_Customers_Small_Commercial!K605+All_Customers_Lighting!K605</f>
        <v>49717.37</v>
      </c>
      <c r="L605" s="5">
        <f>All_Customers_Residential!L605+All_Customers_Small_Commercial!L605+All_Customers_Lighting!L605</f>
        <v>43854.19</v>
      </c>
      <c r="M605" s="5">
        <f>All_Customers_Residential!M605+All_Customers_Small_Commercial!M605+All_Customers_Lighting!M605</f>
        <v>41459.050000000003</v>
      </c>
      <c r="N605" s="5">
        <f>All_Customers_Residential!N605+All_Customers_Small_Commercial!N605+All_Customers_Lighting!N605</f>
        <v>41044.35</v>
      </c>
      <c r="O605" s="5">
        <f>All_Customers_Residential!O605+All_Customers_Small_Commercial!O605+All_Customers_Lighting!O605</f>
        <v>43232.340000000004</v>
      </c>
      <c r="P605" s="5">
        <f>All_Customers_Residential!P605+All_Customers_Small_Commercial!P605+All_Customers_Lighting!P605</f>
        <v>42165.24</v>
      </c>
      <c r="Q605" s="5">
        <f>All_Customers_Residential!Q605+All_Customers_Small_Commercial!Q605+All_Customers_Lighting!Q605</f>
        <v>45344.06</v>
      </c>
      <c r="R605" s="5">
        <f>All_Customers_Residential!R605+All_Customers_Small_Commercial!R605+All_Customers_Lighting!R605</f>
        <v>57415.380000000005</v>
      </c>
      <c r="S605" s="5">
        <f>All_Customers_Residential!S605+All_Customers_Small_Commercial!S605+All_Customers_Lighting!S605</f>
        <v>83843.05</v>
      </c>
      <c r="T605" s="5">
        <f>All_Customers_Residential!T605+All_Customers_Small_Commercial!T605+All_Customers_Lighting!T605</f>
        <v>107150.32</v>
      </c>
      <c r="U605" s="5">
        <f>All_Customers_Residential!U605+All_Customers_Small_Commercial!U605+All_Customers_Lighting!U605</f>
        <v>116043.96</v>
      </c>
      <c r="V605" s="5">
        <f>All_Customers_Residential!V605+All_Customers_Small_Commercial!V605+All_Customers_Lighting!V605</f>
        <v>116452.41</v>
      </c>
      <c r="W605" s="5">
        <f>All_Customers_Residential!W605+All_Customers_Small_Commercial!W605+All_Customers_Lighting!W605</f>
        <v>109648.875</v>
      </c>
      <c r="X605" s="5">
        <f>All_Customers_Residential!X605+All_Customers_Small_Commercial!X605+All_Customers_Lighting!X605</f>
        <v>96791.29</v>
      </c>
      <c r="Y605" s="5">
        <f>All_Customers_Residential!Y605+All_Customers_Small_Commercial!Y605+All_Customers_Lighting!Y605</f>
        <v>86230.354999999996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1125700.2</v>
      </c>
      <c r="AD605" s="5">
        <f t="shared" si="74"/>
        <v>585662.44500000007</v>
      </c>
      <c r="AE605" s="5">
        <f t="shared" si="75"/>
        <v>1711362.645</v>
      </c>
      <c r="AG605" s="2">
        <f t="shared" si="76"/>
        <v>8</v>
      </c>
      <c r="AH605" s="2">
        <f t="shared" si="77"/>
        <v>2025</v>
      </c>
      <c r="AJ605" s="5">
        <f t="shared" si="78"/>
        <v>116452.41</v>
      </c>
      <c r="AK605" s="2">
        <f t="shared" si="79"/>
        <v>21</v>
      </c>
    </row>
    <row r="606" spans="1:37" ht="12.75" x14ac:dyDescent="0.2">
      <c r="A606" s="4">
        <v>45889</v>
      </c>
      <c r="B606" s="5">
        <f>All_Customers_Residential!B606+All_Customers_Small_Commercial!B606+All_Customers_Lighting!B606</f>
        <v>77453.505000000005</v>
      </c>
      <c r="C606" s="5">
        <f>All_Customers_Residential!C606+All_Customers_Small_Commercial!C606+All_Customers_Lighting!C606</f>
        <v>71120.88</v>
      </c>
      <c r="D606" s="5">
        <f>All_Customers_Residential!D606+All_Customers_Small_Commercial!D606+All_Customers_Lighting!D606</f>
        <v>69589.759999999995</v>
      </c>
      <c r="E606" s="5">
        <f>All_Customers_Residential!E606+All_Customers_Small_Commercial!E606+All_Customers_Lighting!E606</f>
        <v>68892.774999999994</v>
      </c>
      <c r="F606" s="5">
        <f>All_Customers_Residential!F606+All_Customers_Small_Commercial!F606+All_Customers_Lighting!F606</f>
        <v>71629.294999999998</v>
      </c>
      <c r="G606" s="5">
        <f>All_Customers_Residential!G606+All_Customers_Small_Commercial!G606+All_Customers_Lighting!G606</f>
        <v>74540.720000000016</v>
      </c>
      <c r="H606" s="5">
        <f>All_Customers_Residential!H606+All_Customers_Small_Commercial!H606+All_Customers_Lighting!H606</f>
        <v>80181.925000000003</v>
      </c>
      <c r="I606" s="5">
        <f>All_Customers_Residential!I606+All_Customers_Small_Commercial!I606+All_Customers_Lighting!I606</f>
        <v>81187.35500000001</v>
      </c>
      <c r="J606" s="5">
        <f>All_Customers_Residential!J606+All_Customers_Small_Commercial!J606+All_Customers_Lighting!J606</f>
        <v>76434.010000000009</v>
      </c>
      <c r="K606" s="5">
        <f>All_Customers_Residential!K606+All_Customers_Small_Commercial!K606+All_Customers_Lighting!K606</f>
        <v>64949.46</v>
      </c>
      <c r="L606" s="5">
        <f>All_Customers_Residential!L606+All_Customers_Small_Commercial!L606+All_Customers_Lighting!L606</f>
        <v>59871.37</v>
      </c>
      <c r="M606" s="5">
        <f>All_Customers_Residential!M606+All_Customers_Small_Commercial!M606+All_Customers_Lighting!M606</f>
        <v>60839.97</v>
      </c>
      <c r="N606" s="5">
        <f>All_Customers_Residential!N606+All_Customers_Small_Commercial!N606+All_Customers_Lighting!N606</f>
        <v>51834.99</v>
      </c>
      <c r="O606" s="5">
        <f>All_Customers_Residential!O606+All_Customers_Small_Commercial!O606+All_Customers_Lighting!O606</f>
        <v>52623.199999999997</v>
      </c>
      <c r="P606" s="5">
        <f>All_Customers_Residential!P606+All_Customers_Small_Commercial!P606+All_Customers_Lighting!P606</f>
        <v>58372.869999999995</v>
      </c>
      <c r="Q606" s="5">
        <f>All_Customers_Residential!Q606+All_Customers_Small_Commercial!Q606+All_Customers_Lighting!Q606</f>
        <v>65903.569999999992</v>
      </c>
      <c r="R606" s="5">
        <f>All_Customers_Residential!R606+All_Customers_Small_Commercial!R606+All_Customers_Lighting!R606</f>
        <v>78207.08</v>
      </c>
      <c r="S606" s="5">
        <f>All_Customers_Residential!S606+All_Customers_Small_Commercial!S606+All_Customers_Lighting!S606</f>
        <v>86755.86</v>
      </c>
      <c r="T606" s="5">
        <f>All_Customers_Residential!T606+All_Customers_Small_Commercial!T606+All_Customers_Lighting!T606</f>
        <v>107996.01</v>
      </c>
      <c r="U606" s="5">
        <f>All_Customers_Residential!U606+All_Customers_Small_Commercial!U606+All_Customers_Lighting!U606</f>
        <v>116397.70999999999</v>
      </c>
      <c r="V606" s="5">
        <f>All_Customers_Residential!V606+All_Customers_Small_Commercial!V606+All_Customers_Lighting!V606</f>
        <v>119114.41</v>
      </c>
      <c r="W606" s="5">
        <f>All_Customers_Residential!W606+All_Customers_Small_Commercial!W606+All_Customers_Lighting!W606</f>
        <v>109960.25499999999</v>
      </c>
      <c r="X606" s="5">
        <f>All_Customers_Residential!X606+All_Customers_Small_Commercial!X606+All_Customers_Lighting!X606</f>
        <v>98902.169999999984</v>
      </c>
      <c r="Y606" s="5">
        <f>All_Customers_Residential!Y606+All_Customers_Small_Commercial!Y606+All_Customers_Lighting!Y606</f>
        <v>85883.625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1289350.2899999998</v>
      </c>
      <c r="AD606" s="5">
        <f t="shared" si="74"/>
        <v>599292.4850000001</v>
      </c>
      <c r="AE606" s="5">
        <f t="shared" si="75"/>
        <v>1888642.7749999999</v>
      </c>
      <c r="AG606" s="2">
        <f t="shared" si="76"/>
        <v>8</v>
      </c>
      <c r="AH606" s="2">
        <f t="shared" si="77"/>
        <v>2025</v>
      </c>
      <c r="AJ606" s="5">
        <f t="shared" si="78"/>
        <v>119114.41</v>
      </c>
      <c r="AK606" s="2">
        <f t="shared" si="79"/>
        <v>21</v>
      </c>
    </row>
    <row r="607" spans="1:37" ht="12.75" x14ac:dyDescent="0.2">
      <c r="A607" s="4">
        <v>45890</v>
      </c>
      <c r="B607" s="5">
        <f>All_Customers_Residential!B607+All_Customers_Small_Commercial!B607+All_Customers_Lighting!B607</f>
        <v>76799.98000000001</v>
      </c>
      <c r="C607" s="5">
        <f>All_Customers_Residential!C607+All_Customers_Small_Commercial!C607+All_Customers_Lighting!C607</f>
        <v>72037.820000000007</v>
      </c>
      <c r="D607" s="5">
        <f>All_Customers_Residential!D607+All_Customers_Small_Commercial!D607+All_Customers_Lighting!D607</f>
        <v>69834.929999999993</v>
      </c>
      <c r="E607" s="5">
        <f>All_Customers_Residential!E607+All_Customers_Small_Commercial!E607+All_Customers_Lighting!E607</f>
        <v>68932.899999999994</v>
      </c>
      <c r="F607" s="5">
        <f>All_Customers_Residential!F607+All_Customers_Small_Commercial!F607+All_Customers_Lighting!F607</f>
        <v>71314.324999999997</v>
      </c>
      <c r="G607" s="5">
        <f>All_Customers_Residential!G607+All_Customers_Small_Commercial!G607+All_Customers_Lighting!G607</f>
        <v>76397.75</v>
      </c>
      <c r="H607" s="5">
        <f>All_Customers_Residential!H607+All_Customers_Small_Commercial!H607+All_Customers_Lighting!H607</f>
        <v>80156.095000000001</v>
      </c>
      <c r="I607" s="5">
        <f>All_Customers_Residential!I607+All_Customers_Small_Commercial!I607+All_Customers_Lighting!I607</f>
        <v>71905.714999999997</v>
      </c>
      <c r="J607" s="5">
        <f>All_Customers_Residential!J607+All_Customers_Small_Commercial!J607+All_Customers_Lighting!J607</f>
        <v>52639.380000000005</v>
      </c>
      <c r="K607" s="5">
        <f>All_Customers_Residential!K607+All_Customers_Small_Commercial!K607+All_Customers_Lighting!K607</f>
        <v>40535.629999999997</v>
      </c>
      <c r="L607" s="5">
        <f>All_Customers_Residential!L607+All_Customers_Small_Commercial!L607+All_Customers_Lighting!L607</f>
        <v>38771.61</v>
      </c>
      <c r="M607" s="5">
        <f>All_Customers_Residential!M607+All_Customers_Small_Commercial!M607+All_Customers_Lighting!M607</f>
        <v>36817.5</v>
      </c>
      <c r="N607" s="5">
        <f>All_Customers_Residential!N607+All_Customers_Small_Commercial!N607+All_Customers_Lighting!N607</f>
        <v>37775.93</v>
      </c>
      <c r="O607" s="5">
        <f>All_Customers_Residential!O607+All_Customers_Small_Commercial!O607+All_Customers_Lighting!O607</f>
        <v>39599.29</v>
      </c>
      <c r="P607" s="5">
        <f>All_Customers_Residential!P607+All_Customers_Small_Commercial!P607+All_Customers_Lighting!P607</f>
        <v>41420.32</v>
      </c>
      <c r="Q607" s="5">
        <f>All_Customers_Residential!Q607+All_Customers_Small_Commercial!Q607+All_Customers_Lighting!Q607</f>
        <v>47544.15</v>
      </c>
      <c r="R607" s="5">
        <f>All_Customers_Residential!R607+All_Customers_Small_Commercial!R607+All_Customers_Lighting!R607</f>
        <v>61137.11</v>
      </c>
      <c r="S607" s="5">
        <f>All_Customers_Residential!S607+All_Customers_Small_Commercial!S607+All_Customers_Lighting!S607</f>
        <v>86394.13</v>
      </c>
      <c r="T607" s="5">
        <f>All_Customers_Residential!T607+All_Customers_Small_Commercial!T607+All_Customers_Lighting!T607</f>
        <v>109605.81</v>
      </c>
      <c r="U607" s="5">
        <f>All_Customers_Residential!U607+All_Customers_Small_Commercial!U607+All_Customers_Lighting!U607</f>
        <v>120555.43</v>
      </c>
      <c r="V607" s="5">
        <f>All_Customers_Residential!V607+All_Customers_Small_Commercial!V607+All_Customers_Lighting!V607</f>
        <v>121035.81999999999</v>
      </c>
      <c r="W607" s="5">
        <f>All_Customers_Residential!W607+All_Customers_Small_Commercial!W607+All_Customers_Lighting!W607</f>
        <v>112983.92500000002</v>
      </c>
      <c r="X607" s="5">
        <f>All_Customers_Residential!X607+All_Customers_Small_Commercial!X607+All_Customers_Lighting!X607</f>
        <v>100068.66500000001</v>
      </c>
      <c r="Y607" s="5">
        <f>All_Customers_Residential!Y607+All_Customers_Small_Commercial!Y607+All_Customers_Lighting!Y607</f>
        <v>88341.744999999995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1118790.4149999998</v>
      </c>
      <c r="AD607" s="5">
        <f t="shared" si="74"/>
        <v>603815.54500000016</v>
      </c>
      <c r="AE607" s="5">
        <f t="shared" si="75"/>
        <v>1722605.96</v>
      </c>
      <c r="AG607" s="2">
        <f t="shared" si="76"/>
        <v>8</v>
      </c>
      <c r="AH607" s="2">
        <f t="shared" si="77"/>
        <v>2025</v>
      </c>
      <c r="AJ607" s="5">
        <f t="shared" si="78"/>
        <v>121035.81999999999</v>
      </c>
      <c r="AK607" s="2">
        <f t="shared" si="79"/>
        <v>21</v>
      </c>
    </row>
    <row r="608" spans="1:37" ht="12.75" x14ac:dyDescent="0.2">
      <c r="A608" s="4">
        <v>45891</v>
      </c>
      <c r="B608" s="5">
        <f>All_Customers_Residential!B608+All_Customers_Small_Commercial!B608+All_Customers_Lighting!B608</f>
        <v>77580.315000000002</v>
      </c>
      <c r="C608" s="5">
        <f>All_Customers_Residential!C608+All_Customers_Small_Commercial!C608+All_Customers_Lighting!C608</f>
        <v>73502.38</v>
      </c>
      <c r="D608" s="5">
        <f>All_Customers_Residential!D608+All_Customers_Small_Commercial!D608+All_Customers_Lighting!D608</f>
        <v>70142.164999999994</v>
      </c>
      <c r="E608" s="5">
        <f>All_Customers_Residential!E608+All_Customers_Small_Commercial!E608+All_Customers_Lighting!E608</f>
        <v>69788.904999999999</v>
      </c>
      <c r="F608" s="5">
        <f>All_Customers_Residential!F608+All_Customers_Small_Commercial!F608+All_Customers_Lighting!F608</f>
        <v>71437.08</v>
      </c>
      <c r="G608" s="5">
        <f>All_Customers_Residential!G608+All_Customers_Small_Commercial!G608+All_Customers_Lighting!G608</f>
        <v>75446.389999999985</v>
      </c>
      <c r="H608" s="5">
        <f>All_Customers_Residential!H608+All_Customers_Small_Commercial!H608+All_Customers_Lighting!H608</f>
        <v>81692.985000000001</v>
      </c>
      <c r="I608" s="5">
        <f>All_Customers_Residential!I608+All_Customers_Small_Commercial!I608+All_Customers_Lighting!I608</f>
        <v>72373.095000000001</v>
      </c>
      <c r="J608" s="5">
        <f>All_Customers_Residential!J608+All_Customers_Small_Commercial!J608+All_Customers_Lighting!J608</f>
        <v>56328.15</v>
      </c>
      <c r="K608" s="5">
        <f>All_Customers_Residential!K608+All_Customers_Small_Commercial!K608+All_Customers_Lighting!K608</f>
        <v>45663.31</v>
      </c>
      <c r="L608" s="5">
        <f>All_Customers_Residential!L608+All_Customers_Small_Commercial!L608+All_Customers_Lighting!L608</f>
        <v>42849.380000000005</v>
      </c>
      <c r="M608" s="5">
        <f>All_Customers_Residential!M608+All_Customers_Small_Commercial!M608+All_Customers_Lighting!M608</f>
        <v>44055.899999999994</v>
      </c>
      <c r="N608" s="5">
        <f>All_Customers_Residential!N608+All_Customers_Small_Commercial!N608+All_Customers_Lighting!N608</f>
        <v>49525.440000000002</v>
      </c>
      <c r="O608" s="5">
        <f>All_Customers_Residential!O608+All_Customers_Small_Commercial!O608+All_Customers_Lighting!O608</f>
        <v>49210.960000000006</v>
      </c>
      <c r="P608" s="5">
        <f>All_Customers_Residential!P608+All_Customers_Small_Commercial!P608+All_Customers_Lighting!P608</f>
        <v>49382.350000000006</v>
      </c>
      <c r="Q608" s="5">
        <f>All_Customers_Residential!Q608+All_Customers_Small_Commercial!Q608+All_Customers_Lighting!Q608</f>
        <v>56010.94</v>
      </c>
      <c r="R608" s="5">
        <f>All_Customers_Residential!R608+All_Customers_Small_Commercial!R608+All_Customers_Lighting!R608</f>
        <v>68850.720000000001</v>
      </c>
      <c r="S608" s="5">
        <f>All_Customers_Residential!S608+All_Customers_Small_Commercial!S608+All_Customers_Lighting!S608</f>
        <v>91782.19</v>
      </c>
      <c r="T608" s="5">
        <f>All_Customers_Residential!T608+All_Customers_Small_Commercial!T608+All_Customers_Lighting!T608</f>
        <v>113960.47</v>
      </c>
      <c r="U608" s="5">
        <f>All_Customers_Residential!U608+All_Customers_Small_Commercial!U608+All_Customers_Lighting!U608</f>
        <v>123705.79000000001</v>
      </c>
      <c r="V608" s="5">
        <f>All_Customers_Residential!V608+All_Customers_Small_Commercial!V608+All_Customers_Lighting!V608</f>
        <v>122970.1</v>
      </c>
      <c r="W608" s="5">
        <f>All_Customers_Residential!W608+All_Customers_Small_Commercial!W608+All_Customers_Lighting!W608</f>
        <v>115055.92</v>
      </c>
      <c r="X608" s="5">
        <f>All_Customers_Residential!X608+All_Customers_Small_Commercial!X608+All_Customers_Lighting!X608</f>
        <v>103939.11499999999</v>
      </c>
      <c r="Y608" s="5">
        <f>All_Customers_Residential!Y608+All_Customers_Small_Commercial!Y608+All_Customers_Lighting!Y608</f>
        <v>92524.359999999986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1205663.83</v>
      </c>
      <c r="AD608" s="5">
        <f t="shared" si="74"/>
        <v>612114.57999999961</v>
      </c>
      <c r="AE608" s="5">
        <f t="shared" si="75"/>
        <v>1817778.4099999997</v>
      </c>
      <c r="AG608" s="2">
        <f t="shared" si="76"/>
        <v>8</v>
      </c>
      <c r="AH608" s="2">
        <f t="shared" si="77"/>
        <v>2025</v>
      </c>
      <c r="AJ608" s="5">
        <f t="shared" si="78"/>
        <v>123705.79000000001</v>
      </c>
      <c r="AK608" s="2">
        <f t="shared" si="79"/>
        <v>20</v>
      </c>
    </row>
    <row r="609" spans="1:37" ht="12.75" x14ac:dyDescent="0.2">
      <c r="A609" s="4">
        <v>45892</v>
      </c>
      <c r="B609" s="5">
        <f>All_Customers_Residential!B609+All_Customers_Small_Commercial!B609+All_Customers_Lighting!B609</f>
        <v>81611.955000000002</v>
      </c>
      <c r="C609" s="5">
        <f>All_Customers_Residential!C609+All_Customers_Small_Commercial!C609+All_Customers_Lighting!C609</f>
        <v>75921.35500000001</v>
      </c>
      <c r="D609" s="5">
        <f>All_Customers_Residential!D609+All_Customers_Small_Commercial!D609+All_Customers_Lighting!D609</f>
        <v>72955.585000000006</v>
      </c>
      <c r="E609" s="5">
        <f>All_Customers_Residential!E609+All_Customers_Small_Commercial!E609+All_Customers_Lighting!E609</f>
        <v>69822.3</v>
      </c>
      <c r="F609" s="5">
        <f>All_Customers_Residential!F609+All_Customers_Small_Commercial!F609+All_Customers_Lighting!F609</f>
        <v>71523.83</v>
      </c>
      <c r="G609" s="5">
        <f>All_Customers_Residential!G609+All_Customers_Small_Commercial!G609+All_Customers_Lighting!G609</f>
        <v>73153.74500000001</v>
      </c>
      <c r="H609" s="5">
        <f>All_Customers_Residential!H609+All_Customers_Small_Commercial!H609+All_Customers_Lighting!H609</f>
        <v>73108.319999999992</v>
      </c>
      <c r="I609" s="5">
        <f>All_Customers_Residential!I609+All_Customers_Small_Commercial!I609+All_Customers_Lighting!I609</f>
        <v>70419.240000000005</v>
      </c>
      <c r="J609" s="5">
        <f>All_Customers_Residential!J609+All_Customers_Small_Commercial!J609+All_Customers_Lighting!J609</f>
        <v>66536.010000000009</v>
      </c>
      <c r="K609" s="5">
        <f>All_Customers_Residential!K609+All_Customers_Small_Commercial!K609+All_Customers_Lighting!K609</f>
        <v>41357.729999999996</v>
      </c>
      <c r="L609" s="5">
        <f>All_Customers_Residential!L609+All_Customers_Small_Commercial!L609+All_Customers_Lighting!L609</f>
        <v>37653.99</v>
      </c>
      <c r="M609" s="5">
        <f>All_Customers_Residential!M609+All_Customers_Small_Commercial!M609+All_Customers_Lighting!M609</f>
        <v>37326.43</v>
      </c>
      <c r="N609" s="5">
        <f>All_Customers_Residential!N609+All_Customers_Small_Commercial!N609+All_Customers_Lighting!N609</f>
        <v>39009.229999999996</v>
      </c>
      <c r="O609" s="5">
        <f>All_Customers_Residential!O609+All_Customers_Small_Commercial!O609+All_Customers_Lighting!O609</f>
        <v>40555.94</v>
      </c>
      <c r="P609" s="5">
        <f>All_Customers_Residential!P609+All_Customers_Small_Commercial!P609+All_Customers_Lighting!P609</f>
        <v>44795.229999999996</v>
      </c>
      <c r="Q609" s="5">
        <f>All_Customers_Residential!Q609+All_Customers_Small_Commercial!Q609+All_Customers_Lighting!Q609</f>
        <v>52649.25</v>
      </c>
      <c r="R609" s="5">
        <f>All_Customers_Residential!R609+All_Customers_Small_Commercial!R609+All_Customers_Lighting!R609</f>
        <v>65573.37</v>
      </c>
      <c r="S609" s="5">
        <f>All_Customers_Residential!S609+All_Customers_Small_Commercial!S609+All_Customers_Lighting!S609</f>
        <v>95968.5</v>
      </c>
      <c r="T609" s="5">
        <f>All_Customers_Residential!T609+All_Customers_Small_Commercial!T609+All_Customers_Lighting!T609</f>
        <v>115830.81</v>
      </c>
      <c r="U609" s="5">
        <f>All_Customers_Residential!U609+All_Customers_Small_Commercial!U609+All_Customers_Lighting!U609</f>
        <v>124585.42</v>
      </c>
      <c r="V609" s="5">
        <f>All_Customers_Residential!V609+All_Customers_Small_Commercial!V609+All_Customers_Lighting!V609</f>
        <v>123207.27</v>
      </c>
      <c r="W609" s="5">
        <f>All_Customers_Residential!W609+All_Customers_Small_Commercial!W609+All_Customers_Lighting!W609</f>
        <v>116962.55500000001</v>
      </c>
      <c r="X609" s="5">
        <f>All_Customers_Residential!X609+All_Customers_Small_Commercial!X609+All_Customers_Lighting!X609</f>
        <v>104765.52000000002</v>
      </c>
      <c r="Y609" s="5">
        <f>All_Customers_Residential!Y609+All_Customers_Small_Commercial!Y609+All_Customers_Lighting!Y609</f>
        <v>93044.79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1788338.3750000002</v>
      </c>
      <c r="AE609" s="5">
        <f t="shared" si="75"/>
        <v>1788338.3750000002</v>
      </c>
      <c r="AG609" s="2">
        <f t="shared" si="76"/>
        <v>8</v>
      </c>
      <c r="AH609" s="2">
        <f t="shared" si="77"/>
        <v>2025</v>
      </c>
      <c r="AJ609" s="5">
        <f t="shared" si="78"/>
        <v>124585.42</v>
      </c>
      <c r="AK609" s="2">
        <f t="shared" si="79"/>
        <v>20</v>
      </c>
    </row>
    <row r="610" spans="1:37" ht="12.75" x14ac:dyDescent="0.2">
      <c r="A610" s="4">
        <v>45893</v>
      </c>
      <c r="B610" s="5">
        <f>All_Customers_Residential!B610+All_Customers_Small_Commercial!B610+All_Customers_Lighting!B610</f>
        <v>83698.400000000009</v>
      </c>
      <c r="C610" s="5">
        <f>All_Customers_Residential!C610+All_Customers_Small_Commercial!C610+All_Customers_Lighting!C610</f>
        <v>79038.264999999999</v>
      </c>
      <c r="D610" s="5">
        <f>All_Customers_Residential!D610+All_Customers_Small_Commercial!D610+All_Customers_Lighting!D610</f>
        <v>75822.689999999988</v>
      </c>
      <c r="E610" s="5">
        <f>All_Customers_Residential!E610+All_Customers_Small_Commercial!E610+All_Customers_Lighting!E610</f>
        <v>72903.739999999991</v>
      </c>
      <c r="F610" s="5">
        <f>All_Customers_Residential!F610+All_Customers_Small_Commercial!F610+All_Customers_Lighting!F610</f>
        <v>73181.09</v>
      </c>
      <c r="G610" s="5">
        <f>All_Customers_Residential!G610+All_Customers_Small_Commercial!G610+All_Customers_Lighting!G610</f>
        <v>74422.610000000015</v>
      </c>
      <c r="H610" s="5">
        <f>All_Customers_Residential!H610+All_Customers_Small_Commercial!H610+All_Customers_Lighting!H610</f>
        <v>74357.024999999994</v>
      </c>
      <c r="I610" s="5">
        <f>All_Customers_Residential!I610+All_Customers_Small_Commercial!I610+All_Customers_Lighting!I610</f>
        <v>64986.319999999992</v>
      </c>
      <c r="J610" s="5">
        <f>All_Customers_Residential!J610+All_Customers_Small_Commercial!J610+All_Customers_Lighting!J610</f>
        <v>51878.96</v>
      </c>
      <c r="K610" s="5">
        <f>All_Customers_Residential!K610+All_Customers_Small_Commercial!K610+All_Customers_Lighting!K610</f>
        <v>44295.93</v>
      </c>
      <c r="L610" s="5">
        <f>All_Customers_Residential!L610+All_Customers_Small_Commercial!L610+All_Customers_Lighting!L610</f>
        <v>41785.56</v>
      </c>
      <c r="M610" s="5">
        <f>All_Customers_Residential!M610+All_Customers_Small_Commercial!M610+All_Customers_Lighting!M610</f>
        <v>46754.19</v>
      </c>
      <c r="N610" s="5">
        <f>All_Customers_Residential!N610+All_Customers_Small_Commercial!N610+All_Customers_Lighting!N610</f>
        <v>45261.09</v>
      </c>
      <c r="O610" s="5">
        <f>All_Customers_Residential!O610+All_Customers_Small_Commercial!O610+All_Customers_Lighting!O610</f>
        <v>51574.78</v>
      </c>
      <c r="P610" s="5">
        <f>All_Customers_Residential!P610+All_Customers_Small_Commercial!P610+All_Customers_Lighting!P610</f>
        <v>57035.92</v>
      </c>
      <c r="Q610" s="5">
        <f>All_Customers_Residential!Q610+All_Customers_Small_Commercial!Q610+All_Customers_Lighting!Q610</f>
        <v>66854.929999999993</v>
      </c>
      <c r="R610" s="5">
        <f>All_Customers_Residential!R610+All_Customers_Small_Commercial!R610+All_Customers_Lighting!R610</f>
        <v>85126.55</v>
      </c>
      <c r="S610" s="5">
        <f>All_Customers_Residential!S610+All_Customers_Small_Commercial!S610+All_Customers_Lighting!S610</f>
        <v>108085.37</v>
      </c>
      <c r="T610" s="5">
        <f>All_Customers_Residential!T610+All_Customers_Small_Commercial!T610+All_Customers_Lighting!T610</f>
        <v>120996.17</v>
      </c>
      <c r="U610" s="5">
        <f>All_Customers_Residential!U610+All_Customers_Small_Commercial!U610+All_Customers_Lighting!U610</f>
        <v>127910.3</v>
      </c>
      <c r="V610" s="5">
        <f>All_Customers_Residential!V610+All_Customers_Small_Commercial!V610+All_Customers_Lighting!V610</f>
        <v>128677.26</v>
      </c>
      <c r="W610" s="5">
        <f>All_Customers_Residential!W610+All_Customers_Small_Commercial!W610+All_Customers_Lighting!W610</f>
        <v>117370.71500000001</v>
      </c>
      <c r="X610" s="5">
        <f>All_Customers_Residential!X610+All_Customers_Small_Commercial!X610+All_Customers_Lighting!X610</f>
        <v>105353.015</v>
      </c>
      <c r="Y610" s="5">
        <f>All_Customers_Residential!Y610+All_Customers_Small_Commercial!Y610+All_Customers_Lighting!Y610</f>
        <v>94402.819999999992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1891773.7</v>
      </c>
      <c r="AE610" s="5">
        <f t="shared" si="75"/>
        <v>1891773.7</v>
      </c>
      <c r="AG610" s="2">
        <f t="shared" si="76"/>
        <v>8</v>
      </c>
      <c r="AH610" s="2">
        <f t="shared" si="77"/>
        <v>2025</v>
      </c>
      <c r="AJ610" s="5">
        <f t="shared" si="78"/>
        <v>128677.26</v>
      </c>
      <c r="AK610" s="2">
        <f t="shared" si="79"/>
        <v>21</v>
      </c>
    </row>
    <row r="611" spans="1:37" ht="12.75" x14ac:dyDescent="0.2">
      <c r="A611" s="4">
        <v>45894</v>
      </c>
      <c r="B611" s="5">
        <f>All_Customers_Residential!B611+All_Customers_Small_Commercial!B611+All_Customers_Lighting!B611</f>
        <v>86338.109999999986</v>
      </c>
      <c r="C611" s="5">
        <f>All_Customers_Residential!C611+All_Customers_Small_Commercial!C611+All_Customers_Lighting!C611</f>
        <v>78720.150000000009</v>
      </c>
      <c r="D611" s="5">
        <f>All_Customers_Residential!D611+All_Customers_Small_Commercial!D611+All_Customers_Lighting!D611</f>
        <v>76443.78</v>
      </c>
      <c r="E611" s="5">
        <f>All_Customers_Residential!E611+All_Customers_Small_Commercial!E611+All_Customers_Lighting!E611</f>
        <v>76236.115000000005</v>
      </c>
      <c r="F611" s="5">
        <f>All_Customers_Residential!F611+All_Customers_Small_Commercial!F611+All_Customers_Lighting!F611</f>
        <v>78296.755000000005</v>
      </c>
      <c r="G611" s="5">
        <f>All_Customers_Residential!G611+All_Customers_Small_Commercial!G611+All_Customers_Lighting!G611</f>
        <v>83222.625</v>
      </c>
      <c r="H611" s="5">
        <f>All_Customers_Residential!H611+All_Customers_Small_Commercial!H611+All_Customers_Lighting!H611</f>
        <v>91191.014999999999</v>
      </c>
      <c r="I611" s="5">
        <f>All_Customers_Residential!I611+All_Customers_Small_Commercial!I611+All_Customers_Lighting!I611</f>
        <v>99833.94</v>
      </c>
      <c r="J611" s="5">
        <f>All_Customers_Residential!J611+All_Customers_Small_Commercial!J611+All_Customers_Lighting!J611</f>
        <v>103838.65</v>
      </c>
      <c r="K611" s="5">
        <f>All_Customers_Residential!K611+All_Customers_Small_Commercial!K611+All_Customers_Lighting!K611</f>
        <v>104810.54000000001</v>
      </c>
      <c r="L611" s="5">
        <f>All_Customers_Residential!L611+All_Customers_Small_Commercial!L611+All_Customers_Lighting!L611</f>
        <v>110674.56</v>
      </c>
      <c r="M611" s="5">
        <f>All_Customers_Residential!M611+All_Customers_Small_Commercial!M611+All_Customers_Lighting!M611</f>
        <v>103542.29</v>
      </c>
      <c r="N611" s="5">
        <f>All_Customers_Residential!N611+All_Customers_Small_Commercial!N611+All_Customers_Lighting!N611</f>
        <v>101416.42000000001</v>
      </c>
      <c r="O611" s="5">
        <f>All_Customers_Residential!O611+All_Customers_Small_Commercial!O611+All_Customers_Lighting!O611</f>
        <v>97856.5</v>
      </c>
      <c r="P611" s="5">
        <f>All_Customers_Residential!P611+All_Customers_Small_Commercial!P611+All_Customers_Lighting!P611</f>
        <v>94765.47</v>
      </c>
      <c r="Q611" s="5">
        <f>All_Customers_Residential!Q611+All_Customers_Small_Commercial!Q611+All_Customers_Lighting!Q611</f>
        <v>95934.11</v>
      </c>
      <c r="R611" s="5">
        <f>All_Customers_Residential!R611+All_Customers_Small_Commercial!R611+All_Customers_Lighting!R611</f>
        <v>98451.35</v>
      </c>
      <c r="S611" s="5">
        <f>All_Customers_Residential!S611+All_Customers_Small_Commercial!S611+All_Customers_Lighting!S611</f>
        <v>108383.98</v>
      </c>
      <c r="T611" s="5">
        <f>All_Customers_Residential!T611+All_Customers_Small_Commercial!T611+All_Customers_Lighting!T611</f>
        <v>119234.17</v>
      </c>
      <c r="U611" s="5">
        <f>All_Customers_Residential!U611+All_Customers_Small_Commercial!U611+All_Customers_Lighting!U611</f>
        <v>124770.43000000001</v>
      </c>
      <c r="V611" s="5">
        <f>All_Customers_Residential!V611+All_Customers_Small_Commercial!V611+All_Customers_Lighting!V611</f>
        <v>121490.98999999999</v>
      </c>
      <c r="W611" s="5">
        <f>All_Customers_Residential!W611+All_Customers_Small_Commercial!W611+All_Customers_Lighting!W611</f>
        <v>113812.94499999999</v>
      </c>
      <c r="X611" s="5">
        <f>All_Customers_Residential!X611+All_Customers_Small_Commercial!X611+All_Customers_Lighting!X611</f>
        <v>102775.76500000001</v>
      </c>
      <c r="Y611" s="5">
        <f>All_Customers_Residential!Y611+All_Customers_Small_Commercial!Y611+All_Customers_Lighting!Y611</f>
        <v>91623.555000000022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1701592.1099999999</v>
      </c>
      <c r="AD611" s="5">
        <f t="shared" si="74"/>
        <v>662072.10500000045</v>
      </c>
      <c r="AE611" s="5">
        <f t="shared" si="75"/>
        <v>2363664.2150000003</v>
      </c>
      <c r="AG611" s="2">
        <f t="shared" si="76"/>
        <v>8</v>
      </c>
      <c r="AH611" s="2">
        <f t="shared" si="77"/>
        <v>2025</v>
      </c>
      <c r="AJ611" s="5">
        <f t="shared" si="78"/>
        <v>124770.43000000001</v>
      </c>
      <c r="AK611" s="2">
        <f t="shared" si="79"/>
        <v>20</v>
      </c>
    </row>
    <row r="612" spans="1:37" ht="12.75" x14ac:dyDescent="0.2">
      <c r="A612" s="4">
        <v>45895</v>
      </c>
      <c r="B612" s="5">
        <f>All_Customers_Residential!B612+All_Customers_Small_Commercial!B612+All_Customers_Lighting!B612</f>
        <v>82554.345000000001</v>
      </c>
      <c r="C612" s="5">
        <f>All_Customers_Residential!C612+All_Customers_Small_Commercial!C612+All_Customers_Lighting!C612</f>
        <v>76592.63</v>
      </c>
      <c r="D612" s="5">
        <f>All_Customers_Residential!D612+All_Customers_Small_Commercial!D612+All_Customers_Lighting!D612</f>
        <v>74092.095000000001</v>
      </c>
      <c r="E612" s="5">
        <f>All_Customers_Residential!E612+All_Customers_Small_Commercial!E612+All_Customers_Lighting!E612</f>
        <v>72790.115000000005</v>
      </c>
      <c r="F612" s="5">
        <f>All_Customers_Residential!F612+All_Customers_Small_Commercial!F612+All_Customers_Lighting!F612</f>
        <v>75543.565000000002</v>
      </c>
      <c r="G612" s="5">
        <f>All_Customers_Residential!G612+All_Customers_Small_Commercial!G612+All_Customers_Lighting!G612</f>
        <v>80044.884999999995</v>
      </c>
      <c r="H612" s="5">
        <f>All_Customers_Residential!H612+All_Customers_Small_Commercial!H612+All_Customers_Lighting!H612</f>
        <v>83868.065000000002</v>
      </c>
      <c r="I612" s="5">
        <f>All_Customers_Residential!I612+All_Customers_Small_Commercial!I612+All_Customers_Lighting!I612</f>
        <v>84525.805000000008</v>
      </c>
      <c r="J612" s="5">
        <f>All_Customers_Residential!J612+All_Customers_Small_Commercial!J612+All_Customers_Lighting!J612</f>
        <v>68808.33</v>
      </c>
      <c r="K612" s="5">
        <f>All_Customers_Residential!K612+All_Customers_Small_Commercial!K612+All_Customers_Lighting!K612</f>
        <v>59144.369999999995</v>
      </c>
      <c r="L612" s="5">
        <f>All_Customers_Residential!L612+All_Customers_Small_Commercial!L612+All_Customers_Lighting!L612</f>
        <v>58387.380000000005</v>
      </c>
      <c r="M612" s="5">
        <f>All_Customers_Residential!M612+All_Customers_Small_Commercial!M612+All_Customers_Lighting!M612</f>
        <v>64214.82</v>
      </c>
      <c r="N612" s="5">
        <f>All_Customers_Residential!N612+All_Customers_Small_Commercial!N612+All_Customers_Lighting!N612</f>
        <v>69286.41</v>
      </c>
      <c r="O612" s="5">
        <f>All_Customers_Residential!O612+All_Customers_Small_Commercial!O612+All_Customers_Lighting!O612</f>
        <v>71225.45</v>
      </c>
      <c r="P612" s="5">
        <f>All_Customers_Residential!P612+All_Customers_Small_Commercial!P612+All_Customers_Lighting!P612</f>
        <v>65815.95</v>
      </c>
      <c r="Q612" s="5">
        <f>All_Customers_Residential!Q612+All_Customers_Small_Commercial!Q612+All_Customers_Lighting!Q612</f>
        <v>69789.739999999991</v>
      </c>
      <c r="R612" s="5">
        <f>All_Customers_Residential!R612+All_Customers_Small_Commercial!R612+All_Customers_Lighting!R612</f>
        <v>78256.160000000003</v>
      </c>
      <c r="S612" s="5">
        <f>All_Customers_Residential!S612+All_Customers_Small_Commercial!S612+All_Customers_Lighting!S612</f>
        <v>97341.540000000008</v>
      </c>
      <c r="T612" s="5">
        <f>All_Customers_Residential!T612+All_Customers_Small_Commercial!T612+All_Customers_Lighting!T612</f>
        <v>115923.55</v>
      </c>
      <c r="U612" s="5">
        <f>All_Customers_Residential!U612+All_Customers_Small_Commercial!U612+All_Customers_Lighting!U612</f>
        <v>126470.9</v>
      </c>
      <c r="V612" s="5">
        <f>All_Customers_Residential!V612+All_Customers_Small_Commercial!V612+All_Customers_Lighting!V612</f>
        <v>123014.98</v>
      </c>
      <c r="W612" s="5">
        <f>All_Customers_Residential!W612+All_Customers_Small_Commercial!W612+All_Customers_Lighting!W612</f>
        <v>114676.76</v>
      </c>
      <c r="X612" s="5">
        <f>All_Customers_Residential!X612+All_Customers_Small_Commercial!X612+All_Customers_Lighting!X612</f>
        <v>101026.48000000001</v>
      </c>
      <c r="Y612" s="5">
        <f>All_Customers_Residential!Y612+All_Customers_Small_Commercial!Y612+All_Customers_Lighting!Y612</f>
        <v>87904.374999999985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1367908.6250000002</v>
      </c>
      <c r="AD612" s="5">
        <f t="shared" si="74"/>
        <v>633390.07499999949</v>
      </c>
      <c r="AE612" s="5">
        <f t="shared" si="75"/>
        <v>2001298.6999999997</v>
      </c>
      <c r="AG612" s="2">
        <f t="shared" si="76"/>
        <v>8</v>
      </c>
      <c r="AH612" s="2">
        <f t="shared" si="77"/>
        <v>2025</v>
      </c>
      <c r="AJ612" s="5">
        <f t="shared" si="78"/>
        <v>126470.9</v>
      </c>
      <c r="AK612" s="2">
        <f t="shared" si="79"/>
        <v>20</v>
      </c>
    </row>
    <row r="613" spans="1:37" ht="12.75" x14ac:dyDescent="0.2">
      <c r="A613" s="4">
        <v>45896</v>
      </c>
      <c r="B613" s="5">
        <f>All_Customers_Residential!B613+All_Customers_Small_Commercial!B613+All_Customers_Lighting!B613</f>
        <v>77955.180000000008</v>
      </c>
      <c r="C613" s="5">
        <f>All_Customers_Residential!C613+All_Customers_Small_Commercial!C613+All_Customers_Lighting!C613</f>
        <v>72870.165000000008</v>
      </c>
      <c r="D613" s="5">
        <f>All_Customers_Residential!D613+All_Customers_Small_Commercial!D613+All_Customers_Lighting!D613</f>
        <v>70460.425000000003</v>
      </c>
      <c r="E613" s="5">
        <f>All_Customers_Residential!E613+All_Customers_Small_Commercial!E613+All_Customers_Lighting!E613</f>
        <v>69273.679999999993</v>
      </c>
      <c r="F613" s="5">
        <f>All_Customers_Residential!F613+All_Customers_Small_Commercial!F613+All_Customers_Lighting!F613</f>
        <v>70996.335000000006</v>
      </c>
      <c r="G613" s="5">
        <f>All_Customers_Residential!G613+All_Customers_Small_Commercial!G613+All_Customers_Lighting!G613</f>
        <v>76334.824999999997</v>
      </c>
      <c r="H613" s="5">
        <f>All_Customers_Residential!H613+All_Customers_Small_Commercial!H613+All_Customers_Lighting!H613</f>
        <v>83608.735000000001</v>
      </c>
      <c r="I613" s="5">
        <f>All_Customers_Residential!I613+All_Customers_Small_Commercial!I613+All_Customers_Lighting!I613</f>
        <v>73250.23</v>
      </c>
      <c r="J613" s="5">
        <f>All_Customers_Residential!J613+All_Customers_Small_Commercial!J613+All_Customers_Lighting!J613</f>
        <v>56193.65</v>
      </c>
      <c r="K613" s="5">
        <f>All_Customers_Residential!K613+All_Customers_Small_Commercial!K613+All_Customers_Lighting!K613</f>
        <v>50282.92</v>
      </c>
      <c r="L613" s="5">
        <f>All_Customers_Residential!L613+All_Customers_Small_Commercial!L613+All_Customers_Lighting!L613</f>
        <v>43684.959999999999</v>
      </c>
      <c r="M613" s="5">
        <f>All_Customers_Residential!M613+All_Customers_Small_Commercial!M613+All_Customers_Lighting!M613</f>
        <v>50978.54</v>
      </c>
      <c r="N613" s="5">
        <f>All_Customers_Residential!N613+All_Customers_Small_Commercial!N613+All_Customers_Lighting!N613</f>
        <v>59169.930000000008</v>
      </c>
      <c r="O613" s="5">
        <f>All_Customers_Residential!O613+All_Customers_Small_Commercial!O613+All_Customers_Lighting!O613</f>
        <v>65151.789999999994</v>
      </c>
      <c r="P613" s="5">
        <f>All_Customers_Residential!P613+All_Customers_Small_Commercial!P613+All_Customers_Lighting!P613</f>
        <v>67762.61</v>
      </c>
      <c r="Q613" s="5">
        <f>All_Customers_Residential!Q613+All_Customers_Small_Commercial!Q613+All_Customers_Lighting!Q613</f>
        <v>64793.63</v>
      </c>
      <c r="R613" s="5">
        <f>All_Customers_Residential!R613+All_Customers_Small_Commercial!R613+All_Customers_Lighting!R613</f>
        <v>79516.47</v>
      </c>
      <c r="S613" s="5">
        <f>All_Customers_Residential!S613+All_Customers_Small_Commercial!S613+All_Customers_Lighting!S613</f>
        <v>101930.4</v>
      </c>
      <c r="T613" s="5">
        <f>All_Customers_Residential!T613+All_Customers_Small_Commercial!T613+All_Customers_Lighting!T613</f>
        <v>112146.51</v>
      </c>
      <c r="U613" s="5">
        <f>All_Customers_Residential!U613+All_Customers_Small_Commercial!U613+All_Customers_Lighting!U613</f>
        <v>121104.7</v>
      </c>
      <c r="V613" s="5">
        <f>All_Customers_Residential!V613+All_Customers_Small_Commercial!V613+All_Customers_Lighting!V613</f>
        <v>117757.5</v>
      </c>
      <c r="W613" s="5">
        <f>All_Customers_Residential!W613+All_Customers_Small_Commercial!W613+All_Customers_Lighting!W613</f>
        <v>110419.455</v>
      </c>
      <c r="X613" s="5">
        <f>All_Customers_Residential!X613+All_Customers_Small_Commercial!X613+All_Customers_Lighting!X613</f>
        <v>97184.330000000016</v>
      </c>
      <c r="Y613" s="5">
        <f>All_Customers_Residential!Y613+All_Customers_Small_Commercial!Y613+All_Customers_Lighting!Y613</f>
        <v>86053.474999999991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1271327.625</v>
      </c>
      <c r="AD613" s="5">
        <f t="shared" si="74"/>
        <v>607552.8200000003</v>
      </c>
      <c r="AE613" s="5">
        <f t="shared" si="75"/>
        <v>1878880.4450000003</v>
      </c>
      <c r="AG613" s="2">
        <f t="shared" si="76"/>
        <v>8</v>
      </c>
      <c r="AH613" s="2">
        <f t="shared" si="77"/>
        <v>2025</v>
      </c>
      <c r="AJ613" s="5">
        <f t="shared" si="78"/>
        <v>121104.7</v>
      </c>
      <c r="AK613" s="2">
        <f t="shared" si="79"/>
        <v>20</v>
      </c>
    </row>
    <row r="614" spans="1:37" ht="12.75" x14ac:dyDescent="0.2">
      <c r="A614" s="4">
        <v>45897</v>
      </c>
      <c r="B614" s="5">
        <f>All_Customers_Residential!B614+All_Customers_Small_Commercial!B614+All_Customers_Lighting!B614</f>
        <v>76530.845000000001</v>
      </c>
      <c r="C614" s="5">
        <f>All_Customers_Residential!C614+All_Customers_Small_Commercial!C614+All_Customers_Lighting!C614</f>
        <v>72763.86</v>
      </c>
      <c r="D614" s="5">
        <f>All_Customers_Residential!D614+All_Customers_Small_Commercial!D614+All_Customers_Lighting!D614</f>
        <v>70014.5</v>
      </c>
      <c r="E614" s="5">
        <f>All_Customers_Residential!E614+All_Customers_Small_Commercial!E614+All_Customers_Lighting!E614</f>
        <v>68758.295000000013</v>
      </c>
      <c r="F614" s="5">
        <f>All_Customers_Residential!F614+All_Customers_Small_Commercial!F614+All_Customers_Lighting!F614</f>
        <v>71614.794999999998</v>
      </c>
      <c r="G614" s="5">
        <f>All_Customers_Residential!G614+All_Customers_Small_Commercial!G614+All_Customers_Lighting!G614</f>
        <v>76287.164999999994</v>
      </c>
      <c r="H614" s="5">
        <f>All_Customers_Residential!H614+All_Customers_Small_Commercial!H614+All_Customers_Lighting!H614</f>
        <v>83220.60500000001</v>
      </c>
      <c r="I614" s="5">
        <f>All_Customers_Residential!I614+All_Customers_Small_Commercial!I614+All_Customers_Lighting!I614</f>
        <v>72094.294999999998</v>
      </c>
      <c r="J614" s="5">
        <f>All_Customers_Residential!J614+All_Customers_Small_Commercial!J614+All_Customers_Lighting!J614</f>
        <v>50246.720000000001</v>
      </c>
      <c r="K614" s="5">
        <f>All_Customers_Residential!K614+All_Customers_Small_Commercial!K614+All_Customers_Lighting!K614</f>
        <v>38714.15</v>
      </c>
      <c r="L614" s="5">
        <f>All_Customers_Residential!L614+All_Customers_Small_Commercial!L614+All_Customers_Lighting!L614</f>
        <v>36718.339999999997</v>
      </c>
      <c r="M614" s="5">
        <f>All_Customers_Residential!M614+All_Customers_Small_Commercial!M614+All_Customers_Lighting!M614</f>
        <v>44440.42</v>
      </c>
      <c r="N614" s="5">
        <f>All_Customers_Residential!N614+All_Customers_Small_Commercial!N614+All_Customers_Lighting!N614</f>
        <v>43414.97</v>
      </c>
      <c r="O614" s="5">
        <f>All_Customers_Residential!O614+All_Customers_Small_Commercial!O614+All_Customers_Lighting!O614</f>
        <v>38837.550000000003</v>
      </c>
      <c r="P614" s="5">
        <f>All_Customers_Residential!P614+All_Customers_Small_Commercial!P614+All_Customers_Lighting!P614</f>
        <v>39546.93</v>
      </c>
      <c r="Q614" s="5">
        <f>All_Customers_Residential!Q614+All_Customers_Small_Commercial!Q614+All_Customers_Lighting!Q614</f>
        <v>43876.61</v>
      </c>
      <c r="R614" s="5">
        <f>All_Customers_Residential!R614+All_Customers_Small_Commercial!R614+All_Customers_Lighting!R614</f>
        <v>59552.28</v>
      </c>
      <c r="S614" s="5">
        <f>All_Customers_Residential!S614+All_Customers_Small_Commercial!S614+All_Customers_Lighting!S614</f>
        <v>85407.07</v>
      </c>
      <c r="T614" s="5">
        <f>All_Customers_Residential!T614+All_Customers_Small_Commercial!T614+All_Customers_Lighting!T614</f>
        <v>108721.14</v>
      </c>
      <c r="U614" s="5">
        <f>All_Customers_Residential!U614+All_Customers_Small_Commercial!U614+All_Customers_Lighting!U614</f>
        <v>117792.70999999999</v>
      </c>
      <c r="V614" s="5">
        <f>All_Customers_Residential!V614+All_Customers_Small_Commercial!V614+All_Customers_Lighting!V614</f>
        <v>117705.17000000001</v>
      </c>
      <c r="W614" s="5">
        <f>All_Customers_Residential!W614+All_Customers_Small_Commercial!W614+All_Customers_Lighting!W614</f>
        <v>109030.25</v>
      </c>
      <c r="X614" s="5">
        <f>All_Customers_Residential!X614+All_Customers_Small_Commercial!X614+All_Customers_Lighting!X614</f>
        <v>98992.895000000004</v>
      </c>
      <c r="Y614" s="5">
        <f>All_Customers_Residential!Y614+All_Customers_Small_Commercial!Y614+All_Customers_Lighting!Y614</f>
        <v>86720.134999999995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1105091.5</v>
      </c>
      <c r="AD614" s="5">
        <f t="shared" si="74"/>
        <v>605910.19999999995</v>
      </c>
      <c r="AE614" s="5">
        <f t="shared" si="75"/>
        <v>1711001.7</v>
      </c>
      <c r="AG614" s="2">
        <f t="shared" si="76"/>
        <v>8</v>
      </c>
      <c r="AH614" s="2">
        <f t="shared" si="77"/>
        <v>2025</v>
      </c>
      <c r="AJ614" s="5">
        <f t="shared" si="78"/>
        <v>117792.70999999999</v>
      </c>
      <c r="AK614" s="2">
        <f t="shared" si="79"/>
        <v>20</v>
      </c>
    </row>
    <row r="615" spans="1:37" ht="12.75" x14ac:dyDescent="0.2">
      <c r="A615" s="4">
        <v>45898</v>
      </c>
      <c r="B615" s="5">
        <f>All_Customers_Residential!B615+All_Customers_Small_Commercial!B615+All_Customers_Lighting!B615</f>
        <v>78129.574999999997</v>
      </c>
      <c r="C615" s="5">
        <f>All_Customers_Residential!C615+All_Customers_Small_Commercial!C615+All_Customers_Lighting!C615</f>
        <v>72433.455000000002</v>
      </c>
      <c r="D615" s="5">
        <f>All_Customers_Residential!D615+All_Customers_Small_Commercial!D615+All_Customers_Lighting!D615</f>
        <v>69766.764999999999</v>
      </c>
      <c r="E615" s="5">
        <f>All_Customers_Residential!E615+All_Customers_Small_Commercial!E615+All_Customers_Lighting!E615</f>
        <v>69510.47</v>
      </c>
      <c r="F615" s="5">
        <f>All_Customers_Residential!F615+All_Customers_Small_Commercial!F615+All_Customers_Lighting!F615</f>
        <v>71114.515000000014</v>
      </c>
      <c r="G615" s="5">
        <f>All_Customers_Residential!G615+All_Customers_Small_Commercial!G615+All_Customers_Lighting!G615</f>
        <v>76352.75</v>
      </c>
      <c r="H615" s="5">
        <f>All_Customers_Residential!H615+All_Customers_Small_Commercial!H615+All_Customers_Lighting!H615</f>
        <v>83023.709999999992</v>
      </c>
      <c r="I615" s="5">
        <f>All_Customers_Residential!I615+All_Customers_Small_Commercial!I615+All_Customers_Lighting!I615</f>
        <v>85667.68</v>
      </c>
      <c r="J615" s="5">
        <f>All_Customers_Residential!J615+All_Customers_Small_Commercial!J615+All_Customers_Lighting!J615</f>
        <v>82184.44</v>
      </c>
      <c r="K615" s="5">
        <f>All_Customers_Residential!K615+All_Customers_Small_Commercial!K615+All_Customers_Lighting!K615</f>
        <v>78904.289999999994</v>
      </c>
      <c r="L615" s="5">
        <f>All_Customers_Residential!L615+All_Customers_Small_Commercial!L615+All_Customers_Lighting!L615</f>
        <v>67355.94</v>
      </c>
      <c r="M615" s="5">
        <f>All_Customers_Residential!M615+All_Customers_Small_Commercial!M615+All_Customers_Lighting!M615</f>
        <v>79536.87</v>
      </c>
      <c r="N615" s="5">
        <f>All_Customers_Residential!N615+All_Customers_Small_Commercial!N615+All_Customers_Lighting!N615</f>
        <v>82437.23</v>
      </c>
      <c r="O615" s="5">
        <f>All_Customers_Residential!O615+All_Customers_Small_Commercial!O615+All_Customers_Lighting!O615</f>
        <v>85319.28</v>
      </c>
      <c r="P615" s="5">
        <f>All_Customers_Residential!P615+All_Customers_Small_Commercial!P615+All_Customers_Lighting!P615</f>
        <v>84325.25</v>
      </c>
      <c r="Q615" s="5">
        <f>All_Customers_Residential!Q615+All_Customers_Small_Commercial!Q615+All_Customers_Lighting!Q615</f>
        <v>83317.94</v>
      </c>
      <c r="R615" s="5">
        <f>All_Customers_Residential!R615+All_Customers_Small_Commercial!R615+All_Customers_Lighting!R615</f>
        <v>93165.16</v>
      </c>
      <c r="S615" s="5">
        <f>All_Customers_Residential!S615+All_Customers_Small_Commercial!S615+All_Customers_Lighting!S615</f>
        <v>104459.44</v>
      </c>
      <c r="T615" s="5">
        <f>All_Customers_Residential!T615+All_Customers_Small_Commercial!T615+All_Customers_Lighting!T615</f>
        <v>111290.11</v>
      </c>
      <c r="U615" s="5">
        <f>All_Customers_Residential!U615+All_Customers_Small_Commercial!U615+All_Customers_Lighting!U615</f>
        <v>114831.1</v>
      </c>
      <c r="V615" s="5">
        <f>All_Customers_Residential!V615+All_Customers_Small_Commercial!V615+All_Customers_Lighting!V615</f>
        <v>112502.39999999999</v>
      </c>
      <c r="W615" s="5">
        <f>All_Customers_Residential!W615+All_Customers_Small_Commercial!W615+All_Customers_Lighting!W615</f>
        <v>106498.45</v>
      </c>
      <c r="X615" s="5">
        <f>All_Customers_Residential!X615+All_Customers_Small_Commercial!X615+All_Customers_Lighting!X615</f>
        <v>96951.095000000001</v>
      </c>
      <c r="Y615" s="5">
        <f>All_Customers_Residential!Y615+All_Customers_Small_Commercial!Y615+All_Customers_Lighting!Y615</f>
        <v>87486.83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1468746.6749999998</v>
      </c>
      <c r="AD615" s="5">
        <f t="shared" si="74"/>
        <v>607818.06999999983</v>
      </c>
      <c r="AE615" s="5">
        <f t="shared" si="75"/>
        <v>2076564.7449999996</v>
      </c>
      <c r="AG615" s="2">
        <f t="shared" si="76"/>
        <v>8</v>
      </c>
      <c r="AH615" s="2">
        <f t="shared" si="77"/>
        <v>2025</v>
      </c>
      <c r="AJ615" s="5">
        <f t="shared" si="78"/>
        <v>114831.1</v>
      </c>
      <c r="AK615" s="2">
        <f t="shared" si="79"/>
        <v>20</v>
      </c>
    </row>
    <row r="616" spans="1:37" ht="12.75" x14ac:dyDescent="0.2">
      <c r="A616" s="4">
        <v>45899</v>
      </c>
      <c r="B616" s="5">
        <f>All_Customers_Residential!B616+All_Customers_Small_Commercial!B616+All_Customers_Lighting!B616</f>
        <v>77714.675000000003</v>
      </c>
      <c r="C616" s="5">
        <f>All_Customers_Residential!C616+All_Customers_Small_Commercial!C616+All_Customers_Lighting!C616</f>
        <v>72007.960000000006</v>
      </c>
      <c r="D616" s="5">
        <f>All_Customers_Residential!D616+All_Customers_Small_Commercial!D616+All_Customers_Lighting!D616</f>
        <v>70785.17</v>
      </c>
      <c r="E616" s="5">
        <f>All_Customers_Residential!E616+All_Customers_Small_Commercial!E616+All_Customers_Lighting!E616</f>
        <v>68082.67</v>
      </c>
      <c r="F616" s="5">
        <f>All_Customers_Residential!F616+All_Customers_Small_Commercial!F616+All_Customers_Lighting!F616</f>
        <v>69942.759999999995</v>
      </c>
      <c r="G616" s="5">
        <f>All_Customers_Residential!G616+All_Customers_Small_Commercial!G616+All_Customers_Lighting!G616</f>
        <v>71421.494999999995</v>
      </c>
      <c r="H616" s="5">
        <f>All_Customers_Residential!H616+All_Customers_Small_Commercial!H616+All_Customers_Lighting!H616</f>
        <v>74923.25</v>
      </c>
      <c r="I616" s="5">
        <f>All_Customers_Residential!I616+All_Customers_Small_Commercial!I616+All_Customers_Lighting!I616</f>
        <v>79484.755000000005</v>
      </c>
      <c r="J616" s="5">
        <f>All_Customers_Residential!J616+All_Customers_Small_Commercial!J616+All_Customers_Lighting!J616</f>
        <v>81554.19</v>
      </c>
      <c r="K616" s="5">
        <f>All_Customers_Residential!K616+All_Customers_Small_Commercial!K616+All_Customers_Lighting!K616</f>
        <v>76234.8</v>
      </c>
      <c r="L616" s="5">
        <f>All_Customers_Residential!L616+All_Customers_Small_Commercial!L616+All_Customers_Lighting!L616</f>
        <v>66988.47</v>
      </c>
      <c r="M616" s="5">
        <f>All_Customers_Residential!M616+All_Customers_Small_Commercial!M616+All_Customers_Lighting!M616</f>
        <v>56265.14</v>
      </c>
      <c r="N616" s="5">
        <f>All_Customers_Residential!N616+All_Customers_Small_Commercial!N616+All_Customers_Lighting!N616</f>
        <v>52773.47</v>
      </c>
      <c r="O616" s="5">
        <f>All_Customers_Residential!O616+All_Customers_Small_Commercial!O616+All_Customers_Lighting!O616</f>
        <v>45378.27</v>
      </c>
      <c r="P616" s="5">
        <f>All_Customers_Residential!P616+All_Customers_Small_Commercial!P616+All_Customers_Lighting!P616</f>
        <v>45474.149999999994</v>
      </c>
      <c r="Q616" s="5">
        <f>All_Customers_Residential!Q616+All_Customers_Small_Commercial!Q616+All_Customers_Lighting!Q616</f>
        <v>44606.100000000006</v>
      </c>
      <c r="R616" s="5">
        <f>All_Customers_Residential!R616+All_Customers_Small_Commercial!R616+All_Customers_Lighting!R616</f>
        <v>63126.19</v>
      </c>
      <c r="S616" s="5">
        <f>All_Customers_Residential!S616+All_Customers_Small_Commercial!S616+All_Customers_Lighting!S616</f>
        <v>90308.58</v>
      </c>
      <c r="T616" s="5">
        <f>All_Customers_Residential!T616+All_Customers_Small_Commercial!T616+All_Customers_Lighting!T616</f>
        <v>104016.55</v>
      </c>
      <c r="U616" s="5">
        <f>All_Customers_Residential!U616+All_Customers_Small_Commercial!U616+All_Customers_Lighting!U616</f>
        <v>113438.88</v>
      </c>
      <c r="V616" s="5">
        <f>All_Customers_Residential!V616+All_Customers_Small_Commercial!V616+All_Customers_Lighting!V616</f>
        <v>111842.17000000001</v>
      </c>
      <c r="W616" s="5">
        <f>All_Customers_Residential!W616+All_Customers_Small_Commercial!W616+All_Customers_Lighting!W616</f>
        <v>105223.855</v>
      </c>
      <c r="X616" s="5">
        <f>All_Customers_Residential!X616+All_Customers_Small_Commercial!X616+All_Customers_Lighting!X616</f>
        <v>95665.705000000002</v>
      </c>
      <c r="Y616" s="5">
        <f>All_Customers_Residential!Y616+All_Customers_Small_Commercial!Y616+All_Customers_Lighting!Y616</f>
        <v>85632.849999999991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1822892.1050000004</v>
      </c>
      <c r="AE616" s="5">
        <f t="shared" si="75"/>
        <v>1822892.1050000004</v>
      </c>
      <c r="AG616" s="2">
        <f t="shared" si="76"/>
        <v>8</v>
      </c>
      <c r="AH616" s="2">
        <f t="shared" si="77"/>
        <v>2025</v>
      </c>
      <c r="AJ616" s="5">
        <f t="shared" si="78"/>
        <v>113438.88</v>
      </c>
      <c r="AK616" s="2">
        <f t="shared" si="79"/>
        <v>20</v>
      </c>
    </row>
    <row r="617" spans="1:37" ht="12.75" x14ac:dyDescent="0.2">
      <c r="A617" s="4">
        <v>45900</v>
      </c>
      <c r="B617" s="5">
        <f>All_Customers_Residential!B617+All_Customers_Small_Commercial!B617+All_Customers_Lighting!B617</f>
        <v>75692.52</v>
      </c>
      <c r="C617" s="5">
        <f>All_Customers_Residential!C617+All_Customers_Small_Commercial!C617+All_Customers_Lighting!C617</f>
        <v>71042.89</v>
      </c>
      <c r="D617" s="5">
        <f>All_Customers_Residential!D617+All_Customers_Small_Commercial!D617+All_Customers_Lighting!D617</f>
        <v>68440.510000000009</v>
      </c>
      <c r="E617" s="5">
        <f>All_Customers_Residential!E617+All_Customers_Small_Commercial!E617+All_Customers_Lighting!E617</f>
        <v>66994.375</v>
      </c>
      <c r="F617" s="5">
        <f>All_Customers_Residential!F617+All_Customers_Small_Commercial!F617+All_Customers_Lighting!F617</f>
        <v>66866.485000000001</v>
      </c>
      <c r="G617" s="5">
        <f>All_Customers_Residential!G617+All_Customers_Small_Commercial!G617+All_Customers_Lighting!G617</f>
        <v>68606.92</v>
      </c>
      <c r="H617" s="5">
        <f>All_Customers_Residential!H617+All_Customers_Small_Commercial!H617+All_Customers_Lighting!H617</f>
        <v>70627.904999999999</v>
      </c>
      <c r="I617" s="5">
        <f>All_Customers_Residential!I617+All_Customers_Small_Commercial!I617+All_Customers_Lighting!I617</f>
        <v>62560.695</v>
      </c>
      <c r="J617" s="5">
        <f>All_Customers_Residential!J617+All_Customers_Small_Commercial!J617+All_Customers_Lighting!J617</f>
        <v>45155.85</v>
      </c>
      <c r="K617" s="5">
        <f>All_Customers_Residential!K617+All_Customers_Small_Commercial!K617+All_Customers_Lighting!K617</f>
        <v>34257.49</v>
      </c>
      <c r="L617" s="5">
        <f>All_Customers_Residential!L617+All_Customers_Small_Commercial!L617+All_Customers_Lighting!L617</f>
        <v>32981</v>
      </c>
      <c r="M617" s="5">
        <f>All_Customers_Residential!M617+All_Customers_Small_Commercial!M617+All_Customers_Lighting!M617</f>
        <v>36892.869999999995</v>
      </c>
      <c r="N617" s="5">
        <f>All_Customers_Residential!N617+All_Customers_Small_Commercial!N617+All_Customers_Lighting!N617</f>
        <v>41182.35</v>
      </c>
      <c r="O617" s="5">
        <f>All_Customers_Residential!O617+All_Customers_Small_Commercial!O617+All_Customers_Lighting!O617</f>
        <v>44363.869999999995</v>
      </c>
      <c r="P617" s="5">
        <f>All_Customers_Residential!P617+All_Customers_Small_Commercial!P617+All_Customers_Lighting!P617</f>
        <v>45736.69</v>
      </c>
      <c r="Q617" s="5">
        <f>All_Customers_Residential!Q617+All_Customers_Small_Commercial!Q617+All_Customers_Lighting!Q617</f>
        <v>48667.16</v>
      </c>
      <c r="R617" s="5">
        <f>All_Customers_Residential!R617+All_Customers_Small_Commercial!R617+All_Customers_Lighting!R617</f>
        <v>60547.630000000005</v>
      </c>
      <c r="S617" s="5">
        <f>All_Customers_Residential!S617+All_Customers_Small_Commercial!S617+All_Customers_Lighting!S617</f>
        <v>87328.63</v>
      </c>
      <c r="T617" s="5">
        <f>All_Customers_Residential!T617+All_Customers_Small_Commercial!T617+All_Customers_Lighting!T617</f>
        <v>108894.42</v>
      </c>
      <c r="U617" s="5">
        <f>All_Customers_Residential!U617+All_Customers_Small_Commercial!U617+All_Customers_Lighting!U617</f>
        <v>117165.09</v>
      </c>
      <c r="V617" s="5">
        <f>All_Customers_Residential!V617+All_Customers_Small_Commercial!V617+All_Customers_Lighting!V617</f>
        <v>116476.55</v>
      </c>
      <c r="W617" s="5">
        <f>All_Customers_Residential!W617+All_Customers_Small_Commercial!W617+All_Customers_Lighting!W617</f>
        <v>107966.93999999999</v>
      </c>
      <c r="X617" s="5">
        <f>All_Customers_Residential!X617+All_Customers_Small_Commercial!X617+All_Customers_Lighting!X617</f>
        <v>97510.315000000002</v>
      </c>
      <c r="Y617" s="5">
        <f>All_Customers_Residential!Y617+All_Customers_Small_Commercial!Y617+All_Customers_Lighting!Y617</f>
        <v>87666.709999999992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1663625.865</v>
      </c>
      <c r="AE617" s="5">
        <f t="shared" si="75"/>
        <v>1663625.865</v>
      </c>
      <c r="AG617" s="2">
        <f t="shared" si="76"/>
        <v>8</v>
      </c>
      <c r="AH617" s="2">
        <f t="shared" si="77"/>
        <v>2025</v>
      </c>
      <c r="AJ617" s="5">
        <f t="shared" si="78"/>
        <v>117165.09</v>
      </c>
      <c r="AK617" s="2">
        <f t="shared" si="79"/>
        <v>20</v>
      </c>
    </row>
    <row r="618" spans="1:37" ht="12.75" x14ac:dyDescent="0.2">
      <c r="A618" s="4">
        <v>45901</v>
      </c>
      <c r="B618" s="5">
        <f>All_Customers_Residential!B618+All_Customers_Small_Commercial!B618+All_Customers_Lighting!B618</f>
        <v>76134.794999999998</v>
      </c>
      <c r="C618" s="5">
        <f>All_Customers_Residential!C618+All_Customers_Small_Commercial!C618+All_Customers_Lighting!C618</f>
        <v>70915.75</v>
      </c>
      <c r="D618" s="5">
        <f>All_Customers_Residential!D618+All_Customers_Small_Commercial!D618+All_Customers_Lighting!D618</f>
        <v>67648.349999999991</v>
      </c>
      <c r="E618" s="5">
        <f>All_Customers_Residential!E618+All_Customers_Small_Commercial!E618+All_Customers_Lighting!E618</f>
        <v>66714.475000000006</v>
      </c>
      <c r="F618" s="5">
        <f>All_Customers_Residential!F618+All_Customers_Small_Commercial!F618+All_Customers_Lighting!F618</f>
        <v>67081.055000000008</v>
      </c>
      <c r="G618" s="5">
        <f>All_Customers_Residential!G618+All_Customers_Small_Commercial!G618+All_Customers_Lighting!G618</f>
        <v>70243.214999999997</v>
      </c>
      <c r="H618" s="5">
        <f>All_Customers_Residential!H618+All_Customers_Small_Commercial!H618+All_Customers_Lighting!H618</f>
        <v>71731.13</v>
      </c>
      <c r="I618" s="5">
        <f>All_Customers_Residential!I618+All_Customers_Small_Commercial!I618+All_Customers_Lighting!I618</f>
        <v>66258.175000000003</v>
      </c>
      <c r="J618" s="5">
        <f>All_Customers_Residential!J618+All_Customers_Small_Commercial!J618+All_Customers_Lighting!J618</f>
        <v>48312.564999999995</v>
      </c>
      <c r="K618" s="5">
        <f>All_Customers_Residential!K618+All_Customers_Small_Commercial!K618+All_Customers_Lighting!K618</f>
        <v>38718.92</v>
      </c>
      <c r="L618" s="5">
        <f>All_Customers_Residential!L618+All_Customers_Small_Commercial!L618+All_Customers_Lighting!L618</f>
        <v>35876.9</v>
      </c>
      <c r="M618" s="5">
        <f>All_Customers_Residential!M618+All_Customers_Small_Commercial!M618+All_Customers_Lighting!M618</f>
        <v>38689.46</v>
      </c>
      <c r="N618" s="5">
        <f>All_Customers_Residential!N618+All_Customers_Small_Commercial!N618+All_Customers_Lighting!N618</f>
        <v>42576.29</v>
      </c>
      <c r="O618" s="5">
        <f>All_Customers_Residential!O618+All_Customers_Small_Commercial!O618+All_Customers_Lighting!O618</f>
        <v>46658.09</v>
      </c>
      <c r="P618" s="5">
        <f>All_Customers_Residential!P618+All_Customers_Small_Commercial!P618+All_Customers_Lighting!P618</f>
        <v>49526.429999999993</v>
      </c>
      <c r="Q618" s="5">
        <f>All_Customers_Residential!Q618+All_Customers_Small_Commercial!Q618+All_Customers_Lighting!Q618</f>
        <v>56982.06</v>
      </c>
      <c r="R618" s="5">
        <f>All_Customers_Residential!R618+All_Customers_Small_Commercial!R618+All_Customers_Lighting!R618</f>
        <v>72056.14</v>
      </c>
      <c r="S618" s="5">
        <f>All_Customers_Residential!S618+All_Customers_Small_Commercial!S618+All_Customers_Lighting!S618</f>
        <v>97540.209999999992</v>
      </c>
      <c r="T618" s="5">
        <f>All_Customers_Residential!T618+All_Customers_Small_Commercial!T618+All_Customers_Lighting!T618</f>
        <v>121822.85</v>
      </c>
      <c r="U618" s="5">
        <f>All_Customers_Residential!U618+All_Customers_Small_Commercial!U618+All_Customers_Lighting!U618</f>
        <v>131050.59000000001</v>
      </c>
      <c r="V618" s="5">
        <f>All_Customers_Residential!V618+All_Customers_Small_Commercial!V618+All_Customers_Lighting!V618</f>
        <v>126528.925</v>
      </c>
      <c r="W618" s="5">
        <f>All_Customers_Residential!W618+All_Customers_Small_Commercial!W618+All_Customers_Lighting!W618</f>
        <v>113032.91999999998</v>
      </c>
      <c r="X618" s="5">
        <f>All_Customers_Residential!X618+All_Customers_Small_Commercial!X618+All_Customers_Lighting!X618</f>
        <v>98133.88</v>
      </c>
      <c r="Y618" s="5">
        <f>All_Customers_Residential!Y618+All_Customers_Small_Commercial!Y618+All_Customers_Lighting!Y618</f>
        <v>86202.035000000003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1760435.2100000002</v>
      </c>
      <c r="AE618" s="5">
        <f t="shared" si="75"/>
        <v>1760435.2100000002</v>
      </c>
      <c r="AG618" s="2">
        <f t="shared" si="76"/>
        <v>9</v>
      </c>
      <c r="AH618" s="2">
        <f t="shared" si="77"/>
        <v>2025</v>
      </c>
      <c r="AJ618" s="5">
        <f t="shared" si="78"/>
        <v>131050.59000000001</v>
      </c>
      <c r="AK618" s="2">
        <f t="shared" si="79"/>
        <v>20</v>
      </c>
    </row>
    <row r="619" spans="1:37" ht="12.75" x14ac:dyDescent="0.2">
      <c r="A619" s="4">
        <v>45902</v>
      </c>
      <c r="B619" s="5">
        <f>All_Customers_Residential!B619+All_Customers_Small_Commercial!B619+All_Customers_Lighting!B619</f>
        <v>77054.399999999994</v>
      </c>
      <c r="C619" s="5">
        <f>All_Customers_Residential!C619+All_Customers_Small_Commercial!C619+All_Customers_Lighting!C619</f>
        <v>71666.600000000006</v>
      </c>
      <c r="D619" s="5">
        <f>All_Customers_Residential!D619+All_Customers_Small_Commercial!D619+All_Customers_Lighting!D619</f>
        <v>68691.77</v>
      </c>
      <c r="E619" s="5">
        <f>All_Customers_Residential!E619+All_Customers_Small_Commercial!E619+All_Customers_Lighting!E619</f>
        <v>68699.734999999986</v>
      </c>
      <c r="F619" s="5">
        <f>All_Customers_Residential!F619+All_Customers_Small_Commercial!F619+All_Customers_Lighting!F619</f>
        <v>69921.365000000005</v>
      </c>
      <c r="G619" s="5">
        <f>All_Customers_Residential!G619+All_Customers_Small_Commercial!G619+All_Customers_Lighting!G619</f>
        <v>76719.595000000001</v>
      </c>
      <c r="H619" s="5">
        <f>All_Customers_Residential!H619+All_Customers_Small_Commercial!H619+All_Customers_Lighting!H619</f>
        <v>85573.614999999991</v>
      </c>
      <c r="I619" s="5">
        <f>All_Customers_Residential!I619+All_Customers_Small_Commercial!I619+All_Customers_Lighting!I619</f>
        <v>87758.145000000004</v>
      </c>
      <c r="J619" s="5">
        <f>All_Customers_Residential!J619+All_Customers_Small_Commercial!J619+All_Customers_Lighting!J619</f>
        <v>69606.03</v>
      </c>
      <c r="K619" s="5">
        <f>All_Customers_Residential!K619+All_Customers_Small_Commercial!K619+All_Customers_Lighting!K619</f>
        <v>59514.14</v>
      </c>
      <c r="L619" s="5">
        <f>All_Customers_Residential!L619+All_Customers_Small_Commercial!L619+All_Customers_Lighting!L619</f>
        <v>58205.59</v>
      </c>
      <c r="M619" s="5">
        <f>All_Customers_Residential!M619+All_Customers_Small_Commercial!M619+All_Customers_Lighting!M619</f>
        <v>56582.729999999996</v>
      </c>
      <c r="N619" s="5">
        <f>All_Customers_Residential!N619+All_Customers_Small_Commercial!N619+All_Customers_Lighting!N619</f>
        <v>60117.770000000004</v>
      </c>
      <c r="O619" s="5">
        <f>All_Customers_Residential!O619+All_Customers_Small_Commercial!O619+All_Customers_Lighting!O619</f>
        <v>57379.350000000006</v>
      </c>
      <c r="P619" s="5">
        <f>All_Customers_Residential!P619+All_Customers_Small_Commercial!P619+All_Customers_Lighting!P619</f>
        <v>61968.959999999999</v>
      </c>
      <c r="Q619" s="5">
        <f>All_Customers_Residential!Q619+All_Customers_Small_Commercial!Q619+All_Customers_Lighting!Q619</f>
        <v>64678.64</v>
      </c>
      <c r="R619" s="5">
        <f>All_Customers_Residential!R619+All_Customers_Small_Commercial!R619+All_Customers_Lighting!R619</f>
        <v>73276.460000000006</v>
      </c>
      <c r="S619" s="5">
        <f>All_Customers_Residential!S619+All_Customers_Small_Commercial!S619+All_Customers_Lighting!S619</f>
        <v>98317.41</v>
      </c>
      <c r="T619" s="5">
        <f>All_Customers_Residential!T619+All_Customers_Small_Commercial!T619+All_Customers_Lighting!T619</f>
        <v>120378.4</v>
      </c>
      <c r="U619" s="5">
        <f>All_Customers_Residential!U619+All_Customers_Small_Commercial!U619+All_Customers_Lighting!U619</f>
        <v>128605.03</v>
      </c>
      <c r="V619" s="5">
        <f>All_Customers_Residential!V619+All_Customers_Small_Commercial!V619+All_Customers_Lighting!V619</f>
        <v>121994.14</v>
      </c>
      <c r="W619" s="5">
        <f>All_Customers_Residential!W619+All_Customers_Small_Commercial!W619+All_Customers_Lighting!W619</f>
        <v>111269.85500000001</v>
      </c>
      <c r="X619" s="5">
        <f>All_Customers_Residential!X619+All_Customers_Small_Commercial!X619+All_Customers_Lighting!X619</f>
        <v>97264.175000000003</v>
      </c>
      <c r="Y619" s="5">
        <f>All_Customers_Residential!Y619+All_Customers_Small_Commercial!Y619+All_Customers_Lighting!Y619</f>
        <v>85159.99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1326916.825</v>
      </c>
      <c r="AD619" s="5">
        <f t="shared" si="74"/>
        <v>603487.0699999996</v>
      </c>
      <c r="AE619" s="5">
        <f t="shared" si="75"/>
        <v>1930403.8949999996</v>
      </c>
      <c r="AG619" s="2">
        <f t="shared" si="76"/>
        <v>9</v>
      </c>
      <c r="AH619" s="2">
        <f t="shared" si="77"/>
        <v>2025</v>
      </c>
      <c r="AJ619" s="5">
        <f t="shared" si="78"/>
        <v>128605.03</v>
      </c>
      <c r="AK619" s="2">
        <f t="shared" si="79"/>
        <v>20</v>
      </c>
    </row>
    <row r="620" spans="1:37" ht="12.75" x14ac:dyDescent="0.2">
      <c r="A620" s="4">
        <v>45903</v>
      </c>
      <c r="B620" s="5">
        <f>All_Customers_Residential!B620+All_Customers_Small_Commercial!B620+All_Customers_Lighting!B620</f>
        <v>48282.434999999998</v>
      </c>
      <c r="C620" s="5">
        <f>All_Customers_Residential!C620+All_Customers_Small_Commercial!C620+All_Customers_Lighting!C620</f>
        <v>53029.485000000001</v>
      </c>
      <c r="D620" s="5">
        <f>All_Customers_Residential!D620+All_Customers_Small_Commercial!D620+All_Customers_Lighting!D620</f>
        <v>52413.705000000002</v>
      </c>
      <c r="E620" s="5">
        <f>All_Customers_Residential!E620+All_Customers_Small_Commercial!E620+All_Customers_Lighting!E620</f>
        <v>58791.915000000008</v>
      </c>
      <c r="F620" s="5">
        <f>All_Customers_Residential!F620+All_Customers_Small_Commercial!F620+All_Customers_Lighting!F620</f>
        <v>66488.835000000006</v>
      </c>
      <c r="G620" s="5">
        <f>All_Customers_Residential!G620+All_Customers_Small_Commercial!G620+All_Customers_Lighting!G620</f>
        <v>73880.549999999988</v>
      </c>
      <c r="H620" s="5">
        <f>All_Customers_Residential!H620+All_Customers_Small_Commercial!H620+All_Customers_Lighting!H620</f>
        <v>84184.17</v>
      </c>
      <c r="I620" s="5">
        <f>All_Customers_Residential!I620+All_Customers_Small_Commercial!I620+All_Customers_Lighting!I620</f>
        <v>89251.235000000001</v>
      </c>
      <c r="J620" s="5">
        <f>All_Customers_Residential!J620+All_Customers_Small_Commercial!J620+All_Customers_Lighting!J620</f>
        <v>68913.38</v>
      </c>
      <c r="K620" s="5">
        <f>All_Customers_Residential!K620+All_Customers_Small_Commercial!K620+All_Customers_Lighting!K620</f>
        <v>53181.1</v>
      </c>
      <c r="L620" s="5">
        <f>All_Customers_Residential!L620+All_Customers_Small_Commercial!L620+All_Customers_Lighting!L620</f>
        <v>43221.54</v>
      </c>
      <c r="M620" s="5">
        <f>All_Customers_Residential!M620+All_Customers_Small_Commercial!M620+All_Customers_Lighting!M620</f>
        <v>40640.46</v>
      </c>
      <c r="N620" s="5">
        <f>All_Customers_Residential!N620+All_Customers_Small_Commercial!N620+All_Customers_Lighting!N620</f>
        <v>48477</v>
      </c>
      <c r="O620" s="5">
        <f>All_Customers_Residential!O620+All_Customers_Small_Commercial!O620+All_Customers_Lighting!O620</f>
        <v>44432.7</v>
      </c>
      <c r="P620" s="5">
        <f>All_Customers_Residential!P620+All_Customers_Small_Commercial!P620+All_Customers_Lighting!P620</f>
        <v>44705.399999999994</v>
      </c>
      <c r="Q620" s="5">
        <f>All_Customers_Residential!Q620+All_Customers_Small_Commercial!Q620+All_Customers_Lighting!Q620</f>
        <v>50425.740000000005</v>
      </c>
      <c r="R620" s="5">
        <f>All_Customers_Residential!R620+All_Customers_Small_Commercial!R620+All_Customers_Lighting!R620</f>
        <v>66632.47</v>
      </c>
      <c r="S620" s="5">
        <f>All_Customers_Residential!S620+All_Customers_Small_Commercial!S620+All_Customers_Lighting!S620</f>
        <v>97720.260000000009</v>
      </c>
      <c r="T620" s="5">
        <f>All_Customers_Residential!T620+All_Customers_Small_Commercial!T620+All_Customers_Lighting!T620</f>
        <v>119792.45999999999</v>
      </c>
      <c r="U620" s="5">
        <f>All_Customers_Residential!U620+All_Customers_Small_Commercial!U620+All_Customers_Lighting!U620</f>
        <v>125616.07999999999</v>
      </c>
      <c r="V620" s="5">
        <f>All_Customers_Residential!V620+All_Customers_Small_Commercial!V620+All_Customers_Lighting!V620</f>
        <v>121645.87000000001</v>
      </c>
      <c r="W620" s="5">
        <f>All_Customers_Residential!W620+All_Customers_Small_Commercial!W620+All_Customers_Lighting!W620</f>
        <v>109984.93</v>
      </c>
      <c r="X620" s="5">
        <f>All_Customers_Residential!X620+All_Customers_Small_Commercial!X620+All_Customers_Lighting!X620</f>
        <v>96901.37</v>
      </c>
      <c r="Y620" s="5">
        <f>All_Customers_Residential!Y620+All_Customers_Small_Commercial!Y620+All_Customers_Lighting!Y620</f>
        <v>84338.325000000012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1221541.9950000001</v>
      </c>
      <c r="AD620" s="5">
        <f t="shared" si="74"/>
        <v>521409.41999999969</v>
      </c>
      <c r="AE620" s="5">
        <f t="shared" si="75"/>
        <v>1742951.4149999998</v>
      </c>
      <c r="AG620" s="2">
        <f t="shared" si="76"/>
        <v>9</v>
      </c>
      <c r="AH620" s="2">
        <f t="shared" si="77"/>
        <v>2025</v>
      </c>
      <c r="AJ620" s="5">
        <f t="shared" si="78"/>
        <v>125616.07999999999</v>
      </c>
      <c r="AK620" s="2">
        <f t="shared" si="79"/>
        <v>20</v>
      </c>
    </row>
    <row r="621" spans="1:37" ht="12.75" x14ac:dyDescent="0.2">
      <c r="A621" s="4">
        <v>45904</v>
      </c>
      <c r="B621" s="5">
        <f>All_Customers_Residential!B621+All_Customers_Small_Commercial!B621+All_Customers_Lighting!B621</f>
        <v>75731.679999999993</v>
      </c>
      <c r="C621" s="5">
        <f>All_Customers_Residential!C621+All_Customers_Small_Commercial!C621+All_Customers_Lighting!C621</f>
        <v>71336.319999999992</v>
      </c>
      <c r="D621" s="5">
        <f>All_Customers_Residential!D621+All_Customers_Small_Commercial!D621+All_Customers_Lighting!D621</f>
        <v>70319.92</v>
      </c>
      <c r="E621" s="5">
        <f>All_Customers_Residential!E621+All_Customers_Small_Commercial!E621+All_Customers_Lighting!E621</f>
        <v>69005.49500000001</v>
      </c>
      <c r="F621" s="5">
        <f>All_Customers_Residential!F621+All_Customers_Small_Commercial!F621+All_Customers_Lighting!F621</f>
        <v>70904.92</v>
      </c>
      <c r="G621" s="5">
        <f>All_Customers_Residential!G621+All_Customers_Small_Commercial!G621+All_Customers_Lighting!G621</f>
        <v>77738.320000000007</v>
      </c>
      <c r="H621" s="5">
        <f>All_Customers_Residential!H621+All_Customers_Small_Commercial!H621+All_Customers_Lighting!H621</f>
        <v>89135.975000000006</v>
      </c>
      <c r="I621" s="5">
        <f>All_Customers_Residential!I621+All_Customers_Small_Commercial!I621+All_Customers_Lighting!I621</f>
        <v>95959.03</v>
      </c>
      <c r="J621" s="5">
        <f>All_Customers_Residential!J621+All_Customers_Small_Commercial!J621+All_Customers_Lighting!J621</f>
        <v>88730.104999999996</v>
      </c>
      <c r="K621" s="5">
        <f>All_Customers_Residential!K621+All_Customers_Small_Commercial!K621+All_Customers_Lighting!K621</f>
        <v>63774.99</v>
      </c>
      <c r="L621" s="5">
        <f>All_Customers_Residential!L621+All_Customers_Small_Commercial!L621+All_Customers_Lighting!L621</f>
        <v>50711.31</v>
      </c>
      <c r="M621" s="5">
        <f>All_Customers_Residential!M621+All_Customers_Small_Commercial!M621+All_Customers_Lighting!M621</f>
        <v>43604</v>
      </c>
      <c r="N621" s="5">
        <f>All_Customers_Residential!N621+All_Customers_Small_Commercial!N621+All_Customers_Lighting!N621</f>
        <v>43573.89</v>
      </c>
      <c r="O621" s="5">
        <f>All_Customers_Residential!O621+All_Customers_Small_Commercial!O621+All_Customers_Lighting!O621</f>
        <v>42284.22</v>
      </c>
      <c r="P621" s="5">
        <f>All_Customers_Residential!P621+All_Customers_Small_Commercial!P621+All_Customers_Lighting!P621</f>
        <v>45159.21</v>
      </c>
      <c r="Q621" s="5">
        <f>All_Customers_Residential!Q621+All_Customers_Small_Commercial!Q621+All_Customers_Lighting!Q621</f>
        <v>51586.86</v>
      </c>
      <c r="R621" s="5">
        <f>All_Customers_Residential!R621+All_Customers_Small_Commercial!R621+All_Customers_Lighting!R621</f>
        <v>66184.09</v>
      </c>
      <c r="S621" s="5">
        <f>All_Customers_Residential!S621+All_Customers_Small_Commercial!S621+All_Customers_Lighting!S621</f>
        <v>94668.73000000001</v>
      </c>
      <c r="T621" s="5">
        <f>All_Customers_Residential!T621+All_Customers_Small_Commercial!T621+All_Customers_Lighting!T621</f>
        <v>117416.44</v>
      </c>
      <c r="U621" s="5">
        <f>All_Customers_Residential!U621+All_Customers_Small_Commercial!U621+All_Customers_Lighting!U621</f>
        <v>127267.58</v>
      </c>
      <c r="V621" s="5">
        <f>All_Customers_Residential!V621+All_Customers_Small_Commercial!V621+All_Customers_Lighting!V621</f>
        <v>121294.765</v>
      </c>
      <c r="W621" s="5">
        <f>All_Customers_Residential!W621+All_Customers_Small_Commercial!W621+All_Customers_Lighting!W621</f>
        <v>110766.43</v>
      </c>
      <c r="X621" s="5">
        <f>All_Customers_Residential!X621+All_Customers_Small_Commercial!X621+All_Customers_Lighting!X621</f>
        <v>97752.654999999999</v>
      </c>
      <c r="Y621" s="5">
        <f>All_Customers_Residential!Y621+All_Customers_Small_Commercial!Y621+All_Customers_Lighting!Y621</f>
        <v>86720.959999999992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1260734.3049999999</v>
      </c>
      <c r="AD621" s="5">
        <f t="shared" si="74"/>
        <v>610893.58999999985</v>
      </c>
      <c r="AE621" s="5">
        <f t="shared" si="75"/>
        <v>1871627.8949999998</v>
      </c>
      <c r="AG621" s="2">
        <f t="shared" si="76"/>
        <v>9</v>
      </c>
      <c r="AH621" s="2">
        <f t="shared" si="77"/>
        <v>2025</v>
      </c>
      <c r="AJ621" s="5">
        <f t="shared" si="78"/>
        <v>127267.58</v>
      </c>
      <c r="AK621" s="2">
        <f t="shared" si="79"/>
        <v>20</v>
      </c>
    </row>
    <row r="622" spans="1:37" ht="12.75" x14ac:dyDescent="0.2">
      <c r="A622" s="4">
        <v>45905</v>
      </c>
      <c r="B622" s="5">
        <f>All_Customers_Residential!B622+All_Customers_Small_Commercial!B622+All_Customers_Lighting!B622</f>
        <v>76772.479999999996</v>
      </c>
      <c r="C622" s="5">
        <f>All_Customers_Residential!C622+All_Customers_Small_Commercial!C622+All_Customers_Lighting!C622</f>
        <v>73642.63</v>
      </c>
      <c r="D622" s="5">
        <f>All_Customers_Residential!D622+All_Customers_Small_Commercial!D622+All_Customers_Lighting!D622</f>
        <v>70318.849999999991</v>
      </c>
      <c r="E622" s="5">
        <f>All_Customers_Residential!E622+All_Customers_Small_Commercial!E622+All_Customers_Lighting!E622</f>
        <v>70514.26999999999</v>
      </c>
      <c r="F622" s="5">
        <f>All_Customers_Residential!F622+All_Customers_Small_Commercial!F622+All_Customers_Lighting!F622</f>
        <v>72478.714999999997</v>
      </c>
      <c r="G622" s="5">
        <f>All_Customers_Residential!G622+All_Customers_Small_Commercial!G622+All_Customers_Lighting!G622</f>
        <v>78811.539999999994</v>
      </c>
      <c r="H622" s="5">
        <f>All_Customers_Residential!H622+All_Customers_Small_Commercial!H622+All_Customers_Lighting!H622</f>
        <v>87549.88</v>
      </c>
      <c r="I622" s="5">
        <f>All_Customers_Residential!I622+All_Customers_Small_Commercial!I622+All_Customers_Lighting!I622</f>
        <v>99632.794999999998</v>
      </c>
      <c r="J622" s="5">
        <f>All_Customers_Residential!J622+All_Customers_Small_Commercial!J622+All_Customers_Lighting!J622</f>
        <v>98230.56</v>
      </c>
      <c r="K622" s="5">
        <f>All_Customers_Residential!K622+All_Customers_Small_Commercial!K622+All_Customers_Lighting!K622</f>
        <v>91045.67</v>
      </c>
      <c r="L622" s="5">
        <f>All_Customers_Residential!L622+All_Customers_Small_Commercial!L622+All_Customers_Lighting!L622</f>
        <v>81787.06</v>
      </c>
      <c r="M622" s="5">
        <f>All_Customers_Residential!M622+All_Customers_Small_Commercial!M622+All_Customers_Lighting!M622</f>
        <v>66982.080000000002</v>
      </c>
      <c r="N622" s="5">
        <f>All_Customers_Residential!N622+All_Customers_Small_Commercial!N622+All_Customers_Lighting!N622</f>
        <v>73572.37</v>
      </c>
      <c r="O622" s="5">
        <f>All_Customers_Residential!O622+All_Customers_Small_Commercial!O622+All_Customers_Lighting!O622</f>
        <v>79018.16</v>
      </c>
      <c r="P622" s="5">
        <f>All_Customers_Residential!P622+All_Customers_Small_Commercial!P622+All_Customers_Lighting!P622</f>
        <v>83288.570000000007</v>
      </c>
      <c r="Q622" s="5">
        <f>All_Customers_Residential!Q622+All_Customers_Small_Commercial!Q622+All_Customers_Lighting!Q622</f>
        <v>90576.6</v>
      </c>
      <c r="R622" s="5">
        <f>All_Customers_Residential!R622+All_Customers_Small_Commercial!R622+All_Customers_Lighting!R622</f>
        <v>98172.07</v>
      </c>
      <c r="S622" s="5">
        <f>All_Customers_Residential!S622+All_Customers_Small_Commercial!S622+All_Customers_Lighting!S622</f>
        <v>110512.84</v>
      </c>
      <c r="T622" s="5">
        <f>All_Customers_Residential!T622+All_Customers_Small_Commercial!T622+All_Customers_Lighting!T622</f>
        <v>116905.11</v>
      </c>
      <c r="U622" s="5">
        <f>All_Customers_Residential!U622+All_Customers_Small_Commercial!U622+All_Customers_Lighting!U622</f>
        <v>120333.65</v>
      </c>
      <c r="V622" s="5">
        <f>All_Customers_Residential!V622+All_Customers_Small_Commercial!V622+All_Customers_Lighting!V622</f>
        <v>116213.825</v>
      </c>
      <c r="W622" s="5">
        <f>All_Customers_Residential!W622+All_Customers_Small_Commercial!W622+All_Customers_Lighting!W622</f>
        <v>108611.8</v>
      </c>
      <c r="X622" s="5">
        <f>All_Customers_Residential!X622+All_Customers_Small_Commercial!X622+All_Customers_Lighting!X622</f>
        <v>99031.33</v>
      </c>
      <c r="Y622" s="5">
        <f>All_Customers_Residential!Y622+All_Customers_Small_Commercial!Y622+All_Customers_Lighting!Y622</f>
        <v>87662.915000000008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1533914.4899999998</v>
      </c>
      <c r="AD622" s="5">
        <f t="shared" si="74"/>
        <v>617751.28000000026</v>
      </c>
      <c r="AE622" s="5">
        <f t="shared" si="75"/>
        <v>2151665.77</v>
      </c>
      <c r="AG622" s="2">
        <f t="shared" si="76"/>
        <v>9</v>
      </c>
      <c r="AH622" s="2">
        <f t="shared" si="77"/>
        <v>2025</v>
      </c>
      <c r="AJ622" s="5">
        <f t="shared" si="78"/>
        <v>120333.65</v>
      </c>
      <c r="AK622" s="2">
        <f t="shared" si="79"/>
        <v>20</v>
      </c>
    </row>
    <row r="623" spans="1:37" ht="12.75" x14ac:dyDescent="0.2">
      <c r="A623" s="4">
        <v>45906</v>
      </c>
      <c r="B623" s="5">
        <f>All_Customers_Residential!B623+All_Customers_Small_Commercial!B623+All_Customers_Lighting!B623</f>
        <v>78922.03</v>
      </c>
      <c r="C623" s="5">
        <f>All_Customers_Residential!C623+All_Customers_Small_Commercial!C623+All_Customers_Lighting!C623</f>
        <v>74924.23</v>
      </c>
      <c r="D623" s="5">
        <f>All_Customers_Residential!D623+All_Customers_Small_Commercial!D623+All_Customers_Lighting!D623</f>
        <v>73139.97</v>
      </c>
      <c r="E623" s="5">
        <f>All_Customers_Residential!E623+All_Customers_Small_Commercial!E623+All_Customers_Lighting!E623</f>
        <v>72066.55</v>
      </c>
      <c r="F623" s="5">
        <f>All_Customers_Residential!F623+All_Customers_Small_Commercial!F623+All_Customers_Lighting!F623</f>
        <v>72272.200000000012</v>
      </c>
      <c r="G623" s="5">
        <f>All_Customers_Residential!G623+All_Customers_Small_Commercial!G623+All_Customers_Lighting!G623</f>
        <v>73971.785000000003</v>
      </c>
      <c r="H623" s="5">
        <f>All_Customers_Residential!H623+All_Customers_Small_Commercial!H623+All_Customers_Lighting!H623</f>
        <v>79016.424999999988</v>
      </c>
      <c r="I623" s="5">
        <f>All_Customers_Residential!I623+All_Customers_Small_Commercial!I623+All_Customers_Lighting!I623</f>
        <v>89886.625</v>
      </c>
      <c r="J623" s="5">
        <f>All_Customers_Residential!J623+All_Customers_Small_Commercial!J623+All_Customers_Lighting!J623</f>
        <v>92653.184999999998</v>
      </c>
      <c r="K623" s="5">
        <f>All_Customers_Residential!K623+All_Customers_Small_Commercial!K623+All_Customers_Lighting!K623</f>
        <v>88725.41</v>
      </c>
      <c r="L623" s="5">
        <f>All_Customers_Residential!L623+All_Customers_Small_Commercial!L623+All_Customers_Lighting!L623</f>
        <v>86584.09</v>
      </c>
      <c r="M623" s="5">
        <f>All_Customers_Residential!M623+All_Customers_Small_Commercial!M623+All_Customers_Lighting!M623</f>
        <v>82629.679999999993</v>
      </c>
      <c r="N623" s="5">
        <f>All_Customers_Residential!N623+All_Customers_Small_Commercial!N623+All_Customers_Lighting!N623</f>
        <v>69464.09</v>
      </c>
      <c r="O623" s="5">
        <f>All_Customers_Residential!O623+All_Customers_Small_Commercial!O623+All_Customers_Lighting!O623</f>
        <v>68566.12</v>
      </c>
      <c r="P623" s="5">
        <f>All_Customers_Residential!P623+All_Customers_Small_Commercial!P623+All_Customers_Lighting!P623</f>
        <v>79322.759999999995</v>
      </c>
      <c r="Q623" s="5">
        <f>All_Customers_Residential!Q623+All_Customers_Small_Commercial!Q623+All_Customers_Lighting!Q623</f>
        <v>92964.89</v>
      </c>
      <c r="R623" s="5">
        <f>All_Customers_Residential!R623+All_Customers_Small_Commercial!R623+All_Customers_Lighting!R623</f>
        <v>107117.47</v>
      </c>
      <c r="S623" s="5">
        <f>All_Customers_Residential!S623+All_Customers_Small_Commercial!S623+All_Customers_Lighting!S623</f>
        <v>121771.56</v>
      </c>
      <c r="T623" s="5">
        <f>All_Customers_Residential!T623+All_Customers_Small_Commercial!T623+All_Customers_Lighting!T623</f>
        <v>122326.78</v>
      </c>
      <c r="U623" s="5">
        <f>All_Customers_Residential!U623+All_Customers_Small_Commercial!U623+All_Customers_Lighting!U623</f>
        <v>120657.23999999999</v>
      </c>
      <c r="V623" s="5">
        <f>All_Customers_Residential!V623+All_Customers_Small_Commercial!V623+All_Customers_Lighting!V623</f>
        <v>114980.69</v>
      </c>
      <c r="W623" s="5">
        <f>All_Customers_Residential!W623+All_Customers_Small_Commercial!W623+All_Customers_Lighting!W623</f>
        <v>106906.52</v>
      </c>
      <c r="X623" s="5">
        <f>All_Customers_Residential!X623+All_Customers_Small_Commercial!X623+All_Customers_Lighting!X623</f>
        <v>95662.764999999999</v>
      </c>
      <c r="Y623" s="5">
        <f>All_Customers_Residential!Y623+All_Customers_Small_Commercial!Y623+All_Customers_Lighting!Y623</f>
        <v>86049.184999999998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2150582.2499999995</v>
      </c>
      <c r="AE623" s="5">
        <f t="shared" si="75"/>
        <v>2150582.2499999995</v>
      </c>
      <c r="AG623" s="2">
        <f t="shared" si="76"/>
        <v>9</v>
      </c>
      <c r="AH623" s="2">
        <f t="shared" si="77"/>
        <v>2025</v>
      </c>
      <c r="AJ623" s="5">
        <f t="shared" si="78"/>
        <v>122326.78</v>
      </c>
      <c r="AK623" s="2">
        <f t="shared" si="79"/>
        <v>19</v>
      </c>
    </row>
    <row r="624" spans="1:37" ht="12.75" x14ac:dyDescent="0.2">
      <c r="A624" s="4">
        <v>45907</v>
      </c>
      <c r="B624" s="5">
        <f>All_Customers_Residential!B624+All_Customers_Small_Commercial!B624+All_Customers_Lighting!B624</f>
        <v>76287.5</v>
      </c>
      <c r="C624" s="5">
        <f>All_Customers_Residential!C624+All_Customers_Small_Commercial!C624+All_Customers_Lighting!C624</f>
        <v>72315.555000000008</v>
      </c>
      <c r="D624" s="5">
        <f>All_Customers_Residential!D624+All_Customers_Small_Commercial!D624+All_Customers_Lighting!D624</f>
        <v>69761.97</v>
      </c>
      <c r="E624" s="5">
        <f>All_Customers_Residential!E624+All_Customers_Small_Commercial!E624+All_Customers_Lighting!E624</f>
        <v>68105.25</v>
      </c>
      <c r="F624" s="5">
        <f>All_Customers_Residential!F624+All_Customers_Small_Commercial!F624+All_Customers_Lighting!F624</f>
        <v>68868.479999999996</v>
      </c>
      <c r="G624" s="5">
        <f>All_Customers_Residential!G624+All_Customers_Small_Commercial!G624+All_Customers_Lighting!G624</f>
        <v>70640.565000000002</v>
      </c>
      <c r="H624" s="5">
        <f>All_Customers_Residential!H624+All_Customers_Small_Commercial!H624+All_Customers_Lighting!H624</f>
        <v>75086.915000000008</v>
      </c>
      <c r="I624" s="5">
        <f>All_Customers_Residential!I624+All_Customers_Small_Commercial!I624+All_Customers_Lighting!I624</f>
        <v>83880.885000000009</v>
      </c>
      <c r="J624" s="5">
        <f>All_Customers_Residential!J624+All_Customers_Small_Commercial!J624+All_Customers_Lighting!J624</f>
        <v>91870.150000000009</v>
      </c>
      <c r="K624" s="5">
        <f>All_Customers_Residential!K624+All_Customers_Small_Commercial!K624+All_Customers_Lighting!K624</f>
        <v>94108.01</v>
      </c>
      <c r="L624" s="5">
        <f>All_Customers_Residential!L624+All_Customers_Small_Commercial!L624+All_Customers_Lighting!L624</f>
        <v>96623.6</v>
      </c>
      <c r="M624" s="5">
        <f>All_Customers_Residential!M624+All_Customers_Small_Commercial!M624+All_Customers_Lighting!M624</f>
        <v>94812.4</v>
      </c>
      <c r="N624" s="5">
        <f>All_Customers_Residential!N624+All_Customers_Small_Commercial!N624+All_Customers_Lighting!N624</f>
        <v>92958.73</v>
      </c>
      <c r="O624" s="5">
        <f>All_Customers_Residential!O624+All_Customers_Small_Commercial!O624+All_Customers_Lighting!O624</f>
        <v>85187.69</v>
      </c>
      <c r="P624" s="5">
        <f>All_Customers_Residential!P624+All_Customers_Small_Commercial!P624+All_Customers_Lighting!P624</f>
        <v>82153.740000000005</v>
      </c>
      <c r="Q624" s="5">
        <f>All_Customers_Residential!Q624+All_Customers_Small_Commercial!Q624+All_Customers_Lighting!Q624</f>
        <v>90489.040000000008</v>
      </c>
      <c r="R624" s="5">
        <f>All_Customers_Residential!R624+All_Customers_Small_Commercial!R624+All_Customers_Lighting!R624</f>
        <v>96654.42</v>
      </c>
      <c r="S624" s="5">
        <f>All_Customers_Residential!S624+All_Customers_Small_Commercial!S624+All_Customers_Lighting!S624</f>
        <v>109422.70999999999</v>
      </c>
      <c r="T624" s="5">
        <f>All_Customers_Residential!T624+All_Customers_Small_Commercial!T624+All_Customers_Lighting!T624</f>
        <v>115499.98</v>
      </c>
      <c r="U624" s="5">
        <f>All_Customers_Residential!U624+All_Customers_Small_Commercial!U624+All_Customers_Lighting!U624</f>
        <v>122853.40000000001</v>
      </c>
      <c r="V624" s="5">
        <f>All_Customers_Residential!V624+All_Customers_Small_Commercial!V624+All_Customers_Lighting!V624</f>
        <v>117538.8</v>
      </c>
      <c r="W624" s="5">
        <f>All_Customers_Residential!W624+All_Customers_Small_Commercial!W624+All_Customers_Lighting!W624</f>
        <v>105892.905</v>
      </c>
      <c r="X624" s="5">
        <f>All_Customers_Residential!X624+All_Customers_Small_Commercial!X624+All_Customers_Lighting!X624</f>
        <v>93607.099999999991</v>
      </c>
      <c r="Y624" s="5">
        <f>All_Customers_Residential!Y624+All_Customers_Small_Commercial!Y624+All_Customers_Lighting!Y624</f>
        <v>83223.12999999999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2157842.9249999998</v>
      </c>
      <c r="AE624" s="5">
        <f t="shared" si="75"/>
        <v>2157842.9249999998</v>
      </c>
      <c r="AG624" s="2">
        <f t="shared" si="76"/>
        <v>9</v>
      </c>
      <c r="AH624" s="2">
        <f t="shared" si="77"/>
        <v>2025</v>
      </c>
      <c r="AJ624" s="5">
        <f t="shared" si="78"/>
        <v>122853.40000000001</v>
      </c>
      <c r="AK624" s="2">
        <f t="shared" si="79"/>
        <v>20</v>
      </c>
    </row>
    <row r="625" spans="1:37" ht="12.75" x14ac:dyDescent="0.2">
      <c r="A625" s="4">
        <v>45908</v>
      </c>
      <c r="B625" s="5">
        <f>All_Customers_Residential!B625+All_Customers_Small_Commercial!B625+All_Customers_Lighting!B625</f>
        <v>74172.56</v>
      </c>
      <c r="C625" s="5">
        <f>All_Customers_Residential!C625+All_Customers_Small_Commercial!C625+All_Customers_Lighting!C625</f>
        <v>69474.92</v>
      </c>
      <c r="D625" s="5">
        <f>All_Customers_Residential!D625+All_Customers_Small_Commercial!D625+All_Customers_Lighting!D625</f>
        <v>68195.549999999988</v>
      </c>
      <c r="E625" s="5">
        <f>All_Customers_Residential!E625+All_Customers_Small_Commercial!E625+All_Customers_Lighting!E625</f>
        <v>68056.565000000002</v>
      </c>
      <c r="F625" s="5">
        <f>All_Customers_Residential!F625+All_Customers_Small_Commercial!F625+All_Customers_Lighting!F625</f>
        <v>68826.275000000009</v>
      </c>
      <c r="G625" s="5">
        <f>All_Customers_Residential!G625+All_Customers_Small_Commercial!G625+All_Customers_Lighting!G625</f>
        <v>74629.540000000008</v>
      </c>
      <c r="H625" s="5">
        <f>All_Customers_Residential!H625+All_Customers_Small_Commercial!H625+All_Customers_Lighting!H625</f>
        <v>85902.099999999991</v>
      </c>
      <c r="I625" s="5">
        <f>All_Customers_Residential!I625+All_Customers_Small_Commercial!I625+All_Customers_Lighting!I625</f>
        <v>81892.114999999991</v>
      </c>
      <c r="J625" s="5">
        <f>All_Customers_Residential!J625+All_Customers_Small_Commercial!J625+All_Customers_Lighting!J625</f>
        <v>56176.67</v>
      </c>
      <c r="K625" s="5">
        <f>All_Customers_Residential!K625+All_Customers_Small_Commercial!K625+All_Customers_Lighting!K625</f>
        <v>41775.589999999997</v>
      </c>
      <c r="L625" s="5">
        <f>All_Customers_Residential!L625+All_Customers_Small_Commercial!L625+All_Customers_Lighting!L625</f>
        <v>37363.58</v>
      </c>
      <c r="M625" s="5">
        <f>All_Customers_Residential!M625+All_Customers_Small_Commercial!M625+All_Customers_Lighting!M625</f>
        <v>41762.020000000004</v>
      </c>
      <c r="N625" s="5">
        <f>All_Customers_Residential!N625+All_Customers_Small_Commercial!N625+All_Customers_Lighting!N625</f>
        <v>44820.71</v>
      </c>
      <c r="O625" s="5">
        <f>All_Customers_Residential!O625+All_Customers_Small_Commercial!O625+All_Customers_Lighting!O625</f>
        <v>45677.94</v>
      </c>
      <c r="P625" s="5">
        <f>All_Customers_Residential!P625+All_Customers_Small_Commercial!P625+All_Customers_Lighting!P625</f>
        <v>51570.78</v>
      </c>
      <c r="Q625" s="5">
        <f>All_Customers_Residential!Q625+All_Customers_Small_Commercial!Q625+All_Customers_Lighting!Q625</f>
        <v>55389.65</v>
      </c>
      <c r="R625" s="5">
        <f>All_Customers_Residential!R625+All_Customers_Small_Commercial!R625+All_Customers_Lighting!R625</f>
        <v>73403.199999999997</v>
      </c>
      <c r="S625" s="5">
        <f>All_Customers_Residential!S625+All_Customers_Small_Commercial!S625+All_Customers_Lighting!S625</f>
        <v>93096.51</v>
      </c>
      <c r="T625" s="5">
        <f>All_Customers_Residential!T625+All_Customers_Small_Commercial!T625+All_Customers_Lighting!T625</f>
        <v>109875.35</v>
      </c>
      <c r="U625" s="5">
        <f>All_Customers_Residential!U625+All_Customers_Small_Commercial!U625+All_Customers_Lighting!U625</f>
        <v>119814.58</v>
      </c>
      <c r="V625" s="5">
        <f>All_Customers_Residential!V625+All_Customers_Small_Commercial!V625+All_Customers_Lighting!V625</f>
        <v>114866.83</v>
      </c>
      <c r="W625" s="5">
        <f>All_Customers_Residential!W625+All_Customers_Small_Commercial!W625+All_Customers_Lighting!W625</f>
        <v>103458.02499999999</v>
      </c>
      <c r="X625" s="5">
        <f>All_Customers_Residential!X625+All_Customers_Small_Commercial!X625+All_Customers_Lighting!X625</f>
        <v>91091.94</v>
      </c>
      <c r="Y625" s="5">
        <f>All_Customers_Residential!Y625+All_Customers_Small_Commercial!Y625+All_Customers_Lighting!Y625</f>
        <v>81844.464999999997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1162035.4899999998</v>
      </c>
      <c r="AD625" s="5">
        <f t="shared" si="74"/>
        <v>591101.97500000033</v>
      </c>
      <c r="AE625" s="5">
        <f t="shared" si="75"/>
        <v>1753137.4650000001</v>
      </c>
      <c r="AG625" s="2">
        <f t="shared" si="76"/>
        <v>9</v>
      </c>
      <c r="AH625" s="2">
        <f t="shared" si="77"/>
        <v>2025</v>
      </c>
      <c r="AJ625" s="5">
        <f t="shared" si="78"/>
        <v>119814.58</v>
      </c>
      <c r="AK625" s="2">
        <f t="shared" si="79"/>
        <v>20</v>
      </c>
    </row>
    <row r="626" spans="1:37" ht="12.75" x14ac:dyDescent="0.2">
      <c r="A626" s="4">
        <v>45909</v>
      </c>
      <c r="B626" s="5">
        <f>All_Customers_Residential!B626+All_Customers_Small_Commercial!B626+All_Customers_Lighting!B626</f>
        <v>72495.930000000008</v>
      </c>
      <c r="C626" s="5">
        <f>All_Customers_Residential!C626+All_Customers_Small_Commercial!C626+All_Customers_Lighting!C626</f>
        <v>68584.325000000012</v>
      </c>
      <c r="D626" s="5">
        <f>All_Customers_Residential!D626+All_Customers_Small_Commercial!D626+All_Customers_Lighting!D626</f>
        <v>67213.494999999995</v>
      </c>
      <c r="E626" s="5">
        <f>All_Customers_Residential!E626+All_Customers_Small_Commercial!E626+All_Customers_Lighting!E626</f>
        <v>67237.455000000002</v>
      </c>
      <c r="F626" s="5">
        <f>All_Customers_Residential!F626+All_Customers_Small_Commercial!F626+All_Customers_Lighting!F626</f>
        <v>69145.564999999988</v>
      </c>
      <c r="G626" s="5">
        <f>All_Customers_Residential!G626+All_Customers_Small_Commercial!G626+All_Customers_Lighting!G626</f>
        <v>76802.485000000001</v>
      </c>
      <c r="H626" s="5">
        <f>All_Customers_Residential!H626+All_Customers_Small_Commercial!H626+All_Customers_Lighting!H626</f>
        <v>86839.175000000003</v>
      </c>
      <c r="I626" s="5">
        <f>All_Customers_Residential!I626+All_Customers_Small_Commercial!I626+All_Customers_Lighting!I626</f>
        <v>82098.274999999994</v>
      </c>
      <c r="J626" s="5">
        <f>All_Customers_Residential!J626+All_Customers_Small_Commercial!J626+All_Customers_Lighting!J626</f>
        <v>56221.97</v>
      </c>
      <c r="K626" s="5">
        <f>All_Customers_Residential!K626+All_Customers_Small_Commercial!K626+All_Customers_Lighting!K626</f>
        <v>40540.449999999997</v>
      </c>
      <c r="L626" s="5">
        <f>All_Customers_Residential!L626+All_Customers_Small_Commercial!L626+All_Customers_Lighting!L626</f>
        <v>34254.720000000001</v>
      </c>
      <c r="M626" s="5">
        <f>All_Customers_Residential!M626+All_Customers_Small_Commercial!M626+All_Customers_Lighting!M626</f>
        <v>33346.369999999995</v>
      </c>
      <c r="N626" s="5">
        <f>All_Customers_Residential!N626+All_Customers_Small_Commercial!N626+All_Customers_Lighting!N626</f>
        <v>33360.86</v>
      </c>
      <c r="O626" s="5">
        <f>All_Customers_Residential!O626+All_Customers_Small_Commercial!O626+All_Customers_Lighting!O626</f>
        <v>36090.740000000005</v>
      </c>
      <c r="P626" s="5">
        <f>All_Customers_Residential!P626+All_Customers_Small_Commercial!P626+All_Customers_Lighting!P626</f>
        <v>38477.370000000003</v>
      </c>
      <c r="Q626" s="5">
        <f>All_Customers_Residential!Q626+All_Customers_Small_Commercial!Q626+All_Customers_Lighting!Q626</f>
        <v>44307.16</v>
      </c>
      <c r="R626" s="5">
        <f>All_Customers_Residential!R626+All_Customers_Small_Commercial!R626+All_Customers_Lighting!R626</f>
        <v>63301.97</v>
      </c>
      <c r="S626" s="5">
        <f>All_Customers_Residential!S626+All_Customers_Small_Commercial!S626+All_Customers_Lighting!S626</f>
        <v>91886.61</v>
      </c>
      <c r="T626" s="5">
        <f>All_Customers_Residential!T626+All_Customers_Small_Commercial!T626+All_Customers_Lighting!T626</f>
        <v>112023.66</v>
      </c>
      <c r="U626" s="5">
        <f>All_Customers_Residential!U626+All_Customers_Small_Commercial!U626+All_Customers_Lighting!U626</f>
        <v>120809.3</v>
      </c>
      <c r="V626" s="5">
        <f>All_Customers_Residential!V626+All_Customers_Small_Commercial!V626+All_Customers_Lighting!V626</f>
        <v>114821.155</v>
      </c>
      <c r="W626" s="5">
        <f>All_Customers_Residential!W626+All_Customers_Small_Commercial!W626+All_Customers_Lighting!W626</f>
        <v>103731.825</v>
      </c>
      <c r="X626" s="5">
        <f>All_Customers_Residential!X626+All_Customers_Small_Commercial!X626+All_Customers_Lighting!X626</f>
        <v>91075.56</v>
      </c>
      <c r="Y626" s="5">
        <f>All_Customers_Residential!Y626+All_Customers_Small_Commercial!Y626+All_Customers_Lighting!Y626</f>
        <v>81080.414999999994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1096347.9950000001</v>
      </c>
      <c r="AD626" s="5">
        <f t="shared" si="74"/>
        <v>589398.84499999974</v>
      </c>
      <c r="AE626" s="5">
        <f t="shared" si="75"/>
        <v>1685746.8399999999</v>
      </c>
      <c r="AG626" s="2">
        <f t="shared" si="76"/>
        <v>9</v>
      </c>
      <c r="AH626" s="2">
        <f t="shared" si="77"/>
        <v>2025</v>
      </c>
      <c r="AJ626" s="5">
        <f t="shared" si="78"/>
        <v>120809.3</v>
      </c>
      <c r="AK626" s="2">
        <f t="shared" si="79"/>
        <v>20</v>
      </c>
    </row>
    <row r="627" spans="1:37" ht="12.75" x14ac:dyDescent="0.2">
      <c r="A627" s="4">
        <v>45910</v>
      </c>
      <c r="B627" s="5">
        <f>All_Customers_Residential!B627+All_Customers_Small_Commercial!B627+All_Customers_Lighting!B627</f>
        <v>72399.235000000001</v>
      </c>
      <c r="C627" s="5">
        <f>All_Customers_Residential!C627+All_Customers_Small_Commercial!C627+All_Customers_Lighting!C627</f>
        <v>69547.48</v>
      </c>
      <c r="D627" s="5">
        <f>All_Customers_Residential!D627+All_Customers_Small_Commercial!D627+All_Customers_Lighting!D627</f>
        <v>67456.074999999997</v>
      </c>
      <c r="E627" s="5">
        <f>All_Customers_Residential!E627+All_Customers_Small_Commercial!E627+All_Customers_Lighting!E627</f>
        <v>67577.63</v>
      </c>
      <c r="F627" s="5">
        <f>All_Customers_Residential!F627+All_Customers_Small_Commercial!F627+All_Customers_Lighting!F627</f>
        <v>69993.654999999999</v>
      </c>
      <c r="G627" s="5">
        <f>All_Customers_Residential!G627+All_Customers_Small_Commercial!G627+All_Customers_Lighting!G627</f>
        <v>77748.509999999995</v>
      </c>
      <c r="H627" s="5">
        <f>All_Customers_Residential!H627+All_Customers_Small_Commercial!H627+All_Customers_Lighting!H627</f>
        <v>89416.014999999999</v>
      </c>
      <c r="I627" s="5">
        <f>All_Customers_Residential!I627+All_Customers_Small_Commercial!I627+All_Customers_Lighting!I627</f>
        <v>87950.574999999997</v>
      </c>
      <c r="J627" s="5">
        <f>All_Customers_Residential!J627+All_Customers_Small_Commercial!J627+All_Customers_Lighting!J627</f>
        <v>66703.56</v>
      </c>
      <c r="K627" s="5">
        <f>All_Customers_Residential!K627+All_Customers_Small_Commercial!K627+All_Customers_Lighting!K627</f>
        <v>46299.69</v>
      </c>
      <c r="L627" s="5">
        <f>All_Customers_Residential!L627+All_Customers_Small_Commercial!L627+All_Customers_Lighting!L627</f>
        <v>40294.089999999997</v>
      </c>
      <c r="M627" s="5">
        <f>All_Customers_Residential!M627+All_Customers_Small_Commercial!M627+All_Customers_Lighting!M627</f>
        <v>38598.58</v>
      </c>
      <c r="N627" s="5">
        <f>All_Customers_Residential!N627+All_Customers_Small_Commercial!N627+All_Customers_Lighting!N627</f>
        <v>39722.03</v>
      </c>
      <c r="O627" s="5">
        <f>All_Customers_Residential!O627+All_Customers_Small_Commercial!O627+All_Customers_Lighting!O627</f>
        <v>38268.639999999999</v>
      </c>
      <c r="P627" s="5">
        <f>All_Customers_Residential!P627+All_Customers_Small_Commercial!P627+All_Customers_Lighting!P627</f>
        <v>36816.14</v>
      </c>
      <c r="Q627" s="5">
        <f>All_Customers_Residential!Q627+All_Customers_Small_Commercial!Q627+All_Customers_Lighting!Q627</f>
        <v>42233.869999999995</v>
      </c>
      <c r="R627" s="5">
        <f>All_Customers_Residential!R627+All_Customers_Small_Commercial!R627+All_Customers_Lighting!R627</f>
        <v>58842.06</v>
      </c>
      <c r="S627" s="5">
        <f>All_Customers_Residential!S627+All_Customers_Small_Commercial!S627+All_Customers_Lighting!S627</f>
        <v>89950.84</v>
      </c>
      <c r="T627" s="5">
        <f>All_Customers_Residential!T627+All_Customers_Small_Commercial!T627+All_Customers_Lighting!T627</f>
        <v>112591.08</v>
      </c>
      <c r="U627" s="5">
        <f>All_Customers_Residential!U627+All_Customers_Small_Commercial!U627+All_Customers_Lighting!U627</f>
        <v>121732.15</v>
      </c>
      <c r="V627" s="5">
        <f>All_Customers_Residential!V627+All_Customers_Small_Commercial!V627+All_Customers_Lighting!V627</f>
        <v>116941.31499999999</v>
      </c>
      <c r="W627" s="5">
        <f>All_Customers_Residential!W627+All_Customers_Small_Commercial!W627+All_Customers_Lighting!W627</f>
        <v>105324.75</v>
      </c>
      <c r="X627" s="5">
        <f>All_Customers_Residential!X627+All_Customers_Small_Commercial!X627+All_Customers_Lighting!X627</f>
        <v>92538.865000000005</v>
      </c>
      <c r="Y627" s="5">
        <f>All_Customers_Residential!Y627+All_Customers_Small_Commercial!Y627+All_Customers_Lighting!Y627</f>
        <v>81938.324999999997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1134808.2350000001</v>
      </c>
      <c r="AD627" s="5">
        <f t="shared" si="74"/>
        <v>596076.92499999958</v>
      </c>
      <c r="AE627" s="5">
        <f t="shared" si="75"/>
        <v>1730885.1599999997</v>
      </c>
      <c r="AG627" s="2">
        <f t="shared" si="76"/>
        <v>9</v>
      </c>
      <c r="AH627" s="2">
        <f t="shared" si="77"/>
        <v>2025</v>
      </c>
      <c r="AJ627" s="5">
        <f t="shared" si="78"/>
        <v>121732.15</v>
      </c>
      <c r="AK627" s="2">
        <f t="shared" si="79"/>
        <v>20</v>
      </c>
    </row>
    <row r="628" spans="1:37" ht="12.75" x14ac:dyDescent="0.2">
      <c r="A628" s="4">
        <v>45911</v>
      </c>
      <c r="B628" s="5">
        <f>All_Customers_Residential!B628+All_Customers_Small_Commercial!B628+All_Customers_Lighting!B628</f>
        <v>73084.140000000014</v>
      </c>
      <c r="C628" s="5">
        <f>All_Customers_Residential!C628+All_Customers_Small_Commercial!C628+All_Customers_Lighting!C628</f>
        <v>68595.510000000009</v>
      </c>
      <c r="D628" s="5">
        <f>All_Customers_Residential!D628+All_Customers_Small_Commercial!D628+All_Customers_Lighting!D628</f>
        <v>66356.074999999997</v>
      </c>
      <c r="E628" s="5">
        <f>All_Customers_Residential!E628+All_Customers_Small_Commercial!E628+All_Customers_Lighting!E628</f>
        <v>67744.044999999998</v>
      </c>
      <c r="F628" s="5">
        <f>All_Customers_Residential!F628+All_Customers_Small_Commercial!F628+All_Customers_Lighting!F628</f>
        <v>69910.585000000006</v>
      </c>
      <c r="G628" s="5">
        <f>All_Customers_Residential!G628+All_Customers_Small_Commercial!G628+All_Customers_Lighting!G628</f>
        <v>77023.595000000001</v>
      </c>
      <c r="H628" s="5">
        <f>All_Customers_Residential!H628+All_Customers_Small_Commercial!H628+All_Customers_Lighting!H628</f>
        <v>88437.68</v>
      </c>
      <c r="I628" s="5">
        <f>All_Customers_Residential!I628+All_Customers_Small_Commercial!I628+All_Customers_Lighting!I628</f>
        <v>83720.445000000007</v>
      </c>
      <c r="J628" s="5">
        <f>All_Customers_Residential!J628+All_Customers_Small_Commercial!J628+All_Customers_Lighting!J628</f>
        <v>57782.83</v>
      </c>
      <c r="K628" s="5">
        <f>All_Customers_Residential!K628+All_Customers_Small_Commercial!K628+All_Customers_Lighting!K628</f>
        <v>41131.51</v>
      </c>
      <c r="L628" s="5">
        <f>All_Customers_Residential!L628+All_Customers_Small_Commercial!L628+All_Customers_Lighting!L628</f>
        <v>35680.29</v>
      </c>
      <c r="M628" s="5">
        <f>All_Customers_Residential!M628+All_Customers_Small_Commercial!M628+All_Customers_Lighting!M628</f>
        <v>35606.46</v>
      </c>
      <c r="N628" s="5">
        <f>All_Customers_Residential!N628+All_Customers_Small_Commercial!N628+All_Customers_Lighting!N628</f>
        <v>47356.770000000004</v>
      </c>
      <c r="O628" s="5">
        <f>All_Customers_Residential!O628+All_Customers_Small_Commercial!O628+All_Customers_Lighting!O628</f>
        <v>57622.679999999993</v>
      </c>
      <c r="P628" s="5">
        <f>All_Customers_Residential!P628+All_Customers_Small_Commercial!P628+All_Customers_Lighting!P628</f>
        <v>54278.729999999996</v>
      </c>
      <c r="Q628" s="5">
        <f>All_Customers_Residential!Q628+All_Customers_Small_Commercial!Q628+All_Customers_Lighting!Q628</f>
        <v>55145.89</v>
      </c>
      <c r="R628" s="5">
        <f>All_Customers_Residential!R628+All_Customers_Small_Commercial!R628+All_Customers_Lighting!R628</f>
        <v>64139.869999999995</v>
      </c>
      <c r="S628" s="5">
        <f>All_Customers_Residential!S628+All_Customers_Small_Commercial!S628+All_Customers_Lighting!S628</f>
        <v>94757.76999999999</v>
      </c>
      <c r="T628" s="5">
        <f>All_Customers_Residential!T628+All_Customers_Small_Commercial!T628+All_Customers_Lighting!T628</f>
        <v>114475.16</v>
      </c>
      <c r="U628" s="5">
        <f>All_Customers_Residential!U628+All_Customers_Small_Commercial!U628+All_Customers_Lighting!U628</f>
        <v>124234.82</v>
      </c>
      <c r="V628" s="5">
        <f>All_Customers_Residential!V628+All_Customers_Small_Commercial!V628+All_Customers_Lighting!V628</f>
        <v>116934.13</v>
      </c>
      <c r="W628" s="5">
        <f>All_Customers_Residential!W628+All_Customers_Small_Commercial!W628+All_Customers_Lighting!W628</f>
        <v>106447.65</v>
      </c>
      <c r="X628" s="5">
        <f>All_Customers_Residential!X628+All_Customers_Small_Commercial!X628+All_Customers_Lighting!X628</f>
        <v>93188.815000000002</v>
      </c>
      <c r="Y628" s="5">
        <f>All_Customers_Residential!Y628+All_Customers_Small_Commercial!Y628+All_Customers_Lighting!Y628</f>
        <v>81189.510000000009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1182503.82</v>
      </c>
      <c r="AD628" s="5">
        <f t="shared" si="74"/>
        <v>592341.13999999966</v>
      </c>
      <c r="AE628" s="5">
        <f t="shared" si="75"/>
        <v>1774844.9599999997</v>
      </c>
      <c r="AG628" s="2">
        <f t="shared" si="76"/>
        <v>9</v>
      </c>
      <c r="AH628" s="2">
        <f t="shared" si="77"/>
        <v>2025</v>
      </c>
      <c r="AJ628" s="5">
        <f t="shared" si="78"/>
        <v>124234.82</v>
      </c>
      <c r="AK628" s="2">
        <f t="shared" si="79"/>
        <v>20</v>
      </c>
    </row>
    <row r="629" spans="1:37" ht="12.75" x14ac:dyDescent="0.2">
      <c r="A629" s="4">
        <v>45912</v>
      </c>
      <c r="B629" s="5">
        <f>All_Customers_Residential!B629+All_Customers_Small_Commercial!B629+All_Customers_Lighting!B629</f>
        <v>73815.22</v>
      </c>
      <c r="C629" s="5">
        <f>All_Customers_Residential!C629+All_Customers_Small_Commercial!C629+All_Customers_Lighting!C629</f>
        <v>69470.039999999994</v>
      </c>
      <c r="D629" s="5">
        <f>All_Customers_Residential!D629+All_Customers_Small_Commercial!D629+All_Customers_Lighting!D629</f>
        <v>66916.800000000003</v>
      </c>
      <c r="E629" s="5">
        <f>All_Customers_Residential!E629+All_Customers_Small_Commercial!E629+All_Customers_Lighting!E629</f>
        <v>66897.195000000007</v>
      </c>
      <c r="F629" s="5">
        <f>All_Customers_Residential!F629+All_Customers_Small_Commercial!F629+All_Customers_Lighting!F629</f>
        <v>69373.350000000006</v>
      </c>
      <c r="G629" s="5">
        <f>All_Customers_Residential!G629+All_Customers_Small_Commercial!G629+All_Customers_Lighting!G629</f>
        <v>76611.574999999997</v>
      </c>
      <c r="H629" s="5">
        <f>All_Customers_Residential!H629+All_Customers_Small_Commercial!H629+All_Customers_Lighting!H629</f>
        <v>87074.304999999993</v>
      </c>
      <c r="I629" s="5">
        <f>All_Customers_Residential!I629+All_Customers_Small_Commercial!I629+All_Customers_Lighting!I629</f>
        <v>80728.165000000008</v>
      </c>
      <c r="J629" s="5">
        <f>All_Customers_Residential!J629+All_Customers_Small_Commercial!J629+All_Customers_Lighting!J629</f>
        <v>55132.275000000001</v>
      </c>
      <c r="K629" s="5">
        <f>All_Customers_Residential!K629+All_Customers_Small_Commercial!K629+All_Customers_Lighting!K629</f>
        <v>38180.22</v>
      </c>
      <c r="L629" s="5">
        <f>All_Customers_Residential!L629+All_Customers_Small_Commercial!L629+All_Customers_Lighting!L629</f>
        <v>32478.1</v>
      </c>
      <c r="M629" s="5">
        <f>All_Customers_Residential!M629+All_Customers_Small_Commercial!M629+All_Customers_Lighting!M629</f>
        <v>31174.59</v>
      </c>
      <c r="N629" s="5">
        <f>All_Customers_Residential!N629+All_Customers_Small_Commercial!N629+All_Customers_Lighting!N629</f>
        <v>30663.03</v>
      </c>
      <c r="O629" s="5">
        <f>All_Customers_Residential!O629+All_Customers_Small_Commercial!O629+All_Customers_Lighting!O629</f>
        <v>29738.28</v>
      </c>
      <c r="P629" s="5">
        <f>All_Customers_Residential!P629+All_Customers_Small_Commercial!P629+All_Customers_Lighting!P629</f>
        <v>30482.870000000003</v>
      </c>
      <c r="Q629" s="5">
        <f>All_Customers_Residential!Q629+All_Customers_Small_Commercial!Q629+All_Customers_Lighting!Q629</f>
        <v>37740.839999999997</v>
      </c>
      <c r="R629" s="5">
        <f>All_Customers_Residential!R629+All_Customers_Small_Commercial!R629+All_Customers_Lighting!R629</f>
        <v>55760.78</v>
      </c>
      <c r="S629" s="5">
        <f>All_Customers_Residential!S629+All_Customers_Small_Commercial!S629+All_Customers_Lighting!S629</f>
        <v>87543.19</v>
      </c>
      <c r="T629" s="5">
        <f>All_Customers_Residential!T629+All_Customers_Small_Commercial!T629+All_Customers_Lighting!T629</f>
        <v>109694.76</v>
      </c>
      <c r="U629" s="5">
        <f>All_Customers_Residential!U629+All_Customers_Small_Commercial!U629+All_Customers_Lighting!U629</f>
        <v>116016.14</v>
      </c>
      <c r="V629" s="5">
        <f>All_Customers_Residential!V629+All_Customers_Small_Commercial!V629+All_Customers_Lighting!V629</f>
        <v>110700.60500000001</v>
      </c>
      <c r="W629" s="5">
        <f>All_Customers_Residential!W629+All_Customers_Small_Commercial!W629+All_Customers_Lighting!W629</f>
        <v>102396.37500000001</v>
      </c>
      <c r="X629" s="5">
        <f>All_Customers_Residential!X629+All_Customers_Small_Commercial!X629+All_Customers_Lighting!X629</f>
        <v>91737.375</v>
      </c>
      <c r="Y629" s="5">
        <f>All_Customers_Residential!Y629+All_Customers_Small_Commercial!Y629+All_Customers_Lighting!Y629</f>
        <v>82240.615000000005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1040167.595</v>
      </c>
      <c r="AD629" s="5">
        <f t="shared" si="74"/>
        <v>592399.09999999986</v>
      </c>
      <c r="AE629" s="5">
        <f t="shared" si="75"/>
        <v>1632566.6949999998</v>
      </c>
      <c r="AG629" s="2">
        <f t="shared" si="76"/>
        <v>9</v>
      </c>
      <c r="AH629" s="2">
        <f t="shared" si="77"/>
        <v>2025</v>
      </c>
      <c r="AJ629" s="5">
        <f t="shared" si="78"/>
        <v>116016.14</v>
      </c>
      <c r="AK629" s="2">
        <f t="shared" si="79"/>
        <v>20</v>
      </c>
    </row>
    <row r="630" spans="1:37" ht="12.75" x14ac:dyDescent="0.2">
      <c r="A630" s="4">
        <v>45913</v>
      </c>
      <c r="B630" s="5">
        <f>All_Customers_Residential!B630+All_Customers_Small_Commercial!B630+All_Customers_Lighting!B630</f>
        <v>73214.895000000004</v>
      </c>
      <c r="C630" s="5">
        <f>All_Customers_Residential!C630+All_Customers_Small_Commercial!C630+All_Customers_Lighting!C630</f>
        <v>69326.414999999994</v>
      </c>
      <c r="D630" s="5">
        <f>All_Customers_Residential!D630+All_Customers_Small_Commercial!D630+All_Customers_Lighting!D630</f>
        <v>67099.134999999995</v>
      </c>
      <c r="E630" s="5">
        <f>All_Customers_Residential!E630+All_Customers_Small_Commercial!E630+All_Customers_Lighting!E630</f>
        <v>66963.570000000007</v>
      </c>
      <c r="F630" s="5">
        <f>All_Customers_Residential!F630+All_Customers_Small_Commercial!F630+All_Customers_Lighting!F630</f>
        <v>67652.135000000009</v>
      </c>
      <c r="G630" s="5">
        <f>All_Customers_Residential!G630+All_Customers_Small_Commercial!G630+All_Customers_Lighting!G630</f>
        <v>71373.290000000008</v>
      </c>
      <c r="H630" s="5">
        <f>All_Customers_Residential!H630+All_Customers_Small_Commercial!H630+All_Customers_Lighting!H630</f>
        <v>76139.334999999992</v>
      </c>
      <c r="I630" s="5">
        <f>All_Customers_Residential!I630+All_Customers_Small_Commercial!I630+All_Customers_Lighting!I630</f>
        <v>74907.854999999996</v>
      </c>
      <c r="J630" s="5">
        <f>All_Customers_Residential!J630+All_Customers_Small_Commercial!J630+All_Customers_Lighting!J630</f>
        <v>59764.715000000004</v>
      </c>
      <c r="K630" s="5">
        <f>All_Customers_Residential!K630+All_Customers_Small_Commercial!K630+All_Customers_Lighting!K630</f>
        <v>41692.879999999997</v>
      </c>
      <c r="L630" s="5">
        <f>All_Customers_Residential!L630+All_Customers_Small_Commercial!L630+All_Customers_Lighting!L630</f>
        <v>42572.22</v>
      </c>
      <c r="M630" s="5">
        <f>All_Customers_Residential!M630+All_Customers_Small_Commercial!M630+All_Customers_Lighting!M630</f>
        <v>43039.61</v>
      </c>
      <c r="N630" s="5">
        <f>All_Customers_Residential!N630+All_Customers_Small_Commercial!N630+All_Customers_Lighting!N630</f>
        <v>41561.78</v>
      </c>
      <c r="O630" s="5">
        <f>All_Customers_Residential!O630+All_Customers_Small_Commercial!O630+All_Customers_Lighting!O630</f>
        <v>39906.57</v>
      </c>
      <c r="P630" s="5">
        <f>All_Customers_Residential!P630+All_Customers_Small_Commercial!P630+All_Customers_Lighting!P630</f>
        <v>45414.05</v>
      </c>
      <c r="Q630" s="5">
        <f>All_Customers_Residential!Q630+All_Customers_Small_Commercial!Q630+All_Customers_Lighting!Q630</f>
        <v>65328.29</v>
      </c>
      <c r="R630" s="5">
        <f>All_Customers_Residential!R630+All_Customers_Small_Commercial!R630+All_Customers_Lighting!R630</f>
        <v>78562.55</v>
      </c>
      <c r="S630" s="5">
        <f>All_Customers_Residential!S630+All_Customers_Small_Commercial!S630+All_Customers_Lighting!S630</f>
        <v>95712.51</v>
      </c>
      <c r="T630" s="5">
        <f>All_Customers_Residential!T630+All_Customers_Small_Commercial!T630+All_Customers_Lighting!T630</f>
        <v>106831.01</v>
      </c>
      <c r="U630" s="5">
        <f>All_Customers_Residential!U630+All_Customers_Small_Commercial!U630+All_Customers_Lighting!U630</f>
        <v>113912.93</v>
      </c>
      <c r="V630" s="5">
        <f>All_Customers_Residential!V630+All_Customers_Small_Commercial!V630+All_Customers_Lighting!V630</f>
        <v>109674.66</v>
      </c>
      <c r="W630" s="5">
        <f>All_Customers_Residential!W630+All_Customers_Small_Commercial!W630+All_Customers_Lighting!W630</f>
        <v>101102.01</v>
      </c>
      <c r="X630" s="5">
        <f>All_Customers_Residential!X630+All_Customers_Small_Commercial!X630+All_Customers_Lighting!X630</f>
        <v>92402.079999999987</v>
      </c>
      <c r="Y630" s="5">
        <f>All_Customers_Residential!Y630+All_Customers_Small_Commercial!Y630+All_Customers_Lighting!Y630</f>
        <v>83069.17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1727223.6649999998</v>
      </c>
      <c r="AE630" s="5">
        <f t="shared" si="75"/>
        <v>1727223.6649999998</v>
      </c>
      <c r="AG630" s="2">
        <f t="shared" si="76"/>
        <v>9</v>
      </c>
      <c r="AH630" s="2">
        <f t="shared" si="77"/>
        <v>2025</v>
      </c>
      <c r="AJ630" s="5">
        <f t="shared" si="78"/>
        <v>113912.93</v>
      </c>
      <c r="AK630" s="2">
        <f t="shared" si="79"/>
        <v>20</v>
      </c>
    </row>
    <row r="631" spans="1:37" ht="12.75" x14ac:dyDescent="0.2">
      <c r="A631" s="4">
        <v>45914</v>
      </c>
      <c r="B631" s="5">
        <f>All_Customers_Residential!B631+All_Customers_Small_Commercial!B631+All_Customers_Lighting!B631</f>
        <v>73940.72</v>
      </c>
      <c r="C631" s="5">
        <f>All_Customers_Residential!C631+All_Customers_Small_Commercial!C631+All_Customers_Lighting!C631</f>
        <v>69500.060000000012</v>
      </c>
      <c r="D631" s="5">
        <f>All_Customers_Residential!D631+All_Customers_Small_Commercial!D631+All_Customers_Lighting!D631</f>
        <v>67385.445000000007</v>
      </c>
      <c r="E631" s="5">
        <f>All_Customers_Residential!E631+All_Customers_Small_Commercial!E631+All_Customers_Lighting!E631</f>
        <v>66525.235000000001</v>
      </c>
      <c r="F631" s="5">
        <f>All_Customers_Residential!F631+All_Customers_Small_Commercial!F631+All_Customers_Lighting!F631</f>
        <v>67245.41</v>
      </c>
      <c r="G631" s="5">
        <f>All_Customers_Residential!G631+All_Customers_Small_Commercial!G631+All_Customers_Lighting!G631</f>
        <v>69215.294999999998</v>
      </c>
      <c r="H631" s="5">
        <f>All_Customers_Residential!H631+All_Customers_Small_Commercial!H631+All_Customers_Lighting!H631</f>
        <v>74052.464999999997</v>
      </c>
      <c r="I631" s="5">
        <f>All_Customers_Residential!I631+All_Customers_Small_Commercial!I631+All_Customers_Lighting!I631</f>
        <v>77214.455000000016</v>
      </c>
      <c r="J631" s="5">
        <f>All_Customers_Residential!J631+All_Customers_Small_Commercial!J631+All_Customers_Lighting!J631</f>
        <v>66795.925000000003</v>
      </c>
      <c r="K631" s="5">
        <f>All_Customers_Residential!K631+All_Customers_Small_Commercial!K631+All_Customers_Lighting!K631</f>
        <v>47627.55</v>
      </c>
      <c r="L631" s="5">
        <f>All_Customers_Residential!L631+All_Customers_Small_Commercial!L631+All_Customers_Lighting!L631</f>
        <v>39173.22</v>
      </c>
      <c r="M631" s="5">
        <f>All_Customers_Residential!M631+All_Customers_Small_Commercial!M631+All_Customers_Lighting!M631</f>
        <v>36853.14</v>
      </c>
      <c r="N631" s="5">
        <f>All_Customers_Residential!N631+All_Customers_Small_Commercial!N631+All_Customers_Lighting!N631</f>
        <v>39641.360000000001</v>
      </c>
      <c r="O631" s="5">
        <f>All_Customers_Residential!O631+All_Customers_Small_Commercial!O631+All_Customers_Lighting!O631</f>
        <v>42036.17</v>
      </c>
      <c r="P631" s="5">
        <f>All_Customers_Residential!P631+All_Customers_Small_Commercial!P631+All_Customers_Lighting!P631</f>
        <v>57609.72</v>
      </c>
      <c r="Q631" s="5">
        <f>All_Customers_Residential!Q631+All_Customers_Small_Commercial!Q631+All_Customers_Lighting!Q631</f>
        <v>71400.709999999992</v>
      </c>
      <c r="R631" s="5">
        <f>All_Customers_Residential!R631+All_Customers_Small_Commercial!R631+All_Customers_Lighting!R631</f>
        <v>79733.850000000006</v>
      </c>
      <c r="S631" s="5">
        <f>All_Customers_Residential!S631+All_Customers_Small_Commercial!S631+All_Customers_Lighting!S631</f>
        <v>103287.16</v>
      </c>
      <c r="T631" s="5">
        <f>All_Customers_Residential!T631+All_Customers_Small_Commercial!T631+All_Customers_Lighting!T631</f>
        <v>120018.56</v>
      </c>
      <c r="U631" s="5">
        <f>All_Customers_Residential!U631+All_Customers_Small_Commercial!U631+All_Customers_Lighting!U631</f>
        <v>126093.27</v>
      </c>
      <c r="V631" s="5">
        <f>All_Customers_Residential!V631+All_Customers_Small_Commercial!V631+All_Customers_Lighting!V631</f>
        <v>119566.86999999998</v>
      </c>
      <c r="W631" s="5">
        <f>All_Customers_Residential!W631+All_Customers_Small_Commercial!W631+All_Customers_Lighting!W631</f>
        <v>108488.52499999999</v>
      </c>
      <c r="X631" s="5">
        <f>All_Customers_Residential!X631+All_Customers_Small_Commercial!X631+All_Customers_Lighting!X631</f>
        <v>95785.29</v>
      </c>
      <c r="Y631" s="5">
        <f>All_Customers_Residential!Y631+All_Customers_Small_Commercial!Y631+All_Customers_Lighting!Y631</f>
        <v>84698.26999999999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1803888.6749999998</v>
      </c>
      <c r="AE631" s="5">
        <f t="shared" si="75"/>
        <v>1803888.6749999998</v>
      </c>
      <c r="AG631" s="2">
        <f t="shared" si="76"/>
        <v>9</v>
      </c>
      <c r="AH631" s="2">
        <f t="shared" si="77"/>
        <v>2025</v>
      </c>
      <c r="AJ631" s="5">
        <f t="shared" si="78"/>
        <v>126093.27</v>
      </c>
      <c r="AK631" s="2">
        <f t="shared" si="79"/>
        <v>20</v>
      </c>
    </row>
    <row r="632" spans="1:37" ht="12.75" x14ac:dyDescent="0.2">
      <c r="A632" s="4">
        <v>45915</v>
      </c>
      <c r="B632" s="5">
        <f>All_Customers_Residential!B632+All_Customers_Small_Commercial!B632+All_Customers_Lighting!B632</f>
        <v>74551.63</v>
      </c>
      <c r="C632" s="5">
        <f>All_Customers_Residential!C632+All_Customers_Small_Commercial!C632+All_Customers_Lighting!C632</f>
        <v>69411.574999999997</v>
      </c>
      <c r="D632" s="5">
        <f>All_Customers_Residential!D632+All_Customers_Small_Commercial!D632+All_Customers_Lighting!D632</f>
        <v>67322.085000000006</v>
      </c>
      <c r="E632" s="5">
        <f>All_Customers_Residential!E632+All_Customers_Small_Commercial!E632+All_Customers_Lighting!E632</f>
        <v>66381.654999999999</v>
      </c>
      <c r="F632" s="5">
        <f>All_Customers_Residential!F632+All_Customers_Small_Commercial!F632+All_Customers_Lighting!F632</f>
        <v>69779.395000000004</v>
      </c>
      <c r="G632" s="5">
        <f>All_Customers_Residential!G632+All_Customers_Small_Commercial!G632+All_Customers_Lighting!G632</f>
        <v>76982.45</v>
      </c>
      <c r="H632" s="5">
        <f>All_Customers_Residential!H632+All_Customers_Small_Commercial!H632+All_Customers_Lighting!H632</f>
        <v>86988.54</v>
      </c>
      <c r="I632" s="5">
        <f>All_Customers_Residential!I632+All_Customers_Small_Commercial!I632+All_Customers_Lighting!I632</f>
        <v>83976.189999999988</v>
      </c>
      <c r="J632" s="5">
        <f>All_Customers_Residential!J632+All_Customers_Small_Commercial!J632+All_Customers_Lighting!J632</f>
        <v>58953.19000000001</v>
      </c>
      <c r="K632" s="5">
        <f>All_Customers_Residential!K632+All_Customers_Small_Commercial!K632+All_Customers_Lighting!K632</f>
        <v>42615</v>
      </c>
      <c r="L632" s="5">
        <f>All_Customers_Residential!L632+All_Customers_Small_Commercial!L632+All_Customers_Lighting!L632</f>
        <v>37526.9</v>
      </c>
      <c r="M632" s="5">
        <f>All_Customers_Residential!M632+All_Customers_Small_Commercial!M632+All_Customers_Lighting!M632</f>
        <v>37196.400000000001</v>
      </c>
      <c r="N632" s="5">
        <f>All_Customers_Residential!N632+All_Customers_Small_Commercial!N632+All_Customers_Lighting!N632</f>
        <v>38068.79</v>
      </c>
      <c r="O632" s="5">
        <f>All_Customers_Residential!O632+All_Customers_Small_Commercial!O632+All_Customers_Lighting!O632</f>
        <v>37387.42</v>
      </c>
      <c r="P632" s="5">
        <f>All_Customers_Residential!P632+All_Customers_Small_Commercial!P632+All_Customers_Lighting!P632</f>
        <v>38736.259999999995</v>
      </c>
      <c r="Q632" s="5">
        <f>All_Customers_Residential!Q632+All_Customers_Small_Commercial!Q632+All_Customers_Lighting!Q632</f>
        <v>46512.93</v>
      </c>
      <c r="R632" s="5">
        <f>All_Customers_Residential!R632+All_Customers_Small_Commercial!R632+All_Customers_Lighting!R632</f>
        <v>66404.13</v>
      </c>
      <c r="S632" s="5">
        <f>All_Customers_Residential!S632+All_Customers_Small_Commercial!S632+All_Customers_Lighting!S632</f>
        <v>98065.62</v>
      </c>
      <c r="T632" s="5">
        <f>All_Customers_Residential!T632+All_Customers_Small_Commercial!T632+All_Customers_Lighting!T632</f>
        <v>118429.93</v>
      </c>
      <c r="U632" s="5">
        <f>All_Customers_Residential!U632+All_Customers_Small_Commercial!U632+All_Customers_Lighting!U632</f>
        <v>124156.33</v>
      </c>
      <c r="V632" s="5">
        <f>All_Customers_Residential!V632+All_Customers_Small_Commercial!V632+All_Customers_Lighting!V632</f>
        <v>117006.08500000001</v>
      </c>
      <c r="W632" s="5">
        <f>All_Customers_Residential!W632+All_Customers_Small_Commercial!W632+All_Customers_Lighting!W632</f>
        <v>105891.16</v>
      </c>
      <c r="X632" s="5">
        <f>All_Customers_Residential!X632+All_Customers_Small_Commercial!X632+All_Customers_Lighting!X632</f>
        <v>93290.28</v>
      </c>
      <c r="Y632" s="5">
        <f>All_Customers_Residential!Y632+All_Customers_Small_Commercial!Y632+All_Customers_Lighting!Y632</f>
        <v>83020.244999999995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1144216.615</v>
      </c>
      <c r="AD632" s="5">
        <f t="shared" si="74"/>
        <v>594437.57499999995</v>
      </c>
      <c r="AE632" s="5">
        <f t="shared" si="75"/>
        <v>1738654.19</v>
      </c>
      <c r="AG632" s="2">
        <f t="shared" si="76"/>
        <v>9</v>
      </c>
      <c r="AH632" s="2">
        <f t="shared" si="77"/>
        <v>2025</v>
      </c>
      <c r="AJ632" s="5">
        <f t="shared" si="78"/>
        <v>124156.33</v>
      </c>
      <c r="AK632" s="2">
        <f t="shared" si="79"/>
        <v>20</v>
      </c>
    </row>
    <row r="633" spans="1:37" ht="12.75" x14ac:dyDescent="0.2">
      <c r="A633" s="4">
        <v>45916</v>
      </c>
      <c r="B633" s="5">
        <f>All_Customers_Residential!B633+All_Customers_Small_Commercial!B633+All_Customers_Lighting!B633</f>
        <v>74462.685000000012</v>
      </c>
      <c r="C633" s="5">
        <f>All_Customers_Residential!C633+All_Customers_Small_Commercial!C633+All_Customers_Lighting!C633</f>
        <v>70062.600000000006</v>
      </c>
      <c r="D633" s="5">
        <f>All_Customers_Residential!D633+All_Customers_Small_Commercial!D633+All_Customers_Lighting!D633</f>
        <v>67227.209999999992</v>
      </c>
      <c r="E633" s="5">
        <f>All_Customers_Residential!E633+All_Customers_Small_Commercial!E633+All_Customers_Lighting!E633</f>
        <v>67337.625</v>
      </c>
      <c r="F633" s="5">
        <f>All_Customers_Residential!F633+All_Customers_Small_Commercial!F633+All_Customers_Lighting!F633</f>
        <v>70551.33</v>
      </c>
      <c r="G633" s="5">
        <f>All_Customers_Residential!G633+All_Customers_Small_Commercial!G633+All_Customers_Lighting!G633</f>
        <v>77094.720000000001</v>
      </c>
      <c r="H633" s="5">
        <f>All_Customers_Residential!H633+All_Customers_Small_Commercial!H633+All_Customers_Lighting!H633</f>
        <v>88173.23</v>
      </c>
      <c r="I633" s="5">
        <f>All_Customers_Residential!I633+All_Customers_Small_Commercial!I633+All_Customers_Lighting!I633</f>
        <v>85772.775000000009</v>
      </c>
      <c r="J633" s="5">
        <f>All_Customers_Residential!J633+All_Customers_Small_Commercial!J633+All_Customers_Lighting!J633</f>
        <v>60050.584999999992</v>
      </c>
      <c r="K633" s="5">
        <f>All_Customers_Residential!K633+All_Customers_Small_Commercial!K633+All_Customers_Lighting!K633</f>
        <v>43483.44</v>
      </c>
      <c r="L633" s="5">
        <f>All_Customers_Residential!L633+All_Customers_Small_Commercial!L633+All_Customers_Lighting!L633</f>
        <v>38328.639999999999</v>
      </c>
      <c r="M633" s="5">
        <f>All_Customers_Residential!M633+All_Customers_Small_Commercial!M633+All_Customers_Lighting!M633</f>
        <v>38172.100000000006</v>
      </c>
      <c r="N633" s="5">
        <f>All_Customers_Residential!N633+All_Customers_Small_Commercial!N633+All_Customers_Lighting!N633</f>
        <v>39154</v>
      </c>
      <c r="O633" s="5">
        <f>All_Customers_Residential!O633+All_Customers_Small_Commercial!O633+All_Customers_Lighting!O633</f>
        <v>39116.17</v>
      </c>
      <c r="P633" s="5">
        <f>All_Customers_Residential!P633+All_Customers_Small_Commercial!P633+All_Customers_Lighting!P633</f>
        <v>41667.300000000003</v>
      </c>
      <c r="Q633" s="5">
        <f>All_Customers_Residential!Q633+All_Customers_Small_Commercial!Q633+All_Customers_Lighting!Q633</f>
        <v>50791.43</v>
      </c>
      <c r="R633" s="5">
        <f>All_Customers_Residential!R633+All_Customers_Small_Commercial!R633+All_Customers_Lighting!R633</f>
        <v>71423.5</v>
      </c>
      <c r="S633" s="5">
        <f>All_Customers_Residential!S633+All_Customers_Small_Commercial!S633+All_Customers_Lighting!S633</f>
        <v>100497.77</v>
      </c>
      <c r="T633" s="5">
        <f>All_Customers_Residential!T633+All_Customers_Small_Commercial!T633+All_Customers_Lighting!T633</f>
        <v>119795.26999999999</v>
      </c>
      <c r="U633" s="5">
        <f>All_Customers_Residential!U633+All_Customers_Small_Commercial!U633+All_Customers_Lighting!U633</f>
        <v>125194.01000000001</v>
      </c>
      <c r="V633" s="5">
        <f>All_Customers_Residential!V633+All_Customers_Small_Commercial!V633+All_Customers_Lighting!V633</f>
        <v>118104.15000000001</v>
      </c>
      <c r="W633" s="5">
        <f>All_Customers_Residential!W633+All_Customers_Small_Commercial!W633+All_Customers_Lighting!W633</f>
        <v>106217.18499999998</v>
      </c>
      <c r="X633" s="5">
        <f>All_Customers_Residential!X633+All_Customers_Small_Commercial!X633+All_Customers_Lighting!X633</f>
        <v>94056.26</v>
      </c>
      <c r="Y633" s="5">
        <f>All_Customers_Residential!Y633+All_Customers_Small_Commercial!Y633+All_Customers_Lighting!Y633</f>
        <v>83096.94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1171824.585</v>
      </c>
      <c r="AD633" s="5">
        <f t="shared" si="74"/>
        <v>598006.34000000008</v>
      </c>
      <c r="AE633" s="5">
        <f t="shared" si="75"/>
        <v>1769830.925</v>
      </c>
      <c r="AG633" s="2">
        <f t="shared" si="76"/>
        <v>9</v>
      </c>
      <c r="AH633" s="2">
        <f t="shared" si="77"/>
        <v>2025</v>
      </c>
      <c r="AJ633" s="5">
        <f t="shared" si="78"/>
        <v>125194.01000000001</v>
      </c>
      <c r="AK633" s="2">
        <f t="shared" si="79"/>
        <v>20</v>
      </c>
    </row>
    <row r="634" spans="1:37" ht="12.75" x14ac:dyDescent="0.2">
      <c r="A634" s="4">
        <v>45917</v>
      </c>
      <c r="B634" s="5">
        <f>All_Customers_Residential!B634+All_Customers_Small_Commercial!B634+All_Customers_Lighting!B634</f>
        <v>75017.75499999999</v>
      </c>
      <c r="C634" s="5">
        <f>All_Customers_Residential!C634+All_Customers_Small_Commercial!C634+All_Customers_Lighting!C634</f>
        <v>69670.535000000003</v>
      </c>
      <c r="D634" s="5">
        <f>All_Customers_Residential!D634+All_Customers_Small_Commercial!D634+All_Customers_Lighting!D634</f>
        <v>68958.725000000006</v>
      </c>
      <c r="E634" s="5">
        <f>All_Customers_Residential!E634+All_Customers_Small_Commercial!E634+All_Customers_Lighting!E634</f>
        <v>67424.345000000001</v>
      </c>
      <c r="F634" s="5">
        <f>All_Customers_Residential!F634+All_Customers_Small_Commercial!F634+All_Customers_Lighting!F634</f>
        <v>70249.695000000007</v>
      </c>
      <c r="G634" s="5">
        <f>All_Customers_Residential!G634+All_Customers_Small_Commercial!G634+All_Customers_Lighting!G634</f>
        <v>77701.184999999998</v>
      </c>
      <c r="H634" s="5">
        <f>All_Customers_Residential!H634+All_Customers_Small_Commercial!H634+All_Customers_Lighting!H634</f>
        <v>87646.859999999986</v>
      </c>
      <c r="I634" s="5">
        <f>All_Customers_Residential!I634+All_Customers_Small_Commercial!I634+All_Customers_Lighting!I634</f>
        <v>87232.37999999999</v>
      </c>
      <c r="J634" s="5">
        <f>All_Customers_Residential!J634+All_Customers_Small_Commercial!J634+All_Customers_Lighting!J634</f>
        <v>65719.445000000007</v>
      </c>
      <c r="K634" s="5">
        <f>All_Customers_Residential!K634+All_Customers_Small_Commercial!K634+All_Customers_Lighting!K634</f>
        <v>57397.45</v>
      </c>
      <c r="L634" s="5">
        <f>All_Customers_Residential!L634+All_Customers_Small_Commercial!L634+All_Customers_Lighting!L634</f>
        <v>45862.1</v>
      </c>
      <c r="M634" s="5">
        <f>All_Customers_Residential!M634+All_Customers_Small_Commercial!M634+All_Customers_Lighting!M634</f>
        <v>48198.89</v>
      </c>
      <c r="N634" s="5">
        <f>All_Customers_Residential!N634+All_Customers_Small_Commercial!N634+All_Customers_Lighting!N634</f>
        <v>47479.86</v>
      </c>
      <c r="O634" s="5">
        <f>All_Customers_Residential!O634+All_Customers_Small_Commercial!O634+All_Customers_Lighting!O634</f>
        <v>55596.49</v>
      </c>
      <c r="P634" s="5">
        <f>All_Customers_Residential!P634+All_Customers_Small_Commercial!P634+All_Customers_Lighting!P634</f>
        <v>59954.11</v>
      </c>
      <c r="Q634" s="5">
        <f>All_Customers_Residential!Q634+All_Customers_Small_Commercial!Q634+All_Customers_Lighting!Q634</f>
        <v>68246.45</v>
      </c>
      <c r="R634" s="5">
        <f>All_Customers_Residential!R634+All_Customers_Small_Commercial!R634+All_Customers_Lighting!R634</f>
        <v>86516.2</v>
      </c>
      <c r="S634" s="5">
        <f>All_Customers_Residential!S634+All_Customers_Small_Commercial!S634+All_Customers_Lighting!S634</f>
        <v>101399.59</v>
      </c>
      <c r="T634" s="5">
        <f>All_Customers_Residential!T634+All_Customers_Small_Commercial!T634+All_Customers_Lighting!T634</f>
        <v>116782.13999999998</v>
      </c>
      <c r="U634" s="5">
        <f>All_Customers_Residential!U634+All_Customers_Small_Commercial!U634+All_Customers_Lighting!U634</f>
        <v>123579.07</v>
      </c>
      <c r="V634" s="5">
        <f>All_Customers_Residential!V634+All_Customers_Small_Commercial!V634+All_Customers_Lighting!V634</f>
        <v>116450.02</v>
      </c>
      <c r="W634" s="5">
        <f>All_Customers_Residential!W634+All_Customers_Small_Commercial!W634+All_Customers_Lighting!W634</f>
        <v>104654.59</v>
      </c>
      <c r="X634" s="5">
        <f>All_Customers_Residential!X634+All_Customers_Small_Commercial!X634+All_Customers_Lighting!X634</f>
        <v>93909.75499999999</v>
      </c>
      <c r="Y634" s="5">
        <f>All_Customers_Residential!Y634+All_Customers_Small_Commercial!Y634+All_Customers_Lighting!Y634</f>
        <v>83274.330000000016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1278978.5399999998</v>
      </c>
      <c r="AD634" s="5">
        <f t="shared" si="74"/>
        <v>599943.43000000017</v>
      </c>
      <c r="AE634" s="5">
        <f t="shared" si="75"/>
        <v>1878921.97</v>
      </c>
      <c r="AG634" s="2">
        <f t="shared" si="76"/>
        <v>9</v>
      </c>
      <c r="AH634" s="2">
        <f t="shared" si="77"/>
        <v>2025</v>
      </c>
      <c r="AJ634" s="5">
        <f t="shared" si="78"/>
        <v>123579.07</v>
      </c>
      <c r="AK634" s="2">
        <f t="shared" si="79"/>
        <v>20</v>
      </c>
    </row>
    <row r="635" spans="1:37" ht="12.75" x14ac:dyDescent="0.2">
      <c r="A635" s="4">
        <v>45918</v>
      </c>
      <c r="B635" s="5">
        <f>All_Customers_Residential!B635+All_Customers_Small_Commercial!B635+All_Customers_Lighting!B635</f>
        <v>73716.010000000009</v>
      </c>
      <c r="C635" s="5">
        <f>All_Customers_Residential!C635+All_Customers_Small_Commercial!C635+All_Customers_Lighting!C635</f>
        <v>69998.359999999986</v>
      </c>
      <c r="D635" s="5">
        <f>All_Customers_Residential!D635+All_Customers_Small_Commercial!D635+All_Customers_Lighting!D635</f>
        <v>68635.404999999999</v>
      </c>
      <c r="E635" s="5">
        <f>All_Customers_Residential!E635+All_Customers_Small_Commercial!E635+All_Customers_Lighting!E635</f>
        <v>68455.324999999997</v>
      </c>
      <c r="F635" s="5">
        <f>All_Customers_Residential!F635+All_Customers_Small_Commercial!F635+All_Customers_Lighting!F635</f>
        <v>70699.440000000017</v>
      </c>
      <c r="G635" s="5">
        <f>All_Customers_Residential!G635+All_Customers_Small_Commercial!G635+All_Customers_Lighting!G635</f>
        <v>77572.514999999999</v>
      </c>
      <c r="H635" s="5">
        <f>All_Customers_Residential!H635+All_Customers_Small_Commercial!H635+All_Customers_Lighting!H635</f>
        <v>90291.25499999999</v>
      </c>
      <c r="I635" s="5">
        <f>All_Customers_Residential!I635+All_Customers_Small_Commercial!I635+All_Customers_Lighting!I635</f>
        <v>98859.22</v>
      </c>
      <c r="J635" s="5">
        <f>All_Customers_Residential!J635+All_Customers_Small_Commercial!J635+All_Customers_Lighting!J635</f>
        <v>85765.174999999988</v>
      </c>
      <c r="K635" s="5">
        <f>All_Customers_Residential!K635+All_Customers_Small_Commercial!K635+All_Customers_Lighting!K635</f>
        <v>66177.83</v>
      </c>
      <c r="L635" s="5">
        <f>All_Customers_Residential!L635+All_Customers_Small_Commercial!L635+All_Customers_Lighting!L635</f>
        <v>55390.78</v>
      </c>
      <c r="M635" s="5">
        <f>All_Customers_Residential!M635+All_Customers_Small_Commercial!M635+All_Customers_Lighting!M635</f>
        <v>51908.490000000005</v>
      </c>
      <c r="N635" s="5">
        <f>All_Customers_Residential!N635+All_Customers_Small_Commercial!N635+All_Customers_Lighting!N635</f>
        <v>50375.94</v>
      </c>
      <c r="O635" s="5">
        <f>All_Customers_Residential!O635+All_Customers_Small_Commercial!O635+All_Customers_Lighting!O635</f>
        <v>50041.78</v>
      </c>
      <c r="P635" s="5">
        <f>All_Customers_Residential!P635+All_Customers_Small_Commercial!P635+All_Customers_Lighting!P635</f>
        <v>48847.240000000005</v>
      </c>
      <c r="Q635" s="5">
        <f>All_Customers_Residential!Q635+All_Customers_Small_Commercial!Q635+All_Customers_Lighting!Q635</f>
        <v>56860.91</v>
      </c>
      <c r="R635" s="5">
        <f>All_Customers_Residential!R635+All_Customers_Small_Commercial!R635+All_Customers_Lighting!R635</f>
        <v>75643.289999999994</v>
      </c>
      <c r="S635" s="5">
        <f>All_Customers_Residential!S635+All_Customers_Small_Commercial!S635+All_Customers_Lighting!S635</f>
        <v>103920.9</v>
      </c>
      <c r="T635" s="5">
        <f>All_Customers_Residential!T635+All_Customers_Small_Commercial!T635+All_Customers_Lighting!T635</f>
        <v>121154.04000000001</v>
      </c>
      <c r="U635" s="5">
        <f>All_Customers_Residential!U635+All_Customers_Small_Commercial!U635+All_Customers_Lighting!U635</f>
        <v>127526.93</v>
      </c>
      <c r="V635" s="5">
        <f>All_Customers_Residential!V635+All_Customers_Small_Commercial!V635+All_Customers_Lighting!V635</f>
        <v>120335.215</v>
      </c>
      <c r="W635" s="5">
        <f>All_Customers_Residential!W635+All_Customers_Small_Commercial!W635+All_Customers_Lighting!W635</f>
        <v>108795.13500000001</v>
      </c>
      <c r="X635" s="5">
        <f>All_Customers_Residential!X635+All_Customers_Small_Commercial!X635+All_Customers_Lighting!X635</f>
        <v>96535.445000000007</v>
      </c>
      <c r="Y635" s="5">
        <f>All_Customers_Residential!Y635+All_Customers_Small_Commercial!Y635+All_Customers_Lighting!Y635</f>
        <v>86268.99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1318138.3200000003</v>
      </c>
      <c r="AD635" s="5">
        <f t="shared" si="74"/>
        <v>605637.29999999981</v>
      </c>
      <c r="AE635" s="5">
        <f t="shared" si="75"/>
        <v>1923775.62</v>
      </c>
      <c r="AG635" s="2">
        <f t="shared" si="76"/>
        <v>9</v>
      </c>
      <c r="AH635" s="2">
        <f t="shared" si="77"/>
        <v>2025</v>
      </c>
      <c r="AJ635" s="5">
        <f t="shared" si="78"/>
        <v>127526.93</v>
      </c>
      <c r="AK635" s="2">
        <f t="shared" si="79"/>
        <v>20</v>
      </c>
    </row>
    <row r="636" spans="1:37" ht="12.75" x14ac:dyDescent="0.2">
      <c r="A636" s="4">
        <v>45919</v>
      </c>
      <c r="B636" s="5">
        <f>All_Customers_Residential!B636+All_Customers_Small_Commercial!B636+All_Customers_Lighting!B636</f>
        <v>77650.5</v>
      </c>
      <c r="C636" s="5">
        <f>All_Customers_Residential!C636+All_Customers_Small_Commercial!C636+All_Customers_Lighting!C636</f>
        <v>67604.97</v>
      </c>
      <c r="D636" s="5">
        <f>All_Customers_Residential!D636+All_Customers_Small_Commercial!D636+All_Customers_Lighting!D636</f>
        <v>66371.010000000009</v>
      </c>
      <c r="E636" s="5">
        <f>All_Customers_Residential!E636+All_Customers_Small_Commercial!E636+All_Customers_Lighting!E636</f>
        <v>65507.960000000006</v>
      </c>
      <c r="F636" s="5">
        <f>All_Customers_Residential!F636+All_Customers_Small_Commercial!F636+All_Customers_Lighting!F636</f>
        <v>66913.12000000001</v>
      </c>
      <c r="G636" s="5">
        <f>All_Customers_Residential!G636+All_Customers_Small_Commercial!G636+All_Customers_Lighting!G636</f>
        <v>73343.760000000009</v>
      </c>
      <c r="H636" s="5">
        <f>All_Customers_Residential!H636+All_Customers_Small_Commercial!H636+All_Customers_Lighting!H636</f>
        <v>83643.17</v>
      </c>
      <c r="I636" s="5">
        <f>All_Customers_Residential!I636+All_Customers_Small_Commercial!I636+All_Customers_Lighting!I636</f>
        <v>90075.22</v>
      </c>
      <c r="J636" s="5">
        <f>All_Customers_Residential!J636+All_Customers_Small_Commercial!J636+All_Customers_Lighting!J636</f>
        <v>66833.500000000015</v>
      </c>
      <c r="K636" s="5">
        <f>All_Customers_Residential!K636+All_Customers_Small_Commercial!K636+All_Customers_Lighting!K636</f>
        <v>47102.5</v>
      </c>
      <c r="L636" s="5">
        <f>All_Customers_Residential!L636+All_Customers_Small_Commercial!L636+All_Customers_Lighting!L636</f>
        <v>37727.65</v>
      </c>
      <c r="M636" s="5">
        <f>All_Customers_Residential!M636+All_Customers_Small_Commercial!M636+All_Customers_Lighting!M636</f>
        <v>37922.75</v>
      </c>
      <c r="N636" s="5">
        <f>All_Customers_Residential!N636+All_Customers_Small_Commercial!N636+All_Customers_Lighting!N636</f>
        <v>33401.39</v>
      </c>
      <c r="O636" s="5">
        <f>All_Customers_Residential!O636+All_Customers_Small_Commercial!O636+All_Customers_Lighting!O636</f>
        <v>33414.32</v>
      </c>
      <c r="P636" s="5">
        <f>All_Customers_Residential!P636+All_Customers_Small_Commercial!P636+All_Customers_Lighting!P636</f>
        <v>34550.47</v>
      </c>
      <c r="Q636" s="5">
        <f>All_Customers_Residential!Q636+All_Customers_Small_Commercial!Q636+All_Customers_Lighting!Q636</f>
        <v>40845.410000000003</v>
      </c>
      <c r="R636" s="5">
        <f>All_Customers_Residential!R636+All_Customers_Small_Commercial!R636+All_Customers_Lighting!R636</f>
        <v>58663.18</v>
      </c>
      <c r="S636" s="5">
        <f>All_Customers_Residential!S636+All_Customers_Small_Commercial!S636+All_Customers_Lighting!S636</f>
        <v>86852.5</v>
      </c>
      <c r="T636" s="5">
        <f>All_Customers_Residential!T636+All_Customers_Small_Commercial!T636+All_Customers_Lighting!T636</f>
        <v>105207</v>
      </c>
      <c r="U636" s="5">
        <f>All_Customers_Residential!U636+All_Customers_Small_Commercial!U636+All_Customers_Lighting!U636</f>
        <v>109920.26</v>
      </c>
      <c r="V636" s="5">
        <f>All_Customers_Residential!V636+All_Customers_Small_Commercial!V636+All_Customers_Lighting!V636</f>
        <v>106208.27</v>
      </c>
      <c r="W636" s="5">
        <f>All_Customers_Residential!W636+All_Customers_Small_Commercial!W636+All_Customers_Lighting!W636</f>
        <v>98185.760000000009</v>
      </c>
      <c r="X636" s="5">
        <f>All_Customers_Residential!X636+All_Customers_Small_Commercial!X636+All_Customers_Lighting!X636</f>
        <v>87939.780000000013</v>
      </c>
      <c r="Y636" s="5">
        <f>All_Customers_Residential!Y636+All_Customers_Small_Commercial!Y636+All_Customers_Lighting!Y636</f>
        <v>78905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1074849.9600000002</v>
      </c>
      <c r="AD636" s="5">
        <f t="shared" si="74"/>
        <v>579939.48999999976</v>
      </c>
      <c r="AE636" s="5">
        <f t="shared" si="75"/>
        <v>1654789.45</v>
      </c>
      <c r="AG636" s="2">
        <f t="shared" si="76"/>
        <v>9</v>
      </c>
      <c r="AH636" s="2">
        <f t="shared" si="77"/>
        <v>2025</v>
      </c>
      <c r="AJ636" s="5">
        <f t="shared" si="78"/>
        <v>109920.26</v>
      </c>
      <c r="AK636" s="2">
        <f t="shared" si="79"/>
        <v>20</v>
      </c>
    </row>
    <row r="637" spans="1:37" ht="12.75" x14ac:dyDescent="0.2">
      <c r="A637" s="4">
        <v>45920</v>
      </c>
      <c r="B637" s="5">
        <f>All_Customers_Residential!B637+All_Customers_Small_Commercial!B637+All_Customers_Lighting!B637</f>
        <v>69430.06</v>
      </c>
      <c r="C637" s="5">
        <f>All_Customers_Residential!C637+All_Customers_Small_Commercial!C637+All_Customers_Lighting!C637</f>
        <v>64551.42</v>
      </c>
      <c r="D637" s="5">
        <f>All_Customers_Residential!D637+All_Customers_Small_Commercial!D637+All_Customers_Lighting!D637</f>
        <v>61864.71</v>
      </c>
      <c r="E637" s="5">
        <f>All_Customers_Residential!E637+All_Customers_Small_Commercial!E637+All_Customers_Lighting!E637</f>
        <v>61479.69</v>
      </c>
      <c r="F637" s="5">
        <f>All_Customers_Residential!F637+All_Customers_Small_Commercial!F637+All_Customers_Lighting!F637</f>
        <v>62826</v>
      </c>
      <c r="G637" s="5">
        <f>All_Customers_Residential!G637+All_Customers_Small_Commercial!G637+All_Customers_Lighting!G637</f>
        <v>66324.03</v>
      </c>
      <c r="H637" s="5">
        <f>All_Customers_Residential!H637+All_Customers_Small_Commercial!H637+All_Customers_Lighting!H637</f>
        <v>71934.22</v>
      </c>
      <c r="I637" s="5">
        <f>All_Customers_Residential!I637+All_Customers_Small_Commercial!I637+All_Customers_Lighting!I637</f>
        <v>70516.249999999985</v>
      </c>
      <c r="J637" s="5">
        <f>All_Customers_Residential!J637+All_Customers_Small_Commercial!J637+All_Customers_Lighting!J637</f>
        <v>47215.88</v>
      </c>
      <c r="K637" s="5">
        <f>All_Customers_Residential!K637+All_Customers_Small_Commercial!K637+All_Customers_Lighting!K637</f>
        <v>30442.440000000002</v>
      </c>
      <c r="L637" s="5">
        <f>All_Customers_Residential!L637+All_Customers_Small_Commercial!L637+All_Customers_Lighting!L637</f>
        <v>23525</v>
      </c>
      <c r="M637" s="5">
        <f>All_Customers_Residential!M637+All_Customers_Small_Commercial!M637+All_Customers_Lighting!M637</f>
        <v>21507.84</v>
      </c>
      <c r="N637" s="5">
        <f>All_Customers_Residential!N637+All_Customers_Small_Commercial!N637+All_Customers_Lighting!N637</f>
        <v>19575.189999999999</v>
      </c>
      <c r="O637" s="5">
        <f>All_Customers_Residential!O637+All_Customers_Small_Commercial!O637+All_Customers_Lighting!O637</f>
        <v>19128.239999999998</v>
      </c>
      <c r="P637" s="5">
        <f>All_Customers_Residential!P637+All_Customers_Small_Commercial!P637+All_Customers_Lighting!P637</f>
        <v>20682.939999999999</v>
      </c>
      <c r="Q637" s="5">
        <f>All_Customers_Residential!Q637+All_Customers_Small_Commercial!Q637+All_Customers_Lighting!Q637</f>
        <v>27961.980000000003</v>
      </c>
      <c r="R637" s="5">
        <f>All_Customers_Residential!R637+All_Customers_Small_Commercial!R637+All_Customers_Lighting!R637</f>
        <v>49084.439999999995</v>
      </c>
      <c r="S637" s="5">
        <f>All_Customers_Residential!S637+All_Customers_Small_Commercial!S637+All_Customers_Lighting!S637</f>
        <v>80293.38</v>
      </c>
      <c r="T637" s="5">
        <f>All_Customers_Residential!T637+All_Customers_Small_Commercial!T637+All_Customers_Lighting!T637</f>
        <v>99060.58</v>
      </c>
      <c r="U637" s="5">
        <f>All_Customers_Residential!U637+All_Customers_Small_Commercial!U637+All_Customers_Lighting!U637</f>
        <v>106326.79000000001</v>
      </c>
      <c r="V637" s="5">
        <f>All_Customers_Residential!V637+All_Customers_Small_Commercial!V637+All_Customers_Lighting!V637</f>
        <v>102733.01000000001</v>
      </c>
      <c r="W637" s="5">
        <f>All_Customers_Residential!W637+All_Customers_Small_Commercial!W637+All_Customers_Lighting!W637</f>
        <v>96256.410000000018</v>
      </c>
      <c r="X637" s="5">
        <f>All_Customers_Residential!X637+All_Customers_Small_Commercial!X637+All_Customers_Lighting!X637</f>
        <v>85067.61</v>
      </c>
      <c r="Y637" s="5">
        <f>All_Customers_Residential!Y637+All_Customers_Small_Commercial!Y637+All_Customers_Lighting!Y637</f>
        <v>77772.12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1435560.2299999995</v>
      </c>
      <c r="AE637" s="5">
        <f t="shared" si="75"/>
        <v>1435560.2299999995</v>
      </c>
      <c r="AG637" s="2">
        <f t="shared" si="76"/>
        <v>9</v>
      </c>
      <c r="AH637" s="2">
        <f t="shared" si="77"/>
        <v>2025</v>
      </c>
      <c r="AJ637" s="5">
        <f t="shared" si="78"/>
        <v>106326.79000000001</v>
      </c>
      <c r="AK637" s="2">
        <f t="shared" si="79"/>
        <v>20</v>
      </c>
    </row>
    <row r="638" spans="1:37" ht="12.75" x14ac:dyDescent="0.2">
      <c r="A638" s="4">
        <v>45921</v>
      </c>
      <c r="B638" s="5">
        <f>All_Customers_Residential!B638+All_Customers_Small_Commercial!B638+All_Customers_Lighting!B638</f>
        <v>69373.399999999994</v>
      </c>
      <c r="C638" s="5">
        <f>All_Customers_Residential!C638+All_Customers_Small_Commercial!C638+All_Customers_Lighting!C638</f>
        <v>65709.399999999994</v>
      </c>
      <c r="D638" s="5">
        <f>All_Customers_Residential!D638+All_Customers_Small_Commercial!D638+All_Customers_Lighting!D638</f>
        <v>63856.950000000004</v>
      </c>
      <c r="E638" s="5">
        <f>All_Customers_Residential!E638+All_Customers_Small_Commercial!E638+All_Customers_Lighting!E638</f>
        <v>63133.649999999994</v>
      </c>
      <c r="F638" s="5">
        <f>All_Customers_Residential!F638+All_Customers_Small_Commercial!F638+All_Customers_Lighting!F638</f>
        <v>63930.909999999996</v>
      </c>
      <c r="G638" s="5">
        <f>All_Customers_Residential!G638+All_Customers_Small_Commercial!G638+All_Customers_Lighting!G638</f>
        <v>67101.58</v>
      </c>
      <c r="H638" s="5">
        <f>All_Customers_Residential!H638+All_Customers_Small_Commercial!H638+All_Customers_Lighting!H638</f>
        <v>72842.850000000006</v>
      </c>
      <c r="I638" s="5">
        <f>All_Customers_Residential!I638+All_Customers_Small_Commercial!I638+All_Customers_Lighting!I638</f>
        <v>71574.950000000012</v>
      </c>
      <c r="J638" s="5">
        <f>All_Customers_Residential!J638+All_Customers_Small_Commercial!J638+All_Customers_Lighting!J638</f>
        <v>50575.349999999991</v>
      </c>
      <c r="K638" s="5">
        <f>All_Customers_Residential!K638+All_Customers_Small_Commercial!K638+All_Customers_Lighting!K638</f>
        <v>33545.870000000003</v>
      </c>
      <c r="L638" s="5">
        <f>All_Customers_Residential!L638+All_Customers_Small_Commercial!L638+All_Customers_Lighting!L638</f>
        <v>25966.949999999997</v>
      </c>
      <c r="M638" s="5">
        <f>All_Customers_Residential!M638+All_Customers_Small_Commercial!M638+All_Customers_Lighting!M638</f>
        <v>24660.14</v>
      </c>
      <c r="N638" s="5">
        <f>All_Customers_Residential!N638+All_Customers_Small_Commercial!N638+All_Customers_Lighting!N638</f>
        <v>24563.87</v>
      </c>
      <c r="O638" s="5">
        <f>All_Customers_Residential!O638+All_Customers_Small_Commercial!O638+All_Customers_Lighting!O638</f>
        <v>24549.03</v>
      </c>
      <c r="P638" s="5">
        <f>All_Customers_Residential!P638+All_Customers_Small_Commercial!P638+All_Customers_Lighting!P638</f>
        <v>26186.48</v>
      </c>
      <c r="Q638" s="5">
        <f>All_Customers_Residential!Q638+All_Customers_Small_Commercial!Q638+All_Customers_Lighting!Q638</f>
        <v>34400.720000000001</v>
      </c>
      <c r="R638" s="5">
        <f>All_Customers_Residential!R638+All_Customers_Small_Commercial!R638+All_Customers_Lighting!R638</f>
        <v>57614.89</v>
      </c>
      <c r="S638" s="5">
        <f>All_Customers_Residential!S638+All_Customers_Small_Commercial!S638+All_Customers_Lighting!S638</f>
        <v>89301.83</v>
      </c>
      <c r="T638" s="5">
        <f>All_Customers_Residential!T638+All_Customers_Small_Commercial!T638+All_Customers_Lighting!T638</f>
        <v>108299.14000000001</v>
      </c>
      <c r="U638" s="5">
        <f>All_Customers_Residential!U638+All_Customers_Small_Commercial!U638+All_Customers_Lighting!U638</f>
        <v>115592.35</v>
      </c>
      <c r="V638" s="5">
        <f>All_Customers_Residential!V638+All_Customers_Small_Commercial!V638+All_Customers_Lighting!V638</f>
        <v>110572.13999999998</v>
      </c>
      <c r="W638" s="5">
        <f>All_Customers_Residential!W638+All_Customers_Small_Commercial!W638+All_Customers_Lighting!W638</f>
        <v>99026.459999999992</v>
      </c>
      <c r="X638" s="5">
        <f>All_Customers_Residential!X638+All_Customers_Small_Commercial!X638+All_Customers_Lighting!X638</f>
        <v>87101.12999999999</v>
      </c>
      <c r="Y638" s="5">
        <f>All_Customers_Residential!Y638+All_Customers_Small_Commercial!Y638+All_Customers_Lighting!Y638</f>
        <v>75894.55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1525374.5899999996</v>
      </c>
      <c r="AE638" s="5">
        <f t="shared" si="75"/>
        <v>1525374.5899999996</v>
      </c>
      <c r="AG638" s="2">
        <f t="shared" si="76"/>
        <v>9</v>
      </c>
      <c r="AH638" s="2">
        <f t="shared" si="77"/>
        <v>2025</v>
      </c>
      <c r="AJ638" s="5">
        <f t="shared" si="78"/>
        <v>115592.35</v>
      </c>
      <c r="AK638" s="2">
        <f t="shared" si="79"/>
        <v>20</v>
      </c>
    </row>
    <row r="639" spans="1:37" ht="12.75" x14ac:dyDescent="0.2">
      <c r="A639" s="4">
        <v>45922</v>
      </c>
      <c r="B639" s="5">
        <f>All_Customers_Residential!B639+All_Customers_Small_Commercial!B639+All_Customers_Lighting!B639</f>
        <v>68674.930000000008</v>
      </c>
      <c r="C639" s="5">
        <f>All_Customers_Residential!C639+All_Customers_Small_Commercial!C639+All_Customers_Lighting!C639</f>
        <v>64056.039999999994</v>
      </c>
      <c r="D639" s="5">
        <f>All_Customers_Residential!D639+All_Customers_Small_Commercial!D639+All_Customers_Lighting!D639</f>
        <v>62932.930000000008</v>
      </c>
      <c r="E639" s="5">
        <f>All_Customers_Residential!E639+All_Customers_Small_Commercial!E639+All_Customers_Lighting!E639</f>
        <v>62656.71</v>
      </c>
      <c r="F639" s="5">
        <f>All_Customers_Residential!F639+All_Customers_Small_Commercial!F639+All_Customers_Lighting!F639</f>
        <v>65147.48</v>
      </c>
      <c r="G639" s="5">
        <f>All_Customers_Residential!G639+All_Customers_Small_Commercial!G639+All_Customers_Lighting!G639</f>
        <v>72462.689999999988</v>
      </c>
      <c r="H639" s="5">
        <f>All_Customers_Residential!H639+All_Customers_Small_Commercial!H639+All_Customers_Lighting!H639</f>
        <v>84332.51</v>
      </c>
      <c r="I639" s="5">
        <f>All_Customers_Residential!I639+All_Customers_Small_Commercial!I639+All_Customers_Lighting!I639</f>
        <v>87384.86</v>
      </c>
      <c r="J639" s="5">
        <f>All_Customers_Residential!J639+All_Customers_Small_Commercial!J639+All_Customers_Lighting!J639</f>
        <v>64902.239999999998</v>
      </c>
      <c r="K639" s="5">
        <f>All_Customers_Residential!K639+All_Customers_Small_Commercial!K639+All_Customers_Lighting!K639</f>
        <v>40958.22</v>
      </c>
      <c r="L639" s="5">
        <f>All_Customers_Residential!L639+All_Customers_Small_Commercial!L639+All_Customers_Lighting!L639</f>
        <v>33312.39</v>
      </c>
      <c r="M639" s="5">
        <f>All_Customers_Residential!M639+All_Customers_Small_Commercial!M639+All_Customers_Lighting!M639</f>
        <v>31079.19</v>
      </c>
      <c r="N639" s="5">
        <f>All_Customers_Residential!N639+All_Customers_Small_Commercial!N639+All_Customers_Lighting!N639</f>
        <v>28712.54</v>
      </c>
      <c r="O639" s="5">
        <f>All_Customers_Residential!O639+All_Customers_Small_Commercial!O639+All_Customers_Lighting!O639</f>
        <v>27520.2</v>
      </c>
      <c r="P639" s="5">
        <f>All_Customers_Residential!P639+All_Customers_Small_Commercial!P639+All_Customers_Lighting!P639</f>
        <v>29185.23</v>
      </c>
      <c r="Q639" s="5">
        <f>All_Customers_Residential!Q639+All_Customers_Small_Commercial!Q639+All_Customers_Lighting!Q639</f>
        <v>38847.64</v>
      </c>
      <c r="R639" s="5">
        <f>All_Customers_Residential!R639+All_Customers_Small_Commercial!R639+All_Customers_Lighting!R639</f>
        <v>63612.930000000008</v>
      </c>
      <c r="S639" s="5">
        <f>All_Customers_Residential!S639+All_Customers_Small_Commercial!S639+All_Customers_Lighting!S639</f>
        <v>92858.31</v>
      </c>
      <c r="T639" s="5">
        <f>All_Customers_Residential!T639+All_Customers_Small_Commercial!T639+All_Customers_Lighting!T639</f>
        <v>107506.53</v>
      </c>
      <c r="U639" s="5">
        <f>All_Customers_Residential!U639+All_Customers_Small_Commercial!U639+All_Customers_Lighting!U639</f>
        <v>114061.95000000001</v>
      </c>
      <c r="V639" s="5">
        <f>All_Customers_Residential!V639+All_Customers_Small_Commercial!V639+All_Customers_Lighting!V639</f>
        <v>108355.90000000001</v>
      </c>
      <c r="W639" s="5">
        <f>All_Customers_Residential!W639+All_Customers_Small_Commercial!W639+All_Customers_Lighting!W639</f>
        <v>98478.319999999992</v>
      </c>
      <c r="X639" s="5">
        <f>All_Customers_Residential!X639+All_Customers_Small_Commercial!X639+All_Customers_Lighting!X639</f>
        <v>86194.49</v>
      </c>
      <c r="Y639" s="5">
        <f>All_Customers_Residential!Y639+All_Customers_Small_Commercial!Y639+All_Customers_Lighting!Y639</f>
        <v>75637.39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1052970.94</v>
      </c>
      <c r="AD639" s="5">
        <f t="shared" si="74"/>
        <v>555900.67999999993</v>
      </c>
      <c r="AE639" s="5">
        <f t="shared" si="75"/>
        <v>1608871.6199999999</v>
      </c>
      <c r="AG639" s="2">
        <f t="shared" si="76"/>
        <v>9</v>
      </c>
      <c r="AH639" s="2">
        <f t="shared" si="77"/>
        <v>2025</v>
      </c>
      <c r="AJ639" s="5">
        <f t="shared" si="78"/>
        <v>114061.95000000001</v>
      </c>
      <c r="AK639" s="2">
        <f t="shared" si="79"/>
        <v>20</v>
      </c>
    </row>
    <row r="640" spans="1:37" ht="12.75" x14ac:dyDescent="0.2">
      <c r="A640" s="4">
        <v>45923</v>
      </c>
      <c r="B640" s="5">
        <f>All_Customers_Residential!B640+All_Customers_Small_Commercial!B640+All_Customers_Lighting!B640</f>
        <v>67954.87</v>
      </c>
      <c r="C640" s="5">
        <f>All_Customers_Residential!C640+All_Customers_Small_Commercial!C640+All_Customers_Lighting!C640</f>
        <v>64165.81</v>
      </c>
      <c r="D640" s="5">
        <f>All_Customers_Residential!D640+All_Customers_Small_Commercial!D640+All_Customers_Lighting!D640</f>
        <v>62357.8</v>
      </c>
      <c r="E640" s="5">
        <f>All_Customers_Residential!E640+All_Customers_Small_Commercial!E640+All_Customers_Lighting!E640</f>
        <v>61730.549999999996</v>
      </c>
      <c r="F640" s="5">
        <f>All_Customers_Residential!F640+All_Customers_Small_Commercial!F640+All_Customers_Lighting!F640</f>
        <v>64253.499999999993</v>
      </c>
      <c r="G640" s="5">
        <f>All_Customers_Residential!G640+All_Customers_Small_Commercial!G640+All_Customers_Lighting!G640</f>
        <v>70698.34</v>
      </c>
      <c r="H640" s="5">
        <f>All_Customers_Residential!H640+All_Customers_Small_Commercial!H640+All_Customers_Lighting!H640</f>
        <v>83291.179999999993</v>
      </c>
      <c r="I640" s="5">
        <f>All_Customers_Residential!I640+All_Customers_Small_Commercial!I640+All_Customers_Lighting!I640</f>
        <v>91812.83</v>
      </c>
      <c r="J640" s="5">
        <f>All_Customers_Residential!J640+All_Customers_Small_Commercial!J640+All_Customers_Lighting!J640</f>
        <v>84529.21</v>
      </c>
      <c r="K640" s="5">
        <f>All_Customers_Residential!K640+All_Customers_Small_Commercial!K640+All_Customers_Lighting!K640</f>
        <v>65454.1</v>
      </c>
      <c r="L640" s="5">
        <f>All_Customers_Residential!L640+All_Customers_Small_Commercial!L640+All_Customers_Lighting!L640</f>
        <v>55469.17</v>
      </c>
      <c r="M640" s="5">
        <f>All_Customers_Residential!M640+All_Customers_Small_Commercial!M640+All_Customers_Lighting!M640</f>
        <v>59754.19</v>
      </c>
      <c r="N640" s="5">
        <f>All_Customers_Residential!N640+All_Customers_Small_Commercial!N640+All_Customers_Lighting!N640</f>
        <v>60674.28</v>
      </c>
      <c r="O640" s="5">
        <f>All_Customers_Residential!O640+All_Customers_Small_Commercial!O640+All_Customers_Lighting!O640</f>
        <v>71836.59</v>
      </c>
      <c r="P640" s="5">
        <f>All_Customers_Residential!P640+All_Customers_Small_Commercial!P640+All_Customers_Lighting!P640</f>
        <v>73865.820000000007</v>
      </c>
      <c r="Q640" s="5">
        <f>All_Customers_Residential!Q640+All_Customers_Small_Commercial!Q640+All_Customers_Lighting!Q640</f>
        <v>78985.66</v>
      </c>
      <c r="R640" s="5">
        <f>All_Customers_Residential!R640+All_Customers_Small_Commercial!R640+All_Customers_Lighting!R640</f>
        <v>86603.08</v>
      </c>
      <c r="S640" s="5">
        <f>All_Customers_Residential!S640+All_Customers_Small_Commercial!S640+All_Customers_Lighting!S640</f>
        <v>100195.74</v>
      </c>
      <c r="T640" s="5">
        <f>All_Customers_Residential!T640+All_Customers_Small_Commercial!T640+All_Customers_Lighting!T640</f>
        <v>111042.28</v>
      </c>
      <c r="U640" s="5">
        <f>All_Customers_Residential!U640+All_Customers_Small_Commercial!U640+All_Customers_Lighting!U640</f>
        <v>115171.87</v>
      </c>
      <c r="V640" s="5">
        <f>All_Customers_Residential!V640+All_Customers_Small_Commercial!V640+All_Customers_Lighting!V640</f>
        <v>109279.48</v>
      </c>
      <c r="W640" s="5">
        <f>All_Customers_Residential!W640+All_Customers_Small_Commercial!W640+All_Customers_Lighting!W640</f>
        <v>100340.01000000001</v>
      </c>
      <c r="X640" s="5">
        <f>All_Customers_Residential!X640+All_Customers_Small_Commercial!X640+All_Customers_Lighting!X640</f>
        <v>87120.319999999992</v>
      </c>
      <c r="Y640" s="5">
        <f>All_Customers_Residential!Y640+All_Customers_Small_Commercial!Y640+All_Customers_Lighting!Y640</f>
        <v>77786.659999999989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1352134.63</v>
      </c>
      <c r="AD640" s="5">
        <f t="shared" si="74"/>
        <v>552238.7100000002</v>
      </c>
      <c r="AE640" s="5">
        <f t="shared" si="75"/>
        <v>1904373.34</v>
      </c>
      <c r="AG640" s="2">
        <f t="shared" si="76"/>
        <v>9</v>
      </c>
      <c r="AH640" s="2">
        <f t="shared" si="77"/>
        <v>2025</v>
      </c>
      <c r="AJ640" s="5">
        <f t="shared" si="78"/>
        <v>115171.87</v>
      </c>
      <c r="AK640" s="2">
        <f t="shared" si="79"/>
        <v>20</v>
      </c>
    </row>
    <row r="641" spans="1:37" ht="12.75" x14ac:dyDescent="0.2">
      <c r="A641" s="4">
        <v>45924</v>
      </c>
      <c r="B641" s="5">
        <f>All_Customers_Residential!B641+All_Customers_Small_Commercial!B641+All_Customers_Lighting!B641</f>
        <v>71453.3</v>
      </c>
      <c r="C641" s="5">
        <f>All_Customers_Residential!C641+All_Customers_Small_Commercial!C641+All_Customers_Lighting!C641</f>
        <v>67602.7</v>
      </c>
      <c r="D641" s="5">
        <f>All_Customers_Residential!D641+All_Customers_Small_Commercial!D641+All_Customers_Lighting!D641</f>
        <v>65314.030000000006</v>
      </c>
      <c r="E641" s="5">
        <f>All_Customers_Residential!E641+All_Customers_Small_Commercial!E641+All_Customers_Lighting!E641</f>
        <v>64900.47</v>
      </c>
      <c r="F641" s="5">
        <f>All_Customers_Residential!F641+All_Customers_Small_Commercial!F641+All_Customers_Lighting!F641</f>
        <v>67552.58</v>
      </c>
      <c r="G641" s="5">
        <f>All_Customers_Residential!G641+All_Customers_Small_Commercial!G641+All_Customers_Lighting!G641</f>
        <v>73910.36</v>
      </c>
      <c r="H641" s="5">
        <f>All_Customers_Residential!H641+All_Customers_Small_Commercial!H641+All_Customers_Lighting!H641</f>
        <v>86008.97</v>
      </c>
      <c r="I641" s="5">
        <f>All_Customers_Residential!I641+All_Customers_Small_Commercial!I641+All_Customers_Lighting!I641</f>
        <v>95303.790000000008</v>
      </c>
      <c r="J641" s="5">
        <f>All_Customers_Residential!J641+All_Customers_Small_Commercial!J641+All_Customers_Lighting!J641</f>
        <v>94889.810000000012</v>
      </c>
      <c r="K641" s="5">
        <f>All_Customers_Residential!K641+All_Customers_Small_Commercial!K641+All_Customers_Lighting!K641</f>
        <v>91048.17</v>
      </c>
      <c r="L641" s="5">
        <f>All_Customers_Residential!L641+All_Customers_Small_Commercial!L641+All_Customers_Lighting!L641</f>
        <v>89113.110000000015</v>
      </c>
      <c r="M641" s="5">
        <f>All_Customers_Residential!M641+All_Customers_Small_Commercial!M641+All_Customers_Lighting!M641</f>
        <v>82681.240000000005</v>
      </c>
      <c r="N641" s="5">
        <f>All_Customers_Residential!N641+All_Customers_Small_Commercial!N641+All_Customers_Lighting!N641</f>
        <v>79915.98</v>
      </c>
      <c r="O641" s="5">
        <f>All_Customers_Residential!O641+All_Customers_Small_Commercial!O641+All_Customers_Lighting!O641</f>
        <v>75014.89</v>
      </c>
      <c r="P641" s="5">
        <f>All_Customers_Residential!P641+All_Customers_Small_Commercial!P641+All_Customers_Lighting!P641</f>
        <v>71843.290000000008</v>
      </c>
      <c r="Q641" s="5">
        <f>All_Customers_Residential!Q641+All_Customers_Small_Commercial!Q641+All_Customers_Lighting!Q641</f>
        <v>76416.47</v>
      </c>
      <c r="R641" s="5">
        <f>All_Customers_Residential!R641+All_Customers_Small_Commercial!R641+All_Customers_Lighting!R641</f>
        <v>85480.54</v>
      </c>
      <c r="S641" s="5">
        <f>All_Customers_Residential!S641+All_Customers_Small_Commercial!S641+All_Customers_Lighting!S641</f>
        <v>98240.22</v>
      </c>
      <c r="T641" s="5">
        <f>All_Customers_Residential!T641+All_Customers_Small_Commercial!T641+All_Customers_Lighting!T641</f>
        <v>108875.20000000001</v>
      </c>
      <c r="U641" s="5">
        <f>All_Customers_Residential!U641+All_Customers_Small_Commercial!U641+All_Customers_Lighting!U641</f>
        <v>111945.23999999999</v>
      </c>
      <c r="V641" s="5">
        <f>All_Customers_Residential!V641+All_Customers_Small_Commercial!V641+All_Customers_Lighting!V641</f>
        <v>108446.29000000001</v>
      </c>
      <c r="W641" s="5">
        <f>All_Customers_Residential!W641+All_Customers_Small_Commercial!W641+All_Customers_Lighting!W641</f>
        <v>97927.05</v>
      </c>
      <c r="X641" s="5">
        <f>All_Customers_Residential!X641+All_Customers_Small_Commercial!X641+All_Customers_Lighting!X641</f>
        <v>87163.169999999984</v>
      </c>
      <c r="Y641" s="5">
        <f>All_Customers_Residential!Y641+All_Customers_Small_Commercial!Y641+All_Customers_Lighting!Y641</f>
        <v>76089.289999999994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1454304.46</v>
      </c>
      <c r="AD641" s="5">
        <f t="shared" si="74"/>
        <v>572831.70000000019</v>
      </c>
      <c r="AE641" s="5">
        <f t="shared" si="75"/>
        <v>2027136.1600000001</v>
      </c>
      <c r="AG641" s="2">
        <f t="shared" si="76"/>
        <v>9</v>
      </c>
      <c r="AH641" s="2">
        <f t="shared" si="77"/>
        <v>2025</v>
      </c>
      <c r="AJ641" s="5">
        <f t="shared" si="78"/>
        <v>111945.23999999999</v>
      </c>
      <c r="AK641" s="2">
        <f t="shared" si="79"/>
        <v>20</v>
      </c>
    </row>
    <row r="642" spans="1:37" ht="12.75" x14ac:dyDescent="0.2">
      <c r="A642" s="4">
        <v>45925</v>
      </c>
      <c r="B642" s="5">
        <f>All_Customers_Residential!B642+All_Customers_Small_Commercial!B642+All_Customers_Lighting!B642</f>
        <v>69120.739999999991</v>
      </c>
      <c r="C642" s="5">
        <f>All_Customers_Residential!C642+All_Customers_Small_Commercial!C642+All_Customers_Lighting!C642</f>
        <v>64733.409999999996</v>
      </c>
      <c r="D642" s="5">
        <f>All_Customers_Residential!D642+All_Customers_Small_Commercial!D642+All_Customers_Lighting!D642</f>
        <v>62470.21</v>
      </c>
      <c r="E642" s="5">
        <f>All_Customers_Residential!E642+All_Customers_Small_Commercial!E642+All_Customers_Lighting!E642</f>
        <v>61787</v>
      </c>
      <c r="F642" s="5">
        <f>All_Customers_Residential!F642+All_Customers_Small_Commercial!F642+All_Customers_Lighting!F642</f>
        <v>64336.53</v>
      </c>
      <c r="G642" s="5">
        <f>All_Customers_Residential!G642+All_Customers_Small_Commercial!G642+All_Customers_Lighting!G642</f>
        <v>71010.720000000001</v>
      </c>
      <c r="H642" s="5">
        <f>All_Customers_Residential!H642+All_Customers_Small_Commercial!H642+All_Customers_Lighting!H642</f>
        <v>82611.34</v>
      </c>
      <c r="I642" s="5">
        <f>All_Customers_Residential!I642+All_Customers_Small_Commercial!I642+All_Customers_Lighting!I642</f>
        <v>89962.67</v>
      </c>
      <c r="J642" s="5">
        <f>All_Customers_Residential!J642+All_Customers_Small_Commercial!J642+All_Customers_Lighting!J642</f>
        <v>89251.12</v>
      </c>
      <c r="K642" s="5">
        <f>All_Customers_Residential!K642+All_Customers_Small_Commercial!K642+All_Customers_Lighting!K642</f>
        <v>83319.3</v>
      </c>
      <c r="L642" s="5">
        <f>All_Customers_Residential!L642+All_Customers_Small_Commercial!L642+All_Customers_Lighting!L642</f>
        <v>76808.58</v>
      </c>
      <c r="M642" s="5">
        <f>All_Customers_Residential!M642+All_Customers_Small_Commercial!M642+All_Customers_Lighting!M642</f>
        <v>78368.66</v>
      </c>
      <c r="N642" s="5">
        <f>All_Customers_Residential!N642+All_Customers_Small_Commercial!N642+All_Customers_Lighting!N642</f>
        <v>82376.649999999994</v>
      </c>
      <c r="O642" s="5">
        <f>All_Customers_Residential!O642+All_Customers_Small_Commercial!O642+All_Customers_Lighting!O642</f>
        <v>84273.13</v>
      </c>
      <c r="P642" s="5">
        <f>All_Customers_Residential!P642+All_Customers_Small_Commercial!P642+All_Customers_Lighting!P642</f>
        <v>84671.77</v>
      </c>
      <c r="Q642" s="5">
        <f>All_Customers_Residential!Q642+All_Customers_Small_Commercial!Q642+All_Customers_Lighting!Q642</f>
        <v>89349.28</v>
      </c>
      <c r="R642" s="5">
        <f>All_Customers_Residential!R642+All_Customers_Small_Commercial!R642+All_Customers_Lighting!R642</f>
        <v>96001.61</v>
      </c>
      <c r="S642" s="5">
        <f>All_Customers_Residential!S642+All_Customers_Small_Commercial!S642+All_Customers_Lighting!S642</f>
        <v>105967.6</v>
      </c>
      <c r="T642" s="5">
        <f>All_Customers_Residential!T642+All_Customers_Small_Commercial!T642+All_Customers_Lighting!T642</f>
        <v>113303.17</v>
      </c>
      <c r="U642" s="5">
        <f>All_Customers_Residential!U642+All_Customers_Small_Commercial!U642+All_Customers_Lighting!U642</f>
        <v>115019.04000000001</v>
      </c>
      <c r="V642" s="5">
        <f>All_Customers_Residential!V642+All_Customers_Small_Commercial!V642+All_Customers_Lighting!V642</f>
        <v>110582.51</v>
      </c>
      <c r="W642" s="5">
        <f>All_Customers_Residential!W642+All_Customers_Small_Commercial!W642+All_Customers_Lighting!W642</f>
        <v>100700.38</v>
      </c>
      <c r="X642" s="5">
        <f>All_Customers_Residential!X642+All_Customers_Small_Commercial!X642+All_Customers_Lighting!X642</f>
        <v>89520.819999999992</v>
      </c>
      <c r="Y642" s="5">
        <f>All_Customers_Residential!Y642+All_Customers_Small_Commercial!Y642+All_Customers_Lighting!Y642</f>
        <v>79599.69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1489476.2900000003</v>
      </c>
      <c r="AD642" s="5">
        <f t="shared" si="74"/>
        <v>555669.64000000013</v>
      </c>
      <c r="AE642" s="5">
        <f t="shared" si="75"/>
        <v>2045145.9300000004</v>
      </c>
      <c r="AG642" s="2">
        <f t="shared" si="76"/>
        <v>9</v>
      </c>
      <c r="AH642" s="2">
        <f t="shared" si="77"/>
        <v>2025</v>
      </c>
      <c r="AJ642" s="5">
        <f t="shared" si="78"/>
        <v>115019.04000000001</v>
      </c>
      <c r="AK642" s="2">
        <f t="shared" si="79"/>
        <v>20</v>
      </c>
    </row>
    <row r="643" spans="1:37" ht="12.75" x14ac:dyDescent="0.2">
      <c r="A643" s="4">
        <v>45926</v>
      </c>
      <c r="B643" s="5">
        <f>All_Customers_Residential!B643+All_Customers_Small_Commercial!B643+All_Customers_Lighting!B643</f>
        <v>70615.709999999992</v>
      </c>
      <c r="C643" s="5">
        <f>All_Customers_Residential!C643+All_Customers_Small_Commercial!C643+All_Customers_Lighting!C643</f>
        <v>64873.229999999996</v>
      </c>
      <c r="D643" s="5">
        <f>All_Customers_Residential!D643+All_Customers_Small_Commercial!D643+All_Customers_Lighting!D643</f>
        <v>63831.520000000004</v>
      </c>
      <c r="E643" s="5">
        <f>All_Customers_Residential!E643+All_Customers_Small_Commercial!E643+All_Customers_Lighting!E643</f>
        <v>63980.95</v>
      </c>
      <c r="F643" s="5">
        <f>All_Customers_Residential!F643+All_Customers_Small_Commercial!F643+All_Customers_Lighting!F643</f>
        <v>63850.159999999996</v>
      </c>
      <c r="G643" s="5">
        <f>All_Customers_Residential!G643+All_Customers_Small_Commercial!G643+All_Customers_Lighting!G643</f>
        <v>71429.849999999991</v>
      </c>
      <c r="H643" s="5">
        <f>All_Customers_Residential!H643+All_Customers_Small_Commercial!H643+All_Customers_Lighting!H643</f>
        <v>82634.95</v>
      </c>
      <c r="I643" s="5">
        <f>All_Customers_Residential!I643+All_Customers_Small_Commercial!I643+All_Customers_Lighting!I643</f>
        <v>90159.88</v>
      </c>
      <c r="J643" s="5">
        <f>All_Customers_Residential!J643+All_Customers_Small_Commercial!J643+All_Customers_Lighting!J643</f>
        <v>74002.69</v>
      </c>
      <c r="K643" s="5">
        <f>All_Customers_Residential!K643+All_Customers_Small_Commercial!K643+All_Customers_Lighting!K643</f>
        <v>63210.99</v>
      </c>
      <c r="L643" s="5">
        <f>All_Customers_Residential!L643+All_Customers_Small_Commercial!L643+All_Customers_Lighting!L643</f>
        <v>55435.1</v>
      </c>
      <c r="M643" s="5">
        <f>All_Customers_Residential!M643+All_Customers_Small_Commercial!M643+All_Customers_Lighting!M643</f>
        <v>42000.33</v>
      </c>
      <c r="N643" s="5">
        <f>All_Customers_Residential!N643+All_Customers_Small_Commercial!N643+All_Customers_Lighting!N643</f>
        <v>38818.020000000004</v>
      </c>
      <c r="O643" s="5">
        <f>All_Customers_Residential!O643+All_Customers_Small_Commercial!O643+All_Customers_Lighting!O643</f>
        <v>36858.92</v>
      </c>
      <c r="P643" s="5">
        <f>All_Customers_Residential!P643+All_Customers_Small_Commercial!P643+All_Customers_Lighting!P643</f>
        <v>40423.85</v>
      </c>
      <c r="Q643" s="5">
        <f>All_Customers_Residential!Q643+All_Customers_Small_Commercial!Q643+All_Customers_Lighting!Q643</f>
        <v>55904.65</v>
      </c>
      <c r="R643" s="5">
        <f>All_Customers_Residential!R643+All_Customers_Small_Commercial!R643+All_Customers_Lighting!R643</f>
        <v>77410.880000000005</v>
      </c>
      <c r="S643" s="5">
        <f>All_Customers_Residential!S643+All_Customers_Small_Commercial!S643+All_Customers_Lighting!S643</f>
        <v>99706.03</v>
      </c>
      <c r="T643" s="5">
        <f>All_Customers_Residential!T643+All_Customers_Small_Commercial!T643+All_Customers_Lighting!T643</f>
        <v>110139.78</v>
      </c>
      <c r="U643" s="5">
        <f>All_Customers_Residential!U643+All_Customers_Small_Commercial!U643+All_Customers_Lighting!U643</f>
        <v>113792.77</v>
      </c>
      <c r="V643" s="5">
        <f>All_Customers_Residential!V643+All_Customers_Small_Commercial!V643+All_Customers_Lighting!V643</f>
        <v>110419.51000000001</v>
      </c>
      <c r="W643" s="5">
        <f>All_Customers_Residential!W643+All_Customers_Small_Commercial!W643+All_Customers_Lighting!W643</f>
        <v>102549.08</v>
      </c>
      <c r="X643" s="5">
        <f>All_Customers_Residential!X643+All_Customers_Small_Commercial!X643+All_Customers_Lighting!X643</f>
        <v>91191.49</v>
      </c>
      <c r="Y643" s="5">
        <f>All_Customers_Residential!Y643+All_Customers_Small_Commercial!Y643+All_Customers_Lighting!Y643</f>
        <v>78801.450000000012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1202023.9700000002</v>
      </c>
      <c r="AD643" s="5">
        <f t="shared" si="74"/>
        <v>560017.81999999983</v>
      </c>
      <c r="AE643" s="5">
        <f t="shared" si="75"/>
        <v>1762041.79</v>
      </c>
      <c r="AG643" s="2">
        <f t="shared" si="76"/>
        <v>9</v>
      </c>
      <c r="AH643" s="2">
        <f t="shared" si="77"/>
        <v>2025</v>
      </c>
      <c r="AJ643" s="5">
        <f t="shared" si="78"/>
        <v>113792.77</v>
      </c>
      <c r="AK643" s="2">
        <f t="shared" si="79"/>
        <v>20</v>
      </c>
    </row>
    <row r="644" spans="1:37" ht="12.75" x14ac:dyDescent="0.2">
      <c r="A644" s="4">
        <v>45927</v>
      </c>
      <c r="B644" s="5">
        <f>All_Customers_Residential!B644+All_Customers_Small_Commercial!B644+All_Customers_Lighting!B644</f>
        <v>73468.149999999994</v>
      </c>
      <c r="C644" s="5">
        <f>All_Customers_Residential!C644+All_Customers_Small_Commercial!C644+All_Customers_Lighting!C644</f>
        <v>66224.56</v>
      </c>
      <c r="D644" s="5">
        <f>All_Customers_Residential!D644+All_Customers_Small_Commercial!D644+All_Customers_Lighting!D644</f>
        <v>63274.75</v>
      </c>
      <c r="E644" s="5">
        <f>All_Customers_Residential!E644+All_Customers_Small_Commercial!E644+All_Customers_Lighting!E644</f>
        <v>62680.12000000001</v>
      </c>
      <c r="F644" s="5">
        <f>All_Customers_Residential!F644+All_Customers_Small_Commercial!F644+All_Customers_Lighting!F644</f>
        <v>62760.189999999995</v>
      </c>
      <c r="G644" s="5">
        <f>All_Customers_Residential!G644+All_Customers_Small_Commercial!G644+All_Customers_Lighting!G644</f>
        <v>64119.07</v>
      </c>
      <c r="H644" s="5">
        <f>All_Customers_Residential!H644+All_Customers_Small_Commercial!H644+All_Customers_Lighting!H644</f>
        <v>71214.11</v>
      </c>
      <c r="I644" s="5">
        <f>All_Customers_Residential!I644+All_Customers_Small_Commercial!I644+All_Customers_Lighting!I644</f>
        <v>70737.240000000005</v>
      </c>
      <c r="J644" s="5">
        <f>All_Customers_Residential!J644+All_Customers_Small_Commercial!J644+All_Customers_Lighting!J644</f>
        <v>47389.210000000006</v>
      </c>
      <c r="K644" s="5">
        <f>All_Customers_Residential!K644+All_Customers_Small_Commercial!K644+All_Customers_Lighting!K644</f>
        <v>28904.1</v>
      </c>
      <c r="L644" s="5">
        <f>All_Customers_Residential!L644+All_Customers_Small_Commercial!L644+All_Customers_Lighting!L644</f>
        <v>22652.710000000003</v>
      </c>
      <c r="M644" s="5">
        <f>All_Customers_Residential!M644+All_Customers_Small_Commercial!M644+All_Customers_Lighting!M644</f>
        <v>20906.72</v>
      </c>
      <c r="N644" s="5">
        <f>All_Customers_Residential!N644+All_Customers_Small_Commercial!N644+All_Customers_Lighting!N644</f>
        <v>20547.23</v>
      </c>
      <c r="O644" s="5">
        <f>All_Customers_Residential!O644+All_Customers_Small_Commercial!O644+All_Customers_Lighting!O644</f>
        <v>20767.509999999998</v>
      </c>
      <c r="P644" s="5">
        <f>All_Customers_Residential!P644+All_Customers_Small_Commercial!P644+All_Customers_Lighting!P644</f>
        <v>23009</v>
      </c>
      <c r="Q644" s="5">
        <f>All_Customers_Residential!Q644+All_Customers_Small_Commercial!Q644+All_Customers_Lighting!Q644</f>
        <v>32538.440000000002</v>
      </c>
      <c r="R644" s="5">
        <f>All_Customers_Residential!R644+All_Customers_Small_Commercial!R644+All_Customers_Lighting!R644</f>
        <v>57114.69</v>
      </c>
      <c r="S644" s="5">
        <f>All_Customers_Residential!S644+All_Customers_Small_Commercial!S644+All_Customers_Lighting!S644</f>
        <v>85660.11</v>
      </c>
      <c r="T644" s="5">
        <f>All_Customers_Residential!T644+All_Customers_Small_Commercial!T644+All_Customers_Lighting!T644</f>
        <v>102712.20000000001</v>
      </c>
      <c r="U644" s="5">
        <f>All_Customers_Residential!U644+All_Customers_Small_Commercial!U644+All_Customers_Lighting!U644</f>
        <v>107337.85</v>
      </c>
      <c r="V644" s="5">
        <f>All_Customers_Residential!V644+All_Customers_Small_Commercial!V644+All_Customers_Lighting!V644</f>
        <v>103694.12</v>
      </c>
      <c r="W644" s="5">
        <f>All_Customers_Residential!W644+All_Customers_Small_Commercial!W644+All_Customers_Lighting!W644</f>
        <v>96032.63</v>
      </c>
      <c r="X644" s="5">
        <f>All_Customers_Residential!X644+All_Customers_Small_Commercial!X644+All_Customers_Lighting!X644</f>
        <v>85733.03</v>
      </c>
      <c r="Y644" s="5">
        <f>All_Customers_Residential!Y644+All_Customers_Small_Commercial!Y644+All_Customers_Lighting!Y644</f>
        <v>75656.640000000014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1465134.38</v>
      </c>
      <c r="AE644" s="5">
        <f t="shared" si="75"/>
        <v>1465134.38</v>
      </c>
      <c r="AG644" s="2">
        <f t="shared" si="76"/>
        <v>9</v>
      </c>
      <c r="AH644" s="2">
        <f t="shared" si="77"/>
        <v>2025</v>
      </c>
      <c r="AJ644" s="5">
        <f t="shared" si="78"/>
        <v>107337.85</v>
      </c>
      <c r="AK644" s="2">
        <f t="shared" si="79"/>
        <v>20</v>
      </c>
    </row>
    <row r="645" spans="1:37" ht="12.75" x14ac:dyDescent="0.2">
      <c r="A645" s="4">
        <v>45928</v>
      </c>
      <c r="B645" s="5">
        <f>All_Customers_Residential!B645+All_Customers_Small_Commercial!B645+All_Customers_Lighting!B645</f>
        <v>68485.63</v>
      </c>
      <c r="C645" s="5">
        <f>All_Customers_Residential!C645+All_Customers_Small_Commercial!C645+All_Customers_Lighting!C645</f>
        <v>65066.549999999996</v>
      </c>
      <c r="D645" s="5">
        <f>All_Customers_Residential!D645+All_Customers_Small_Commercial!D645+All_Customers_Lighting!D645</f>
        <v>62541.959999999992</v>
      </c>
      <c r="E645" s="5">
        <f>All_Customers_Residential!E645+All_Customers_Small_Commercial!E645+All_Customers_Lighting!E645</f>
        <v>61722.3</v>
      </c>
      <c r="F645" s="5">
        <f>All_Customers_Residential!F645+All_Customers_Small_Commercial!F645+All_Customers_Lighting!F645</f>
        <v>61932.23</v>
      </c>
      <c r="G645" s="5">
        <f>All_Customers_Residential!G645+All_Customers_Small_Commercial!G645+All_Customers_Lighting!G645</f>
        <v>65137.530000000006</v>
      </c>
      <c r="H645" s="5">
        <f>All_Customers_Residential!H645+All_Customers_Small_Commercial!H645+All_Customers_Lighting!H645</f>
        <v>69763.290000000008</v>
      </c>
      <c r="I645" s="5">
        <f>All_Customers_Residential!I645+All_Customers_Small_Commercial!I645+All_Customers_Lighting!I645</f>
        <v>79255.14</v>
      </c>
      <c r="J645" s="5">
        <f>All_Customers_Residential!J645+All_Customers_Small_Commercial!J645+All_Customers_Lighting!J645</f>
        <v>71429.16</v>
      </c>
      <c r="K645" s="5">
        <f>All_Customers_Residential!K645+All_Customers_Small_Commercial!K645+All_Customers_Lighting!K645</f>
        <v>48593.760000000002</v>
      </c>
      <c r="L645" s="5">
        <f>All_Customers_Residential!L645+All_Customers_Small_Commercial!L645+All_Customers_Lighting!L645</f>
        <v>34264.67</v>
      </c>
      <c r="M645" s="5">
        <f>All_Customers_Residential!M645+All_Customers_Small_Commercial!M645+All_Customers_Lighting!M645</f>
        <v>29740.15</v>
      </c>
      <c r="N645" s="5">
        <f>All_Customers_Residential!N645+All_Customers_Small_Commercial!N645+All_Customers_Lighting!N645</f>
        <v>33366.720000000001</v>
      </c>
      <c r="O645" s="5">
        <f>All_Customers_Residential!O645+All_Customers_Small_Commercial!O645+All_Customers_Lighting!O645</f>
        <v>39686.910000000003</v>
      </c>
      <c r="P645" s="5">
        <f>All_Customers_Residential!P645+All_Customers_Small_Commercial!P645+All_Customers_Lighting!P645</f>
        <v>49361.43</v>
      </c>
      <c r="Q645" s="5">
        <f>All_Customers_Residential!Q645+All_Customers_Small_Commercial!Q645+All_Customers_Lighting!Q645</f>
        <v>62504.06</v>
      </c>
      <c r="R645" s="5">
        <f>All_Customers_Residential!R645+All_Customers_Small_Commercial!R645+All_Customers_Lighting!R645</f>
        <v>77869.149999999994</v>
      </c>
      <c r="S645" s="5">
        <f>All_Customers_Residential!S645+All_Customers_Small_Commercial!S645+All_Customers_Lighting!S645</f>
        <v>102877.73000000001</v>
      </c>
      <c r="T645" s="5">
        <f>All_Customers_Residential!T645+All_Customers_Small_Commercial!T645+All_Customers_Lighting!T645</f>
        <v>115446.39</v>
      </c>
      <c r="U645" s="5">
        <f>All_Customers_Residential!U645+All_Customers_Small_Commercial!U645+All_Customers_Lighting!U645</f>
        <v>119881.21</v>
      </c>
      <c r="V645" s="5">
        <f>All_Customers_Residential!V645+All_Customers_Small_Commercial!V645+All_Customers_Lighting!V645</f>
        <v>113656.28</v>
      </c>
      <c r="W645" s="5">
        <f>All_Customers_Residential!W645+All_Customers_Small_Commercial!W645+All_Customers_Lighting!W645</f>
        <v>102269.05</v>
      </c>
      <c r="X645" s="5">
        <f>All_Customers_Residential!X645+All_Customers_Small_Commercial!X645+All_Customers_Lighting!X645</f>
        <v>88553.65</v>
      </c>
      <c r="Y645" s="5">
        <f>All_Customers_Residential!Y645+All_Customers_Small_Commercial!Y645+All_Customers_Lighting!Y645</f>
        <v>77018.58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1700423.5300000003</v>
      </c>
      <c r="AE645" s="5">
        <f t="shared" si="75"/>
        <v>1700423.5300000003</v>
      </c>
      <c r="AG645" s="2">
        <f t="shared" si="76"/>
        <v>9</v>
      </c>
      <c r="AH645" s="2">
        <f t="shared" si="77"/>
        <v>2025</v>
      </c>
      <c r="AJ645" s="5">
        <f t="shared" si="78"/>
        <v>119881.21</v>
      </c>
      <c r="AK645" s="2">
        <f t="shared" si="79"/>
        <v>20</v>
      </c>
    </row>
    <row r="646" spans="1:37" ht="12.75" x14ac:dyDescent="0.2">
      <c r="A646" s="4">
        <v>45929</v>
      </c>
      <c r="B646" s="5">
        <f>All_Customers_Residential!B646+All_Customers_Small_Commercial!B646+All_Customers_Lighting!B646</f>
        <v>68400.41</v>
      </c>
      <c r="C646" s="5">
        <f>All_Customers_Residential!C646+All_Customers_Small_Commercial!C646+All_Customers_Lighting!C646</f>
        <v>63847.27</v>
      </c>
      <c r="D646" s="5">
        <f>All_Customers_Residential!D646+All_Customers_Small_Commercial!D646+All_Customers_Lighting!D646</f>
        <v>62529.24</v>
      </c>
      <c r="E646" s="5">
        <f>All_Customers_Residential!E646+All_Customers_Small_Commercial!E646+All_Customers_Lighting!E646</f>
        <v>61733.52</v>
      </c>
      <c r="F646" s="5">
        <f>All_Customers_Residential!F646+All_Customers_Small_Commercial!F646+All_Customers_Lighting!F646</f>
        <v>63550.81</v>
      </c>
      <c r="G646" s="5">
        <f>All_Customers_Residential!G646+All_Customers_Small_Commercial!G646+All_Customers_Lighting!G646</f>
        <v>69666.37</v>
      </c>
      <c r="H646" s="5">
        <f>All_Customers_Residential!H646+All_Customers_Small_Commercial!H646+All_Customers_Lighting!H646</f>
        <v>81892.180000000008</v>
      </c>
      <c r="I646" s="5">
        <f>All_Customers_Residential!I646+All_Customers_Small_Commercial!I646+All_Customers_Lighting!I646</f>
        <v>83028.38</v>
      </c>
      <c r="J646" s="5">
        <f>All_Customers_Residential!J646+All_Customers_Small_Commercial!J646+All_Customers_Lighting!J646</f>
        <v>57105.75</v>
      </c>
      <c r="K646" s="5">
        <f>All_Customers_Residential!K646+All_Customers_Small_Commercial!K646+All_Customers_Lighting!K646</f>
        <v>39811.520000000004</v>
      </c>
      <c r="L646" s="5">
        <f>All_Customers_Residential!L646+All_Customers_Small_Commercial!L646+All_Customers_Lighting!L646</f>
        <v>32177.69</v>
      </c>
      <c r="M646" s="5">
        <f>All_Customers_Residential!M646+All_Customers_Small_Commercial!M646+All_Customers_Lighting!M646</f>
        <v>31963.74</v>
      </c>
      <c r="N646" s="5">
        <f>All_Customers_Residential!N646+All_Customers_Small_Commercial!N646+All_Customers_Lighting!N646</f>
        <v>33588.42</v>
      </c>
      <c r="O646" s="5">
        <f>All_Customers_Residential!O646+All_Customers_Small_Commercial!O646+All_Customers_Lighting!O646</f>
        <v>36021.43</v>
      </c>
      <c r="P646" s="5">
        <f>All_Customers_Residential!P646+All_Customers_Small_Commercial!P646+All_Customers_Lighting!P646</f>
        <v>37287.64</v>
      </c>
      <c r="Q646" s="5">
        <f>All_Customers_Residential!Q646+All_Customers_Small_Commercial!Q646+All_Customers_Lighting!Q646</f>
        <v>48292.7</v>
      </c>
      <c r="R646" s="5">
        <f>All_Customers_Residential!R646+All_Customers_Small_Commercial!R646+All_Customers_Lighting!R646</f>
        <v>69368.959999999992</v>
      </c>
      <c r="S646" s="5">
        <f>All_Customers_Residential!S646+All_Customers_Small_Commercial!S646+All_Customers_Lighting!S646</f>
        <v>97162.880000000005</v>
      </c>
      <c r="T646" s="5">
        <f>All_Customers_Residential!T646+All_Customers_Small_Commercial!T646+All_Customers_Lighting!T646</f>
        <v>113735.07</v>
      </c>
      <c r="U646" s="5">
        <f>All_Customers_Residential!U646+All_Customers_Small_Commercial!U646+All_Customers_Lighting!U646</f>
        <v>115957.67000000001</v>
      </c>
      <c r="V646" s="5">
        <f>All_Customers_Residential!V646+All_Customers_Small_Commercial!V646+All_Customers_Lighting!V646</f>
        <v>109473.61000000002</v>
      </c>
      <c r="W646" s="5">
        <f>All_Customers_Residential!W646+All_Customers_Small_Commercial!W646+All_Customers_Lighting!W646</f>
        <v>99351.87</v>
      </c>
      <c r="X646" s="5">
        <f>All_Customers_Residential!X646+All_Customers_Small_Commercial!X646+All_Customers_Lighting!X646</f>
        <v>87093.43</v>
      </c>
      <c r="Y646" s="5">
        <f>All_Customers_Residential!Y646+All_Customers_Small_Commercial!Y646+All_Customers_Lighting!Y646</f>
        <v>76413.95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1091420.76</v>
      </c>
      <c r="AD646" s="5">
        <f t="shared" si="74"/>
        <v>548033.74999999977</v>
      </c>
      <c r="AE646" s="5">
        <f t="shared" si="75"/>
        <v>1639454.5099999998</v>
      </c>
      <c r="AG646" s="2">
        <f t="shared" si="76"/>
        <v>9</v>
      </c>
      <c r="AH646" s="2">
        <f t="shared" si="77"/>
        <v>2025</v>
      </c>
      <c r="AJ646" s="5">
        <f t="shared" si="78"/>
        <v>115957.67000000001</v>
      </c>
      <c r="AK646" s="2">
        <f t="shared" si="79"/>
        <v>20</v>
      </c>
    </row>
    <row r="647" spans="1:37" ht="12.75" x14ac:dyDescent="0.2">
      <c r="A647" s="4">
        <v>45930</v>
      </c>
      <c r="B647" s="5">
        <f>All_Customers_Residential!B647+All_Customers_Small_Commercial!B647+All_Customers_Lighting!B647</f>
        <v>67696.040000000008</v>
      </c>
      <c r="C647" s="5">
        <f>All_Customers_Residential!C647+All_Customers_Small_Commercial!C647+All_Customers_Lighting!C647</f>
        <v>63580.630000000005</v>
      </c>
      <c r="D647" s="5">
        <f>All_Customers_Residential!D647+All_Customers_Small_Commercial!D647+All_Customers_Lighting!D647</f>
        <v>64471.049999999996</v>
      </c>
      <c r="E647" s="5">
        <f>All_Customers_Residential!E647+All_Customers_Small_Commercial!E647+All_Customers_Lighting!E647</f>
        <v>61528.63</v>
      </c>
      <c r="F647" s="5">
        <f>All_Customers_Residential!F647+All_Customers_Small_Commercial!F647+All_Customers_Lighting!F647</f>
        <v>64390.68</v>
      </c>
      <c r="G647" s="5">
        <f>All_Customers_Residential!G647+All_Customers_Small_Commercial!G647+All_Customers_Lighting!G647</f>
        <v>69510.150000000009</v>
      </c>
      <c r="H647" s="5">
        <f>All_Customers_Residential!H647+All_Customers_Small_Commercial!H647+All_Customers_Lighting!H647</f>
        <v>80793.95</v>
      </c>
      <c r="I647" s="5">
        <f>All_Customers_Residential!I647+All_Customers_Small_Commercial!I647+All_Customers_Lighting!I647</f>
        <v>83590.570000000007</v>
      </c>
      <c r="J647" s="5">
        <f>All_Customers_Residential!J647+All_Customers_Small_Commercial!J647+All_Customers_Lighting!J647</f>
        <v>60072.840000000004</v>
      </c>
      <c r="K647" s="5">
        <f>All_Customers_Residential!K647+All_Customers_Small_Commercial!K647+All_Customers_Lighting!K647</f>
        <v>38462.839999999997</v>
      </c>
      <c r="L647" s="5">
        <f>All_Customers_Residential!L647+All_Customers_Small_Commercial!L647+All_Customers_Lighting!L647</f>
        <v>35263.35</v>
      </c>
      <c r="M647" s="5">
        <f>All_Customers_Residential!M647+All_Customers_Small_Commercial!M647+All_Customers_Lighting!M647</f>
        <v>32969.120000000003</v>
      </c>
      <c r="N647" s="5">
        <f>All_Customers_Residential!N647+All_Customers_Small_Commercial!N647+All_Customers_Lighting!N647</f>
        <v>35955.770000000004</v>
      </c>
      <c r="O647" s="5">
        <f>All_Customers_Residential!O647+All_Customers_Small_Commercial!O647+All_Customers_Lighting!O647</f>
        <v>34816.51</v>
      </c>
      <c r="P647" s="5">
        <f>All_Customers_Residential!P647+All_Customers_Small_Commercial!P647+All_Customers_Lighting!P647</f>
        <v>34932.19</v>
      </c>
      <c r="Q647" s="5">
        <f>All_Customers_Residential!Q647+All_Customers_Small_Commercial!Q647+All_Customers_Lighting!Q647</f>
        <v>42289.05</v>
      </c>
      <c r="R647" s="5">
        <f>All_Customers_Residential!R647+All_Customers_Small_Commercial!R647+All_Customers_Lighting!R647</f>
        <v>64602.37</v>
      </c>
      <c r="S647" s="5">
        <f>All_Customers_Residential!S647+All_Customers_Small_Commercial!S647+All_Customers_Lighting!S647</f>
        <v>92977.98</v>
      </c>
      <c r="T647" s="5">
        <f>All_Customers_Residential!T647+All_Customers_Small_Commercial!T647+All_Customers_Lighting!T647</f>
        <v>108275.4</v>
      </c>
      <c r="U647" s="5">
        <f>All_Customers_Residential!U647+All_Customers_Small_Commercial!U647+All_Customers_Lighting!U647</f>
        <v>109248.84999999999</v>
      </c>
      <c r="V647" s="5">
        <f>All_Customers_Residential!V647+All_Customers_Small_Commercial!V647+All_Customers_Lighting!V647</f>
        <v>105859.06999999999</v>
      </c>
      <c r="W647" s="5">
        <f>All_Customers_Residential!W647+All_Customers_Small_Commercial!W647+All_Customers_Lighting!W647</f>
        <v>95434.15</v>
      </c>
      <c r="X647" s="5">
        <f>All_Customers_Residential!X647+All_Customers_Small_Commercial!X647+All_Customers_Lighting!X647</f>
        <v>85180.650000000009</v>
      </c>
      <c r="Y647" s="5">
        <f>All_Customers_Residential!Y647+All_Customers_Small_Commercial!Y647+All_Customers_Lighting!Y647</f>
        <v>74343.56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1059930.71</v>
      </c>
      <c r="AD647" s="5">
        <f t="shared" si="74"/>
        <v>546314.69000000018</v>
      </c>
      <c r="AE647" s="5">
        <f t="shared" si="75"/>
        <v>1606245.4000000001</v>
      </c>
      <c r="AG647" s="2">
        <f t="shared" si="76"/>
        <v>9</v>
      </c>
      <c r="AH647" s="2">
        <f t="shared" si="77"/>
        <v>2025</v>
      </c>
      <c r="AJ647" s="5">
        <f t="shared" si="78"/>
        <v>109248.84999999999</v>
      </c>
      <c r="AK647" s="2">
        <f t="shared" si="79"/>
        <v>20</v>
      </c>
    </row>
    <row r="648" spans="1:37" ht="12.75" x14ac:dyDescent="0.2">
      <c r="A648" s="4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AB648" s="2"/>
      <c r="AD648" s="5"/>
      <c r="AE648" s="5"/>
      <c r="AJ648" s="5"/>
    </row>
    <row r="649" spans="1:37" ht="12.75" x14ac:dyDescent="0.2">
      <c r="A649" s="4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AB649" s="2"/>
      <c r="AD649" s="5"/>
      <c r="AE649" s="5"/>
      <c r="AJ649" s="5"/>
    </row>
    <row r="650" spans="1:37" ht="12.75" x14ac:dyDescent="0.2">
      <c r="A650" s="4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AB650" s="2"/>
      <c r="AD650" s="5"/>
      <c r="AE650" s="5"/>
      <c r="AJ650" s="5"/>
    </row>
    <row r="651" spans="1:37" ht="12.75" x14ac:dyDescent="0.2">
      <c r="A651" s="4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AB651" s="2"/>
      <c r="AD651" s="5"/>
      <c r="AE651" s="5"/>
      <c r="AJ651" s="5"/>
    </row>
    <row r="652" spans="1:37" ht="12.75" x14ac:dyDescent="0.2">
      <c r="A652" s="4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AB652" s="2"/>
      <c r="AD652" s="5"/>
      <c r="AE652" s="5"/>
      <c r="AJ652" s="5"/>
    </row>
    <row r="653" spans="1:37" ht="12.75" x14ac:dyDescent="0.2">
      <c r="A653" s="4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AB653" s="2"/>
      <c r="AD653" s="5"/>
      <c r="AE653" s="5"/>
      <c r="AJ653" s="5"/>
    </row>
    <row r="654" spans="1:37" ht="12.75" x14ac:dyDescent="0.2">
      <c r="A654" s="4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AB654" s="2"/>
      <c r="AD654" s="5"/>
      <c r="AE654" s="5"/>
      <c r="AJ654" s="5"/>
    </row>
    <row r="655" spans="1:37" ht="12.75" x14ac:dyDescent="0.2">
      <c r="A655" s="4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AB655" s="2"/>
      <c r="AD655" s="5"/>
      <c r="AE655" s="5"/>
      <c r="AJ655" s="5"/>
    </row>
    <row r="656" spans="1:37" ht="12.75" x14ac:dyDescent="0.2">
      <c r="A656" s="4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AB656" s="2"/>
      <c r="AD656" s="5"/>
      <c r="AE656" s="5"/>
      <c r="AJ656" s="5"/>
    </row>
    <row r="657" spans="1:36" ht="12.75" x14ac:dyDescent="0.2">
      <c r="A657" s="4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AB657" s="2"/>
      <c r="AD657" s="5"/>
      <c r="AE657" s="5"/>
      <c r="AJ657" s="5"/>
    </row>
    <row r="658" spans="1:36" ht="12.75" x14ac:dyDescent="0.2">
      <c r="A658" s="4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AB658" s="2"/>
      <c r="AD658" s="5"/>
      <c r="AE658" s="5"/>
      <c r="AJ658" s="5"/>
    </row>
    <row r="659" spans="1:36" ht="12.75" x14ac:dyDescent="0.2">
      <c r="A659" s="4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AB659" s="2"/>
      <c r="AD659" s="5"/>
      <c r="AE659" s="5"/>
      <c r="AJ659" s="5"/>
    </row>
    <row r="660" spans="1:36" ht="12.75" x14ac:dyDescent="0.2">
      <c r="A660" s="4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AB660" s="2"/>
      <c r="AD660" s="5"/>
      <c r="AE660" s="5"/>
      <c r="AJ660" s="5"/>
    </row>
    <row r="661" spans="1:36" ht="12.75" x14ac:dyDescent="0.2">
      <c r="A661" s="4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AB661" s="2"/>
      <c r="AD661" s="5"/>
      <c r="AE661" s="5"/>
      <c r="AJ661" s="5"/>
    </row>
    <row r="662" spans="1:36" ht="12.75" x14ac:dyDescent="0.2">
      <c r="A662" s="4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AB662" s="2"/>
      <c r="AD662" s="5"/>
      <c r="AE662" s="5"/>
      <c r="AJ662" s="5"/>
    </row>
    <row r="663" spans="1:36" ht="12.75" x14ac:dyDescent="0.2">
      <c r="A663" s="4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AB663" s="2"/>
      <c r="AD663" s="5"/>
      <c r="AE663" s="5"/>
      <c r="AJ663" s="5"/>
    </row>
    <row r="664" spans="1:36" ht="12.75" x14ac:dyDescent="0.2">
      <c r="A664" s="4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AB664" s="2"/>
      <c r="AD664" s="5"/>
      <c r="AE664" s="5"/>
      <c r="AJ664" s="5"/>
    </row>
    <row r="665" spans="1:36" ht="12.75" x14ac:dyDescent="0.2">
      <c r="A665" s="4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AB665" s="2"/>
      <c r="AD665" s="5"/>
      <c r="AE665" s="5"/>
      <c r="AJ665" s="5"/>
    </row>
    <row r="666" spans="1:36" ht="12.75" x14ac:dyDescent="0.2">
      <c r="A666" s="4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AB666" s="2"/>
      <c r="AD666" s="5"/>
      <c r="AE666" s="5"/>
      <c r="AJ666" s="5"/>
    </row>
    <row r="667" spans="1:36" ht="12.75" x14ac:dyDescent="0.2">
      <c r="A667" s="4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AB667" s="2"/>
      <c r="AD667" s="5"/>
      <c r="AE667" s="5"/>
      <c r="AJ667" s="5"/>
    </row>
    <row r="668" spans="1:36" ht="12.75" x14ac:dyDescent="0.2">
      <c r="A668" s="4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AB668" s="2"/>
      <c r="AD668" s="5"/>
      <c r="AE668" s="5"/>
      <c r="AJ668" s="5"/>
    </row>
    <row r="669" spans="1:36" ht="12.75" x14ac:dyDescent="0.2">
      <c r="A669" s="4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AB669" s="2"/>
      <c r="AD669" s="5"/>
      <c r="AE669" s="5"/>
      <c r="AJ669" s="5"/>
    </row>
    <row r="670" spans="1:36" ht="12.75" x14ac:dyDescent="0.2">
      <c r="A670" s="4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AB670" s="2"/>
      <c r="AD670" s="5"/>
      <c r="AE670" s="5"/>
      <c r="AJ670" s="5"/>
    </row>
    <row r="671" spans="1:36" ht="12.75" x14ac:dyDescent="0.2">
      <c r="A671" s="4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AB671" s="2"/>
      <c r="AD671" s="5"/>
      <c r="AE671" s="5"/>
      <c r="AJ671" s="5"/>
    </row>
    <row r="672" spans="1:36" ht="12.75" x14ac:dyDescent="0.2">
      <c r="A672" s="4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AB672" s="2"/>
      <c r="AD672" s="5"/>
      <c r="AE672" s="5"/>
      <c r="AJ672" s="5"/>
    </row>
    <row r="673" spans="1:36" ht="12.75" x14ac:dyDescent="0.2">
      <c r="A673" s="4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AB673" s="2"/>
      <c r="AD673" s="5"/>
      <c r="AE673" s="5"/>
      <c r="AJ673" s="5"/>
    </row>
    <row r="674" spans="1:36" ht="12.75" x14ac:dyDescent="0.2">
      <c r="A674" s="4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AB674" s="2"/>
      <c r="AD674" s="5"/>
      <c r="AE674" s="5"/>
      <c r="AJ674" s="5"/>
    </row>
    <row r="675" spans="1:36" ht="12.75" x14ac:dyDescent="0.2">
      <c r="A675" s="4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AB675" s="2"/>
      <c r="AD675" s="5"/>
      <c r="AE675" s="5"/>
      <c r="AJ675" s="5"/>
    </row>
    <row r="676" spans="1:36" ht="12.75" x14ac:dyDescent="0.2">
      <c r="A676" s="4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AB676" s="2"/>
      <c r="AD676" s="5"/>
      <c r="AE676" s="5"/>
      <c r="AJ676" s="5"/>
    </row>
    <row r="677" spans="1:36" ht="12.75" x14ac:dyDescent="0.2">
      <c r="A677" s="4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AB677" s="2"/>
      <c r="AD677" s="5"/>
      <c r="AE677" s="5"/>
      <c r="AJ677" s="5"/>
    </row>
    <row r="678" spans="1:36" ht="12.75" x14ac:dyDescent="0.2">
      <c r="A678" s="4"/>
      <c r="AB678" s="2"/>
      <c r="AD678" s="5"/>
      <c r="AE678" s="5"/>
      <c r="AJ678" s="5"/>
    </row>
    <row r="679" spans="1:36" ht="12.75" x14ac:dyDescent="0.2">
      <c r="A679" s="4"/>
      <c r="AB679" s="2"/>
      <c r="AD679" s="5"/>
      <c r="AE679" s="5"/>
      <c r="AJ679" s="5"/>
    </row>
    <row r="680" spans="1:36" ht="12.75" x14ac:dyDescent="0.2">
      <c r="A680" s="4"/>
      <c r="AB680" s="2"/>
      <c r="AD680" s="5"/>
      <c r="AE680" s="5"/>
      <c r="AJ680" s="5"/>
    </row>
    <row r="681" spans="1:36" ht="12.75" x14ac:dyDescent="0.2">
      <c r="A681" s="4"/>
      <c r="AB681" s="2"/>
      <c r="AD681" s="5"/>
      <c r="AE681" s="5"/>
      <c r="AJ681" s="5"/>
    </row>
    <row r="682" spans="1:36" ht="12.75" x14ac:dyDescent="0.2">
      <c r="A682" s="4"/>
      <c r="AB682" s="2"/>
      <c r="AD682" s="5"/>
      <c r="AE682" s="5"/>
      <c r="AJ682" s="5"/>
    </row>
    <row r="683" spans="1:36" ht="12.75" x14ac:dyDescent="0.2">
      <c r="A683" s="4"/>
      <c r="AB683" s="2"/>
      <c r="AD683" s="5"/>
      <c r="AE683" s="5"/>
      <c r="AJ683" s="5"/>
    </row>
    <row r="684" spans="1:36" ht="12.75" x14ac:dyDescent="0.2">
      <c r="A684" s="4"/>
      <c r="AB684" s="2"/>
      <c r="AD684" s="5"/>
      <c r="AE684" s="5"/>
      <c r="AJ684" s="5"/>
    </row>
    <row r="685" spans="1:36" ht="12.75" x14ac:dyDescent="0.2">
      <c r="A685" s="4"/>
      <c r="AB685" s="2"/>
      <c r="AD685" s="5"/>
      <c r="AE685" s="5"/>
      <c r="AJ685" s="5"/>
    </row>
    <row r="686" spans="1:36" ht="12.75" x14ac:dyDescent="0.2">
      <c r="A686" s="4"/>
      <c r="AB686" s="2"/>
      <c r="AD686" s="5"/>
      <c r="AE686" s="5"/>
      <c r="AJ686" s="5"/>
    </row>
    <row r="687" spans="1:36" ht="12.75" x14ac:dyDescent="0.2">
      <c r="A687" s="4"/>
      <c r="AB687" s="2"/>
      <c r="AD687" s="5"/>
      <c r="AE687" s="5"/>
      <c r="AJ687" s="5"/>
    </row>
    <row r="688" spans="1:36" ht="12.75" x14ac:dyDescent="0.2">
      <c r="A688" s="4"/>
      <c r="AB688" s="2"/>
      <c r="AD688" s="5"/>
      <c r="AE688" s="5"/>
      <c r="AJ688" s="5"/>
    </row>
    <row r="689" spans="1:36" ht="12.75" x14ac:dyDescent="0.2">
      <c r="A689" s="4"/>
      <c r="AB689" s="2"/>
      <c r="AD689" s="5"/>
      <c r="AE689" s="5"/>
      <c r="AJ689" s="5"/>
    </row>
    <row r="690" spans="1:36" ht="12.75" x14ac:dyDescent="0.2">
      <c r="A690" s="4"/>
      <c r="AB690" s="2"/>
      <c r="AD690" s="5"/>
      <c r="AE690" s="5"/>
      <c r="AJ690" s="5"/>
    </row>
    <row r="691" spans="1:36" ht="12.75" x14ac:dyDescent="0.2">
      <c r="A691" s="4"/>
      <c r="AB691" s="2"/>
      <c r="AD691" s="5"/>
      <c r="AE691" s="5"/>
      <c r="AJ691" s="5"/>
    </row>
    <row r="692" spans="1:36" ht="12.75" x14ac:dyDescent="0.2">
      <c r="A692" s="4"/>
      <c r="AB692" s="2"/>
      <c r="AD692" s="5"/>
      <c r="AE692" s="5"/>
      <c r="AJ692" s="5"/>
    </row>
    <row r="693" spans="1:36" ht="12.75" x14ac:dyDescent="0.2">
      <c r="A693" s="4"/>
      <c r="AB693" s="2"/>
      <c r="AD693" s="5"/>
      <c r="AE693" s="5"/>
      <c r="AJ693" s="5"/>
    </row>
    <row r="694" spans="1:36" ht="12.75" x14ac:dyDescent="0.2">
      <c r="A694" s="4"/>
      <c r="AB694" s="2"/>
      <c r="AD694" s="5"/>
      <c r="AE694" s="5"/>
      <c r="AJ694" s="5"/>
    </row>
    <row r="695" spans="1:36" ht="12.75" x14ac:dyDescent="0.2">
      <c r="A695" s="4"/>
      <c r="AB695" s="2"/>
      <c r="AD695" s="5"/>
      <c r="AE695" s="5"/>
      <c r="AJ695" s="5"/>
    </row>
    <row r="696" spans="1:36" ht="12.75" x14ac:dyDescent="0.2">
      <c r="A696" s="4"/>
      <c r="AB696" s="2"/>
      <c r="AD696" s="5"/>
      <c r="AE696" s="5"/>
      <c r="AJ696" s="5"/>
    </row>
    <row r="697" spans="1:36" ht="12.75" x14ac:dyDescent="0.2">
      <c r="A697" s="4"/>
      <c r="AB697" s="2"/>
      <c r="AD697" s="5"/>
      <c r="AE697" s="5"/>
      <c r="AJ697" s="5"/>
    </row>
    <row r="698" spans="1:36" ht="12.75" x14ac:dyDescent="0.2">
      <c r="A698" s="4"/>
      <c r="AB698" s="2"/>
      <c r="AD698" s="5"/>
      <c r="AE698" s="5"/>
      <c r="AJ698" s="5"/>
    </row>
    <row r="699" spans="1:36" ht="12.75" x14ac:dyDescent="0.2">
      <c r="A699" s="4"/>
      <c r="AB699" s="2"/>
      <c r="AD699" s="5"/>
      <c r="AE699" s="5"/>
      <c r="AJ699" s="5"/>
    </row>
    <row r="700" spans="1:36" ht="12.75" x14ac:dyDescent="0.2">
      <c r="A700" s="4"/>
      <c r="AB700" s="2"/>
      <c r="AD700" s="5"/>
      <c r="AE700" s="5"/>
      <c r="AJ700" s="5"/>
    </row>
    <row r="701" spans="1:36" ht="12.75" x14ac:dyDescent="0.2">
      <c r="A701" s="4"/>
      <c r="AB701" s="2"/>
      <c r="AD701" s="5"/>
      <c r="AE701" s="5"/>
      <c r="AJ701" s="5"/>
    </row>
    <row r="702" spans="1:36" ht="12.75" x14ac:dyDescent="0.2">
      <c r="A702" s="4"/>
      <c r="AB702" s="2"/>
      <c r="AD702" s="5"/>
      <c r="AE702" s="5"/>
      <c r="AJ702" s="5"/>
    </row>
    <row r="703" spans="1:36" ht="12.75" x14ac:dyDescent="0.2">
      <c r="A703" s="4"/>
      <c r="AB703" s="2"/>
      <c r="AD703" s="5"/>
      <c r="AE703" s="5"/>
      <c r="AJ703" s="5"/>
    </row>
    <row r="704" spans="1:36" ht="12.75" x14ac:dyDescent="0.2">
      <c r="A704" s="4"/>
      <c r="AB704" s="2"/>
      <c r="AD704" s="5"/>
      <c r="AE704" s="5"/>
      <c r="AJ704" s="5"/>
    </row>
    <row r="705" spans="1:36" ht="12.75" x14ac:dyDescent="0.2">
      <c r="A705" s="4"/>
      <c r="AB705" s="2"/>
      <c r="AD705" s="5"/>
      <c r="AE705" s="5"/>
      <c r="AJ705" s="5"/>
    </row>
    <row r="706" spans="1:36" ht="12.75" x14ac:dyDescent="0.2">
      <c r="A706" s="4"/>
      <c r="AB706" s="2"/>
      <c r="AD706" s="5"/>
      <c r="AE706" s="5"/>
      <c r="AJ706" s="5"/>
    </row>
    <row r="707" spans="1:36" ht="12.75" x14ac:dyDescent="0.2">
      <c r="A707" s="4"/>
      <c r="AB707" s="2"/>
      <c r="AD707" s="5"/>
      <c r="AE707" s="5"/>
      <c r="AJ707" s="5"/>
    </row>
    <row r="708" spans="1:36" ht="12.75" x14ac:dyDescent="0.2">
      <c r="A708" s="4"/>
      <c r="AB708" s="2"/>
      <c r="AD708" s="5"/>
      <c r="AE708" s="5"/>
      <c r="AJ708" s="5"/>
    </row>
    <row r="709" spans="1:36" ht="12.75" x14ac:dyDescent="0.2">
      <c r="A709" s="4"/>
      <c r="AB709" s="2"/>
      <c r="AD709" s="5"/>
      <c r="AE709" s="5"/>
      <c r="AJ709" s="5"/>
    </row>
    <row r="710" spans="1:36" ht="12.75" x14ac:dyDescent="0.2">
      <c r="A710" s="4"/>
      <c r="AB710" s="2"/>
      <c r="AD710" s="5"/>
      <c r="AE710" s="5"/>
      <c r="AJ710" s="5"/>
    </row>
    <row r="711" spans="1:36" ht="12.75" x14ac:dyDescent="0.2">
      <c r="A711" s="4"/>
      <c r="AB711" s="2"/>
      <c r="AD711" s="5"/>
      <c r="AE711" s="5"/>
      <c r="AJ711" s="5"/>
    </row>
    <row r="712" spans="1:36" ht="12.75" x14ac:dyDescent="0.2">
      <c r="A712" s="4"/>
      <c r="AB712" s="2"/>
      <c r="AD712" s="5"/>
      <c r="AE712" s="5"/>
      <c r="AJ712" s="5"/>
    </row>
    <row r="713" spans="1:36" ht="12.75" x14ac:dyDescent="0.2">
      <c r="A713" s="4"/>
      <c r="AB713" s="2"/>
      <c r="AD713" s="5"/>
      <c r="AE713" s="5"/>
      <c r="AJ713" s="5"/>
    </row>
    <row r="714" spans="1:36" ht="12.75" x14ac:dyDescent="0.2">
      <c r="A714" s="4"/>
      <c r="AB714" s="2"/>
      <c r="AD714" s="5"/>
      <c r="AE714" s="5"/>
      <c r="AJ714" s="5"/>
    </row>
    <row r="715" spans="1:36" ht="12.75" x14ac:dyDescent="0.2">
      <c r="A715" s="4"/>
      <c r="AB715" s="2"/>
      <c r="AD715" s="5"/>
      <c r="AE715" s="5"/>
      <c r="AJ715" s="5"/>
    </row>
    <row r="716" spans="1:36" ht="12.75" x14ac:dyDescent="0.2">
      <c r="A716" s="4"/>
      <c r="AB716" s="2"/>
      <c r="AD716" s="5"/>
      <c r="AE716" s="5"/>
      <c r="AJ716" s="5"/>
    </row>
    <row r="717" spans="1:36" ht="12.75" x14ac:dyDescent="0.2">
      <c r="A717" s="4"/>
      <c r="AB717" s="2"/>
      <c r="AD717" s="5"/>
      <c r="AE717" s="5"/>
      <c r="AJ717" s="5"/>
    </row>
    <row r="718" spans="1:36" ht="12.75" x14ac:dyDescent="0.2">
      <c r="A718" s="4"/>
      <c r="AB718" s="2"/>
      <c r="AD718" s="5"/>
      <c r="AE718" s="5"/>
      <c r="AJ718" s="5"/>
    </row>
    <row r="719" spans="1:36" ht="12.75" x14ac:dyDescent="0.2">
      <c r="A719" s="4"/>
      <c r="AB719" s="2"/>
      <c r="AD719" s="5"/>
      <c r="AE719" s="5"/>
      <c r="AJ719" s="5"/>
    </row>
    <row r="720" spans="1:36" ht="12.75" x14ac:dyDescent="0.2">
      <c r="A720" s="4"/>
      <c r="AB720" s="2"/>
      <c r="AD720" s="5"/>
      <c r="AE720" s="5"/>
      <c r="AJ720" s="5"/>
    </row>
    <row r="721" spans="1:36" ht="12.75" x14ac:dyDescent="0.2">
      <c r="A721" s="4"/>
      <c r="AB721" s="2"/>
      <c r="AD721" s="5"/>
      <c r="AE721" s="5"/>
      <c r="AJ721" s="5"/>
    </row>
    <row r="722" spans="1:36" ht="12.75" x14ac:dyDescent="0.2">
      <c r="A722" s="4"/>
      <c r="AB722" s="2"/>
      <c r="AD722" s="5"/>
      <c r="AE722" s="5"/>
      <c r="AJ722" s="5"/>
    </row>
    <row r="723" spans="1:36" ht="12.75" x14ac:dyDescent="0.2">
      <c r="A723" s="4"/>
      <c r="AB723" s="2"/>
      <c r="AD723" s="5"/>
      <c r="AE723" s="5"/>
      <c r="AJ723" s="5"/>
    </row>
    <row r="724" spans="1:36" ht="12.75" x14ac:dyDescent="0.2">
      <c r="A724" s="4"/>
      <c r="AB724" s="2"/>
      <c r="AD724" s="5"/>
      <c r="AE724" s="5"/>
      <c r="AJ724" s="5"/>
    </row>
    <row r="725" spans="1:36" ht="12.75" x14ac:dyDescent="0.2">
      <c r="A725" s="4"/>
      <c r="AB725" s="2"/>
      <c r="AD725" s="5"/>
      <c r="AE725" s="5"/>
      <c r="AJ725" s="5"/>
    </row>
    <row r="726" spans="1:36" ht="12.75" x14ac:dyDescent="0.2">
      <c r="A726" s="4"/>
      <c r="AB726" s="2"/>
      <c r="AD726" s="5"/>
      <c r="AE726" s="5"/>
      <c r="AJ726" s="5"/>
    </row>
    <row r="727" spans="1:36" ht="12.75" x14ac:dyDescent="0.2">
      <c r="A727" s="4"/>
      <c r="AB727" s="2"/>
      <c r="AD727" s="5"/>
      <c r="AE727" s="5"/>
      <c r="AJ727" s="5"/>
    </row>
    <row r="728" spans="1:36" ht="12.75" x14ac:dyDescent="0.2">
      <c r="A728" s="4"/>
      <c r="AB728" s="2"/>
      <c r="AD728" s="5"/>
      <c r="AE728" s="5"/>
      <c r="AJ728" s="5"/>
    </row>
    <row r="729" spans="1:36" ht="12.75" x14ac:dyDescent="0.2">
      <c r="A729" s="4"/>
      <c r="AB729" s="2"/>
      <c r="AD729" s="5"/>
      <c r="AE729" s="5"/>
      <c r="AJ729" s="5"/>
    </row>
    <row r="730" spans="1:36" ht="12.75" x14ac:dyDescent="0.2">
      <c r="A730" s="4"/>
      <c r="AB730" s="2"/>
      <c r="AD730" s="5"/>
      <c r="AE730" s="5"/>
      <c r="AJ730" s="5"/>
    </row>
    <row r="731" spans="1:36" ht="12.75" x14ac:dyDescent="0.2">
      <c r="A731" s="4"/>
      <c r="AB731" s="2"/>
      <c r="AD731" s="5"/>
      <c r="AE731" s="5"/>
      <c r="AJ731" s="5"/>
    </row>
    <row r="732" spans="1:36" ht="12.75" x14ac:dyDescent="0.2">
      <c r="A732" s="4"/>
      <c r="AB732" s="2"/>
      <c r="AD732" s="5"/>
      <c r="AE732" s="5"/>
      <c r="AJ732" s="5"/>
    </row>
    <row r="733" spans="1:36" ht="12.75" x14ac:dyDescent="0.2">
      <c r="A733" s="4"/>
      <c r="AB733" s="2"/>
      <c r="AD733" s="5"/>
      <c r="AE733" s="5"/>
      <c r="AJ733" s="5"/>
    </row>
    <row r="734" spans="1:36" ht="12.75" x14ac:dyDescent="0.2">
      <c r="A734" s="4"/>
      <c r="AB734" s="2"/>
      <c r="AD734" s="5"/>
      <c r="AE734" s="5"/>
      <c r="AJ734" s="5"/>
    </row>
    <row r="735" spans="1:36" ht="12.75" x14ac:dyDescent="0.2">
      <c r="A735" s="4"/>
      <c r="AB735" s="2"/>
      <c r="AD735" s="5"/>
      <c r="AE735" s="5"/>
      <c r="AJ735" s="5"/>
    </row>
    <row r="736" spans="1:36" ht="12.75" x14ac:dyDescent="0.2">
      <c r="A736" s="4"/>
      <c r="AB736" s="2"/>
      <c r="AD736" s="5"/>
      <c r="AE736" s="5"/>
      <c r="AJ736" s="5"/>
    </row>
    <row r="737" spans="1:36" ht="12.75" x14ac:dyDescent="0.2">
      <c r="A737" s="4"/>
      <c r="AB737" s="2"/>
      <c r="AD737" s="5"/>
      <c r="AE737" s="5"/>
      <c r="AJ737" s="5"/>
    </row>
    <row r="738" spans="1:36" ht="12.75" x14ac:dyDescent="0.2">
      <c r="A738" s="4"/>
      <c r="AB738" s="2"/>
      <c r="AD738" s="5"/>
      <c r="AE738" s="5"/>
      <c r="AJ738" s="5"/>
    </row>
    <row r="739" spans="1:36" ht="12.75" x14ac:dyDescent="0.2">
      <c r="A739" s="4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D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Z13" sqref="Z13"/>
    </sheetView>
  </sheetViews>
  <sheetFormatPr defaultColWidth="9.28515625" defaultRowHeight="15" x14ac:dyDescent="0.25"/>
  <cols>
    <col min="1" max="1" width="23" style="2" customWidth="1"/>
    <col min="2" max="17" width="9.28515625" style="5" bestFit="1" customWidth="1"/>
    <col min="18" max="18" width="9.7109375" style="5" customWidth="1"/>
    <col min="19" max="19" width="10.7109375" style="5" customWidth="1"/>
    <col min="20" max="24" width="10.28515625" style="5" bestFit="1" customWidth="1"/>
    <col min="25" max="25" width="9.28515625" style="5" bestFit="1" customWidth="1"/>
    <col min="26" max="26" width="9.85546875" style="2" bestFit="1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90" width="9.28515625" style="2"/>
    <col min="91" max="91" width="11.85546875" style="2" bestFit="1" customWidth="1"/>
    <col min="92" max="16384" width="9.28515625" style="2"/>
  </cols>
  <sheetData>
    <row r="1" spans="1:99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9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9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9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99" ht="15.75" thickBot="1" x14ac:dyDescent="0.3">
      <c r="A8" s="6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99" ht="15.75" thickTop="1" x14ac:dyDescent="0.25">
      <c r="A9" s="18">
        <v>45292</v>
      </c>
      <c r="B9" s="12">
        <v>65824</v>
      </c>
      <c r="C9" s="12">
        <v>61903</v>
      </c>
      <c r="D9" s="12">
        <v>59488</v>
      </c>
      <c r="E9" s="12">
        <v>59791</v>
      </c>
      <c r="F9" s="12">
        <v>62295</v>
      </c>
      <c r="G9" s="12">
        <v>70248</v>
      </c>
      <c r="H9" s="12">
        <v>91113</v>
      </c>
      <c r="I9" s="12">
        <v>103106</v>
      </c>
      <c r="J9" s="12">
        <v>104085</v>
      </c>
      <c r="K9" s="12">
        <v>105666</v>
      </c>
      <c r="L9" s="12">
        <v>102460</v>
      </c>
      <c r="M9" s="12">
        <v>100475</v>
      </c>
      <c r="N9" s="12">
        <v>95766</v>
      </c>
      <c r="O9" s="12">
        <v>92612</v>
      </c>
      <c r="P9" s="12">
        <v>90256</v>
      </c>
      <c r="Q9" s="12">
        <v>98280</v>
      </c>
      <c r="R9" s="12">
        <v>113687</v>
      </c>
      <c r="S9" s="12">
        <v>127451</v>
      </c>
      <c r="T9" s="12">
        <v>127389</v>
      </c>
      <c r="U9" s="12">
        <v>128325</v>
      </c>
      <c r="V9" s="12">
        <v>116349</v>
      </c>
      <c r="W9" s="12">
        <v>97863</v>
      </c>
      <c r="X9" s="12">
        <v>80376</v>
      </c>
      <c r="Y9" s="12">
        <v>70359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2225167</v>
      </c>
      <c r="AE9" s="5">
        <f>SUM(B9:Y9)</f>
        <v>2225167</v>
      </c>
      <c r="AG9" s="2">
        <f>MONTH(A9)</f>
        <v>1</v>
      </c>
      <c r="AH9" s="2">
        <f>YEAR(A9)</f>
        <v>2024</v>
      </c>
      <c r="AJ9" s="5">
        <f>MAX(B9:Y9)</f>
        <v>128325</v>
      </c>
      <c r="AK9" s="2">
        <f>IF(AE9&gt;0,INDEX(B$8:Y$8,MATCH(AJ9,B9:Y9,0)),"")</f>
        <v>20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40"/>
      <c r="CL9" s="5"/>
      <c r="CM9" s="5"/>
      <c r="CN9" s="5"/>
      <c r="CO9" s="5"/>
      <c r="CP9" s="5"/>
      <c r="CQ9" s="5"/>
      <c r="CR9" s="5"/>
      <c r="CS9" s="5"/>
      <c r="CT9" s="5"/>
      <c r="CU9" s="5"/>
    </row>
    <row r="10" spans="1:99" x14ac:dyDescent="0.25">
      <c r="A10" s="18">
        <v>45293</v>
      </c>
      <c r="B10" s="12">
        <v>65119</v>
      </c>
      <c r="C10" s="12">
        <v>61270</v>
      </c>
      <c r="D10" s="12">
        <v>58741</v>
      </c>
      <c r="E10" s="12">
        <v>59550</v>
      </c>
      <c r="F10" s="12">
        <v>62300</v>
      </c>
      <c r="G10" s="12">
        <v>71963</v>
      </c>
      <c r="H10" s="12">
        <v>96464</v>
      </c>
      <c r="I10" s="12">
        <v>107718</v>
      </c>
      <c r="J10" s="12">
        <v>103816</v>
      </c>
      <c r="K10" s="12">
        <v>101118</v>
      </c>
      <c r="L10" s="12">
        <v>98461</v>
      </c>
      <c r="M10" s="12">
        <v>96594</v>
      </c>
      <c r="N10" s="12">
        <v>91746</v>
      </c>
      <c r="O10" s="12">
        <v>89105</v>
      </c>
      <c r="P10" s="12">
        <v>86627</v>
      </c>
      <c r="Q10" s="12">
        <v>94266</v>
      </c>
      <c r="R10" s="12">
        <v>110356</v>
      </c>
      <c r="S10" s="12">
        <v>123469</v>
      </c>
      <c r="T10" s="12">
        <v>125855</v>
      </c>
      <c r="U10" s="12">
        <v>129096</v>
      </c>
      <c r="V10" s="12">
        <v>116305</v>
      </c>
      <c r="W10" s="12">
        <v>98303</v>
      </c>
      <c r="X10" s="12">
        <v>79617</v>
      </c>
      <c r="Y10" s="12">
        <v>69798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1652452</v>
      </c>
      <c r="AD10" s="5">
        <f t="shared" ref="AD10:AD73" si="2">AE10-AC10</f>
        <v>545205</v>
      </c>
      <c r="AE10" s="5">
        <f t="shared" ref="AE10:AE73" si="3">SUM(B10:Y10)</f>
        <v>2197657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129096</v>
      </c>
      <c r="AK10" s="2">
        <f t="shared" ref="AK10:AK73" si="7">IF(AE10&gt;0,INDEX(B$8:Y$8,MATCH(AJ10,B10:Y10,0)),"")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40"/>
    </row>
    <row r="11" spans="1:99" x14ac:dyDescent="0.25">
      <c r="A11" s="18">
        <v>45294</v>
      </c>
      <c r="B11" s="12">
        <v>64731</v>
      </c>
      <c r="C11" s="12">
        <v>60905</v>
      </c>
      <c r="D11" s="12">
        <v>58392</v>
      </c>
      <c r="E11" s="12">
        <v>59197</v>
      </c>
      <c r="F11" s="12">
        <v>61930</v>
      </c>
      <c r="G11" s="12">
        <v>71535</v>
      </c>
      <c r="H11" s="12">
        <v>95887</v>
      </c>
      <c r="I11" s="12">
        <v>107075</v>
      </c>
      <c r="J11" s="12">
        <v>103198</v>
      </c>
      <c r="K11" s="12">
        <v>100514</v>
      </c>
      <c r="L11" s="12">
        <v>97875</v>
      </c>
      <c r="M11" s="12">
        <v>96017</v>
      </c>
      <c r="N11" s="12">
        <v>91201</v>
      </c>
      <c r="O11" s="12">
        <v>88574</v>
      </c>
      <c r="P11" s="12">
        <v>86112</v>
      </c>
      <c r="Q11" s="12">
        <v>93704</v>
      </c>
      <c r="R11" s="12">
        <v>109699</v>
      </c>
      <c r="S11" s="12">
        <v>122733</v>
      </c>
      <c r="T11" s="12">
        <v>125105</v>
      </c>
      <c r="U11" s="12">
        <v>128326</v>
      </c>
      <c r="V11" s="12">
        <v>115613</v>
      </c>
      <c r="W11" s="12">
        <v>97717</v>
      </c>
      <c r="X11" s="12">
        <v>79142</v>
      </c>
      <c r="Y11" s="12">
        <v>69383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1642605</v>
      </c>
      <c r="AD11" s="5">
        <f t="shared" si="2"/>
        <v>541960</v>
      </c>
      <c r="AE11" s="5">
        <f t="shared" si="3"/>
        <v>2184565</v>
      </c>
      <c r="AG11" s="2">
        <f t="shared" si="4"/>
        <v>1</v>
      </c>
      <c r="AH11" s="2">
        <f t="shared" si="5"/>
        <v>2024</v>
      </c>
      <c r="AJ11" s="5">
        <f t="shared" si="6"/>
        <v>128326</v>
      </c>
      <c r="AK11" s="2">
        <f t="shared" si="7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40"/>
    </row>
    <row r="12" spans="1:99" x14ac:dyDescent="0.25">
      <c r="A12" s="18">
        <v>45295</v>
      </c>
      <c r="B12" s="12">
        <v>64161</v>
      </c>
      <c r="C12" s="12">
        <v>60367</v>
      </c>
      <c r="D12" s="12">
        <v>57876</v>
      </c>
      <c r="E12" s="12">
        <v>58675</v>
      </c>
      <c r="F12" s="12">
        <v>61385</v>
      </c>
      <c r="G12" s="12">
        <v>70905</v>
      </c>
      <c r="H12" s="12">
        <v>95043</v>
      </c>
      <c r="I12" s="12">
        <v>106132</v>
      </c>
      <c r="J12" s="12">
        <v>102288</v>
      </c>
      <c r="K12" s="12">
        <v>99628</v>
      </c>
      <c r="L12" s="12">
        <v>97012</v>
      </c>
      <c r="M12" s="12">
        <v>95171</v>
      </c>
      <c r="N12" s="12">
        <v>90397</v>
      </c>
      <c r="O12" s="12">
        <v>87795</v>
      </c>
      <c r="P12" s="12">
        <v>85352</v>
      </c>
      <c r="Q12" s="12">
        <v>92878</v>
      </c>
      <c r="R12" s="12">
        <v>108732</v>
      </c>
      <c r="S12" s="12">
        <v>121652</v>
      </c>
      <c r="T12" s="12">
        <v>124002</v>
      </c>
      <c r="U12" s="12">
        <v>127195</v>
      </c>
      <c r="V12" s="12">
        <v>114592</v>
      </c>
      <c r="W12" s="12">
        <v>96855</v>
      </c>
      <c r="X12" s="12">
        <v>78445</v>
      </c>
      <c r="Y12" s="12">
        <v>68772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1628126</v>
      </c>
      <c r="AD12" s="5">
        <f t="shared" si="2"/>
        <v>537184</v>
      </c>
      <c r="AE12" s="5">
        <f t="shared" si="3"/>
        <v>2165310</v>
      </c>
      <c r="AG12" s="2">
        <f t="shared" si="4"/>
        <v>1</v>
      </c>
      <c r="AH12" s="2">
        <f t="shared" si="5"/>
        <v>2024</v>
      </c>
      <c r="AJ12" s="5">
        <f t="shared" si="6"/>
        <v>127195</v>
      </c>
      <c r="AK12" s="2">
        <f t="shared" si="7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40"/>
    </row>
    <row r="13" spans="1:99" x14ac:dyDescent="0.25">
      <c r="A13" s="18">
        <v>45296</v>
      </c>
      <c r="B13" s="12">
        <v>63875</v>
      </c>
      <c r="C13" s="12">
        <v>60100</v>
      </c>
      <c r="D13" s="12">
        <v>57620</v>
      </c>
      <c r="E13" s="12">
        <v>58415</v>
      </c>
      <c r="F13" s="12">
        <v>61112</v>
      </c>
      <c r="G13" s="12">
        <v>70589</v>
      </c>
      <c r="H13" s="12">
        <v>94621</v>
      </c>
      <c r="I13" s="12">
        <v>105660</v>
      </c>
      <c r="J13" s="12">
        <v>101834</v>
      </c>
      <c r="K13" s="12">
        <v>99186</v>
      </c>
      <c r="L13" s="12">
        <v>96581</v>
      </c>
      <c r="M13" s="12">
        <v>94749</v>
      </c>
      <c r="N13" s="12">
        <v>89996</v>
      </c>
      <c r="O13" s="12">
        <v>87404</v>
      </c>
      <c r="P13" s="12">
        <v>84974</v>
      </c>
      <c r="Q13" s="12">
        <v>92465</v>
      </c>
      <c r="R13" s="12">
        <v>108249</v>
      </c>
      <c r="S13" s="12">
        <v>121111</v>
      </c>
      <c r="T13" s="12">
        <v>123451</v>
      </c>
      <c r="U13" s="12">
        <v>126629</v>
      </c>
      <c r="V13" s="12">
        <v>114085</v>
      </c>
      <c r="W13" s="12">
        <v>96426</v>
      </c>
      <c r="X13" s="12">
        <v>78097</v>
      </c>
      <c r="Y13" s="12">
        <v>68466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1620897</v>
      </c>
      <c r="AD13" s="5">
        <f t="shared" si="2"/>
        <v>534798</v>
      </c>
      <c r="AE13" s="5">
        <f t="shared" si="3"/>
        <v>2155695</v>
      </c>
      <c r="AG13" s="2">
        <f t="shared" si="4"/>
        <v>1</v>
      </c>
      <c r="AH13" s="2">
        <f t="shared" si="5"/>
        <v>2024</v>
      </c>
      <c r="AJ13" s="5">
        <f t="shared" si="6"/>
        <v>126629</v>
      </c>
      <c r="AK13" s="2">
        <f t="shared" si="7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40"/>
    </row>
    <row r="14" spans="1:99" x14ac:dyDescent="0.25">
      <c r="A14" s="18">
        <v>45297</v>
      </c>
      <c r="B14" s="12">
        <v>64551</v>
      </c>
      <c r="C14" s="12">
        <v>60706</v>
      </c>
      <c r="D14" s="12">
        <v>58339</v>
      </c>
      <c r="E14" s="12">
        <v>58634</v>
      </c>
      <c r="F14" s="12">
        <v>61091</v>
      </c>
      <c r="G14" s="12">
        <v>68892</v>
      </c>
      <c r="H14" s="12">
        <v>89352</v>
      </c>
      <c r="I14" s="12">
        <v>101112</v>
      </c>
      <c r="J14" s="12">
        <v>102073</v>
      </c>
      <c r="K14" s="12">
        <v>103624</v>
      </c>
      <c r="L14" s="12">
        <v>100478</v>
      </c>
      <c r="M14" s="12">
        <v>98533</v>
      </c>
      <c r="N14" s="12">
        <v>93914</v>
      </c>
      <c r="O14" s="12">
        <v>90823</v>
      </c>
      <c r="P14" s="12">
        <v>88511</v>
      </c>
      <c r="Q14" s="12">
        <v>96380</v>
      </c>
      <c r="R14" s="12">
        <v>111489</v>
      </c>
      <c r="S14" s="12">
        <v>124988</v>
      </c>
      <c r="T14" s="12">
        <v>124927</v>
      </c>
      <c r="U14" s="12">
        <v>125846</v>
      </c>
      <c r="V14" s="12">
        <v>114100</v>
      </c>
      <c r="W14" s="12">
        <v>95970</v>
      </c>
      <c r="X14" s="12">
        <v>78823</v>
      </c>
      <c r="Y14" s="12">
        <v>68999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2182155</v>
      </c>
      <c r="AE14" s="5">
        <f t="shared" si="3"/>
        <v>2182155</v>
      </c>
      <c r="AG14" s="2">
        <f t="shared" si="4"/>
        <v>1</v>
      </c>
      <c r="AH14" s="2">
        <f t="shared" si="5"/>
        <v>2024</v>
      </c>
      <c r="AJ14" s="5">
        <f t="shared" si="6"/>
        <v>125846</v>
      </c>
      <c r="AK14" s="2">
        <f t="shared" si="7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40"/>
    </row>
    <row r="15" spans="1:99" x14ac:dyDescent="0.25">
      <c r="A15" s="18">
        <v>45298</v>
      </c>
      <c r="B15" s="12">
        <v>64536</v>
      </c>
      <c r="C15" s="12">
        <v>60692</v>
      </c>
      <c r="D15" s="12">
        <v>58324</v>
      </c>
      <c r="E15" s="12">
        <v>58621</v>
      </c>
      <c r="F15" s="12">
        <v>61077</v>
      </c>
      <c r="G15" s="12">
        <v>68875</v>
      </c>
      <c r="H15" s="12">
        <v>89331</v>
      </c>
      <c r="I15" s="12">
        <v>101087</v>
      </c>
      <c r="J15" s="12">
        <v>102050</v>
      </c>
      <c r="K15" s="12">
        <v>103600</v>
      </c>
      <c r="L15" s="12">
        <v>100455</v>
      </c>
      <c r="M15" s="12">
        <v>98510</v>
      </c>
      <c r="N15" s="12">
        <v>93892</v>
      </c>
      <c r="O15" s="12">
        <v>90801</v>
      </c>
      <c r="P15" s="12">
        <v>88490</v>
      </c>
      <c r="Q15" s="12">
        <v>96358</v>
      </c>
      <c r="R15" s="12">
        <v>111463</v>
      </c>
      <c r="S15" s="12">
        <v>124957</v>
      </c>
      <c r="T15" s="12">
        <v>124897</v>
      </c>
      <c r="U15" s="12">
        <v>125814</v>
      </c>
      <c r="V15" s="12">
        <v>114072</v>
      </c>
      <c r="W15" s="12">
        <v>95947</v>
      </c>
      <c r="X15" s="12">
        <v>78804</v>
      </c>
      <c r="Y15" s="12">
        <v>68982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2181635</v>
      </c>
      <c r="AE15" s="5">
        <f t="shared" si="3"/>
        <v>2181635</v>
      </c>
      <c r="AG15" s="2">
        <f t="shared" si="4"/>
        <v>1</v>
      </c>
      <c r="AH15" s="2">
        <f t="shared" si="5"/>
        <v>2024</v>
      </c>
      <c r="AJ15" s="5">
        <f t="shared" si="6"/>
        <v>125814</v>
      </c>
      <c r="AK15" s="2">
        <f t="shared" si="7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40"/>
    </row>
    <row r="16" spans="1:99" x14ac:dyDescent="0.25">
      <c r="A16" s="18">
        <v>45299</v>
      </c>
      <c r="B16" s="12">
        <v>63592</v>
      </c>
      <c r="C16" s="12">
        <v>59833</v>
      </c>
      <c r="D16" s="12">
        <v>57363</v>
      </c>
      <c r="E16" s="12">
        <v>58156</v>
      </c>
      <c r="F16" s="12">
        <v>60841</v>
      </c>
      <c r="G16" s="12">
        <v>70276</v>
      </c>
      <c r="H16" s="12">
        <v>94201</v>
      </c>
      <c r="I16" s="12">
        <v>105192</v>
      </c>
      <c r="J16" s="12">
        <v>101382</v>
      </c>
      <c r="K16" s="12">
        <v>98745</v>
      </c>
      <c r="L16" s="12">
        <v>96152</v>
      </c>
      <c r="M16" s="12">
        <v>94328</v>
      </c>
      <c r="N16" s="12">
        <v>89594</v>
      </c>
      <c r="O16" s="12">
        <v>87016</v>
      </c>
      <c r="P16" s="12">
        <v>84596</v>
      </c>
      <c r="Q16" s="12">
        <v>92054</v>
      </c>
      <c r="R16" s="12">
        <v>107769</v>
      </c>
      <c r="S16" s="12">
        <v>120574</v>
      </c>
      <c r="T16" s="12">
        <v>122904</v>
      </c>
      <c r="U16" s="12">
        <v>126067</v>
      </c>
      <c r="V16" s="12">
        <v>113578</v>
      </c>
      <c r="W16" s="12">
        <v>95997</v>
      </c>
      <c r="X16" s="12">
        <v>77750</v>
      </c>
      <c r="Y16" s="12">
        <v>68160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1613698</v>
      </c>
      <c r="AD16" s="5">
        <f t="shared" si="2"/>
        <v>532422</v>
      </c>
      <c r="AE16" s="5">
        <f t="shared" si="3"/>
        <v>2146120</v>
      </c>
      <c r="AG16" s="2">
        <f t="shared" si="4"/>
        <v>1</v>
      </c>
      <c r="AH16" s="2">
        <f t="shared" si="5"/>
        <v>2024</v>
      </c>
      <c r="AJ16" s="5">
        <f t="shared" si="6"/>
        <v>126067</v>
      </c>
      <c r="AK16" s="2">
        <f t="shared" si="7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40"/>
    </row>
    <row r="17" spans="1:89" x14ac:dyDescent="0.25">
      <c r="A17" s="18">
        <v>45300</v>
      </c>
      <c r="B17" s="12">
        <v>63073</v>
      </c>
      <c r="C17" s="12">
        <v>59343</v>
      </c>
      <c r="D17" s="12">
        <v>56896</v>
      </c>
      <c r="E17" s="12">
        <v>57679</v>
      </c>
      <c r="F17" s="12">
        <v>60343</v>
      </c>
      <c r="G17" s="12">
        <v>69702</v>
      </c>
      <c r="H17" s="12">
        <v>93430</v>
      </c>
      <c r="I17" s="12">
        <v>104332</v>
      </c>
      <c r="J17" s="12">
        <v>100554</v>
      </c>
      <c r="K17" s="12">
        <v>97939</v>
      </c>
      <c r="L17" s="12">
        <v>95366</v>
      </c>
      <c r="M17" s="12">
        <v>93558</v>
      </c>
      <c r="N17" s="12">
        <v>88863</v>
      </c>
      <c r="O17" s="12">
        <v>86304</v>
      </c>
      <c r="P17" s="12">
        <v>83904</v>
      </c>
      <c r="Q17" s="12">
        <v>91303</v>
      </c>
      <c r="R17" s="12">
        <v>106888</v>
      </c>
      <c r="S17" s="12">
        <v>119588</v>
      </c>
      <c r="T17" s="12">
        <v>121899</v>
      </c>
      <c r="U17" s="12">
        <v>125037</v>
      </c>
      <c r="V17" s="12">
        <v>112649</v>
      </c>
      <c r="W17" s="12">
        <v>95213</v>
      </c>
      <c r="X17" s="12">
        <v>77114</v>
      </c>
      <c r="Y17" s="12">
        <v>67606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1600511</v>
      </c>
      <c r="AD17" s="5">
        <f t="shared" si="2"/>
        <v>528072</v>
      </c>
      <c r="AE17" s="5">
        <f t="shared" si="3"/>
        <v>2128583</v>
      </c>
      <c r="AG17" s="2">
        <f t="shared" si="4"/>
        <v>1</v>
      </c>
      <c r="AH17" s="2">
        <f t="shared" si="5"/>
        <v>2024</v>
      </c>
      <c r="AJ17" s="5">
        <f t="shared" si="6"/>
        <v>125037</v>
      </c>
      <c r="AK17" s="2">
        <f t="shared" si="7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40"/>
    </row>
    <row r="18" spans="1:89" x14ac:dyDescent="0.25">
      <c r="A18" s="18">
        <v>45301</v>
      </c>
      <c r="B18" s="12">
        <v>63048</v>
      </c>
      <c r="C18" s="12">
        <v>59321</v>
      </c>
      <c r="D18" s="12">
        <v>56874</v>
      </c>
      <c r="E18" s="12">
        <v>57658</v>
      </c>
      <c r="F18" s="12">
        <v>60321</v>
      </c>
      <c r="G18" s="12">
        <v>69676</v>
      </c>
      <c r="H18" s="12">
        <v>93396</v>
      </c>
      <c r="I18" s="12">
        <v>104293</v>
      </c>
      <c r="J18" s="12">
        <v>100516</v>
      </c>
      <c r="K18" s="12">
        <v>97902</v>
      </c>
      <c r="L18" s="12">
        <v>95330</v>
      </c>
      <c r="M18" s="12">
        <v>93522</v>
      </c>
      <c r="N18" s="12">
        <v>88831</v>
      </c>
      <c r="O18" s="12">
        <v>86272</v>
      </c>
      <c r="P18" s="12">
        <v>83872</v>
      </c>
      <c r="Q18" s="12">
        <v>91267</v>
      </c>
      <c r="R18" s="12">
        <v>106848</v>
      </c>
      <c r="S18" s="12">
        <v>119543</v>
      </c>
      <c r="T18" s="12">
        <v>121854</v>
      </c>
      <c r="U18" s="12">
        <v>124991</v>
      </c>
      <c r="V18" s="12">
        <v>112607</v>
      </c>
      <c r="W18" s="12">
        <v>95177</v>
      </c>
      <c r="X18" s="12">
        <v>77085</v>
      </c>
      <c r="Y18" s="12">
        <v>67579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1599910</v>
      </c>
      <c r="AD18" s="5">
        <f t="shared" si="2"/>
        <v>527873</v>
      </c>
      <c r="AE18" s="5">
        <f t="shared" si="3"/>
        <v>2127783</v>
      </c>
      <c r="AG18" s="2">
        <f t="shared" si="4"/>
        <v>1</v>
      </c>
      <c r="AH18" s="2">
        <f t="shared" si="5"/>
        <v>2024</v>
      </c>
      <c r="AJ18" s="5">
        <f t="shared" si="6"/>
        <v>124991</v>
      </c>
      <c r="AK18" s="2">
        <f t="shared" si="7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40"/>
    </row>
    <row r="19" spans="1:89" x14ac:dyDescent="0.25">
      <c r="A19" s="18">
        <v>45302</v>
      </c>
      <c r="B19" s="12">
        <v>62840</v>
      </c>
      <c r="C19" s="12">
        <v>59127</v>
      </c>
      <c r="D19" s="12">
        <v>56685</v>
      </c>
      <c r="E19" s="12">
        <v>57467</v>
      </c>
      <c r="F19" s="12">
        <v>60122</v>
      </c>
      <c r="G19" s="12">
        <v>69445</v>
      </c>
      <c r="H19" s="12">
        <v>93087</v>
      </c>
      <c r="I19" s="12">
        <v>103948</v>
      </c>
      <c r="J19" s="12">
        <v>100184</v>
      </c>
      <c r="K19" s="12">
        <v>97579</v>
      </c>
      <c r="L19" s="12">
        <v>95015</v>
      </c>
      <c r="M19" s="12">
        <v>93213</v>
      </c>
      <c r="N19" s="12">
        <v>88537</v>
      </c>
      <c r="O19" s="12">
        <v>85987</v>
      </c>
      <c r="P19" s="12">
        <v>83597</v>
      </c>
      <c r="Q19" s="12">
        <v>90966</v>
      </c>
      <c r="R19" s="12">
        <v>106494</v>
      </c>
      <c r="S19" s="12">
        <v>119148</v>
      </c>
      <c r="T19" s="12">
        <v>121452</v>
      </c>
      <c r="U19" s="12">
        <v>124579</v>
      </c>
      <c r="V19" s="12">
        <v>112236</v>
      </c>
      <c r="W19" s="12">
        <v>94862</v>
      </c>
      <c r="X19" s="12">
        <v>76832</v>
      </c>
      <c r="Y19" s="12">
        <v>67356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1594629</v>
      </c>
      <c r="AD19" s="5">
        <f t="shared" si="2"/>
        <v>526129</v>
      </c>
      <c r="AE19" s="5">
        <f t="shared" si="3"/>
        <v>2120758</v>
      </c>
      <c r="AG19" s="2">
        <f t="shared" si="4"/>
        <v>1</v>
      </c>
      <c r="AH19" s="2">
        <f t="shared" si="5"/>
        <v>2024</v>
      </c>
      <c r="AJ19" s="5">
        <f t="shared" si="6"/>
        <v>124579</v>
      </c>
      <c r="AK19" s="2">
        <f t="shared" si="7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40"/>
    </row>
    <row r="20" spans="1:89" x14ac:dyDescent="0.25">
      <c r="A20" s="18">
        <v>45303</v>
      </c>
      <c r="B20" s="12">
        <v>62825</v>
      </c>
      <c r="C20" s="12">
        <v>59112</v>
      </c>
      <c r="D20" s="12">
        <v>56672</v>
      </c>
      <c r="E20" s="12">
        <v>57453</v>
      </c>
      <c r="F20" s="12">
        <v>60107</v>
      </c>
      <c r="G20" s="12">
        <v>69429</v>
      </c>
      <c r="H20" s="12">
        <v>93065</v>
      </c>
      <c r="I20" s="12">
        <v>103924</v>
      </c>
      <c r="J20" s="12">
        <v>100161</v>
      </c>
      <c r="K20" s="12">
        <v>97556</v>
      </c>
      <c r="L20" s="12">
        <v>94993</v>
      </c>
      <c r="M20" s="12">
        <v>93192</v>
      </c>
      <c r="N20" s="12">
        <v>88515</v>
      </c>
      <c r="O20" s="12">
        <v>85968</v>
      </c>
      <c r="P20" s="12">
        <v>83577</v>
      </c>
      <c r="Q20" s="12">
        <v>90945</v>
      </c>
      <c r="R20" s="12">
        <v>106470</v>
      </c>
      <c r="S20" s="12">
        <v>119119</v>
      </c>
      <c r="T20" s="12">
        <v>121421</v>
      </c>
      <c r="U20" s="12">
        <v>124549</v>
      </c>
      <c r="V20" s="12">
        <v>112209</v>
      </c>
      <c r="W20" s="12">
        <v>94840</v>
      </c>
      <c r="X20" s="12">
        <v>76813</v>
      </c>
      <c r="Y20" s="12">
        <v>67341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1594252</v>
      </c>
      <c r="AD20" s="5">
        <f t="shared" si="2"/>
        <v>526004</v>
      </c>
      <c r="AE20" s="5">
        <f t="shared" si="3"/>
        <v>2120256</v>
      </c>
      <c r="AG20" s="2">
        <f t="shared" si="4"/>
        <v>1</v>
      </c>
      <c r="AH20" s="2">
        <f t="shared" si="5"/>
        <v>2024</v>
      </c>
      <c r="AJ20" s="5">
        <f t="shared" si="6"/>
        <v>124549</v>
      </c>
      <c r="AK20" s="2">
        <f t="shared" si="7"/>
        <v>20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40"/>
    </row>
    <row r="21" spans="1:89" x14ac:dyDescent="0.25">
      <c r="A21" s="18">
        <v>45304</v>
      </c>
      <c r="B21" s="12">
        <v>63482</v>
      </c>
      <c r="C21" s="12">
        <v>59700</v>
      </c>
      <c r="D21" s="12">
        <v>57372</v>
      </c>
      <c r="E21" s="12">
        <v>57663</v>
      </c>
      <c r="F21" s="12">
        <v>60077</v>
      </c>
      <c r="G21" s="12">
        <v>67748</v>
      </c>
      <c r="H21" s="12">
        <v>87871</v>
      </c>
      <c r="I21" s="12">
        <v>99436</v>
      </c>
      <c r="J21" s="12">
        <v>100381</v>
      </c>
      <c r="K21" s="12">
        <v>101907</v>
      </c>
      <c r="L21" s="12">
        <v>98814</v>
      </c>
      <c r="M21" s="12">
        <v>96900</v>
      </c>
      <c r="N21" s="12">
        <v>92358</v>
      </c>
      <c r="O21" s="12">
        <v>89318</v>
      </c>
      <c r="P21" s="12">
        <v>87043</v>
      </c>
      <c r="Q21" s="12">
        <v>94783</v>
      </c>
      <c r="R21" s="12">
        <v>109642</v>
      </c>
      <c r="S21" s="12">
        <v>122916</v>
      </c>
      <c r="T21" s="12">
        <v>122856</v>
      </c>
      <c r="U21" s="12">
        <v>123758</v>
      </c>
      <c r="V21" s="12">
        <v>112209</v>
      </c>
      <c r="W21" s="12">
        <v>94379</v>
      </c>
      <c r="X21" s="12">
        <v>77515</v>
      </c>
      <c r="Y21" s="12">
        <v>67854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2145982</v>
      </c>
      <c r="AE21" s="5">
        <f t="shared" si="3"/>
        <v>2145982</v>
      </c>
      <c r="AG21" s="2">
        <f t="shared" si="4"/>
        <v>1</v>
      </c>
      <c r="AH21" s="2">
        <f t="shared" si="5"/>
        <v>2024</v>
      </c>
      <c r="AJ21" s="5">
        <f t="shared" si="6"/>
        <v>123758</v>
      </c>
      <c r="AK21" s="2">
        <f t="shared" si="7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40"/>
    </row>
    <row r="22" spans="1:89" x14ac:dyDescent="0.25">
      <c r="A22" s="18">
        <v>45305</v>
      </c>
      <c r="B22" s="12">
        <v>63447</v>
      </c>
      <c r="C22" s="12">
        <v>59668</v>
      </c>
      <c r="D22" s="12">
        <v>57340</v>
      </c>
      <c r="E22" s="12">
        <v>57632</v>
      </c>
      <c r="F22" s="12">
        <v>60046</v>
      </c>
      <c r="G22" s="12">
        <v>67713</v>
      </c>
      <c r="H22" s="12">
        <v>87824</v>
      </c>
      <c r="I22" s="12">
        <v>99383</v>
      </c>
      <c r="J22" s="12">
        <v>100327</v>
      </c>
      <c r="K22" s="12">
        <v>101852</v>
      </c>
      <c r="L22" s="12">
        <v>98761</v>
      </c>
      <c r="M22" s="12">
        <v>96849</v>
      </c>
      <c r="N22" s="12">
        <v>92308</v>
      </c>
      <c r="O22" s="12">
        <v>89269</v>
      </c>
      <c r="P22" s="12">
        <v>86997</v>
      </c>
      <c r="Q22" s="12">
        <v>94733</v>
      </c>
      <c r="R22" s="12">
        <v>109582</v>
      </c>
      <c r="S22" s="12">
        <v>122849</v>
      </c>
      <c r="T22" s="12">
        <v>122791</v>
      </c>
      <c r="U22" s="12">
        <v>123693</v>
      </c>
      <c r="V22" s="12">
        <v>112148</v>
      </c>
      <c r="W22" s="12">
        <v>94329</v>
      </c>
      <c r="X22" s="12">
        <v>77473</v>
      </c>
      <c r="Y22" s="12">
        <v>67818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2144832</v>
      </c>
      <c r="AE22" s="5">
        <f t="shared" si="3"/>
        <v>2144832</v>
      </c>
      <c r="AG22" s="2">
        <f t="shared" si="4"/>
        <v>1</v>
      </c>
      <c r="AH22" s="2">
        <f t="shared" si="5"/>
        <v>2024</v>
      </c>
      <c r="AJ22" s="5">
        <f t="shared" si="6"/>
        <v>123693</v>
      </c>
      <c r="AK22" s="2">
        <f t="shared" si="7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40"/>
    </row>
    <row r="23" spans="1:89" x14ac:dyDescent="0.25">
      <c r="A23" s="18">
        <v>45306</v>
      </c>
      <c r="B23" s="12">
        <v>62935</v>
      </c>
      <c r="C23" s="12">
        <v>59185</v>
      </c>
      <c r="D23" s="12">
        <v>56878</v>
      </c>
      <c r="E23" s="12">
        <v>57167</v>
      </c>
      <c r="F23" s="12">
        <v>59562</v>
      </c>
      <c r="G23" s="12">
        <v>67165</v>
      </c>
      <c r="H23" s="12">
        <v>87115</v>
      </c>
      <c r="I23" s="12">
        <v>98580</v>
      </c>
      <c r="J23" s="12">
        <v>99518</v>
      </c>
      <c r="K23" s="12">
        <v>101029</v>
      </c>
      <c r="L23" s="12">
        <v>97965</v>
      </c>
      <c r="M23" s="12">
        <v>96066</v>
      </c>
      <c r="N23" s="12">
        <v>91564</v>
      </c>
      <c r="O23" s="12">
        <v>88549</v>
      </c>
      <c r="P23" s="12">
        <v>86294</v>
      </c>
      <c r="Q23" s="12">
        <v>93967</v>
      </c>
      <c r="R23" s="12">
        <v>108697</v>
      </c>
      <c r="S23" s="12">
        <v>121858</v>
      </c>
      <c r="T23" s="12">
        <v>121798</v>
      </c>
      <c r="U23" s="12">
        <v>122694</v>
      </c>
      <c r="V23" s="12">
        <v>111243</v>
      </c>
      <c r="W23" s="12">
        <v>93568</v>
      </c>
      <c r="X23" s="12">
        <v>76849</v>
      </c>
      <c r="Y23" s="12">
        <v>67271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1610239</v>
      </c>
      <c r="AD23" s="5">
        <f t="shared" si="2"/>
        <v>517278</v>
      </c>
      <c r="AE23" s="5">
        <f t="shared" si="3"/>
        <v>2127517</v>
      </c>
      <c r="AG23" s="2">
        <f t="shared" si="4"/>
        <v>1</v>
      </c>
      <c r="AH23" s="2">
        <f t="shared" si="5"/>
        <v>2024</v>
      </c>
      <c r="AJ23" s="5">
        <f t="shared" si="6"/>
        <v>122694</v>
      </c>
      <c r="AK23" s="2">
        <f t="shared" si="7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40"/>
    </row>
    <row r="24" spans="1:89" x14ac:dyDescent="0.25">
      <c r="A24" s="18">
        <v>45307</v>
      </c>
      <c r="B24" s="12">
        <v>61853</v>
      </c>
      <c r="C24" s="12">
        <v>58197</v>
      </c>
      <c r="D24" s="12">
        <v>55795</v>
      </c>
      <c r="E24" s="12">
        <v>56565</v>
      </c>
      <c r="F24" s="12">
        <v>59177</v>
      </c>
      <c r="G24" s="12">
        <v>68355</v>
      </c>
      <c r="H24" s="12">
        <v>91626</v>
      </c>
      <c r="I24" s="12">
        <v>102315</v>
      </c>
      <c r="J24" s="12">
        <v>98610</v>
      </c>
      <c r="K24" s="12">
        <v>96046</v>
      </c>
      <c r="L24" s="12">
        <v>93524</v>
      </c>
      <c r="M24" s="12">
        <v>91749</v>
      </c>
      <c r="N24" s="12">
        <v>87146</v>
      </c>
      <c r="O24" s="12">
        <v>84637</v>
      </c>
      <c r="P24" s="12">
        <v>82283</v>
      </c>
      <c r="Q24" s="12">
        <v>89538</v>
      </c>
      <c r="R24" s="12">
        <v>104823</v>
      </c>
      <c r="S24" s="12">
        <v>117276</v>
      </c>
      <c r="T24" s="12">
        <v>119543</v>
      </c>
      <c r="U24" s="12">
        <v>122622</v>
      </c>
      <c r="V24" s="12">
        <v>110473</v>
      </c>
      <c r="W24" s="12">
        <v>93372</v>
      </c>
      <c r="X24" s="12">
        <v>75624</v>
      </c>
      <c r="Y24" s="12">
        <v>66297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1569581</v>
      </c>
      <c r="AD24" s="5">
        <f t="shared" si="2"/>
        <v>517865</v>
      </c>
      <c r="AE24" s="5">
        <f t="shared" si="3"/>
        <v>2087446</v>
      </c>
      <c r="AG24" s="2">
        <f t="shared" si="4"/>
        <v>1</v>
      </c>
      <c r="AH24" s="2">
        <f t="shared" si="5"/>
        <v>2024</v>
      </c>
      <c r="AJ24" s="5">
        <f t="shared" si="6"/>
        <v>122622</v>
      </c>
      <c r="AK24" s="2">
        <f t="shared" si="7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40"/>
    </row>
    <row r="25" spans="1:89" x14ac:dyDescent="0.25">
      <c r="A25" s="18">
        <v>45308</v>
      </c>
      <c r="B25" s="12">
        <v>61815</v>
      </c>
      <c r="C25" s="12">
        <v>58160</v>
      </c>
      <c r="D25" s="12">
        <v>55760</v>
      </c>
      <c r="E25" s="12">
        <v>56530</v>
      </c>
      <c r="F25" s="12">
        <v>59141</v>
      </c>
      <c r="G25" s="12">
        <v>68313</v>
      </c>
      <c r="H25" s="12">
        <v>91567</v>
      </c>
      <c r="I25" s="12">
        <v>102252</v>
      </c>
      <c r="J25" s="12">
        <v>98549</v>
      </c>
      <c r="K25" s="12">
        <v>95987</v>
      </c>
      <c r="L25" s="12">
        <v>93465</v>
      </c>
      <c r="M25" s="12">
        <v>91692</v>
      </c>
      <c r="N25" s="12">
        <v>87093</v>
      </c>
      <c r="O25" s="12">
        <v>84585</v>
      </c>
      <c r="P25" s="12">
        <v>82232</v>
      </c>
      <c r="Q25" s="12">
        <v>89482</v>
      </c>
      <c r="R25" s="12">
        <v>104757</v>
      </c>
      <c r="S25" s="12">
        <v>117204</v>
      </c>
      <c r="T25" s="12">
        <v>119469</v>
      </c>
      <c r="U25" s="12">
        <v>122545</v>
      </c>
      <c r="V25" s="12">
        <v>110404</v>
      </c>
      <c r="W25" s="12">
        <v>93313</v>
      </c>
      <c r="X25" s="12">
        <v>75577</v>
      </c>
      <c r="Y25" s="12">
        <v>66257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1568606</v>
      </c>
      <c r="AD25" s="5">
        <f t="shared" si="2"/>
        <v>517543</v>
      </c>
      <c r="AE25" s="5">
        <f t="shared" si="3"/>
        <v>2086149</v>
      </c>
      <c r="AG25" s="2">
        <f t="shared" si="4"/>
        <v>1</v>
      </c>
      <c r="AH25" s="2">
        <f t="shared" si="5"/>
        <v>2024</v>
      </c>
      <c r="AJ25" s="5">
        <f t="shared" si="6"/>
        <v>122545</v>
      </c>
      <c r="AK25" s="2">
        <f t="shared" si="7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40"/>
    </row>
    <row r="26" spans="1:89" x14ac:dyDescent="0.25">
      <c r="A26" s="18">
        <v>45309</v>
      </c>
      <c r="B26" s="12">
        <v>61642</v>
      </c>
      <c r="C26" s="12">
        <v>57998</v>
      </c>
      <c r="D26" s="12">
        <v>55604</v>
      </c>
      <c r="E26" s="12">
        <v>56371</v>
      </c>
      <c r="F26" s="12">
        <v>58974</v>
      </c>
      <c r="G26" s="12">
        <v>68122</v>
      </c>
      <c r="H26" s="12">
        <v>91313</v>
      </c>
      <c r="I26" s="12">
        <v>101966</v>
      </c>
      <c r="J26" s="12">
        <v>98273</v>
      </c>
      <c r="K26" s="12">
        <v>95718</v>
      </c>
      <c r="L26" s="12">
        <v>93203</v>
      </c>
      <c r="M26" s="12">
        <v>91435</v>
      </c>
      <c r="N26" s="12">
        <v>86848</v>
      </c>
      <c r="O26" s="12">
        <v>84347</v>
      </c>
      <c r="P26" s="12">
        <v>82002</v>
      </c>
      <c r="Q26" s="12">
        <v>89231</v>
      </c>
      <c r="R26" s="12">
        <v>104463</v>
      </c>
      <c r="S26" s="12">
        <v>116877</v>
      </c>
      <c r="T26" s="12">
        <v>119134</v>
      </c>
      <c r="U26" s="12">
        <v>122203</v>
      </c>
      <c r="V26" s="12">
        <v>110094</v>
      </c>
      <c r="W26" s="12">
        <v>93052</v>
      </c>
      <c r="X26" s="12">
        <v>75364</v>
      </c>
      <c r="Y26" s="12">
        <v>66071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1564210</v>
      </c>
      <c r="AD26" s="5">
        <f t="shared" si="2"/>
        <v>516095</v>
      </c>
      <c r="AE26" s="5">
        <f t="shared" si="3"/>
        <v>2080305</v>
      </c>
      <c r="AG26" s="2">
        <f t="shared" si="4"/>
        <v>1</v>
      </c>
      <c r="AH26" s="2">
        <f t="shared" si="5"/>
        <v>2024</v>
      </c>
      <c r="AJ26" s="5">
        <f t="shared" si="6"/>
        <v>122203</v>
      </c>
      <c r="AK26" s="2">
        <f t="shared" si="7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40"/>
    </row>
    <row r="27" spans="1:89" x14ac:dyDescent="0.25">
      <c r="A27" s="18">
        <v>45310</v>
      </c>
      <c r="B27" s="12">
        <v>61622</v>
      </c>
      <c r="C27" s="12">
        <v>57980</v>
      </c>
      <c r="D27" s="12">
        <v>55586</v>
      </c>
      <c r="E27" s="12">
        <v>56354</v>
      </c>
      <c r="F27" s="12">
        <v>58955</v>
      </c>
      <c r="G27" s="12">
        <v>68099</v>
      </c>
      <c r="H27" s="12">
        <v>91283</v>
      </c>
      <c r="I27" s="12">
        <v>101933</v>
      </c>
      <c r="J27" s="12">
        <v>98241</v>
      </c>
      <c r="K27" s="12">
        <v>95686</v>
      </c>
      <c r="L27" s="12">
        <v>93173</v>
      </c>
      <c r="M27" s="12">
        <v>91406</v>
      </c>
      <c r="N27" s="12">
        <v>86821</v>
      </c>
      <c r="O27" s="12">
        <v>84320</v>
      </c>
      <c r="P27" s="12">
        <v>81975</v>
      </c>
      <c r="Q27" s="12">
        <v>89203</v>
      </c>
      <c r="R27" s="12">
        <v>104431</v>
      </c>
      <c r="S27" s="12">
        <v>116839</v>
      </c>
      <c r="T27" s="12">
        <v>119096</v>
      </c>
      <c r="U27" s="12">
        <v>122163</v>
      </c>
      <c r="V27" s="12">
        <v>110061</v>
      </c>
      <c r="W27" s="12">
        <v>93024</v>
      </c>
      <c r="X27" s="12">
        <v>75341</v>
      </c>
      <c r="Y27" s="12">
        <v>66050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1563713</v>
      </c>
      <c r="AD27" s="5">
        <f t="shared" si="2"/>
        <v>515929</v>
      </c>
      <c r="AE27" s="5">
        <f t="shared" si="3"/>
        <v>2079642</v>
      </c>
      <c r="AG27" s="2">
        <f t="shared" si="4"/>
        <v>1</v>
      </c>
      <c r="AH27" s="2">
        <f t="shared" si="5"/>
        <v>2024</v>
      </c>
      <c r="AJ27" s="5">
        <f t="shared" si="6"/>
        <v>122163</v>
      </c>
      <c r="AK27" s="2">
        <f t="shared" si="7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40"/>
    </row>
    <row r="28" spans="1:89" x14ac:dyDescent="0.25">
      <c r="A28" s="18">
        <v>45311</v>
      </c>
      <c r="B28" s="12">
        <v>62240</v>
      </c>
      <c r="C28" s="12">
        <v>58533</v>
      </c>
      <c r="D28" s="12">
        <v>56251</v>
      </c>
      <c r="E28" s="12">
        <v>56537</v>
      </c>
      <c r="F28" s="12">
        <v>58904</v>
      </c>
      <c r="G28" s="12">
        <v>66425</v>
      </c>
      <c r="H28" s="12">
        <v>86155</v>
      </c>
      <c r="I28" s="12">
        <v>97493</v>
      </c>
      <c r="J28" s="12">
        <v>98421</v>
      </c>
      <c r="K28" s="12">
        <v>99915</v>
      </c>
      <c r="L28" s="12">
        <v>96884</v>
      </c>
      <c r="M28" s="12">
        <v>95009</v>
      </c>
      <c r="N28" s="12">
        <v>90553</v>
      </c>
      <c r="O28" s="12">
        <v>87571</v>
      </c>
      <c r="P28" s="12">
        <v>85343</v>
      </c>
      <c r="Q28" s="12">
        <v>92931</v>
      </c>
      <c r="R28" s="12">
        <v>107498</v>
      </c>
      <c r="S28" s="12">
        <v>120514</v>
      </c>
      <c r="T28" s="12">
        <v>120456</v>
      </c>
      <c r="U28" s="12">
        <v>121341</v>
      </c>
      <c r="V28" s="12">
        <v>110017</v>
      </c>
      <c r="W28" s="12">
        <v>92536</v>
      </c>
      <c r="X28" s="12">
        <v>76001</v>
      </c>
      <c r="Y28" s="12">
        <v>66530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2104058</v>
      </c>
      <c r="AE28" s="5">
        <f t="shared" si="3"/>
        <v>2104058</v>
      </c>
      <c r="AG28" s="2">
        <f t="shared" si="4"/>
        <v>1</v>
      </c>
      <c r="AH28" s="2">
        <f t="shared" si="5"/>
        <v>2024</v>
      </c>
      <c r="AJ28" s="5">
        <f t="shared" si="6"/>
        <v>121341</v>
      </c>
      <c r="AK28" s="2">
        <f t="shared" si="7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40"/>
    </row>
    <row r="29" spans="1:89" x14ac:dyDescent="0.25">
      <c r="A29" s="18">
        <v>45312</v>
      </c>
      <c r="B29" s="12">
        <v>62180</v>
      </c>
      <c r="C29" s="12">
        <v>58477</v>
      </c>
      <c r="D29" s="12">
        <v>56197</v>
      </c>
      <c r="E29" s="12">
        <v>56482</v>
      </c>
      <c r="F29" s="12">
        <v>58848</v>
      </c>
      <c r="G29" s="12">
        <v>66362</v>
      </c>
      <c r="H29" s="12">
        <v>86071</v>
      </c>
      <c r="I29" s="12">
        <v>97400</v>
      </c>
      <c r="J29" s="12">
        <v>98326</v>
      </c>
      <c r="K29" s="12">
        <v>99819</v>
      </c>
      <c r="L29" s="12">
        <v>96789</v>
      </c>
      <c r="M29" s="12">
        <v>94916</v>
      </c>
      <c r="N29" s="12">
        <v>90466</v>
      </c>
      <c r="O29" s="12">
        <v>87487</v>
      </c>
      <c r="P29" s="12">
        <v>85261</v>
      </c>
      <c r="Q29" s="12">
        <v>92841</v>
      </c>
      <c r="R29" s="12">
        <v>107395</v>
      </c>
      <c r="S29" s="12">
        <v>120397</v>
      </c>
      <c r="T29" s="12">
        <v>120340</v>
      </c>
      <c r="U29" s="12">
        <v>121223</v>
      </c>
      <c r="V29" s="12">
        <v>109909</v>
      </c>
      <c r="W29" s="12">
        <v>92447</v>
      </c>
      <c r="X29" s="12">
        <v>75929</v>
      </c>
      <c r="Y29" s="12">
        <v>66465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2102027</v>
      </c>
      <c r="AE29" s="5">
        <f t="shared" si="3"/>
        <v>2102027</v>
      </c>
      <c r="AG29" s="2">
        <f t="shared" si="4"/>
        <v>1</v>
      </c>
      <c r="AH29" s="2">
        <f t="shared" si="5"/>
        <v>2024</v>
      </c>
      <c r="AJ29" s="5">
        <f t="shared" si="6"/>
        <v>121223</v>
      </c>
      <c r="AK29" s="2">
        <f t="shared" si="7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40"/>
    </row>
    <row r="30" spans="1:89" x14ac:dyDescent="0.25">
      <c r="A30" s="18">
        <v>45313</v>
      </c>
      <c r="B30" s="12">
        <v>61364</v>
      </c>
      <c r="C30" s="12">
        <v>57737</v>
      </c>
      <c r="D30" s="12">
        <v>55355</v>
      </c>
      <c r="E30" s="12">
        <v>56118</v>
      </c>
      <c r="F30" s="12">
        <v>58710</v>
      </c>
      <c r="G30" s="12">
        <v>67816</v>
      </c>
      <c r="H30" s="12">
        <v>90901</v>
      </c>
      <c r="I30" s="12">
        <v>101508</v>
      </c>
      <c r="J30" s="12">
        <v>97833</v>
      </c>
      <c r="K30" s="12">
        <v>95289</v>
      </c>
      <c r="L30" s="12">
        <v>92783</v>
      </c>
      <c r="M30" s="12">
        <v>91024</v>
      </c>
      <c r="N30" s="12">
        <v>86458</v>
      </c>
      <c r="O30" s="12">
        <v>83969</v>
      </c>
      <c r="P30" s="12">
        <v>81632</v>
      </c>
      <c r="Q30" s="12">
        <v>88831</v>
      </c>
      <c r="R30" s="12">
        <v>103993</v>
      </c>
      <c r="S30" s="12">
        <v>116349</v>
      </c>
      <c r="T30" s="12">
        <v>118598</v>
      </c>
      <c r="U30" s="12">
        <v>121652</v>
      </c>
      <c r="V30" s="12">
        <v>109600</v>
      </c>
      <c r="W30" s="12">
        <v>92636</v>
      </c>
      <c r="X30" s="12">
        <v>75026</v>
      </c>
      <c r="Y30" s="12">
        <v>65774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1557181</v>
      </c>
      <c r="AD30" s="5">
        <f t="shared" si="2"/>
        <v>513775</v>
      </c>
      <c r="AE30" s="5">
        <f t="shared" si="3"/>
        <v>2070956</v>
      </c>
      <c r="AG30" s="2">
        <f t="shared" si="4"/>
        <v>1</v>
      </c>
      <c r="AH30" s="2">
        <f t="shared" si="5"/>
        <v>2024</v>
      </c>
      <c r="AJ30" s="5">
        <f t="shared" si="6"/>
        <v>121652</v>
      </c>
      <c r="AK30" s="2">
        <f t="shared" si="7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40"/>
    </row>
    <row r="31" spans="1:89" x14ac:dyDescent="0.25">
      <c r="A31" s="18">
        <v>45314</v>
      </c>
      <c r="B31" s="12">
        <v>61312</v>
      </c>
      <c r="C31" s="12">
        <v>57688</v>
      </c>
      <c r="D31" s="12">
        <v>55307</v>
      </c>
      <c r="E31" s="12">
        <v>56071</v>
      </c>
      <c r="F31" s="12">
        <v>58660</v>
      </c>
      <c r="G31" s="12">
        <v>67758</v>
      </c>
      <c r="H31" s="12">
        <v>90824</v>
      </c>
      <c r="I31" s="12">
        <v>101421</v>
      </c>
      <c r="J31" s="12">
        <v>97750</v>
      </c>
      <c r="K31" s="12">
        <v>95206</v>
      </c>
      <c r="L31" s="12">
        <v>92706</v>
      </c>
      <c r="M31" s="12">
        <v>90948</v>
      </c>
      <c r="N31" s="12">
        <v>86384</v>
      </c>
      <c r="O31" s="12">
        <v>83898</v>
      </c>
      <c r="P31" s="12">
        <v>81563</v>
      </c>
      <c r="Q31" s="12">
        <v>88755</v>
      </c>
      <c r="R31" s="12">
        <v>103906</v>
      </c>
      <c r="S31" s="12">
        <v>116251</v>
      </c>
      <c r="T31" s="12">
        <v>118500</v>
      </c>
      <c r="U31" s="12">
        <v>121549</v>
      </c>
      <c r="V31" s="12">
        <v>109508</v>
      </c>
      <c r="W31" s="12">
        <v>92556</v>
      </c>
      <c r="X31" s="12">
        <v>74963</v>
      </c>
      <c r="Y31" s="12">
        <v>65718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1555864</v>
      </c>
      <c r="AD31" s="5">
        <f t="shared" si="2"/>
        <v>513338</v>
      </c>
      <c r="AE31" s="5">
        <f t="shared" si="3"/>
        <v>2069202</v>
      </c>
      <c r="AG31" s="2">
        <f t="shared" si="4"/>
        <v>1</v>
      </c>
      <c r="AH31" s="2">
        <f t="shared" si="5"/>
        <v>2024</v>
      </c>
      <c r="AJ31" s="5">
        <f t="shared" si="6"/>
        <v>121549</v>
      </c>
      <c r="AK31" s="2">
        <f t="shared" si="7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40"/>
    </row>
    <row r="32" spans="1:89" x14ac:dyDescent="0.25">
      <c r="A32" s="18">
        <v>45315</v>
      </c>
      <c r="B32" s="12">
        <v>61289</v>
      </c>
      <c r="C32" s="12">
        <v>57667</v>
      </c>
      <c r="D32" s="12">
        <v>55287</v>
      </c>
      <c r="E32" s="12">
        <v>56049</v>
      </c>
      <c r="F32" s="12">
        <v>58637</v>
      </c>
      <c r="G32" s="12">
        <v>67731</v>
      </c>
      <c r="H32" s="12">
        <v>90790</v>
      </c>
      <c r="I32" s="12">
        <v>101382</v>
      </c>
      <c r="J32" s="12">
        <v>97711</v>
      </c>
      <c r="K32" s="12">
        <v>95170</v>
      </c>
      <c r="L32" s="12">
        <v>92671</v>
      </c>
      <c r="M32" s="12">
        <v>90912</v>
      </c>
      <c r="N32" s="12">
        <v>86351</v>
      </c>
      <c r="O32" s="12">
        <v>83864</v>
      </c>
      <c r="P32" s="12">
        <v>81533</v>
      </c>
      <c r="Q32" s="12">
        <v>88722</v>
      </c>
      <c r="R32" s="12">
        <v>103867</v>
      </c>
      <c r="S32" s="12">
        <v>116208</v>
      </c>
      <c r="T32" s="12">
        <v>118453</v>
      </c>
      <c r="U32" s="12">
        <v>121502</v>
      </c>
      <c r="V32" s="12">
        <v>109465</v>
      </c>
      <c r="W32" s="12">
        <v>92521</v>
      </c>
      <c r="X32" s="12">
        <v>74935</v>
      </c>
      <c r="Y32" s="12">
        <v>65694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1555267</v>
      </c>
      <c r="AD32" s="5">
        <f t="shared" si="2"/>
        <v>513144</v>
      </c>
      <c r="AE32" s="5">
        <f t="shared" si="3"/>
        <v>2068411</v>
      </c>
      <c r="AG32" s="2">
        <f t="shared" si="4"/>
        <v>1</v>
      </c>
      <c r="AH32" s="2">
        <f t="shared" si="5"/>
        <v>2024</v>
      </c>
      <c r="AJ32" s="5">
        <f t="shared" si="6"/>
        <v>121502</v>
      </c>
      <c r="AK32" s="2">
        <f t="shared" si="7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40"/>
    </row>
    <row r="33" spans="1:89" x14ac:dyDescent="0.25">
      <c r="A33" s="18">
        <v>45316</v>
      </c>
      <c r="B33" s="12">
        <v>61627</v>
      </c>
      <c r="C33" s="12">
        <v>57983</v>
      </c>
      <c r="D33" s="12">
        <v>55589</v>
      </c>
      <c r="E33" s="12">
        <v>56356</v>
      </c>
      <c r="F33" s="12">
        <v>58958</v>
      </c>
      <c r="G33" s="12">
        <v>68104</v>
      </c>
      <c r="H33" s="12">
        <v>91288</v>
      </c>
      <c r="I33" s="12">
        <v>101938</v>
      </c>
      <c r="J33" s="12">
        <v>98248</v>
      </c>
      <c r="K33" s="12">
        <v>95694</v>
      </c>
      <c r="L33" s="12">
        <v>93180</v>
      </c>
      <c r="M33" s="12">
        <v>91411</v>
      </c>
      <c r="N33" s="12">
        <v>86826</v>
      </c>
      <c r="O33" s="12">
        <v>84325</v>
      </c>
      <c r="P33" s="12">
        <v>81980</v>
      </c>
      <c r="Q33" s="12">
        <v>89208</v>
      </c>
      <c r="R33" s="12">
        <v>104437</v>
      </c>
      <c r="S33" s="12">
        <v>116847</v>
      </c>
      <c r="T33" s="12">
        <v>119104</v>
      </c>
      <c r="U33" s="12">
        <v>122170</v>
      </c>
      <c r="V33" s="12">
        <v>110066</v>
      </c>
      <c r="W33" s="12">
        <v>93030</v>
      </c>
      <c r="X33" s="12">
        <v>75345</v>
      </c>
      <c r="Y33" s="12">
        <v>66055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1563809</v>
      </c>
      <c r="AD33" s="5">
        <f t="shared" si="2"/>
        <v>515960</v>
      </c>
      <c r="AE33" s="5">
        <f t="shared" si="3"/>
        <v>2079769</v>
      </c>
      <c r="AG33" s="2">
        <f t="shared" si="4"/>
        <v>1</v>
      </c>
      <c r="AH33" s="2">
        <f t="shared" si="5"/>
        <v>2024</v>
      </c>
      <c r="AJ33" s="5">
        <f t="shared" si="6"/>
        <v>122170</v>
      </c>
      <c r="AK33" s="2">
        <f t="shared" si="7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40"/>
    </row>
    <row r="34" spans="1:89" x14ac:dyDescent="0.25">
      <c r="A34" s="18">
        <v>45317</v>
      </c>
      <c r="B34" s="12">
        <v>61628</v>
      </c>
      <c r="C34" s="12">
        <v>57984</v>
      </c>
      <c r="D34" s="12">
        <v>55590</v>
      </c>
      <c r="E34" s="12">
        <v>56357</v>
      </c>
      <c r="F34" s="12">
        <v>58959</v>
      </c>
      <c r="G34" s="12">
        <v>68104</v>
      </c>
      <c r="H34" s="12">
        <v>91289</v>
      </c>
      <c r="I34" s="12">
        <v>101939</v>
      </c>
      <c r="J34" s="12">
        <v>98248</v>
      </c>
      <c r="K34" s="12">
        <v>95695</v>
      </c>
      <c r="L34" s="12">
        <v>93181</v>
      </c>
      <c r="M34" s="12">
        <v>91412</v>
      </c>
      <c r="N34" s="12">
        <v>86827</v>
      </c>
      <c r="O34" s="12">
        <v>84326</v>
      </c>
      <c r="P34" s="12">
        <v>81981</v>
      </c>
      <c r="Q34" s="12">
        <v>89209</v>
      </c>
      <c r="R34" s="12">
        <v>104438</v>
      </c>
      <c r="S34" s="12">
        <v>116848</v>
      </c>
      <c r="T34" s="12">
        <v>119105</v>
      </c>
      <c r="U34" s="12">
        <v>122172</v>
      </c>
      <c r="V34" s="12">
        <v>110067</v>
      </c>
      <c r="W34" s="12">
        <v>93031</v>
      </c>
      <c r="X34" s="12">
        <v>75346</v>
      </c>
      <c r="Y34" s="12">
        <v>66055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1563825</v>
      </c>
      <c r="AD34" s="5">
        <f t="shared" si="2"/>
        <v>515966</v>
      </c>
      <c r="AE34" s="5">
        <f t="shared" si="3"/>
        <v>2079791</v>
      </c>
      <c r="AG34" s="2">
        <f t="shared" si="4"/>
        <v>1</v>
      </c>
      <c r="AH34" s="2">
        <f t="shared" si="5"/>
        <v>2024</v>
      </c>
      <c r="AJ34" s="5">
        <f t="shared" si="6"/>
        <v>122172</v>
      </c>
      <c r="AK34" s="2">
        <f t="shared" si="7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40"/>
    </row>
    <row r="35" spans="1:89" x14ac:dyDescent="0.25">
      <c r="A35" s="18">
        <v>45318</v>
      </c>
      <c r="B35" s="12">
        <v>62283</v>
      </c>
      <c r="C35" s="12">
        <v>58572</v>
      </c>
      <c r="D35" s="12">
        <v>56289</v>
      </c>
      <c r="E35" s="12">
        <v>56573</v>
      </c>
      <c r="F35" s="12">
        <v>58942</v>
      </c>
      <c r="G35" s="12">
        <v>66469</v>
      </c>
      <c r="H35" s="12">
        <v>86211</v>
      </c>
      <c r="I35" s="12">
        <v>97558</v>
      </c>
      <c r="J35" s="12">
        <v>98484</v>
      </c>
      <c r="K35" s="12">
        <v>99982</v>
      </c>
      <c r="L35" s="12">
        <v>96948</v>
      </c>
      <c r="M35" s="12">
        <v>95069</v>
      </c>
      <c r="N35" s="12">
        <v>90613</v>
      </c>
      <c r="O35" s="12">
        <v>87630</v>
      </c>
      <c r="P35" s="12">
        <v>85399</v>
      </c>
      <c r="Q35" s="12">
        <v>92993</v>
      </c>
      <c r="R35" s="12">
        <v>107571</v>
      </c>
      <c r="S35" s="12">
        <v>120593</v>
      </c>
      <c r="T35" s="12">
        <v>120535</v>
      </c>
      <c r="U35" s="12">
        <v>121420</v>
      </c>
      <c r="V35" s="12">
        <v>110087</v>
      </c>
      <c r="W35" s="12">
        <v>92597</v>
      </c>
      <c r="X35" s="12">
        <v>76052</v>
      </c>
      <c r="Y35" s="12">
        <v>66573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2105443</v>
      </c>
      <c r="AE35" s="5">
        <f t="shared" si="3"/>
        <v>2105443</v>
      </c>
      <c r="AG35" s="2">
        <f t="shared" si="4"/>
        <v>1</v>
      </c>
      <c r="AH35" s="2">
        <f t="shared" si="5"/>
        <v>2024</v>
      </c>
      <c r="AJ35" s="5">
        <f t="shared" si="6"/>
        <v>121420</v>
      </c>
      <c r="AK35" s="2">
        <f t="shared" si="7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40"/>
    </row>
    <row r="36" spans="1:89" x14ac:dyDescent="0.25">
      <c r="A36" s="18">
        <v>45319</v>
      </c>
      <c r="B36" s="12">
        <v>62259</v>
      </c>
      <c r="C36" s="12">
        <v>58550</v>
      </c>
      <c r="D36" s="12">
        <v>56269</v>
      </c>
      <c r="E36" s="12">
        <v>56552</v>
      </c>
      <c r="F36" s="12">
        <v>58921</v>
      </c>
      <c r="G36" s="12">
        <v>66444</v>
      </c>
      <c r="H36" s="12">
        <v>86178</v>
      </c>
      <c r="I36" s="12">
        <v>97520</v>
      </c>
      <c r="J36" s="12">
        <v>98448</v>
      </c>
      <c r="K36" s="12">
        <v>99944</v>
      </c>
      <c r="L36" s="12">
        <v>96912</v>
      </c>
      <c r="M36" s="12">
        <v>95034</v>
      </c>
      <c r="N36" s="12">
        <v>90579</v>
      </c>
      <c r="O36" s="12">
        <v>87598</v>
      </c>
      <c r="P36" s="12">
        <v>85367</v>
      </c>
      <c r="Q36" s="12">
        <v>92958</v>
      </c>
      <c r="R36" s="12">
        <v>107530</v>
      </c>
      <c r="S36" s="12">
        <v>120549</v>
      </c>
      <c r="T36" s="12">
        <v>120490</v>
      </c>
      <c r="U36" s="12">
        <v>121375</v>
      </c>
      <c r="V36" s="12">
        <v>110047</v>
      </c>
      <c r="W36" s="12">
        <v>92563</v>
      </c>
      <c r="X36" s="12">
        <v>76024</v>
      </c>
      <c r="Y36" s="12">
        <v>66548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2104659</v>
      </c>
      <c r="AE36" s="5">
        <f t="shared" si="3"/>
        <v>2104659</v>
      </c>
      <c r="AG36" s="2">
        <f t="shared" si="4"/>
        <v>1</v>
      </c>
      <c r="AH36" s="2">
        <f t="shared" si="5"/>
        <v>2024</v>
      </c>
      <c r="AJ36" s="5">
        <f t="shared" si="6"/>
        <v>121375</v>
      </c>
      <c r="AK36" s="2">
        <f t="shared" si="7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40"/>
    </row>
    <row r="37" spans="1:89" x14ac:dyDescent="0.25">
      <c r="A37" s="18">
        <v>45320</v>
      </c>
      <c r="B37" s="12">
        <v>62004</v>
      </c>
      <c r="C37" s="12">
        <v>58339</v>
      </c>
      <c r="D37" s="12">
        <v>55931</v>
      </c>
      <c r="E37" s="12">
        <v>56703</v>
      </c>
      <c r="F37" s="12">
        <v>59321</v>
      </c>
      <c r="G37" s="12">
        <v>68521</v>
      </c>
      <c r="H37" s="12">
        <v>91848</v>
      </c>
      <c r="I37" s="12">
        <v>102563</v>
      </c>
      <c r="J37" s="12">
        <v>98851</v>
      </c>
      <c r="K37" s="12">
        <v>96280</v>
      </c>
      <c r="L37" s="12">
        <v>93752</v>
      </c>
      <c r="M37" s="12">
        <v>91972</v>
      </c>
      <c r="N37" s="12">
        <v>87358</v>
      </c>
      <c r="O37" s="12">
        <v>84843</v>
      </c>
      <c r="P37" s="12">
        <v>82484</v>
      </c>
      <c r="Q37" s="12">
        <v>89757</v>
      </c>
      <c r="R37" s="12">
        <v>105077</v>
      </c>
      <c r="S37" s="12">
        <v>117563</v>
      </c>
      <c r="T37" s="12">
        <v>119834</v>
      </c>
      <c r="U37" s="12">
        <v>122920</v>
      </c>
      <c r="V37" s="12">
        <v>110741</v>
      </c>
      <c r="W37" s="12">
        <v>93600</v>
      </c>
      <c r="X37" s="12">
        <v>75808</v>
      </c>
      <c r="Y37" s="12">
        <v>66459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1573403</v>
      </c>
      <c r="AD37" s="5">
        <f t="shared" si="2"/>
        <v>519126</v>
      </c>
      <c r="AE37" s="5">
        <f t="shared" si="3"/>
        <v>2092529</v>
      </c>
      <c r="AG37" s="2">
        <f t="shared" si="4"/>
        <v>1</v>
      </c>
      <c r="AH37" s="2">
        <f t="shared" si="5"/>
        <v>2024</v>
      </c>
      <c r="AJ37" s="5">
        <f t="shared" si="6"/>
        <v>122920</v>
      </c>
      <c r="AK37" s="2">
        <f t="shared" si="7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40"/>
    </row>
    <row r="38" spans="1:89" x14ac:dyDescent="0.25">
      <c r="A38" s="18">
        <v>45321</v>
      </c>
      <c r="B38" s="12">
        <v>62431</v>
      </c>
      <c r="C38" s="12">
        <v>58741</v>
      </c>
      <c r="D38" s="12">
        <v>56316</v>
      </c>
      <c r="E38" s="12">
        <v>57093</v>
      </c>
      <c r="F38" s="12">
        <v>59730</v>
      </c>
      <c r="G38" s="12">
        <v>68993</v>
      </c>
      <c r="H38" s="12">
        <v>92482</v>
      </c>
      <c r="I38" s="12">
        <v>103271</v>
      </c>
      <c r="J38" s="12">
        <v>99532</v>
      </c>
      <c r="K38" s="12">
        <v>96944</v>
      </c>
      <c r="L38" s="12">
        <v>94397</v>
      </c>
      <c r="M38" s="12">
        <v>92607</v>
      </c>
      <c r="N38" s="12">
        <v>87961</v>
      </c>
      <c r="O38" s="12">
        <v>85427</v>
      </c>
      <c r="P38" s="12">
        <v>83052</v>
      </c>
      <c r="Q38" s="12">
        <v>90374</v>
      </c>
      <c r="R38" s="12">
        <v>105801</v>
      </c>
      <c r="S38" s="12">
        <v>118373</v>
      </c>
      <c r="T38" s="12">
        <v>120661</v>
      </c>
      <c r="U38" s="12">
        <v>123768</v>
      </c>
      <c r="V38" s="12">
        <v>111504</v>
      </c>
      <c r="W38" s="12">
        <v>94246</v>
      </c>
      <c r="X38" s="12">
        <v>76332</v>
      </c>
      <c r="Y38" s="12">
        <v>66917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1584250</v>
      </c>
      <c r="AD38" s="5">
        <f t="shared" si="2"/>
        <v>522703</v>
      </c>
      <c r="AE38" s="5">
        <f t="shared" si="3"/>
        <v>2106953</v>
      </c>
      <c r="AG38" s="2">
        <f t="shared" si="4"/>
        <v>1</v>
      </c>
      <c r="AH38" s="2">
        <f t="shared" si="5"/>
        <v>2024</v>
      </c>
      <c r="AJ38" s="5">
        <f t="shared" si="6"/>
        <v>123768</v>
      </c>
      <c r="AK38" s="2">
        <f t="shared" si="7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40"/>
    </row>
    <row r="39" spans="1:89" x14ac:dyDescent="0.25">
      <c r="A39" s="18">
        <v>45322</v>
      </c>
      <c r="B39" s="12">
        <v>62768</v>
      </c>
      <c r="C39" s="12">
        <v>59057</v>
      </c>
      <c r="D39" s="12">
        <v>56619</v>
      </c>
      <c r="E39" s="12">
        <v>57400</v>
      </c>
      <c r="F39" s="12">
        <v>60050</v>
      </c>
      <c r="G39" s="12">
        <v>69364</v>
      </c>
      <c r="H39" s="12">
        <v>92980</v>
      </c>
      <c r="I39" s="12">
        <v>103826</v>
      </c>
      <c r="J39" s="12">
        <v>100068</v>
      </c>
      <c r="K39" s="12">
        <v>97465</v>
      </c>
      <c r="L39" s="12">
        <v>94905</v>
      </c>
      <c r="M39" s="12">
        <v>93104</v>
      </c>
      <c r="N39" s="12">
        <v>88434</v>
      </c>
      <c r="O39" s="12">
        <v>85887</v>
      </c>
      <c r="P39" s="12">
        <v>83500</v>
      </c>
      <c r="Q39" s="12">
        <v>90860</v>
      </c>
      <c r="R39" s="12">
        <v>106370</v>
      </c>
      <c r="S39" s="12">
        <v>119010</v>
      </c>
      <c r="T39" s="12">
        <v>121311</v>
      </c>
      <c r="U39" s="12">
        <v>124432</v>
      </c>
      <c r="V39" s="12">
        <v>112105</v>
      </c>
      <c r="W39" s="12">
        <v>94753</v>
      </c>
      <c r="X39" s="12">
        <v>76741</v>
      </c>
      <c r="Y39" s="12">
        <v>67277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1592771</v>
      </c>
      <c r="AD39" s="5">
        <f t="shared" si="2"/>
        <v>525515</v>
      </c>
      <c r="AE39" s="5">
        <f t="shared" si="3"/>
        <v>2118286</v>
      </c>
      <c r="AG39" s="2">
        <f t="shared" si="4"/>
        <v>1</v>
      </c>
      <c r="AH39" s="2">
        <f t="shared" si="5"/>
        <v>2024</v>
      </c>
      <c r="AJ39" s="5">
        <f t="shared" si="6"/>
        <v>124432</v>
      </c>
      <c r="AK39" s="2">
        <f t="shared" si="7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40"/>
    </row>
    <row r="40" spans="1:89" x14ac:dyDescent="0.25">
      <c r="A40" s="18">
        <v>45323</v>
      </c>
      <c r="B40" s="12">
        <v>56428</v>
      </c>
      <c r="C40" s="12">
        <v>54519</v>
      </c>
      <c r="D40" s="12">
        <v>53239</v>
      </c>
      <c r="E40" s="12">
        <v>52468</v>
      </c>
      <c r="F40" s="12">
        <v>57244</v>
      </c>
      <c r="G40" s="12">
        <v>63633</v>
      </c>
      <c r="H40" s="12">
        <v>90360</v>
      </c>
      <c r="I40" s="12">
        <v>96770</v>
      </c>
      <c r="J40" s="12">
        <v>93663</v>
      </c>
      <c r="K40" s="12">
        <v>90343</v>
      </c>
      <c r="L40" s="12">
        <v>88079</v>
      </c>
      <c r="M40" s="12">
        <v>85524</v>
      </c>
      <c r="N40" s="12">
        <v>80121</v>
      </c>
      <c r="O40" s="12">
        <v>78402</v>
      </c>
      <c r="P40" s="12">
        <v>76066</v>
      </c>
      <c r="Q40" s="12">
        <v>82632</v>
      </c>
      <c r="R40" s="12">
        <v>92684</v>
      </c>
      <c r="S40" s="12">
        <v>108478</v>
      </c>
      <c r="T40" s="12">
        <v>113859</v>
      </c>
      <c r="U40" s="12">
        <v>117509</v>
      </c>
      <c r="V40" s="12">
        <v>103092</v>
      </c>
      <c r="W40" s="12">
        <v>85982</v>
      </c>
      <c r="X40" s="12">
        <v>70232</v>
      </c>
      <c r="Y40" s="12">
        <v>61942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1463436</v>
      </c>
      <c r="AD40" s="5">
        <f t="shared" si="2"/>
        <v>489833</v>
      </c>
      <c r="AE40" s="5">
        <f t="shared" si="3"/>
        <v>1953269</v>
      </c>
      <c r="AG40" s="2">
        <f t="shared" si="4"/>
        <v>2</v>
      </c>
      <c r="AH40" s="2">
        <f t="shared" si="5"/>
        <v>2024</v>
      </c>
      <c r="AJ40" s="5">
        <f t="shared" si="6"/>
        <v>117509</v>
      </c>
      <c r="AK40" s="2">
        <f t="shared" si="7"/>
        <v>20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40"/>
    </row>
    <row r="41" spans="1:89" x14ac:dyDescent="0.25">
      <c r="A41" s="18">
        <v>45324</v>
      </c>
      <c r="B41" s="12">
        <v>57264</v>
      </c>
      <c r="C41" s="12">
        <v>55325</v>
      </c>
      <c r="D41" s="12">
        <v>54026</v>
      </c>
      <c r="E41" s="12">
        <v>53245</v>
      </c>
      <c r="F41" s="12">
        <v>58091</v>
      </c>
      <c r="G41" s="12">
        <v>64575</v>
      </c>
      <c r="H41" s="12">
        <v>91697</v>
      </c>
      <c r="I41" s="12">
        <v>98202</v>
      </c>
      <c r="J41" s="12">
        <v>95050</v>
      </c>
      <c r="K41" s="12">
        <v>91680</v>
      </c>
      <c r="L41" s="12">
        <v>89383</v>
      </c>
      <c r="M41" s="12">
        <v>86790</v>
      </c>
      <c r="N41" s="12">
        <v>81309</v>
      </c>
      <c r="O41" s="12">
        <v>79563</v>
      </c>
      <c r="P41" s="12">
        <v>77192</v>
      </c>
      <c r="Q41" s="12">
        <v>83855</v>
      </c>
      <c r="R41" s="12">
        <v>94054</v>
      </c>
      <c r="S41" s="12">
        <v>110082</v>
      </c>
      <c r="T41" s="12">
        <v>115542</v>
      </c>
      <c r="U41" s="12">
        <v>119248</v>
      </c>
      <c r="V41" s="12">
        <v>104617</v>
      </c>
      <c r="W41" s="12">
        <v>87253</v>
      </c>
      <c r="X41" s="12">
        <v>71271</v>
      </c>
      <c r="Y41" s="12">
        <v>62859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1485091</v>
      </c>
      <c r="AD41" s="5">
        <f t="shared" si="2"/>
        <v>497082</v>
      </c>
      <c r="AE41" s="5">
        <f t="shared" si="3"/>
        <v>1982173</v>
      </c>
      <c r="AG41" s="2">
        <f t="shared" si="4"/>
        <v>2</v>
      </c>
      <c r="AH41" s="2">
        <f t="shared" si="5"/>
        <v>2024</v>
      </c>
      <c r="AJ41" s="5">
        <f t="shared" si="6"/>
        <v>119248</v>
      </c>
      <c r="AK41" s="2">
        <f t="shared" si="7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40"/>
    </row>
    <row r="42" spans="1:89" x14ac:dyDescent="0.25">
      <c r="A42" s="18">
        <v>45325</v>
      </c>
      <c r="B42" s="12">
        <v>58209</v>
      </c>
      <c r="C42" s="12">
        <v>55714</v>
      </c>
      <c r="D42" s="12">
        <v>54140</v>
      </c>
      <c r="E42" s="12">
        <v>53936</v>
      </c>
      <c r="F42" s="12">
        <v>57963</v>
      </c>
      <c r="G42" s="12">
        <v>62809</v>
      </c>
      <c r="H42" s="12">
        <v>85145</v>
      </c>
      <c r="I42" s="12">
        <v>94191</v>
      </c>
      <c r="J42" s="12">
        <v>95832</v>
      </c>
      <c r="K42" s="12">
        <v>96644</v>
      </c>
      <c r="L42" s="12">
        <v>94274</v>
      </c>
      <c r="M42" s="12">
        <v>91243</v>
      </c>
      <c r="N42" s="12">
        <v>84757</v>
      </c>
      <c r="O42" s="12">
        <v>82647</v>
      </c>
      <c r="P42" s="12">
        <v>80176</v>
      </c>
      <c r="Q42" s="12">
        <v>87255</v>
      </c>
      <c r="R42" s="12">
        <v>96928</v>
      </c>
      <c r="S42" s="12">
        <v>111067</v>
      </c>
      <c r="T42" s="12">
        <v>117437</v>
      </c>
      <c r="U42" s="12">
        <v>118439</v>
      </c>
      <c r="V42" s="12">
        <v>103141</v>
      </c>
      <c r="W42" s="12">
        <v>85289</v>
      </c>
      <c r="X42" s="12">
        <v>72018</v>
      </c>
      <c r="Y42" s="12">
        <v>63235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2002489</v>
      </c>
      <c r="AE42" s="5">
        <f t="shared" si="3"/>
        <v>2002489</v>
      </c>
      <c r="AG42" s="2">
        <f t="shared" si="4"/>
        <v>2</v>
      </c>
      <c r="AH42" s="2">
        <f t="shared" si="5"/>
        <v>2024</v>
      </c>
      <c r="AJ42" s="5">
        <f t="shared" si="6"/>
        <v>118439</v>
      </c>
      <c r="AK42" s="2">
        <f t="shared" si="7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40"/>
    </row>
    <row r="43" spans="1:89" x14ac:dyDescent="0.25">
      <c r="A43" s="18">
        <v>45326</v>
      </c>
      <c r="B43" s="12">
        <v>58209</v>
      </c>
      <c r="C43" s="12">
        <v>55713</v>
      </c>
      <c r="D43" s="12">
        <v>54140</v>
      </c>
      <c r="E43" s="12">
        <v>53936</v>
      </c>
      <c r="F43" s="12">
        <v>57962</v>
      </c>
      <c r="G43" s="12">
        <v>62809</v>
      </c>
      <c r="H43" s="12">
        <v>85144</v>
      </c>
      <c r="I43" s="12">
        <v>94190</v>
      </c>
      <c r="J43" s="12">
        <v>95832</v>
      </c>
      <c r="K43" s="12">
        <v>96643</v>
      </c>
      <c r="L43" s="12">
        <v>94273</v>
      </c>
      <c r="M43" s="12">
        <v>91242</v>
      </c>
      <c r="N43" s="12">
        <v>84756</v>
      </c>
      <c r="O43" s="12">
        <v>82646</v>
      </c>
      <c r="P43" s="12">
        <v>80176</v>
      </c>
      <c r="Q43" s="12">
        <v>87254</v>
      </c>
      <c r="R43" s="12">
        <v>96927</v>
      </c>
      <c r="S43" s="12">
        <v>111067</v>
      </c>
      <c r="T43" s="12">
        <v>117437</v>
      </c>
      <c r="U43" s="12">
        <v>118438</v>
      </c>
      <c r="V43" s="12">
        <v>103141</v>
      </c>
      <c r="W43" s="12">
        <v>85288</v>
      </c>
      <c r="X43" s="12">
        <v>72018</v>
      </c>
      <c r="Y43" s="12">
        <v>63235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2002476</v>
      </c>
      <c r="AE43" s="5">
        <f t="shared" si="3"/>
        <v>2002476</v>
      </c>
      <c r="AG43" s="2">
        <f t="shared" si="4"/>
        <v>2</v>
      </c>
      <c r="AH43" s="2">
        <f t="shared" si="5"/>
        <v>2024</v>
      </c>
      <c r="AJ43" s="5">
        <f t="shared" si="6"/>
        <v>118438</v>
      </c>
      <c r="AK43" s="2">
        <f t="shared" si="7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40"/>
    </row>
    <row r="44" spans="1:89" x14ac:dyDescent="0.25">
      <c r="A44" s="18">
        <v>45327</v>
      </c>
      <c r="B44" s="12">
        <v>57680</v>
      </c>
      <c r="C44" s="12">
        <v>55727</v>
      </c>
      <c r="D44" s="12">
        <v>54420</v>
      </c>
      <c r="E44" s="12">
        <v>53631</v>
      </c>
      <c r="F44" s="12">
        <v>58513</v>
      </c>
      <c r="G44" s="12">
        <v>65044</v>
      </c>
      <c r="H44" s="12">
        <v>92364</v>
      </c>
      <c r="I44" s="12">
        <v>98915</v>
      </c>
      <c r="J44" s="12">
        <v>95740</v>
      </c>
      <c r="K44" s="12">
        <v>92346</v>
      </c>
      <c r="L44" s="12">
        <v>90031</v>
      </c>
      <c r="M44" s="12">
        <v>87420</v>
      </c>
      <c r="N44" s="12">
        <v>81899</v>
      </c>
      <c r="O44" s="12">
        <v>80140</v>
      </c>
      <c r="P44" s="12">
        <v>77753</v>
      </c>
      <c r="Q44" s="12">
        <v>84464</v>
      </c>
      <c r="R44" s="12">
        <v>94738</v>
      </c>
      <c r="S44" s="12">
        <v>110882</v>
      </c>
      <c r="T44" s="12">
        <v>116383</v>
      </c>
      <c r="U44" s="12">
        <v>120116</v>
      </c>
      <c r="V44" s="12">
        <v>105377</v>
      </c>
      <c r="W44" s="12">
        <v>87888</v>
      </c>
      <c r="X44" s="12">
        <v>71789</v>
      </c>
      <c r="Y44" s="12">
        <v>63316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1495881</v>
      </c>
      <c r="AD44" s="5">
        <f t="shared" si="2"/>
        <v>500695</v>
      </c>
      <c r="AE44" s="5">
        <f t="shared" si="3"/>
        <v>1996576</v>
      </c>
      <c r="AG44" s="2">
        <f t="shared" si="4"/>
        <v>2</v>
      </c>
      <c r="AH44" s="2">
        <f t="shared" si="5"/>
        <v>2024</v>
      </c>
      <c r="AJ44" s="5">
        <f t="shared" si="6"/>
        <v>120116</v>
      </c>
      <c r="AK44" s="2">
        <f t="shared" si="7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40"/>
    </row>
    <row r="45" spans="1:89" x14ac:dyDescent="0.25">
      <c r="A45" s="18">
        <v>45328</v>
      </c>
      <c r="B45" s="12">
        <v>57680</v>
      </c>
      <c r="C45" s="12">
        <v>55728</v>
      </c>
      <c r="D45" s="12">
        <v>54420</v>
      </c>
      <c r="E45" s="12">
        <v>53631</v>
      </c>
      <c r="F45" s="12">
        <v>58513</v>
      </c>
      <c r="G45" s="12">
        <v>65045</v>
      </c>
      <c r="H45" s="12">
        <v>92364</v>
      </c>
      <c r="I45" s="12">
        <v>98915</v>
      </c>
      <c r="J45" s="12">
        <v>95741</v>
      </c>
      <c r="K45" s="12">
        <v>92346</v>
      </c>
      <c r="L45" s="12">
        <v>90032</v>
      </c>
      <c r="M45" s="12">
        <v>87421</v>
      </c>
      <c r="N45" s="12">
        <v>81899</v>
      </c>
      <c r="O45" s="12">
        <v>80140</v>
      </c>
      <c r="P45" s="12">
        <v>77753</v>
      </c>
      <c r="Q45" s="12">
        <v>84464</v>
      </c>
      <c r="R45" s="12">
        <v>94738</v>
      </c>
      <c r="S45" s="12">
        <v>110883</v>
      </c>
      <c r="T45" s="12">
        <v>116383</v>
      </c>
      <c r="U45" s="12">
        <v>120116</v>
      </c>
      <c r="V45" s="12">
        <v>105377</v>
      </c>
      <c r="W45" s="12">
        <v>87888</v>
      </c>
      <c r="X45" s="12">
        <v>71789</v>
      </c>
      <c r="Y45" s="12">
        <v>63316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1495885</v>
      </c>
      <c r="AD45" s="5">
        <f t="shared" si="2"/>
        <v>500697</v>
      </c>
      <c r="AE45" s="5">
        <f t="shared" si="3"/>
        <v>1996582</v>
      </c>
      <c r="AG45" s="2">
        <f t="shared" si="4"/>
        <v>2</v>
      </c>
      <c r="AH45" s="2">
        <f t="shared" si="5"/>
        <v>2024</v>
      </c>
      <c r="AJ45" s="5">
        <f t="shared" si="6"/>
        <v>120116</v>
      </c>
      <c r="AK45" s="2">
        <f t="shared" si="7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40"/>
    </row>
    <row r="46" spans="1:89" x14ac:dyDescent="0.25">
      <c r="A46" s="18">
        <v>45329</v>
      </c>
      <c r="B46" s="12">
        <v>58119</v>
      </c>
      <c r="C46" s="12">
        <v>56153</v>
      </c>
      <c r="D46" s="12">
        <v>54834</v>
      </c>
      <c r="E46" s="12">
        <v>54040</v>
      </c>
      <c r="F46" s="12">
        <v>58958</v>
      </c>
      <c r="G46" s="12">
        <v>65539</v>
      </c>
      <c r="H46" s="12">
        <v>93065</v>
      </c>
      <c r="I46" s="12">
        <v>99669</v>
      </c>
      <c r="J46" s="12">
        <v>96469</v>
      </c>
      <c r="K46" s="12">
        <v>93048</v>
      </c>
      <c r="L46" s="12">
        <v>90717</v>
      </c>
      <c r="M46" s="12">
        <v>88087</v>
      </c>
      <c r="N46" s="12">
        <v>82522</v>
      </c>
      <c r="O46" s="12">
        <v>80750</v>
      </c>
      <c r="P46" s="12">
        <v>78344</v>
      </c>
      <c r="Q46" s="12">
        <v>85108</v>
      </c>
      <c r="R46" s="12">
        <v>95460</v>
      </c>
      <c r="S46" s="12">
        <v>111727</v>
      </c>
      <c r="T46" s="12">
        <v>117268</v>
      </c>
      <c r="U46" s="12">
        <v>121029</v>
      </c>
      <c r="V46" s="12">
        <v>106179</v>
      </c>
      <c r="W46" s="12">
        <v>88556</v>
      </c>
      <c r="X46" s="12">
        <v>72336</v>
      </c>
      <c r="Y46" s="12">
        <v>63798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1507269</v>
      </c>
      <c r="AD46" s="5">
        <f t="shared" si="2"/>
        <v>504506</v>
      </c>
      <c r="AE46" s="5">
        <f t="shared" si="3"/>
        <v>2011775</v>
      </c>
      <c r="AG46" s="2">
        <f t="shared" si="4"/>
        <v>2</v>
      </c>
      <c r="AH46" s="2">
        <f t="shared" si="5"/>
        <v>2024</v>
      </c>
      <c r="AJ46" s="5">
        <f t="shared" si="6"/>
        <v>121029</v>
      </c>
      <c r="AK46" s="2">
        <f t="shared" si="7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40"/>
    </row>
    <row r="47" spans="1:89" x14ac:dyDescent="0.25">
      <c r="A47" s="18">
        <v>45330</v>
      </c>
      <c r="B47" s="12">
        <v>58901</v>
      </c>
      <c r="C47" s="12">
        <v>56907</v>
      </c>
      <c r="D47" s="12">
        <v>55571</v>
      </c>
      <c r="E47" s="12">
        <v>54766</v>
      </c>
      <c r="F47" s="12">
        <v>59750</v>
      </c>
      <c r="G47" s="12">
        <v>66421</v>
      </c>
      <c r="H47" s="12">
        <v>94319</v>
      </c>
      <c r="I47" s="12">
        <v>101009</v>
      </c>
      <c r="J47" s="12">
        <v>97767</v>
      </c>
      <c r="K47" s="12">
        <v>94300</v>
      </c>
      <c r="L47" s="12">
        <v>91936</v>
      </c>
      <c r="M47" s="12">
        <v>89271</v>
      </c>
      <c r="N47" s="12">
        <v>83632</v>
      </c>
      <c r="O47" s="12">
        <v>81837</v>
      </c>
      <c r="P47" s="12">
        <v>79399</v>
      </c>
      <c r="Q47" s="12">
        <v>86251</v>
      </c>
      <c r="R47" s="12">
        <v>96743</v>
      </c>
      <c r="S47" s="12">
        <v>113229</v>
      </c>
      <c r="T47" s="12">
        <v>118844</v>
      </c>
      <c r="U47" s="12">
        <v>122656</v>
      </c>
      <c r="V47" s="12">
        <v>107607</v>
      </c>
      <c r="W47" s="12">
        <v>89748</v>
      </c>
      <c r="X47" s="12">
        <v>73309</v>
      </c>
      <c r="Y47" s="12">
        <v>64656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1527538</v>
      </c>
      <c r="AD47" s="5">
        <f t="shared" si="2"/>
        <v>511291</v>
      </c>
      <c r="AE47" s="5">
        <f t="shared" si="3"/>
        <v>2038829</v>
      </c>
      <c r="AG47" s="2">
        <f t="shared" si="4"/>
        <v>2</v>
      </c>
      <c r="AH47" s="2">
        <f t="shared" si="5"/>
        <v>2024</v>
      </c>
      <c r="AJ47" s="5">
        <f t="shared" si="6"/>
        <v>122656</v>
      </c>
      <c r="AK47" s="2">
        <f t="shared" si="7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40"/>
    </row>
    <row r="48" spans="1:89" x14ac:dyDescent="0.25">
      <c r="A48" s="18">
        <v>45331</v>
      </c>
      <c r="B48" s="12">
        <v>58903</v>
      </c>
      <c r="C48" s="12">
        <v>56909</v>
      </c>
      <c r="D48" s="12">
        <v>55573</v>
      </c>
      <c r="E48" s="12">
        <v>54768</v>
      </c>
      <c r="F48" s="12">
        <v>59752</v>
      </c>
      <c r="G48" s="12">
        <v>66423</v>
      </c>
      <c r="H48" s="12">
        <v>94322</v>
      </c>
      <c r="I48" s="12">
        <v>101011</v>
      </c>
      <c r="J48" s="12">
        <v>97770</v>
      </c>
      <c r="K48" s="12">
        <v>94303</v>
      </c>
      <c r="L48" s="12">
        <v>91939</v>
      </c>
      <c r="M48" s="12">
        <v>89273</v>
      </c>
      <c r="N48" s="12">
        <v>83635</v>
      </c>
      <c r="O48" s="12">
        <v>81839</v>
      </c>
      <c r="P48" s="12">
        <v>79401</v>
      </c>
      <c r="Q48" s="12">
        <v>86254</v>
      </c>
      <c r="R48" s="12">
        <v>96746</v>
      </c>
      <c r="S48" s="12">
        <v>113233</v>
      </c>
      <c r="T48" s="12">
        <v>118848</v>
      </c>
      <c r="U48" s="12">
        <v>122661</v>
      </c>
      <c r="V48" s="12">
        <v>107611</v>
      </c>
      <c r="W48" s="12">
        <v>89751</v>
      </c>
      <c r="X48" s="12">
        <v>73312</v>
      </c>
      <c r="Y48" s="12">
        <v>64658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1527587</v>
      </c>
      <c r="AD48" s="5">
        <f t="shared" si="2"/>
        <v>511308</v>
      </c>
      <c r="AE48" s="5">
        <f t="shared" si="3"/>
        <v>2038895</v>
      </c>
      <c r="AG48" s="2">
        <f t="shared" si="4"/>
        <v>2</v>
      </c>
      <c r="AH48" s="2">
        <f t="shared" si="5"/>
        <v>2024</v>
      </c>
      <c r="AJ48" s="5">
        <f t="shared" si="6"/>
        <v>122661</v>
      </c>
      <c r="AK48" s="2">
        <f t="shared" si="7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40"/>
    </row>
    <row r="49" spans="1:89" x14ac:dyDescent="0.25">
      <c r="A49" s="18">
        <v>45332</v>
      </c>
      <c r="B49" s="12">
        <v>59864</v>
      </c>
      <c r="C49" s="12">
        <v>57298</v>
      </c>
      <c r="D49" s="12">
        <v>55681</v>
      </c>
      <c r="E49" s="12">
        <v>55471</v>
      </c>
      <c r="F49" s="12">
        <v>59608</v>
      </c>
      <c r="G49" s="12">
        <v>64595</v>
      </c>
      <c r="H49" s="12">
        <v>87566</v>
      </c>
      <c r="I49" s="12">
        <v>96868</v>
      </c>
      <c r="J49" s="12">
        <v>98557</v>
      </c>
      <c r="K49" s="12">
        <v>99393</v>
      </c>
      <c r="L49" s="12">
        <v>96954</v>
      </c>
      <c r="M49" s="12">
        <v>93837</v>
      </c>
      <c r="N49" s="12">
        <v>87167</v>
      </c>
      <c r="O49" s="12">
        <v>84995</v>
      </c>
      <c r="P49" s="12">
        <v>82456</v>
      </c>
      <c r="Q49" s="12">
        <v>89736</v>
      </c>
      <c r="R49" s="12">
        <v>99683</v>
      </c>
      <c r="S49" s="12">
        <v>114225</v>
      </c>
      <c r="T49" s="12">
        <v>120777</v>
      </c>
      <c r="U49" s="12">
        <v>121807</v>
      </c>
      <c r="V49" s="12">
        <v>106073</v>
      </c>
      <c r="W49" s="12">
        <v>87714</v>
      </c>
      <c r="X49" s="12">
        <v>74065</v>
      </c>
      <c r="Y49" s="12">
        <v>65034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2059424</v>
      </c>
      <c r="AE49" s="5">
        <f t="shared" si="3"/>
        <v>2059424</v>
      </c>
      <c r="AG49" s="2">
        <f t="shared" si="4"/>
        <v>2</v>
      </c>
      <c r="AH49" s="2">
        <f t="shared" si="5"/>
        <v>2024</v>
      </c>
      <c r="AJ49" s="5">
        <f t="shared" si="6"/>
        <v>121807</v>
      </c>
      <c r="AK49" s="2">
        <f t="shared" si="7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40"/>
    </row>
    <row r="50" spans="1:89" x14ac:dyDescent="0.25">
      <c r="A50" s="18">
        <v>45333</v>
      </c>
      <c r="B50" s="12">
        <v>59867</v>
      </c>
      <c r="C50" s="12">
        <v>57301</v>
      </c>
      <c r="D50" s="12">
        <v>55684</v>
      </c>
      <c r="E50" s="12">
        <v>55474</v>
      </c>
      <c r="F50" s="12">
        <v>59612</v>
      </c>
      <c r="G50" s="12">
        <v>64598</v>
      </c>
      <c r="H50" s="12">
        <v>87571</v>
      </c>
      <c r="I50" s="12">
        <v>96874</v>
      </c>
      <c r="J50" s="12">
        <v>98563</v>
      </c>
      <c r="K50" s="12">
        <v>99398</v>
      </c>
      <c r="L50" s="12">
        <v>96960</v>
      </c>
      <c r="M50" s="12">
        <v>93842</v>
      </c>
      <c r="N50" s="12">
        <v>87172</v>
      </c>
      <c r="O50" s="12">
        <v>85000</v>
      </c>
      <c r="P50" s="12">
        <v>82461</v>
      </c>
      <c r="Q50" s="12">
        <v>89741</v>
      </c>
      <c r="R50" s="12">
        <v>99689</v>
      </c>
      <c r="S50" s="12">
        <v>114232</v>
      </c>
      <c r="T50" s="12">
        <v>120784</v>
      </c>
      <c r="U50" s="12">
        <v>121815</v>
      </c>
      <c r="V50" s="12">
        <v>106079</v>
      </c>
      <c r="W50" s="12">
        <v>87719</v>
      </c>
      <c r="X50" s="12">
        <v>74069</v>
      </c>
      <c r="Y50" s="12">
        <v>65037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2059542</v>
      </c>
      <c r="AE50" s="5">
        <f t="shared" si="3"/>
        <v>2059542</v>
      </c>
      <c r="AG50" s="2">
        <f t="shared" si="4"/>
        <v>2</v>
      </c>
      <c r="AH50" s="2">
        <f t="shared" si="5"/>
        <v>2024</v>
      </c>
      <c r="AJ50" s="5">
        <f t="shared" si="6"/>
        <v>121815</v>
      </c>
      <c r="AK50" s="2">
        <f t="shared" si="7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40"/>
    </row>
    <row r="51" spans="1:89" x14ac:dyDescent="0.25">
      <c r="A51" s="18">
        <v>45334</v>
      </c>
      <c r="B51" s="12">
        <v>59475</v>
      </c>
      <c r="C51" s="12">
        <v>57463</v>
      </c>
      <c r="D51" s="12">
        <v>56113</v>
      </c>
      <c r="E51" s="12">
        <v>55301</v>
      </c>
      <c r="F51" s="12">
        <v>60334</v>
      </c>
      <c r="G51" s="12">
        <v>67068</v>
      </c>
      <c r="H51" s="12">
        <v>95238</v>
      </c>
      <c r="I51" s="12">
        <v>101994</v>
      </c>
      <c r="J51" s="12">
        <v>98720</v>
      </c>
      <c r="K51" s="12">
        <v>95220</v>
      </c>
      <c r="L51" s="12">
        <v>92834</v>
      </c>
      <c r="M51" s="12">
        <v>90140</v>
      </c>
      <c r="N51" s="12">
        <v>84448</v>
      </c>
      <c r="O51" s="12">
        <v>82635</v>
      </c>
      <c r="P51" s="12">
        <v>80173</v>
      </c>
      <c r="Q51" s="12">
        <v>87093</v>
      </c>
      <c r="R51" s="12">
        <v>97685</v>
      </c>
      <c r="S51" s="12">
        <v>114334</v>
      </c>
      <c r="T51" s="12">
        <v>120004</v>
      </c>
      <c r="U51" s="12">
        <v>123853</v>
      </c>
      <c r="V51" s="12">
        <v>108657</v>
      </c>
      <c r="W51" s="12">
        <v>90623</v>
      </c>
      <c r="X51" s="12">
        <v>74023</v>
      </c>
      <c r="Y51" s="12">
        <v>65287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1542436</v>
      </c>
      <c r="AD51" s="5">
        <f t="shared" si="2"/>
        <v>516279</v>
      </c>
      <c r="AE51" s="5">
        <f t="shared" si="3"/>
        <v>2058715</v>
      </c>
      <c r="AG51" s="2">
        <f t="shared" si="4"/>
        <v>2</v>
      </c>
      <c r="AH51" s="2">
        <f t="shared" si="5"/>
        <v>2024</v>
      </c>
      <c r="AJ51" s="5">
        <f t="shared" si="6"/>
        <v>123853</v>
      </c>
      <c r="AK51" s="2">
        <f t="shared" si="7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40"/>
    </row>
    <row r="52" spans="1:89" x14ac:dyDescent="0.25">
      <c r="A52" s="18">
        <v>45335</v>
      </c>
      <c r="B52" s="12">
        <v>59797</v>
      </c>
      <c r="C52" s="12">
        <v>57772</v>
      </c>
      <c r="D52" s="12">
        <v>56417</v>
      </c>
      <c r="E52" s="12">
        <v>55600</v>
      </c>
      <c r="F52" s="12">
        <v>60661</v>
      </c>
      <c r="G52" s="12">
        <v>67430</v>
      </c>
      <c r="H52" s="12">
        <v>95751</v>
      </c>
      <c r="I52" s="12">
        <v>102545</v>
      </c>
      <c r="J52" s="12">
        <v>99254</v>
      </c>
      <c r="K52" s="12">
        <v>95734</v>
      </c>
      <c r="L52" s="12">
        <v>93334</v>
      </c>
      <c r="M52" s="12">
        <v>90627</v>
      </c>
      <c r="N52" s="12">
        <v>84903</v>
      </c>
      <c r="O52" s="12">
        <v>83081</v>
      </c>
      <c r="P52" s="12">
        <v>80606</v>
      </c>
      <c r="Q52" s="12">
        <v>87562</v>
      </c>
      <c r="R52" s="12">
        <v>98215</v>
      </c>
      <c r="S52" s="12">
        <v>114952</v>
      </c>
      <c r="T52" s="12">
        <v>120654</v>
      </c>
      <c r="U52" s="12">
        <v>124522</v>
      </c>
      <c r="V52" s="12">
        <v>109245</v>
      </c>
      <c r="W52" s="12">
        <v>91112</v>
      </c>
      <c r="X52" s="12">
        <v>74423</v>
      </c>
      <c r="Y52" s="12">
        <v>65639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1550769</v>
      </c>
      <c r="AD52" s="5">
        <f t="shared" si="2"/>
        <v>519067</v>
      </c>
      <c r="AE52" s="5">
        <f t="shared" si="3"/>
        <v>2069836</v>
      </c>
      <c r="AG52" s="2">
        <f t="shared" si="4"/>
        <v>2</v>
      </c>
      <c r="AH52" s="2">
        <f t="shared" si="5"/>
        <v>2024</v>
      </c>
      <c r="AJ52" s="5">
        <f t="shared" si="6"/>
        <v>124522</v>
      </c>
      <c r="AK52" s="2">
        <f t="shared" si="7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40"/>
    </row>
    <row r="53" spans="1:89" x14ac:dyDescent="0.25">
      <c r="A53" s="18">
        <v>45336</v>
      </c>
      <c r="B53" s="12">
        <v>60573</v>
      </c>
      <c r="C53" s="12">
        <v>58523</v>
      </c>
      <c r="D53" s="12">
        <v>57150</v>
      </c>
      <c r="E53" s="12">
        <v>56322</v>
      </c>
      <c r="F53" s="12">
        <v>61448</v>
      </c>
      <c r="G53" s="12">
        <v>68305</v>
      </c>
      <c r="H53" s="12">
        <v>96995</v>
      </c>
      <c r="I53" s="12">
        <v>103877</v>
      </c>
      <c r="J53" s="12">
        <v>100542</v>
      </c>
      <c r="K53" s="12">
        <v>96977</v>
      </c>
      <c r="L53" s="12">
        <v>94546</v>
      </c>
      <c r="M53" s="12">
        <v>91803</v>
      </c>
      <c r="N53" s="12">
        <v>86007</v>
      </c>
      <c r="O53" s="12">
        <v>84159</v>
      </c>
      <c r="P53" s="12">
        <v>81652</v>
      </c>
      <c r="Q53" s="12">
        <v>88700</v>
      </c>
      <c r="R53" s="12">
        <v>99489</v>
      </c>
      <c r="S53" s="12">
        <v>116444</v>
      </c>
      <c r="T53" s="12">
        <v>122218</v>
      </c>
      <c r="U53" s="12">
        <v>126139</v>
      </c>
      <c r="V53" s="12">
        <v>110662</v>
      </c>
      <c r="W53" s="12">
        <v>92296</v>
      </c>
      <c r="X53" s="12">
        <v>75390</v>
      </c>
      <c r="Y53" s="12">
        <v>66490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1570901</v>
      </c>
      <c r="AD53" s="5">
        <f t="shared" si="2"/>
        <v>525806</v>
      </c>
      <c r="AE53" s="5">
        <f t="shared" si="3"/>
        <v>2096707</v>
      </c>
      <c r="AG53" s="2">
        <f t="shared" si="4"/>
        <v>2</v>
      </c>
      <c r="AH53" s="2">
        <f t="shared" si="5"/>
        <v>2024</v>
      </c>
      <c r="AJ53" s="5">
        <f t="shared" si="6"/>
        <v>126139</v>
      </c>
      <c r="AK53" s="2">
        <f t="shared" si="7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40"/>
    </row>
    <row r="54" spans="1:89" x14ac:dyDescent="0.25">
      <c r="A54" s="18">
        <v>45337</v>
      </c>
      <c r="B54" s="12">
        <v>60928</v>
      </c>
      <c r="C54" s="12">
        <v>58865</v>
      </c>
      <c r="D54" s="12">
        <v>57484</v>
      </c>
      <c r="E54" s="12">
        <v>56653</v>
      </c>
      <c r="F54" s="12">
        <v>61807</v>
      </c>
      <c r="G54" s="12">
        <v>68705</v>
      </c>
      <c r="H54" s="12">
        <v>97564</v>
      </c>
      <c r="I54" s="12">
        <v>104485</v>
      </c>
      <c r="J54" s="12">
        <v>101131</v>
      </c>
      <c r="K54" s="12">
        <v>97546</v>
      </c>
      <c r="L54" s="12">
        <v>95101</v>
      </c>
      <c r="M54" s="12">
        <v>92342</v>
      </c>
      <c r="N54" s="12">
        <v>86511</v>
      </c>
      <c r="O54" s="12">
        <v>84653</v>
      </c>
      <c r="P54" s="12">
        <v>82131</v>
      </c>
      <c r="Q54" s="12">
        <v>89220</v>
      </c>
      <c r="R54" s="12">
        <v>100073</v>
      </c>
      <c r="S54" s="12">
        <v>117127</v>
      </c>
      <c r="T54" s="12">
        <v>122935</v>
      </c>
      <c r="U54" s="12">
        <v>126877</v>
      </c>
      <c r="V54" s="12">
        <v>111311</v>
      </c>
      <c r="W54" s="12">
        <v>92836</v>
      </c>
      <c r="X54" s="12">
        <v>75833</v>
      </c>
      <c r="Y54" s="12">
        <v>66881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1580112</v>
      </c>
      <c r="AD54" s="5">
        <f t="shared" si="2"/>
        <v>528887</v>
      </c>
      <c r="AE54" s="5">
        <f t="shared" si="3"/>
        <v>2108999</v>
      </c>
      <c r="AG54" s="2">
        <f t="shared" si="4"/>
        <v>2</v>
      </c>
      <c r="AH54" s="2">
        <f t="shared" si="5"/>
        <v>2024</v>
      </c>
      <c r="AJ54" s="5">
        <f t="shared" si="6"/>
        <v>126877</v>
      </c>
      <c r="AK54" s="2">
        <f t="shared" si="7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40"/>
    </row>
    <row r="55" spans="1:89" x14ac:dyDescent="0.25">
      <c r="A55" s="18">
        <v>45338</v>
      </c>
      <c r="B55" s="12">
        <v>60937</v>
      </c>
      <c r="C55" s="12">
        <v>58874</v>
      </c>
      <c r="D55" s="12">
        <v>57494</v>
      </c>
      <c r="E55" s="12">
        <v>56661</v>
      </c>
      <c r="F55" s="12">
        <v>61817</v>
      </c>
      <c r="G55" s="12">
        <v>68717</v>
      </c>
      <c r="H55" s="12">
        <v>97580</v>
      </c>
      <c r="I55" s="12">
        <v>104500</v>
      </c>
      <c r="J55" s="12">
        <v>101147</v>
      </c>
      <c r="K55" s="12">
        <v>97560</v>
      </c>
      <c r="L55" s="12">
        <v>95115</v>
      </c>
      <c r="M55" s="12">
        <v>92357</v>
      </c>
      <c r="N55" s="12">
        <v>86525</v>
      </c>
      <c r="O55" s="12">
        <v>84664</v>
      </c>
      <c r="P55" s="12">
        <v>82144</v>
      </c>
      <c r="Q55" s="12">
        <v>89232</v>
      </c>
      <c r="R55" s="12">
        <v>100088</v>
      </c>
      <c r="S55" s="12">
        <v>117145</v>
      </c>
      <c r="T55" s="12">
        <v>122953</v>
      </c>
      <c r="U55" s="12">
        <v>126898</v>
      </c>
      <c r="V55" s="12">
        <v>111329</v>
      </c>
      <c r="W55" s="12">
        <v>92849</v>
      </c>
      <c r="X55" s="12">
        <v>75844</v>
      </c>
      <c r="Y55" s="12">
        <v>66891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1580350</v>
      </c>
      <c r="AD55" s="5">
        <f t="shared" si="2"/>
        <v>528971</v>
      </c>
      <c r="AE55" s="5">
        <f t="shared" si="3"/>
        <v>2109321</v>
      </c>
      <c r="AG55" s="2">
        <f t="shared" si="4"/>
        <v>2</v>
      </c>
      <c r="AH55" s="2">
        <f t="shared" si="5"/>
        <v>2024</v>
      </c>
      <c r="AJ55" s="5">
        <f t="shared" si="6"/>
        <v>126898</v>
      </c>
      <c r="AK55" s="2">
        <f t="shared" si="7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40"/>
    </row>
    <row r="56" spans="1:89" x14ac:dyDescent="0.25">
      <c r="A56" s="18">
        <v>45339</v>
      </c>
      <c r="B56" s="12">
        <v>61946</v>
      </c>
      <c r="C56" s="12">
        <v>59291</v>
      </c>
      <c r="D56" s="12">
        <v>57617</v>
      </c>
      <c r="E56" s="12">
        <v>57401</v>
      </c>
      <c r="F56" s="12">
        <v>61683</v>
      </c>
      <c r="G56" s="12">
        <v>66843</v>
      </c>
      <c r="H56" s="12">
        <v>90614</v>
      </c>
      <c r="I56" s="12">
        <v>100242</v>
      </c>
      <c r="J56" s="12">
        <v>101987</v>
      </c>
      <c r="K56" s="12">
        <v>102850</v>
      </c>
      <c r="L56" s="12">
        <v>100329</v>
      </c>
      <c r="M56" s="12">
        <v>97102</v>
      </c>
      <c r="N56" s="12">
        <v>90200</v>
      </c>
      <c r="O56" s="12">
        <v>87955</v>
      </c>
      <c r="P56" s="12">
        <v>85325</v>
      </c>
      <c r="Q56" s="12">
        <v>92857</v>
      </c>
      <c r="R56" s="12">
        <v>103152</v>
      </c>
      <c r="S56" s="12">
        <v>118200</v>
      </c>
      <c r="T56" s="12">
        <v>124980</v>
      </c>
      <c r="U56" s="12">
        <v>126047</v>
      </c>
      <c r="V56" s="12">
        <v>109765</v>
      </c>
      <c r="W56" s="12">
        <v>90767</v>
      </c>
      <c r="X56" s="12">
        <v>76642</v>
      </c>
      <c r="Y56" s="12">
        <v>67297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2131092</v>
      </c>
      <c r="AE56" s="5">
        <f t="shared" si="3"/>
        <v>2131092</v>
      </c>
      <c r="AG56" s="2">
        <f t="shared" si="4"/>
        <v>2</v>
      </c>
      <c r="AH56" s="2">
        <f t="shared" si="5"/>
        <v>2024</v>
      </c>
      <c r="AJ56" s="5">
        <f t="shared" si="6"/>
        <v>126047</v>
      </c>
      <c r="AK56" s="2">
        <f t="shared" si="7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40"/>
    </row>
    <row r="57" spans="1:89" x14ac:dyDescent="0.25">
      <c r="A57" s="18">
        <v>45340</v>
      </c>
      <c r="B57" s="12">
        <v>61953</v>
      </c>
      <c r="C57" s="12">
        <v>59296</v>
      </c>
      <c r="D57" s="12">
        <v>57623</v>
      </c>
      <c r="E57" s="12">
        <v>57407</v>
      </c>
      <c r="F57" s="12">
        <v>61690</v>
      </c>
      <c r="G57" s="12">
        <v>66850</v>
      </c>
      <c r="H57" s="12">
        <v>90624</v>
      </c>
      <c r="I57" s="12">
        <v>100252</v>
      </c>
      <c r="J57" s="12">
        <v>101997</v>
      </c>
      <c r="K57" s="12">
        <v>102861</v>
      </c>
      <c r="L57" s="12">
        <v>100340</v>
      </c>
      <c r="M57" s="12">
        <v>97113</v>
      </c>
      <c r="N57" s="12">
        <v>90209</v>
      </c>
      <c r="O57" s="12">
        <v>87964</v>
      </c>
      <c r="P57" s="12">
        <v>85334</v>
      </c>
      <c r="Q57" s="12">
        <v>92869</v>
      </c>
      <c r="R57" s="12">
        <v>103163</v>
      </c>
      <c r="S57" s="12">
        <v>118212</v>
      </c>
      <c r="T57" s="12">
        <v>124992</v>
      </c>
      <c r="U57" s="12">
        <v>126060</v>
      </c>
      <c r="V57" s="12">
        <v>109777</v>
      </c>
      <c r="W57" s="12">
        <v>90776</v>
      </c>
      <c r="X57" s="12">
        <v>76650</v>
      </c>
      <c r="Y57" s="12">
        <v>67303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2131315</v>
      </c>
      <c r="AE57" s="5">
        <f t="shared" si="3"/>
        <v>2131315</v>
      </c>
      <c r="AG57" s="2">
        <f t="shared" si="4"/>
        <v>2</v>
      </c>
      <c r="AH57" s="2">
        <f t="shared" si="5"/>
        <v>2024</v>
      </c>
      <c r="AJ57" s="5">
        <f t="shared" si="6"/>
        <v>126060</v>
      </c>
      <c r="AK57" s="2">
        <f t="shared" si="7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40"/>
    </row>
    <row r="58" spans="1:89" x14ac:dyDescent="0.25">
      <c r="A58" s="18">
        <v>45341</v>
      </c>
      <c r="B58" s="12">
        <v>61960</v>
      </c>
      <c r="C58" s="12">
        <v>59304</v>
      </c>
      <c r="D58" s="12">
        <v>57630</v>
      </c>
      <c r="E58" s="12">
        <v>57414</v>
      </c>
      <c r="F58" s="12">
        <v>61698</v>
      </c>
      <c r="G58" s="12">
        <v>66858</v>
      </c>
      <c r="H58" s="12">
        <v>90633</v>
      </c>
      <c r="I58" s="12">
        <v>100263</v>
      </c>
      <c r="J58" s="12">
        <v>102009</v>
      </c>
      <c r="K58" s="12">
        <v>102873</v>
      </c>
      <c r="L58" s="12">
        <v>100351</v>
      </c>
      <c r="M58" s="12">
        <v>97123</v>
      </c>
      <c r="N58" s="12">
        <v>90220</v>
      </c>
      <c r="O58" s="12">
        <v>87973</v>
      </c>
      <c r="P58" s="12">
        <v>85343</v>
      </c>
      <c r="Q58" s="12">
        <v>92879</v>
      </c>
      <c r="R58" s="12">
        <v>103175</v>
      </c>
      <c r="S58" s="12">
        <v>118227</v>
      </c>
      <c r="T58" s="12">
        <v>125006</v>
      </c>
      <c r="U58" s="12">
        <v>126074</v>
      </c>
      <c r="V58" s="12">
        <v>109789</v>
      </c>
      <c r="W58" s="12">
        <v>90786</v>
      </c>
      <c r="X58" s="12">
        <v>76659</v>
      </c>
      <c r="Y58" s="12">
        <v>67312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2131559</v>
      </c>
      <c r="AE58" s="5">
        <f t="shared" si="3"/>
        <v>2131559</v>
      </c>
      <c r="AG58" s="2">
        <f t="shared" si="4"/>
        <v>2</v>
      </c>
      <c r="AH58" s="2">
        <f t="shared" si="5"/>
        <v>2024</v>
      </c>
      <c r="AJ58" s="5">
        <f t="shared" si="6"/>
        <v>126074</v>
      </c>
      <c r="AK58" s="2">
        <f t="shared" si="7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40"/>
    </row>
    <row r="59" spans="1:89" x14ac:dyDescent="0.25">
      <c r="A59" s="18">
        <v>45342</v>
      </c>
      <c r="B59" s="12">
        <v>61595</v>
      </c>
      <c r="C59" s="12">
        <v>59510</v>
      </c>
      <c r="D59" s="12">
        <v>58114</v>
      </c>
      <c r="E59" s="12">
        <v>57272</v>
      </c>
      <c r="F59" s="12">
        <v>62484</v>
      </c>
      <c r="G59" s="12">
        <v>69458</v>
      </c>
      <c r="H59" s="12">
        <v>98632</v>
      </c>
      <c r="I59" s="12">
        <v>105629</v>
      </c>
      <c r="J59" s="12">
        <v>102238</v>
      </c>
      <c r="K59" s="12">
        <v>98613</v>
      </c>
      <c r="L59" s="12">
        <v>96140</v>
      </c>
      <c r="M59" s="12">
        <v>93353</v>
      </c>
      <c r="N59" s="12">
        <v>87457</v>
      </c>
      <c r="O59" s="12">
        <v>85578</v>
      </c>
      <c r="P59" s="12">
        <v>83031</v>
      </c>
      <c r="Q59" s="12">
        <v>90194</v>
      </c>
      <c r="R59" s="12">
        <v>101168</v>
      </c>
      <c r="S59" s="12">
        <v>118407</v>
      </c>
      <c r="T59" s="12">
        <v>124281</v>
      </c>
      <c r="U59" s="12">
        <v>128266</v>
      </c>
      <c r="V59" s="12">
        <v>112529</v>
      </c>
      <c r="W59" s="12">
        <v>93851</v>
      </c>
      <c r="X59" s="12">
        <v>76661</v>
      </c>
      <c r="Y59" s="12">
        <v>67613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1597396</v>
      </c>
      <c r="AD59" s="5">
        <f t="shared" si="2"/>
        <v>534678</v>
      </c>
      <c r="AE59" s="5">
        <f t="shared" si="3"/>
        <v>2132074</v>
      </c>
      <c r="AG59" s="2">
        <f t="shared" si="4"/>
        <v>2</v>
      </c>
      <c r="AH59" s="2">
        <f t="shared" si="5"/>
        <v>2024</v>
      </c>
      <c r="AJ59" s="5">
        <f t="shared" si="6"/>
        <v>128266</v>
      </c>
      <c r="AK59" s="2">
        <f t="shared" si="7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40"/>
    </row>
    <row r="60" spans="1:89" x14ac:dyDescent="0.25">
      <c r="A60" s="18">
        <v>45343</v>
      </c>
      <c r="B60" s="12">
        <v>61602</v>
      </c>
      <c r="C60" s="12">
        <v>59517</v>
      </c>
      <c r="D60" s="12">
        <v>58122</v>
      </c>
      <c r="E60" s="12">
        <v>57279</v>
      </c>
      <c r="F60" s="12">
        <v>62492</v>
      </c>
      <c r="G60" s="12">
        <v>69466</v>
      </c>
      <c r="H60" s="12">
        <v>98643</v>
      </c>
      <c r="I60" s="12">
        <v>105642</v>
      </c>
      <c r="J60" s="12">
        <v>102250</v>
      </c>
      <c r="K60" s="12">
        <v>98625</v>
      </c>
      <c r="L60" s="12">
        <v>96153</v>
      </c>
      <c r="M60" s="12">
        <v>93365</v>
      </c>
      <c r="N60" s="12">
        <v>87468</v>
      </c>
      <c r="O60" s="12">
        <v>85589</v>
      </c>
      <c r="P60" s="12">
        <v>83041</v>
      </c>
      <c r="Q60" s="12">
        <v>90206</v>
      </c>
      <c r="R60" s="12">
        <v>101180</v>
      </c>
      <c r="S60" s="12">
        <v>118422</v>
      </c>
      <c r="T60" s="12">
        <v>124296</v>
      </c>
      <c r="U60" s="12">
        <v>128282</v>
      </c>
      <c r="V60" s="12">
        <v>112543</v>
      </c>
      <c r="W60" s="12">
        <v>93863</v>
      </c>
      <c r="X60" s="12">
        <v>76671</v>
      </c>
      <c r="Y60" s="12">
        <v>67622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1597596</v>
      </c>
      <c r="AD60" s="5">
        <f t="shared" si="2"/>
        <v>534743</v>
      </c>
      <c r="AE60" s="5">
        <f t="shared" si="3"/>
        <v>2132339</v>
      </c>
      <c r="AG60" s="2">
        <f t="shared" si="4"/>
        <v>2</v>
      </c>
      <c r="AH60" s="2">
        <f t="shared" si="5"/>
        <v>2024</v>
      </c>
      <c r="AJ60" s="5">
        <f t="shared" si="6"/>
        <v>128282</v>
      </c>
      <c r="AK60" s="2">
        <f t="shared" si="7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40"/>
    </row>
    <row r="61" spans="1:89" x14ac:dyDescent="0.25">
      <c r="A61" s="18">
        <v>45344</v>
      </c>
      <c r="B61" s="12">
        <v>62202</v>
      </c>
      <c r="C61" s="12">
        <v>60097</v>
      </c>
      <c r="D61" s="12">
        <v>58688</v>
      </c>
      <c r="E61" s="12">
        <v>57839</v>
      </c>
      <c r="F61" s="12">
        <v>63101</v>
      </c>
      <c r="G61" s="12">
        <v>70144</v>
      </c>
      <c r="H61" s="12">
        <v>99606</v>
      </c>
      <c r="I61" s="12">
        <v>106674</v>
      </c>
      <c r="J61" s="12">
        <v>103248</v>
      </c>
      <c r="K61" s="12">
        <v>99587</v>
      </c>
      <c r="L61" s="12">
        <v>97091</v>
      </c>
      <c r="M61" s="12">
        <v>94275</v>
      </c>
      <c r="N61" s="12">
        <v>88321</v>
      </c>
      <c r="O61" s="12">
        <v>86425</v>
      </c>
      <c r="P61" s="12">
        <v>83850</v>
      </c>
      <c r="Q61" s="12">
        <v>91086</v>
      </c>
      <c r="R61" s="12">
        <v>102167</v>
      </c>
      <c r="S61" s="12">
        <v>119577</v>
      </c>
      <c r="T61" s="12">
        <v>125510</v>
      </c>
      <c r="U61" s="12">
        <v>129535</v>
      </c>
      <c r="V61" s="12">
        <v>113641</v>
      </c>
      <c r="W61" s="12">
        <v>94780</v>
      </c>
      <c r="X61" s="12">
        <v>77418</v>
      </c>
      <c r="Y61" s="12">
        <v>68281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1613185</v>
      </c>
      <c r="AD61" s="5">
        <f t="shared" si="2"/>
        <v>539958</v>
      </c>
      <c r="AE61" s="5">
        <f t="shared" si="3"/>
        <v>2153143</v>
      </c>
      <c r="AG61" s="2">
        <f t="shared" si="4"/>
        <v>2</v>
      </c>
      <c r="AH61" s="2">
        <f t="shared" si="5"/>
        <v>2024</v>
      </c>
      <c r="AJ61" s="5">
        <f t="shared" si="6"/>
        <v>129535</v>
      </c>
      <c r="AK61" s="2">
        <f t="shared" si="7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40"/>
    </row>
    <row r="62" spans="1:89" x14ac:dyDescent="0.25">
      <c r="A62" s="18">
        <v>45345</v>
      </c>
      <c r="B62" s="12">
        <v>62205</v>
      </c>
      <c r="C62" s="12">
        <v>60100</v>
      </c>
      <c r="D62" s="12">
        <v>58691</v>
      </c>
      <c r="E62" s="12">
        <v>57841</v>
      </c>
      <c r="F62" s="12">
        <v>63104</v>
      </c>
      <c r="G62" s="12">
        <v>70147</v>
      </c>
      <c r="H62" s="12">
        <v>99611</v>
      </c>
      <c r="I62" s="12">
        <v>106678</v>
      </c>
      <c r="J62" s="12">
        <v>103252</v>
      </c>
      <c r="K62" s="12">
        <v>99591</v>
      </c>
      <c r="L62" s="12">
        <v>97095</v>
      </c>
      <c r="M62" s="12">
        <v>94279</v>
      </c>
      <c r="N62" s="12">
        <v>88324</v>
      </c>
      <c r="O62" s="12">
        <v>86429</v>
      </c>
      <c r="P62" s="12">
        <v>83854</v>
      </c>
      <c r="Q62" s="12">
        <v>91090</v>
      </c>
      <c r="R62" s="12">
        <v>102171</v>
      </c>
      <c r="S62" s="12">
        <v>119582</v>
      </c>
      <c r="T62" s="12">
        <v>125515</v>
      </c>
      <c r="U62" s="12">
        <v>129540</v>
      </c>
      <c r="V62" s="12">
        <v>113645</v>
      </c>
      <c r="W62" s="12">
        <v>94784</v>
      </c>
      <c r="X62" s="12">
        <v>77422</v>
      </c>
      <c r="Y62" s="12">
        <v>68284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1613251</v>
      </c>
      <c r="AD62" s="5">
        <f t="shared" si="2"/>
        <v>539983</v>
      </c>
      <c r="AE62" s="5">
        <f t="shared" si="3"/>
        <v>2153234</v>
      </c>
      <c r="AG62" s="2">
        <f t="shared" si="4"/>
        <v>2</v>
      </c>
      <c r="AH62" s="2">
        <f t="shared" si="5"/>
        <v>2024</v>
      </c>
      <c r="AJ62" s="5">
        <f t="shared" si="6"/>
        <v>129540</v>
      </c>
      <c r="AK62" s="2">
        <f t="shared" si="7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40"/>
    </row>
    <row r="63" spans="1:89" x14ac:dyDescent="0.25">
      <c r="A63" s="18">
        <v>45346</v>
      </c>
      <c r="B63" s="12">
        <v>63235</v>
      </c>
      <c r="C63" s="12">
        <v>60524</v>
      </c>
      <c r="D63" s="12">
        <v>58816</v>
      </c>
      <c r="E63" s="12">
        <v>58594</v>
      </c>
      <c r="F63" s="12">
        <v>62967</v>
      </c>
      <c r="G63" s="12">
        <v>68233</v>
      </c>
      <c r="H63" s="12">
        <v>92499</v>
      </c>
      <c r="I63" s="12">
        <v>102326</v>
      </c>
      <c r="J63" s="12">
        <v>104109</v>
      </c>
      <c r="K63" s="12">
        <v>104990</v>
      </c>
      <c r="L63" s="12">
        <v>102417</v>
      </c>
      <c r="M63" s="12">
        <v>99123</v>
      </c>
      <c r="N63" s="12">
        <v>92077</v>
      </c>
      <c r="O63" s="12">
        <v>89784</v>
      </c>
      <c r="P63" s="12">
        <v>87100</v>
      </c>
      <c r="Q63" s="12">
        <v>94791</v>
      </c>
      <c r="R63" s="12">
        <v>105298</v>
      </c>
      <c r="S63" s="12">
        <v>120660</v>
      </c>
      <c r="T63" s="12">
        <v>127580</v>
      </c>
      <c r="U63" s="12">
        <v>128669</v>
      </c>
      <c r="V63" s="12">
        <v>112048</v>
      </c>
      <c r="W63" s="12">
        <v>92654</v>
      </c>
      <c r="X63" s="12">
        <v>78237</v>
      </c>
      <c r="Y63" s="12">
        <v>68697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2175428</v>
      </c>
      <c r="AE63" s="5">
        <f t="shared" si="3"/>
        <v>2175428</v>
      </c>
      <c r="AG63" s="2">
        <f t="shared" si="4"/>
        <v>2</v>
      </c>
      <c r="AH63" s="2">
        <f t="shared" si="5"/>
        <v>2024</v>
      </c>
      <c r="AJ63" s="5">
        <f t="shared" si="6"/>
        <v>128669</v>
      </c>
      <c r="AK63" s="2">
        <f t="shared" si="7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40"/>
    </row>
    <row r="64" spans="1:89" x14ac:dyDescent="0.25">
      <c r="A64" s="18">
        <v>45347</v>
      </c>
      <c r="B64" s="12">
        <v>63240</v>
      </c>
      <c r="C64" s="12">
        <v>60530</v>
      </c>
      <c r="D64" s="12">
        <v>58820</v>
      </c>
      <c r="E64" s="12">
        <v>58600</v>
      </c>
      <c r="F64" s="12">
        <v>62972</v>
      </c>
      <c r="G64" s="12">
        <v>68238</v>
      </c>
      <c r="H64" s="12">
        <v>92506</v>
      </c>
      <c r="I64" s="12">
        <v>102334</v>
      </c>
      <c r="J64" s="12">
        <v>104117</v>
      </c>
      <c r="K64" s="12">
        <v>104998</v>
      </c>
      <c r="L64" s="12">
        <v>102425</v>
      </c>
      <c r="M64" s="12">
        <v>99131</v>
      </c>
      <c r="N64" s="12">
        <v>92084</v>
      </c>
      <c r="O64" s="12">
        <v>89791</v>
      </c>
      <c r="P64" s="12">
        <v>87107</v>
      </c>
      <c r="Q64" s="12">
        <v>94798</v>
      </c>
      <c r="R64" s="12">
        <v>105306</v>
      </c>
      <c r="S64" s="12">
        <v>120670</v>
      </c>
      <c r="T64" s="12">
        <v>127591</v>
      </c>
      <c r="U64" s="12">
        <v>128679</v>
      </c>
      <c r="V64" s="12">
        <v>112058</v>
      </c>
      <c r="W64" s="12">
        <v>92662</v>
      </c>
      <c r="X64" s="12">
        <v>78243</v>
      </c>
      <c r="Y64" s="12">
        <v>68702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2175602</v>
      </c>
      <c r="AE64" s="5">
        <f t="shared" si="3"/>
        <v>2175602</v>
      </c>
      <c r="AG64" s="2">
        <f t="shared" si="4"/>
        <v>2</v>
      </c>
      <c r="AH64" s="2">
        <f t="shared" si="5"/>
        <v>2024</v>
      </c>
      <c r="AJ64" s="5">
        <f t="shared" si="6"/>
        <v>128679</v>
      </c>
      <c r="AK64" s="2">
        <f t="shared" si="7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40"/>
    </row>
    <row r="65" spans="1:89" x14ac:dyDescent="0.25">
      <c r="A65" s="18">
        <v>45348</v>
      </c>
      <c r="B65" s="12">
        <v>62379</v>
      </c>
      <c r="C65" s="12">
        <v>60269</v>
      </c>
      <c r="D65" s="12">
        <v>58854</v>
      </c>
      <c r="E65" s="12">
        <v>58003</v>
      </c>
      <c r="F65" s="12">
        <v>63279</v>
      </c>
      <c r="G65" s="12">
        <v>70343</v>
      </c>
      <c r="H65" s="12">
        <v>99889</v>
      </c>
      <c r="I65" s="12">
        <v>106974</v>
      </c>
      <c r="J65" s="12">
        <v>103541</v>
      </c>
      <c r="K65" s="12">
        <v>99869</v>
      </c>
      <c r="L65" s="12">
        <v>97366</v>
      </c>
      <c r="M65" s="12">
        <v>94543</v>
      </c>
      <c r="N65" s="12">
        <v>88570</v>
      </c>
      <c r="O65" s="12">
        <v>86669</v>
      </c>
      <c r="P65" s="12">
        <v>84088</v>
      </c>
      <c r="Q65" s="12">
        <v>91344</v>
      </c>
      <c r="R65" s="12">
        <v>102456</v>
      </c>
      <c r="S65" s="12">
        <v>119917</v>
      </c>
      <c r="T65" s="12">
        <v>125865</v>
      </c>
      <c r="U65" s="12">
        <v>129901</v>
      </c>
      <c r="V65" s="12">
        <v>113962</v>
      </c>
      <c r="W65" s="12">
        <v>95048</v>
      </c>
      <c r="X65" s="12">
        <v>77638</v>
      </c>
      <c r="Y65" s="12">
        <v>68474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1617751</v>
      </c>
      <c r="AD65" s="5">
        <f t="shared" si="2"/>
        <v>541490</v>
      </c>
      <c r="AE65" s="5">
        <f t="shared" si="3"/>
        <v>2159241</v>
      </c>
      <c r="AG65" s="2">
        <f t="shared" si="4"/>
        <v>2</v>
      </c>
      <c r="AH65" s="2">
        <f t="shared" si="5"/>
        <v>2024</v>
      </c>
      <c r="AJ65" s="5">
        <f t="shared" si="6"/>
        <v>129901</v>
      </c>
      <c r="AK65" s="2">
        <f t="shared" si="7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40"/>
    </row>
    <row r="66" spans="1:89" x14ac:dyDescent="0.25">
      <c r="A66" s="18">
        <v>45349</v>
      </c>
      <c r="B66" s="12">
        <v>62480</v>
      </c>
      <c r="C66" s="12">
        <v>60363</v>
      </c>
      <c r="D66" s="12">
        <v>58947</v>
      </c>
      <c r="E66" s="12">
        <v>58095</v>
      </c>
      <c r="F66" s="12">
        <v>63381</v>
      </c>
      <c r="G66" s="12">
        <v>70456</v>
      </c>
      <c r="H66" s="12">
        <v>100048</v>
      </c>
      <c r="I66" s="12">
        <v>107145</v>
      </c>
      <c r="J66" s="12">
        <v>103706</v>
      </c>
      <c r="K66" s="12">
        <v>100028</v>
      </c>
      <c r="L66" s="12">
        <v>97522</v>
      </c>
      <c r="M66" s="12">
        <v>94694</v>
      </c>
      <c r="N66" s="12">
        <v>88712</v>
      </c>
      <c r="O66" s="12">
        <v>86806</v>
      </c>
      <c r="P66" s="12">
        <v>84221</v>
      </c>
      <c r="Q66" s="12">
        <v>91491</v>
      </c>
      <c r="R66" s="12">
        <v>102619</v>
      </c>
      <c r="S66" s="12">
        <v>120108</v>
      </c>
      <c r="T66" s="12">
        <v>126065</v>
      </c>
      <c r="U66" s="12">
        <v>130106</v>
      </c>
      <c r="V66" s="12">
        <v>114145</v>
      </c>
      <c r="W66" s="12">
        <v>95200</v>
      </c>
      <c r="X66" s="12">
        <v>77762</v>
      </c>
      <c r="Y66" s="12">
        <v>68583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1620330</v>
      </c>
      <c r="AD66" s="5">
        <f t="shared" si="2"/>
        <v>542353</v>
      </c>
      <c r="AE66" s="5">
        <f t="shared" si="3"/>
        <v>2162683</v>
      </c>
      <c r="AG66" s="2">
        <f t="shared" si="4"/>
        <v>2</v>
      </c>
      <c r="AH66" s="2">
        <f t="shared" si="5"/>
        <v>2024</v>
      </c>
      <c r="AJ66" s="5">
        <f t="shared" si="6"/>
        <v>130106</v>
      </c>
      <c r="AK66" s="2">
        <f t="shared" si="7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40"/>
    </row>
    <row r="67" spans="1:89" x14ac:dyDescent="0.25">
      <c r="A67" s="18">
        <v>45350</v>
      </c>
      <c r="B67" s="12">
        <v>62614</v>
      </c>
      <c r="C67" s="12">
        <v>60494</v>
      </c>
      <c r="D67" s="12">
        <v>59075</v>
      </c>
      <c r="E67" s="12">
        <v>58220</v>
      </c>
      <c r="F67" s="12">
        <v>63518</v>
      </c>
      <c r="G67" s="12">
        <v>70607</v>
      </c>
      <c r="H67" s="12">
        <v>100263</v>
      </c>
      <c r="I67" s="12">
        <v>107376</v>
      </c>
      <c r="J67" s="12">
        <v>103929</v>
      </c>
      <c r="K67" s="12">
        <v>100243</v>
      </c>
      <c r="L67" s="12">
        <v>97731</v>
      </c>
      <c r="M67" s="12">
        <v>94897</v>
      </c>
      <c r="N67" s="12">
        <v>88903</v>
      </c>
      <c r="O67" s="12">
        <v>86994</v>
      </c>
      <c r="P67" s="12">
        <v>84403</v>
      </c>
      <c r="Q67" s="12">
        <v>91688</v>
      </c>
      <c r="R67" s="12">
        <v>102842</v>
      </c>
      <c r="S67" s="12">
        <v>120367</v>
      </c>
      <c r="T67" s="12">
        <v>126338</v>
      </c>
      <c r="U67" s="12">
        <v>130388</v>
      </c>
      <c r="V67" s="12">
        <v>114391</v>
      </c>
      <c r="W67" s="12">
        <v>95405</v>
      </c>
      <c r="X67" s="12">
        <v>77929</v>
      </c>
      <c r="Y67" s="12">
        <v>68731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1623824</v>
      </c>
      <c r="AD67" s="5">
        <f t="shared" si="2"/>
        <v>543522</v>
      </c>
      <c r="AE67" s="5">
        <f t="shared" si="3"/>
        <v>2167346</v>
      </c>
      <c r="AG67" s="2">
        <f t="shared" si="4"/>
        <v>2</v>
      </c>
      <c r="AH67" s="2">
        <f t="shared" si="5"/>
        <v>2024</v>
      </c>
      <c r="AJ67" s="5">
        <f t="shared" si="6"/>
        <v>130388</v>
      </c>
      <c r="AK67" s="2">
        <f t="shared" si="7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40"/>
    </row>
    <row r="68" spans="1:89" x14ac:dyDescent="0.25">
      <c r="A68" s="18">
        <v>45351</v>
      </c>
      <c r="B68" s="12">
        <v>62898</v>
      </c>
      <c r="C68" s="12">
        <v>60770</v>
      </c>
      <c r="D68" s="12">
        <v>59344</v>
      </c>
      <c r="E68" s="12">
        <v>58484</v>
      </c>
      <c r="F68" s="12">
        <v>63806</v>
      </c>
      <c r="G68" s="12">
        <v>70929</v>
      </c>
      <c r="H68" s="12">
        <v>100720</v>
      </c>
      <c r="I68" s="12">
        <v>107866</v>
      </c>
      <c r="J68" s="12">
        <v>104403</v>
      </c>
      <c r="K68" s="12">
        <v>100700</v>
      </c>
      <c r="L68" s="12">
        <v>98176</v>
      </c>
      <c r="M68" s="12">
        <v>95329</v>
      </c>
      <c r="N68" s="12">
        <v>89308</v>
      </c>
      <c r="O68" s="12">
        <v>87390</v>
      </c>
      <c r="P68" s="12">
        <v>84789</v>
      </c>
      <c r="Q68" s="12">
        <v>92105</v>
      </c>
      <c r="R68" s="12">
        <v>103310</v>
      </c>
      <c r="S68" s="12">
        <v>120915</v>
      </c>
      <c r="T68" s="12">
        <v>126913</v>
      </c>
      <c r="U68" s="12">
        <v>130982</v>
      </c>
      <c r="V68" s="12">
        <v>114912</v>
      </c>
      <c r="W68" s="12">
        <v>95840</v>
      </c>
      <c r="X68" s="12">
        <v>78285</v>
      </c>
      <c r="Y68" s="12">
        <v>69044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1631223</v>
      </c>
      <c r="AD68" s="5">
        <f t="shared" si="2"/>
        <v>545995</v>
      </c>
      <c r="AE68" s="5">
        <f t="shared" si="3"/>
        <v>2177218</v>
      </c>
      <c r="AG68" s="2">
        <f t="shared" si="4"/>
        <v>2</v>
      </c>
      <c r="AH68" s="2">
        <f t="shared" si="5"/>
        <v>2024</v>
      </c>
      <c r="AJ68" s="5">
        <f t="shared" si="6"/>
        <v>130982</v>
      </c>
      <c r="AK68" s="2">
        <f t="shared" si="7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40"/>
    </row>
    <row r="69" spans="1:89" x14ac:dyDescent="0.25">
      <c r="A69" s="18">
        <v>45352</v>
      </c>
      <c r="B69" s="12">
        <v>61582</v>
      </c>
      <c r="C69" s="12">
        <v>56651</v>
      </c>
      <c r="D69" s="12">
        <v>54988</v>
      </c>
      <c r="E69" s="12">
        <v>56877</v>
      </c>
      <c r="F69" s="12">
        <v>58806</v>
      </c>
      <c r="G69" s="12">
        <v>68674</v>
      </c>
      <c r="H69" s="12">
        <v>94536</v>
      </c>
      <c r="I69" s="12">
        <v>105373</v>
      </c>
      <c r="J69" s="12">
        <v>99625</v>
      </c>
      <c r="K69" s="12">
        <v>98511</v>
      </c>
      <c r="L69" s="12">
        <v>95934</v>
      </c>
      <c r="M69" s="12">
        <v>91816</v>
      </c>
      <c r="N69" s="12">
        <v>89319</v>
      </c>
      <c r="O69" s="12">
        <v>84325</v>
      </c>
      <c r="P69" s="12">
        <v>80484</v>
      </c>
      <c r="Q69" s="12">
        <v>85134</v>
      </c>
      <c r="R69" s="12">
        <v>92391</v>
      </c>
      <c r="S69" s="12">
        <v>105260</v>
      </c>
      <c r="T69" s="12">
        <v>109485</v>
      </c>
      <c r="U69" s="12">
        <v>122676</v>
      </c>
      <c r="V69" s="12">
        <v>117826</v>
      </c>
      <c r="W69" s="12">
        <v>95743</v>
      </c>
      <c r="X69" s="12">
        <v>75047</v>
      </c>
      <c r="Y69" s="12">
        <v>66350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1548949</v>
      </c>
      <c r="AD69" s="5">
        <f t="shared" si="2"/>
        <v>518464</v>
      </c>
      <c r="AE69" s="5">
        <f t="shared" si="3"/>
        <v>2067413</v>
      </c>
      <c r="AG69" s="2">
        <f t="shared" si="4"/>
        <v>3</v>
      </c>
      <c r="AH69" s="2">
        <f t="shared" si="5"/>
        <v>2024</v>
      </c>
      <c r="AJ69" s="5">
        <f t="shared" si="6"/>
        <v>122676</v>
      </c>
      <c r="AK69" s="2">
        <f t="shared" si="7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40"/>
    </row>
    <row r="70" spans="1:89" x14ac:dyDescent="0.25">
      <c r="A70" s="18">
        <v>45353</v>
      </c>
      <c r="B70" s="12">
        <v>62124</v>
      </c>
      <c r="C70" s="12">
        <v>51202</v>
      </c>
      <c r="D70" s="12">
        <v>55954</v>
      </c>
      <c r="E70" s="12">
        <v>56318</v>
      </c>
      <c r="F70" s="12">
        <v>58504</v>
      </c>
      <c r="G70" s="12">
        <v>65284</v>
      </c>
      <c r="H70" s="12">
        <v>84933</v>
      </c>
      <c r="I70" s="12">
        <v>96323</v>
      </c>
      <c r="J70" s="12">
        <v>101460</v>
      </c>
      <c r="K70" s="12">
        <v>104913</v>
      </c>
      <c r="L70" s="12">
        <v>101366</v>
      </c>
      <c r="M70" s="12">
        <v>98020</v>
      </c>
      <c r="N70" s="12">
        <v>94778</v>
      </c>
      <c r="O70" s="12">
        <v>90050</v>
      </c>
      <c r="P70" s="12">
        <v>84273</v>
      </c>
      <c r="Q70" s="12">
        <v>88403</v>
      </c>
      <c r="R70" s="12">
        <v>95787</v>
      </c>
      <c r="S70" s="12">
        <v>107478</v>
      </c>
      <c r="T70" s="12">
        <v>112435</v>
      </c>
      <c r="U70" s="12">
        <v>124687</v>
      </c>
      <c r="V70" s="12">
        <v>120301</v>
      </c>
      <c r="W70" s="12">
        <v>95368</v>
      </c>
      <c r="X70" s="12">
        <v>76311</v>
      </c>
      <c r="Y70" s="12">
        <v>67049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2093321</v>
      </c>
      <c r="AE70" s="5">
        <f t="shared" si="3"/>
        <v>2093321</v>
      </c>
      <c r="AG70" s="2">
        <f t="shared" si="4"/>
        <v>3</v>
      </c>
      <c r="AH70" s="2">
        <f t="shared" si="5"/>
        <v>2024</v>
      </c>
      <c r="AJ70" s="5">
        <f t="shared" si="6"/>
        <v>124687</v>
      </c>
      <c r="AK70" s="2">
        <f t="shared" si="7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40"/>
    </row>
    <row r="71" spans="1:89" x14ac:dyDescent="0.25">
      <c r="A71" s="18">
        <v>45354</v>
      </c>
      <c r="B71" s="12">
        <v>62123</v>
      </c>
      <c r="C71" s="12">
        <v>51202</v>
      </c>
      <c r="D71" s="12">
        <v>55953</v>
      </c>
      <c r="E71" s="12">
        <v>56318</v>
      </c>
      <c r="F71" s="12">
        <v>58503</v>
      </c>
      <c r="G71" s="12">
        <v>65284</v>
      </c>
      <c r="H71" s="12">
        <v>84932</v>
      </c>
      <c r="I71" s="12">
        <v>96322</v>
      </c>
      <c r="J71" s="12">
        <v>101459</v>
      </c>
      <c r="K71" s="12">
        <v>104912</v>
      </c>
      <c r="L71" s="12">
        <v>101365</v>
      </c>
      <c r="M71" s="12">
        <v>98018</v>
      </c>
      <c r="N71" s="12">
        <v>94776</v>
      </c>
      <c r="O71" s="12">
        <v>90049</v>
      </c>
      <c r="P71" s="12">
        <v>84272</v>
      </c>
      <c r="Q71" s="12">
        <v>88402</v>
      </c>
      <c r="R71" s="12">
        <v>95785</v>
      </c>
      <c r="S71" s="12">
        <v>107477</v>
      </c>
      <c r="T71" s="12">
        <v>112434</v>
      </c>
      <c r="U71" s="12">
        <v>124685</v>
      </c>
      <c r="V71" s="12">
        <v>120300</v>
      </c>
      <c r="W71" s="12">
        <v>95367</v>
      </c>
      <c r="X71" s="12">
        <v>76310</v>
      </c>
      <c r="Y71" s="12">
        <v>67048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2093296</v>
      </c>
      <c r="AE71" s="5">
        <f t="shared" si="3"/>
        <v>2093296</v>
      </c>
      <c r="AG71" s="2">
        <f t="shared" si="4"/>
        <v>3</v>
      </c>
      <c r="AH71" s="2">
        <f t="shared" si="5"/>
        <v>2024</v>
      </c>
      <c r="AJ71" s="5">
        <f t="shared" si="6"/>
        <v>124685</v>
      </c>
      <c r="AK71" s="2">
        <f t="shared" si="7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40"/>
    </row>
    <row r="72" spans="1:89" x14ac:dyDescent="0.25">
      <c r="A72" s="18">
        <v>45355</v>
      </c>
      <c r="B72" s="12">
        <v>61653</v>
      </c>
      <c r="C72" s="12">
        <v>56717</v>
      </c>
      <c r="D72" s="12">
        <v>55053</v>
      </c>
      <c r="E72" s="12">
        <v>56943</v>
      </c>
      <c r="F72" s="12">
        <v>58873</v>
      </c>
      <c r="G72" s="12">
        <v>68755</v>
      </c>
      <c r="H72" s="12">
        <v>94647</v>
      </c>
      <c r="I72" s="12">
        <v>105495</v>
      </c>
      <c r="J72" s="12">
        <v>99741</v>
      </c>
      <c r="K72" s="12">
        <v>98626</v>
      </c>
      <c r="L72" s="12">
        <v>96044</v>
      </c>
      <c r="M72" s="12">
        <v>91923</v>
      </c>
      <c r="N72" s="12">
        <v>89423</v>
      </c>
      <c r="O72" s="12">
        <v>84423</v>
      </c>
      <c r="P72" s="12">
        <v>80578</v>
      </c>
      <c r="Q72" s="12">
        <v>85233</v>
      </c>
      <c r="R72" s="12">
        <v>92500</v>
      </c>
      <c r="S72" s="12">
        <v>105383</v>
      </c>
      <c r="T72" s="12">
        <v>109613</v>
      </c>
      <c r="U72" s="12">
        <v>122819</v>
      </c>
      <c r="V72" s="12">
        <v>117964</v>
      </c>
      <c r="W72" s="12">
        <v>95855</v>
      </c>
      <c r="X72" s="12">
        <v>75135</v>
      </c>
      <c r="Y72" s="12">
        <v>66428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1550755</v>
      </c>
      <c r="AD72" s="5">
        <f t="shared" si="2"/>
        <v>519069</v>
      </c>
      <c r="AE72" s="5">
        <f t="shared" si="3"/>
        <v>2069824</v>
      </c>
      <c r="AG72" s="2">
        <f t="shared" si="4"/>
        <v>3</v>
      </c>
      <c r="AH72" s="2">
        <f t="shared" si="5"/>
        <v>2024</v>
      </c>
      <c r="AJ72" s="5">
        <f t="shared" si="6"/>
        <v>122819</v>
      </c>
      <c r="AK72" s="2">
        <f t="shared" si="7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40"/>
    </row>
    <row r="73" spans="1:89" x14ac:dyDescent="0.25">
      <c r="A73" s="18">
        <v>45356</v>
      </c>
      <c r="B73" s="12">
        <v>61652</v>
      </c>
      <c r="C73" s="12">
        <v>56715</v>
      </c>
      <c r="D73" s="12">
        <v>55052</v>
      </c>
      <c r="E73" s="12">
        <v>56941</v>
      </c>
      <c r="F73" s="12">
        <v>58872</v>
      </c>
      <c r="G73" s="12">
        <v>68753</v>
      </c>
      <c r="H73" s="12">
        <v>94644</v>
      </c>
      <c r="I73" s="12">
        <v>105492</v>
      </c>
      <c r="J73" s="12">
        <v>99738</v>
      </c>
      <c r="K73" s="12">
        <v>98624</v>
      </c>
      <c r="L73" s="12">
        <v>96041</v>
      </c>
      <c r="M73" s="12">
        <v>91921</v>
      </c>
      <c r="N73" s="12">
        <v>89419</v>
      </c>
      <c r="O73" s="12">
        <v>84421</v>
      </c>
      <c r="P73" s="12">
        <v>80576</v>
      </c>
      <c r="Q73" s="12">
        <v>85231</v>
      </c>
      <c r="R73" s="12">
        <v>92496</v>
      </c>
      <c r="S73" s="12">
        <v>105380</v>
      </c>
      <c r="T73" s="12">
        <v>109611</v>
      </c>
      <c r="U73" s="12">
        <v>122815</v>
      </c>
      <c r="V73" s="12">
        <v>117960</v>
      </c>
      <c r="W73" s="12">
        <v>95852</v>
      </c>
      <c r="X73" s="12">
        <v>75133</v>
      </c>
      <c r="Y73" s="12">
        <v>66427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1550710</v>
      </c>
      <c r="AD73" s="5">
        <f t="shared" si="2"/>
        <v>519056</v>
      </c>
      <c r="AE73" s="5">
        <f t="shared" si="3"/>
        <v>2069766</v>
      </c>
      <c r="AG73" s="2">
        <f t="shared" si="4"/>
        <v>3</v>
      </c>
      <c r="AH73" s="2">
        <f t="shared" si="5"/>
        <v>2024</v>
      </c>
      <c r="AJ73" s="5">
        <f t="shared" si="6"/>
        <v>122815</v>
      </c>
      <c r="AK73" s="2">
        <f t="shared" si="7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40"/>
    </row>
    <row r="74" spans="1:89" x14ac:dyDescent="0.25">
      <c r="A74" s="18">
        <v>45357</v>
      </c>
      <c r="B74" s="12">
        <v>61586</v>
      </c>
      <c r="C74" s="12">
        <v>56653</v>
      </c>
      <c r="D74" s="12">
        <v>54992</v>
      </c>
      <c r="E74" s="12">
        <v>56881</v>
      </c>
      <c r="F74" s="12">
        <v>58810</v>
      </c>
      <c r="G74" s="12">
        <v>68679</v>
      </c>
      <c r="H74" s="12">
        <v>94542</v>
      </c>
      <c r="I74" s="12">
        <v>105378</v>
      </c>
      <c r="J74" s="12">
        <v>99630</v>
      </c>
      <c r="K74" s="12">
        <v>98516</v>
      </c>
      <c r="L74" s="12">
        <v>95938</v>
      </c>
      <c r="M74" s="12">
        <v>91822</v>
      </c>
      <c r="N74" s="12">
        <v>89325</v>
      </c>
      <c r="O74" s="12">
        <v>84331</v>
      </c>
      <c r="P74" s="12">
        <v>80490</v>
      </c>
      <c r="Q74" s="12">
        <v>85140</v>
      </c>
      <c r="R74" s="12">
        <v>92397</v>
      </c>
      <c r="S74" s="12">
        <v>105266</v>
      </c>
      <c r="T74" s="12">
        <v>109492</v>
      </c>
      <c r="U74" s="12">
        <v>122684</v>
      </c>
      <c r="V74" s="12">
        <v>117833</v>
      </c>
      <c r="W74" s="12">
        <v>95747</v>
      </c>
      <c r="X74" s="12">
        <v>75051</v>
      </c>
      <c r="Y74" s="12">
        <v>66355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1549040</v>
      </c>
      <c r="AD74" s="5">
        <f t="shared" ref="AD74:AD137" si="10">AE74-AC74</f>
        <v>518498</v>
      </c>
      <c r="AE74" s="5">
        <f t="shared" ref="AE74:AE137" si="11">SUM(B74:Y74)</f>
        <v>2067538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122684</v>
      </c>
      <c r="AK74" s="2">
        <f t="shared" ref="AK74:AK137" si="15">IF(AE74&gt;0,INDEX(B$8:Y$8,MATCH(AJ74,B74:Y74,0)),"")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40"/>
    </row>
    <row r="75" spans="1:89" x14ac:dyDescent="0.25">
      <c r="A75" s="18">
        <v>45358</v>
      </c>
      <c r="B75" s="12">
        <v>61488</v>
      </c>
      <c r="C75" s="12">
        <v>56565</v>
      </c>
      <c r="D75" s="12">
        <v>54905</v>
      </c>
      <c r="E75" s="12">
        <v>56791</v>
      </c>
      <c r="F75" s="12">
        <v>58718</v>
      </c>
      <c r="G75" s="12">
        <v>68570</v>
      </c>
      <c r="H75" s="12">
        <v>94394</v>
      </c>
      <c r="I75" s="12">
        <v>105213</v>
      </c>
      <c r="J75" s="12">
        <v>99474</v>
      </c>
      <c r="K75" s="12">
        <v>98363</v>
      </c>
      <c r="L75" s="12">
        <v>95787</v>
      </c>
      <c r="M75" s="12">
        <v>91677</v>
      </c>
      <c r="N75" s="12">
        <v>89184</v>
      </c>
      <c r="O75" s="12">
        <v>84197</v>
      </c>
      <c r="P75" s="12">
        <v>80363</v>
      </c>
      <c r="Q75" s="12">
        <v>85005</v>
      </c>
      <c r="R75" s="12">
        <v>92251</v>
      </c>
      <c r="S75" s="12">
        <v>105101</v>
      </c>
      <c r="T75" s="12">
        <v>109319</v>
      </c>
      <c r="U75" s="12">
        <v>122490</v>
      </c>
      <c r="V75" s="12">
        <v>117649</v>
      </c>
      <c r="W75" s="12">
        <v>95598</v>
      </c>
      <c r="X75" s="12">
        <v>74933</v>
      </c>
      <c r="Y75" s="12">
        <v>66250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1546604</v>
      </c>
      <c r="AD75" s="5">
        <f t="shared" si="10"/>
        <v>517681</v>
      </c>
      <c r="AE75" s="5">
        <f t="shared" si="11"/>
        <v>2064285</v>
      </c>
      <c r="AG75" s="2">
        <f t="shared" si="12"/>
        <v>3</v>
      </c>
      <c r="AH75" s="2">
        <f t="shared" si="13"/>
        <v>2024</v>
      </c>
      <c r="AJ75" s="5">
        <f t="shared" si="14"/>
        <v>122490</v>
      </c>
      <c r="AK75" s="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40"/>
    </row>
    <row r="76" spans="1:89" x14ac:dyDescent="0.25">
      <c r="A76" s="18">
        <v>45359</v>
      </c>
      <c r="B76" s="12">
        <v>61443</v>
      </c>
      <c r="C76" s="12">
        <v>56525</v>
      </c>
      <c r="D76" s="12">
        <v>54865</v>
      </c>
      <c r="E76" s="12">
        <v>56750</v>
      </c>
      <c r="F76" s="12">
        <v>58676</v>
      </c>
      <c r="G76" s="12">
        <v>68521</v>
      </c>
      <c r="H76" s="12">
        <v>94326</v>
      </c>
      <c r="I76" s="12">
        <v>105137</v>
      </c>
      <c r="J76" s="12">
        <v>99404</v>
      </c>
      <c r="K76" s="12">
        <v>98292</v>
      </c>
      <c r="L76" s="12">
        <v>95718</v>
      </c>
      <c r="M76" s="12">
        <v>91612</v>
      </c>
      <c r="N76" s="12">
        <v>89120</v>
      </c>
      <c r="O76" s="12">
        <v>84138</v>
      </c>
      <c r="P76" s="12">
        <v>80305</v>
      </c>
      <c r="Q76" s="12">
        <v>84944</v>
      </c>
      <c r="R76" s="12">
        <v>92186</v>
      </c>
      <c r="S76" s="12">
        <v>105025</v>
      </c>
      <c r="T76" s="12">
        <v>109241</v>
      </c>
      <c r="U76" s="12">
        <v>122402</v>
      </c>
      <c r="V76" s="12">
        <v>117564</v>
      </c>
      <c r="W76" s="12">
        <v>95530</v>
      </c>
      <c r="X76" s="12">
        <v>74881</v>
      </c>
      <c r="Y76" s="12">
        <v>66202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1545499</v>
      </c>
      <c r="AD76" s="5">
        <f t="shared" si="10"/>
        <v>517308</v>
      </c>
      <c r="AE76" s="5">
        <f t="shared" si="11"/>
        <v>2062807</v>
      </c>
      <c r="AG76" s="2">
        <f t="shared" si="12"/>
        <v>3</v>
      </c>
      <c r="AH76" s="2">
        <f t="shared" si="13"/>
        <v>2024</v>
      </c>
      <c r="AJ76" s="5">
        <f t="shared" si="14"/>
        <v>122402</v>
      </c>
      <c r="AK76" s="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40"/>
    </row>
    <row r="77" spans="1:89" x14ac:dyDescent="0.25">
      <c r="A77" s="18">
        <v>45360</v>
      </c>
      <c r="B77" s="12">
        <v>61991</v>
      </c>
      <c r="C77" s="12">
        <v>51092</v>
      </c>
      <c r="D77" s="12">
        <v>55832</v>
      </c>
      <c r="E77" s="12">
        <v>56199</v>
      </c>
      <c r="F77" s="12">
        <v>58377</v>
      </c>
      <c r="G77" s="12">
        <v>65143</v>
      </c>
      <c r="H77" s="12">
        <v>84751</v>
      </c>
      <c r="I77" s="12">
        <v>96115</v>
      </c>
      <c r="J77" s="12">
        <v>101242</v>
      </c>
      <c r="K77" s="12">
        <v>104688</v>
      </c>
      <c r="L77" s="12">
        <v>101150</v>
      </c>
      <c r="M77" s="12">
        <v>97810</v>
      </c>
      <c r="N77" s="12">
        <v>94575</v>
      </c>
      <c r="O77" s="12">
        <v>89858</v>
      </c>
      <c r="P77" s="12">
        <v>84092</v>
      </c>
      <c r="Q77" s="12">
        <v>88214</v>
      </c>
      <c r="R77" s="12">
        <v>95580</v>
      </c>
      <c r="S77" s="12">
        <v>107246</v>
      </c>
      <c r="T77" s="12">
        <v>112194</v>
      </c>
      <c r="U77" s="12">
        <v>124418</v>
      </c>
      <c r="V77" s="12">
        <v>120043</v>
      </c>
      <c r="W77" s="12">
        <v>95162</v>
      </c>
      <c r="X77" s="12">
        <v>76145</v>
      </c>
      <c r="Y77" s="12">
        <v>66905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2088822</v>
      </c>
      <c r="AE77" s="5">
        <f t="shared" si="11"/>
        <v>2088822</v>
      </c>
      <c r="AG77" s="2">
        <f t="shared" si="12"/>
        <v>3</v>
      </c>
      <c r="AH77" s="2">
        <f t="shared" si="13"/>
        <v>2024</v>
      </c>
      <c r="AJ77" s="5">
        <f t="shared" si="14"/>
        <v>124418</v>
      </c>
      <c r="AK77" s="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40"/>
    </row>
    <row r="78" spans="1:89" x14ac:dyDescent="0.25">
      <c r="A78" s="18">
        <v>45361</v>
      </c>
      <c r="B78" s="12">
        <v>61992</v>
      </c>
      <c r="C78" s="12">
        <v>0</v>
      </c>
      <c r="D78" s="12">
        <v>51093</v>
      </c>
      <c r="E78" s="12">
        <v>56200</v>
      </c>
      <c r="F78" s="12">
        <v>58378</v>
      </c>
      <c r="G78" s="12">
        <v>65144</v>
      </c>
      <c r="H78" s="12">
        <v>84752</v>
      </c>
      <c r="I78" s="12">
        <v>96116</v>
      </c>
      <c r="J78" s="12">
        <v>101244</v>
      </c>
      <c r="K78" s="12">
        <v>104689</v>
      </c>
      <c r="L78" s="12">
        <v>101151</v>
      </c>
      <c r="M78" s="12">
        <v>97811</v>
      </c>
      <c r="N78" s="12">
        <v>94577</v>
      </c>
      <c r="O78" s="12">
        <v>89859</v>
      </c>
      <c r="P78" s="12">
        <v>84093</v>
      </c>
      <c r="Q78" s="12">
        <v>88215</v>
      </c>
      <c r="R78" s="12">
        <v>95582</v>
      </c>
      <c r="S78" s="12">
        <v>107247</v>
      </c>
      <c r="T78" s="12">
        <v>112196</v>
      </c>
      <c r="U78" s="12">
        <v>124419</v>
      </c>
      <c r="V78" s="12">
        <v>120045</v>
      </c>
      <c r="W78" s="12">
        <v>95163</v>
      </c>
      <c r="X78" s="12">
        <v>76146</v>
      </c>
      <c r="Y78" s="12">
        <v>66906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2033018</v>
      </c>
      <c r="AE78" s="5">
        <f t="shared" si="11"/>
        <v>2033018</v>
      </c>
      <c r="AG78" s="2">
        <f t="shared" si="12"/>
        <v>3</v>
      </c>
      <c r="AH78" s="2">
        <f t="shared" si="13"/>
        <v>2024</v>
      </c>
      <c r="AJ78" s="5">
        <f t="shared" si="14"/>
        <v>124419</v>
      </c>
      <c r="AK78" s="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40"/>
    </row>
    <row r="79" spans="1:89" x14ac:dyDescent="0.25">
      <c r="A79" s="18">
        <v>45362</v>
      </c>
      <c r="B79" s="12">
        <v>61172</v>
      </c>
      <c r="C79" s="12">
        <v>56274</v>
      </c>
      <c r="D79" s="12">
        <v>54623</v>
      </c>
      <c r="E79" s="12">
        <v>56500</v>
      </c>
      <c r="F79" s="12">
        <v>58414</v>
      </c>
      <c r="G79" s="12">
        <v>68218</v>
      </c>
      <c r="H79" s="12">
        <v>93908</v>
      </c>
      <c r="I79" s="12">
        <v>104673</v>
      </c>
      <c r="J79" s="12">
        <v>98963</v>
      </c>
      <c r="K79" s="12">
        <v>97856</v>
      </c>
      <c r="L79" s="12">
        <v>95296</v>
      </c>
      <c r="M79" s="12">
        <v>91205</v>
      </c>
      <c r="N79" s="12">
        <v>88725</v>
      </c>
      <c r="O79" s="12">
        <v>83766</v>
      </c>
      <c r="P79" s="12">
        <v>79950</v>
      </c>
      <c r="Q79" s="12">
        <v>84568</v>
      </c>
      <c r="R79" s="12">
        <v>91778</v>
      </c>
      <c r="S79" s="12">
        <v>104560</v>
      </c>
      <c r="T79" s="12">
        <v>108757</v>
      </c>
      <c r="U79" s="12">
        <v>121862</v>
      </c>
      <c r="V79" s="12">
        <v>117044</v>
      </c>
      <c r="W79" s="12">
        <v>95105</v>
      </c>
      <c r="X79" s="12">
        <v>74549</v>
      </c>
      <c r="Y79" s="12">
        <v>65909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1538657</v>
      </c>
      <c r="AD79" s="5">
        <f t="shared" si="10"/>
        <v>515018</v>
      </c>
      <c r="AE79" s="5">
        <f t="shared" si="11"/>
        <v>2053675</v>
      </c>
      <c r="AG79" s="2">
        <f t="shared" si="12"/>
        <v>3</v>
      </c>
      <c r="AH79" s="2">
        <f t="shared" si="13"/>
        <v>2024</v>
      </c>
      <c r="AJ79" s="5">
        <f t="shared" si="14"/>
        <v>121862</v>
      </c>
      <c r="AK79" s="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40"/>
    </row>
    <row r="80" spans="1:89" x14ac:dyDescent="0.25">
      <c r="A80" s="18">
        <v>45363</v>
      </c>
      <c r="B80" s="12">
        <v>61177</v>
      </c>
      <c r="C80" s="12">
        <v>56279</v>
      </c>
      <c r="D80" s="12">
        <v>54628</v>
      </c>
      <c r="E80" s="12">
        <v>56505</v>
      </c>
      <c r="F80" s="12">
        <v>58419</v>
      </c>
      <c r="G80" s="12">
        <v>68224</v>
      </c>
      <c r="H80" s="12">
        <v>93916</v>
      </c>
      <c r="I80" s="12">
        <v>104682</v>
      </c>
      <c r="J80" s="12">
        <v>98972</v>
      </c>
      <c r="K80" s="12">
        <v>97865</v>
      </c>
      <c r="L80" s="12">
        <v>95304</v>
      </c>
      <c r="M80" s="12">
        <v>91213</v>
      </c>
      <c r="N80" s="12">
        <v>88733</v>
      </c>
      <c r="O80" s="12">
        <v>83773</v>
      </c>
      <c r="P80" s="12">
        <v>79957</v>
      </c>
      <c r="Q80" s="12">
        <v>84575</v>
      </c>
      <c r="R80" s="12">
        <v>91786</v>
      </c>
      <c r="S80" s="12">
        <v>104569</v>
      </c>
      <c r="T80" s="12">
        <v>108766</v>
      </c>
      <c r="U80" s="12">
        <v>121872</v>
      </c>
      <c r="V80" s="12">
        <v>117053</v>
      </c>
      <c r="W80" s="12">
        <v>95114</v>
      </c>
      <c r="X80" s="12">
        <v>74555</v>
      </c>
      <c r="Y80" s="12">
        <v>65915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1538789</v>
      </c>
      <c r="AD80" s="5">
        <f t="shared" si="10"/>
        <v>515063</v>
      </c>
      <c r="AE80" s="5">
        <f t="shared" si="11"/>
        <v>2053852</v>
      </c>
      <c r="AG80" s="2">
        <f t="shared" si="12"/>
        <v>3</v>
      </c>
      <c r="AH80" s="2">
        <f t="shared" si="13"/>
        <v>2024</v>
      </c>
      <c r="AJ80" s="5">
        <f t="shared" si="14"/>
        <v>121872</v>
      </c>
      <c r="AK80" s="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40"/>
    </row>
    <row r="81" spans="1:89" x14ac:dyDescent="0.25">
      <c r="A81" s="18">
        <v>45364</v>
      </c>
      <c r="B81" s="12">
        <v>61121</v>
      </c>
      <c r="C81" s="12">
        <v>56228</v>
      </c>
      <c r="D81" s="12">
        <v>54577</v>
      </c>
      <c r="E81" s="12">
        <v>56452</v>
      </c>
      <c r="F81" s="12">
        <v>58366</v>
      </c>
      <c r="G81" s="12">
        <v>68161</v>
      </c>
      <c r="H81" s="12">
        <v>93829</v>
      </c>
      <c r="I81" s="12">
        <v>104584</v>
      </c>
      <c r="J81" s="12">
        <v>98880</v>
      </c>
      <c r="K81" s="12">
        <v>97774</v>
      </c>
      <c r="L81" s="12">
        <v>95217</v>
      </c>
      <c r="M81" s="12">
        <v>91128</v>
      </c>
      <c r="N81" s="12">
        <v>88649</v>
      </c>
      <c r="O81" s="12">
        <v>83694</v>
      </c>
      <c r="P81" s="12">
        <v>79882</v>
      </c>
      <c r="Q81" s="12">
        <v>84497</v>
      </c>
      <c r="R81" s="12">
        <v>91700</v>
      </c>
      <c r="S81" s="12">
        <v>104472</v>
      </c>
      <c r="T81" s="12">
        <v>108666</v>
      </c>
      <c r="U81" s="12">
        <v>121757</v>
      </c>
      <c r="V81" s="12">
        <v>116945</v>
      </c>
      <c r="W81" s="12">
        <v>95026</v>
      </c>
      <c r="X81" s="12">
        <v>74486</v>
      </c>
      <c r="Y81" s="12">
        <v>65853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1537357</v>
      </c>
      <c r="AD81" s="5">
        <f t="shared" si="10"/>
        <v>514587</v>
      </c>
      <c r="AE81" s="5">
        <f t="shared" si="11"/>
        <v>2051944</v>
      </c>
      <c r="AG81" s="2">
        <f t="shared" si="12"/>
        <v>3</v>
      </c>
      <c r="AH81" s="2">
        <f t="shared" si="13"/>
        <v>2024</v>
      </c>
      <c r="AJ81" s="5">
        <f t="shared" si="14"/>
        <v>121757</v>
      </c>
      <c r="AK81" s="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40"/>
    </row>
    <row r="82" spans="1:89" x14ac:dyDescent="0.25">
      <c r="A82" s="18">
        <v>45365</v>
      </c>
      <c r="B82" s="12">
        <v>61045</v>
      </c>
      <c r="C82" s="12">
        <v>56159</v>
      </c>
      <c r="D82" s="12">
        <v>54510</v>
      </c>
      <c r="E82" s="12">
        <v>56384</v>
      </c>
      <c r="F82" s="12">
        <v>58294</v>
      </c>
      <c r="G82" s="12">
        <v>68077</v>
      </c>
      <c r="H82" s="12">
        <v>93715</v>
      </c>
      <c r="I82" s="12">
        <v>104456</v>
      </c>
      <c r="J82" s="12">
        <v>98759</v>
      </c>
      <c r="K82" s="12">
        <v>97655</v>
      </c>
      <c r="L82" s="12">
        <v>95098</v>
      </c>
      <c r="M82" s="12">
        <v>91020</v>
      </c>
      <c r="N82" s="12">
        <v>88542</v>
      </c>
      <c r="O82" s="12">
        <v>83592</v>
      </c>
      <c r="P82" s="12">
        <v>79785</v>
      </c>
      <c r="Q82" s="12">
        <v>84395</v>
      </c>
      <c r="R82" s="12">
        <v>91588</v>
      </c>
      <c r="S82" s="12">
        <v>104347</v>
      </c>
      <c r="T82" s="12">
        <v>108533</v>
      </c>
      <c r="U82" s="12">
        <v>121609</v>
      </c>
      <c r="V82" s="12">
        <v>116803</v>
      </c>
      <c r="W82" s="12">
        <v>94910</v>
      </c>
      <c r="X82" s="12">
        <v>74394</v>
      </c>
      <c r="Y82" s="12">
        <v>65774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1535486</v>
      </c>
      <c r="AD82" s="5">
        <f t="shared" si="10"/>
        <v>513958</v>
      </c>
      <c r="AE82" s="5">
        <f t="shared" si="11"/>
        <v>2049444</v>
      </c>
      <c r="AG82" s="2">
        <f t="shared" si="12"/>
        <v>3</v>
      </c>
      <c r="AH82" s="2">
        <f t="shared" si="13"/>
        <v>2024</v>
      </c>
      <c r="AJ82" s="5">
        <f t="shared" si="14"/>
        <v>121609</v>
      </c>
      <c r="AK82" s="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40"/>
    </row>
    <row r="83" spans="1:89" x14ac:dyDescent="0.25">
      <c r="A83" s="18">
        <v>45366</v>
      </c>
      <c r="B83" s="12">
        <v>60881</v>
      </c>
      <c r="C83" s="12">
        <v>56008</v>
      </c>
      <c r="D83" s="12">
        <v>54364</v>
      </c>
      <c r="E83" s="12">
        <v>56230</v>
      </c>
      <c r="F83" s="12">
        <v>58138</v>
      </c>
      <c r="G83" s="12">
        <v>67895</v>
      </c>
      <c r="H83" s="12">
        <v>93463</v>
      </c>
      <c r="I83" s="12">
        <v>104174</v>
      </c>
      <c r="J83" s="12">
        <v>98493</v>
      </c>
      <c r="K83" s="12">
        <v>97392</v>
      </c>
      <c r="L83" s="12">
        <v>94842</v>
      </c>
      <c r="M83" s="12">
        <v>90773</v>
      </c>
      <c r="N83" s="12">
        <v>88303</v>
      </c>
      <c r="O83" s="12">
        <v>83367</v>
      </c>
      <c r="P83" s="12">
        <v>79570</v>
      </c>
      <c r="Q83" s="12">
        <v>84166</v>
      </c>
      <c r="R83" s="12">
        <v>91341</v>
      </c>
      <c r="S83" s="12">
        <v>104064</v>
      </c>
      <c r="T83" s="12">
        <v>108241</v>
      </c>
      <c r="U83" s="12">
        <v>121282</v>
      </c>
      <c r="V83" s="12">
        <v>116487</v>
      </c>
      <c r="W83" s="12">
        <v>94654</v>
      </c>
      <c r="X83" s="12">
        <v>74194</v>
      </c>
      <c r="Y83" s="12">
        <v>65597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1531343</v>
      </c>
      <c r="AD83" s="5">
        <f t="shared" si="10"/>
        <v>512576</v>
      </c>
      <c r="AE83" s="5">
        <f t="shared" si="11"/>
        <v>2043919</v>
      </c>
      <c r="AG83" s="2">
        <f t="shared" si="12"/>
        <v>3</v>
      </c>
      <c r="AH83" s="2">
        <f t="shared" si="13"/>
        <v>2024</v>
      </c>
      <c r="AJ83" s="5">
        <f t="shared" si="14"/>
        <v>121282</v>
      </c>
      <c r="AK83" s="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40"/>
    </row>
    <row r="84" spans="1:89" x14ac:dyDescent="0.25">
      <c r="A84" s="18">
        <v>45367</v>
      </c>
      <c r="B84" s="12">
        <v>61418</v>
      </c>
      <c r="C84" s="12">
        <v>50619</v>
      </c>
      <c r="D84" s="12">
        <v>55316</v>
      </c>
      <c r="E84" s="12">
        <v>55679</v>
      </c>
      <c r="F84" s="12">
        <v>57838</v>
      </c>
      <c r="G84" s="12">
        <v>64542</v>
      </c>
      <c r="H84" s="12">
        <v>83969</v>
      </c>
      <c r="I84" s="12">
        <v>95226</v>
      </c>
      <c r="J84" s="12">
        <v>100306</v>
      </c>
      <c r="K84" s="12">
        <v>103719</v>
      </c>
      <c r="L84" s="12">
        <v>100213</v>
      </c>
      <c r="M84" s="12">
        <v>96905</v>
      </c>
      <c r="N84" s="12">
        <v>93699</v>
      </c>
      <c r="O84" s="12">
        <v>89027</v>
      </c>
      <c r="P84" s="12">
        <v>83316</v>
      </c>
      <c r="Q84" s="12">
        <v>87397</v>
      </c>
      <c r="R84" s="12">
        <v>94696</v>
      </c>
      <c r="S84" s="12">
        <v>106255</v>
      </c>
      <c r="T84" s="12">
        <v>111156</v>
      </c>
      <c r="U84" s="12">
        <v>123269</v>
      </c>
      <c r="V84" s="12">
        <v>118933</v>
      </c>
      <c r="W84" s="12">
        <v>94284</v>
      </c>
      <c r="X84" s="12">
        <v>75442</v>
      </c>
      <c r="Y84" s="12">
        <v>66286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2069510</v>
      </c>
      <c r="AE84" s="5">
        <f t="shared" si="11"/>
        <v>2069510</v>
      </c>
      <c r="AG84" s="2">
        <f t="shared" si="12"/>
        <v>3</v>
      </c>
      <c r="AH84" s="2">
        <f t="shared" si="13"/>
        <v>2024</v>
      </c>
      <c r="AJ84" s="5">
        <f t="shared" si="14"/>
        <v>123269</v>
      </c>
      <c r="AK84" s="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40"/>
    </row>
    <row r="85" spans="1:89" x14ac:dyDescent="0.25">
      <c r="A85" s="18">
        <v>45368</v>
      </c>
      <c r="B85" s="12">
        <v>61419</v>
      </c>
      <c r="C85" s="12">
        <v>50621</v>
      </c>
      <c r="D85" s="12">
        <v>55317</v>
      </c>
      <c r="E85" s="12">
        <v>55681</v>
      </c>
      <c r="F85" s="12">
        <v>57840</v>
      </c>
      <c r="G85" s="12">
        <v>64544</v>
      </c>
      <c r="H85" s="12">
        <v>83971</v>
      </c>
      <c r="I85" s="12">
        <v>95228</v>
      </c>
      <c r="J85" s="12">
        <v>100308</v>
      </c>
      <c r="K85" s="12">
        <v>103721</v>
      </c>
      <c r="L85" s="12">
        <v>100216</v>
      </c>
      <c r="M85" s="12">
        <v>96907</v>
      </c>
      <c r="N85" s="12">
        <v>93701</v>
      </c>
      <c r="O85" s="12">
        <v>89029</v>
      </c>
      <c r="P85" s="12">
        <v>83318</v>
      </c>
      <c r="Q85" s="12">
        <v>87399</v>
      </c>
      <c r="R85" s="12">
        <v>94699</v>
      </c>
      <c r="S85" s="12">
        <v>106257</v>
      </c>
      <c r="T85" s="12">
        <v>111159</v>
      </c>
      <c r="U85" s="12">
        <v>123272</v>
      </c>
      <c r="V85" s="12">
        <v>118936</v>
      </c>
      <c r="W85" s="12">
        <v>94286</v>
      </c>
      <c r="X85" s="12">
        <v>75444</v>
      </c>
      <c r="Y85" s="12">
        <v>66288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2069561</v>
      </c>
      <c r="AE85" s="5">
        <f t="shared" si="11"/>
        <v>2069561</v>
      </c>
      <c r="AG85" s="2">
        <f t="shared" si="12"/>
        <v>3</v>
      </c>
      <c r="AH85" s="2">
        <f t="shared" si="13"/>
        <v>2024</v>
      </c>
      <c r="AJ85" s="5">
        <f t="shared" si="14"/>
        <v>123272</v>
      </c>
      <c r="AK85" s="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40"/>
    </row>
    <row r="86" spans="1:89" x14ac:dyDescent="0.25">
      <c r="A86" s="18">
        <v>45369</v>
      </c>
      <c r="B86" s="12">
        <v>60673</v>
      </c>
      <c r="C86" s="12">
        <v>55816</v>
      </c>
      <c r="D86" s="12">
        <v>54179</v>
      </c>
      <c r="E86" s="12">
        <v>56040</v>
      </c>
      <c r="F86" s="12">
        <v>57940</v>
      </c>
      <c r="G86" s="12">
        <v>67664</v>
      </c>
      <c r="H86" s="12">
        <v>93144</v>
      </c>
      <c r="I86" s="12">
        <v>103819</v>
      </c>
      <c r="J86" s="12">
        <v>98158</v>
      </c>
      <c r="K86" s="12">
        <v>97060</v>
      </c>
      <c r="L86" s="12">
        <v>94519</v>
      </c>
      <c r="M86" s="12">
        <v>90464</v>
      </c>
      <c r="N86" s="12">
        <v>88002</v>
      </c>
      <c r="O86" s="12">
        <v>83083</v>
      </c>
      <c r="P86" s="12">
        <v>79299</v>
      </c>
      <c r="Q86" s="12">
        <v>83880</v>
      </c>
      <c r="R86" s="12">
        <v>91031</v>
      </c>
      <c r="S86" s="12">
        <v>103709</v>
      </c>
      <c r="T86" s="12">
        <v>107872</v>
      </c>
      <c r="U86" s="12">
        <v>120869</v>
      </c>
      <c r="V86" s="12">
        <v>116089</v>
      </c>
      <c r="W86" s="12">
        <v>94331</v>
      </c>
      <c r="X86" s="12">
        <v>73941</v>
      </c>
      <c r="Y86" s="12">
        <v>65373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1526126</v>
      </c>
      <c r="AD86" s="5">
        <f t="shared" si="10"/>
        <v>510829</v>
      </c>
      <c r="AE86" s="5">
        <f t="shared" si="11"/>
        <v>2036955</v>
      </c>
      <c r="AG86" s="2">
        <f t="shared" si="12"/>
        <v>3</v>
      </c>
      <c r="AH86" s="2">
        <f t="shared" si="13"/>
        <v>2024</v>
      </c>
      <c r="AJ86" s="5">
        <f t="shared" si="14"/>
        <v>120869</v>
      </c>
      <c r="AK86" s="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40"/>
    </row>
    <row r="87" spans="1:89" x14ac:dyDescent="0.25">
      <c r="A87" s="18">
        <v>45370</v>
      </c>
      <c r="B87" s="12">
        <v>60676</v>
      </c>
      <c r="C87" s="12">
        <v>55819</v>
      </c>
      <c r="D87" s="12">
        <v>54181</v>
      </c>
      <c r="E87" s="12">
        <v>56042</v>
      </c>
      <c r="F87" s="12">
        <v>57942</v>
      </c>
      <c r="G87" s="12">
        <v>67667</v>
      </c>
      <c r="H87" s="12">
        <v>93148</v>
      </c>
      <c r="I87" s="12">
        <v>103824</v>
      </c>
      <c r="J87" s="12">
        <v>98162</v>
      </c>
      <c r="K87" s="12">
        <v>97065</v>
      </c>
      <c r="L87" s="12">
        <v>94523</v>
      </c>
      <c r="M87" s="12">
        <v>90468</v>
      </c>
      <c r="N87" s="12">
        <v>88006</v>
      </c>
      <c r="O87" s="12">
        <v>83086</v>
      </c>
      <c r="P87" s="12">
        <v>79303</v>
      </c>
      <c r="Q87" s="12">
        <v>83883</v>
      </c>
      <c r="R87" s="12">
        <v>91035</v>
      </c>
      <c r="S87" s="12">
        <v>103714</v>
      </c>
      <c r="T87" s="12">
        <v>107877</v>
      </c>
      <c r="U87" s="12">
        <v>120875</v>
      </c>
      <c r="V87" s="12">
        <v>116095</v>
      </c>
      <c r="W87" s="12">
        <v>94336</v>
      </c>
      <c r="X87" s="12">
        <v>73944</v>
      </c>
      <c r="Y87" s="12">
        <v>65376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1526196</v>
      </c>
      <c r="AD87" s="5">
        <f t="shared" si="10"/>
        <v>510851</v>
      </c>
      <c r="AE87" s="5">
        <f t="shared" si="11"/>
        <v>2037047</v>
      </c>
      <c r="AG87" s="2">
        <f t="shared" si="12"/>
        <v>3</v>
      </c>
      <c r="AH87" s="2">
        <f t="shared" si="13"/>
        <v>2024</v>
      </c>
      <c r="AJ87" s="5">
        <f t="shared" si="14"/>
        <v>120875</v>
      </c>
      <c r="AK87" s="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40"/>
    </row>
    <row r="88" spans="1:89" x14ac:dyDescent="0.25">
      <c r="A88" s="18">
        <v>45371</v>
      </c>
      <c r="B88" s="12">
        <v>60615</v>
      </c>
      <c r="C88" s="12">
        <v>55764</v>
      </c>
      <c r="D88" s="12">
        <v>54127</v>
      </c>
      <c r="E88" s="12">
        <v>55985</v>
      </c>
      <c r="F88" s="12">
        <v>57884</v>
      </c>
      <c r="G88" s="12">
        <v>67597</v>
      </c>
      <c r="H88" s="12">
        <v>93054</v>
      </c>
      <c r="I88" s="12">
        <v>103721</v>
      </c>
      <c r="J88" s="12">
        <v>98063</v>
      </c>
      <c r="K88" s="12">
        <v>96966</v>
      </c>
      <c r="L88" s="12">
        <v>94428</v>
      </c>
      <c r="M88" s="12">
        <v>90376</v>
      </c>
      <c r="N88" s="12">
        <v>87918</v>
      </c>
      <c r="O88" s="12">
        <v>83003</v>
      </c>
      <c r="P88" s="12">
        <v>79223</v>
      </c>
      <c r="Q88" s="12">
        <v>83800</v>
      </c>
      <c r="R88" s="12">
        <v>90943</v>
      </c>
      <c r="S88" s="12">
        <v>103609</v>
      </c>
      <c r="T88" s="12">
        <v>107769</v>
      </c>
      <c r="U88" s="12">
        <v>120752</v>
      </c>
      <c r="V88" s="12">
        <v>115977</v>
      </c>
      <c r="W88" s="12">
        <v>94242</v>
      </c>
      <c r="X88" s="12">
        <v>73869</v>
      </c>
      <c r="Y88" s="12">
        <v>65311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1524659</v>
      </c>
      <c r="AD88" s="5">
        <f t="shared" si="10"/>
        <v>510337</v>
      </c>
      <c r="AE88" s="5">
        <f t="shared" si="11"/>
        <v>2034996</v>
      </c>
      <c r="AG88" s="2">
        <f t="shared" si="12"/>
        <v>3</v>
      </c>
      <c r="AH88" s="2">
        <f t="shared" si="13"/>
        <v>2024</v>
      </c>
      <c r="AJ88" s="5">
        <f t="shared" si="14"/>
        <v>120752</v>
      </c>
      <c r="AK88" s="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40"/>
    </row>
    <row r="89" spans="1:89" x14ac:dyDescent="0.25">
      <c r="A89" s="18">
        <v>45372</v>
      </c>
      <c r="B89" s="12">
        <v>60426</v>
      </c>
      <c r="C89" s="12">
        <v>55588</v>
      </c>
      <c r="D89" s="12">
        <v>53957</v>
      </c>
      <c r="E89" s="12">
        <v>55812</v>
      </c>
      <c r="F89" s="12">
        <v>57702</v>
      </c>
      <c r="G89" s="12">
        <v>67387</v>
      </c>
      <c r="H89" s="12">
        <v>92763</v>
      </c>
      <c r="I89" s="12">
        <v>103396</v>
      </c>
      <c r="J89" s="12">
        <v>97756</v>
      </c>
      <c r="K89" s="12">
        <v>96664</v>
      </c>
      <c r="L89" s="12">
        <v>94134</v>
      </c>
      <c r="M89" s="12">
        <v>90095</v>
      </c>
      <c r="N89" s="12">
        <v>87644</v>
      </c>
      <c r="O89" s="12">
        <v>82743</v>
      </c>
      <c r="P89" s="12">
        <v>78976</v>
      </c>
      <c r="Q89" s="12">
        <v>83538</v>
      </c>
      <c r="R89" s="12">
        <v>90659</v>
      </c>
      <c r="S89" s="12">
        <v>103286</v>
      </c>
      <c r="T89" s="12">
        <v>107431</v>
      </c>
      <c r="U89" s="12">
        <v>120374</v>
      </c>
      <c r="V89" s="12">
        <v>115616</v>
      </c>
      <c r="W89" s="12">
        <v>93948</v>
      </c>
      <c r="X89" s="12">
        <v>73640</v>
      </c>
      <c r="Y89" s="12">
        <v>65105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1519900</v>
      </c>
      <c r="AD89" s="5">
        <f t="shared" si="10"/>
        <v>508740</v>
      </c>
      <c r="AE89" s="5">
        <f t="shared" si="11"/>
        <v>2028640</v>
      </c>
      <c r="AG89" s="2">
        <f t="shared" si="12"/>
        <v>3</v>
      </c>
      <c r="AH89" s="2">
        <f t="shared" si="13"/>
        <v>2024</v>
      </c>
      <c r="AJ89" s="5">
        <f t="shared" si="14"/>
        <v>120374</v>
      </c>
      <c r="AK89" s="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40"/>
    </row>
    <row r="90" spans="1:89" x14ac:dyDescent="0.25">
      <c r="A90" s="18">
        <v>45373</v>
      </c>
      <c r="B90" s="12">
        <v>60429</v>
      </c>
      <c r="C90" s="12">
        <v>55591</v>
      </c>
      <c r="D90" s="12">
        <v>53960</v>
      </c>
      <c r="E90" s="12">
        <v>55815</v>
      </c>
      <c r="F90" s="12">
        <v>57705</v>
      </c>
      <c r="G90" s="12">
        <v>67391</v>
      </c>
      <c r="H90" s="12">
        <v>92768</v>
      </c>
      <c r="I90" s="12">
        <v>103402</v>
      </c>
      <c r="J90" s="12">
        <v>97762</v>
      </c>
      <c r="K90" s="12">
        <v>96669</v>
      </c>
      <c r="L90" s="12">
        <v>94139</v>
      </c>
      <c r="M90" s="12">
        <v>90099</v>
      </c>
      <c r="N90" s="12">
        <v>87648</v>
      </c>
      <c r="O90" s="12">
        <v>82747</v>
      </c>
      <c r="P90" s="12">
        <v>78980</v>
      </c>
      <c r="Q90" s="12">
        <v>83542</v>
      </c>
      <c r="R90" s="12">
        <v>90664</v>
      </c>
      <c r="S90" s="12">
        <v>103291</v>
      </c>
      <c r="T90" s="12">
        <v>107437</v>
      </c>
      <c r="U90" s="12">
        <v>120381</v>
      </c>
      <c r="V90" s="12">
        <v>115622</v>
      </c>
      <c r="W90" s="12">
        <v>93953</v>
      </c>
      <c r="X90" s="12">
        <v>73644</v>
      </c>
      <c r="Y90" s="12">
        <v>65109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1519980</v>
      </c>
      <c r="AD90" s="5">
        <f t="shared" si="10"/>
        <v>508768</v>
      </c>
      <c r="AE90" s="5">
        <f t="shared" si="11"/>
        <v>2028748</v>
      </c>
      <c r="AG90" s="2">
        <f t="shared" si="12"/>
        <v>3</v>
      </c>
      <c r="AH90" s="2">
        <f t="shared" si="13"/>
        <v>2024</v>
      </c>
      <c r="AJ90" s="5">
        <f t="shared" si="14"/>
        <v>120381</v>
      </c>
      <c r="AK90" s="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40"/>
    </row>
    <row r="91" spans="1:89" x14ac:dyDescent="0.25">
      <c r="A91" s="18">
        <v>45374</v>
      </c>
      <c r="B91" s="12">
        <v>60967</v>
      </c>
      <c r="C91" s="12">
        <v>50248</v>
      </c>
      <c r="D91" s="12">
        <v>54910</v>
      </c>
      <c r="E91" s="12">
        <v>55271</v>
      </c>
      <c r="F91" s="12">
        <v>57412</v>
      </c>
      <c r="G91" s="12">
        <v>64068</v>
      </c>
      <c r="H91" s="12">
        <v>83351</v>
      </c>
      <c r="I91" s="12">
        <v>94526</v>
      </c>
      <c r="J91" s="12">
        <v>99570</v>
      </c>
      <c r="K91" s="12">
        <v>102957</v>
      </c>
      <c r="L91" s="12">
        <v>99479</v>
      </c>
      <c r="M91" s="12">
        <v>96193</v>
      </c>
      <c r="N91" s="12">
        <v>93012</v>
      </c>
      <c r="O91" s="12">
        <v>88373</v>
      </c>
      <c r="P91" s="12">
        <v>82702</v>
      </c>
      <c r="Q91" s="12">
        <v>86756</v>
      </c>
      <c r="R91" s="12">
        <v>94002</v>
      </c>
      <c r="S91" s="12">
        <v>105473</v>
      </c>
      <c r="T91" s="12">
        <v>110340</v>
      </c>
      <c r="U91" s="12">
        <v>122363</v>
      </c>
      <c r="V91" s="12">
        <v>118060</v>
      </c>
      <c r="W91" s="12">
        <v>93590</v>
      </c>
      <c r="X91" s="12">
        <v>74888</v>
      </c>
      <c r="Y91" s="12">
        <v>65800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2054311</v>
      </c>
      <c r="AE91" s="5">
        <f t="shared" si="11"/>
        <v>2054311</v>
      </c>
      <c r="AG91" s="2">
        <f t="shared" si="12"/>
        <v>3</v>
      </c>
      <c r="AH91" s="2">
        <f t="shared" si="13"/>
        <v>2024</v>
      </c>
      <c r="AJ91" s="5">
        <f t="shared" si="14"/>
        <v>122363</v>
      </c>
      <c r="AK91" s="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40"/>
    </row>
    <row r="92" spans="1:89" x14ac:dyDescent="0.25">
      <c r="A92" s="18">
        <v>45375</v>
      </c>
      <c r="B92" s="12">
        <v>60972</v>
      </c>
      <c r="C92" s="12">
        <v>50252</v>
      </c>
      <c r="D92" s="12">
        <v>54915</v>
      </c>
      <c r="E92" s="12">
        <v>55275</v>
      </c>
      <c r="F92" s="12">
        <v>57417</v>
      </c>
      <c r="G92" s="12">
        <v>64073</v>
      </c>
      <c r="H92" s="12">
        <v>83358</v>
      </c>
      <c r="I92" s="12">
        <v>94534</v>
      </c>
      <c r="J92" s="12">
        <v>99578</v>
      </c>
      <c r="K92" s="12">
        <v>102966</v>
      </c>
      <c r="L92" s="12">
        <v>99488</v>
      </c>
      <c r="M92" s="12">
        <v>96202</v>
      </c>
      <c r="N92" s="12">
        <v>93020</v>
      </c>
      <c r="O92" s="12">
        <v>88381</v>
      </c>
      <c r="P92" s="12">
        <v>82709</v>
      </c>
      <c r="Q92" s="12">
        <v>86763</v>
      </c>
      <c r="R92" s="12">
        <v>94010</v>
      </c>
      <c r="S92" s="12">
        <v>105482</v>
      </c>
      <c r="T92" s="12">
        <v>110351</v>
      </c>
      <c r="U92" s="12">
        <v>122375</v>
      </c>
      <c r="V92" s="12">
        <v>118070</v>
      </c>
      <c r="W92" s="12">
        <v>93598</v>
      </c>
      <c r="X92" s="12">
        <v>74895</v>
      </c>
      <c r="Y92" s="12">
        <v>65805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2054489</v>
      </c>
      <c r="AE92" s="5">
        <f t="shared" si="11"/>
        <v>2054489</v>
      </c>
      <c r="AG92" s="2">
        <f t="shared" si="12"/>
        <v>3</v>
      </c>
      <c r="AH92" s="2">
        <f t="shared" si="13"/>
        <v>2024</v>
      </c>
      <c r="AJ92" s="5">
        <f t="shared" si="14"/>
        <v>122375</v>
      </c>
      <c r="AK92" s="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40"/>
    </row>
    <row r="93" spans="1:89" x14ac:dyDescent="0.25">
      <c r="A93" s="18">
        <v>45376</v>
      </c>
      <c r="B93" s="12">
        <v>60228</v>
      </c>
      <c r="C93" s="12">
        <v>55407</v>
      </c>
      <c r="D93" s="12">
        <v>53780</v>
      </c>
      <c r="E93" s="12">
        <v>55629</v>
      </c>
      <c r="F93" s="12">
        <v>57514</v>
      </c>
      <c r="G93" s="12">
        <v>67167</v>
      </c>
      <c r="H93" s="12">
        <v>92458</v>
      </c>
      <c r="I93" s="12">
        <v>103058</v>
      </c>
      <c r="J93" s="12">
        <v>97436</v>
      </c>
      <c r="K93" s="12">
        <v>96347</v>
      </c>
      <c r="L93" s="12">
        <v>93825</v>
      </c>
      <c r="M93" s="12">
        <v>89799</v>
      </c>
      <c r="N93" s="12">
        <v>87357</v>
      </c>
      <c r="O93" s="12">
        <v>82472</v>
      </c>
      <c r="P93" s="12">
        <v>78718</v>
      </c>
      <c r="Q93" s="12">
        <v>83265</v>
      </c>
      <c r="R93" s="12">
        <v>90363</v>
      </c>
      <c r="S93" s="12">
        <v>102950</v>
      </c>
      <c r="T93" s="12">
        <v>107080</v>
      </c>
      <c r="U93" s="12">
        <v>119980</v>
      </c>
      <c r="V93" s="12">
        <v>115237</v>
      </c>
      <c r="W93" s="12">
        <v>93639</v>
      </c>
      <c r="X93" s="12">
        <v>73400</v>
      </c>
      <c r="Y93" s="12">
        <v>64893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1514926</v>
      </c>
      <c r="AD93" s="5">
        <f t="shared" si="10"/>
        <v>507076</v>
      </c>
      <c r="AE93" s="5">
        <f t="shared" si="11"/>
        <v>2022002</v>
      </c>
      <c r="AG93" s="2">
        <f t="shared" si="12"/>
        <v>3</v>
      </c>
      <c r="AH93" s="2">
        <f t="shared" si="13"/>
        <v>2024</v>
      </c>
      <c r="AJ93" s="5">
        <f t="shared" si="14"/>
        <v>119980</v>
      </c>
      <c r="AK93" s="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40"/>
    </row>
    <row r="94" spans="1:89" x14ac:dyDescent="0.25">
      <c r="A94" s="18">
        <v>45377</v>
      </c>
      <c r="B94" s="12">
        <v>60035</v>
      </c>
      <c r="C94" s="12">
        <v>55229</v>
      </c>
      <c r="D94" s="12">
        <v>53608</v>
      </c>
      <c r="E94" s="12">
        <v>55449</v>
      </c>
      <c r="F94" s="12">
        <v>57328</v>
      </c>
      <c r="G94" s="12">
        <v>66950</v>
      </c>
      <c r="H94" s="12">
        <v>92161</v>
      </c>
      <c r="I94" s="12">
        <v>102725</v>
      </c>
      <c r="J94" s="12">
        <v>97122</v>
      </c>
      <c r="K94" s="12">
        <v>96036</v>
      </c>
      <c r="L94" s="12">
        <v>93524</v>
      </c>
      <c r="M94" s="12">
        <v>89510</v>
      </c>
      <c r="N94" s="12">
        <v>87076</v>
      </c>
      <c r="O94" s="12">
        <v>82206</v>
      </c>
      <c r="P94" s="12">
        <v>78463</v>
      </c>
      <c r="Q94" s="12">
        <v>82997</v>
      </c>
      <c r="R94" s="12">
        <v>90071</v>
      </c>
      <c r="S94" s="12">
        <v>102617</v>
      </c>
      <c r="T94" s="12">
        <v>106734</v>
      </c>
      <c r="U94" s="12">
        <v>119594</v>
      </c>
      <c r="V94" s="12">
        <v>114866</v>
      </c>
      <c r="W94" s="12">
        <v>93338</v>
      </c>
      <c r="X94" s="12">
        <v>73161</v>
      </c>
      <c r="Y94" s="12">
        <v>64684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1510040</v>
      </c>
      <c r="AD94" s="5">
        <f t="shared" si="10"/>
        <v>505444</v>
      </c>
      <c r="AE94" s="5">
        <f t="shared" si="11"/>
        <v>2015484</v>
      </c>
      <c r="AG94" s="2">
        <f t="shared" si="12"/>
        <v>3</v>
      </c>
      <c r="AH94" s="2">
        <f t="shared" si="13"/>
        <v>2024</v>
      </c>
      <c r="AJ94" s="5">
        <f t="shared" si="14"/>
        <v>119594</v>
      </c>
      <c r="AK94" s="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40"/>
    </row>
    <row r="95" spans="1:89" x14ac:dyDescent="0.25">
      <c r="A95" s="18">
        <v>45378</v>
      </c>
      <c r="B95" s="12">
        <v>59897</v>
      </c>
      <c r="C95" s="12">
        <v>55103</v>
      </c>
      <c r="D95" s="12">
        <v>53486</v>
      </c>
      <c r="E95" s="12">
        <v>55321</v>
      </c>
      <c r="F95" s="12">
        <v>57197</v>
      </c>
      <c r="G95" s="12">
        <v>66796</v>
      </c>
      <c r="H95" s="12">
        <v>91950</v>
      </c>
      <c r="I95" s="12">
        <v>102491</v>
      </c>
      <c r="J95" s="12">
        <v>96900</v>
      </c>
      <c r="K95" s="12">
        <v>95817</v>
      </c>
      <c r="L95" s="12">
        <v>93310</v>
      </c>
      <c r="M95" s="12">
        <v>89306</v>
      </c>
      <c r="N95" s="12">
        <v>86876</v>
      </c>
      <c r="O95" s="12">
        <v>82017</v>
      </c>
      <c r="P95" s="12">
        <v>78284</v>
      </c>
      <c r="Q95" s="12">
        <v>82805</v>
      </c>
      <c r="R95" s="12">
        <v>89865</v>
      </c>
      <c r="S95" s="12">
        <v>102382</v>
      </c>
      <c r="T95" s="12">
        <v>106489</v>
      </c>
      <c r="U95" s="12">
        <v>119320</v>
      </c>
      <c r="V95" s="12">
        <v>114604</v>
      </c>
      <c r="W95" s="12">
        <v>93124</v>
      </c>
      <c r="X95" s="12">
        <v>72995</v>
      </c>
      <c r="Y95" s="12">
        <v>64535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1506585</v>
      </c>
      <c r="AD95" s="5">
        <f t="shared" si="10"/>
        <v>504285</v>
      </c>
      <c r="AE95" s="5">
        <f t="shared" si="11"/>
        <v>2010870</v>
      </c>
      <c r="AG95" s="2">
        <f t="shared" si="12"/>
        <v>3</v>
      </c>
      <c r="AH95" s="2">
        <f t="shared" si="13"/>
        <v>2024</v>
      </c>
      <c r="AJ95" s="5">
        <f t="shared" si="14"/>
        <v>119320</v>
      </c>
      <c r="AK95" s="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40"/>
    </row>
    <row r="96" spans="1:89" x14ac:dyDescent="0.25">
      <c r="A96" s="18">
        <v>45379</v>
      </c>
      <c r="B96" s="12">
        <v>59711</v>
      </c>
      <c r="C96" s="12">
        <v>54930</v>
      </c>
      <c r="D96" s="12">
        <v>53317</v>
      </c>
      <c r="E96" s="12">
        <v>55149</v>
      </c>
      <c r="F96" s="12">
        <v>57019</v>
      </c>
      <c r="G96" s="12">
        <v>66590</v>
      </c>
      <c r="H96" s="12">
        <v>91664</v>
      </c>
      <c r="I96" s="12">
        <v>102171</v>
      </c>
      <c r="J96" s="12">
        <v>96599</v>
      </c>
      <c r="K96" s="12">
        <v>95518</v>
      </c>
      <c r="L96" s="12">
        <v>93018</v>
      </c>
      <c r="M96" s="12">
        <v>89028</v>
      </c>
      <c r="N96" s="12">
        <v>86606</v>
      </c>
      <c r="O96" s="12">
        <v>81764</v>
      </c>
      <c r="P96" s="12">
        <v>78041</v>
      </c>
      <c r="Q96" s="12">
        <v>82547</v>
      </c>
      <c r="R96" s="12">
        <v>89585</v>
      </c>
      <c r="S96" s="12">
        <v>102062</v>
      </c>
      <c r="T96" s="12">
        <v>106158</v>
      </c>
      <c r="U96" s="12">
        <v>118949</v>
      </c>
      <c r="V96" s="12">
        <v>114246</v>
      </c>
      <c r="W96" s="12">
        <v>92834</v>
      </c>
      <c r="X96" s="12">
        <v>72766</v>
      </c>
      <c r="Y96" s="12">
        <v>64335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1501892</v>
      </c>
      <c r="AD96" s="5">
        <f t="shared" si="10"/>
        <v>502715</v>
      </c>
      <c r="AE96" s="5">
        <f t="shared" si="11"/>
        <v>2004607</v>
      </c>
      <c r="AG96" s="2">
        <f t="shared" si="12"/>
        <v>3</v>
      </c>
      <c r="AH96" s="2">
        <f t="shared" si="13"/>
        <v>2024</v>
      </c>
      <c r="AJ96" s="5">
        <f t="shared" si="14"/>
        <v>118949</v>
      </c>
      <c r="AK96" s="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40"/>
    </row>
    <row r="97" spans="1:89" x14ac:dyDescent="0.25">
      <c r="A97" s="18">
        <v>45380</v>
      </c>
      <c r="B97" s="12">
        <v>59574</v>
      </c>
      <c r="C97" s="12">
        <v>54805</v>
      </c>
      <c r="D97" s="12">
        <v>53196</v>
      </c>
      <c r="E97" s="12">
        <v>55024</v>
      </c>
      <c r="F97" s="12">
        <v>56889</v>
      </c>
      <c r="G97" s="12">
        <v>66437</v>
      </c>
      <c r="H97" s="12">
        <v>91455</v>
      </c>
      <c r="I97" s="12">
        <v>101939</v>
      </c>
      <c r="J97" s="12">
        <v>96379</v>
      </c>
      <c r="K97" s="12">
        <v>95301</v>
      </c>
      <c r="L97" s="12">
        <v>92807</v>
      </c>
      <c r="M97" s="12">
        <v>88824</v>
      </c>
      <c r="N97" s="12">
        <v>86407</v>
      </c>
      <c r="O97" s="12">
        <v>81577</v>
      </c>
      <c r="P97" s="12">
        <v>77862</v>
      </c>
      <c r="Q97" s="12">
        <v>82360</v>
      </c>
      <c r="R97" s="12">
        <v>89380</v>
      </c>
      <c r="S97" s="12">
        <v>101830</v>
      </c>
      <c r="T97" s="12">
        <v>105917</v>
      </c>
      <c r="U97" s="12">
        <v>118678</v>
      </c>
      <c r="V97" s="12">
        <v>113988</v>
      </c>
      <c r="W97" s="12">
        <v>92622</v>
      </c>
      <c r="X97" s="12">
        <v>72601</v>
      </c>
      <c r="Y97" s="12">
        <v>64188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1498472</v>
      </c>
      <c r="AD97" s="5">
        <f t="shared" si="10"/>
        <v>501568</v>
      </c>
      <c r="AE97" s="5">
        <f t="shared" si="11"/>
        <v>2000040</v>
      </c>
      <c r="AG97" s="2">
        <f t="shared" si="12"/>
        <v>3</v>
      </c>
      <c r="AH97" s="2">
        <f t="shared" si="13"/>
        <v>2024</v>
      </c>
      <c r="AJ97" s="5">
        <f t="shared" si="14"/>
        <v>118678</v>
      </c>
      <c r="AK97" s="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40"/>
    </row>
    <row r="98" spans="1:89" x14ac:dyDescent="0.25">
      <c r="A98" s="18">
        <v>45381</v>
      </c>
      <c r="B98" s="12">
        <v>60099</v>
      </c>
      <c r="C98" s="12">
        <v>49535</v>
      </c>
      <c r="D98" s="12">
        <v>54129</v>
      </c>
      <c r="E98" s="12">
        <v>54483</v>
      </c>
      <c r="F98" s="12">
        <v>56596</v>
      </c>
      <c r="G98" s="12">
        <v>63156</v>
      </c>
      <c r="H98" s="12">
        <v>82165</v>
      </c>
      <c r="I98" s="12">
        <v>93182</v>
      </c>
      <c r="J98" s="12">
        <v>98153</v>
      </c>
      <c r="K98" s="12">
        <v>101494</v>
      </c>
      <c r="L98" s="12">
        <v>98065</v>
      </c>
      <c r="M98" s="12">
        <v>94824</v>
      </c>
      <c r="N98" s="12">
        <v>91690</v>
      </c>
      <c r="O98" s="12">
        <v>87117</v>
      </c>
      <c r="P98" s="12">
        <v>81527</v>
      </c>
      <c r="Q98" s="12">
        <v>85523</v>
      </c>
      <c r="R98" s="12">
        <v>92664</v>
      </c>
      <c r="S98" s="12">
        <v>103974</v>
      </c>
      <c r="T98" s="12">
        <v>108772</v>
      </c>
      <c r="U98" s="12">
        <v>120624</v>
      </c>
      <c r="V98" s="12">
        <v>116380</v>
      </c>
      <c r="W98" s="12">
        <v>92259</v>
      </c>
      <c r="X98" s="12">
        <v>73823</v>
      </c>
      <c r="Y98" s="12">
        <v>64865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2025099</v>
      </c>
      <c r="AE98" s="5">
        <f t="shared" si="11"/>
        <v>2025099</v>
      </c>
      <c r="AG98" s="2">
        <f t="shared" si="12"/>
        <v>3</v>
      </c>
      <c r="AH98" s="2">
        <f t="shared" si="13"/>
        <v>2024</v>
      </c>
      <c r="AJ98" s="5">
        <f t="shared" si="14"/>
        <v>120624</v>
      </c>
      <c r="AK98" s="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40"/>
    </row>
    <row r="99" spans="1:89" x14ac:dyDescent="0.25">
      <c r="A99" s="18">
        <v>45382</v>
      </c>
      <c r="B99" s="12">
        <v>60106</v>
      </c>
      <c r="C99" s="12">
        <v>49540</v>
      </c>
      <c r="D99" s="12">
        <v>54135</v>
      </c>
      <c r="E99" s="12">
        <v>54490</v>
      </c>
      <c r="F99" s="12">
        <v>56602</v>
      </c>
      <c r="G99" s="12">
        <v>63163</v>
      </c>
      <c r="H99" s="12">
        <v>82173</v>
      </c>
      <c r="I99" s="12">
        <v>93191</v>
      </c>
      <c r="J99" s="12">
        <v>98163</v>
      </c>
      <c r="K99" s="12">
        <v>101504</v>
      </c>
      <c r="L99" s="12">
        <v>98075</v>
      </c>
      <c r="M99" s="12">
        <v>94835</v>
      </c>
      <c r="N99" s="12">
        <v>91700</v>
      </c>
      <c r="O99" s="12">
        <v>87127</v>
      </c>
      <c r="P99" s="12">
        <v>81535</v>
      </c>
      <c r="Q99" s="12">
        <v>85533</v>
      </c>
      <c r="R99" s="12">
        <v>92675</v>
      </c>
      <c r="S99" s="12">
        <v>103985</v>
      </c>
      <c r="T99" s="12">
        <v>108784</v>
      </c>
      <c r="U99" s="12">
        <v>120636</v>
      </c>
      <c r="V99" s="12">
        <v>116393</v>
      </c>
      <c r="W99" s="12">
        <v>92268</v>
      </c>
      <c r="X99" s="12">
        <v>73831</v>
      </c>
      <c r="Y99" s="12">
        <v>64871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2025315</v>
      </c>
      <c r="AE99" s="5">
        <f t="shared" si="11"/>
        <v>2025315</v>
      </c>
      <c r="AG99" s="2">
        <f t="shared" si="12"/>
        <v>3</v>
      </c>
      <c r="AH99" s="2">
        <f t="shared" si="13"/>
        <v>2024</v>
      </c>
      <c r="AJ99" s="5">
        <f t="shared" si="14"/>
        <v>120636</v>
      </c>
      <c r="AK99" s="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40"/>
    </row>
    <row r="100" spans="1:89" x14ac:dyDescent="0.25">
      <c r="A100" s="18">
        <v>45383</v>
      </c>
      <c r="B100" s="12">
        <v>62082</v>
      </c>
      <c r="C100" s="12">
        <v>59799</v>
      </c>
      <c r="D100" s="12">
        <v>59033</v>
      </c>
      <c r="E100" s="12">
        <v>60827</v>
      </c>
      <c r="F100" s="12">
        <v>63615</v>
      </c>
      <c r="G100" s="12">
        <v>74389</v>
      </c>
      <c r="H100" s="12">
        <v>91086</v>
      </c>
      <c r="I100" s="12">
        <v>91693</v>
      </c>
      <c r="J100" s="12">
        <v>88625</v>
      </c>
      <c r="K100" s="12">
        <v>85959</v>
      </c>
      <c r="L100" s="12">
        <v>82323</v>
      </c>
      <c r="M100" s="12">
        <v>75590</v>
      </c>
      <c r="N100" s="12">
        <v>73893</v>
      </c>
      <c r="O100" s="12">
        <v>69181</v>
      </c>
      <c r="P100" s="12">
        <v>65360</v>
      </c>
      <c r="Q100" s="12">
        <v>69010</v>
      </c>
      <c r="R100" s="12">
        <v>76488</v>
      </c>
      <c r="S100" s="12">
        <v>89612</v>
      </c>
      <c r="T100" s="12">
        <v>92296</v>
      </c>
      <c r="U100" s="12">
        <v>105908</v>
      </c>
      <c r="V100" s="12">
        <v>99265</v>
      </c>
      <c r="W100" s="12">
        <v>85079</v>
      </c>
      <c r="X100" s="12">
        <v>74014</v>
      </c>
      <c r="Y100" s="12">
        <v>63928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1324296</v>
      </c>
      <c r="AD100" s="5">
        <f t="shared" si="10"/>
        <v>534759</v>
      </c>
      <c r="AE100" s="5">
        <f t="shared" si="11"/>
        <v>1859055</v>
      </c>
      <c r="AG100" s="2">
        <f t="shared" si="12"/>
        <v>4</v>
      </c>
      <c r="AH100" s="2">
        <f t="shared" si="13"/>
        <v>2024</v>
      </c>
      <c r="AJ100" s="5">
        <f t="shared" si="14"/>
        <v>105908</v>
      </c>
      <c r="AK100" s="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40"/>
    </row>
    <row r="101" spans="1:89" x14ac:dyDescent="0.25">
      <c r="A101" s="18">
        <v>45384</v>
      </c>
      <c r="B101" s="12">
        <v>59575</v>
      </c>
      <c r="C101" s="12">
        <v>56724</v>
      </c>
      <c r="D101" s="12">
        <v>55435</v>
      </c>
      <c r="E101" s="12">
        <v>56749</v>
      </c>
      <c r="F101" s="12">
        <v>59412</v>
      </c>
      <c r="G101" s="12">
        <v>68880</v>
      </c>
      <c r="H101" s="12">
        <v>84801</v>
      </c>
      <c r="I101" s="12">
        <v>91252</v>
      </c>
      <c r="J101" s="12">
        <v>88202</v>
      </c>
      <c r="K101" s="12">
        <v>85503</v>
      </c>
      <c r="L101" s="12">
        <v>81884</v>
      </c>
      <c r="M101" s="12">
        <v>75176</v>
      </c>
      <c r="N101" s="12">
        <v>73429</v>
      </c>
      <c r="O101" s="12">
        <v>68747</v>
      </c>
      <c r="P101" s="12">
        <v>64960</v>
      </c>
      <c r="Q101" s="12">
        <v>68638</v>
      </c>
      <c r="R101" s="12">
        <v>76059</v>
      </c>
      <c r="S101" s="12">
        <v>89124</v>
      </c>
      <c r="T101" s="12">
        <v>91856</v>
      </c>
      <c r="U101" s="12">
        <v>105400</v>
      </c>
      <c r="V101" s="12">
        <v>98868</v>
      </c>
      <c r="W101" s="12">
        <v>82808</v>
      </c>
      <c r="X101" s="12">
        <v>72367</v>
      </c>
      <c r="Y101" s="12">
        <v>63965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1314273</v>
      </c>
      <c r="AD101" s="5">
        <f t="shared" si="10"/>
        <v>505541</v>
      </c>
      <c r="AE101" s="5">
        <f t="shared" si="11"/>
        <v>1819814</v>
      </c>
      <c r="AG101" s="2">
        <f t="shared" si="12"/>
        <v>4</v>
      </c>
      <c r="AH101" s="2">
        <f t="shared" si="13"/>
        <v>2024</v>
      </c>
      <c r="AJ101" s="5">
        <f t="shared" si="14"/>
        <v>105400</v>
      </c>
      <c r="AK101" s="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40"/>
    </row>
    <row r="102" spans="1:89" x14ac:dyDescent="0.25">
      <c r="A102" s="18">
        <v>45385</v>
      </c>
      <c r="B102" s="12">
        <v>60149</v>
      </c>
      <c r="C102" s="12">
        <v>58025</v>
      </c>
      <c r="D102" s="12">
        <v>56407</v>
      </c>
      <c r="E102" s="12">
        <v>58220</v>
      </c>
      <c r="F102" s="12">
        <v>60660</v>
      </c>
      <c r="G102" s="12">
        <v>70668</v>
      </c>
      <c r="H102" s="12">
        <v>87134</v>
      </c>
      <c r="I102" s="12">
        <v>91208</v>
      </c>
      <c r="J102" s="12">
        <v>88314</v>
      </c>
      <c r="K102" s="12">
        <v>85649</v>
      </c>
      <c r="L102" s="12">
        <v>82059</v>
      </c>
      <c r="M102" s="12">
        <v>75322</v>
      </c>
      <c r="N102" s="12">
        <v>73500</v>
      </c>
      <c r="O102" s="12">
        <v>68816</v>
      </c>
      <c r="P102" s="12">
        <v>65078</v>
      </c>
      <c r="Q102" s="12">
        <v>68879</v>
      </c>
      <c r="R102" s="12">
        <v>76364</v>
      </c>
      <c r="S102" s="12">
        <v>89595</v>
      </c>
      <c r="T102" s="12">
        <v>96410</v>
      </c>
      <c r="U102" s="12">
        <v>105442</v>
      </c>
      <c r="V102" s="12">
        <v>98815</v>
      </c>
      <c r="W102" s="12">
        <v>87430</v>
      </c>
      <c r="X102" s="12">
        <v>76428</v>
      </c>
      <c r="Y102" s="12">
        <v>66516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1329309</v>
      </c>
      <c r="AD102" s="5">
        <f t="shared" si="10"/>
        <v>517779</v>
      </c>
      <c r="AE102" s="5">
        <f t="shared" si="11"/>
        <v>1847088</v>
      </c>
      <c r="AG102" s="2">
        <f t="shared" si="12"/>
        <v>4</v>
      </c>
      <c r="AH102" s="2">
        <f t="shared" si="13"/>
        <v>2024</v>
      </c>
      <c r="AJ102" s="5">
        <f t="shared" si="14"/>
        <v>105442</v>
      </c>
      <c r="AK102" s="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40"/>
    </row>
    <row r="103" spans="1:89" x14ac:dyDescent="0.25">
      <c r="A103" s="18">
        <v>45386</v>
      </c>
      <c r="B103" s="12">
        <v>61862</v>
      </c>
      <c r="C103" s="12">
        <v>59727</v>
      </c>
      <c r="D103" s="12">
        <v>58223</v>
      </c>
      <c r="E103" s="12">
        <v>59458</v>
      </c>
      <c r="F103" s="12">
        <v>61855</v>
      </c>
      <c r="G103" s="12">
        <v>69206</v>
      </c>
      <c r="H103" s="12">
        <v>81877</v>
      </c>
      <c r="I103" s="12">
        <v>90745</v>
      </c>
      <c r="J103" s="12">
        <v>88052</v>
      </c>
      <c r="K103" s="12">
        <v>85663</v>
      </c>
      <c r="L103" s="12">
        <v>84680</v>
      </c>
      <c r="M103" s="12">
        <v>81376</v>
      </c>
      <c r="N103" s="12">
        <v>77386</v>
      </c>
      <c r="O103" s="12">
        <v>72690</v>
      </c>
      <c r="P103" s="12">
        <v>71406</v>
      </c>
      <c r="Q103" s="12">
        <v>74657</v>
      </c>
      <c r="R103" s="12">
        <v>83776</v>
      </c>
      <c r="S103" s="12">
        <v>96298</v>
      </c>
      <c r="T103" s="12">
        <v>100715</v>
      </c>
      <c r="U103" s="12">
        <v>106574</v>
      </c>
      <c r="V103" s="12">
        <v>100502</v>
      </c>
      <c r="W103" s="12">
        <v>89059</v>
      </c>
      <c r="X103" s="12">
        <v>77894</v>
      </c>
      <c r="Y103" s="12">
        <v>67162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1381473</v>
      </c>
      <c r="AD103" s="5">
        <f t="shared" si="10"/>
        <v>519370</v>
      </c>
      <c r="AE103" s="5">
        <f t="shared" si="11"/>
        <v>1900843</v>
      </c>
      <c r="AG103" s="2">
        <f t="shared" si="12"/>
        <v>4</v>
      </c>
      <c r="AH103" s="2">
        <f t="shared" si="13"/>
        <v>2024</v>
      </c>
      <c r="AJ103" s="5">
        <f t="shared" si="14"/>
        <v>106574</v>
      </c>
      <c r="AK103" s="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40"/>
    </row>
    <row r="104" spans="1:89" x14ac:dyDescent="0.25">
      <c r="A104" s="18">
        <v>45387</v>
      </c>
      <c r="B104" s="12">
        <v>61503</v>
      </c>
      <c r="C104" s="12">
        <v>58202</v>
      </c>
      <c r="D104" s="12">
        <v>56816</v>
      </c>
      <c r="E104" s="12">
        <v>57487</v>
      </c>
      <c r="F104" s="12">
        <v>59628</v>
      </c>
      <c r="G104" s="12">
        <v>67874</v>
      </c>
      <c r="H104" s="12">
        <v>83983</v>
      </c>
      <c r="I104" s="12">
        <v>90587</v>
      </c>
      <c r="J104" s="12">
        <v>87835</v>
      </c>
      <c r="K104" s="12">
        <v>86063</v>
      </c>
      <c r="L104" s="12">
        <v>82253</v>
      </c>
      <c r="M104" s="12">
        <v>76964</v>
      </c>
      <c r="N104" s="12">
        <v>74627</v>
      </c>
      <c r="O104" s="12">
        <v>71627</v>
      </c>
      <c r="P104" s="12">
        <v>69233</v>
      </c>
      <c r="Q104" s="12">
        <v>72951</v>
      </c>
      <c r="R104" s="12">
        <v>80710</v>
      </c>
      <c r="S104" s="12">
        <v>93780</v>
      </c>
      <c r="T104" s="12">
        <v>98264</v>
      </c>
      <c r="U104" s="12">
        <v>104797</v>
      </c>
      <c r="V104" s="12">
        <v>99430</v>
      </c>
      <c r="W104" s="12">
        <v>89160</v>
      </c>
      <c r="X104" s="12">
        <v>79197</v>
      </c>
      <c r="Y104" s="12">
        <v>68744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1357478</v>
      </c>
      <c r="AD104" s="5">
        <f t="shared" si="10"/>
        <v>514237</v>
      </c>
      <c r="AE104" s="5">
        <f t="shared" si="11"/>
        <v>1871715</v>
      </c>
      <c r="AG104" s="2">
        <f t="shared" si="12"/>
        <v>4</v>
      </c>
      <c r="AH104" s="2">
        <f t="shared" si="13"/>
        <v>2024</v>
      </c>
      <c r="AJ104" s="5">
        <f t="shared" si="14"/>
        <v>104797</v>
      </c>
      <c r="AK104" s="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40"/>
    </row>
    <row r="105" spans="1:89" x14ac:dyDescent="0.25">
      <c r="A105" s="18">
        <v>45388</v>
      </c>
      <c r="B105" s="12">
        <v>64283</v>
      </c>
      <c r="C105" s="12">
        <v>60790</v>
      </c>
      <c r="D105" s="12">
        <v>61357</v>
      </c>
      <c r="E105" s="12">
        <v>59520</v>
      </c>
      <c r="F105" s="12">
        <v>60765</v>
      </c>
      <c r="G105" s="12">
        <v>66199</v>
      </c>
      <c r="H105" s="12">
        <v>76531</v>
      </c>
      <c r="I105" s="12">
        <v>87327</v>
      </c>
      <c r="J105" s="12">
        <v>89545</v>
      </c>
      <c r="K105" s="12">
        <v>91479</v>
      </c>
      <c r="L105" s="12">
        <v>86812</v>
      </c>
      <c r="M105" s="12">
        <v>78525</v>
      </c>
      <c r="N105" s="12">
        <v>76791</v>
      </c>
      <c r="O105" s="12">
        <v>72884</v>
      </c>
      <c r="P105" s="12">
        <v>68765</v>
      </c>
      <c r="Q105" s="12">
        <v>72320</v>
      </c>
      <c r="R105" s="12">
        <v>81524</v>
      </c>
      <c r="S105" s="12">
        <v>95244</v>
      </c>
      <c r="T105" s="12">
        <v>99785</v>
      </c>
      <c r="U105" s="12">
        <v>105780</v>
      </c>
      <c r="V105" s="12">
        <v>101292</v>
      </c>
      <c r="W105" s="12">
        <v>91566</v>
      </c>
      <c r="X105" s="12">
        <v>80842</v>
      </c>
      <c r="Y105" s="12">
        <v>70715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1900641</v>
      </c>
      <c r="AE105" s="5">
        <f t="shared" si="11"/>
        <v>1900641</v>
      </c>
      <c r="AG105" s="2">
        <f t="shared" si="12"/>
        <v>4</v>
      </c>
      <c r="AH105" s="2">
        <f t="shared" si="13"/>
        <v>2024</v>
      </c>
      <c r="AJ105" s="5">
        <f t="shared" si="14"/>
        <v>105780</v>
      </c>
      <c r="AK105" s="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40"/>
    </row>
    <row r="106" spans="1:89" x14ac:dyDescent="0.25">
      <c r="A106" s="18">
        <v>45389</v>
      </c>
      <c r="B106" s="12">
        <v>64581</v>
      </c>
      <c r="C106" s="12">
        <v>61239</v>
      </c>
      <c r="D106" s="12">
        <v>62267</v>
      </c>
      <c r="E106" s="12">
        <v>60296</v>
      </c>
      <c r="F106" s="12">
        <v>60878</v>
      </c>
      <c r="G106" s="12">
        <v>65749</v>
      </c>
      <c r="H106" s="12">
        <v>75475</v>
      </c>
      <c r="I106" s="12">
        <v>87272</v>
      </c>
      <c r="J106" s="12">
        <v>89507</v>
      </c>
      <c r="K106" s="12">
        <v>91388</v>
      </c>
      <c r="L106" s="12">
        <v>86735</v>
      </c>
      <c r="M106" s="12">
        <v>78385</v>
      </c>
      <c r="N106" s="12">
        <v>76640</v>
      </c>
      <c r="O106" s="12">
        <v>72764</v>
      </c>
      <c r="P106" s="12">
        <v>67158</v>
      </c>
      <c r="Q106" s="12">
        <v>69150</v>
      </c>
      <c r="R106" s="12">
        <v>76970</v>
      </c>
      <c r="S106" s="12">
        <v>89220</v>
      </c>
      <c r="T106" s="12">
        <v>94167</v>
      </c>
      <c r="U106" s="12">
        <v>104981</v>
      </c>
      <c r="V106" s="12">
        <v>99610</v>
      </c>
      <c r="W106" s="12">
        <v>88977</v>
      </c>
      <c r="X106" s="12">
        <v>77850</v>
      </c>
      <c r="Y106" s="12">
        <v>68688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1869947</v>
      </c>
      <c r="AE106" s="5">
        <f t="shared" si="11"/>
        <v>1869947</v>
      </c>
      <c r="AG106" s="2">
        <f t="shared" si="12"/>
        <v>4</v>
      </c>
      <c r="AH106" s="2">
        <f t="shared" si="13"/>
        <v>2024</v>
      </c>
      <c r="AJ106" s="5">
        <f t="shared" si="14"/>
        <v>104981</v>
      </c>
      <c r="AK106" s="2">
        <f t="shared" si="15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40"/>
    </row>
    <row r="107" spans="1:89" x14ac:dyDescent="0.25">
      <c r="A107" s="18">
        <v>45390</v>
      </c>
      <c r="B107" s="12">
        <v>62418</v>
      </c>
      <c r="C107" s="12">
        <v>60243</v>
      </c>
      <c r="D107" s="12">
        <v>58335</v>
      </c>
      <c r="E107" s="12">
        <v>60584</v>
      </c>
      <c r="F107" s="12">
        <v>62676</v>
      </c>
      <c r="G107" s="12">
        <v>72428</v>
      </c>
      <c r="H107" s="12">
        <v>88311</v>
      </c>
      <c r="I107" s="12">
        <v>90422</v>
      </c>
      <c r="J107" s="12">
        <v>87426</v>
      </c>
      <c r="K107" s="12">
        <v>84771</v>
      </c>
      <c r="L107" s="12">
        <v>81169</v>
      </c>
      <c r="M107" s="12">
        <v>74477</v>
      </c>
      <c r="N107" s="12">
        <v>72689</v>
      </c>
      <c r="O107" s="12">
        <v>67979</v>
      </c>
      <c r="P107" s="12">
        <v>64212</v>
      </c>
      <c r="Q107" s="12">
        <v>68090</v>
      </c>
      <c r="R107" s="12">
        <v>75267</v>
      </c>
      <c r="S107" s="12">
        <v>88185</v>
      </c>
      <c r="T107" s="12">
        <v>90804</v>
      </c>
      <c r="U107" s="12">
        <v>104295</v>
      </c>
      <c r="V107" s="12">
        <v>97808</v>
      </c>
      <c r="W107" s="12">
        <v>81661</v>
      </c>
      <c r="X107" s="12">
        <v>69092</v>
      </c>
      <c r="Y107" s="12">
        <v>59554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1298347</v>
      </c>
      <c r="AD107" s="5">
        <f t="shared" si="10"/>
        <v>524549</v>
      </c>
      <c r="AE107" s="5">
        <f t="shared" si="11"/>
        <v>1822896</v>
      </c>
      <c r="AG107" s="2">
        <f t="shared" si="12"/>
        <v>4</v>
      </c>
      <c r="AH107" s="2">
        <f t="shared" si="13"/>
        <v>2024</v>
      </c>
      <c r="AJ107" s="5">
        <f t="shared" si="14"/>
        <v>104295</v>
      </c>
      <c r="AK107" s="2">
        <f t="shared" si="15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40"/>
    </row>
    <row r="108" spans="1:89" x14ac:dyDescent="0.25">
      <c r="A108" s="18">
        <v>45391</v>
      </c>
      <c r="B108" s="12">
        <v>55561</v>
      </c>
      <c r="C108" s="12">
        <v>53674</v>
      </c>
      <c r="D108" s="12">
        <v>52646</v>
      </c>
      <c r="E108" s="12">
        <v>54684</v>
      </c>
      <c r="F108" s="12">
        <v>57066</v>
      </c>
      <c r="G108" s="12">
        <v>67564</v>
      </c>
      <c r="H108" s="12">
        <v>83036</v>
      </c>
      <c r="I108" s="12">
        <v>82385</v>
      </c>
      <c r="J108" s="12">
        <v>72116</v>
      </c>
      <c r="K108" s="12">
        <v>64494</v>
      </c>
      <c r="L108" s="12">
        <v>58965</v>
      </c>
      <c r="M108" s="12">
        <v>54762</v>
      </c>
      <c r="N108" s="12">
        <v>52957</v>
      </c>
      <c r="O108" s="12">
        <v>49579</v>
      </c>
      <c r="P108" s="12">
        <v>47973</v>
      </c>
      <c r="Q108" s="12">
        <v>51014</v>
      </c>
      <c r="R108" s="12">
        <v>59933</v>
      </c>
      <c r="S108" s="12">
        <v>77463</v>
      </c>
      <c r="T108" s="12">
        <v>86106</v>
      </c>
      <c r="U108" s="12">
        <v>95297</v>
      </c>
      <c r="V108" s="12">
        <v>91687</v>
      </c>
      <c r="W108" s="12">
        <v>82022</v>
      </c>
      <c r="X108" s="12">
        <v>70848</v>
      </c>
      <c r="Y108" s="12">
        <v>61934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1097601</v>
      </c>
      <c r="AD108" s="5">
        <f t="shared" si="10"/>
        <v>486165</v>
      </c>
      <c r="AE108" s="5">
        <f t="shared" si="11"/>
        <v>1583766</v>
      </c>
      <c r="AG108" s="2">
        <f t="shared" si="12"/>
        <v>4</v>
      </c>
      <c r="AH108" s="2">
        <f t="shared" si="13"/>
        <v>2024</v>
      </c>
      <c r="AJ108" s="5">
        <f t="shared" si="14"/>
        <v>95297</v>
      </c>
      <c r="AK108" s="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40"/>
    </row>
    <row r="109" spans="1:89" x14ac:dyDescent="0.25">
      <c r="A109" s="18">
        <v>45392</v>
      </c>
      <c r="B109" s="12">
        <v>57736</v>
      </c>
      <c r="C109" s="12">
        <v>55571</v>
      </c>
      <c r="D109" s="12">
        <v>54809</v>
      </c>
      <c r="E109" s="12">
        <v>56381</v>
      </c>
      <c r="F109" s="12">
        <v>59615</v>
      </c>
      <c r="G109" s="12">
        <v>69073</v>
      </c>
      <c r="H109" s="12">
        <v>85624</v>
      </c>
      <c r="I109" s="12">
        <v>84495</v>
      </c>
      <c r="J109" s="12">
        <v>76729</v>
      </c>
      <c r="K109" s="12">
        <v>75453</v>
      </c>
      <c r="L109" s="12">
        <v>75829</v>
      </c>
      <c r="M109" s="12">
        <v>69744</v>
      </c>
      <c r="N109" s="12">
        <v>66297</v>
      </c>
      <c r="O109" s="12">
        <v>65250</v>
      </c>
      <c r="P109" s="12">
        <v>65865</v>
      </c>
      <c r="Q109" s="12">
        <v>70973</v>
      </c>
      <c r="R109" s="12">
        <v>79331</v>
      </c>
      <c r="S109" s="12">
        <v>93276</v>
      </c>
      <c r="T109" s="12">
        <v>97473</v>
      </c>
      <c r="U109" s="12">
        <v>102737</v>
      </c>
      <c r="V109" s="12">
        <v>95706</v>
      </c>
      <c r="W109" s="12">
        <v>83966</v>
      </c>
      <c r="X109" s="12">
        <v>72120</v>
      </c>
      <c r="Y109" s="12">
        <v>62347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1275244</v>
      </c>
      <c r="AD109" s="5">
        <f t="shared" si="10"/>
        <v>501156</v>
      </c>
      <c r="AE109" s="5">
        <f t="shared" si="11"/>
        <v>1776400</v>
      </c>
      <c r="AG109" s="2">
        <f t="shared" si="12"/>
        <v>4</v>
      </c>
      <c r="AH109" s="2">
        <f t="shared" si="13"/>
        <v>2024</v>
      </c>
      <c r="AJ109" s="5">
        <f t="shared" si="14"/>
        <v>102737</v>
      </c>
      <c r="AK109" s="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40"/>
    </row>
    <row r="110" spans="1:89" x14ac:dyDescent="0.25">
      <c r="A110" s="18">
        <v>45393</v>
      </c>
      <c r="B110" s="12">
        <v>58333</v>
      </c>
      <c r="C110" s="12">
        <v>55878</v>
      </c>
      <c r="D110" s="12">
        <v>52969</v>
      </c>
      <c r="E110" s="12">
        <v>53748</v>
      </c>
      <c r="F110" s="12">
        <v>56760</v>
      </c>
      <c r="G110" s="12">
        <v>65296</v>
      </c>
      <c r="H110" s="12">
        <v>81857</v>
      </c>
      <c r="I110" s="12">
        <v>87506</v>
      </c>
      <c r="J110" s="12">
        <v>85176</v>
      </c>
      <c r="K110" s="12">
        <v>82952</v>
      </c>
      <c r="L110" s="12">
        <v>80832</v>
      </c>
      <c r="M110" s="12">
        <v>75926</v>
      </c>
      <c r="N110" s="12">
        <v>75946</v>
      </c>
      <c r="O110" s="12">
        <v>72148</v>
      </c>
      <c r="P110" s="12">
        <v>70539</v>
      </c>
      <c r="Q110" s="12">
        <v>73469</v>
      </c>
      <c r="R110" s="12">
        <v>82381</v>
      </c>
      <c r="S110" s="12">
        <v>95082</v>
      </c>
      <c r="T110" s="12">
        <v>98559</v>
      </c>
      <c r="U110" s="12">
        <v>102626</v>
      </c>
      <c r="V110" s="12">
        <v>96455</v>
      </c>
      <c r="W110" s="12">
        <v>84011</v>
      </c>
      <c r="X110" s="12">
        <v>72441</v>
      </c>
      <c r="Y110" s="12">
        <v>62597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1336049</v>
      </c>
      <c r="AD110" s="5">
        <f t="shared" si="10"/>
        <v>487438</v>
      </c>
      <c r="AE110" s="5">
        <f t="shared" si="11"/>
        <v>1823487</v>
      </c>
      <c r="AG110" s="2">
        <f t="shared" si="12"/>
        <v>4</v>
      </c>
      <c r="AH110" s="2">
        <f t="shared" si="13"/>
        <v>2024</v>
      </c>
      <c r="AJ110" s="5">
        <f t="shared" si="14"/>
        <v>102626</v>
      </c>
      <c r="AK110" s="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40"/>
    </row>
    <row r="111" spans="1:89" x14ac:dyDescent="0.25">
      <c r="A111" s="18">
        <v>45394</v>
      </c>
      <c r="B111" s="12">
        <v>56795</v>
      </c>
      <c r="C111" s="12">
        <v>54203</v>
      </c>
      <c r="D111" s="12">
        <v>52590</v>
      </c>
      <c r="E111" s="12">
        <v>52408</v>
      </c>
      <c r="F111" s="12">
        <v>54786</v>
      </c>
      <c r="G111" s="12">
        <v>61840</v>
      </c>
      <c r="H111" s="12">
        <v>77050</v>
      </c>
      <c r="I111" s="12">
        <v>84146</v>
      </c>
      <c r="J111" s="12">
        <v>81503</v>
      </c>
      <c r="K111" s="12">
        <v>78879</v>
      </c>
      <c r="L111" s="12">
        <v>77241</v>
      </c>
      <c r="M111" s="12">
        <v>73987</v>
      </c>
      <c r="N111" s="12">
        <v>73443</v>
      </c>
      <c r="O111" s="12">
        <v>70720</v>
      </c>
      <c r="P111" s="12">
        <v>68226</v>
      </c>
      <c r="Q111" s="12">
        <v>70603</v>
      </c>
      <c r="R111" s="12">
        <v>77051</v>
      </c>
      <c r="S111" s="12">
        <v>88065</v>
      </c>
      <c r="T111" s="12">
        <v>90100</v>
      </c>
      <c r="U111" s="12">
        <v>93005</v>
      </c>
      <c r="V111" s="12">
        <v>88562</v>
      </c>
      <c r="W111" s="12">
        <v>78274</v>
      </c>
      <c r="X111" s="12">
        <v>69012</v>
      </c>
      <c r="Y111" s="12">
        <v>60215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1262817</v>
      </c>
      <c r="AD111" s="5">
        <f t="shared" si="10"/>
        <v>469887</v>
      </c>
      <c r="AE111" s="5">
        <f t="shared" si="11"/>
        <v>1732704</v>
      </c>
      <c r="AG111" s="2">
        <f t="shared" si="12"/>
        <v>4</v>
      </c>
      <c r="AH111" s="2">
        <f t="shared" si="13"/>
        <v>2024</v>
      </c>
      <c r="AJ111" s="5">
        <f t="shared" si="14"/>
        <v>93005</v>
      </c>
      <c r="AK111" s="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40"/>
    </row>
    <row r="112" spans="1:89" x14ac:dyDescent="0.25">
      <c r="A112" s="18">
        <v>45395</v>
      </c>
      <c r="B112" s="12">
        <v>55029</v>
      </c>
      <c r="C112" s="12">
        <v>52464</v>
      </c>
      <c r="D112" s="12">
        <v>53113</v>
      </c>
      <c r="E112" s="12">
        <v>51082</v>
      </c>
      <c r="F112" s="12">
        <v>52180</v>
      </c>
      <c r="G112" s="12">
        <v>57861</v>
      </c>
      <c r="H112" s="12">
        <v>66867</v>
      </c>
      <c r="I112" s="12">
        <v>72478</v>
      </c>
      <c r="J112" s="12">
        <v>70648</v>
      </c>
      <c r="K112" s="12">
        <v>66533</v>
      </c>
      <c r="L112" s="12">
        <v>63369</v>
      </c>
      <c r="M112" s="12">
        <v>58218</v>
      </c>
      <c r="N112" s="12">
        <v>55673</v>
      </c>
      <c r="O112" s="12">
        <v>51571</v>
      </c>
      <c r="P112" s="12">
        <v>50121</v>
      </c>
      <c r="Q112" s="12">
        <v>51484</v>
      </c>
      <c r="R112" s="12">
        <v>62283</v>
      </c>
      <c r="S112" s="12">
        <v>77253</v>
      </c>
      <c r="T112" s="12">
        <v>84298</v>
      </c>
      <c r="U112" s="12">
        <v>90348</v>
      </c>
      <c r="V112" s="12">
        <v>86524</v>
      </c>
      <c r="W112" s="12">
        <v>77432</v>
      </c>
      <c r="X112" s="12">
        <v>67517</v>
      </c>
      <c r="Y112" s="12">
        <v>59942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1534288</v>
      </c>
      <c r="AE112" s="5">
        <f t="shared" si="11"/>
        <v>1534288</v>
      </c>
      <c r="AG112" s="2">
        <f t="shared" si="12"/>
        <v>4</v>
      </c>
      <c r="AH112" s="2">
        <f t="shared" si="13"/>
        <v>2024</v>
      </c>
      <c r="AJ112" s="5">
        <f t="shared" si="14"/>
        <v>90348</v>
      </c>
      <c r="AK112" s="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40"/>
    </row>
    <row r="113" spans="1:89" x14ac:dyDescent="0.25">
      <c r="A113" s="18">
        <v>45396</v>
      </c>
      <c r="B113" s="12">
        <v>53665</v>
      </c>
      <c r="C113" s="12">
        <v>51292</v>
      </c>
      <c r="D113" s="12">
        <v>51878</v>
      </c>
      <c r="E113" s="12">
        <v>50311</v>
      </c>
      <c r="F113" s="12">
        <v>51750</v>
      </c>
      <c r="G113" s="12">
        <v>56511</v>
      </c>
      <c r="H113" s="12">
        <v>64769</v>
      </c>
      <c r="I113" s="12">
        <v>68714</v>
      </c>
      <c r="J113" s="12">
        <v>65864</v>
      </c>
      <c r="K113" s="12">
        <v>63567</v>
      </c>
      <c r="L113" s="12">
        <v>58512</v>
      </c>
      <c r="M113" s="12">
        <v>53480</v>
      </c>
      <c r="N113" s="12">
        <v>52481</v>
      </c>
      <c r="O113" s="12">
        <v>49572</v>
      </c>
      <c r="P113" s="12">
        <v>47355</v>
      </c>
      <c r="Q113" s="12">
        <v>51170</v>
      </c>
      <c r="R113" s="12">
        <v>63098</v>
      </c>
      <c r="S113" s="12">
        <v>79317</v>
      </c>
      <c r="T113" s="12">
        <v>86102</v>
      </c>
      <c r="U113" s="12">
        <v>91767</v>
      </c>
      <c r="V113" s="12">
        <v>86970</v>
      </c>
      <c r="W113" s="12">
        <v>76975</v>
      </c>
      <c r="X113" s="12">
        <v>66361</v>
      </c>
      <c r="Y113" s="12">
        <v>57525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1499006</v>
      </c>
      <c r="AE113" s="5">
        <f t="shared" si="11"/>
        <v>1499006</v>
      </c>
      <c r="AG113" s="2">
        <f t="shared" si="12"/>
        <v>4</v>
      </c>
      <c r="AH113" s="2">
        <f t="shared" si="13"/>
        <v>2024</v>
      </c>
      <c r="AJ113" s="5">
        <f t="shared" si="14"/>
        <v>91767</v>
      </c>
      <c r="AK113" s="2">
        <f t="shared" si="15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40"/>
    </row>
    <row r="114" spans="1:89" x14ac:dyDescent="0.25">
      <c r="A114" s="18">
        <v>45397</v>
      </c>
      <c r="B114" s="12">
        <v>51866</v>
      </c>
      <c r="C114" s="12">
        <v>49948</v>
      </c>
      <c r="D114" s="12">
        <v>50527</v>
      </c>
      <c r="E114" s="12">
        <v>50036</v>
      </c>
      <c r="F114" s="12">
        <v>52229</v>
      </c>
      <c r="G114" s="12">
        <v>60833</v>
      </c>
      <c r="H114" s="12">
        <v>71006</v>
      </c>
      <c r="I114" s="12">
        <v>78795</v>
      </c>
      <c r="J114" s="12">
        <v>72247</v>
      </c>
      <c r="K114" s="12">
        <v>68701</v>
      </c>
      <c r="L114" s="12">
        <v>62996</v>
      </c>
      <c r="M114" s="12">
        <v>60544</v>
      </c>
      <c r="N114" s="12">
        <v>61271</v>
      </c>
      <c r="O114" s="12">
        <v>59597</v>
      </c>
      <c r="P114" s="12">
        <v>56583</v>
      </c>
      <c r="Q114" s="12">
        <v>59846</v>
      </c>
      <c r="R114" s="12">
        <v>65813</v>
      </c>
      <c r="S114" s="12">
        <v>78347</v>
      </c>
      <c r="T114" s="12">
        <v>85706</v>
      </c>
      <c r="U114" s="12">
        <v>91103</v>
      </c>
      <c r="V114" s="12">
        <v>87611</v>
      </c>
      <c r="W114" s="12">
        <v>76889</v>
      </c>
      <c r="X114" s="12">
        <v>66613</v>
      </c>
      <c r="Y114" s="12">
        <v>57817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1576924</v>
      </c>
      <c r="AE114" s="5">
        <f t="shared" si="11"/>
        <v>1576924</v>
      </c>
      <c r="AG114" s="2">
        <f t="shared" si="12"/>
        <v>4</v>
      </c>
      <c r="AH114" s="2">
        <f t="shared" si="13"/>
        <v>2024</v>
      </c>
      <c r="AJ114" s="5">
        <f t="shared" si="14"/>
        <v>91103</v>
      </c>
      <c r="AK114" s="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40"/>
    </row>
    <row r="115" spans="1:89" x14ac:dyDescent="0.25">
      <c r="A115" s="18">
        <v>45398</v>
      </c>
      <c r="B115" s="12">
        <v>52927</v>
      </c>
      <c r="C115" s="12">
        <v>50384</v>
      </c>
      <c r="D115" s="12">
        <v>49752</v>
      </c>
      <c r="E115" s="12">
        <v>51004</v>
      </c>
      <c r="F115" s="12">
        <v>53776</v>
      </c>
      <c r="G115" s="12">
        <v>62112</v>
      </c>
      <c r="H115" s="12">
        <v>75126</v>
      </c>
      <c r="I115" s="12">
        <v>75466</v>
      </c>
      <c r="J115" s="12">
        <v>68079</v>
      </c>
      <c r="K115" s="12">
        <v>63714</v>
      </c>
      <c r="L115" s="12">
        <v>60707</v>
      </c>
      <c r="M115" s="12">
        <v>56054</v>
      </c>
      <c r="N115" s="12">
        <v>54977</v>
      </c>
      <c r="O115" s="12">
        <v>52214</v>
      </c>
      <c r="P115" s="12">
        <v>50514</v>
      </c>
      <c r="Q115" s="12">
        <v>53272</v>
      </c>
      <c r="R115" s="12">
        <v>61286</v>
      </c>
      <c r="S115" s="12">
        <v>77189</v>
      </c>
      <c r="T115" s="12">
        <v>84270</v>
      </c>
      <c r="U115" s="12">
        <v>90923</v>
      </c>
      <c r="V115" s="12">
        <v>87465</v>
      </c>
      <c r="W115" s="12">
        <v>77397</v>
      </c>
      <c r="X115" s="12">
        <v>67973</v>
      </c>
      <c r="Y115" s="12">
        <v>58354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1081500</v>
      </c>
      <c r="AD115" s="5">
        <f t="shared" si="10"/>
        <v>453435</v>
      </c>
      <c r="AE115" s="5">
        <f t="shared" si="11"/>
        <v>1534935</v>
      </c>
      <c r="AG115" s="2">
        <f t="shared" si="12"/>
        <v>4</v>
      </c>
      <c r="AH115" s="2">
        <f t="shared" si="13"/>
        <v>2024</v>
      </c>
      <c r="AJ115" s="5">
        <f t="shared" si="14"/>
        <v>90923</v>
      </c>
      <c r="AK115" s="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40"/>
    </row>
    <row r="116" spans="1:89" x14ac:dyDescent="0.25">
      <c r="A116" s="18">
        <v>45399</v>
      </c>
      <c r="B116" s="12">
        <v>54640</v>
      </c>
      <c r="C116" s="12">
        <v>51532</v>
      </c>
      <c r="D116" s="12">
        <v>50994</v>
      </c>
      <c r="E116" s="12">
        <v>52231</v>
      </c>
      <c r="F116" s="12">
        <v>54683</v>
      </c>
      <c r="G116" s="12">
        <v>63492</v>
      </c>
      <c r="H116" s="12">
        <v>75911</v>
      </c>
      <c r="I116" s="12">
        <v>76908</v>
      </c>
      <c r="J116" s="12">
        <v>69343</v>
      </c>
      <c r="K116" s="12">
        <v>63593</v>
      </c>
      <c r="L116" s="12">
        <v>58236</v>
      </c>
      <c r="M116" s="12">
        <v>54276</v>
      </c>
      <c r="N116" s="12">
        <v>52450</v>
      </c>
      <c r="O116" s="12">
        <v>49447</v>
      </c>
      <c r="P116" s="12">
        <v>48355</v>
      </c>
      <c r="Q116" s="12">
        <v>50732</v>
      </c>
      <c r="R116" s="12">
        <v>59090</v>
      </c>
      <c r="S116" s="12">
        <v>73904</v>
      </c>
      <c r="T116" s="12">
        <v>81850</v>
      </c>
      <c r="U116" s="12">
        <v>90855</v>
      </c>
      <c r="V116" s="12">
        <v>87483</v>
      </c>
      <c r="W116" s="12">
        <v>77807</v>
      </c>
      <c r="X116" s="12">
        <v>67755</v>
      </c>
      <c r="Y116" s="12">
        <v>59118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1062084</v>
      </c>
      <c r="AD116" s="5">
        <f t="shared" si="10"/>
        <v>462601</v>
      </c>
      <c r="AE116" s="5">
        <f t="shared" si="11"/>
        <v>1524685</v>
      </c>
      <c r="AG116" s="2">
        <f t="shared" si="12"/>
        <v>4</v>
      </c>
      <c r="AH116" s="2">
        <f t="shared" si="13"/>
        <v>2024</v>
      </c>
      <c r="AJ116" s="5">
        <f t="shared" si="14"/>
        <v>90855</v>
      </c>
      <c r="AK116" s="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40"/>
    </row>
    <row r="117" spans="1:89" x14ac:dyDescent="0.25">
      <c r="A117" s="18">
        <v>45400</v>
      </c>
      <c r="B117" s="12">
        <v>54994</v>
      </c>
      <c r="C117" s="12">
        <v>52731</v>
      </c>
      <c r="D117" s="12">
        <v>51670</v>
      </c>
      <c r="E117" s="12">
        <v>53017</v>
      </c>
      <c r="F117" s="12">
        <v>56499</v>
      </c>
      <c r="G117" s="12">
        <v>64368</v>
      </c>
      <c r="H117" s="12">
        <v>77208</v>
      </c>
      <c r="I117" s="12">
        <v>76602</v>
      </c>
      <c r="J117" s="12">
        <v>68976</v>
      </c>
      <c r="K117" s="12">
        <v>62325</v>
      </c>
      <c r="L117" s="12">
        <v>58118</v>
      </c>
      <c r="M117" s="12">
        <v>53358</v>
      </c>
      <c r="N117" s="12">
        <v>52455</v>
      </c>
      <c r="O117" s="12">
        <v>48669</v>
      </c>
      <c r="P117" s="12">
        <v>47437</v>
      </c>
      <c r="Q117" s="12">
        <v>49406</v>
      </c>
      <c r="R117" s="12">
        <v>56993</v>
      </c>
      <c r="S117" s="12">
        <v>71744</v>
      </c>
      <c r="T117" s="12">
        <v>79884</v>
      </c>
      <c r="U117" s="12">
        <v>87952</v>
      </c>
      <c r="V117" s="12">
        <v>85912</v>
      </c>
      <c r="W117" s="12">
        <v>76989</v>
      </c>
      <c r="X117" s="12">
        <v>66149</v>
      </c>
      <c r="Y117" s="12">
        <v>58330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1042969</v>
      </c>
      <c r="AD117" s="5">
        <f t="shared" si="10"/>
        <v>468817</v>
      </c>
      <c r="AE117" s="5">
        <f t="shared" si="11"/>
        <v>1511786</v>
      </c>
      <c r="AG117" s="2">
        <f t="shared" si="12"/>
        <v>4</v>
      </c>
      <c r="AH117" s="2">
        <f t="shared" si="13"/>
        <v>2024</v>
      </c>
      <c r="AJ117" s="5">
        <f t="shared" si="14"/>
        <v>87952</v>
      </c>
      <c r="AK117" s="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40"/>
    </row>
    <row r="118" spans="1:89" x14ac:dyDescent="0.25">
      <c r="A118" s="18">
        <v>45401</v>
      </c>
      <c r="B118" s="12">
        <v>53895</v>
      </c>
      <c r="C118" s="12">
        <v>51677</v>
      </c>
      <c r="D118" s="12">
        <v>50852</v>
      </c>
      <c r="E118" s="12">
        <v>52178</v>
      </c>
      <c r="F118" s="12">
        <v>54805</v>
      </c>
      <c r="G118" s="12">
        <v>62908</v>
      </c>
      <c r="H118" s="12">
        <v>75261</v>
      </c>
      <c r="I118" s="12">
        <v>75834</v>
      </c>
      <c r="J118" s="12">
        <v>67645</v>
      </c>
      <c r="K118" s="12">
        <v>61558</v>
      </c>
      <c r="L118" s="12">
        <v>56258</v>
      </c>
      <c r="M118" s="12">
        <v>51594</v>
      </c>
      <c r="N118" s="12">
        <v>50771</v>
      </c>
      <c r="O118" s="12">
        <v>47290</v>
      </c>
      <c r="P118" s="12">
        <v>46285</v>
      </c>
      <c r="Q118" s="12">
        <v>49577</v>
      </c>
      <c r="R118" s="12">
        <v>58981</v>
      </c>
      <c r="S118" s="12">
        <v>74918</v>
      </c>
      <c r="T118" s="12">
        <v>81488</v>
      </c>
      <c r="U118" s="12">
        <v>88386</v>
      </c>
      <c r="V118" s="12">
        <v>85071</v>
      </c>
      <c r="W118" s="12">
        <v>76414</v>
      </c>
      <c r="X118" s="12">
        <v>67067</v>
      </c>
      <c r="Y118" s="12">
        <v>57905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1039137</v>
      </c>
      <c r="AD118" s="5">
        <f t="shared" si="10"/>
        <v>459481</v>
      </c>
      <c r="AE118" s="5">
        <f t="shared" si="11"/>
        <v>1498618</v>
      </c>
      <c r="AG118" s="2">
        <f t="shared" si="12"/>
        <v>4</v>
      </c>
      <c r="AH118" s="2">
        <f t="shared" si="13"/>
        <v>2024</v>
      </c>
      <c r="AJ118" s="5">
        <f t="shared" si="14"/>
        <v>88386</v>
      </c>
      <c r="AK118" s="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40"/>
    </row>
    <row r="119" spans="1:89" x14ac:dyDescent="0.25">
      <c r="A119" s="18">
        <v>45402</v>
      </c>
      <c r="B119" s="12">
        <v>53394</v>
      </c>
      <c r="C119" s="12">
        <v>50484</v>
      </c>
      <c r="D119" s="12">
        <v>50860</v>
      </c>
      <c r="E119" s="12">
        <v>49241</v>
      </c>
      <c r="F119" s="12">
        <v>50214</v>
      </c>
      <c r="G119" s="12">
        <v>55416</v>
      </c>
      <c r="H119" s="12">
        <v>64795</v>
      </c>
      <c r="I119" s="12">
        <v>72285</v>
      </c>
      <c r="J119" s="12">
        <v>76890</v>
      </c>
      <c r="K119" s="12">
        <v>79541</v>
      </c>
      <c r="L119" s="12">
        <v>79406</v>
      </c>
      <c r="M119" s="12">
        <v>75564</v>
      </c>
      <c r="N119" s="12">
        <v>75243</v>
      </c>
      <c r="O119" s="12">
        <v>71517</v>
      </c>
      <c r="P119" s="12">
        <v>68428</v>
      </c>
      <c r="Q119" s="12">
        <v>68726</v>
      </c>
      <c r="R119" s="12">
        <v>71571</v>
      </c>
      <c r="S119" s="12">
        <v>82168</v>
      </c>
      <c r="T119" s="12">
        <v>85470</v>
      </c>
      <c r="U119" s="12">
        <v>92059</v>
      </c>
      <c r="V119" s="12">
        <v>88392</v>
      </c>
      <c r="W119" s="12">
        <v>80422</v>
      </c>
      <c r="X119" s="12">
        <v>69883</v>
      </c>
      <c r="Y119" s="12">
        <v>61075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1673044</v>
      </c>
      <c r="AE119" s="5">
        <f t="shared" si="11"/>
        <v>1673044</v>
      </c>
      <c r="AG119" s="2">
        <f t="shared" si="12"/>
        <v>4</v>
      </c>
      <c r="AH119" s="2">
        <f t="shared" si="13"/>
        <v>2024</v>
      </c>
      <c r="AJ119" s="5">
        <f t="shared" si="14"/>
        <v>92059</v>
      </c>
      <c r="AK119" s="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40"/>
    </row>
    <row r="120" spans="1:89" x14ac:dyDescent="0.25">
      <c r="A120" s="18">
        <v>45403</v>
      </c>
      <c r="B120" s="12">
        <v>56080</v>
      </c>
      <c r="C120" s="12">
        <v>52689</v>
      </c>
      <c r="D120" s="12">
        <v>53429</v>
      </c>
      <c r="E120" s="12">
        <v>52364</v>
      </c>
      <c r="F120" s="12">
        <v>53614</v>
      </c>
      <c r="G120" s="12">
        <v>58126</v>
      </c>
      <c r="H120" s="12">
        <v>66471</v>
      </c>
      <c r="I120" s="12">
        <v>67674</v>
      </c>
      <c r="J120" s="12">
        <v>65041</v>
      </c>
      <c r="K120" s="12">
        <v>61935</v>
      </c>
      <c r="L120" s="12">
        <v>58307</v>
      </c>
      <c r="M120" s="12">
        <v>55833</v>
      </c>
      <c r="N120" s="12">
        <v>57430</v>
      </c>
      <c r="O120" s="12">
        <v>57898</v>
      </c>
      <c r="P120" s="12">
        <v>55701</v>
      </c>
      <c r="Q120" s="12">
        <v>58857</v>
      </c>
      <c r="R120" s="12">
        <v>70357</v>
      </c>
      <c r="S120" s="12">
        <v>85028</v>
      </c>
      <c r="T120" s="12">
        <v>90032</v>
      </c>
      <c r="U120" s="12">
        <v>96798</v>
      </c>
      <c r="V120" s="12">
        <v>90880</v>
      </c>
      <c r="W120" s="12">
        <v>80650</v>
      </c>
      <c r="X120" s="12">
        <v>69031</v>
      </c>
      <c r="Y120" s="12">
        <v>60036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1574261</v>
      </c>
      <c r="AE120" s="5">
        <f t="shared" si="11"/>
        <v>1574261</v>
      </c>
      <c r="AG120" s="2">
        <f t="shared" si="12"/>
        <v>4</v>
      </c>
      <c r="AH120" s="2">
        <f t="shared" si="13"/>
        <v>2024</v>
      </c>
      <c r="AJ120" s="5">
        <f t="shared" si="14"/>
        <v>96798</v>
      </c>
      <c r="AK120" s="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40"/>
    </row>
    <row r="121" spans="1:89" x14ac:dyDescent="0.25">
      <c r="A121" s="18">
        <v>45404</v>
      </c>
      <c r="B121" s="12">
        <v>54396</v>
      </c>
      <c r="C121" s="12">
        <v>52419</v>
      </c>
      <c r="D121" s="12">
        <v>50782</v>
      </c>
      <c r="E121" s="12">
        <v>52618</v>
      </c>
      <c r="F121" s="12">
        <v>55815</v>
      </c>
      <c r="G121" s="12">
        <v>64540</v>
      </c>
      <c r="H121" s="12">
        <v>79169</v>
      </c>
      <c r="I121" s="12">
        <v>79614</v>
      </c>
      <c r="J121" s="12">
        <v>70133</v>
      </c>
      <c r="K121" s="12">
        <v>64138</v>
      </c>
      <c r="L121" s="12">
        <v>60270</v>
      </c>
      <c r="M121" s="12">
        <v>55826</v>
      </c>
      <c r="N121" s="12">
        <v>54251</v>
      </c>
      <c r="O121" s="12">
        <v>51517</v>
      </c>
      <c r="P121" s="12">
        <v>48904</v>
      </c>
      <c r="Q121" s="12">
        <v>51160</v>
      </c>
      <c r="R121" s="12">
        <v>59963</v>
      </c>
      <c r="S121" s="12">
        <v>76622</v>
      </c>
      <c r="T121" s="12">
        <v>86526</v>
      </c>
      <c r="U121" s="12">
        <v>93789</v>
      </c>
      <c r="V121" s="12">
        <v>92100</v>
      </c>
      <c r="W121" s="12">
        <v>82481</v>
      </c>
      <c r="X121" s="12">
        <v>71682</v>
      </c>
      <c r="Y121" s="12">
        <v>63441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1098976</v>
      </c>
      <c r="AD121" s="5">
        <f t="shared" si="10"/>
        <v>473180</v>
      </c>
      <c r="AE121" s="5">
        <f t="shared" si="11"/>
        <v>1572156</v>
      </c>
      <c r="AG121" s="2">
        <f t="shared" si="12"/>
        <v>4</v>
      </c>
      <c r="AH121" s="2">
        <f t="shared" si="13"/>
        <v>2024</v>
      </c>
      <c r="AJ121" s="5">
        <f t="shared" si="14"/>
        <v>93789</v>
      </c>
      <c r="AK121" s="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40"/>
    </row>
    <row r="122" spans="1:89" x14ac:dyDescent="0.25">
      <c r="A122" s="18">
        <v>45405</v>
      </c>
      <c r="B122" s="12">
        <v>58819</v>
      </c>
      <c r="C122" s="12">
        <v>56056</v>
      </c>
      <c r="D122" s="12">
        <v>55430</v>
      </c>
      <c r="E122" s="12">
        <v>56752</v>
      </c>
      <c r="F122" s="12">
        <v>59759</v>
      </c>
      <c r="G122" s="12">
        <v>69012</v>
      </c>
      <c r="H122" s="12">
        <v>82918</v>
      </c>
      <c r="I122" s="12">
        <v>80882</v>
      </c>
      <c r="J122" s="12">
        <v>70250</v>
      </c>
      <c r="K122" s="12">
        <v>63886</v>
      </c>
      <c r="L122" s="12">
        <v>57938</v>
      </c>
      <c r="M122" s="12">
        <v>53234</v>
      </c>
      <c r="N122" s="12">
        <v>51671</v>
      </c>
      <c r="O122" s="12">
        <v>48799</v>
      </c>
      <c r="P122" s="12">
        <v>47015</v>
      </c>
      <c r="Q122" s="12">
        <v>50552</v>
      </c>
      <c r="R122" s="12">
        <v>58868</v>
      </c>
      <c r="S122" s="12">
        <v>75524</v>
      </c>
      <c r="T122" s="12">
        <v>84783</v>
      </c>
      <c r="U122" s="12">
        <v>93663</v>
      </c>
      <c r="V122" s="12">
        <v>91466</v>
      </c>
      <c r="W122" s="12">
        <v>81197</v>
      </c>
      <c r="X122" s="12">
        <v>69553</v>
      </c>
      <c r="Y122" s="12">
        <v>60448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1079281</v>
      </c>
      <c r="AD122" s="5">
        <f t="shared" si="10"/>
        <v>499194</v>
      </c>
      <c r="AE122" s="5">
        <f t="shared" si="11"/>
        <v>1578475</v>
      </c>
      <c r="AG122" s="2">
        <f t="shared" si="12"/>
        <v>4</v>
      </c>
      <c r="AH122" s="2">
        <f t="shared" si="13"/>
        <v>2024</v>
      </c>
      <c r="AJ122" s="5">
        <f t="shared" si="14"/>
        <v>93663</v>
      </c>
      <c r="AK122" s="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40"/>
    </row>
    <row r="123" spans="1:89" x14ac:dyDescent="0.25">
      <c r="A123" s="18">
        <v>45406</v>
      </c>
      <c r="B123" s="12">
        <v>55899</v>
      </c>
      <c r="C123" s="12">
        <v>54060</v>
      </c>
      <c r="D123" s="12">
        <v>52771</v>
      </c>
      <c r="E123" s="12">
        <v>54011</v>
      </c>
      <c r="F123" s="12">
        <v>56832</v>
      </c>
      <c r="G123" s="12">
        <v>65388</v>
      </c>
      <c r="H123" s="12">
        <v>80195</v>
      </c>
      <c r="I123" s="12">
        <v>83104</v>
      </c>
      <c r="J123" s="12">
        <v>80689</v>
      </c>
      <c r="K123" s="12">
        <v>77358</v>
      </c>
      <c r="L123" s="12">
        <v>72965</v>
      </c>
      <c r="M123" s="12">
        <v>66972</v>
      </c>
      <c r="N123" s="12">
        <v>67838</v>
      </c>
      <c r="O123" s="12">
        <v>64960</v>
      </c>
      <c r="P123" s="12">
        <v>65016</v>
      </c>
      <c r="Q123" s="12">
        <v>68289</v>
      </c>
      <c r="R123" s="12">
        <v>74392</v>
      </c>
      <c r="S123" s="12">
        <v>88717</v>
      </c>
      <c r="T123" s="12">
        <v>94157</v>
      </c>
      <c r="U123" s="12">
        <v>99610</v>
      </c>
      <c r="V123" s="12">
        <v>96612</v>
      </c>
      <c r="W123" s="12">
        <v>86788</v>
      </c>
      <c r="X123" s="12">
        <v>76371</v>
      </c>
      <c r="Y123" s="12">
        <v>66991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1263838</v>
      </c>
      <c r="AD123" s="5">
        <f t="shared" si="10"/>
        <v>486147</v>
      </c>
      <c r="AE123" s="5">
        <f t="shared" si="11"/>
        <v>1749985</v>
      </c>
      <c r="AG123" s="2">
        <f t="shared" si="12"/>
        <v>4</v>
      </c>
      <c r="AH123" s="2">
        <f t="shared" si="13"/>
        <v>2024</v>
      </c>
      <c r="AJ123" s="5">
        <f t="shared" si="14"/>
        <v>99610</v>
      </c>
      <c r="AK123" s="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40"/>
    </row>
    <row r="124" spans="1:89" x14ac:dyDescent="0.25">
      <c r="A124" s="18">
        <v>45407</v>
      </c>
      <c r="B124" s="12">
        <v>62655</v>
      </c>
      <c r="C124" s="12">
        <v>60320</v>
      </c>
      <c r="D124" s="12">
        <v>59139</v>
      </c>
      <c r="E124" s="12">
        <v>60751</v>
      </c>
      <c r="F124" s="12">
        <v>63373</v>
      </c>
      <c r="G124" s="12">
        <v>72935</v>
      </c>
      <c r="H124" s="12">
        <v>87857</v>
      </c>
      <c r="I124" s="12">
        <v>86687</v>
      </c>
      <c r="J124" s="12">
        <v>76525</v>
      </c>
      <c r="K124" s="12">
        <v>69209</v>
      </c>
      <c r="L124" s="12">
        <v>64286</v>
      </c>
      <c r="M124" s="12">
        <v>59308</v>
      </c>
      <c r="N124" s="12">
        <v>57305</v>
      </c>
      <c r="O124" s="12">
        <v>53288</v>
      </c>
      <c r="P124" s="12">
        <v>50749</v>
      </c>
      <c r="Q124" s="12">
        <v>52884</v>
      </c>
      <c r="R124" s="12">
        <v>61611</v>
      </c>
      <c r="S124" s="12">
        <v>77347</v>
      </c>
      <c r="T124" s="12">
        <v>87435</v>
      </c>
      <c r="U124" s="12">
        <v>95893</v>
      </c>
      <c r="V124" s="12">
        <v>95184</v>
      </c>
      <c r="W124" s="12">
        <v>85809</v>
      </c>
      <c r="X124" s="12">
        <v>74798</v>
      </c>
      <c r="Y124" s="12">
        <v>64881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1148318</v>
      </c>
      <c r="AD124" s="5">
        <f t="shared" si="10"/>
        <v>531911</v>
      </c>
      <c r="AE124" s="5">
        <f t="shared" si="11"/>
        <v>1680229</v>
      </c>
      <c r="AG124" s="2">
        <f t="shared" si="12"/>
        <v>4</v>
      </c>
      <c r="AH124" s="2">
        <f t="shared" si="13"/>
        <v>2024</v>
      </c>
      <c r="AJ124" s="5">
        <f t="shared" si="14"/>
        <v>95893</v>
      </c>
      <c r="AK124" s="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40"/>
    </row>
    <row r="125" spans="1:89" x14ac:dyDescent="0.25">
      <c r="A125" s="18">
        <v>45408</v>
      </c>
      <c r="B125" s="12">
        <v>60599</v>
      </c>
      <c r="C125" s="12">
        <v>58546</v>
      </c>
      <c r="D125" s="12">
        <v>56888</v>
      </c>
      <c r="E125" s="12">
        <v>59090</v>
      </c>
      <c r="F125" s="12">
        <v>61658</v>
      </c>
      <c r="G125" s="12">
        <v>70851</v>
      </c>
      <c r="H125" s="12">
        <v>84940</v>
      </c>
      <c r="I125" s="12">
        <v>83171</v>
      </c>
      <c r="J125" s="12">
        <v>71724</v>
      </c>
      <c r="K125" s="12">
        <v>64141</v>
      </c>
      <c r="L125" s="12">
        <v>60125</v>
      </c>
      <c r="M125" s="12">
        <v>54557</v>
      </c>
      <c r="N125" s="12">
        <v>53008</v>
      </c>
      <c r="O125" s="12">
        <v>48813</v>
      </c>
      <c r="P125" s="12">
        <v>47476</v>
      </c>
      <c r="Q125" s="12">
        <v>49652</v>
      </c>
      <c r="R125" s="12">
        <v>57812</v>
      </c>
      <c r="S125" s="12">
        <v>72570</v>
      </c>
      <c r="T125" s="12">
        <v>81265</v>
      </c>
      <c r="U125" s="12">
        <v>88049</v>
      </c>
      <c r="V125" s="12">
        <v>88471</v>
      </c>
      <c r="W125" s="12">
        <v>80223</v>
      </c>
      <c r="X125" s="12">
        <v>71039</v>
      </c>
      <c r="Y125" s="12">
        <v>62135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1072096</v>
      </c>
      <c r="AD125" s="5">
        <f t="shared" si="10"/>
        <v>514707</v>
      </c>
      <c r="AE125" s="5">
        <f t="shared" si="11"/>
        <v>1586803</v>
      </c>
      <c r="AG125" s="2">
        <f t="shared" si="12"/>
        <v>4</v>
      </c>
      <c r="AH125" s="2">
        <f t="shared" si="13"/>
        <v>2024</v>
      </c>
      <c r="AJ125" s="5">
        <f t="shared" si="14"/>
        <v>88471</v>
      </c>
      <c r="AK125" s="2">
        <f t="shared" si="15"/>
        <v>21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40"/>
    </row>
    <row r="126" spans="1:89" x14ac:dyDescent="0.25">
      <c r="A126" s="18">
        <v>45409</v>
      </c>
      <c r="B126" s="12">
        <v>57782</v>
      </c>
      <c r="C126" s="12">
        <v>55315</v>
      </c>
      <c r="D126" s="12">
        <v>56623</v>
      </c>
      <c r="E126" s="12">
        <v>55896</v>
      </c>
      <c r="F126" s="12">
        <v>57334</v>
      </c>
      <c r="G126" s="12">
        <v>62811</v>
      </c>
      <c r="H126" s="12">
        <v>70928</v>
      </c>
      <c r="I126" s="12">
        <v>72985</v>
      </c>
      <c r="J126" s="12">
        <v>66945</v>
      </c>
      <c r="K126" s="12">
        <v>62569</v>
      </c>
      <c r="L126" s="12">
        <v>56873</v>
      </c>
      <c r="M126" s="12">
        <v>51611</v>
      </c>
      <c r="N126" s="12">
        <v>50176</v>
      </c>
      <c r="O126" s="12">
        <v>46914</v>
      </c>
      <c r="P126" s="12">
        <v>45095</v>
      </c>
      <c r="Q126" s="12">
        <v>47620</v>
      </c>
      <c r="R126" s="12">
        <v>57354</v>
      </c>
      <c r="S126" s="12">
        <v>70608</v>
      </c>
      <c r="T126" s="12">
        <v>79054</v>
      </c>
      <c r="U126" s="12">
        <v>86294</v>
      </c>
      <c r="V126" s="12">
        <v>85480</v>
      </c>
      <c r="W126" s="12">
        <v>77018</v>
      </c>
      <c r="X126" s="12">
        <v>67427</v>
      </c>
      <c r="Y126" s="12">
        <v>59403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1500115</v>
      </c>
      <c r="AE126" s="5">
        <f t="shared" si="11"/>
        <v>1500115</v>
      </c>
      <c r="AG126" s="2">
        <f t="shared" si="12"/>
        <v>4</v>
      </c>
      <c r="AH126" s="2">
        <f t="shared" si="13"/>
        <v>2024</v>
      </c>
      <c r="AJ126" s="5">
        <f t="shared" si="14"/>
        <v>86294</v>
      </c>
      <c r="AK126" s="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40"/>
    </row>
    <row r="127" spans="1:89" x14ac:dyDescent="0.25">
      <c r="A127" s="18">
        <v>45410</v>
      </c>
      <c r="B127" s="12">
        <v>53242</v>
      </c>
      <c r="C127" s="12">
        <v>50692</v>
      </c>
      <c r="D127" s="12">
        <v>52124</v>
      </c>
      <c r="E127" s="12">
        <v>50111</v>
      </c>
      <c r="F127" s="12">
        <v>51557</v>
      </c>
      <c r="G127" s="12">
        <v>55721</v>
      </c>
      <c r="H127" s="12">
        <v>62886</v>
      </c>
      <c r="I127" s="12">
        <v>66450</v>
      </c>
      <c r="J127" s="12">
        <v>64229</v>
      </c>
      <c r="K127" s="12">
        <v>62534</v>
      </c>
      <c r="L127" s="12">
        <v>62795</v>
      </c>
      <c r="M127" s="12">
        <v>61782</v>
      </c>
      <c r="N127" s="12">
        <v>63003</v>
      </c>
      <c r="O127" s="12">
        <v>59010</v>
      </c>
      <c r="P127" s="12">
        <v>55757</v>
      </c>
      <c r="Q127" s="12">
        <v>58703</v>
      </c>
      <c r="R127" s="12">
        <v>70426</v>
      </c>
      <c r="S127" s="12">
        <v>83675</v>
      </c>
      <c r="T127" s="12">
        <v>90121</v>
      </c>
      <c r="U127" s="12">
        <v>94429</v>
      </c>
      <c r="V127" s="12">
        <v>89764</v>
      </c>
      <c r="W127" s="12">
        <v>77948</v>
      </c>
      <c r="X127" s="12">
        <v>66432</v>
      </c>
      <c r="Y127" s="12">
        <v>57422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1560813</v>
      </c>
      <c r="AE127" s="5">
        <f t="shared" si="11"/>
        <v>1560813</v>
      </c>
      <c r="AG127" s="2">
        <f t="shared" si="12"/>
        <v>4</v>
      </c>
      <c r="AH127" s="2">
        <f t="shared" si="13"/>
        <v>2024</v>
      </c>
      <c r="AJ127" s="5">
        <f t="shared" si="14"/>
        <v>94429</v>
      </c>
      <c r="AK127" s="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40"/>
    </row>
    <row r="128" spans="1:89" x14ac:dyDescent="0.25">
      <c r="A128" s="18">
        <v>45411</v>
      </c>
      <c r="B128" s="12">
        <v>51824</v>
      </c>
      <c r="C128" s="12">
        <v>49373</v>
      </c>
      <c r="D128" s="12">
        <v>47889</v>
      </c>
      <c r="E128" s="12">
        <v>49355</v>
      </c>
      <c r="F128" s="12">
        <v>51587</v>
      </c>
      <c r="G128" s="12">
        <v>60330</v>
      </c>
      <c r="H128" s="12">
        <v>74519</v>
      </c>
      <c r="I128" s="12">
        <v>74168</v>
      </c>
      <c r="J128" s="12">
        <v>66971</v>
      </c>
      <c r="K128" s="12">
        <v>59791</v>
      </c>
      <c r="L128" s="12">
        <v>55641</v>
      </c>
      <c r="M128" s="12">
        <v>51298</v>
      </c>
      <c r="N128" s="12">
        <v>50114</v>
      </c>
      <c r="O128" s="12">
        <v>47934</v>
      </c>
      <c r="P128" s="12">
        <v>45984</v>
      </c>
      <c r="Q128" s="12">
        <v>49055</v>
      </c>
      <c r="R128" s="12">
        <v>57986</v>
      </c>
      <c r="S128" s="12">
        <v>71801</v>
      </c>
      <c r="T128" s="12">
        <v>79614</v>
      </c>
      <c r="U128" s="12">
        <v>89422</v>
      </c>
      <c r="V128" s="12">
        <v>86103</v>
      </c>
      <c r="W128" s="12">
        <v>74837</v>
      </c>
      <c r="X128" s="12">
        <v>64838</v>
      </c>
      <c r="Y128" s="12">
        <v>54529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1025557</v>
      </c>
      <c r="AD128" s="5">
        <f t="shared" si="10"/>
        <v>439406</v>
      </c>
      <c r="AE128" s="5">
        <f t="shared" si="11"/>
        <v>1464963</v>
      </c>
      <c r="AG128" s="2">
        <f t="shared" si="12"/>
        <v>4</v>
      </c>
      <c r="AH128" s="2">
        <f t="shared" si="13"/>
        <v>2024</v>
      </c>
      <c r="AJ128" s="5">
        <f t="shared" si="14"/>
        <v>89422</v>
      </c>
      <c r="AK128" s="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40"/>
    </row>
    <row r="129" spans="1:89" x14ac:dyDescent="0.25">
      <c r="A129" s="18">
        <v>45412</v>
      </c>
      <c r="B129" s="12">
        <v>50870</v>
      </c>
      <c r="C129" s="12">
        <v>48400</v>
      </c>
      <c r="D129" s="12">
        <v>47456</v>
      </c>
      <c r="E129" s="12">
        <v>48531</v>
      </c>
      <c r="F129" s="12">
        <v>52184</v>
      </c>
      <c r="G129" s="12">
        <v>60001</v>
      </c>
      <c r="H129" s="12">
        <v>74492</v>
      </c>
      <c r="I129" s="12">
        <v>74208</v>
      </c>
      <c r="J129" s="12">
        <v>66005</v>
      </c>
      <c r="K129" s="12">
        <v>59566</v>
      </c>
      <c r="L129" s="12">
        <v>55550</v>
      </c>
      <c r="M129" s="12">
        <v>52163</v>
      </c>
      <c r="N129" s="12">
        <v>53224</v>
      </c>
      <c r="O129" s="12">
        <v>50737</v>
      </c>
      <c r="P129" s="12">
        <v>49055</v>
      </c>
      <c r="Q129" s="12">
        <v>53565</v>
      </c>
      <c r="R129" s="12">
        <v>63413</v>
      </c>
      <c r="S129" s="12">
        <v>77547</v>
      </c>
      <c r="T129" s="12">
        <v>85423</v>
      </c>
      <c r="U129" s="12">
        <v>90389</v>
      </c>
      <c r="V129" s="12">
        <v>85687</v>
      </c>
      <c r="W129" s="12">
        <v>75597</v>
      </c>
      <c r="X129" s="12">
        <v>63486</v>
      </c>
      <c r="Y129" s="12">
        <v>54812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1055615</v>
      </c>
      <c r="AD129" s="5">
        <f t="shared" si="10"/>
        <v>436746</v>
      </c>
      <c r="AE129" s="5">
        <f t="shared" si="11"/>
        <v>1492361</v>
      </c>
      <c r="AG129" s="2">
        <f t="shared" si="12"/>
        <v>4</v>
      </c>
      <c r="AH129" s="2">
        <f t="shared" si="13"/>
        <v>2024</v>
      </c>
      <c r="AJ129" s="5">
        <f t="shared" si="14"/>
        <v>90389</v>
      </c>
      <c r="AK129" s="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40"/>
    </row>
    <row r="130" spans="1:89" x14ac:dyDescent="0.25">
      <c r="A130" s="18">
        <v>45413</v>
      </c>
      <c r="B130" s="12">
        <v>50409</v>
      </c>
      <c r="C130" s="12">
        <v>47398</v>
      </c>
      <c r="D130" s="12">
        <v>46260</v>
      </c>
      <c r="E130" s="12">
        <v>46434</v>
      </c>
      <c r="F130" s="12">
        <v>50262</v>
      </c>
      <c r="G130" s="12">
        <v>60457</v>
      </c>
      <c r="H130" s="12">
        <v>75074</v>
      </c>
      <c r="I130" s="12">
        <v>80507</v>
      </c>
      <c r="J130" s="12">
        <v>72236</v>
      </c>
      <c r="K130" s="12">
        <v>68612</v>
      </c>
      <c r="L130" s="12">
        <v>62833</v>
      </c>
      <c r="M130" s="12">
        <v>56551</v>
      </c>
      <c r="N130" s="12">
        <v>55972</v>
      </c>
      <c r="O130" s="12">
        <v>51247</v>
      </c>
      <c r="P130" s="12">
        <v>49044</v>
      </c>
      <c r="Q130" s="12">
        <v>54558</v>
      </c>
      <c r="R130" s="12">
        <v>63440</v>
      </c>
      <c r="S130" s="12">
        <v>72306</v>
      </c>
      <c r="T130" s="12">
        <v>81904</v>
      </c>
      <c r="U130" s="12">
        <v>87763</v>
      </c>
      <c r="V130" s="12">
        <v>89850</v>
      </c>
      <c r="W130" s="12">
        <v>79498</v>
      </c>
      <c r="X130" s="12">
        <v>67134</v>
      </c>
      <c r="Y130" s="12">
        <v>56541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1093455</v>
      </c>
      <c r="AD130" s="5">
        <f t="shared" si="10"/>
        <v>432835</v>
      </c>
      <c r="AE130" s="5">
        <f t="shared" si="11"/>
        <v>1526290</v>
      </c>
      <c r="AG130" s="2">
        <f t="shared" si="12"/>
        <v>5</v>
      </c>
      <c r="AH130" s="2">
        <f t="shared" si="13"/>
        <v>2024</v>
      </c>
      <c r="AJ130" s="5">
        <f t="shared" si="14"/>
        <v>89850</v>
      </c>
      <c r="AK130" s="2">
        <f t="shared" si="15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40"/>
    </row>
    <row r="131" spans="1:89" x14ac:dyDescent="0.25">
      <c r="A131" s="18">
        <v>45414</v>
      </c>
      <c r="B131" s="12">
        <v>51965</v>
      </c>
      <c r="C131" s="12">
        <v>49531</v>
      </c>
      <c r="D131" s="12">
        <v>47126</v>
      </c>
      <c r="E131" s="12">
        <v>48474</v>
      </c>
      <c r="F131" s="12">
        <v>51245</v>
      </c>
      <c r="G131" s="12">
        <v>61703</v>
      </c>
      <c r="H131" s="12">
        <v>75089</v>
      </c>
      <c r="I131" s="12">
        <v>79654</v>
      </c>
      <c r="J131" s="12">
        <v>74377</v>
      </c>
      <c r="K131" s="12">
        <v>72710</v>
      </c>
      <c r="L131" s="12">
        <v>72764</v>
      </c>
      <c r="M131" s="12">
        <v>67324</v>
      </c>
      <c r="N131" s="12">
        <v>64328</v>
      </c>
      <c r="O131" s="12">
        <v>64190</v>
      </c>
      <c r="P131" s="12">
        <v>63329</v>
      </c>
      <c r="Q131" s="12">
        <v>67711</v>
      </c>
      <c r="R131" s="12">
        <v>74471</v>
      </c>
      <c r="S131" s="12">
        <v>83952</v>
      </c>
      <c r="T131" s="12">
        <v>90041</v>
      </c>
      <c r="U131" s="12">
        <v>93260</v>
      </c>
      <c r="V131" s="12">
        <v>92406</v>
      </c>
      <c r="W131" s="12">
        <v>82063</v>
      </c>
      <c r="X131" s="12">
        <v>68645</v>
      </c>
      <c r="Y131" s="12">
        <v>58561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1211225</v>
      </c>
      <c r="AD131" s="5">
        <f t="shared" si="10"/>
        <v>443694</v>
      </c>
      <c r="AE131" s="5">
        <f t="shared" si="11"/>
        <v>1654919</v>
      </c>
      <c r="AG131" s="2">
        <f t="shared" si="12"/>
        <v>5</v>
      </c>
      <c r="AH131" s="2">
        <f t="shared" si="13"/>
        <v>2024</v>
      </c>
      <c r="AJ131" s="5">
        <f t="shared" si="14"/>
        <v>93260</v>
      </c>
      <c r="AK131" s="2">
        <f t="shared" si="15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40"/>
    </row>
    <row r="132" spans="1:89" x14ac:dyDescent="0.25">
      <c r="A132" s="18">
        <v>45415</v>
      </c>
      <c r="B132" s="12">
        <v>52649</v>
      </c>
      <c r="C132" s="12">
        <v>49537</v>
      </c>
      <c r="D132" s="12">
        <v>48317</v>
      </c>
      <c r="E132" s="12">
        <v>48884</v>
      </c>
      <c r="F132" s="12">
        <v>51757</v>
      </c>
      <c r="G132" s="12">
        <v>62483</v>
      </c>
      <c r="H132" s="12">
        <v>75227</v>
      </c>
      <c r="I132" s="12">
        <v>75891</v>
      </c>
      <c r="J132" s="12">
        <v>64819</v>
      </c>
      <c r="K132" s="12">
        <v>59521</v>
      </c>
      <c r="L132" s="12">
        <v>55813</v>
      </c>
      <c r="M132" s="12">
        <v>55512</v>
      </c>
      <c r="N132" s="12">
        <v>52829</v>
      </c>
      <c r="O132" s="12">
        <v>48995</v>
      </c>
      <c r="P132" s="12">
        <v>47059</v>
      </c>
      <c r="Q132" s="12">
        <v>52359</v>
      </c>
      <c r="R132" s="12">
        <v>59425</v>
      </c>
      <c r="S132" s="12">
        <v>70191</v>
      </c>
      <c r="T132" s="12">
        <v>78484</v>
      </c>
      <c r="U132" s="12">
        <v>83926</v>
      </c>
      <c r="V132" s="12">
        <v>86249</v>
      </c>
      <c r="W132" s="12">
        <v>78001</v>
      </c>
      <c r="X132" s="12">
        <v>66081</v>
      </c>
      <c r="Y132" s="12">
        <v>56515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1035155</v>
      </c>
      <c r="AD132" s="5">
        <f t="shared" si="10"/>
        <v>445369</v>
      </c>
      <c r="AE132" s="5">
        <f t="shared" si="11"/>
        <v>1480524</v>
      </c>
      <c r="AG132" s="2">
        <f t="shared" si="12"/>
        <v>5</v>
      </c>
      <c r="AH132" s="2">
        <f t="shared" si="13"/>
        <v>2024</v>
      </c>
      <c r="AJ132" s="5">
        <f t="shared" si="14"/>
        <v>86249</v>
      </c>
      <c r="AK132" s="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40"/>
    </row>
    <row r="133" spans="1:89" x14ac:dyDescent="0.25">
      <c r="A133" s="18">
        <v>45416</v>
      </c>
      <c r="B133" s="12">
        <v>52463</v>
      </c>
      <c r="C133" s="12">
        <v>49170</v>
      </c>
      <c r="D133" s="12">
        <v>47412</v>
      </c>
      <c r="E133" s="12">
        <v>47713</v>
      </c>
      <c r="F133" s="12">
        <v>48767</v>
      </c>
      <c r="G133" s="12">
        <v>55382</v>
      </c>
      <c r="H133" s="12">
        <v>63539</v>
      </c>
      <c r="I133" s="12">
        <v>67680</v>
      </c>
      <c r="J133" s="12">
        <v>65418</v>
      </c>
      <c r="K133" s="12">
        <v>62822</v>
      </c>
      <c r="L133" s="12">
        <v>56694</v>
      </c>
      <c r="M133" s="12">
        <v>54396</v>
      </c>
      <c r="N133" s="12">
        <v>53410</v>
      </c>
      <c r="O133" s="12">
        <v>51223</v>
      </c>
      <c r="P133" s="12">
        <v>52458</v>
      </c>
      <c r="Q133" s="12">
        <v>56791</v>
      </c>
      <c r="R133" s="12">
        <v>65673</v>
      </c>
      <c r="S133" s="12">
        <v>74762</v>
      </c>
      <c r="T133" s="12">
        <v>81398</v>
      </c>
      <c r="U133" s="12">
        <v>85985</v>
      </c>
      <c r="V133" s="12">
        <v>85855</v>
      </c>
      <c r="W133" s="12">
        <v>76432</v>
      </c>
      <c r="X133" s="12">
        <v>66644</v>
      </c>
      <c r="Y133" s="12">
        <v>56570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1478657</v>
      </c>
      <c r="AE133" s="5">
        <f t="shared" si="11"/>
        <v>1478657</v>
      </c>
      <c r="AG133" s="2">
        <f t="shared" si="12"/>
        <v>5</v>
      </c>
      <c r="AH133" s="2">
        <f t="shared" si="13"/>
        <v>2024</v>
      </c>
      <c r="AJ133" s="5">
        <f t="shared" si="14"/>
        <v>85985</v>
      </c>
      <c r="AK133" s="2">
        <f t="shared" si="15"/>
        <v>20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40"/>
    </row>
    <row r="134" spans="1:89" x14ac:dyDescent="0.25">
      <c r="A134" s="18">
        <v>45417</v>
      </c>
      <c r="B134" s="12">
        <v>51484</v>
      </c>
      <c r="C134" s="12">
        <v>47902</v>
      </c>
      <c r="D134" s="12">
        <v>46384</v>
      </c>
      <c r="E134" s="12">
        <v>45955</v>
      </c>
      <c r="F134" s="12">
        <v>47282</v>
      </c>
      <c r="G134" s="12">
        <v>52467</v>
      </c>
      <c r="H134" s="12">
        <v>60310</v>
      </c>
      <c r="I134" s="12">
        <v>65660</v>
      </c>
      <c r="J134" s="12">
        <v>64021</v>
      </c>
      <c r="K134" s="12">
        <v>66432</v>
      </c>
      <c r="L134" s="12">
        <v>60738</v>
      </c>
      <c r="M134" s="12">
        <v>62260</v>
      </c>
      <c r="N134" s="12">
        <v>58061</v>
      </c>
      <c r="O134" s="12">
        <v>56420</v>
      </c>
      <c r="P134" s="12">
        <v>56968</v>
      </c>
      <c r="Q134" s="12">
        <v>65233</v>
      </c>
      <c r="R134" s="12">
        <v>74137</v>
      </c>
      <c r="S134" s="12">
        <v>85275</v>
      </c>
      <c r="T134" s="12">
        <v>90474</v>
      </c>
      <c r="U134" s="12">
        <v>95955</v>
      </c>
      <c r="V134" s="12">
        <v>94183</v>
      </c>
      <c r="W134" s="12">
        <v>80762</v>
      </c>
      <c r="X134" s="12">
        <v>68890</v>
      </c>
      <c r="Y134" s="12">
        <v>57452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1554705</v>
      </c>
      <c r="AE134" s="5">
        <f t="shared" si="11"/>
        <v>1554705</v>
      </c>
      <c r="AG134" s="2">
        <f t="shared" si="12"/>
        <v>5</v>
      </c>
      <c r="AH134" s="2">
        <f t="shared" si="13"/>
        <v>2024</v>
      </c>
      <c r="AJ134" s="5">
        <f t="shared" si="14"/>
        <v>95955</v>
      </c>
      <c r="AK134" s="2">
        <f t="shared" si="15"/>
        <v>20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40"/>
    </row>
    <row r="135" spans="1:89" x14ac:dyDescent="0.25">
      <c r="A135" s="18">
        <v>45418</v>
      </c>
      <c r="B135" s="12">
        <v>52125</v>
      </c>
      <c r="C135" s="12">
        <v>49229</v>
      </c>
      <c r="D135" s="12">
        <v>47456</v>
      </c>
      <c r="E135" s="12">
        <v>47545</v>
      </c>
      <c r="F135" s="12">
        <v>51301</v>
      </c>
      <c r="G135" s="12">
        <v>61219</v>
      </c>
      <c r="H135" s="12">
        <v>75701</v>
      </c>
      <c r="I135" s="12">
        <v>80577</v>
      </c>
      <c r="J135" s="12">
        <v>73872</v>
      </c>
      <c r="K135" s="12">
        <v>71288</v>
      </c>
      <c r="L135" s="12">
        <v>65492</v>
      </c>
      <c r="M135" s="12">
        <v>63805</v>
      </c>
      <c r="N135" s="12">
        <v>59087</v>
      </c>
      <c r="O135" s="12">
        <v>56846</v>
      </c>
      <c r="P135" s="12">
        <v>54335</v>
      </c>
      <c r="Q135" s="12">
        <v>55552</v>
      </c>
      <c r="R135" s="12">
        <v>59796</v>
      </c>
      <c r="S135" s="12">
        <v>71429</v>
      </c>
      <c r="T135" s="12">
        <v>81887</v>
      </c>
      <c r="U135" s="12">
        <v>88610</v>
      </c>
      <c r="V135" s="12">
        <v>89178</v>
      </c>
      <c r="W135" s="12">
        <v>78761</v>
      </c>
      <c r="X135" s="12">
        <v>66198</v>
      </c>
      <c r="Y135" s="12">
        <v>56050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1116713</v>
      </c>
      <c r="AD135" s="5">
        <f t="shared" si="10"/>
        <v>440626</v>
      </c>
      <c r="AE135" s="5">
        <f t="shared" si="11"/>
        <v>1557339</v>
      </c>
      <c r="AG135" s="2">
        <f t="shared" si="12"/>
        <v>5</v>
      </c>
      <c r="AH135" s="2">
        <f t="shared" si="13"/>
        <v>2024</v>
      </c>
      <c r="AJ135" s="5">
        <f t="shared" si="14"/>
        <v>89178</v>
      </c>
      <c r="AK135" s="2">
        <f t="shared" si="15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40"/>
    </row>
    <row r="136" spans="1:89" x14ac:dyDescent="0.25">
      <c r="A136" s="18">
        <v>45419</v>
      </c>
      <c r="B136" s="12">
        <v>50263</v>
      </c>
      <c r="C136" s="12">
        <v>47887</v>
      </c>
      <c r="D136" s="12">
        <v>45990</v>
      </c>
      <c r="E136" s="12">
        <v>46363</v>
      </c>
      <c r="F136" s="12">
        <v>49636</v>
      </c>
      <c r="G136" s="12">
        <v>59435</v>
      </c>
      <c r="H136" s="12">
        <v>71664</v>
      </c>
      <c r="I136" s="12">
        <v>73084</v>
      </c>
      <c r="J136" s="12">
        <v>61631</v>
      </c>
      <c r="K136" s="12">
        <v>56229</v>
      </c>
      <c r="L136" s="12">
        <v>53563</v>
      </c>
      <c r="M136" s="12">
        <v>52453</v>
      </c>
      <c r="N136" s="12">
        <v>49581</v>
      </c>
      <c r="O136" s="12">
        <v>47542</v>
      </c>
      <c r="P136" s="12">
        <v>46376</v>
      </c>
      <c r="Q136" s="12">
        <v>50251</v>
      </c>
      <c r="R136" s="12">
        <v>57963</v>
      </c>
      <c r="S136" s="12">
        <v>69574</v>
      </c>
      <c r="T136" s="12">
        <v>80211</v>
      </c>
      <c r="U136" s="12">
        <v>84553</v>
      </c>
      <c r="V136" s="12">
        <v>87430</v>
      </c>
      <c r="W136" s="12">
        <v>76164</v>
      </c>
      <c r="X136" s="12">
        <v>63805</v>
      </c>
      <c r="Y136" s="12">
        <v>53815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1010410</v>
      </c>
      <c r="AD136" s="5">
        <f t="shared" si="10"/>
        <v>425053</v>
      </c>
      <c r="AE136" s="5">
        <f t="shared" si="11"/>
        <v>1435463</v>
      </c>
      <c r="AG136" s="2">
        <f t="shared" si="12"/>
        <v>5</v>
      </c>
      <c r="AH136" s="2">
        <f t="shared" si="13"/>
        <v>2024</v>
      </c>
      <c r="AJ136" s="5">
        <f t="shared" si="14"/>
        <v>87430</v>
      </c>
      <c r="AK136" s="2">
        <f t="shared" si="15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40"/>
    </row>
    <row r="137" spans="1:89" x14ac:dyDescent="0.25">
      <c r="A137" s="18">
        <v>45420</v>
      </c>
      <c r="B137" s="12">
        <v>48456</v>
      </c>
      <c r="C137" s="12">
        <v>45847</v>
      </c>
      <c r="D137" s="12">
        <v>44684</v>
      </c>
      <c r="E137" s="12">
        <v>45589</v>
      </c>
      <c r="F137" s="12">
        <v>48316</v>
      </c>
      <c r="G137" s="12">
        <v>58086</v>
      </c>
      <c r="H137" s="12">
        <v>71382</v>
      </c>
      <c r="I137" s="12">
        <v>72050</v>
      </c>
      <c r="J137" s="12">
        <v>62729</v>
      </c>
      <c r="K137" s="12">
        <v>59454</v>
      </c>
      <c r="L137" s="12">
        <v>58005</v>
      </c>
      <c r="M137" s="12">
        <v>57269</v>
      </c>
      <c r="N137" s="12">
        <v>58598</v>
      </c>
      <c r="O137" s="12">
        <v>58749</v>
      </c>
      <c r="P137" s="12">
        <v>59960</v>
      </c>
      <c r="Q137" s="12">
        <v>65595</v>
      </c>
      <c r="R137" s="12">
        <v>73496</v>
      </c>
      <c r="S137" s="12">
        <v>82887</v>
      </c>
      <c r="T137" s="12">
        <v>87162</v>
      </c>
      <c r="U137" s="12">
        <v>90589</v>
      </c>
      <c r="V137" s="12">
        <v>89367</v>
      </c>
      <c r="W137" s="12">
        <v>78769</v>
      </c>
      <c r="X137" s="12">
        <v>66818</v>
      </c>
      <c r="Y137" s="12">
        <v>56626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1121497</v>
      </c>
      <c r="AD137" s="5">
        <f t="shared" si="10"/>
        <v>418986</v>
      </c>
      <c r="AE137" s="5">
        <f t="shared" si="11"/>
        <v>1540483</v>
      </c>
      <c r="AG137" s="2">
        <f t="shared" si="12"/>
        <v>5</v>
      </c>
      <c r="AH137" s="2">
        <f t="shared" si="13"/>
        <v>2024</v>
      </c>
      <c r="AJ137" s="5">
        <f t="shared" si="14"/>
        <v>90589</v>
      </c>
      <c r="AK137" s="2">
        <f t="shared" si="15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40"/>
    </row>
    <row r="138" spans="1:89" x14ac:dyDescent="0.25">
      <c r="A138" s="18">
        <v>45421</v>
      </c>
      <c r="B138" s="12">
        <v>51652</v>
      </c>
      <c r="C138" s="12">
        <v>47984</v>
      </c>
      <c r="D138" s="12">
        <v>47110</v>
      </c>
      <c r="E138" s="12">
        <v>47408</v>
      </c>
      <c r="F138" s="12">
        <v>50995</v>
      </c>
      <c r="G138" s="12">
        <v>60016</v>
      </c>
      <c r="H138" s="12">
        <v>76043</v>
      </c>
      <c r="I138" s="12">
        <v>81289</v>
      </c>
      <c r="J138" s="12">
        <v>75472</v>
      </c>
      <c r="K138" s="12">
        <v>73459</v>
      </c>
      <c r="L138" s="12">
        <v>71671</v>
      </c>
      <c r="M138" s="12">
        <v>70486</v>
      </c>
      <c r="N138" s="12">
        <v>67778</v>
      </c>
      <c r="O138" s="12">
        <v>62553</v>
      </c>
      <c r="P138" s="12">
        <v>60962</v>
      </c>
      <c r="Q138" s="12">
        <v>63938</v>
      </c>
      <c r="R138" s="12">
        <v>71693</v>
      </c>
      <c r="S138" s="12">
        <v>81769</v>
      </c>
      <c r="T138" s="12">
        <v>89189</v>
      </c>
      <c r="U138" s="12">
        <v>92687</v>
      </c>
      <c r="V138" s="12">
        <v>93424</v>
      </c>
      <c r="W138" s="12">
        <v>83665</v>
      </c>
      <c r="X138" s="12">
        <v>69950</v>
      </c>
      <c r="Y138" s="12">
        <v>60691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1209985</v>
      </c>
      <c r="AD138" s="5">
        <f t="shared" ref="AD138:AD201" si="18">AE138-AC138</f>
        <v>441899</v>
      </c>
      <c r="AE138" s="5">
        <f t="shared" ref="AE138:AE201" si="19">SUM(B138:Y138)</f>
        <v>1651884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93424</v>
      </c>
      <c r="AK138" s="2">
        <f t="shared" ref="AK138:AK201" si="23">IF(AE138&gt;0,INDEX(B$8:Y$8,MATCH(AJ138,B138:Y138,0)),"")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40"/>
    </row>
    <row r="139" spans="1:89" x14ac:dyDescent="0.25">
      <c r="A139" s="18">
        <v>45422</v>
      </c>
      <c r="B139" s="12">
        <v>54788</v>
      </c>
      <c r="C139" s="12">
        <v>52581</v>
      </c>
      <c r="D139" s="12">
        <v>50704</v>
      </c>
      <c r="E139" s="12">
        <v>51940</v>
      </c>
      <c r="F139" s="12">
        <v>55048</v>
      </c>
      <c r="G139" s="12">
        <v>65678</v>
      </c>
      <c r="H139" s="12">
        <v>78016</v>
      </c>
      <c r="I139" s="12">
        <v>77479</v>
      </c>
      <c r="J139" s="12">
        <v>65543</v>
      </c>
      <c r="K139" s="12">
        <v>60680</v>
      </c>
      <c r="L139" s="12">
        <v>57724</v>
      </c>
      <c r="M139" s="12">
        <v>56871</v>
      </c>
      <c r="N139" s="12">
        <v>53210</v>
      </c>
      <c r="O139" s="12">
        <v>52434</v>
      </c>
      <c r="P139" s="12">
        <v>51110</v>
      </c>
      <c r="Q139" s="12">
        <v>55350</v>
      </c>
      <c r="R139" s="12">
        <v>62739</v>
      </c>
      <c r="S139" s="12">
        <v>72222</v>
      </c>
      <c r="T139" s="12">
        <v>81557</v>
      </c>
      <c r="U139" s="12">
        <v>85583</v>
      </c>
      <c r="V139" s="12">
        <v>88753</v>
      </c>
      <c r="W139" s="12">
        <v>79397</v>
      </c>
      <c r="X139" s="12">
        <v>68955</v>
      </c>
      <c r="Y139" s="12">
        <v>58168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1069607</v>
      </c>
      <c r="AD139" s="5">
        <f t="shared" si="18"/>
        <v>466923</v>
      </c>
      <c r="AE139" s="5">
        <f t="shared" si="19"/>
        <v>1536530</v>
      </c>
      <c r="AG139" s="2">
        <f t="shared" si="20"/>
        <v>5</v>
      </c>
      <c r="AH139" s="2">
        <f t="shared" si="21"/>
        <v>2024</v>
      </c>
      <c r="AJ139" s="5">
        <f t="shared" si="22"/>
        <v>88753</v>
      </c>
      <c r="AK139" s="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40"/>
    </row>
    <row r="140" spans="1:89" x14ac:dyDescent="0.25">
      <c r="A140" s="18">
        <v>45423</v>
      </c>
      <c r="B140" s="12">
        <v>53177</v>
      </c>
      <c r="C140" s="12">
        <v>49705</v>
      </c>
      <c r="D140" s="12">
        <v>48371</v>
      </c>
      <c r="E140" s="12">
        <v>47901</v>
      </c>
      <c r="F140" s="12">
        <v>49802</v>
      </c>
      <c r="G140" s="12">
        <v>55240</v>
      </c>
      <c r="H140" s="12">
        <v>63817</v>
      </c>
      <c r="I140" s="12">
        <v>66928</v>
      </c>
      <c r="J140" s="12">
        <v>64066</v>
      </c>
      <c r="K140" s="12">
        <v>66063</v>
      </c>
      <c r="L140" s="12">
        <v>60887</v>
      </c>
      <c r="M140" s="12">
        <v>58888</v>
      </c>
      <c r="N140" s="12">
        <v>58086</v>
      </c>
      <c r="O140" s="12">
        <v>53683</v>
      </c>
      <c r="P140" s="12">
        <v>52323</v>
      </c>
      <c r="Q140" s="12">
        <v>55502</v>
      </c>
      <c r="R140" s="12">
        <v>63580</v>
      </c>
      <c r="S140" s="12">
        <v>73946</v>
      </c>
      <c r="T140" s="12">
        <v>81888</v>
      </c>
      <c r="U140" s="12">
        <v>86928</v>
      </c>
      <c r="V140" s="12">
        <v>87617</v>
      </c>
      <c r="W140" s="12">
        <v>78308</v>
      </c>
      <c r="X140" s="12">
        <v>68065</v>
      </c>
      <c r="Y140" s="12">
        <v>59242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1504013</v>
      </c>
      <c r="AE140" s="5">
        <f t="shared" si="19"/>
        <v>1504013</v>
      </c>
      <c r="AG140" s="2">
        <f t="shared" si="20"/>
        <v>5</v>
      </c>
      <c r="AH140" s="2">
        <f t="shared" si="21"/>
        <v>2024</v>
      </c>
      <c r="AJ140" s="5">
        <f t="shared" si="22"/>
        <v>87617</v>
      </c>
      <c r="AK140" s="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40"/>
    </row>
    <row r="141" spans="1:89" x14ac:dyDescent="0.25">
      <c r="A141" s="18">
        <v>45424</v>
      </c>
      <c r="B141" s="12">
        <v>53769</v>
      </c>
      <c r="C141" s="12">
        <v>50847</v>
      </c>
      <c r="D141" s="12">
        <v>49721</v>
      </c>
      <c r="E141" s="12">
        <v>48791</v>
      </c>
      <c r="F141" s="12">
        <v>51355</v>
      </c>
      <c r="G141" s="12">
        <v>55808</v>
      </c>
      <c r="H141" s="12">
        <v>63900</v>
      </c>
      <c r="I141" s="12">
        <v>66222</v>
      </c>
      <c r="J141" s="12">
        <v>62515</v>
      </c>
      <c r="K141" s="12">
        <v>62551</v>
      </c>
      <c r="L141" s="12">
        <v>57478</v>
      </c>
      <c r="M141" s="12">
        <v>54403</v>
      </c>
      <c r="N141" s="12">
        <v>50972</v>
      </c>
      <c r="O141" s="12">
        <v>48267</v>
      </c>
      <c r="P141" s="12">
        <v>48129</v>
      </c>
      <c r="Q141" s="12">
        <v>50936</v>
      </c>
      <c r="R141" s="12">
        <v>60975</v>
      </c>
      <c r="S141" s="12">
        <v>70865</v>
      </c>
      <c r="T141" s="12">
        <v>81274</v>
      </c>
      <c r="U141" s="12">
        <v>89101</v>
      </c>
      <c r="V141" s="12">
        <v>88859</v>
      </c>
      <c r="W141" s="12">
        <v>78460</v>
      </c>
      <c r="X141" s="12">
        <v>66061</v>
      </c>
      <c r="Y141" s="12">
        <v>56204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1467463</v>
      </c>
      <c r="AE141" s="5">
        <f t="shared" si="19"/>
        <v>1467463</v>
      </c>
      <c r="AG141" s="2">
        <f t="shared" si="20"/>
        <v>5</v>
      </c>
      <c r="AH141" s="2">
        <f t="shared" si="21"/>
        <v>2024</v>
      </c>
      <c r="AJ141" s="5">
        <f t="shared" si="22"/>
        <v>89101</v>
      </c>
      <c r="AK141" s="2">
        <f t="shared" si="23"/>
        <v>20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40"/>
    </row>
    <row r="142" spans="1:89" x14ac:dyDescent="0.25">
      <c r="A142" s="18">
        <v>45425</v>
      </c>
      <c r="B142" s="12">
        <v>49850</v>
      </c>
      <c r="C142" s="12">
        <v>47628</v>
      </c>
      <c r="D142" s="12">
        <v>45620</v>
      </c>
      <c r="E142" s="12">
        <v>46601</v>
      </c>
      <c r="F142" s="12">
        <v>50068</v>
      </c>
      <c r="G142" s="12">
        <v>59459</v>
      </c>
      <c r="H142" s="12">
        <v>73574</v>
      </c>
      <c r="I142" s="12">
        <v>77040</v>
      </c>
      <c r="J142" s="12">
        <v>65543</v>
      </c>
      <c r="K142" s="12">
        <v>58455</v>
      </c>
      <c r="L142" s="12">
        <v>55271</v>
      </c>
      <c r="M142" s="12">
        <v>53331</v>
      </c>
      <c r="N142" s="12">
        <v>52975</v>
      </c>
      <c r="O142" s="12">
        <v>50921</v>
      </c>
      <c r="P142" s="12">
        <v>49037</v>
      </c>
      <c r="Q142" s="12">
        <v>50593</v>
      </c>
      <c r="R142" s="12">
        <v>58412</v>
      </c>
      <c r="S142" s="12">
        <v>71260</v>
      </c>
      <c r="T142" s="12">
        <v>80753</v>
      </c>
      <c r="U142" s="12">
        <v>85715</v>
      </c>
      <c r="V142" s="12">
        <v>88577</v>
      </c>
      <c r="W142" s="12">
        <v>77703</v>
      </c>
      <c r="X142" s="12">
        <v>65029</v>
      </c>
      <c r="Y142" s="12">
        <v>54780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1040615</v>
      </c>
      <c r="AD142" s="5">
        <f t="shared" si="18"/>
        <v>427580</v>
      </c>
      <c r="AE142" s="5">
        <f t="shared" si="19"/>
        <v>1468195</v>
      </c>
      <c r="AG142" s="2">
        <f t="shared" si="20"/>
        <v>5</v>
      </c>
      <c r="AH142" s="2">
        <f t="shared" si="21"/>
        <v>2024</v>
      </c>
      <c r="AJ142" s="5">
        <f t="shared" si="22"/>
        <v>88577</v>
      </c>
      <c r="AK142" s="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40"/>
    </row>
    <row r="143" spans="1:89" x14ac:dyDescent="0.25">
      <c r="A143" s="18">
        <v>45426</v>
      </c>
      <c r="B143" s="12">
        <v>49596</v>
      </c>
      <c r="C143" s="12">
        <v>46805</v>
      </c>
      <c r="D143" s="12">
        <v>45299</v>
      </c>
      <c r="E143" s="12">
        <v>46564</v>
      </c>
      <c r="F143" s="12">
        <v>49930</v>
      </c>
      <c r="G143" s="12">
        <v>58762</v>
      </c>
      <c r="H143" s="12">
        <v>71705</v>
      </c>
      <c r="I143" s="12">
        <v>75345</v>
      </c>
      <c r="J143" s="12">
        <v>69647</v>
      </c>
      <c r="K143" s="12">
        <v>65322</v>
      </c>
      <c r="L143" s="12">
        <v>57734</v>
      </c>
      <c r="M143" s="12">
        <v>56802</v>
      </c>
      <c r="N143" s="12">
        <v>56607</v>
      </c>
      <c r="O143" s="12">
        <v>55129</v>
      </c>
      <c r="P143" s="12">
        <v>50288</v>
      </c>
      <c r="Q143" s="12">
        <v>54384</v>
      </c>
      <c r="R143" s="12">
        <v>61870</v>
      </c>
      <c r="S143" s="12">
        <v>73163</v>
      </c>
      <c r="T143" s="12">
        <v>80831</v>
      </c>
      <c r="U143" s="12">
        <v>87650</v>
      </c>
      <c r="V143" s="12">
        <v>88122</v>
      </c>
      <c r="W143" s="12">
        <v>76875</v>
      </c>
      <c r="X143" s="12">
        <v>64894</v>
      </c>
      <c r="Y143" s="12">
        <v>54072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1074663</v>
      </c>
      <c r="AD143" s="5">
        <f t="shared" si="18"/>
        <v>422733</v>
      </c>
      <c r="AE143" s="5">
        <f t="shared" si="19"/>
        <v>1497396</v>
      </c>
      <c r="AG143" s="2">
        <f t="shared" si="20"/>
        <v>5</v>
      </c>
      <c r="AH143" s="2">
        <f t="shared" si="21"/>
        <v>2024</v>
      </c>
      <c r="AJ143" s="5">
        <f t="shared" si="22"/>
        <v>88122</v>
      </c>
      <c r="AK143" s="2">
        <f t="shared" si="23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40"/>
    </row>
    <row r="144" spans="1:89" x14ac:dyDescent="0.25">
      <c r="A144" s="18">
        <v>45427</v>
      </c>
      <c r="B144" s="12">
        <v>49175</v>
      </c>
      <c r="C144" s="12">
        <v>45688</v>
      </c>
      <c r="D144" s="12">
        <v>44490</v>
      </c>
      <c r="E144" s="12">
        <v>44365</v>
      </c>
      <c r="F144" s="12">
        <v>48198</v>
      </c>
      <c r="G144" s="12">
        <v>56465</v>
      </c>
      <c r="H144" s="12">
        <v>69973</v>
      </c>
      <c r="I144" s="12">
        <v>71577</v>
      </c>
      <c r="J144" s="12">
        <v>62121</v>
      </c>
      <c r="K144" s="12">
        <v>58538</v>
      </c>
      <c r="L144" s="12">
        <v>55780</v>
      </c>
      <c r="M144" s="12">
        <v>52808</v>
      </c>
      <c r="N144" s="12">
        <v>51982</v>
      </c>
      <c r="O144" s="12">
        <v>50032</v>
      </c>
      <c r="P144" s="12">
        <v>51529</v>
      </c>
      <c r="Q144" s="12">
        <v>54441</v>
      </c>
      <c r="R144" s="12">
        <v>63490</v>
      </c>
      <c r="S144" s="12">
        <v>74964</v>
      </c>
      <c r="T144" s="12">
        <v>83458</v>
      </c>
      <c r="U144" s="12">
        <v>89405</v>
      </c>
      <c r="V144" s="12">
        <v>89315</v>
      </c>
      <c r="W144" s="12">
        <v>78392</v>
      </c>
      <c r="X144" s="12">
        <v>64660</v>
      </c>
      <c r="Y144" s="12">
        <v>54453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1052492</v>
      </c>
      <c r="AD144" s="5">
        <f t="shared" si="18"/>
        <v>412807</v>
      </c>
      <c r="AE144" s="5">
        <f t="shared" si="19"/>
        <v>1465299</v>
      </c>
      <c r="AG144" s="2">
        <f t="shared" si="20"/>
        <v>5</v>
      </c>
      <c r="AH144" s="2">
        <f t="shared" si="21"/>
        <v>2024</v>
      </c>
      <c r="AJ144" s="5">
        <f t="shared" si="22"/>
        <v>89405</v>
      </c>
      <c r="AK144" s="2">
        <f t="shared" si="23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40"/>
    </row>
    <row r="145" spans="1:89" x14ac:dyDescent="0.25">
      <c r="A145" s="18">
        <v>45428</v>
      </c>
      <c r="B145" s="12">
        <v>48899</v>
      </c>
      <c r="C145" s="12">
        <v>45666</v>
      </c>
      <c r="D145" s="12">
        <v>43651</v>
      </c>
      <c r="E145" s="12">
        <v>44056</v>
      </c>
      <c r="F145" s="12">
        <v>47326</v>
      </c>
      <c r="G145" s="12">
        <v>55745</v>
      </c>
      <c r="H145" s="12">
        <v>67804</v>
      </c>
      <c r="I145" s="12">
        <v>70849</v>
      </c>
      <c r="J145" s="12">
        <v>65128</v>
      </c>
      <c r="K145" s="12">
        <v>62728</v>
      </c>
      <c r="L145" s="12">
        <v>59491</v>
      </c>
      <c r="M145" s="12">
        <v>57305</v>
      </c>
      <c r="N145" s="12">
        <v>55728</v>
      </c>
      <c r="O145" s="12">
        <v>53052</v>
      </c>
      <c r="P145" s="12">
        <v>52729</v>
      </c>
      <c r="Q145" s="12">
        <v>59005</v>
      </c>
      <c r="R145" s="12">
        <v>67051</v>
      </c>
      <c r="S145" s="12">
        <v>77804</v>
      </c>
      <c r="T145" s="12">
        <v>84203</v>
      </c>
      <c r="U145" s="12">
        <v>88887</v>
      </c>
      <c r="V145" s="12">
        <v>89525</v>
      </c>
      <c r="W145" s="12">
        <v>78857</v>
      </c>
      <c r="X145" s="12">
        <v>65640</v>
      </c>
      <c r="Y145" s="12">
        <v>54768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1087982</v>
      </c>
      <c r="AD145" s="5">
        <f t="shared" si="18"/>
        <v>407915</v>
      </c>
      <c r="AE145" s="5">
        <f t="shared" si="19"/>
        <v>1495897</v>
      </c>
      <c r="AG145" s="2">
        <f t="shared" si="20"/>
        <v>5</v>
      </c>
      <c r="AH145" s="2">
        <f t="shared" si="21"/>
        <v>2024</v>
      </c>
      <c r="AJ145" s="5">
        <f t="shared" si="22"/>
        <v>89525</v>
      </c>
      <c r="AK145" s="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40"/>
    </row>
    <row r="146" spans="1:89" x14ac:dyDescent="0.25">
      <c r="A146" s="18">
        <v>45429</v>
      </c>
      <c r="B146" s="12">
        <v>49489</v>
      </c>
      <c r="C146" s="12">
        <v>45871</v>
      </c>
      <c r="D146" s="12">
        <v>44038</v>
      </c>
      <c r="E146" s="12">
        <v>44249</v>
      </c>
      <c r="F146" s="12">
        <v>47234</v>
      </c>
      <c r="G146" s="12">
        <v>55368</v>
      </c>
      <c r="H146" s="12">
        <v>67738</v>
      </c>
      <c r="I146" s="12">
        <v>69937</v>
      </c>
      <c r="J146" s="12">
        <v>62885</v>
      </c>
      <c r="K146" s="12">
        <v>59330</v>
      </c>
      <c r="L146" s="12">
        <v>54290</v>
      </c>
      <c r="M146" s="12">
        <v>53382</v>
      </c>
      <c r="N146" s="12">
        <v>53134</v>
      </c>
      <c r="O146" s="12">
        <v>52161</v>
      </c>
      <c r="P146" s="12">
        <v>54013</v>
      </c>
      <c r="Q146" s="12">
        <v>57489</v>
      </c>
      <c r="R146" s="12">
        <v>66409</v>
      </c>
      <c r="S146" s="12">
        <v>74948</v>
      </c>
      <c r="T146" s="12">
        <v>80349</v>
      </c>
      <c r="U146" s="12">
        <v>85198</v>
      </c>
      <c r="V146" s="12">
        <v>86442</v>
      </c>
      <c r="W146" s="12">
        <v>77948</v>
      </c>
      <c r="X146" s="12">
        <v>66023</v>
      </c>
      <c r="Y146" s="12">
        <v>55529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1053938</v>
      </c>
      <c r="AD146" s="5">
        <f t="shared" si="18"/>
        <v>409516</v>
      </c>
      <c r="AE146" s="5">
        <f t="shared" si="19"/>
        <v>1463454</v>
      </c>
      <c r="AG146" s="2">
        <f t="shared" si="20"/>
        <v>5</v>
      </c>
      <c r="AH146" s="2">
        <f t="shared" si="21"/>
        <v>2024</v>
      </c>
      <c r="AJ146" s="5">
        <f t="shared" si="22"/>
        <v>86442</v>
      </c>
      <c r="AK146" s="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40"/>
    </row>
    <row r="147" spans="1:89" x14ac:dyDescent="0.25">
      <c r="A147" s="18">
        <v>45430</v>
      </c>
      <c r="B147" s="12">
        <v>49871</v>
      </c>
      <c r="C147" s="12">
        <v>46425</v>
      </c>
      <c r="D147" s="12">
        <v>44626</v>
      </c>
      <c r="E147" s="12">
        <v>44072</v>
      </c>
      <c r="F147" s="12">
        <v>45203</v>
      </c>
      <c r="G147" s="12">
        <v>50424</v>
      </c>
      <c r="H147" s="12">
        <v>57644</v>
      </c>
      <c r="I147" s="12">
        <v>64402</v>
      </c>
      <c r="J147" s="12">
        <v>63937</v>
      </c>
      <c r="K147" s="12">
        <v>64556</v>
      </c>
      <c r="L147" s="12">
        <v>61874</v>
      </c>
      <c r="M147" s="12">
        <v>60177</v>
      </c>
      <c r="N147" s="12">
        <v>57874</v>
      </c>
      <c r="O147" s="12">
        <v>56685</v>
      </c>
      <c r="P147" s="12">
        <v>58282</v>
      </c>
      <c r="Q147" s="12">
        <v>62926</v>
      </c>
      <c r="R147" s="12">
        <v>70181</v>
      </c>
      <c r="S147" s="12">
        <v>77180</v>
      </c>
      <c r="T147" s="12">
        <v>83311</v>
      </c>
      <c r="U147" s="12">
        <v>85713</v>
      </c>
      <c r="V147" s="12">
        <v>85924</v>
      </c>
      <c r="W147" s="12">
        <v>75444</v>
      </c>
      <c r="X147" s="12">
        <v>64487</v>
      </c>
      <c r="Y147" s="12">
        <v>54727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1485945</v>
      </c>
      <c r="AE147" s="5">
        <f t="shared" si="19"/>
        <v>1485945</v>
      </c>
      <c r="AG147" s="2">
        <f t="shared" si="20"/>
        <v>5</v>
      </c>
      <c r="AH147" s="2">
        <f t="shared" si="21"/>
        <v>2024</v>
      </c>
      <c r="AJ147" s="5">
        <f t="shared" si="22"/>
        <v>85924</v>
      </c>
      <c r="AK147" s="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40"/>
    </row>
    <row r="148" spans="1:89" x14ac:dyDescent="0.25">
      <c r="A148" s="18">
        <v>45431</v>
      </c>
      <c r="B148" s="12">
        <v>50551</v>
      </c>
      <c r="C148" s="12">
        <v>45835</v>
      </c>
      <c r="D148" s="12">
        <v>45016</v>
      </c>
      <c r="E148" s="12">
        <v>43978</v>
      </c>
      <c r="F148" s="12">
        <v>45338</v>
      </c>
      <c r="G148" s="12">
        <v>49384</v>
      </c>
      <c r="H148" s="12">
        <v>57527</v>
      </c>
      <c r="I148" s="12">
        <v>64091</v>
      </c>
      <c r="J148" s="12">
        <v>67459</v>
      </c>
      <c r="K148" s="12">
        <v>69860</v>
      </c>
      <c r="L148" s="12">
        <v>65507</v>
      </c>
      <c r="M148" s="12">
        <v>64575</v>
      </c>
      <c r="N148" s="12">
        <v>60926</v>
      </c>
      <c r="O148" s="12">
        <v>58594</v>
      </c>
      <c r="P148" s="12">
        <v>57819</v>
      </c>
      <c r="Q148" s="12">
        <v>61663</v>
      </c>
      <c r="R148" s="12">
        <v>69081</v>
      </c>
      <c r="S148" s="12">
        <v>78546</v>
      </c>
      <c r="T148" s="12">
        <v>86124</v>
      </c>
      <c r="U148" s="12">
        <v>90753</v>
      </c>
      <c r="V148" s="12">
        <v>90911</v>
      </c>
      <c r="W148" s="12">
        <v>78930</v>
      </c>
      <c r="X148" s="12">
        <v>66587</v>
      </c>
      <c r="Y148" s="12">
        <v>55267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1524322</v>
      </c>
      <c r="AE148" s="5">
        <f t="shared" si="19"/>
        <v>1524322</v>
      </c>
      <c r="AG148" s="2">
        <f t="shared" si="20"/>
        <v>5</v>
      </c>
      <c r="AH148" s="2">
        <f t="shared" si="21"/>
        <v>2024</v>
      </c>
      <c r="AJ148" s="5">
        <f t="shared" si="22"/>
        <v>90911</v>
      </c>
      <c r="AK148" s="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40"/>
    </row>
    <row r="149" spans="1:89" x14ac:dyDescent="0.25">
      <c r="A149" s="18">
        <v>45432</v>
      </c>
      <c r="B149" s="12">
        <v>49657</v>
      </c>
      <c r="C149" s="12">
        <v>45792</v>
      </c>
      <c r="D149" s="12">
        <v>43924</v>
      </c>
      <c r="E149" s="12">
        <v>44237</v>
      </c>
      <c r="F149" s="12">
        <v>47917</v>
      </c>
      <c r="G149" s="12">
        <v>56030</v>
      </c>
      <c r="H149" s="12">
        <v>69707</v>
      </c>
      <c r="I149" s="12">
        <v>73471</v>
      </c>
      <c r="J149" s="12">
        <v>65102</v>
      </c>
      <c r="K149" s="12">
        <v>61962</v>
      </c>
      <c r="L149" s="12">
        <v>57650</v>
      </c>
      <c r="M149" s="12">
        <v>54189</v>
      </c>
      <c r="N149" s="12">
        <v>54813</v>
      </c>
      <c r="O149" s="12">
        <v>51288</v>
      </c>
      <c r="P149" s="12">
        <v>48796</v>
      </c>
      <c r="Q149" s="12">
        <v>53505</v>
      </c>
      <c r="R149" s="12">
        <v>61443</v>
      </c>
      <c r="S149" s="12">
        <v>74138</v>
      </c>
      <c r="T149" s="12">
        <v>83598</v>
      </c>
      <c r="U149" s="12">
        <v>88735</v>
      </c>
      <c r="V149" s="12">
        <v>90131</v>
      </c>
      <c r="W149" s="12">
        <v>78728</v>
      </c>
      <c r="X149" s="12">
        <v>65059</v>
      </c>
      <c r="Y149" s="12">
        <v>55007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1062608</v>
      </c>
      <c r="AD149" s="5">
        <f t="shared" si="18"/>
        <v>412271</v>
      </c>
      <c r="AE149" s="5">
        <f t="shared" si="19"/>
        <v>1474879</v>
      </c>
      <c r="AG149" s="2">
        <f t="shared" si="20"/>
        <v>5</v>
      </c>
      <c r="AH149" s="2">
        <f t="shared" si="21"/>
        <v>2024</v>
      </c>
      <c r="AJ149" s="5">
        <f t="shared" si="22"/>
        <v>90131</v>
      </c>
      <c r="AK149" s="2">
        <f t="shared" si="23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40"/>
    </row>
    <row r="150" spans="1:89" x14ac:dyDescent="0.25">
      <c r="A150" s="18">
        <v>45433</v>
      </c>
      <c r="B150" s="12">
        <v>49275</v>
      </c>
      <c r="C150" s="12">
        <v>46374</v>
      </c>
      <c r="D150" s="12">
        <v>44433</v>
      </c>
      <c r="E150" s="12">
        <v>45132</v>
      </c>
      <c r="F150" s="12">
        <v>48626</v>
      </c>
      <c r="G150" s="12">
        <v>56260</v>
      </c>
      <c r="H150" s="12">
        <v>70398</v>
      </c>
      <c r="I150" s="12">
        <v>73186</v>
      </c>
      <c r="J150" s="12">
        <v>64931</v>
      </c>
      <c r="K150" s="12">
        <v>58846</v>
      </c>
      <c r="L150" s="12">
        <v>54847</v>
      </c>
      <c r="M150" s="12">
        <v>54744</v>
      </c>
      <c r="N150" s="12">
        <v>53840</v>
      </c>
      <c r="O150" s="12">
        <v>51951</v>
      </c>
      <c r="P150" s="12">
        <v>51986</v>
      </c>
      <c r="Q150" s="12">
        <v>57613</v>
      </c>
      <c r="R150" s="12">
        <v>67407</v>
      </c>
      <c r="S150" s="12">
        <v>79777</v>
      </c>
      <c r="T150" s="12">
        <v>87522</v>
      </c>
      <c r="U150" s="12">
        <v>92059</v>
      </c>
      <c r="V150" s="12">
        <v>92123</v>
      </c>
      <c r="W150" s="12">
        <v>81104</v>
      </c>
      <c r="X150" s="12">
        <v>66921</v>
      </c>
      <c r="Y150" s="12">
        <v>56266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1088857</v>
      </c>
      <c r="AD150" s="5">
        <f t="shared" si="18"/>
        <v>416764</v>
      </c>
      <c r="AE150" s="5">
        <f t="shared" si="19"/>
        <v>1505621</v>
      </c>
      <c r="AG150" s="2">
        <f t="shared" si="20"/>
        <v>5</v>
      </c>
      <c r="AH150" s="2">
        <f t="shared" si="21"/>
        <v>2024</v>
      </c>
      <c r="AJ150" s="5">
        <f t="shared" si="22"/>
        <v>92123</v>
      </c>
      <c r="AK150" s="2">
        <f t="shared" si="23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40"/>
    </row>
    <row r="151" spans="1:89" x14ac:dyDescent="0.25">
      <c r="A151" s="18">
        <v>45434</v>
      </c>
      <c r="B151" s="12">
        <v>50889</v>
      </c>
      <c r="C151" s="12">
        <v>45930</v>
      </c>
      <c r="D151" s="12">
        <v>45317</v>
      </c>
      <c r="E151" s="12">
        <v>45002</v>
      </c>
      <c r="F151" s="12">
        <v>48301</v>
      </c>
      <c r="G151" s="12">
        <v>56479</v>
      </c>
      <c r="H151" s="12">
        <v>70621</v>
      </c>
      <c r="I151" s="12">
        <v>76275</v>
      </c>
      <c r="J151" s="12">
        <v>70755</v>
      </c>
      <c r="K151" s="12">
        <v>67210</v>
      </c>
      <c r="L151" s="12">
        <v>63512</v>
      </c>
      <c r="M151" s="12">
        <v>59468</v>
      </c>
      <c r="N151" s="12">
        <v>58343</v>
      </c>
      <c r="O151" s="12">
        <v>58055</v>
      </c>
      <c r="P151" s="12">
        <v>60989</v>
      </c>
      <c r="Q151" s="12">
        <v>64735</v>
      </c>
      <c r="R151" s="12">
        <v>73386</v>
      </c>
      <c r="S151" s="12">
        <v>82932</v>
      </c>
      <c r="T151" s="12">
        <v>94483</v>
      </c>
      <c r="U151" s="12">
        <v>99603</v>
      </c>
      <c r="V151" s="12">
        <v>100750</v>
      </c>
      <c r="W151" s="12">
        <v>88952</v>
      </c>
      <c r="X151" s="12">
        <v>72970</v>
      </c>
      <c r="Y151" s="12">
        <v>60792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1192418</v>
      </c>
      <c r="AD151" s="5">
        <f t="shared" si="18"/>
        <v>423331</v>
      </c>
      <c r="AE151" s="5">
        <f t="shared" si="19"/>
        <v>1615749</v>
      </c>
      <c r="AG151" s="2">
        <f t="shared" si="20"/>
        <v>5</v>
      </c>
      <c r="AH151" s="2">
        <f t="shared" si="21"/>
        <v>2024</v>
      </c>
      <c r="AJ151" s="5">
        <f t="shared" si="22"/>
        <v>100750</v>
      </c>
      <c r="AK151" s="2">
        <f t="shared" si="23"/>
        <v>21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40"/>
    </row>
    <row r="152" spans="1:89" x14ac:dyDescent="0.25">
      <c r="A152" s="18">
        <v>45435</v>
      </c>
      <c r="B152" s="12">
        <v>53652</v>
      </c>
      <c r="C152" s="12">
        <v>49748</v>
      </c>
      <c r="D152" s="12">
        <v>46872</v>
      </c>
      <c r="E152" s="12">
        <v>47458</v>
      </c>
      <c r="F152" s="12">
        <v>49101</v>
      </c>
      <c r="G152" s="12">
        <v>57985</v>
      </c>
      <c r="H152" s="12">
        <v>70422</v>
      </c>
      <c r="I152" s="12">
        <v>74226</v>
      </c>
      <c r="J152" s="12">
        <v>67736</v>
      </c>
      <c r="K152" s="12">
        <v>67606</v>
      </c>
      <c r="L152" s="12">
        <v>65631</v>
      </c>
      <c r="M152" s="12">
        <v>62643</v>
      </c>
      <c r="N152" s="12">
        <v>63198</v>
      </c>
      <c r="O152" s="12">
        <v>63222</v>
      </c>
      <c r="P152" s="12">
        <v>66928</v>
      </c>
      <c r="Q152" s="12">
        <v>72887</v>
      </c>
      <c r="R152" s="12">
        <v>77673</v>
      </c>
      <c r="S152" s="12">
        <v>81675</v>
      </c>
      <c r="T152" s="12">
        <v>88817</v>
      </c>
      <c r="U152" s="12">
        <v>93306</v>
      </c>
      <c r="V152" s="12">
        <v>95023</v>
      </c>
      <c r="W152" s="12">
        <v>84188</v>
      </c>
      <c r="X152" s="12">
        <v>70678</v>
      </c>
      <c r="Y152" s="12">
        <v>58448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1195437</v>
      </c>
      <c r="AD152" s="5">
        <f t="shared" si="18"/>
        <v>433686</v>
      </c>
      <c r="AE152" s="5">
        <f t="shared" si="19"/>
        <v>1629123</v>
      </c>
      <c r="AG152" s="2">
        <f t="shared" si="20"/>
        <v>5</v>
      </c>
      <c r="AH152" s="2">
        <f t="shared" si="21"/>
        <v>2024</v>
      </c>
      <c r="AJ152" s="5">
        <f t="shared" si="22"/>
        <v>95023</v>
      </c>
      <c r="AK152" s="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40"/>
    </row>
    <row r="153" spans="1:89" x14ac:dyDescent="0.25">
      <c r="A153" s="18">
        <v>45436</v>
      </c>
      <c r="B153" s="12">
        <v>51841</v>
      </c>
      <c r="C153" s="12">
        <v>48225</v>
      </c>
      <c r="D153" s="12">
        <v>46315</v>
      </c>
      <c r="E153" s="12">
        <v>45968</v>
      </c>
      <c r="F153" s="12">
        <v>49002</v>
      </c>
      <c r="G153" s="12">
        <v>55435</v>
      </c>
      <c r="H153" s="12">
        <v>68149</v>
      </c>
      <c r="I153" s="12">
        <v>71979</v>
      </c>
      <c r="J153" s="12">
        <v>64934</v>
      </c>
      <c r="K153" s="12">
        <v>61537</v>
      </c>
      <c r="L153" s="12">
        <v>58919</v>
      </c>
      <c r="M153" s="12">
        <v>60002</v>
      </c>
      <c r="N153" s="12">
        <v>60275</v>
      </c>
      <c r="O153" s="12">
        <v>62023</v>
      </c>
      <c r="P153" s="12">
        <v>58144</v>
      </c>
      <c r="Q153" s="12">
        <v>62187</v>
      </c>
      <c r="R153" s="12">
        <v>70480</v>
      </c>
      <c r="S153" s="12">
        <v>78111</v>
      </c>
      <c r="T153" s="12">
        <v>84660</v>
      </c>
      <c r="U153" s="12">
        <v>87792</v>
      </c>
      <c r="V153" s="12">
        <v>89385</v>
      </c>
      <c r="W153" s="12">
        <v>79880</v>
      </c>
      <c r="X153" s="12">
        <v>66856</v>
      </c>
      <c r="Y153" s="12">
        <v>56787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1117164</v>
      </c>
      <c r="AD153" s="5">
        <f t="shared" si="18"/>
        <v>421722</v>
      </c>
      <c r="AE153" s="5">
        <f t="shared" si="19"/>
        <v>1538886</v>
      </c>
      <c r="AG153" s="2">
        <f t="shared" si="20"/>
        <v>5</v>
      </c>
      <c r="AH153" s="2">
        <f t="shared" si="21"/>
        <v>2024</v>
      </c>
      <c r="AJ153" s="5">
        <f t="shared" si="22"/>
        <v>89385</v>
      </c>
      <c r="AK153" s="2">
        <f t="shared" si="23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40"/>
    </row>
    <row r="154" spans="1:89" x14ac:dyDescent="0.25">
      <c r="A154" s="18">
        <v>45437</v>
      </c>
      <c r="B154" s="12">
        <v>51437</v>
      </c>
      <c r="C154" s="12">
        <v>46560</v>
      </c>
      <c r="D154" s="12">
        <v>45546</v>
      </c>
      <c r="E154" s="12">
        <v>44640</v>
      </c>
      <c r="F154" s="12">
        <v>46202</v>
      </c>
      <c r="G154" s="12">
        <v>50352</v>
      </c>
      <c r="H154" s="12">
        <v>58030</v>
      </c>
      <c r="I154" s="12">
        <v>61411</v>
      </c>
      <c r="J154" s="12">
        <v>59219</v>
      </c>
      <c r="K154" s="12">
        <v>57731</v>
      </c>
      <c r="L154" s="12">
        <v>54888</v>
      </c>
      <c r="M154" s="12">
        <v>53612</v>
      </c>
      <c r="N154" s="12">
        <v>52207</v>
      </c>
      <c r="O154" s="12">
        <v>50812</v>
      </c>
      <c r="P154" s="12">
        <v>50302</v>
      </c>
      <c r="Q154" s="12">
        <v>53827</v>
      </c>
      <c r="R154" s="12">
        <v>63732</v>
      </c>
      <c r="S154" s="12">
        <v>73257</v>
      </c>
      <c r="T154" s="12">
        <v>82792</v>
      </c>
      <c r="U154" s="12">
        <v>87768</v>
      </c>
      <c r="V154" s="12">
        <v>88109</v>
      </c>
      <c r="W154" s="12">
        <v>79695</v>
      </c>
      <c r="X154" s="12">
        <v>67679</v>
      </c>
      <c r="Y154" s="12">
        <v>57619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1437427</v>
      </c>
      <c r="AE154" s="5">
        <f t="shared" si="19"/>
        <v>1437427</v>
      </c>
      <c r="AG154" s="2">
        <f t="shared" si="20"/>
        <v>5</v>
      </c>
      <c r="AH154" s="2">
        <f t="shared" si="21"/>
        <v>2024</v>
      </c>
      <c r="AJ154" s="5">
        <f t="shared" si="22"/>
        <v>88109</v>
      </c>
      <c r="AK154" s="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40"/>
    </row>
    <row r="155" spans="1:89" x14ac:dyDescent="0.25">
      <c r="A155" s="18">
        <v>45438</v>
      </c>
      <c r="B155" s="12">
        <v>50845</v>
      </c>
      <c r="C155" s="12">
        <v>47320</v>
      </c>
      <c r="D155" s="12">
        <v>45186</v>
      </c>
      <c r="E155" s="12">
        <v>44794</v>
      </c>
      <c r="F155" s="12">
        <v>45177</v>
      </c>
      <c r="G155" s="12">
        <v>49642</v>
      </c>
      <c r="H155" s="12">
        <v>56569</v>
      </c>
      <c r="I155" s="12">
        <v>62713</v>
      </c>
      <c r="J155" s="12">
        <v>62512</v>
      </c>
      <c r="K155" s="12">
        <v>63833</v>
      </c>
      <c r="L155" s="12">
        <v>61837</v>
      </c>
      <c r="M155" s="12">
        <v>61375</v>
      </c>
      <c r="N155" s="12">
        <v>55559</v>
      </c>
      <c r="O155" s="12">
        <v>54952</v>
      </c>
      <c r="P155" s="12">
        <v>55109</v>
      </c>
      <c r="Q155" s="12">
        <v>59281</v>
      </c>
      <c r="R155" s="12">
        <v>65273</v>
      </c>
      <c r="S155" s="12">
        <v>74702</v>
      </c>
      <c r="T155" s="12">
        <v>84408</v>
      </c>
      <c r="U155" s="12">
        <v>88311</v>
      </c>
      <c r="V155" s="12">
        <v>88602</v>
      </c>
      <c r="W155" s="12">
        <v>80114</v>
      </c>
      <c r="X155" s="12">
        <v>68269</v>
      </c>
      <c r="Y155" s="12">
        <v>57383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1483766</v>
      </c>
      <c r="AE155" s="5">
        <f t="shared" si="19"/>
        <v>1483766</v>
      </c>
      <c r="AG155" s="2">
        <f t="shared" si="20"/>
        <v>5</v>
      </c>
      <c r="AH155" s="2">
        <f t="shared" si="21"/>
        <v>2024</v>
      </c>
      <c r="AJ155" s="5">
        <f t="shared" si="22"/>
        <v>88602</v>
      </c>
      <c r="AK155" s="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40"/>
    </row>
    <row r="156" spans="1:89" x14ac:dyDescent="0.25">
      <c r="A156" s="18">
        <v>45439</v>
      </c>
      <c r="B156" s="12">
        <v>51455</v>
      </c>
      <c r="C156" s="12">
        <v>46601</v>
      </c>
      <c r="D156" s="12">
        <v>45411</v>
      </c>
      <c r="E156" s="12">
        <v>44773</v>
      </c>
      <c r="F156" s="12">
        <v>46360</v>
      </c>
      <c r="G156" s="12">
        <v>50868</v>
      </c>
      <c r="H156" s="12">
        <v>58653</v>
      </c>
      <c r="I156" s="12">
        <v>66877</v>
      </c>
      <c r="J156" s="12">
        <v>69230</v>
      </c>
      <c r="K156" s="12">
        <v>73124</v>
      </c>
      <c r="L156" s="12">
        <v>73472</v>
      </c>
      <c r="M156" s="12">
        <v>73063</v>
      </c>
      <c r="N156" s="12">
        <v>67858</v>
      </c>
      <c r="O156" s="12">
        <v>67066</v>
      </c>
      <c r="P156" s="12">
        <v>64955</v>
      </c>
      <c r="Q156" s="12">
        <v>69470</v>
      </c>
      <c r="R156" s="12">
        <v>77460</v>
      </c>
      <c r="S156" s="12">
        <v>85687</v>
      </c>
      <c r="T156" s="12">
        <v>89429</v>
      </c>
      <c r="U156" s="12">
        <v>93174</v>
      </c>
      <c r="V156" s="12">
        <v>92844</v>
      </c>
      <c r="W156" s="12">
        <v>79422</v>
      </c>
      <c r="X156" s="12">
        <v>66926</v>
      </c>
      <c r="Y156" s="12">
        <v>56734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1610912</v>
      </c>
      <c r="AE156" s="5">
        <f t="shared" si="19"/>
        <v>1610912</v>
      </c>
      <c r="AG156" s="2">
        <f t="shared" si="20"/>
        <v>5</v>
      </c>
      <c r="AH156" s="2">
        <f t="shared" si="21"/>
        <v>2024</v>
      </c>
      <c r="AJ156" s="5">
        <f t="shared" si="22"/>
        <v>93174</v>
      </c>
      <c r="AK156" s="2">
        <f t="shared" si="23"/>
        <v>20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40"/>
    </row>
    <row r="157" spans="1:89" x14ac:dyDescent="0.25">
      <c r="A157" s="18">
        <v>45440</v>
      </c>
      <c r="B157" s="12">
        <v>49664</v>
      </c>
      <c r="C157" s="12">
        <v>46299</v>
      </c>
      <c r="D157" s="12">
        <v>45513</v>
      </c>
      <c r="E157" s="12">
        <v>45551</v>
      </c>
      <c r="F157" s="12">
        <v>49002</v>
      </c>
      <c r="G157" s="12">
        <v>57855</v>
      </c>
      <c r="H157" s="12">
        <v>72603</v>
      </c>
      <c r="I157" s="12">
        <v>79593</v>
      </c>
      <c r="J157" s="12">
        <v>73565</v>
      </c>
      <c r="K157" s="12">
        <v>71897</v>
      </c>
      <c r="L157" s="12">
        <v>69775</v>
      </c>
      <c r="M157" s="12">
        <v>67137</v>
      </c>
      <c r="N157" s="12">
        <v>64836</v>
      </c>
      <c r="O157" s="12">
        <v>62175</v>
      </c>
      <c r="P157" s="12">
        <v>57583</v>
      </c>
      <c r="Q157" s="12">
        <v>63231</v>
      </c>
      <c r="R157" s="12">
        <v>70049</v>
      </c>
      <c r="S157" s="12">
        <v>79105</v>
      </c>
      <c r="T157" s="12">
        <v>87710</v>
      </c>
      <c r="U157" s="12">
        <v>93519</v>
      </c>
      <c r="V157" s="12">
        <v>94158</v>
      </c>
      <c r="W157" s="12">
        <v>82494</v>
      </c>
      <c r="X157" s="12">
        <v>68926</v>
      </c>
      <c r="Y157" s="12">
        <v>57939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1185753</v>
      </c>
      <c r="AD157" s="5">
        <f t="shared" si="18"/>
        <v>424426</v>
      </c>
      <c r="AE157" s="5">
        <f t="shared" si="19"/>
        <v>1610179</v>
      </c>
      <c r="AG157" s="2">
        <f t="shared" si="20"/>
        <v>5</v>
      </c>
      <c r="AH157" s="2">
        <f t="shared" si="21"/>
        <v>2024</v>
      </c>
      <c r="AJ157" s="5">
        <f t="shared" si="22"/>
        <v>94158</v>
      </c>
      <c r="AK157" s="2">
        <f t="shared" si="23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40"/>
    </row>
    <row r="158" spans="1:89" x14ac:dyDescent="0.25">
      <c r="A158" s="18">
        <v>45441</v>
      </c>
      <c r="B158" s="12">
        <v>50613</v>
      </c>
      <c r="C158" s="12">
        <v>47329</v>
      </c>
      <c r="D158" s="12">
        <v>45690</v>
      </c>
      <c r="E158" s="12">
        <v>45492</v>
      </c>
      <c r="F158" s="12">
        <v>48033</v>
      </c>
      <c r="G158" s="12">
        <v>56212</v>
      </c>
      <c r="H158" s="12">
        <v>69180</v>
      </c>
      <c r="I158" s="12">
        <v>71664</v>
      </c>
      <c r="J158" s="12">
        <v>63138</v>
      </c>
      <c r="K158" s="12">
        <v>59275</v>
      </c>
      <c r="L158" s="12">
        <v>58380</v>
      </c>
      <c r="M158" s="12">
        <v>57929</v>
      </c>
      <c r="N158" s="12">
        <v>56433</v>
      </c>
      <c r="O158" s="12">
        <v>53289</v>
      </c>
      <c r="P158" s="12">
        <v>53109</v>
      </c>
      <c r="Q158" s="12">
        <v>56061</v>
      </c>
      <c r="R158" s="12">
        <v>63169</v>
      </c>
      <c r="S158" s="12">
        <v>74829</v>
      </c>
      <c r="T158" s="12">
        <v>85361</v>
      </c>
      <c r="U158" s="12">
        <v>89932</v>
      </c>
      <c r="V158" s="12">
        <v>91579</v>
      </c>
      <c r="W158" s="12">
        <v>80984</v>
      </c>
      <c r="X158" s="12">
        <v>66875</v>
      </c>
      <c r="Y158" s="12">
        <v>55914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1082007</v>
      </c>
      <c r="AD158" s="5">
        <f t="shared" si="18"/>
        <v>418463</v>
      </c>
      <c r="AE158" s="5">
        <f t="shared" si="19"/>
        <v>1500470</v>
      </c>
      <c r="AG158" s="2">
        <f t="shared" si="20"/>
        <v>5</v>
      </c>
      <c r="AH158" s="2">
        <f t="shared" si="21"/>
        <v>2024</v>
      </c>
      <c r="AJ158" s="5">
        <f t="shared" si="22"/>
        <v>91579</v>
      </c>
      <c r="AK158" s="2">
        <f t="shared" si="23"/>
        <v>21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40"/>
    </row>
    <row r="159" spans="1:89" x14ac:dyDescent="0.25">
      <c r="A159" s="18">
        <v>45442</v>
      </c>
      <c r="B159" s="12">
        <v>48972</v>
      </c>
      <c r="C159" s="12">
        <v>46211</v>
      </c>
      <c r="D159" s="12">
        <v>43957</v>
      </c>
      <c r="E159" s="12">
        <v>44588</v>
      </c>
      <c r="F159" s="12">
        <v>46744</v>
      </c>
      <c r="G159" s="12">
        <v>55117</v>
      </c>
      <c r="H159" s="12">
        <v>67581</v>
      </c>
      <c r="I159" s="12">
        <v>70321</v>
      </c>
      <c r="J159" s="12">
        <v>61081</v>
      </c>
      <c r="K159" s="12">
        <v>60198</v>
      </c>
      <c r="L159" s="12">
        <v>58423</v>
      </c>
      <c r="M159" s="12">
        <v>56305</v>
      </c>
      <c r="N159" s="12">
        <v>56196</v>
      </c>
      <c r="O159" s="12">
        <v>54067</v>
      </c>
      <c r="P159" s="12">
        <v>52990</v>
      </c>
      <c r="Q159" s="12">
        <v>56407</v>
      </c>
      <c r="R159" s="12">
        <v>65242</v>
      </c>
      <c r="S159" s="12">
        <v>74158</v>
      </c>
      <c r="T159" s="12">
        <v>82464</v>
      </c>
      <c r="U159" s="12">
        <v>87273</v>
      </c>
      <c r="V159" s="12">
        <v>89046</v>
      </c>
      <c r="W159" s="12">
        <v>79531</v>
      </c>
      <c r="X159" s="12">
        <v>66381</v>
      </c>
      <c r="Y159" s="12">
        <v>55249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1070083</v>
      </c>
      <c r="AD159" s="5">
        <f t="shared" si="18"/>
        <v>408419</v>
      </c>
      <c r="AE159" s="5">
        <f t="shared" si="19"/>
        <v>1478502</v>
      </c>
      <c r="AG159" s="2">
        <f t="shared" si="20"/>
        <v>5</v>
      </c>
      <c r="AH159" s="2">
        <f t="shared" si="21"/>
        <v>2024</v>
      </c>
      <c r="AJ159" s="5">
        <f t="shared" si="22"/>
        <v>89046</v>
      </c>
      <c r="AK159" s="2">
        <f t="shared" si="23"/>
        <v>21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40"/>
    </row>
    <row r="160" spans="1:89" x14ac:dyDescent="0.25">
      <c r="A160" s="18">
        <v>45443</v>
      </c>
      <c r="B160" s="12">
        <v>48677</v>
      </c>
      <c r="C160" s="12">
        <v>45833</v>
      </c>
      <c r="D160" s="12">
        <v>43906</v>
      </c>
      <c r="E160" s="12">
        <v>44633</v>
      </c>
      <c r="F160" s="12">
        <v>46654</v>
      </c>
      <c r="G160" s="12">
        <v>54774</v>
      </c>
      <c r="H160" s="12">
        <v>67268</v>
      </c>
      <c r="I160" s="12">
        <v>69655</v>
      </c>
      <c r="J160" s="12">
        <v>60238</v>
      </c>
      <c r="K160" s="12">
        <v>56790</v>
      </c>
      <c r="L160" s="12">
        <v>53597</v>
      </c>
      <c r="M160" s="12">
        <v>52077</v>
      </c>
      <c r="N160" s="12">
        <v>52515</v>
      </c>
      <c r="O160" s="12">
        <v>51657</v>
      </c>
      <c r="P160" s="12">
        <v>53608</v>
      </c>
      <c r="Q160" s="12">
        <v>60111</v>
      </c>
      <c r="R160" s="12">
        <v>65401</v>
      </c>
      <c r="S160" s="12">
        <v>74957</v>
      </c>
      <c r="T160" s="12">
        <v>81581</v>
      </c>
      <c r="U160" s="12">
        <v>84855</v>
      </c>
      <c r="V160" s="12">
        <v>85903</v>
      </c>
      <c r="W160" s="12">
        <v>77258</v>
      </c>
      <c r="X160" s="12">
        <v>65344</v>
      </c>
      <c r="Y160" s="12">
        <v>54825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1045547</v>
      </c>
      <c r="AD160" s="5">
        <f t="shared" si="18"/>
        <v>406570</v>
      </c>
      <c r="AE160" s="5">
        <f t="shared" si="19"/>
        <v>1452117</v>
      </c>
      <c r="AG160" s="2">
        <f t="shared" si="20"/>
        <v>5</v>
      </c>
      <c r="AH160" s="2">
        <f t="shared" si="21"/>
        <v>2024</v>
      </c>
      <c r="AJ160" s="5">
        <f t="shared" si="22"/>
        <v>85903</v>
      </c>
      <c r="AK160" s="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40"/>
    </row>
    <row r="161" spans="1:89" x14ac:dyDescent="0.25">
      <c r="A161" s="18">
        <v>45444</v>
      </c>
      <c r="B161" s="12">
        <v>50314</v>
      </c>
      <c r="C161" s="12">
        <v>45364</v>
      </c>
      <c r="D161" s="12">
        <v>43885</v>
      </c>
      <c r="E161" s="12">
        <v>43490</v>
      </c>
      <c r="F161" s="12">
        <v>44733</v>
      </c>
      <c r="G161" s="12">
        <v>48502</v>
      </c>
      <c r="H161" s="12">
        <v>54103</v>
      </c>
      <c r="I161" s="12">
        <v>58942</v>
      </c>
      <c r="J161" s="12">
        <v>58378</v>
      </c>
      <c r="K161" s="12">
        <v>59319</v>
      </c>
      <c r="L161" s="12">
        <v>54224</v>
      </c>
      <c r="M161" s="12">
        <v>51495</v>
      </c>
      <c r="N161" s="12">
        <v>51360</v>
      </c>
      <c r="O161" s="12">
        <v>49165</v>
      </c>
      <c r="P161" s="12">
        <v>50410</v>
      </c>
      <c r="Q161" s="12">
        <v>51836</v>
      </c>
      <c r="R161" s="12">
        <v>58462</v>
      </c>
      <c r="S161" s="12">
        <v>69925</v>
      </c>
      <c r="T161" s="12">
        <v>78247</v>
      </c>
      <c r="U161" s="12">
        <v>83058</v>
      </c>
      <c r="V161" s="12">
        <v>81990</v>
      </c>
      <c r="W161" s="12">
        <v>77266</v>
      </c>
      <c r="X161" s="12">
        <v>65933</v>
      </c>
      <c r="Y161" s="12">
        <v>57607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1388008</v>
      </c>
      <c r="AE161" s="5">
        <f t="shared" si="19"/>
        <v>1388008</v>
      </c>
      <c r="AG161" s="2">
        <f t="shared" si="20"/>
        <v>6</v>
      </c>
      <c r="AH161" s="2">
        <f t="shared" si="21"/>
        <v>2024</v>
      </c>
      <c r="AJ161" s="5">
        <f t="shared" si="22"/>
        <v>83058</v>
      </c>
      <c r="AK161" s="2">
        <f t="shared" si="23"/>
        <v>20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40"/>
    </row>
    <row r="162" spans="1:89" x14ac:dyDescent="0.25">
      <c r="A162" s="18">
        <v>45445</v>
      </c>
      <c r="B162" s="12">
        <v>49996</v>
      </c>
      <c r="C162" s="12">
        <v>45878</v>
      </c>
      <c r="D162" s="12">
        <v>44474</v>
      </c>
      <c r="E162" s="12">
        <v>43720</v>
      </c>
      <c r="F162" s="12">
        <v>44854</v>
      </c>
      <c r="G162" s="12">
        <v>47424</v>
      </c>
      <c r="H162" s="12">
        <v>52247</v>
      </c>
      <c r="I162" s="12">
        <v>56320</v>
      </c>
      <c r="J162" s="12">
        <v>56657</v>
      </c>
      <c r="K162" s="12">
        <v>58321</v>
      </c>
      <c r="L162" s="12">
        <v>55442</v>
      </c>
      <c r="M162" s="12">
        <v>53229</v>
      </c>
      <c r="N162" s="12">
        <v>52767</v>
      </c>
      <c r="O162" s="12">
        <v>50991</v>
      </c>
      <c r="P162" s="12">
        <v>52482</v>
      </c>
      <c r="Q162" s="12">
        <v>55629</v>
      </c>
      <c r="R162" s="12">
        <v>65241</v>
      </c>
      <c r="S162" s="12">
        <v>77797</v>
      </c>
      <c r="T162" s="12">
        <v>88390</v>
      </c>
      <c r="U162" s="12">
        <v>92396</v>
      </c>
      <c r="V162" s="12">
        <v>91953</v>
      </c>
      <c r="W162" s="12">
        <v>83749</v>
      </c>
      <c r="X162" s="12">
        <v>69950</v>
      </c>
      <c r="Y162" s="12">
        <v>58803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1448710</v>
      </c>
      <c r="AE162" s="5">
        <f t="shared" si="19"/>
        <v>1448710</v>
      </c>
      <c r="AG162" s="2">
        <f t="shared" si="20"/>
        <v>6</v>
      </c>
      <c r="AH162" s="2">
        <f t="shared" si="21"/>
        <v>2024</v>
      </c>
      <c r="AJ162" s="5">
        <f t="shared" si="22"/>
        <v>92396</v>
      </c>
      <c r="AK162" s="2">
        <f t="shared" si="23"/>
        <v>20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40"/>
    </row>
    <row r="163" spans="1:89" x14ac:dyDescent="0.25">
      <c r="A163" s="18">
        <v>45446</v>
      </c>
      <c r="B163" s="12">
        <v>50384</v>
      </c>
      <c r="C163" s="12">
        <v>45583</v>
      </c>
      <c r="D163" s="12">
        <v>44121</v>
      </c>
      <c r="E163" s="12">
        <v>43556</v>
      </c>
      <c r="F163" s="12">
        <v>46385</v>
      </c>
      <c r="G163" s="12">
        <v>51821</v>
      </c>
      <c r="H163" s="12">
        <v>61918</v>
      </c>
      <c r="I163" s="12">
        <v>66350</v>
      </c>
      <c r="J163" s="12">
        <v>60840</v>
      </c>
      <c r="K163" s="12">
        <v>61142</v>
      </c>
      <c r="L163" s="12">
        <v>57676</v>
      </c>
      <c r="M163" s="12">
        <v>55721</v>
      </c>
      <c r="N163" s="12">
        <v>57631</v>
      </c>
      <c r="O163" s="12">
        <v>57307</v>
      </c>
      <c r="P163" s="12">
        <v>56505</v>
      </c>
      <c r="Q163" s="12">
        <v>61085</v>
      </c>
      <c r="R163" s="12">
        <v>70094</v>
      </c>
      <c r="S163" s="12">
        <v>79253</v>
      </c>
      <c r="T163" s="12">
        <v>86736</v>
      </c>
      <c r="U163" s="12">
        <v>90907</v>
      </c>
      <c r="V163" s="12">
        <v>90926</v>
      </c>
      <c r="W163" s="12">
        <v>82089</v>
      </c>
      <c r="X163" s="12">
        <v>69147</v>
      </c>
      <c r="Y163" s="12">
        <v>57965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1103409</v>
      </c>
      <c r="AD163" s="5">
        <f t="shared" si="18"/>
        <v>401733</v>
      </c>
      <c r="AE163" s="5">
        <f t="shared" si="19"/>
        <v>1505142</v>
      </c>
      <c r="AG163" s="2">
        <f t="shared" si="20"/>
        <v>6</v>
      </c>
      <c r="AH163" s="2">
        <f t="shared" si="21"/>
        <v>2024</v>
      </c>
      <c r="AJ163" s="5">
        <f t="shared" si="22"/>
        <v>90926</v>
      </c>
      <c r="AK163" s="2">
        <f t="shared" si="23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40"/>
    </row>
    <row r="164" spans="1:89" x14ac:dyDescent="0.25">
      <c r="A164" s="18">
        <v>45447</v>
      </c>
      <c r="B164" s="12">
        <v>50488</v>
      </c>
      <c r="C164" s="12">
        <v>45901</v>
      </c>
      <c r="D164" s="12">
        <v>44169</v>
      </c>
      <c r="E164" s="12">
        <v>44500</v>
      </c>
      <c r="F164" s="12">
        <v>46520</v>
      </c>
      <c r="G164" s="12">
        <v>52806</v>
      </c>
      <c r="H164" s="12">
        <v>62343</v>
      </c>
      <c r="I164" s="12">
        <v>67004</v>
      </c>
      <c r="J164" s="12">
        <v>61685</v>
      </c>
      <c r="K164" s="12">
        <v>60146</v>
      </c>
      <c r="L164" s="12">
        <v>57475</v>
      </c>
      <c r="M164" s="12">
        <v>56595</v>
      </c>
      <c r="N164" s="12">
        <v>56625</v>
      </c>
      <c r="O164" s="12">
        <v>54903</v>
      </c>
      <c r="P164" s="12">
        <v>54015</v>
      </c>
      <c r="Q164" s="12">
        <v>61582</v>
      </c>
      <c r="R164" s="12">
        <v>68678</v>
      </c>
      <c r="S164" s="12">
        <v>80282</v>
      </c>
      <c r="T164" s="12">
        <v>89324</v>
      </c>
      <c r="U164" s="12">
        <v>92726</v>
      </c>
      <c r="V164" s="12">
        <v>92681</v>
      </c>
      <c r="W164" s="12">
        <v>83057</v>
      </c>
      <c r="X164" s="12">
        <v>71289</v>
      </c>
      <c r="Y164" s="12">
        <v>59712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1108067</v>
      </c>
      <c r="AD164" s="5">
        <f t="shared" si="18"/>
        <v>406439</v>
      </c>
      <c r="AE164" s="5">
        <f t="shared" si="19"/>
        <v>1514506</v>
      </c>
      <c r="AG164" s="2">
        <f t="shared" si="20"/>
        <v>6</v>
      </c>
      <c r="AH164" s="2">
        <f t="shared" si="21"/>
        <v>2024</v>
      </c>
      <c r="AJ164" s="5">
        <f t="shared" si="22"/>
        <v>92726</v>
      </c>
      <c r="AK164" s="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40"/>
    </row>
    <row r="165" spans="1:89" x14ac:dyDescent="0.25">
      <c r="A165" s="18">
        <v>45448</v>
      </c>
      <c r="B165" s="12">
        <v>52245</v>
      </c>
      <c r="C165" s="12">
        <v>46596</v>
      </c>
      <c r="D165" s="12">
        <v>45405</v>
      </c>
      <c r="E165" s="12">
        <v>44745</v>
      </c>
      <c r="F165" s="12">
        <v>47458</v>
      </c>
      <c r="G165" s="12">
        <v>51708</v>
      </c>
      <c r="H165" s="12">
        <v>62877</v>
      </c>
      <c r="I165" s="12">
        <v>67019</v>
      </c>
      <c r="J165" s="12">
        <v>64003</v>
      </c>
      <c r="K165" s="12">
        <v>63061</v>
      </c>
      <c r="L165" s="12">
        <v>59766</v>
      </c>
      <c r="M165" s="12">
        <v>59337</v>
      </c>
      <c r="N165" s="12">
        <v>61613</v>
      </c>
      <c r="O165" s="12">
        <v>58922</v>
      </c>
      <c r="P165" s="12">
        <v>60872</v>
      </c>
      <c r="Q165" s="12">
        <v>67553</v>
      </c>
      <c r="R165" s="12">
        <v>77513</v>
      </c>
      <c r="S165" s="12">
        <v>86780</v>
      </c>
      <c r="T165" s="12">
        <v>92207</v>
      </c>
      <c r="U165" s="12">
        <v>93292</v>
      </c>
      <c r="V165" s="12">
        <v>92419</v>
      </c>
      <c r="W165" s="12">
        <v>82701</v>
      </c>
      <c r="X165" s="12">
        <v>70128</v>
      </c>
      <c r="Y165" s="12">
        <v>60385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1157186</v>
      </c>
      <c r="AD165" s="5">
        <f t="shared" si="18"/>
        <v>411419</v>
      </c>
      <c r="AE165" s="5">
        <f t="shared" si="19"/>
        <v>1568605</v>
      </c>
      <c r="AG165" s="2">
        <f t="shared" si="20"/>
        <v>6</v>
      </c>
      <c r="AH165" s="2">
        <f t="shared" si="21"/>
        <v>2024</v>
      </c>
      <c r="AJ165" s="5">
        <f t="shared" si="22"/>
        <v>93292</v>
      </c>
      <c r="AK165" s="2">
        <f t="shared" si="23"/>
        <v>20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40"/>
    </row>
    <row r="166" spans="1:89" x14ac:dyDescent="0.25">
      <c r="A166" s="18">
        <v>45449</v>
      </c>
      <c r="B166" s="12">
        <v>52479</v>
      </c>
      <c r="C166" s="12">
        <v>48543</v>
      </c>
      <c r="D166" s="12">
        <v>46144</v>
      </c>
      <c r="E166" s="12">
        <v>46303</v>
      </c>
      <c r="F166" s="12">
        <v>47907</v>
      </c>
      <c r="G166" s="12">
        <v>53708</v>
      </c>
      <c r="H166" s="12">
        <v>63857</v>
      </c>
      <c r="I166" s="12">
        <v>69820</v>
      </c>
      <c r="J166" s="12">
        <v>64530</v>
      </c>
      <c r="K166" s="12">
        <v>67223</v>
      </c>
      <c r="L166" s="12">
        <v>63175</v>
      </c>
      <c r="M166" s="12">
        <v>61438</v>
      </c>
      <c r="N166" s="12">
        <v>63035</v>
      </c>
      <c r="O166" s="12">
        <v>61311</v>
      </c>
      <c r="P166" s="12">
        <v>61439</v>
      </c>
      <c r="Q166" s="12">
        <v>65663</v>
      </c>
      <c r="R166" s="12">
        <v>74234</v>
      </c>
      <c r="S166" s="12">
        <v>83146</v>
      </c>
      <c r="T166" s="12">
        <v>91363</v>
      </c>
      <c r="U166" s="12">
        <v>92729</v>
      </c>
      <c r="V166" s="12">
        <v>94161</v>
      </c>
      <c r="W166" s="12">
        <v>83533</v>
      </c>
      <c r="X166" s="12">
        <v>71417</v>
      </c>
      <c r="Y166" s="12">
        <v>60496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1168217</v>
      </c>
      <c r="AD166" s="5">
        <f t="shared" si="18"/>
        <v>419437</v>
      </c>
      <c r="AE166" s="5">
        <f t="shared" si="19"/>
        <v>1587654</v>
      </c>
      <c r="AG166" s="2">
        <f t="shared" si="20"/>
        <v>6</v>
      </c>
      <c r="AH166" s="2">
        <f t="shared" si="21"/>
        <v>2024</v>
      </c>
      <c r="AJ166" s="5">
        <f t="shared" si="22"/>
        <v>94161</v>
      </c>
      <c r="AK166" s="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40"/>
    </row>
    <row r="167" spans="1:89" x14ac:dyDescent="0.25">
      <c r="A167" s="18">
        <v>45450</v>
      </c>
      <c r="B167" s="12">
        <v>52941</v>
      </c>
      <c r="C167" s="12">
        <v>47800</v>
      </c>
      <c r="D167" s="12">
        <v>46166</v>
      </c>
      <c r="E167" s="12">
        <v>46389</v>
      </c>
      <c r="F167" s="12">
        <v>48477</v>
      </c>
      <c r="G167" s="12">
        <v>54161</v>
      </c>
      <c r="H167" s="12">
        <v>63901</v>
      </c>
      <c r="I167" s="12">
        <v>72680</v>
      </c>
      <c r="J167" s="12">
        <v>70055</v>
      </c>
      <c r="K167" s="12">
        <v>72254</v>
      </c>
      <c r="L167" s="12">
        <v>68619</v>
      </c>
      <c r="M167" s="12">
        <v>66418</v>
      </c>
      <c r="N167" s="12">
        <v>66151</v>
      </c>
      <c r="O167" s="12">
        <v>61941</v>
      </c>
      <c r="P167" s="12">
        <v>60399</v>
      </c>
      <c r="Q167" s="12">
        <v>64667</v>
      </c>
      <c r="R167" s="12">
        <v>69705</v>
      </c>
      <c r="S167" s="12">
        <v>77849</v>
      </c>
      <c r="T167" s="12">
        <v>83312</v>
      </c>
      <c r="U167" s="12">
        <v>84316</v>
      </c>
      <c r="V167" s="12">
        <v>85537</v>
      </c>
      <c r="W167" s="12">
        <v>78309</v>
      </c>
      <c r="X167" s="12">
        <v>67331</v>
      </c>
      <c r="Y167" s="12">
        <v>57380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1149543</v>
      </c>
      <c r="AD167" s="5">
        <f t="shared" si="18"/>
        <v>417215</v>
      </c>
      <c r="AE167" s="5">
        <f t="shared" si="19"/>
        <v>1566758</v>
      </c>
      <c r="AG167" s="2">
        <f t="shared" si="20"/>
        <v>6</v>
      </c>
      <c r="AH167" s="2">
        <f t="shared" si="21"/>
        <v>2024</v>
      </c>
      <c r="AJ167" s="5">
        <f t="shared" si="22"/>
        <v>85537</v>
      </c>
      <c r="AK167" s="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40"/>
    </row>
    <row r="168" spans="1:89" x14ac:dyDescent="0.25">
      <c r="A168" s="18">
        <v>45451</v>
      </c>
      <c r="B168" s="12">
        <v>51584</v>
      </c>
      <c r="C168" s="12">
        <v>46351</v>
      </c>
      <c r="D168" s="12">
        <v>45365</v>
      </c>
      <c r="E168" s="12">
        <v>44213</v>
      </c>
      <c r="F168" s="12">
        <v>45291</v>
      </c>
      <c r="G168" s="12">
        <v>48842</v>
      </c>
      <c r="H168" s="12">
        <v>55085</v>
      </c>
      <c r="I168" s="12">
        <v>63185</v>
      </c>
      <c r="J168" s="12">
        <v>68083</v>
      </c>
      <c r="K168" s="12">
        <v>71558</v>
      </c>
      <c r="L168" s="12">
        <v>66653</v>
      </c>
      <c r="M168" s="12">
        <v>63809</v>
      </c>
      <c r="N168" s="12">
        <v>63500</v>
      </c>
      <c r="O168" s="12">
        <v>61323</v>
      </c>
      <c r="P168" s="12">
        <v>60175</v>
      </c>
      <c r="Q168" s="12">
        <v>61288</v>
      </c>
      <c r="R168" s="12">
        <v>66336</v>
      </c>
      <c r="S168" s="12">
        <v>72929</v>
      </c>
      <c r="T168" s="12">
        <v>79839</v>
      </c>
      <c r="U168" s="12">
        <v>83246</v>
      </c>
      <c r="V168" s="12">
        <v>84807</v>
      </c>
      <c r="W168" s="12">
        <v>79642</v>
      </c>
      <c r="X168" s="12">
        <v>69054</v>
      </c>
      <c r="Y168" s="12">
        <v>58904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1511062</v>
      </c>
      <c r="AE168" s="5">
        <f t="shared" si="19"/>
        <v>1511062</v>
      </c>
      <c r="AG168" s="2">
        <f t="shared" si="20"/>
        <v>6</v>
      </c>
      <c r="AH168" s="2">
        <f t="shared" si="21"/>
        <v>2024</v>
      </c>
      <c r="AJ168" s="5">
        <f t="shared" si="22"/>
        <v>84807</v>
      </c>
      <c r="AK168" s="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40"/>
    </row>
    <row r="169" spans="1:89" x14ac:dyDescent="0.25">
      <c r="A169" s="18">
        <v>45452</v>
      </c>
      <c r="B169" s="12">
        <v>51342</v>
      </c>
      <c r="C169" s="12">
        <v>46745</v>
      </c>
      <c r="D169" s="12">
        <v>44896</v>
      </c>
      <c r="E169" s="12">
        <v>44000</v>
      </c>
      <c r="F169" s="12">
        <v>44353</v>
      </c>
      <c r="G169" s="12">
        <v>47452</v>
      </c>
      <c r="H169" s="12">
        <v>52111</v>
      </c>
      <c r="I169" s="12">
        <v>59655</v>
      </c>
      <c r="J169" s="12">
        <v>65160</v>
      </c>
      <c r="K169" s="12">
        <v>71002</v>
      </c>
      <c r="L169" s="12">
        <v>65216</v>
      </c>
      <c r="M169" s="12">
        <v>65250</v>
      </c>
      <c r="N169" s="12">
        <v>66324</v>
      </c>
      <c r="O169" s="12">
        <v>62984</v>
      </c>
      <c r="P169" s="12">
        <v>63020</v>
      </c>
      <c r="Q169" s="12">
        <v>66734</v>
      </c>
      <c r="R169" s="12">
        <v>71273</v>
      </c>
      <c r="S169" s="12">
        <v>79275</v>
      </c>
      <c r="T169" s="12">
        <v>82027</v>
      </c>
      <c r="U169" s="12">
        <v>85859</v>
      </c>
      <c r="V169" s="12">
        <v>86959</v>
      </c>
      <c r="W169" s="12">
        <v>79175</v>
      </c>
      <c r="X169" s="12">
        <v>67763</v>
      </c>
      <c r="Y169" s="12">
        <v>57749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1526324</v>
      </c>
      <c r="AE169" s="5">
        <f t="shared" si="19"/>
        <v>1526324</v>
      </c>
      <c r="AG169" s="2">
        <f t="shared" si="20"/>
        <v>6</v>
      </c>
      <c r="AH169" s="2">
        <f t="shared" si="21"/>
        <v>2024</v>
      </c>
      <c r="AJ169" s="5">
        <f t="shared" si="22"/>
        <v>86959</v>
      </c>
      <c r="AK169" s="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40"/>
    </row>
    <row r="170" spans="1:89" x14ac:dyDescent="0.25">
      <c r="A170" s="18">
        <v>45453</v>
      </c>
      <c r="B170" s="12">
        <v>47459</v>
      </c>
      <c r="C170" s="12">
        <v>42977</v>
      </c>
      <c r="D170" s="12">
        <v>41904</v>
      </c>
      <c r="E170" s="12">
        <v>42078</v>
      </c>
      <c r="F170" s="12">
        <v>44484</v>
      </c>
      <c r="G170" s="12">
        <v>50888</v>
      </c>
      <c r="H170" s="12">
        <v>60944</v>
      </c>
      <c r="I170" s="12">
        <v>66651</v>
      </c>
      <c r="J170" s="12">
        <v>60240</v>
      </c>
      <c r="K170" s="12">
        <v>60428</v>
      </c>
      <c r="L170" s="12">
        <v>56661</v>
      </c>
      <c r="M170" s="12">
        <v>54040</v>
      </c>
      <c r="N170" s="12">
        <v>55809</v>
      </c>
      <c r="O170" s="12">
        <v>54089</v>
      </c>
      <c r="P170" s="12">
        <v>53884</v>
      </c>
      <c r="Q170" s="12">
        <v>57290</v>
      </c>
      <c r="R170" s="12">
        <v>63071</v>
      </c>
      <c r="S170" s="12">
        <v>72480</v>
      </c>
      <c r="T170" s="12">
        <v>78078</v>
      </c>
      <c r="U170" s="12">
        <v>85752</v>
      </c>
      <c r="V170" s="12">
        <v>86638</v>
      </c>
      <c r="W170" s="12">
        <v>79306</v>
      </c>
      <c r="X170" s="12">
        <v>66386</v>
      </c>
      <c r="Y170" s="12">
        <v>55870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1050803</v>
      </c>
      <c r="AD170" s="5">
        <f t="shared" si="18"/>
        <v>386604</v>
      </c>
      <c r="AE170" s="5">
        <f t="shared" si="19"/>
        <v>1437407</v>
      </c>
      <c r="AG170" s="2">
        <f t="shared" si="20"/>
        <v>6</v>
      </c>
      <c r="AH170" s="2">
        <f t="shared" si="21"/>
        <v>2024</v>
      </c>
      <c r="AJ170" s="5">
        <f t="shared" si="22"/>
        <v>86638</v>
      </c>
      <c r="AK170" s="2">
        <f t="shared" si="23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40"/>
    </row>
    <row r="171" spans="1:89" x14ac:dyDescent="0.25">
      <c r="A171" s="18">
        <v>45454</v>
      </c>
      <c r="B171" s="12">
        <v>49119</v>
      </c>
      <c r="C171" s="12">
        <v>44833</v>
      </c>
      <c r="D171" s="12">
        <v>43333</v>
      </c>
      <c r="E171" s="12">
        <v>43867</v>
      </c>
      <c r="F171" s="12">
        <v>45583</v>
      </c>
      <c r="G171" s="12">
        <v>51358</v>
      </c>
      <c r="H171" s="12">
        <v>61088</v>
      </c>
      <c r="I171" s="12">
        <v>65254</v>
      </c>
      <c r="J171" s="12">
        <v>60671</v>
      </c>
      <c r="K171" s="12">
        <v>61940</v>
      </c>
      <c r="L171" s="12">
        <v>60113</v>
      </c>
      <c r="M171" s="12">
        <v>57677</v>
      </c>
      <c r="N171" s="12">
        <v>58811</v>
      </c>
      <c r="O171" s="12">
        <v>55490</v>
      </c>
      <c r="P171" s="12">
        <v>55529</v>
      </c>
      <c r="Q171" s="12">
        <v>60945</v>
      </c>
      <c r="R171" s="12">
        <v>67561</v>
      </c>
      <c r="S171" s="12">
        <v>78526</v>
      </c>
      <c r="T171" s="12">
        <v>86014</v>
      </c>
      <c r="U171" s="12">
        <v>89830</v>
      </c>
      <c r="V171" s="12">
        <v>90369</v>
      </c>
      <c r="W171" s="12">
        <v>82336</v>
      </c>
      <c r="X171" s="12">
        <v>68354</v>
      </c>
      <c r="Y171" s="12">
        <v>58715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1099420</v>
      </c>
      <c r="AD171" s="5">
        <f t="shared" si="18"/>
        <v>397896</v>
      </c>
      <c r="AE171" s="5">
        <f t="shared" si="19"/>
        <v>1497316</v>
      </c>
      <c r="AG171" s="2">
        <f t="shared" si="20"/>
        <v>6</v>
      </c>
      <c r="AH171" s="2">
        <f t="shared" si="21"/>
        <v>2024</v>
      </c>
      <c r="AJ171" s="5">
        <f t="shared" si="22"/>
        <v>90369</v>
      </c>
      <c r="AK171" s="2">
        <f t="shared" si="23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40"/>
    </row>
    <row r="172" spans="1:89" x14ac:dyDescent="0.25">
      <c r="A172" s="18">
        <v>45455</v>
      </c>
      <c r="B172" s="12">
        <v>50436</v>
      </c>
      <c r="C172" s="12">
        <v>46437</v>
      </c>
      <c r="D172" s="12">
        <v>43913</v>
      </c>
      <c r="E172" s="12">
        <v>44838</v>
      </c>
      <c r="F172" s="12">
        <v>46138</v>
      </c>
      <c r="G172" s="12">
        <v>52056</v>
      </c>
      <c r="H172" s="12">
        <v>61404</v>
      </c>
      <c r="I172" s="12">
        <v>68319</v>
      </c>
      <c r="J172" s="12">
        <v>64280</v>
      </c>
      <c r="K172" s="12">
        <v>64812</v>
      </c>
      <c r="L172" s="12">
        <v>59305</v>
      </c>
      <c r="M172" s="12">
        <v>58502</v>
      </c>
      <c r="N172" s="12">
        <v>57542</v>
      </c>
      <c r="O172" s="12">
        <v>56397</v>
      </c>
      <c r="P172" s="12">
        <v>53130</v>
      </c>
      <c r="Q172" s="12">
        <v>58588</v>
      </c>
      <c r="R172" s="12">
        <v>66500</v>
      </c>
      <c r="S172" s="12">
        <v>76365</v>
      </c>
      <c r="T172" s="12">
        <v>84179</v>
      </c>
      <c r="U172" s="12">
        <v>86775</v>
      </c>
      <c r="V172" s="12">
        <v>88779</v>
      </c>
      <c r="W172" s="12">
        <v>81516</v>
      </c>
      <c r="X172" s="12">
        <v>68331</v>
      </c>
      <c r="Y172" s="12">
        <v>57913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1093320</v>
      </c>
      <c r="AD172" s="5">
        <f t="shared" si="18"/>
        <v>403135</v>
      </c>
      <c r="AE172" s="5">
        <f t="shared" si="19"/>
        <v>1496455</v>
      </c>
      <c r="AG172" s="2">
        <f t="shared" si="20"/>
        <v>6</v>
      </c>
      <c r="AH172" s="2">
        <f t="shared" si="21"/>
        <v>2024</v>
      </c>
      <c r="AJ172" s="5">
        <f t="shared" si="22"/>
        <v>88779</v>
      </c>
      <c r="AK172" s="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40"/>
    </row>
    <row r="173" spans="1:89" x14ac:dyDescent="0.25">
      <c r="A173" s="18">
        <v>45456</v>
      </c>
      <c r="B173" s="12">
        <v>50350</v>
      </c>
      <c r="C173" s="12">
        <v>46266</v>
      </c>
      <c r="D173" s="12">
        <v>44218</v>
      </c>
      <c r="E173" s="12">
        <v>44097</v>
      </c>
      <c r="F173" s="12">
        <v>46123</v>
      </c>
      <c r="G173" s="12">
        <v>51249</v>
      </c>
      <c r="H173" s="12">
        <v>61146</v>
      </c>
      <c r="I173" s="12">
        <v>65541</v>
      </c>
      <c r="J173" s="12">
        <v>61498</v>
      </c>
      <c r="K173" s="12">
        <v>61010</v>
      </c>
      <c r="L173" s="12">
        <v>58151</v>
      </c>
      <c r="M173" s="12">
        <v>57635</v>
      </c>
      <c r="N173" s="12">
        <v>59283</v>
      </c>
      <c r="O173" s="12">
        <v>56406</v>
      </c>
      <c r="P173" s="12">
        <v>55700</v>
      </c>
      <c r="Q173" s="12">
        <v>61361</v>
      </c>
      <c r="R173" s="12">
        <v>68920</v>
      </c>
      <c r="S173" s="12">
        <v>78790</v>
      </c>
      <c r="T173" s="12">
        <v>87729</v>
      </c>
      <c r="U173" s="12">
        <v>91743</v>
      </c>
      <c r="V173" s="12">
        <v>93215</v>
      </c>
      <c r="W173" s="12">
        <v>84915</v>
      </c>
      <c r="X173" s="12">
        <v>71742</v>
      </c>
      <c r="Y173" s="12">
        <v>60554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1113639</v>
      </c>
      <c r="AD173" s="5">
        <f t="shared" si="18"/>
        <v>404003</v>
      </c>
      <c r="AE173" s="5">
        <f t="shared" si="19"/>
        <v>1517642</v>
      </c>
      <c r="AG173" s="2">
        <f t="shared" si="20"/>
        <v>6</v>
      </c>
      <c r="AH173" s="2">
        <f t="shared" si="21"/>
        <v>2024</v>
      </c>
      <c r="AJ173" s="5">
        <f t="shared" si="22"/>
        <v>93215</v>
      </c>
      <c r="AK173" s="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40"/>
    </row>
    <row r="174" spans="1:89" x14ac:dyDescent="0.25">
      <c r="A174" s="18">
        <v>45457</v>
      </c>
      <c r="B174" s="12">
        <v>52263</v>
      </c>
      <c r="C174" s="12">
        <v>47721</v>
      </c>
      <c r="D174" s="12">
        <v>46344</v>
      </c>
      <c r="E174" s="12">
        <v>46078</v>
      </c>
      <c r="F174" s="12">
        <v>48046</v>
      </c>
      <c r="G174" s="12">
        <v>52850</v>
      </c>
      <c r="H174" s="12">
        <v>62428</v>
      </c>
      <c r="I174" s="12">
        <v>67517</v>
      </c>
      <c r="J174" s="12">
        <v>63925</v>
      </c>
      <c r="K174" s="12">
        <v>69339</v>
      </c>
      <c r="L174" s="12">
        <v>65203</v>
      </c>
      <c r="M174" s="12">
        <v>64648</v>
      </c>
      <c r="N174" s="12">
        <v>64874</v>
      </c>
      <c r="O174" s="12">
        <v>60115</v>
      </c>
      <c r="P174" s="12">
        <v>61233</v>
      </c>
      <c r="Q174" s="12">
        <v>66829</v>
      </c>
      <c r="R174" s="12">
        <v>72729</v>
      </c>
      <c r="S174" s="12">
        <v>78742</v>
      </c>
      <c r="T174" s="12">
        <v>85568</v>
      </c>
      <c r="U174" s="12">
        <v>87349</v>
      </c>
      <c r="V174" s="12">
        <v>90309</v>
      </c>
      <c r="W174" s="12">
        <v>82140</v>
      </c>
      <c r="X174" s="12">
        <v>71748</v>
      </c>
      <c r="Y174" s="12">
        <v>61425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1152268</v>
      </c>
      <c r="AD174" s="5">
        <f t="shared" si="18"/>
        <v>417155</v>
      </c>
      <c r="AE174" s="5">
        <f t="shared" si="19"/>
        <v>1569423</v>
      </c>
      <c r="AG174" s="2">
        <f t="shared" si="20"/>
        <v>6</v>
      </c>
      <c r="AH174" s="2">
        <f t="shared" si="21"/>
        <v>2024</v>
      </c>
      <c r="AJ174" s="5">
        <f t="shared" si="22"/>
        <v>90309</v>
      </c>
      <c r="AK174" s="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40"/>
    </row>
    <row r="175" spans="1:89" x14ac:dyDescent="0.25">
      <c r="A175" s="18">
        <v>45458</v>
      </c>
      <c r="B175" s="12">
        <v>54960</v>
      </c>
      <c r="C175" s="12">
        <v>49159</v>
      </c>
      <c r="D175" s="12">
        <v>47113</v>
      </c>
      <c r="E175" s="12">
        <v>46384</v>
      </c>
      <c r="F175" s="12">
        <v>46752</v>
      </c>
      <c r="G175" s="12">
        <v>50327</v>
      </c>
      <c r="H175" s="12">
        <v>55260</v>
      </c>
      <c r="I175" s="12">
        <v>62862</v>
      </c>
      <c r="J175" s="12">
        <v>65714</v>
      </c>
      <c r="K175" s="12">
        <v>67778</v>
      </c>
      <c r="L175" s="12">
        <v>60800</v>
      </c>
      <c r="M175" s="12">
        <v>57607</v>
      </c>
      <c r="N175" s="12">
        <v>58823</v>
      </c>
      <c r="O175" s="12">
        <v>55248</v>
      </c>
      <c r="P175" s="12">
        <v>55605</v>
      </c>
      <c r="Q175" s="12">
        <v>56815</v>
      </c>
      <c r="R175" s="12">
        <v>61628</v>
      </c>
      <c r="S175" s="12">
        <v>71106</v>
      </c>
      <c r="T175" s="12">
        <v>79415</v>
      </c>
      <c r="U175" s="12">
        <v>82763</v>
      </c>
      <c r="V175" s="12">
        <v>82770</v>
      </c>
      <c r="W175" s="12">
        <v>77476</v>
      </c>
      <c r="X175" s="12">
        <v>68429</v>
      </c>
      <c r="Y175" s="12">
        <v>57982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1472776</v>
      </c>
      <c r="AE175" s="5">
        <f t="shared" si="19"/>
        <v>1472776</v>
      </c>
      <c r="AG175" s="2">
        <f t="shared" si="20"/>
        <v>6</v>
      </c>
      <c r="AH175" s="2">
        <f t="shared" si="21"/>
        <v>2024</v>
      </c>
      <c r="AJ175" s="5">
        <f t="shared" si="22"/>
        <v>82770</v>
      </c>
      <c r="AK175" s="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40"/>
    </row>
    <row r="176" spans="1:89" x14ac:dyDescent="0.25">
      <c r="A176" s="18">
        <v>45459</v>
      </c>
      <c r="B176" s="12">
        <v>50028</v>
      </c>
      <c r="C176" s="12">
        <v>45228</v>
      </c>
      <c r="D176" s="12">
        <v>43699</v>
      </c>
      <c r="E176" s="12">
        <v>42876</v>
      </c>
      <c r="F176" s="12">
        <v>43404</v>
      </c>
      <c r="G176" s="12">
        <v>45808</v>
      </c>
      <c r="H176" s="12">
        <v>50526</v>
      </c>
      <c r="I176" s="12">
        <v>54624</v>
      </c>
      <c r="J176" s="12">
        <v>54694</v>
      </c>
      <c r="K176" s="12">
        <v>57272</v>
      </c>
      <c r="L176" s="12">
        <v>52866</v>
      </c>
      <c r="M176" s="12">
        <v>50735</v>
      </c>
      <c r="N176" s="12">
        <v>49593</v>
      </c>
      <c r="O176" s="12">
        <v>48082</v>
      </c>
      <c r="P176" s="12">
        <v>48693</v>
      </c>
      <c r="Q176" s="12">
        <v>52553</v>
      </c>
      <c r="R176" s="12">
        <v>60534</v>
      </c>
      <c r="S176" s="12">
        <v>73567</v>
      </c>
      <c r="T176" s="12">
        <v>82045</v>
      </c>
      <c r="U176" s="12">
        <v>86898</v>
      </c>
      <c r="V176" s="12">
        <v>87821</v>
      </c>
      <c r="W176" s="12">
        <v>81400</v>
      </c>
      <c r="X176" s="12">
        <v>68623</v>
      </c>
      <c r="Y176" s="12">
        <v>57905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1389474</v>
      </c>
      <c r="AE176" s="5">
        <f t="shared" si="19"/>
        <v>1389474</v>
      </c>
      <c r="AG176" s="2">
        <f t="shared" si="20"/>
        <v>6</v>
      </c>
      <c r="AH176" s="2">
        <f t="shared" si="21"/>
        <v>2024</v>
      </c>
      <c r="AJ176" s="5">
        <f t="shared" si="22"/>
        <v>87821</v>
      </c>
      <c r="AK176" s="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40"/>
    </row>
    <row r="177" spans="1:89" x14ac:dyDescent="0.25">
      <c r="A177" s="18">
        <v>45460</v>
      </c>
      <c r="B177" s="12">
        <v>49902</v>
      </c>
      <c r="C177" s="12">
        <v>44562</v>
      </c>
      <c r="D177" s="12">
        <v>43650</v>
      </c>
      <c r="E177" s="12">
        <v>43279</v>
      </c>
      <c r="F177" s="12">
        <v>45575</v>
      </c>
      <c r="G177" s="12">
        <v>50290</v>
      </c>
      <c r="H177" s="12">
        <v>59688</v>
      </c>
      <c r="I177" s="12">
        <v>66971</v>
      </c>
      <c r="J177" s="12">
        <v>65419</v>
      </c>
      <c r="K177" s="12">
        <v>64426</v>
      </c>
      <c r="L177" s="12">
        <v>61824</v>
      </c>
      <c r="M177" s="12">
        <v>60731</v>
      </c>
      <c r="N177" s="12">
        <v>63123</v>
      </c>
      <c r="O177" s="12">
        <v>60154</v>
      </c>
      <c r="P177" s="12">
        <v>56376</v>
      </c>
      <c r="Q177" s="12">
        <v>64320</v>
      </c>
      <c r="R177" s="12">
        <v>69041</v>
      </c>
      <c r="S177" s="12">
        <v>77576</v>
      </c>
      <c r="T177" s="12">
        <v>83617</v>
      </c>
      <c r="U177" s="12">
        <v>86429</v>
      </c>
      <c r="V177" s="12">
        <v>88399</v>
      </c>
      <c r="W177" s="12">
        <v>80532</v>
      </c>
      <c r="X177" s="12">
        <v>68033</v>
      </c>
      <c r="Y177" s="12">
        <v>56984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1116971</v>
      </c>
      <c r="AD177" s="5">
        <f t="shared" si="18"/>
        <v>393930</v>
      </c>
      <c r="AE177" s="5">
        <f t="shared" si="19"/>
        <v>1510901</v>
      </c>
      <c r="AG177" s="2">
        <f t="shared" si="20"/>
        <v>6</v>
      </c>
      <c r="AH177" s="2">
        <f t="shared" si="21"/>
        <v>2024</v>
      </c>
      <c r="AJ177" s="5">
        <f t="shared" si="22"/>
        <v>88399</v>
      </c>
      <c r="AK177" s="2">
        <f t="shared" si="23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40"/>
    </row>
    <row r="178" spans="1:89" x14ac:dyDescent="0.25">
      <c r="A178" s="18">
        <v>45461</v>
      </c>
      <c r="B178" s="12">
        <v>50644</v>
      </c>
      <c r="C178" s="12">
        <v>45767</v>
      </c>
      <c r="D178" s="12">
        <v>44426</v>
      </c>
      <c r="E178" s="12">
        <v>44181</v>
      </c>
      <c r="F178" s="12">
        <v>46534</v>
      </c>
      <c r="G178" s="12">
        <v>51360</v>
      </c>
      <c r="H178" s="12">
        <v>59954</v>
      </c>
      <c r="I178" s="12">
        <v>67091</v>
      </c>
      <c r="J178" s="12">
        <v>63771</v>
      </c>
      <c r="K178" s="12">
        <v>65867</v>
      </c>
      <c r="L178" s="12">
        <v>63869</v>
      </c>
      <c r="M178" s="12">
        <v>64070</v>
      </c>
      <c r="N178" s="12">
        <v>66865</v>
      </c>
      <c r="O178" s="12">
        <v>65542</v>
      </c>
      <c r="P178" s="12">
        <v>66901</v>
      </c>
      <c r="Q178" s="12">
        <v>76247</v>
      </c>
      <c r="R178" s="12">
        <v>82193</v>
      </c>
      <c r="S178" s="12">
        <v>93510</v>
      </c>
      <c r="T178" s="12">
        <v>102367</v>
      </c>
      <c r="U178" s="12">
        <v>106676</v>
      </c>
      <c r="V178" s="12">
        <v>107380</v>
      </c>
      <c r="W178" s="12">
        <v>100357</v>
      </c>
      <c r="X178" s="12">
        <v>83091</v>
      </c>
      <c r="Y178" s="12">
        <v>69522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1275797</v>
      </c>
      <c r="AD178" s="5">
        <f t="shared" si="18"/>
        <v>412388</v>
      </c>
      <c r="AE178" s="5">
        <f t="shared" si="19"/>
        <v>1688185</v>
      </c>
      <c r="AG178" s="2">
        <f t="shared" si="20"/>
        <v>6</v>
      </c>
      <c r="AH178" s="2">
        <f t="shared" si="21"/>
        <v>2024</v>
      </c>
      <c r="AJ178" s="5">
        <f t="shared" si="22"/>
        <v>107380</v>
      </c>
      <c r="AK178" s="2">
        <f t="shared" si="23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40"/>
    </row>
    <row r="179" spans="1:89" x14ac:dyDescent="0.25">
      <c r="A179" s="18">
        <v>45462</v>
      </c>
      <c r="B179" s="12">
        <v>61167</v>
      </c>
      <c r="C179" s="12">
        <v>54909</v>
      </c>
      <c r="D179" s="12">
        <v>52761</v>
      </c>
      <c r="E179" s="12">
        <v>51825</v>
      </c>
      <c r="F179" s="12">
        <v>53750</v>
      </c>
      <c r="G179" s="12">
        <v>58324</v>
      </c>
      <c r="H179" s="12">
        <v>68311</v>
      </c>
      <c r="I179" s="12">
        <v>75798</v>
      </c>
      <c r="J179" s="12">
        <v>74530</v>
      </c>
      <c r="K179" s="12">
        <v>78606</v>
      </c>
      <c r="L179" s="12">
        <v>77689</v>
      </c>
      <c r="M179" s="12">
        <v>77770</v>
      </c>
      <c r="N179" s="12">
        <v>82404</v>
      </c>
      <c r="O179" s="12">
        <v>81124</v>
      </c>
      <c r="P179" s="12">
        <v>81182</v>
      </c>
      <c r="Q179" s="12">
        <v>90373</v>
      </c>
      <c r="R179" s="12">
        <v>100599</v>
      </c>
      <c r="S179" s="12">
        <v>108381</v>
      </c>
      <c r="T179" s="12">
        <v>113079</v>
      </c>
      <c r="U179" s="12">
        <v>118199</v>
      </c>
      <c r="V179" s="12">
        <v>118361</v>
      </c>
      <c r="W179" s="12">
        <v>110131</v>
      </c>
      <c r="X179" s="12">
        <v>92555</v>
      </c>
      <c r="Y179" s="12">
        <v>79344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1480781</v>
      </c>
      <c r="AD179" s="5">
        <f t="shared" si="18"/>
        <v>480391</v>
      </c>
      <c r="AE179" s="5">
        <f t="shared" si="19"/>
        <v>1961172</v>
      </c>
      <c r="AG179" s="2">
        <f t="shared" si="20"/>
        <v>6</v>
      </c>
      <c r="AH179" s="2">
        <f t="shared" si="21"/>
        <v>2024</v>
      </c>
      <c r="AJ179" s="5">
        <f t="shared" si="22"/>
        <v>118361</v>
      </c>
      <c r="AK179" s="2">
        <f t="shared" si="23"/>
        <v>21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40"/>
    </row>
    <row r="180" spans="1:89" x14ac:dyDescent="0.25">
      <c r="A180" s="18">
        <v>45463</v>
      </c>
      <c r="B180" s="12">
        <v>68166</v>
      </c>
      <c r="C180" s="12">
        <v>62184</v>
      </c>
      <c r="D180" s="12">
        <v>59662</v>
      </c>
      <c r="E180" s="12">
        <v>59283</v>
      </c>
      <c r="F180" s="12">
        <v>60935</v>
      </c>
      <c r="G180" s="12">
        <v>66181</v>
      </c>
      <c r="H180" s="12">
        <v>76895</v>
      </c>
      <c r="I180" s="12">
        <v>86758</v>
      </c>
      <c r="J180" s="12">
        <v>86448</v>
      </c>
      <c r="K180" s="12">
        <v>89607</v>
      </c>
      <c r="L180" s="12">
        <v>87506</v>
      </c>
      <c r="M180" s="12">
        <v>86685</v>
      </c>
      <c r="N180" s="12">
        <v>91341</v>
      </c>
      <c r="O180" s="12">
        <v>87877</v>
      </c>
      <c r="P180" s="12">
        <v>87389</v>
      </c>
      <c r="Q180" s="12">
        <v>97919</v>
      </c>
      <c r="R180" s="12">
        <v>100163</v>
      </c>
      <c r="S180" s="12">
        <v>102799</v>
      </c>
      <c r="T180" s="12">
        <v>112782</v>
      </c>
      <c r="U180" s="12">
        <v>116573</v>
      </c>
      <c r="V180" s="12">
        <v>116679</v>
      </c>
      <c r="W180" s="12">
        <v>107948</v>
      </c>
      <c r="X180" s="12">
        <v>92449</v>
      </c>
      <c r="Y180" s="12">
        <v>79753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1550923</v>
      </c>
      <c r="AD180" s="5">
        <f t="shared" si="18"/>
        <v>533059</v>
      </c>
      <c r="AE180" s="5">
        <f t="shared" si="19"/>
        <v>2083982</v>
      </c>
      <c r="AG180" s="2">
        <f t="shared" si="20"/>
        <v>6</v>
      </c>
      <c r="AH180" s="2">
        <f t="shared" si="21"/>
        <v>2024</v>
      </c>
      <c r="AJ180" s="5">
        <f t="shared" si="22"/>
        <v>116679</v>
      </c>
      <c r="AK180" s="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40"/>
    </row>
    <row r="181" spans="1:89" x14ac:dyDescent="0.25">
      <c r="A181" s="18">
        <v>45464</v>
      </c>
      <c r="B181" s="12">
        <v>69996</v>
      </c>
      <c r="C181" s="12">
        <v>62885</v>
      </c>
      <c r="D181" s="12">
        <v>60090</v>
      </c>
      <c r="E181" s="12">
        <v>58920</v>
      </c>
      <c r="F181" s="12">
        <v>59762</v>
      </c>
      <c r="G181" s="12">
        <v>64329</v>
      </c>
      <c r="H181" s="12">
        <v>71408</v>
      </c>
      <c r="I181" s="12">
        <v>80270</v>
      </c>
      <c r="J181" s="12">
        <v>75882</v>
      </c>
      <c r="K181" s="12">
        <v>75384</v>
      </c>
      <c r="L181" s="12">
        <v>67251</v>
      </c>
      <c r="M181" s="12">
        <v>65574</v>
      </c>
      <c r="N181" s="12">
        <v>68449</v>
      </c>
      <c r="O181" s="12">
        <v>67146</v>
      </c>
      <c r="P181" s="12">
        <v>68188</v>
      </c>
      <c r="Q181" s="12">
        <v>75620</v>
      </c>
      <c r="R181" s="12">
        <v>82477</v>
      </c>
      <c r="S181" s="12">
        <v>92400</v>
      </c>
      <c r="T181" s="12">
        <v>99087</v>
      </c>
      <c r="U181" s="12">
        <v>100285</v>
      </c>
      <c r="V181" s="12">
        <v>101756</v>
      </c>
      <c r="W181" s="12">
        <v>92784</v>
      </c>
      <c r="X181" s="12">
        <v>80478</v>
      </c>
      <c r="Y181" s="12">
        <v>68145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1293031</v>
      </c>
      <c r="AD181" s="5">
        <f t="shared" si="18"/>
        <v>515535</v>
      </c>
      <c r="AE181" s="5">
        <f t="shared" si="19"/>
        <v>1808566</v>
      </c>
      <c r="AG181" s="2">
        <f t="shared" si="20"/>
        <v>6</v>
      </c>
      <c r="AH181" s="2">
        <f t="shared" si="21"/>
        <v>2024</v>
      </c>
      <c r="AJ181" s="5">
        <f t="shared" si="22"/>
        <v>101756</v>
      </c>
      <c r="AK181" s="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40"/>
    </row>
    <row r="182" spans="1:89" x14ac:dyDescent="0.25">
      <c r="A182" s="18">
        <v>45465</v>
      </c>
      <c r="B182" s="12">
        <v>60413</v>
      </c>
      <c r="C182" s="12">
        <v>54163</v>
      </c>
      <c r="D182" s="12">
        <v>51464</v>
      </c>
      <c r="E182" s="12">
        <v>50405</v>
      </c>
      <c r="F182" s="12">
        <v>51270</v>
      </c>
      <c r="G182" s="12">
        <v>53210</v>
      </c>
      <c r="H182" s="12">
        <v>59628</v>
      </c>
      <c r="I182" s="12">
        <v>67097</v>
      </c>
      <c r="J182" s="12">
        <v>71035</v>
      </c>
      <c r="K182" s="12">
        <v>74855</v>
      </c>
      <c r="L182" s="12">
        <v>70583</v>
      </c>
      <c r="M182" s="12">
        <v>66159</v>
      </c>
      <c r="N182" s="12">
        <v>67174</v>
      </c>
      <c r="O182" s="12">
        <v>63141</v>
      </c>
      <c r="P182" s="12">
        <v>64256</v>
      </c>
      <c r="Q182" s="12">
        <v>65722</v>
      </c>
      <c r="R182" s="12">
        <v>70793</v>
      </c>
      <c r="S182" s="12">
        <v>78288</v>
      </c>
      <c r="T182" s="12">
        <v>84666</v>
      </c>
      <c r="U182" s="12">
        <v>88390</v>
      </c>
      <c r="V182" s="12">
        <v>89474</v>
      </c>
      <c r="W182" s="12">
        <v>83895</v>
      </c>
      <c r="X182" s="12">
        <v>73369</v>
      </c>
      <c r="Y182" s="12">
        <v>63318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1622768</v>
      </c>
      <c r="AE182" s="5">
        <f t="shared" si="19"/>
        <v>1622768</v>
      </c>
      <c r="AG182" s="2">
        <f t="shared" si="20"/>
        <v>6</v>
      </c>
      <c r="AH182" s="2">
        <f t="shared" si="21"/>
        <v>2024</v>
      </c>
      <c r="AJ182" s="5">
        <f t="shared" si="22"/>
        <v>89474</v>
      </c>
      <c r="AK182" s="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40"/>
    </row>
    <row r="183" spans="1:89" x14ac:dyDescent="0.25">
      <c r="A183" s="18">
        <v>45466</v>
      </c>
      <c r="B183" s="12">
        <v>54154</v>
      </c>
      <c r="C183" s="12">
        <v>49808</v>
      </c>
      <c r="D183" s="12">
        <v>46836</v>
      </c>
      <c r="E183" s="12">
        <v>46355</v>
      </c>
      <c r="F183" s="12">
        <v>46501</v>
      </c>
      <c r="G183" s="12">
        <v>49550</v>
      </c>
      <c r="H183" s="12">
        <v>54490</v>
      </c>
      <c r="I183" s="12">
        <v>62577</v>
      </c>
      <c r="J183" s="12">
        <v>67399</v>
      </c>
      <c r="K183" s="12">
        <v>75290</v>
      </c>
      <c r="L183" s="12">
        <v>73444</v>
      </c>
      <c r="M183" s="12">
        <v>71585</v>
      </c>
      <c r="N183" s="12">
        <v>71520</v>
      </c>
      <c r="O183" s="12">
        <v>68884</v>
      </c>
      <c r="P183" s="12">
        <v>67514</v>
      </c>
      <c r="Q183" s="12">
        <v>68236</v>
      </c>
      <c r="R183" s="12">
        <v>74575</v>
      </c>
      <c r="S183" s="12">
        <v>82932</v>
      </c>
      <c r="T183" s="12">
        <v>88344</v>
      </c>
      <c r="U183" s="12">
        <v>92192</v>
      </c>
      <c r="V183" s="12">
        <v>90911</v>
      </c>
      <c r="W183" s="12">
        <v>81603</v>
      </c>
      <c r="X183" s="12">
        <v>70781</v>
      </c>
      <c r="Y183" s="12">
        <v>61263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1616744</v>
      </c>
      <c r="AE183" s="5">
        <f t="shared" si="19"/>
        <v>1616744</v>
      </c>
      <c r="AG183" s="2">
        <f t="shared" si="20"/>
        <v>6</v>
      </c>
      <c r="AH183" s="2">
        <f t="shared" si="21"/>
        <v>2024</v>
      </c>
      <c r="AJ183" s="5">
        <f t="shared" si="22"/>
        <v>92192</v>
      </c>
      <c r="AK183" s="2">
        <f t="shared" si="23"/>
        <v>20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40"/>
    </row>
    <row r="184" spans="1:89" x14ac:dyDescent="0.25">
      <c r="A184" s="18">
        <v>45467</v>
      </c>
      <c r="B184" s="12">
        <v>53267</v>
      </c>
      <c r="C184" s="12">
        <v>48222</v>
      </c>
      <c r="D184" s="12">
        <v>46877</v>
      </c>
      <c r="E184" s="12">
        <v>47619</v>
      </c>
      <c r="F184" s="12">
        <v>49052</v>
      </c>
      <c r="G184" s="12">
        <v>54596</v>
      </c>
      <c r="H184" s="12">
        <v>64756</v>
      </c>
      <c r="I184" s="12">
        <v>74305</v>
      </c>
      <c r="J184" s="12">
        <v>71248</v>
      </c>
      <c r="K184" s="12">
        <v>74806</v>
      </c>
      <c r="L184" s="12">
        <v>70181</v>
      </c>
      <c r="M184" s="12">
        <v>66474</v>
      </c>
      <c r="N184" s="12">
        <v>67543</v>
      </c>
      <c r="O184" s="12">
        <v>63960</v>
      </c>
      <c r="P184" s="12">
        <v>62501</v>
      </c>
      <c r="Q184" s="12">
        <v>68213</v>
      </c>
      <c r="R184" s="12">
        <v>74022</v>
      </c>
      <c r="S184" s="12">
        <v>84963</v>
      </c>
      <c r="T184" s="12">
        <v>92697</v>
      </c>
      <c r="U184" s="12">
        <v>94256</v>
      </c>
      <c r="V184" s="12">
        <v>94604</v>
      </c>
      <c r="W184" s="12">
        <v>84767</v>
      </c>
      <c r="X184" s="12">
        <v>72774</v>
      </c>
      <c r="Y184" s="12">
        <v>61295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1217314</v>
      </c>
      <c r="AD184" s="5">
        <f t="shared" si="18"/>
        <v>425684</v>
      </c>
      <c r="AE184" s="5">
        <f t="shared" si="19"/>
        <v>1642998</v>
      </c>
      <c r="AG184" s="2">
        <f t="shared" si="20"/>
        <v>6</v>
      </c>
      <c r="AH184" s="2">
        <f t="shared" si="21"/>
        <v>2024</v>
      </c>
      <c r="AJ184" s="5">
        <f t="shared" si="22"/>
        <v>94604</v>
      </c>
      <c r="AK184" s="2">
        <f t="shared" si="23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40"/>
    </row>
    <row r="185" spans="1:89" x14ac:dyDescent="0.25">
      <c r="A185" s="18">
        <v>45468</v>
      </c>
      <c r="B185" s="12">
        <v>54533</v>
      </c>
      <c r="C185" s="12">
        <v>49139</v>
      </c>
      <c r="D185" s="12">
        <v>47033</v>
      </c>
      <c r="E185" s="12">
        <v>46876</v>
      </c>
      <c r="F185" s="12">
        <v>49192</v>
      </c>
      <c r="G185" s="12">
        <v>53618</v>
      </c>
      <c r="H185" s="12">
        <v>63271</v>
      </c>
      <c r="I185" s="12">
        <v>69767</v>
      </c>
      <c r="J185" s="12">
        <v>65365</v>
      </c>
      <c r="K185" s="12">
        <v>66069</v>
      </c>
      <c r="L185" s="12">
        <v>62344</v>
      </c>
      <c r="M185" s="12">
        <v>62229</v>
      </c>
      <c r="N185" s="12">
        <v>64048</v>
      </c>
      <c r="O185" s="12">
        <v>63752</v>
      </c>
      <c r="P185" s="12">
        <v>64402</v>
      </c>
      <c r="Q185" s="12">
        <v>72756</v>
      </c>
      <c r="R185" s="12">
        <v>81976</v>
      </c>
      <c r="S185" s="12">
        <v>94908</v>
      </c>
      <c r="T185" s="12">
        <v>105783</v>
      </c>
      <c r="U185" s="12">
        <v>109255</v>
      </c>
      <c r="V185" s="12">
        <v>108524</v>
      </c>
      <c r="W185" s="12">
        <v>98449</v>
      </c>
      <c r="X185" s="12">
        <v>83323</v>
      </c>
      <c r="Y185" s="12">
        <v>69419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1272950</v>
      </c>
      <c r="AD185" s="5">
        <f t="shared" si="18"/>
        <v>433081</v>
      </c>
      <c r="AE185" s="5">
        <f t="shared" si="19"/>
        <v>1706031</v>
      </c>
      <c r="AG185" s="2">
        <f t="shared" si="20"/>
        <v>6</v>
      </c>
      <c r="AH185" s="2">
        <f t="shared" si="21"/>
        <v>2024</v>
      </c>
      <c r="AJ185" s="5">
        <f t="shared" si="22"/>
        <v>109255</v>
      </c>
      <c r="AK185" s="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40"/>
    </row>
    <row r="186" spans="1:89" x14ac:dyDescent="0.25">
      <c r="A186" s="18">
        <v>45469</v>
      </c>
      <c r="B186" s="12">
        <v>60856</v>
      </c>
      <c r="C186" s="12">
        <v>53932</v>
      </c>
      <c r="D186" s="12">
        <v>51627</v>
      </c>
      <c r="E186" s="12">
        <v>51590</v>
      </c>
      <c r="F186" s="12">
        <v>53786</v>
      </c>
      <c r="G186" s="12">
        <v>59362</v>
      </c>
      <c r="H186" s="12">
        <v>68585</v>
      </c>
      <c r="I186" s="12">
        <v>74126</v>
      </c>
      <c r="J186" s="12">
        <v>70770</v>
      </c>
      <c r="K186" s="12">
        <v>73778</v>
      </c>
      <c r="L186" s="12">
        <v>70622</v>
      </c>
      <c r="M186" s="12">
        <v>72987</v>
      </c>
      <c r="N186" s="12">
        <v>75990</v>
      </c>
      <c r="O186" s="12">
        <v>73945</v>
      </c>
      <c r="P186" s="12">
        <v>71682</v>
      </c>
      <c r="Q186" s="12">
        <v>75118</v>
      </c>
      <c r="R186" s="12">
        <v>80753</v>
      </c>
      <c r="S186" s="12">
        <v>94630</v>
      </c>
      <c r="T186" s="12">
        <v>103102</v>
      </c>
      <c r="U186" s="12">
        <v>108204</v>
      </c>
      <c r="V186" s="12">
        <v>106545</v>
      </c>
      <c r="W186" s="12">
        <v>97734</v>
      </c>
      <c r="X186" s="12">
        <v>82148</v>
      </c>
      <c r="Y186" s="12">
        <v>69550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1332134</v>
      </c>
      <c r="AD186" s="5">
        <f t="shared" si="18"/>
        <v>469288</v>
      </c>
      <c r="AE186" s="5">
        <f t="shared" si="19"/>
        <v>1801422</v>
      </c>
      <c r="AG186" s="2">
        <f t="shared" si="20"/>
        <v>6</v>
      </c>
      <c r="AH186" s="2">
        <f t="shared" si="21"/>
        <v>2024</v>
      </c>
      <c r="AJ186" s="5">
        <f t="shared" si="22"/>
        <v>108204</v>
      </c>
      <c r="AK186" s="2">
        <f t="shared" si="23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40"/>
    </row>
    <row r="187" spans="1:89" x14ac:dyDescent="0.25">
      <c r="A187" s="18">
        <v>45470</v>
      </c>
      <c r="B187" s="12">
        <v>60517</v>
      </c>
      <c r="C187" s="12">
        <v>54432</v>
      </c>
      <c r="D187" s="12">
        <v>52706</v>
      </c>
      <c r="E187" s="12">
        <v>52330</v>
      </c>
      <c r="F187" s="12">
        <v>53779</v>
      </c>
      <c r="G187" s="12">
        <v>59131</v>
      </c>
      <c r="H187" s="12">
        <v>68733</v>
      </c>
      <c r="I187" s="12">
        <v>76620</v>
      </c>
      <c r="J187" s="12">
        <v>73882</v>
      </c>
      <c r="K187" s="12">
        <v>73763</v>
      </c>
      <c r="L187" s="12">
        <v>67052</v>
      </c>
      <c r="M187" s="12">
        <v>66352</v>
      </c>
      <c r="N187" s="12">
        <v>67865</v>
      </c>
      <c r="O187" s="12">
        <v>66017</v>
      </c>
      <c r="P187" s="12">
        <v>63681</v>
      </c>
      <c r="Q187" s="12">
        <v>70246</v>
      </c>
      <c r="R187" s="12">
        <v>79123</v>
      </c>
      <c r="S187" s="12">
        <v>86564</v>
      </c>
      <c r="T187" s="12">
        <v>95680</v>
      </c>
      <c r="U187" s="12">
        <v>100086</v>
      </c>
      <c r="V187" s="12">
        <v>100369</v>
      </c>
      <c r="W187" s="12">
        <v>91286</v>
      </c>
      <c r="X187" s="12">
        <v>76707</v>
      </c>
      <c r="Y187" s="12">
        <v>63870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1255293</v>
      </c>
      <c r="AD187" s="5">
        <f t="shared" si="18"/>
        <v>465498</v>
      </c>
      <c r="AE187" s="5">
        <f t="shared" si="19"/>
        <v>1720791</v>
      </c>
      <c r="AG187" s="2">
        <f t="shared" si="20"/>
        <v>6</v>
      </c>
      <c r="AH187" s="2">
        <f t="shared" si="21"/>
        <v>2024</v>
      </c>
      <c r="AJ187" s="5">
        <f t="shared" si="22"/>
        <v>100369</v>
      </c>
      <c r="AK187" s="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40"/>
    </row>
    <row r="188" spans="1:89" x14ac:dyDescent="0.25">
      <c r="A188" s="18">
        <v>45471</v>
      </c>
      <c r="B188" s="12">
        <v>54990</v>
      </c>
      <c r="C188" s="12">
        <v>48130</v>
      </c>
      <c r="D188" s="12">
        <v>47116</v>
      </c>
      <c r="E188" s="12">
        <v>45865</v>
      </c>
      <c r="F188" s="12">
        <v>48053</v>
      </c>
      <c r="G188" s="12">
        <v>51981</v>
      </c>
      <c r="H188" s="12">
        <v>60584</v>
      </c>
      <c r="I188" s="12">
        <v>64956</v>
      </c>
      <c r="J188" s="12">
        <v>60578</v>
      </c>
      <c r="K188" s="12">
        <v>59200</v>
      </c>
      <c r="L188" s="12">
        <v>56289</v>
      </c>
      <c r="M188" s="12">
        <v>55018</v>
      </c>
      <c r="N188" s="12">
        <v>55290</v>
      </c>
      <c r="O188" s="12">
        <v>52282</v>
      </c>
      <c r="P188" s="12">
        <v>51315</v>
      </c>
      <c r="Q188" s="12">
        <v>55904</v>
      </c>
      <c r="R188" s="12">
        <v>64423</v>
      </c>
      <c r="S188" s="12">
        <v>76433</v>
      </c>
      <c r="T188" s="12">
        <v>85011</v>
      </c>
      <c r="U188" s="12">
        <v>89543</v>
      </c>
      <c r="V188" s="12">
        <v>89521</v>
      </c>
      <c r="W188" s="12">
        <v>84247</v>
      </c>
      <c r="X188" s="12">
        <v>71160</v>
      </c>
      <c r="Y188" s="12">
        <v>61737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1071170</v>
      </c>
      <c r="AD188" s="5">
        <f t="shared" si="18"/>
        <v>418456</v>
      </c>
      <c r="AE188" s="5">
        <f t="shared" si="19"/>
        <v>1489626</v>
      </c>
      <c r="AG188" s="2">
        <f t="shared" si="20"/>
        <v>6</v>
      </c>
      <c r="AH188" s="2">
        <f t="shared" si="21"/>
        <v>2024</v>
      </c>
      <c r="AJ188" s="5">
        <f t="shared" si="22"/>
        <v>89543</v>
      </c>
      <c r="AK188" s="2">
        <f t="shared" si="23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40"/>
    </row>
    <row r="189" spans="1:89" x14ac:dyDescent="0.25">
      <c r="A189" s="18">
        <v>45472</v>
      </c>
      <c r="B189" s="12">
        <v>52279</v>
      </c>
      <c r="C189" s="12">
        <v>47510</v>
      </c>
      <c r="D189" s="12">
        <v>45177</v>
      </c>
      <c r="E189" s="12">
        <v>44598</v>
      </c>
      <c r="F189" s="12">
        <v>46122</v>
      </c>
      <c r="G189" s="12">
        <v>47567</v>
      </c>
      <c r="H189" s="12">
        <v>54789</v>
      </c>
      <c r="I189" s="12">
        <v>60161</v>
      </c>
      <c r="J189" s="12">
        <v>64093</v>
      </c>
      <c r="K189" s="12">
        <v>67401</v>
      </c>
      <c r="L189" s="12">
        <v>65072</v>
      </c>
      <c r="M189" s="12">
        <v>64214</v>
      </c>
      <c r="N189" s="12">
        <v>66653</v>
      </c>
      <c r="O189" s="12">
        <v>63808</v>
      </c>
      <c r="P189" s="12">
        <v>64113</v>
      </c>
      <c r="Q189" s="12">
        <v>64836</v>
      </c>
      <c r="R189" s="12">
        <v>68520</v>
      </c>
      <c r="S189" s="12">
        <v>77324</v>
      </c>
      <c r="T189" s="12">
        <v>81939</v>
      </c>
      <c r="U189" s="12">
        <v>83849</v>
      </c>
      <c r="V189" s="12">
        <v>82716</v>
      </c>
      <c r="W189" s="12">
        <v>76757</v>
      </c>
      <c r="X189" s="12">
        <v>66106</v>
      </c>
      <c r="Y189" s="12">
        <v>57540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1513144</v>
      </c>
      <c r="AE189" s="5">
        <f t="shared" si="19"/>
        <v>1513144</v>
      </c>
      <c r="AG189" s="2">
        <f t="shared" si="20"/>
        <v>6</v>
      </c>
      <c r="AH189" s="2">
        <f t="shared" si="21"/>
        <v>2024</v>
      </c>
      <c r="AJ189" s="5">
        <f t="shared" si="22"/>
        <v>83849</v>
      </c>
      <c r="AK189" s="2">
        <f t="shared" si="23"/>
        <v>20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40"/>
    </row>
    <row r="190" spans="1:89" x14ac:dyDescent="0.25">
      <c r="A190" s="18">
        <v>45473</v>
      </c>
      <c r="B190" s="12">
        <v>51788</v>
      </c>
      <c r="C190" s="12">
        <v>47071</v>
      </c>
      <c r="D190" s="12">
        <v>45704</v>
      </c>
      <c r="E190" s="12">
        <v>44780</v>
      </c>
      <c r="F190" s="12">
        <v>45266</v>
      </c>
      <c r="G190" s="12">
        <v>48873</v>
      </c>
      <c r="H190" s="12">
        <v>55138</v>
      </c>
      <c r="I190" s="12">
        <v>62613</v>
      </c>
      <c r="J190" s="12">
        <v>67421</v>
      </c>
      <c r="K190" s="12">
        <v>73757</v>
      </c>
      <c r="L190" s="12">
        <v>70409</v>
      </c>
      <c r="M190" s="12">
        <v>71558</v>
      </c>
      <c r="N190" s="12">
        <v>72579</v>
      </c>
      <c r="O190" s="12">
        <v>68806</v>
      </c>
      <c r="P190" s="12">
        <v>72098</v>
      </c>
      <c r="Q190" s="12">
        <v>74360</v>
      </c>
      <c r="R190" s="12">
        <v>81490</v>
      </c>
      <c r="S190" s="12">
        <v>92841</v>
      </c>
      <c r="T190" s="12">
        <v>98524</v>
      </c>
      <c r="U190" s="12">
        <v>100626</v>
      </c>
      <c r="V190" s="12">
        <v>101067</v>
      </c>
      <c r="W190" s="12">
        <v>93292</v>
      </c>
      <c r="X190" s="12">
        <v>79099</v>
      </c>
      <c r="Y190" s="12">
        <v>67396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1686556</v>
      </c>
      <c r="AE190" s="5">
        <f t="shared" si="19"/>
        <v>1686556</v>
      </c>
      <c r="AG190" s="2">
        <f t="shared" si="20"/>
        <v>6</v>
      </c>
      <c r="AH190" s="2">
        <f t="shared" si="21"/>
        <v>2024</v>
      </c>
      <c r="AJ190" s="5">
        <f t="shared" si="22"/>
        <v>101067</v>
      </c>
      <c r="AK190" s="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40"/>
    </row>
    <row r="191" spans="1:89" x14ac:dyDescent="0.25">
      <c r="A191" s="18">
        <v>45474</v>
      </c>
      <c r="B191" s="12">
        <v>59728</v>
      </c>
      <c r="C191" s="12">
        <v>54694</v>
      </c>
      <c r="D191" s="12">
        <v>50374</v>
      </c>
      <c r="E191" s="12">
        <v>50870</v>
      </c>
      <c r="F191" s="12">
        <v>51350</v>
      </c>
      <c r="G191" s="12">
        <v>53604</v>
      </c>
      <c r="H191" s="12">
        <v>63388</v>
      </c>
      <c r="I191" s="12">
        <v>67780</v>
      </c>
      <c r="J191" s="12">
        <v>66512</v>
      </c>
      <c r="K191" s="12">
        <v>70020</v>
      </c>
      <c r="L191" s="12">
        <v>67493</v>
      </c>
      <c r="M191" s="12">
        <v>68057</v>
      </c>
      <c r="N191" s="12">
        <v>65465</v>
      </c>
      <c r="O191" s="12">
        <v>64936</v>
      </c>
      <c r="P191" s="12">
        <v>64804</v>
      </c>
      <c r="Q191" s="12">
        <v>68681</v>
      </c>
      <c r="R191" s="12">
        <v>78351</v>
      </c>
      <c r="S191" s="12">
        <v>87335</v>
      </c>
      <c r="T191" s="12">
        <v>97590</v>
      </c>
      <c r="U191" s="12">
        <v>99466</v>
      </c>
      <c r="V191" s="12">
        <v>100690</v>
      </c>
      <c r="W191" s="12">
        <v>94671</v>
      </c>
      <c r="X191" s="12">
        <v>80670</v>
      </c>
      <c r="Y191" s="12">
        <v>66045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1242521</v>
      </c>
      <c r="AD191" s="5">
        <f t="shared" si="18"/>
        <v>450053</v>
      </c>
      <c r="AE191" s="5">
        <f t="shared" si="19"/>
        <v>1692574</v>
      </c>
      <c r="AG191" s="2">
        <f t="shared" si="20"/>
        <v>7</v>
      </c>
      <c r="AH191" s="2">
        <f t="shared" si="21"/>
        <v>2024</v>
      </c>
      <c r="AJ191" s="5">
        <f t="shared" si="22"/>
        <v>100690</v>
      </c>
      <c r="AK191" s="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40"/>
    </row>
    <row r="192" spans="1:89" x14ac:dyDescent="0.25">
      <c r="A192" s="18">
        <v>45475</v>
      </c>
      <c r="B192" s="12">
        <v>58185</v>
      </c>
      <c r="C192" s="12">
        <v>52395</v>
      </c>
      <c r="D192" s="12">
        <v>49481</v>
      </c>
      <c r="E192" s="12">
        <v>48923</v>
      </c>
      <c r="F192" s="12">
        <v>49493</v>
      </c>
      <c r="G192" s="12">
        <v>52200</v>
      </c>
      <c r="H192" s="12">
        <v>61270</v>
      </c>
      <c r="I192" s="12">
        <v>66363</v>
      </c>
      <c r="J192" s="12">
        <v>63438</v>
      </c>
      <c r="K192" s="12">
        <v>66888</v>
      </c>
      <c r="L192" s="12">
        <v>66281</v>
      </c>
      <c r="M192" s="12">
        <v>67133</v>
      </c>
      <c r="N192" s="12">
        <v>66709</v>
      </c>
      <c r="O192" s="12">
        <v>65844</v>
      </c>
      <c r="P192" s="12">
        <v>66738</v>
      </c>
      <c r="Q192" s="12">
        <v>70848</v>
      </c>
      <c r="R192" s="12">
        <v>85788</v>
      </c>
      <c r="S192" s="12">
        <v>92445</v>
      </c>
      <c r="T192" s="12">
        <v>103712</v>
      </c>
      <c r="U192" s="12">
        <v>105901</v>
      </c>
      <c r="V192" s="12">
        <v>107327</v>
      </c>
      <c r="W192" s="12">
        <v>100382</v>
      </c>
      <c r="X192" s="12">
        <v>86122</v>
      </c>
      <c r="Y192" s="12">
        <v>70647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1281919</v>
      </c>
      <c r="AD192" s="5">
        <f t="shared" si="18"/>
        <v>442594</v>
      </c>
      <c r="AE192" s="5">
        <f t="shared" si="19"/>
        <v>1724513</v>
      </c>
      <c r="AG192" s="2">
        <f t="shared" si="20"/>
        <v>7</v>
      </c>
      <c r="AH192" s="2">
        <f t="shared" si="21"/>
        <v>2024</v>
      </c>
      <c r="AJ192" s="5">
        <f t="shared" si="22"/>
        <v>107327</v>
      </c>
      <c r="AK192" s="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40"/>
    </row>
    <row r="193" spans="1:89" x14ac:dyDescent="0.25">
      <c r="A193" s="18">
        <v>45476</v>
      </c>
      <c r="B193" s="12">
        <v>61627</v>
      </c>
      <c r="C193" s="12">
        <v>55506</v>
      </c>
      <c r="D193" s="12">
        <v>51660</v>
      </c>
      <c r="E193" s="12">
        <v>51886</v>
      </c>
      <c r="F193" s="12">
        <v>51132</v>
      </c>
      <c r="G193" s="12">
        <v>53630</v>
      </c>
      <c r="H193" s="12">
        <v>63297</v>
      </c>
      <c r="I193" s="12">
        <v>69884</v>
      </c>
      <c r="J193" s="12">
        <v>67305</v>
      </c>
      <c r="K193" s="12">
        <v>72473</v>
      </c>
      <c r="L193" s="12">
        <v>72309</v>
      </c>
      <c r="M193" s="12">
        <v>73002</v>
      </c>
      <c r="N193" s="12">
        <v>72792</v>
      </c>
      <c r="O193" s="12">
        <v>69371</v>
      </c>
      <c r="P193" s="12">
        <v>69178</v>
      </c>
      <c r="Q193" s="12">
        <v>72670</v>
      </c>
      <c r="R193" s="12">
        <v>84468</v>
      </c>
      <c r="S193" s="12">
        <v>92762</v>
      </c>
      <c r="T193" s="12">
        <v>102132</v>
      </c>
      <c r="U193" s="12">
        <v>102201</v>
      </c>
      <c r="V193" s="12">
        <v>104720</v>
      </c>
      <c r="W193" s="12">
        <v>98062</v>
      </c>
      <c r="X193" s="12">
        <v>85834</v>
      </c>
      <c r="Y193" s="12">
        <v>70482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1309163</v>
      </c>
      <c r="AD193" s="5">
        <f t="shared" si="18"/>
        <v>459220</v>
      </c>
      <c r="AE193" s="5">
        <f t="shared" si="19"/>
        <v>1768383</v>
      </c>
      <c r="AG193" s="2">
        <f t="shared" si="20"/>
        <v>7</v>
      </c>
      <c r="AH193" s="2">
        <f t="shared" si="21"/>
        <v>2024</v>
      </c>
      <c r="AJ193" s="5">
        <f t="shared" si="22"/>
        <v>104720</v>
      </c>
      <c r="AK193" s="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40"/>
    </row>
    <row r="194" spans="1:89" x14ac:dyDescent="0.25">
      <c r="A194" s="18">
        <v>45477</v>
      </c>
      <c r="B194" s="12">
        <v>61118</v>
      </c>
      <c r="C194" s="12">
        <v>55607</v>
      </c>
      <c r="D194" s="12">
        <v>52062</v>
      </c>
      <c r="E194" s="12">
        <v>52019</v>
      </c>
      <c r="F194" s="12">
        <v>51208</v>
      </c>
      <c r="G194" s="12">
        <v>52690</v>
      </c>
      <c r="H194" s="12">
        <v>58617</v>
      </c>
      <c r="I194" s="12">
        <v>66933</v>
      </c>
      <c r="J194" s="12">
        <v>67939</v>
      </c>
      <c r="K194" s="12">
        <v>74292</v>
      </c>
      <c r="L194" s="12">
        <v>69900</v>
      </c>
      <c r="M194" s="12">
        <v>68535</v>
      </c>
      <c r="N194" s="12">
        <v>63291</v>
      </c>
      <c r="O194" s="12">
        <v>60129</v>
      </c>
      <c r="P194" s="12">
        <v>57865</v>
      </c>
      <c r="Q194" s="12">
        <v>60233</v>
      </c>
      <c r="R194" s="12">
        <v>70567</v>
      </c>
      <c r="S194" s="12">
        <v>81054</v>
      </c>
      <c r="T194" s="12">
        <v>88619</v>
      </c>
      <c r="U194" s="12">
        <v>92789</v>
      </c>
      <c r="V194" s="12">
        <v>93171</v>
      </c>
      <c r="W194" s="12">
        <v>87188</v>
      </c>
      <c r="X194" s="12">
        <v>80705</v>
      </c>
      <c r="Y194" s="12">
        <v>69118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1635649</v>
      </c>
      <c r="AE194" s="5">
        <f t="shared" si="19"/>
        <v>1635649</v>
      </c>
      <c r="AG194" s="2">
        <f t="shared" si="20"/>
        <v>7</v>
      </c>
      <c r="AH194" s="2">
        <f t="shared" si="21"/>
        <v>2024</v>
      </c>
      <c r="AJ194" s="5">
        <f t="shared" si="22"/>
        <v>93171</v>
      </c>
      <c r="AK194" s="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40"/>
    </row>
    <row r="195" spans="1:89" x14ac:dyDescent="0.25">
      <c r="A195" s="18">
        <v>45478</v>
      </c>
      <c r="B195" s="12">
        <v>60512</v>
      </c>
      <c r="C195" s="12">
        <v>54480</v>
      </c>
      <c r="D195" s="12">
        <v>51240</v>
      </c>
      <c r="E195" s="12">
        <v>51136</v>
      </c>
      <c r="F195" s="12">
        <v>51615</v>
      </c>
      <c r="G195" s="12">
        <v>52225</v>
      </c>
      <c r="H195" s="12">
        <v>61004</v>
      </c>
      <c r="I195" s="12">
        <v>66268</v>
      </c>
      <c r="J195" s="12">
        <v>65377</v>
      </c>
      <c r="K195" s="12">
        <v>71423</v>
      </c>
      <c r="L195" s="12">
        <v>71871</v>
      </c>
      <c r="M195" s="12">
        <v>74129</v>
      </c>
      <c r="N195" s="12">
        <v>71955</v>
      </c>
      <c r="O195" s="12">
        <v>70654</v>
      </c>
      <c r="P195" s="12">
        <v>69596</v>
      </c>
      <c r="Q195" s="12">
        <v>74691</v>
      </c>
      <c r="R195" s="12">
        <v>84576</v>
      </c>
      <c r="S195" s="12">
        <v>96316</v>
      </c>
      <c r="T195" s="12">
        <v>103729</v>
      </c>
      <c r="U195" s="12">
        <v>105622</v>
      </c>
      <c r="V195" s="12">
        <v>106763</v>
      </c>
      <c r="W195" s="12">
        <v>99910</v>
      </c>
      <c r="X195" s="12">
        <v>87361</v>
      </c>
      <c r="Y195" s="12">
        <v>73433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1320241</v>
      </c>
      <c r="AD195" s="5">
        <f t="shared" si="18"/>
        <v>455645</v>
      </c>
      <c r="AE195" s="5">
        <f t="shared" si="19"/>
        <v>1775886</v>
      </c>
      <c r="AG195" s="2">
        <f t="shared" si="20"/>
        <v>7</v>
      </c>
      <c r="AH195" s="2">
        <f t="shared" si="21"/>
        <v>2024</v>
      </c>
      <c r="AJ195" s="5">
        <f t="shared" si="22"/>
        <v>106763</v>
      </c>
      <c r="AK195" s="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40"/>
    </row>
    <row r="196" spans="1:89" x14ac:dyDescent="0.25">
      <c r="A196" s="18">
        <v>45479</v>
      </c>
      <c r="B196" s="12">
        <v>64600</v>
      </c>
      <c r="C196" s="12">
        <v>58175</v>
      </c>
      <c r="D196" s="12">
        <v>55588</v>
      </c>
      <c r="E196" s="12">
        <v>54097</v>
      </c>
      <c r="F196" s="12">
        <v>54278</v>
      </c>
      <c r="G196" s="12">
        <v>54694</v>
      </c>
      <c r="H196" s="12">
        <v>62293</v>
      </c>
      <c r="I196" s="12">
        <v>69789</v>
      </c>
      <c r="J196" s="12">
        <v>73451</v>
      </c>
      <c r="K196" s="12">
        <v>80434</v>
      </c>
      <c r="L196" s="12">
        <v>80495</v>
      </c>
      <c r="M196" s="12">
        <v>80740</v>
      </c>
      <c r="N196" s="12">
        <v>77790</v>
      </c>
      <c r="O196" s="12">
        <v>72949</v>
      </c>
      <c r="P196" s="12">
        <v>69972</v>
      </c>
      <c r="Q196" s="12">
        <v>74019</v>
      </c>
      <c r="R196" s="12">
        <v>83251</v>
      </c>
      <c r="S196" s="12">
        <v>93138</v>
      </c>
      <c r="T196" s="12">
        <v>102173</v>
      </c>
      <c r="U196" s="12">
        <v>103602</v>
      </c>
      <c r="V196" s="12">
        <v>105101</v>
      </c>
      <c r="W196" s="12">
        <v>98032</v>
      </c>
      <c r="X196" s="12">
        <v>85907</v>
      </c>
      <c r="Y196" s="12">
        <v>73012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1827580</v>
      </c>
      <c r="AE196" s="5">
        <f t="shared" si="19"/>
        <v>1827580</v>
      </c>
      <c r="AG196" s="2">
        <f t="shared" si="20"/>
        <v>7</v>
      </c>
      <c r="AH196" s="2">
        <f t="shared" si="21"/>
        <v>2024</v>
      </c>
      <c r="AJ196" s="5">
        <f t="shared" si="22"/>
        <v>105101</v>
      </c>
      <c r="AK196" s="2">
        <f t="shared" si="23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40"/>
    </row>
    <row r="197" spans="1:89" x14ac:dyDescent="0.25">
      <c r="A197" s="18">
        <v>45480</v>
      </c>
      <c r="B197" s="12">
        <v>64043</v>
      </c>
      <c r="C197" s="12">
        <v>58811</v>
      </c>
      <c r="D197" s="12">
        <v>55321</v>
      </c>
      <c r="E197" s="12">
        <v>54440</v>
      </c>
      <c r="F197" s="12">
        <v>54568</v>
      </c>
      <c r="G197" s="12">
        <v>53939</v>
      </c>
      <c r="H197" s="12">
        <v>61595</v>
      </c>
      <c r="I197" s="12">
        <v>68389</v>
      </c>
      <c r="J197" s="12">
        <v>72436</v>
      </c>
      <c r="K197" s="12">
        <v>78974</v>
      </c>
      <c r="L197" s="12">
        <v>80792</v>
      </c>
      <c r="M197" s="12">
        <v>81371</v>
      </c>
      <c r="N197" s="12">
        <v>79922</v>
      </c>
      <c r="O197" s="12">
        <v>77360</v>
      </c>
      <c r="P197" s="12">
        <v>76995</v>
      </c>
      <c r="Q197" s="12">
        <v>82977</v>
      </c>
      <c r="R197" s="12">
        <v>95323</v>
      </c>
      <c r="S197" s="12">
        <v>105334</v>
      </c>
      <c r="T197" s="12">
        <v>116004</v>
      </c>
      <c r="U197" s="12">
        <v>118894</v>
      </c>
      <c r="V197" s="12">
        <v>119705</v>
      </c>
      <c r="W197" s="12">
        <v>110669</v>
      </c>
      <c r="X197" s="12">
        <v>96678</v>
      </c>
      <c r="Y197" s="12">
        <v>78652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1943192</v>
      </c>
      <c r="AE197" s="5">
        <f t="shared" si="19"/>
        <v>1943192</v>
      </c>
      <c r="AG197" s="2">
        <f t="shared" si="20"/>
        <v>7</v>
      </c>
      <c r="AH197" s="2">
        <f t="shared" si="21"/>
        <v>2024</v>
      </c>
      <c r="AJ197" s="5">
        <f t="shared" si="22"/>
        <v>119705</v>
      </c>
      <c r="AK197" s="2">
        <f t="shared" si="23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40"/>
    </row>
    <row r="198" spans="1:89" x14ac:dyDescent="0.25">
      <c r="A198" s="18">
        <v>45481</v>
      </c>
      <c r="B198" s="12">
        <v>68077</v>
      </c>
      <c r="C198" s="12">
        <v>61613</v>
      </c>
      <c r="D198" s="12">
        <v>57853</v>
      </c>
      <c r="E198" s="12">
        <v>57653</v>
      </c>
      <c r="F198" s="12">
        <v>57216</v>
      </c>
      <c r="G198" s="12">
        <v>60324</v>
      </c>
      <c r="H198" s="12">
        <v>70850</v>
      </c>
      <c r="I198" s="12">
        <v>78012</v>
      </c>
      <c r="J198" s="12">
        <v>75729</v>
      </c>
      <c r="K198" s="12">
        <v>83060</v>
      </c>
      <c r="L198" s="12">
        <v>83869</v>
      </c>
      <c r="M198" s="12">
        <v>86126</v>
      </c>
      <c r="N198" s="12">
        <v>84223</v>
      </c>
      <c r="O198" s="12">
        <v>83085</v>
      </c>
      <c r="P198" s="12">
        <v>81558</v>
      </c>
      <c r="Q198" s="12">
        <v>83937</v>
      </c>
      <c r="R198" s="12">
        <v>99441</v>
      </c>
      <c r="S198" s="12">
        <v>110062</v>
      </c>
      <c r="T198" s="12">
        <v>120715</v>
      </c>
      <c r="U198" s="12">
        <v>110587</v>
      </c>
      <c r="V198" s="12">
        <v>116758</v>
      </c>
      <c r="W198" s="12">
        <v>115034</v>
      </c>
      <c r="X198" s="12">
        <v>98600</v>
      </c>
      <c r="Y198" s="12">
        <v>80129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1510796</v>
      </c>
      <c r="AD198" s="5">
        <f t="shared" si="18"/>
        <v>513715</v>
      </c>
      <c r="AE198" s="5">
        <f t="shared" si="19"/>
        <v>2024511</v>
      </c>
      <c r="AG198" s="2">
        <f t="shared" si="20"/>
        <v>7</v>
      </c>
      <c r="AH198" s="2">
        <f t="shared" si="21"/>
        <v>2024</v>
      </c>
      <c r="AJ198" s="5">
        <f t="shared" si="22"/>
        <v>120715</v>
      </c>
      <c r="AK198" s="2">
        <f t="shared" si="23"/>
        <v>19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40"/>
    </row>
    <row r="199" spans="1:89" x14ac:dyDescent="0.25">
      <c r="A199" s="18">
        <v>45482</v>
      </c>
      <c r="B199" s="12">
        <v>71347</v>
      </c>
      <c r="C199" s="12">
        <v>64305</v>
      </c>
      <c r="D199" s="12">
        <v>61036</v>
      </c>
      <c r="E199" s="12">
        <v>60025</v>
      </c>
      <c r="F199" s="12">
        <v>60114</v>
      </c>
      <c r="G199" s="12">
        <v>62321</v>
      </c>
      <c r="H199" s="12">
        <v>72379</v>
      </c>
      <c r="I199" s="12">
        <v>79691</v>
      </c>
      <c r="J199" s="12">
        <v>75994</v>
      </c>
      <c r="K199" s="12">
        <v>83547</v>
      </c>
      <c r="L199" s="12">
        <v>83759</v>
      </c>
      <c r="M199" s="12">
        <v>86923</v>
      </c>
      <c r="N199" s="12">
        <v>85670</v>
      </c>
      <c r="O199" s="12">
        <v>84435</v>
      </c>
      <c r="P199" s="12">
        <v>84545</v>
      </c>
      <c r="Q199" s="12">
        <v>88030</v>
      </c>
      <c r="R199" s="12">
        <v>100977</v>
      </c>
      <c r="S199" s="12">
        <v>103789</v>
      </c>
      <c r="T199" s="12">
        <v>114542</v>
      </c>
      <c r="U199" s="12">
        <v>114080</v>
      </c>
      <c r="V199" s="12">
        <v>116554</v>
      </c>
      <c r="W199" s="12">
        <v>108941</v>
      </c>
      <c r="X199" s="12">
        <v>94253</v>
      </c>
      <c r="Y199" s="12">
        <v>77960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1505730</v>
      </c>
      <c r="AD199" s="5">
        <f t="shared" si="18"/>
        <v>529487</v>
      </c>
      <c r="AE199" s="5">
        <f t="shared" si="19"/>
        <v>2035217</v>
      </c>
      <c r="AG199" s="2">
        <f t="shared" si="20"/>
        <v>7</v>
      </c>
      <c r="AH199" s="2">
        <f t="shared" si="21"/>
        <v>2024</v>
      </c>
      <c r="AJ199" s="5">
        <f t="shared" si="22"/>
        <v>116554</v>
      </c>
      <c r="AK199" s="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40"/>
    </row>
    <row r="200" spans="1:89" x14ac:dyDescent="0.25">
      <c r="A200" s="18">
        <v>45483</v>
      </c>
      <c r="B200" s="12">
        <v>70440</v>
      </c>
      <c r="C200" s="12">
        <v>63798</v>
      </c>
      <c r="D200" s="12">
        <v>60530</v>
      </c>
      <c r="E200" s="12">
        <v>60490</v>
      </c>
      <c r="F200" s="12">
        <v>61042</v>
      </c>
      <c r="G200" s="12">
        <v>63105</v>
      </c>
      <c r="H200" s="12">
        <v>75283</v>
      </c>
      <c r="I200" s="12">
        <v>82039</v>
      </c>
      <c r="J200" s="12">
        <v>79985</v>
      </c>
      <c r="K200" s="12">
        <v>87796</v>
      </c>
      <c r="L200" s="12">
        <v>86362</v>
      </c>
      <c r="M200" s="12">
        <v>88222</v>
      </c>
      <c r="N200" s="12">
        <v>88572</v>
      </c>
      <c r="O200" s="12">
        <v>88560</v>
      </c>
      <c r="P200" s="12">
        <v>88875</v>
      </c>
      <c r="Q200" s="12">
        <v>89594</v>
      </c>
      <c r="R200" s="12">
        <v>106647</v>
      </c>
      <c r="S200" s="12">
        <v>112402</v>
      </c>
      <c r="T200" s="12">
        <v>120126</v>
      </c>
      <c r="U200" s="12">
        <v>120824</v>
      </c>
      <c r="V200" s="12">
        <v>120802</v>
      </c>
      <c r="W200" s="12">
        <v>114678</v>
      </c>
      <c r="X200" s="12">
        <v>97081</v>
      </c>
      <c r="Y200" s="12">
        <v>81977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1572565</v>
      </c>
      <c r="AD200" s="5">
        <f t="shared" si="18"/>
        <v>536665</v>
      </c>
      <c r="AE200" s="5">
        <f t="shared" si="19"/>
        <v>2109230</v>
      </c>
      <c r="AG200" s="2">
        <f t="shared" si="20"/>
        <v>7</v>
      </c>
      <c r="AH200" s="2">
        <f t="shared" si="21"/>
        <v>2024</v>
      </c>
      <c r="AJ200" s="5">
        <f t="shared" si="22"/>
        <v>120824</v>
      </c>
      <c r="AK200" s="2">
        <f t="shared" si="23"/>
        <v>20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40"/>
    </row>
    <row r="201" spans="1:89" x14ac:dyDescent="0.25">
      <c r="A201" s="18">
        <v>45484</v>
      </c>
      <c r="B201" s="12">
        <v>73365</v>
      </c>
      <c r="C201" s="12">
        <v>66812</v>
      </c>
      <c r="D201" s="12">
        <v>63431</v>
      </c>
      <c r="E201" s="12">
        <v>62537</v>
      </c>
      <c r="F201" s="12">
        <v>63722</v>
      </c>
      <c r="G201" s="12">
        <v>65748</v>
      </c>
      <c r="H201" s="12">
        <v>77730</v>
      </c>
      <c r="I201" s="12">
        <v>84776</v>
      </c>
      <c r="J201" s="12">
        <v>84246</v>
      </c>
      <c r="K201" s="12">
        <v>89946</v>
      </c>
      <c r="L201" s="12">
        <v>88395</v>
      </c>
      <c r="M201" s="12">
        <v>87663</v>
      </c>
      <c r="N201" s="12">
        <v>83496</v>
      </c>
      <c r="O201" s="12">
        <v>81758</v>
      </c>
      <c r="P201" s="12">
        <v>76980</v>
      </c>
      <c r="Q201" s="12">
        <v>82893</v>
      </c>
      <c r="R201" s="12">
        <v>93987</v>
      </c>
      <c r="S201" s="12">
        <v>102666</v>
      </c>
      <c r="T201" s="12">
        <v>111735</v>
      </c>
      <c r="U201" s="12">
        <v>114791</v>
      </c>
      <c r="V201" s="12">
        <v>114813</v>
      </c>
      <c r="W201" s="12">
        <v>108169</v>
      </c>
      <c r="X201" s="12">
        <v>93832</v>
      </c>
      <c r="Y201" s="12">
        <v>79186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1500146</v>
      </c>
      <c r="AD201" s="5">
        <f t="shared" si="18"/>
        <v>552531</v>
      </c>
      <c r="AE201" s="5">
        <f t="shared" si="19"/>
        <v>2052677</v>
      </c>
      <c r="AG201" s="2">
        <f t="shared" si="20"/>
        <v>7</v>
      </c>
      <c r="AH201" s="2">
        <f t="shared" si="21"/>
        <v>2024</v>
      </c>
      <c r="AJ201" s="5">
        <f t="shared" si="22"/>
        <v>114813</v>
      </c>
      <c r="AK201" s="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40"/>
    </row>
    <row r="202" spans="1:89" x14ac:dyDescent="0.25">
      <c r="A202" s="18">
        <v>45485</v>
      </c>
      <c r="B202" s="12">
        <v>69866</v>
      </c>
      <c r="C202" s="12">
        <v>63957</v>
      </c>
      <c r="D202" s="12">
        <v>60545</v>
      </c>
      <c r="E202" s="12">
        <v>59856</v>
      </c>
      <c r="F202" s="12">
        <v>61523</v>
      </c>
      <c r="G202" s="12">
        <v>63114</v>
      </c>
      <c r="H202" s="12">
        <v>75120</v>
      </c>
      <c r="I202" s="12">
        <v>80854</v>
      </c>
      <c r="J202" s="12">
        <v>78755</v>
      </c>
      <c r="K202" s="12">
        <v>84017</v>
      </c>
      <c r="L202" s="12">
        <v>82300</v>
      </c>
      <c r="M202" s="12">
        <v>83641</v>
      </c>
      <c r="N202" s="12">
        <v>84091</v>
      </c>
      <c r="O202" s="12">
        <v>80599</v>
      </c>
      <c r="P202" s="12">
        <v>81816</v>
      </c>
      <c r="Q202" s="12">
        <v>85726</v>
      </c>
      <c r="R202" s="12">
        <v>99931</v>
      </c>
      <c r="S202" s="12">
        <v>107579</v>
      </c>
      <c r="T202" s="12">
        <v>118509</v>
      </c>
      <c r="U202" s="12">
        <v>121975</v>
      </c>
      <c r="V202" s="12">
        <v>122085</v>
      </c>
      <c r="W202" s="12">
        <v>116080</v>
      </c>
      <c r="X202" s="12">
        <v>100395</v>
      </c>
      <c r="Y202" s="12">
        <v>84867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1528353</v>
      </c>
      <c r="AD202" s="5">
        <f t="shared" ref="AD202:AD265" si="26">AE202-AC202</f>
        <v>538848</v>
      </c>
      <c r="AE202" s="5">
        <f t="shared" ref="AE202:AE265" si="27">SUM(B202:Y202)</f>
        <v>2067201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122085</v>
      </c>
      <c r="AK202" s="2">
        <f t="shared" ref="AK202:AK265" si="31">IF(AE202&gt;0,INDEX(B$8:Y$8,MATCH(AJ202,B202:Y202,0)),"")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40"/>
    </row>
    <row r="203" spans="1:89" x14ac:dyDescent="0.25">
      <c r="A203" s="18">
        <v>45486</v>
      </c>
      <c r="B203" s="12">
        <v>74320</v>
      </c>
      <c r="C203" s="12">
        <v>67994</v>
      </c>
      <c r="D203" s="12">
        <v>63005</v>
      </c>
      <c r="E203" s="12">
        <v>62382</v>
      </c>
      <c r="F203" s="12">
        <v>60780</v>
      </c>
      <c r="G203" s="12">
        <v>62165</v>
      </c>
      <c r="H203" s="12">
        <v>69915</v>
      </c>
      <c r="I203" s="12">
        <v>77712</v>
      </c>
      <c r="J203" s="12">
        <v>79561</v>
      </c>
      <c r="K203" s="12">
        <v>85282</v>
      </c>
      <c r="L203" s="12">
        <v>81841</v>
      </c>
      <c r="M203" s="12">
        <v>83218</v>
      </c>
      <c r="N203" s="12">
        <v>86162</v>
      </c>
      <c r="O203" s="12">
        <v>81719</v>
      </c>
      <c r="P203" s="12">
        <v>82447</v>
      </c>
      <c r="Q203" s="12">
        <v>88412</v>
      </c>
      <c r="R203" s="12">
        <v>99171</v>
      </c>
      <c r="S203" s="12">
        <v>106501</v>
      </c>
      <c r="T203" s="12">
        <v>113881</v>
      </c>
      <c r="U203" s="12">
        <v>112720</v>
      </c>
      <c r="V203" s="12">
        <v>115362</v>
      </c>
      <c r="W203" s="12">
        <v>106831</v>
      </c>
      <c r="X203" s="12">
        <v>92287</v>
      </c>
      <c r="Y203" s="12">
        <v>78151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2031819</v>
      </c>
      <c r="AE203" s="5">
        <f t="shared" si="27"/>
        <v>2031819</v>
      </c>
      <c r="AG203" s="2">
        <f t="shared" si="28"/>
        <v>7</v>
      </c>
      <c r="AH203" s="2">
        <f t="shared" si="29"/>
        <v>2024</v>
      </c>
      <c r="AJ203" s="5">
        <f t="shared" si="30"/>
        <v>115362</v>
      </c>
      <c r="AK203" s="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40"/>
    </row>
    <row r="204" spans="1:89" x14ac:dyDescent="0.25">
      <c r="A204" s="18">
        <v>45487</v>
      </c>
      <c r="B204" s="12">
        <v>69229</v>
      </c>
      <c r="C204" s="12">
        <v>63050</v>
      </c>
      <c r="D204" s="12">
        <v>58193</v>
      </c>
      <c r="E204" s="12">
        <v>58070</v>
      </c>
      <c r="F204" s="12">
        <v>56495</v>
      </c>
      <c r="G204" s="12">
        <v>57274</v>
      </c>
      <c r="H204" s="12">
        <v>64320</v>
      </c>
      <c r="I204" s="12">
        <v>70920</v>
      </c>
      <c r="J204" s="12">
        <v>73378</v>
      </c>
      <c r="K204" s="12">
        <v>79571</v>
      </c>
      <c r="L204" s="12">
        <v>80277</v>
      </c>
      <c r="M204" s="12">
        <v>81194</v>
      </c>
      <c r="N204" s="12">
        <v>82184</v>
      </c>
      <c r="O204" s="12">
        <v>81588</v>
      </c>
      <c r="P204" s="12">
        <v>82082</v>
      </c>
      <c r="Q204" s="12">
        <v>89533</v>
      </c>
      <c r="R204" s="12">
        <v>101916</v>
      </c>
      <c r="S204" s="12">
        <v>113800</v>
      </c>
      <c r="T204" s="12">
        <v>125145</v>
      </c>
      <c r="U204" s="12">
        <v>131343</v>
      </c>
      <c r="V204" s="12">
        <v>130728</v>
      </c>
      <c r="W204" s="12">
        <v>120261</v>
      </c>
      <c r="X204" s="12">
        <v>103645</v>
      </c>
      <c r="Y204" s="12">
        <v>86481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2060677</v>
      </c>
      <c r="AE204" s="5">
        <f t="shared" si="27"/>
        <v>2060677</v>
      </c>
      <c r="AG204" s="2">
        <f t="shared" si="28"/>
        <v>7</v>
      </c>
      <c r="AH204" s="2">
        <f t="shared" si="29"/>
        <v>2024</v>
      </c>
      <c r="AJ204" s="5">
        <f t="shared" si="30"/>
        <v>131343</v>
      </c>
      <c r="AK204" s="2">
        <f t="shared" si="31"/>
        <v>20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40"/>
    </row>
    <row r="205" spans="1:89" x14ac:dyDescent="0.25">
      <c r="A205" s="18">
        <v>45488</v>
      </c>
      <c r="B205" s="12">
        <v>75914</v>
      </c>
      <c r="C205" s="12">
        <v>68356</v>
      </c>
      <c r="D205" s="12">
        <v>63884</v>
      </c>
      <c r="E205" s="12">
        <v>63359</v>
      </c>
      <c r="F205" s="12">
        <v>62932</v>
      </c>
      <c r="G205" s="12">
        <v>64685</v>
      </c>
      <c r="H205" s="12">
        <v>76119</v>
      </c>
      <c r="I205" s="12">
        <v>83877</v>
      </c>
      <c r="J205" s="12">
        <v>82612</v>
      </c>
      <c r="K205" s="12">
        <v>89763</v>
      </c>
      <c r="L205" s="12">
        <v>90743</v>
      </c>
      <c r="M205" s="12">
        <v>92603</v>
      </c>
      <c r="N205" s="12">
        <v>92564</v>
      </c>
      <c r="O205" s="12">
        <v>89615</v>
      </c>
      <c r="P205" s="12">
        <v>88939</v>
      </c>
      <c r="Q205" s="12">
        <v>92741</v>
      </c>
      <c r="R205" s="12">
        <v>102811</v>
      </c>
      <c r="S205" s="12">
        <v>114932</v>
      </c>
      <c r="T205" s="12">
        <v>126475</v>
      </c>
      <c r="U205" s="12">
        <v>127114</v>
      </c>
      <c r="V205" s="12">
        <v>129493</v>
      </c>
      <c r="W205" s="12">
        <v>119902</v>
      </c>
      <c r="X205" s="12">
        <v>105618</v>
      </c>
      <c r="Y205" s="12">
        <v>86212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1629802</v>
      </c>
      <c r="AD205" s="5">
        <f t="shared" si="26"/>
        <v>561461</v>
      </c>
      <c r="AE205" s="5">
        <f t="shared" si="27"/>
        <v>2191263</v>
      </c>
      <c r="AG205" s="2">
        <f t="shared" si="28"/>
        <v>7</v>
      </c>
      <c r="AH205" s="2">
        <f t="shared" si="29"/>
        <v>2024</v>
      </c>
      <c r="AJ205" s="5">
        <f t="shared" si="30"/>
        <v>129493</v>
      </c>
      <c r="AK205" s="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40"/>
    </row>
    <row r="206" spans="1:89" x14ac:dyDescent="0.25">
      <c r="A206" s="18">
        <v>45489</v>
      </c>
      <c r="B206" s="12">
        <v>75860</v>
      </c>
      <c r="C206" s="12">
        <v>69370</v>
      </c>
      <c r="D206" s="12">
        <v>65606</v>
      </c>
      <c r="E206" s="12">
        <v>64974</v>
      </c>
      <c r="F206" s="12">
        <v>64960</v>
      </c>
      <c r="G206" s="12">
        <v>67486</v>
      </c>
      <c r="H206" s="12">
        <v>78818</v>
      </c>
      <c r="I206" s="12">
        <v>87066</v>
      </c>
      <c r="J206" s="12">
        <v>84949</v>
      </c>
      <c r="K206" s="12">
        <v>89517</v>
      </c>
      <c r="L206" s="12">
        <v>86829</v>
      </c>
      <c r="M206" s="12">
        <v>86938</v>
      </c>
      <c r="N206" s="12">
        <v>82748</v>
      </c>
      <c r="O206" s="12">
        <v>83259</v>
      </c>
      <c r="P206" s="12">
        <v>81612</v>
      </c>
      <c r="Q206" s="12">
        <v>87638</v>
      </c>
      <c r="R206" s="12">
        <v>99248</v>
      </c>
      <c r="S206" s="12">
        <v>112534</v>
      </c>
      <c r="T206" s="12">
        <v>124373</v>
      </c>
      <c r="U206" s="12">
        <v>127107</v>
      </c>
      <c r="V206" s="12">
        <v>129867</v>
      </c>
      <c r="W206" s="12">
        <v>123424</v>
      </c>
      <c r="X206" s="12">
        <v>104627</v>
      </c>
      <c r="Y206" s="12">
        <v>86917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1591736</v>
      </c>
      <c r="AD206" s="5">
        <f t="shared" si="26"/>
        <v>573991</v>
      </c>
      <c r="AE206" s="5">
        <f t="shared" si="27"/>
        <v>2165727</v>
      </c>
      <c r="AG206" s="2">
        <f t="shared" si="28"/>
        <v>7</v>
      </c>
      <c r="AH206" s="2">
        <f t="shared" si="29"/>
        <v>2024</v>
      </c>
      <c r="AJ206" s="5">
        <f t="shared" si="30"/>
        <v>129867</v>
      </c>
      <c r="AK206" s="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40"/>
    </row>
    <row r="207" spans="1:89" x14ac:dyDescent="0.25">
      <c r="A207" s="18">
        <v>45490</v>
      </c>
      <c r="B207" s="12">
        <v>77529</v>
      </c>
      <c r="C207" s="12">
        <v>69708</v>
      </c>
      <c r="D207" s="12">
        <v>66325</v>
      </c>
      <c r="E207" s="12">
        <v>65472</v>
      </c>
      <c r="F207" s="12">
        <v>66217</v>
      </c>
      <c r="G207" s="12">
        <v>68555</v>
      </c>
      <c r="H207" s="12">
        <v>80977</v>
      </c>
      <c r="I207" s="12">
        <v>86940</v>
      </c>
      <c r="J207" s="12">
        <v>84782</v>
      </c>
      <c r="K207" s="12">
        <v>90250</v>
      </c>
      <c r="L207" s="12">
        <v>89368</v>
      </c>
      <c r="M207" s="12">
        <v>90708</v>
      </c>
      <c r="N207" s="12">
        <v>90940</v>
      </c>
      <c r="O207" s="12">
        <v>90646</v>
      </c>
      <c r="P207" s="12">
        <v>89543</v>
      </c>
      <c r="Q207" s="12">
        <v>95668</v>
      </c>
      <c r="R207" s="12">
        <v>104779</v>
      </c>
      <c r="S207" s="12">
        <v>117029</v>
      </c>
      <c r="T207" s="12">
        <v>125639</v>
      </c>
      <c r="U207" s="12">
        <v>127182</v>
      </c>
      <c r="V207" s="12">
        <v>126277</v>
      </c>
      <c r="W207" s="12">
        <v>118105</v>
      </c>
      <c r="X207" s="12">
        <v>102178</v>
      </c>
      <c r="Y207" s="12">
        <v>85539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1630034</v>
      </c>
      <c r="AD207" s="5">
        <f t="shared" si="26"/>
        <v>580322</v>
      </c>
      <c r="AE207" s="5">
        <f t="shared" si="27"/>
        <v>2210356</v>
      </c>
      <c r="AG207" s="2">
        <f t="shared" si="28"/>
        <v>7</v>
      </c>
      <c r="AH207" s="2">
        <f t="shared" si="29"/>
        <v>2024</v>
      </c>
      <c r="AJ207" s="5">
        <f t="shared" si="30"/>
        <v>127182</v>
      </c>
      <c r="AK207" s="2">
        <f t="shared" si="31"/>
        <v>20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40"/>
    </row>
    <row r="208" spans="1:89" x14ac:dyDescent="0.25">
      <c r="A208" s="18">
        <v>45491</v>
      </c>
      <c r="B208" s="12">
        <v>76771</v>
      </c>
      <c r="C208" s="12">
        <v>69408</v>
      </c>
      <c r="D208" s="12">
        <v>66279</v>
      </c>
      <c r="E208" s="12">
        <v>65603</v>
      </c>
      <c r="F208" s="12">
        <v>66461</v>
      </c>
      <c r="G208" s="12">
        <v>68889</v>
      </c>
      <c r="H208" s="12">
        <v>80621</v>
      </c>
      <c r="I208" s="12">
        <v>87657</v>
      </c>
      <c r="J208" s="12">
        <v>84312</v>
      </c>
      <c r="K208" s="12">
        <v>87637</v>
      </c>
      <c r="L208" s="12">
        <v>87240</v>
      </c>
      <c r="M208" s="12">
        <v>87651</v>
      </c>
      <c r="N208" s="12">
        <v>85627</v>
      </c>
      <c r="O208" s="12">
        <v>84331</v>
      </c>
      <c r="P208" s="12">
        <v>84023</v>
      </c>
      <c r="Q208" s="12">
        <v>88253</v>
      </c>
      <c r="R208" s="12">
        <v>99290</v>
      </c>
      <c r="S208" s="12">
        <v>111075</v>
      </c>
      <c r="T208" s="12">
        <v>119739</v>
      </c>
      <c r="U208" s="12">
        <v>120364</v>
      </c>
      <c r="V208" s="12">
        <v>121175</v>
      </c>
      <c r="W208" s="12">
        <v>114053</v>
      </c>
      <c r="X208" s="12">
        <v>97177</v>
      </c>
      <c r="Y208" s="12">
        <v>79794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1559604</v>
      </c>
      <c r="AD208" s="5">
        <f t="shared" si="26"/>
        <v>573826</v>
      </c>
      <c r="AE208" s="5">
        <f t="shared" si="27"/>
        <v>2133430</v>
      </c>
      <c r="AG208" s="2">
        <f t="shared" si="28"/>
        <v>7</v>
      </c>
      <c r="AH208" s="2">
        <f t="shared" si="29"/>
        <v>2024</v>
      </c>
      <c r="AJ208" s="5">
        <f t="shared" si="30"/>
        <v>121175</v>
      </c>
      <c r="AK208" s="2">
        <f t="shared" si="31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40"/>
    </row>
    <row r="209" spans="1:89" x14ac:dyDescent="0.25">
      <c r="A209" s="18">
        <v>45492</v>
      </c>
      <c r="B209" s="12">
        <v>70812</v>
      </c>
      <c r="C209" s="12">
        <v>63684</v>
      </c>
      <c r="D209" s="12">
        <v>59701</v>
      </c>
      <c r="E209" s="12">
        <v>58574</v>
      </c>
      <c r="F209" s="12">
        <v>58816</v>
      </c>
      <c r="G209" s="12">
        <v>59696</v>
      </c>
      <c r="H209" s="12">
        <v>69566</v>
      </c>
      <c r="I209" s="12">
        <v>75174</v>
      </c>
      <c r="J209" s="12">
        <v>71511</v>
      </c>
      <c r="K209" s="12">
        <v>75897</v>
      </c>
      <c r="L209" s="12">
        <v>73701</v>
      </c>
      <c r="M209" s="12">
        <v>75699</v>
      </c>
      <c r="N209" s="12">
        <v>75158</v>
      </c>
      <c r="O209" s="12">
        <v>74148</v>
      </c>
      <c r="P209" s="12">
        <v>72991</v>
      </c>
      <c r="Q209" s="12">
        <v>77440</v>
      </c>
      <c r="R209" s="12">
        <v>89535</v>
      </c>
      <c r="S209" s="12">
        <v>98970</v>
      </c>
      <c r="T209" s="12">
        <v>109149</v>
      </c>
      <c r="U209" s="12">
        <v>110623</v>
      </c>
      <c r="V209" s="12">
        <v>112489</v>
      </c>
      <c r="W209" s="12">
        <v>106065</v>
      </c>
      <c r="X209" s="12">
        <v>92801</v>
      </c>
      <c r="Y209" s="12">
        <v>77050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1391351</v>
      </c>
      <c r="AD209" s="5">
        <f t="shared" si="26"/>
        <v>517899</v>
      </c>
      <c r="AE209" s="5">
        <f t="shared" si="27"/>
        <v>1909250</v>
      </c>
      <c r="AG209" s="2">
        <f t="shared" si="28"/>
        <v>7</v>
      </c>
      <c r="AH209" s="2">
        <f t="shared" si="29"/>
        <v>2024</v>
      </c>
      <c r="AJ209" s="5">
        <f t="shared" si="30"/>
        <v>112489</v>
      </c>
      <c r="AK209" s="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40"/>
    </row>
    <row r="210" spans="1:89" x14ac:dyDescent="0.25">
      <c r="A210" s="18">
        <v>45493</v>
      </c>
      <c r="B210" s="12">
        <v>68243</v>
      </c>
      <c r="C210" s="12">
        <v>61223</v>
      </c>
      <c r="D210" s="12">
        <v>57760</v>
      </c>
      <c r="E210" s="12">
        <v>56649</v>
      </c>
      <c r="F210" s="12">
        <v>55508</v>
      </c>
      <c r="G210" s="12">
        <v>56477</v>
      </c>
      <c r="H210" s="12">
        <v>63231</v>
      </c>
      <c r="I210" s="12">
        <v>68889</v>
      </c>
      <c r="J210" s="12">
        <v>69098</v>
      </c>
      <c r="K210" s="12">
        <v>73860</v>
      </c>
      <c r="L210" s="12">
        <v>73603</v>
      </c>
      <c r="M210" s="12">
        <v>74292</v>
      </c>
      <c r="N210" s="12">
        <v>74041</v>
      </c>
      <c r="O210" s="12">
        <v>71459</v>
      </c>
      <c r="P210" s="12">
        <v>71377</v>
      </c>
      <c r="Q210" s="12">
        <v>76308</v>
      </c>
      <c r="R210" s="12">
        <v>86193</v>
      </c>
      <c r="S210" s="12">
        <v>96181</v>
      </c>
      <c r="T210" s="12">
        <v>107664</v>
      </c>
      <c r="U210" s="12">
        <v>109437</v>
      </c>
      <c r="V210" s="12">
        <v>111959</v>
      </c>
      <c r="W210" s="12">
        <v>104220</v>
      </c>
      <c r="X210" s="12">
        <v>91567</v>
      </c>
      <c r="Y210" s="12">
        <v>77141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1856380</v>
      </c>
      <c r="AE210" s="5">
        <f t="shared" si="27"/>
        <v>1856380</v>
      </c>
      <c r="AG210" s="2">
        <f t="shared" si="28"/>
        <v>7</v>
      </c>
      <c r="AH210" s="2">
        <f t="shared" si="29"/>
        <v>2024</v>
      </c>
      <c r="AJ210" s="5">
        <f t="shared" si="30"/>
        <v>111959</v>
      </c>
      <c r="AK210" s="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40"/>
    </row>
    <row r="211" spans="1:89" x14ac:dyDescent="0.25">
      <c r="A211" s="18">
        <v>45494</v>
      </c>
      <c r="B211" s="12">
        <v>67593</v>
      </c>
      <c r="C211" s="12">
        <v>61420</v>
      </c>
      <c r="D211" s="12">
        <v>58151</v>
      </c>
      <c r="E211" s="12">
        <v>56801</v>
      </c>
      <c r="F211" s="12">
        <v>56372</v>
      </c>
      <c r="G211" s="12">
        <v>56472</v>
      </c>
      <c r="H211" s="12">
        <v>63218</v>
      </c>
      <c r="I211" s="12">
        <v>68157</v>
      </c>
      <c r="J211" s="12">
        <v>69005</v>
      </c>
      <c r="K211" s="12">
        <v>73041</v>
      </c>
      <c r="L211" s="12">
        <v>70027</v>
      </c>
      <c r="M211" s="12">
        <v>70677</v>
      </c>
      <c r="N211" s="12">
        <v>65432</v>
      </c>
      <c r="O211" s="12">
        <v>61875</v>
      </c>
      <c r="P211" s="12">
        <v>61020</v>
      </c>
      <c r="Q211" s="12">
        <v>66258</v>
      </c>
      <c r="R211" s="12">
        <v>77807</v>
      </c>
      <c r="S211" s="12">
        <v>90080</v>
      </c>
      <c r="T211" s="12">
        <v>101408</v>
      </c>
      <c r="U211" s="12">
        <v>101749</v>
      </c>
      <c r="V211" s="12">
        <v>107255</v>
      </c>
      <c r="W211" s="12">
        <v>95260</v>
      </c>
      <c r="X211" s="12">
        <v>82915</v>
      </c>
      <c r="Y211" s="12">
        <v>68482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1750475</v>
      </c>
      <c r="AE211" s="5">
        <f t="shared" si="27"/>
        <v>1750475</v>
      </c>
      <c r="AG211" s="2">
        <f t="shared" si="28"/>
        <v>7</v>
      </c>
      <c r="AH211" s="2">
        <f t="shared" si="29"/>
        <v>2024</v>
      </c>
      <c r="AJ211" s="5">
        <f t="shared" si="30"/>
        <v>107255</v>
      </c>
      <c r="AK211" s="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40"/>
    </row>
    <row r="212" spans="1:89" x14ac:dyDescent="0.25">
      <c r="A212" s="18">
        <v>45495</v>
      </c>
      <c r="B212" s="12">
        <v>61053</v>
      </c>
      <c r="C212" s="12">
        <v>54112</v>
      </c>
      <c r="D212" s="12">
        <v>51780</v>
      </c>
      <c r="E212" s="12">
        <v>51249</v>
      </c>
      <c r="F212" s="12">
        <v>52969</v>
      </c>
      <c r="G212" s="12">
        <v>54586</v>
      </c>
      <c r="H212" s="12">
        <v>64232</v>
      </c>
      <c r="I212" s="12">
        <v>67932</v>
      </c>
      <c r="J212" s="12">
        <v>65664</v>
      </c>
      <c r="K212" s="12">
        <v>67564</v>
      </c>
      <c r="L212" s="12">
        <v>66427</v>
      </c>
      <c r="M212" s="12">
        <v>67007</v>
      </c>
      <c r="N212" s="12">
        <v>66038</v>
      </c>
      <c r="O212" s="12">
        <v>65068</v>
      </c>
      <c r="P212" s="12">
        <v>64852</v>
      </c>
      <c r="Q212" s="12">
        <v>69753</v>
      </c>
      <c r="R212" s="12">
        <v>81980</v>
      </c>
      <c r="S212" s="12">
        <v>93331</v>
      </c>
      <c r="T212" s="12">
        <v>101141</v>
      </c>
      <c r="U212" s="12">
        <v>104315</v>
      </c>
      <c r="V212" s="12">
        <v>108297</v>
      </c>
      <c r="W212" s="12">
        <v>102677</v>
      </c>
      <c r="X212" s="12">
        <v>85891</v>
      </c>
      <c r="Y212" s="12">
        <v>72611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1277937</v>
      </c>
      <c r="AD212" s="5">
        <f t="shared" si="26"/>
        <v>462592</v>
      </c>
      <c r="AE212" s="5">
        <f t="shared" si="27"/>
        <v>1740529</v>
      </c>
      <c r="AG212" s="2">
        <f t="shared" si="28"/>
        <v>7</v>
      </c>
      <c r="AH212" s="2">
        <f t="shared" si="29"/>
        <v>2024</v>
      </c>
      <c r="AJ212" s="5">
        <f t="shared" si="30"/>
        <v>108297</v>
      </c>
      <c r="AK212" s="2">
        <f t="shared" si="31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40"/>
    </row>
    <row r="213" spans="1:89" x14ac:dyDescent="0.25">
      <c r="A213" s="18">
        <v>45496</v>
      </c>
      <c r="B213" s="12">
        <v>64266</v>
      </c>
      <c r="C213" s="12">
        <v>58903</v>
      </c>
      <c r="D213" s="12">
        <v>55450</v>
      </c>
      <c r="E213" s="12">
        <v>56049</v>
      </c>
      <c r="F213" s="12">
        <v>56399</v>
      </c>
      <c r="G213" s="12">
        <v>59712</v>
      </c>
      <c r="H213" s="12">
        <v>70364</v>
      </c>
      <c r="I213" s="12">
        <v>77594</v>
      </c>
      <c r="J213" s="12">
        <v>76364</v>
      </c>
      <c r="K213" s="12">
        <v>81339</v>
      </c>
      <c r="L213" s="12">
        <v>78719</v>
      </c>
      <c r="M213" s="12">
        <v>77367</v>
      </c>
      <c r="N213" s="12">
        <v>74396</v>
      </c>
      <c r="O213" s="12">
        <v>71210</v>
      </c>
      <c r="P213" s="12">
        <v>70226</v>
      </c>
      <c r="Q213" s="12">
        <v>71675</v>
      </c>
      <c r="R213" s="12">
        <v>81741</v>
      </c>
      <c r="S213" s="12">
        <v>87998</v>
      </c>
      <c r="T213" s="12">
        <v>96881</v>
      </c>
      <c r="U213" s="12">
        <v>98116</v>
      </c>
      <c r="V213" s="12">
        <v>101525</v>
      </c>
      <c r="W213" s="12">
        <v>94606</v>
      </c>
      <c r="X213" s="12">
        <v>81949</v>
      </c>
      <c r="Y213" s="12">
        <v>68514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1321706</v>
      </c>
      <c r="AD213" s="5">
        <f t="shared" si="26"/>
        <v>489657</v>
      </c>
      <c r="AE213" s="5">
        <f t="shared" si="27"/>
        <v>1811363</v>
      </c>
      <c r="AG213" s="2">
        <f t="shared" si="28"/>
        <v>7</v>
      </c>
      <c r="AH213" s="2">
        <f t="shared" si="29"/>
        <v>2024</v>
      </c>
      <c r="AJ213" s="5">
        <f t="shared" si="30"/>
        <v>101525</v>
      </c>
      <c r="AK213" s="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40"/>
    </row>
    <row r="214" spans="1:89" x14ac:dyDescent="0.25">
      <c r="A214" s="18">
        <v>45497</v>
      </c>
      <c r="B214" s="12">
        <v>61058</v>
      </c>
      <c r="C214" s="12">
        <v>56301</v>
      </c>
      <c r="D214" s="12">
        <v>53425</v>
      </c>
      <c r="E214" s="12">
        <v>53575</v>
      </c>
      <c r="F214" s="12">
        <v>54637</v>
      </c>
      <c r="G214" s="12">
        <v>57224</v>
      </c>
      <c r="H214" s="12">
        <v>67031</v>
      </c>
      <c r="I214" s="12">
        <v>74118</v>
      </c>
      <c r="J214" s="12">
        <v>72591</v>
      </c>
      <c r="K214" s="12">
        <v>77573</v>
      </c>
      <c r="L214" s="12">
        <v>74672</v>
      </c>
      <c r="M214" s="12">
        <v>76030</v>
      </c>
      <c r="N214" s="12">
        <v>74729</v>
      </c>
      <c r="O214" s="12">
        <v>72286</v>
      </c>
      <c r="P214" s="12">
        <v>69517</v>
      </c>
      <c r="Q214" s="12">
        <v>71559</v>
      </c>
      <c r="R214" s="12">
        <v>80995</v>
      </c>
      <c r="S214" s="12">
        <v>87097</v>
      </c>
      <c r="T214" s="12">
        <v>93172</v>
      </c>
      <c r="U214" s="12">
        <v>95374</v>
      </c>
      <c r="V214" s="12">
        <v>99453</v>
      </c>
      <c r="W214" s="12">
        <v>92540</v>
      </c>
      <c r="X214" s="12">
        <v>81291</v>
      </c>
      <c r="Y214" s="12">
        <v>67951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1292997</v>
      </c>
      <c r="AD214" s="5">
        <f t="shared" si="26"/>
        <v>471202</v>
      </c>
      <c r="AE214" s="5">
        <f t="shared" si="27"/>
        <v>1764199</v>
      </c>
      <c r="AG214" s="2">
        <f t="shared" si="28"/>
        <v>7</v>
      </c>
      <c r="AH214" s="2">
        <f t="shared" si="29"/>
        <v>2024</v>
      </c>
      <c r="AJ214" s="5">
        <f t="shared" si="30"/>
        <v>99453</v>
      </c>
      <c r="AK214" s="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40"/>
    </row>
    <row r="215" spans="1:89" x14ac:dyDescent="0.25">
      <c r="A215" s="18">
        <v>45498</v>
      </c>
      <c r="B215" s="12">
        <v>61865</v>
      </c>
      <c r="C215" s="12">
        <v>56351</v>
      </c>
      <c r="D215" s="12">
        <v>53286</v>
      </c>
      <c r="E215" s="12">
        <v>53724</v>
      </c>
      <c r="F215" s="12">
        <v>54212</v>
      </c>
      <c r="G215" s="12">
        <v>57808</v>
      </c>
      <c r="H215" s="12">
        <v>67989</v>
      </c>
      <c r="I215" s="12">
        <v>74990</v>
      </c>
      <c r="J215" s="12">
        <v>74236</v>
      </c>
      <c r="K215" s="12">
        <v>80343</v>
      </c>
      <c r="L215" s="12">
        <v>78675</v>
      </c>
      <c r="M215" s="12">
        <v>78598</v>
      </c>
      <c r="N215" s="12">
        <v>75898</v>
      </c>
      <c r="O215" s="12">
        <v>72193</v>
      </c>
      <c r="P215" s="12">
        <v>70023</v>
      </c>
      <c r="Q215" s="12">
        <v>72078</v>
      </c>
      <c r="R215" s="12">
        <v>80947</v>
      </c>
      <c r="S215" s="12">
        <v>88474</v>
      </c>
      <c r="T215" s="12">
        <v>96255</v>
      </c>
      <c r="U215" s="12">
        <v>97140</v>
      </c>
      <c r="V215" s="12">
        <v>100138</v>
      </c>
      <c r="W215" s="12">
        <v>94770</v>
      </c>
      <c r="X215" s="12">
        <v>81628</v>
      </c>
      <c r="Y215" s="12">
        <v>68791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1316386</v>
      </c>
      <c r="AD215" s="5">
        <f t="shared" si="26"/>
        <v>474026</v>
      </c>
      <c r="AE215" s="5">
        <f t="shared" si="27"/>
        <v>1790412</v>
      </c>
      <c r="AG215" s="2">
        <f t="shared" si="28"/>
        <v>7</v>
      </c>
      <c r="AH215" s="2">
        <f t="shared" si="29"/>
        <v>2024</v>
      </c>
      <c r="AJ215" s="5">
        <f t="shared" si="30"/>
        <v>100138</v>
      </c>
      <c r="AK215" s="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40"/>
    </row>
    <row r="216" spans="1:89" x14ac:dyDescent="0.25">
      <c r="A216" s="18">
        <v>45499</v>
      </c>
      <c r="B216" s="12">
        <v>60839</v>
      </c>
      <c r="C216" s="12">
        <v>55769</v>
      </c>
      <c r="D216" s="12">
        <v>52186</v>
      </c>
      <c r="E216" s="12">
        <v>52724</v>
      </c>
      <c r="F216" s="12">
        <v>52620</v>
      </c>
      <c r="G216" s="12">
        <v>56147</v>
      </c>
      <c r="H216" s="12">
        <v>64648</v>
      </c>
      <c r="I216" s="12">
        <v>70604</v>
      </c>
      <c r="J216" s="12">
        <v>66076</v>
      </c>
      <c r="K216" s="12">
        <v>72257</v>
      </c>
      <c r="L216" s="12">
        <v>69390</v>
      </c>
      <c r="M216" s="12">
        <v>68256</v>
      </c>
      <c r="N216" s="12">
        <v>66337</v>
      </c>
      <c r="O216" s="12">
        <v>65235</v>
      </c>
      <c r="P216" s="12">
        <v>64577</v>
      </c>
      <c r="Q216" s="12">
        <v>71196</v>
      </c>
      <c r="R216" s="12">
        <v>83461</v>
      </c>
      <c r="S216" s="12">
        <v>93154</v>
      </c>
      <c r="T216" s="12">
        <v>102804</v>
      </c>
      <c r="U216" s="12">
        <v>104618</v>
      </c>
      <c r="V216" s="12">
        <v>108437</v>
      </c>
      <c r="W216" s="12">
        <v>101099</v>
      </c>
      <c r="X216" s="12">
        <v>89516</v>
      </c>
      <c r="Y216" s="12">
        <v>74399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1297017</v>
      </c>
      <c r="AD216" s="5">
        <f t="shared" si="26"/>
        <v>469332</v>
      </c>
      <c r="AE216" s="5">
        <f t="shared" si="27"/>
        <v>1766349</v>
      </c>
      <c r="AG216" s="2">
        <f t="shared" si="28"/>
        <v>7</v>
      </c>
      <c r="AH216" s="2">
        <f t="shared" si="29"/>
        <v>2024</v>
      </c>
      <c r="AJ216" s="5">
        <f t="shared" si="30"/>
        <v>108437</v>
      </c>
      <c r="AK216" s="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40"/>
    </row>
    <row r="217" spans="1:89" x14ac:dyDescent="0.25">
      <c r="A217" s="18">
        <v>45500</v>
      </c>
      <c r="B217" s="12">
        <v>66177</v>
      </c>
      <c r="C217" s="12">
        <v>59593</v>
      </c>
      <c r="D217" s="12">
        <v>56165</v>
      </c>
      <c r="E217" s="12">
        <v>54715</v>
      </c>
      <c r="F217" s="12">
        <v>54104</v>
      </c>
      <c r="G217" s="12">
        <v>55143</v>
      </c>
      <c r="H217" s="12">
        <v>60725</v>
      </c>
      <c r="I217" s="12">
        <v>67029</v>
      </c>
      <c r="J217" s="12">
        <v>66508</v>
      </c>
      <c r="K217" s="12">
        <v>70583</v>
      </c>
      <c r="L217" s="12">
        <v>70048</v>
      </c>
      <c r="M217" s="12">
        <v>71004</v>
      </c>
      <c r="N217" s="12">
        <v>70915</v>
      </c>
      <c r="O217" s="12">
        <v>70416</v>
      </c>
      <c r="P217" s="12">
        <v>71388</v>
      </c>
      <c r="Q217" s="12">
        <v>76437</v>
      </c>
      <c r="R217" s="12">
        <v>87894</v>
      </c>
      <c r="S217" s="12">
        <v>99420</v>
      </c>
      <c r="T217" s="12">
        <v>107567</v>
      </c>
      <c r="U217" s="12">
        <v>110140</v>
      </c>
      <c r="V217" s="12">
        <v>111704</v>
      </c>
      <c r="W217" s="12">
        <v>103983</v>
      </c>
      <c r="X217" s="12">
        <v>90429</v>
      </c>
      <c r="Y217" s="12">
        <v>76217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1828304</v>
      </c>
      <c r="AE217" s="5">
        <f t="shared" si="27"/>
        <v>1828304</v>
      </c>
      <c r="AG217" s="2">
        <f t="shared" si="28"/>
        <v>7</v>
      </c>
      <c r="AH217" s="2">
        <f t="shared" si="29"/>
        <v>2024</v>
      </c>
      <c r="AJ217" s="5">
        <f t="shared" si="30"/>
        <v>111704</v>
      </c>
      <c r="AK217" s="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40"/>
    </row>
    <row r="218" spans="1:89" x14ac:dyDescent="0.25">
      <c r="A218" s="18">
        <v>45501</v>
      </c>
      <c r="B218" s="12">
        <v>67003</v>
      </c>
      <c r="C218" s="12">
        <v>60344</v>
      </c>
      <c r="D218" s="12">
        <v>56531</v>
      </c>
      <c r="E218" s="12">
        <v>55281</v>
      </c>
      <c r="F218" s="12">
        <v>54418</v>
      </c>
      <c r="G218" s="12">
        <v>54757</v>
      </c>
      <c r="H218" s="12">
        <v>60015</v>
      </c>
      <c r="I218" s="12">
        <v>65853</v>
      </c>
      <c r="J218" s="12">
        <v>66877</v>
      </c>
      <c r="K218" s="12">
        <v>71514</v>
      </c>
      <c r="L218" s="12">
        <v>72606</v>
      </c>
      <c r="M218" s="12">
        <v>73748</v>
      </c>
      <c r="N218" s="12">
        <v>75653</v>
      </c>
      <c r="O218" s="12">
        <v>73030</v>
      </c>
      <c r="P218" s="12">
        <v>73765</v>
      </c>
      <c r="Q218" s="12">
        <v>79060</v>
      </c>
      <c r="R218" s="12">
        <v>90737</v>
      </c>
      <c r="S218" s="12">
        <v>102214</v>
      </c>
      <c r="T218" s="12">
        <v>110869</v>
      </c>
      <c r="U218" s="12">
        <v>113504</v>
      </c>
      <c r="V218" s="12">
        <v>115327</v>
      </c>
      <c r="W218" s="12">
        <v>104539</v>
      </c>
      <c r="X218" s="12">
        <v>89625</v>
      </c>
      <c r="Y218" s="12">
        <v>74816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1862086</v>
      </c>
      <c r="AE218" s="5">
        <f t="shared" si="27"/>
        <v>1862086</v>
      </c>
      <c r="AG218" s="2">
        <f t="shared" si="28"/>
        <v>7</v>
      </c>
      <c r="AH218" s="2">
        <f t="shared" si="29"/>
        <v>2024</v>
      </c>
      <c r="AJ218" s="5">
        <f t="shared" si="30"/>
        <v>115327</v>
      </c>
      <c r="AK218" s="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40"/>
    </row>
    <row r="219" spans="1:89" x14ac:dyDescent="0.25">
      <c r="A219" s="18">
        <v>45502</v>
      </c>
      <c r="B219" s="12">
        <v>65953</v>
      </c>
      <c r="C219" s="12">
        <v>60058</v>
      </c>
      <c r="D219" s="12">
        <v>56500</v>
      </c>
      <c r="E219" s="12">
        <v>55939</v>
      </c>
      <c r="F219" s="12">
        <v>57500</v>
      </c>
      <c r="G219" s="12">
        <v>60063</v>
      </c>
      <c r="H219" s="12">
        <v>70322</v>
      </c>
      <c r="I219" s="12">
        <v>77037</v>
      </c>
      <c r="J219" s="12">
        <v>75413</v>
      </c>
      <c r="K219" s="12">
        <v>80937</v>
      </c>
      <c r="L219" s="12">
        <v>78765</v>
      </c>
      <c r="M219" s="12">
        <v>76336</v>
      </c>
      <c r="N219" s="12">
        <v>76236</v>
      </c>
      <c r="O219" s="12">
        <v>73763</v>
      </c>
      <c r="P219" s="12">
        <v>72319</v>
      </c>
      <c r="Q219" s="12">
        <v>74503</v>
      </c>
      <c r="R219" s="12">
        <v>83073</v>
      </c>
      <c r="S219" s="12">
        <v>92108</v>
      </c>
      <c r="T219" s="12">
        <v>98525</v>
      </c>
      <c r="U219" s="12">
        <v>100812</v>
      </c>
      <c r="V219" s="12">
        <v>103155</v>
      </c>
      <c r="W219" s="12">
        <v>95553</v>
      </c>
      <c r="X219" s="12">
        <v>82613</v>
      </c>
      <c r="Y219" s="12">
        <v>69858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1341148</v>
      </c>
      <c r="AD219" s="5">
        <f t="shared" si="26"/>
        <v>496193</v>
      </c>
      <c r="AE219" s="5">
        <f t="shared" si="27"/>
        <v>1837341</v>
      </c>
      <c r="AG219" s="2">
        <f t="shared" si="28"/>
        <v>7</v>
      </c>
      <c r="AH219" s="2">
        <f t="shared" si="29"/>
        <v>2024</v>
      </c>
      <c r="AJ219" s="5">
        <f t="shared" si="30"/>
        <v>103155</v>
      </c>
      <c r="AK219" s="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40"/>
    </row>
    <row r="220" spans="1:89" x14ac:dyDescent="0.25">
      <c r="A220" s="18">
        <v>45503</v>
      </c>
      <c r="B220" s="12">
        <v>62917</v>
      </c>
      <c r="C220" s="12">
        <v>57417</v>
      </c>
      <c r="D220" s="12">
        <v>55334</v>
      </c>
      <c r="E220" s="12">
        <v>55061</v>
      </c>
      <c r="F220" s="12">
        <v>56666</v>
      </c>
      <c r="G220" s="12">
        <v>59964</v>
      </c>
      <c r="H220" s="12">
        <v>70729</v>
      </c>
      <c r="I220" s="12">
        <v>77906</v>
      </c>
      <c r="J220" s="12">
        <v>77196</v>
      </c>
      <c r="K220" s="12">
        <v>81921</v>
      </c>
      <c r="L220" s="12">
        <v>80889</v>
      </c>
      <c r="M220" s="12">
        <v>78092</v>
      </c>
      <c r="N220" s="12">
        <v>76701</v>
      </c>
      <c r="O220" s="12">
        <v>73607</v>
      </c>
      <c r="P220" s="12">
        <v>72632</v>
      </c>
      <c r="Q220" s="12">
        <v>75983</v>
      </c>
      <c r="R220" s="12">
        <v>88406</v>
      </c>
      <c r="S220" s="12">
        <v>97491</v>
      </c>
      <c r="T220" s="12">
        <v>106718</v>
      </c>
      <c r="U220" s="12">
        <v>109964</v>
      </c>
      <c r="V220" s="12">
        <v>112923</v>
      </c>
      <c r="W220" s="12">
        <v>106593</v>
      </c>
      <c r="X220" s="12">
        <v>90824</v>
      </c>
      <c r="Y220" s="12">
        <v>76610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1407846</v>
      </c>
      <c r="AD220" s="5">
        <f t="shared" si="26"/>
        <v>494698</v>
      </c>
      <c r="AE220" s="5">
        <f t="shared" si="27"/>
        <v>1902544</v>
      </c>
      <c r="AG220" s="2">
        <f t="shared" si="28"/>
        <v>7</v>
      </c>
      <c r="AH220" s="2">
        <f t="shared" si="29"/>
        <v>2024</v>
      </c>
      <c r="AJ220" s="5">
        <f t="shared" si="30"/>
        <v>112923</v>
      </c>
      <c r="AK220" s="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40"/>
    </row>
    <row r="221" spans="1:89" x14ac:dyDescent="0.25">
      <c r="A221" s="18">
        <v>45504</v>
      </c>
      <c r="B221" s="12">
        <v>69311</v>
      </c>
      <c r="C221" s="12">
        <v>63760</v>
      </c>
      <c r="D221" s="12">
        <v>60081</v>
      </c>
      <c r="E221" s="12">
        <v>59960</v>
      </c>
      <c r="F221" s="12">
        <v>61033</v>
      </c>
      <c r="G221" s="12">
        <v>64496</v>
      </c>
      <c r="H221" s="12">
        <v>74129</v>
      </c>
      <c r="I221" s="12">
        <v>81464</v>
      </c>
      <c r="J221" s="12">
        <v>80788</v>
      </c>
      <c r="K221" s="12">
        <v>86642</v>
      </c>
      <c r="L221" s="12">
        <v>85410</v>
      </c>
      <c r="M221" s="12">
        <v>85592</v>
      </c>
      <c r="N221" s="12">
        <v>84472</v>
      </c>
      <c r="O221" s="12">
        <v>82975</v>
      </c>
      <c r="P221" s="12">
        <v>78108</v>
      </c>
      <c r="Q221" s="12">
        <v>82926</v>
      </c>
      <c r="R221" s="12">
        <v>98065</v>
      </c>
      <c r="S221" s="12">
        <v>105771</v>
      </c>
      <c r="T221" s="12">
        <v>114572</v>
      </c>
      <c r="U221" s="12">
        <v>115394</v>
      </c>
      <c r="V221" s="12">
        <v>119543</v>
      </c>
      <c r="W221" s="12">
        <v>113739</v>
      </c>
      <c r="X221" s="12">
        <v>96897</v>
      </c>
      <c r="Y221" s="12">
        <v>80904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1512358</v>
      </c>
      <c r="AD221" s="5">
        <f t="shared" si="26"/>
        <v>533674</v>
      </c>
      <c r="AE221" s="5">
        <f t="shared" si="27"/>
        <v>2046032</v>
      </c>
      <c r="AG221" s="2">
        <f t="shared" si="28"/>
        <v>7</v>
      </c>
      <c r="AH221" s="2">
        <f t="shared" si="29"/>
        <v>2024</v>
      </c>
      <c r="AJ221" s="5">
        <f t="shared" si="30"/>
        <v>119543</v>
      </c>
      <c r="AK221" s="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40"/>
    </row>
    <row r="222" spans="1:89" x14ac:dyDescent="0.25">
      <c r="A222" s="18">
        <v>45505</v>
      </c>
      <c r="B222" s="12">
        <v>69456</v>
      </c>
      <c r="C222" s="12">
        <v>65273</v>
      </c>
      <c r="D222" s="12">
        <v>62222</v>
      </c>
      <c r="E222" s="12">
        <v>61218</v>
      </c>
      <c r="F222" s="12">
        <v>62539</v>
      </c>
      <c r="G222" s="12">
        <v>66796</v>
      </c>
      <c r="H222" s="12">
        <v>75720</v>
      </c>
      <c r="I222" s="12">
        <v>83859</v>
      </c>
      <c r="J222" s="12">
        <v>83632</v>
      </c>
      <c r="K222" s="12">
        <v>89492</v>
      </c>
      <c r="L222" s="12">
        <v>85868</v>
      </c>
      <c r="M222" s="12">
        <v>83841</v>
      </c>
      <c r="N222" s="12">
        <v>85141</v>
      </c>
      <c r="O222" s="12">
        <v>85675</v>
      </c>
      <c r="P222" s="12">
        <v>82022</v>
      </c>
      <c r="Q222" s="12">
        <v>89194</v>
      </c>
      <c r="R222" s="12">
        <v>98930</v>
      </c>
      <c r="S222" s="12">
        <v>117558</v>
      </c>
      <c r="T222" s="12">
        <v>128819</v>
      </c>
      <c r="U222" s="12">
        <v>132690</v>
      </c>
      <c r="V222" s="12">
        <v>131548</v>
      </c>
      <c r="W222" s="12">
        <v>122396</v>
      </c>
      <c r="X222" s="12">
        <v>108954</v>
      </c>
      <c r="Y222" s="12">
        <v>88536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1609619</v>
      </c>
      <c r="AD222" s="5">
        <f t="shared" si="26"/>
        <v>551760</v>
      </c>
      <c r="AE222" s="5">
        <f t="shared" si="27"/>
        <v>2161379</v>
      </c>
      <c r="AG222" s="2">
        <f t="shared" si="28"/>
        <v>8</v>
      </c>
      <c r="AH222" s="2">
        <f t="shared" si="29"/>
        <v>2024</v>
      </c>
      <c r="AJ222" s="5">
        <f t="shared" si="30"/>
        <v>132690</v>
      </c>
      <c r="AK222" s="2">
        <f t="shared" si="31"/>
        <v>20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40"/>
    </row>
    <row r="223" spans="1:89" x14ac:dyDescent="0.25">
      <c r="A223" s="18">
        <v>45506</v>
      </c>
      <c r="B223" s="12">
        <v>76540</v>
      </c>
      <c r="C223" s="12">
        <v>70628</v>
      </c>
      <c r="D223" s="12">
        <v>67244</v>
      </c>
      <c r="E223" s="12">
        <v>64607</v>
      </c>
      <c r="F223" s="12">
        <v>65596</v>
      </c>
      <c r="G223" s="12">
        <v>68700</v>
      </c>
      <c r="H223" s="12">
        <v>78110</v>
      </c>
      <c r="I223" s="12">
        <v>85084</v>
      </c>
      <c r="J223" s="12">
        <v>88202</v>
      </c>
      <c r="K223" s="12">
        <v>96805</v>
      </c>
      <c r="L223" s="12">
        <v>96451</v>
      </c>
      <c r="M223" s="12">
        <v>94985</v>
      </c>
      <c r="N223" s="12">
        <v>96831</v>
      </c>
      <c r="O223" s="12">
        <v>93824</v>
      </c>
      <c r="P223" s="12">
        <v>94581</v>
      </c>
      <c r="Q223" s="12">
        <v>97760</v>
      </c>
      <c r="R223" s="12">
        <v>111984</v>
      </c>
      <c r="S223" s="12">
        <v>124832</v>
      </c>
      <c r="T223" s="12">
        <v>134691</v>
      </c>
      <c r="U223" s="12">
        <v>135406</v>
      </c>
      <c r="V223" s="12">
        <v>134393</v>
      </c>
      <c r="W223" s="12">
        <v>124788</v>
      </c>
      <c r="X223" s="12">
        <v>109817</v>
      </c>
      <c r="Y223" s="12">
        <v>92053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1720434</v>
      </c>
      <c r="AD223" s="5">
        <f t="shared" si="26"/>
        <v>583478</v>
      </c>
      <c r="AE223" s="5">
        <f t="shared" si="27"/>
        <v>2303912</v>
      </c>
      <c r="AG223" s="2">
        <f t="shared" si="28"/>
        <v>8</v>
      </c>
      <c r="AH223" s="2">
        <f t="shared" si="29"/>
        <v>2024</v>
      </c>
      <c r="AJ223" s="5">
        <f t="shared" si="30"/>
        <v>135406</v>
      </c>
      <c r="AK223" s="2">
        <f t="shared" si="31"/>
        <v>20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40"/>
    </row>
    <row r="224" spans="1:89" x14ac:dyDescent="0.25">
      <c r="A224" s="18">
        <v>45507</v>
      </c>
      <c r="B224" s="12">
        <v>81092</v>
      </c>
      <c r="C224" s="12">
        <v>74322</v>
      </c>
      <c r="D224" s="12">
        <v>70430</v>
      </c>
      <c r="E224" s="12">
        <v>68040</v>
      </c>
      <c r="F224" s="12">
        <v>67269</v>
      </c>
      <c r="G224" s="12">
        <v>69725</v>
      </c>
      <c r="H224" s="12">
        <v>75473</v>
      </c>
      <c r="I224" s="12">
        <v>84761</v>
      </c>
      <c r="J224" s="12">
        <v>91098</v>
      </c>
      <c r="K224" s="12">
        <v>97287</v>
      </c>
      <c r="L224" s="12">
        <v>93476</v>
      </c>
      <c r="M224" s="12">
        <v>93211</v>
      </c>
      <c r="N224" s="12">
        <v>90886</v>
      </c>
      <c r="O224" s="12">
        <v>88902</v>
      </c>
      <c r="P224" s="12">
        <v>86758</v>
      </c>
      <c r="Q224" s="12">
        <v>90631</v>
      </c>
      <c r="R224" s="12">
        <v>100805</v>
      </c>
      <c r="S224" s="12">
        <v>112484</v>
      </c>
      <c r="T224" s="12">
        <v>123862</v>
      </c>
      <c r="U224" s="12">
        <v>130425</v>
      </c>
      <c r="V224" s="12">
        <v>127357</v>
      </c>
      <c r="W224" s="12">
        <v>117554</v>
      </c>
      <c r="X224" s="12">
        <v>103803</v>
      </c>
      <c r="Y224" s="12">
        <v>88751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2228402</v>
      </c>
      <c r="AE224" s="5">
        <f t="shared" si="27"/>
        <v>2228402</v>
      </c>
      <c r="AG224" s="2">
        <f t="shared" si="28"/>
        <v>8</v>
      </c>
      <c r="AH224" s="2">
        <f t="shared" si="29"/>
        <v>2024</v>
      </c>
      <c r="AJ224" s="5">
        <f t="shared" si="30"/>
        <v>130425</v>
      </c>
      <c r="AK224" s="2">
        <f t="shared" si="31"/>
        <v>20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40"/>
    </row>
    <row r="225" spans="1:89" x14ac:dyDescent="0.25">
      <c r="A225" s="18">
        <v>45508</v>
      </c>
      <c r="B225" s="12">
        <v>78318</v>
      </c>
      <c r="C225" s="12">
        <v>72040</v>
      </c>
      <c r="D225" s="12">
        <v>69263</v>
      </c>
      <c r="E225" s="12">
        <v>65461</v>
      </c>
      <c r="F225" s="12">
        <v>66630</v>
      </c>
      <c r="G225" s="12">
        <v>67499</v>
      </c>
      <c r="H225" s="12">
        <v>73091</v>
      </c>
      <c r="I225" s="12">
        <v>80810</v>
      </c>
      <c r="J225" s="12">
        <v>88884</v>
      </c>
      <c r="K225" s="12">
        <v>98004</v>
      </c>
      <c r="L225" s="12">
        <v>98835</v>
      </c>
      <c r="M225" s="12">
        <v>94764</v>
      </c>
      <c r="N225" s="12">
        <v>90696</v>
      </c>
      <c r="O225" s="12">
        <v>84464</v>
      </c>
      <c r="P225" s="12">
        <v>85554</v>
      </c>
      <c r="Q225" s="12">
        <v>95189</v>
      </c>
      <c r="R225" s="12">
        <v>106423</v>
      </c>
      <c r="S225" s="12">
        <v>117014</v>
      </c>
      <c r="T225" s="12">
        <v>120860</v>
      </c>
      <c r="U225" s="12">
        <v>123837</v>
      </c>
      <c r="V225" s="12">
        <v>120980</v>
      </c>
      <c r="W225" s="12">
        <v>112049</v>
      </c>
      <c r="X225" s="12">
        <v>95862</v>
      </c>
      <c r="Y225" s="12">
        <v>82417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2188944</v>
      </c>
      <c r="AE225" s="5">
        <f t="shared" si="27"/>
        <v>2188944</v>
      </c>
      <c r="AG225" s="2">
        <f t="shared" si="28"/>
        <v>8</v>
      </c>
      <c r="AH225" s="2">
        <f t="shared" si="29"/>
        <v>2024</v>
      </c>
      <c r="AJ225" s="5">
        <f t="shared" si="30"/>
        <v>123837</v>
      </c>
      <c r="AK225" s="2">
        <f t="shared" si="31"/>
        <v>20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40"/>
    </row>
    <row r="226" spans="1:89" x14ac:dyDescent="0.25">
      <c r="A226" s="18">
        <v>45509</v>
      </c>
      <c r="B226" s="12">
        <v>70990</v>
      </c>
      <c r="C226" s="12">
        <v>66218</v>
      </c>
      <c r="D226" s="12">
        <v>62893</v>
      </c>
      <c r="E226" s="12">
        <v>61312</v>
      </c>
      <c r="F226" s="12">
        <v>63140</v>
      </c>
      <c r="G226" s="12">
        <v>65746</v>
      </c>
      <c r="H226" s="12">
        <v>75774</v>
      </c>
      <c r="I226" s="12">
        <v>81108</v>
      </c>
      <c r="J226" s="12">
        <v>81375</v>
      </c>
      <c r="K226" s="12">
        <v>86783</v>
      </c>
      <c r="L226" s="12">
        <v>87250</v>
      </c>
      <c r="M226" s="12">
        <v>84898</v>
      </c>
      <c r="N226" s="12">
        <v>84493</v>
      </c>
      <c r="O226" s="12">
        <v>79114</v>
      </c>
      <c r="P226" s="12">
        <v>80427</v>
      </c>
      <c r="Q226" s="12">
        <v>87920</v>
      </c>
      <c r="R226" s="12">
        <v>100978</v>
      </c>
      <c r="S226" s="12">
        <v>112607</v>
      </c>
      <c r="T226" s="12">
        <v>117163</v>
      </c>
      <c r="U226" s="12">
        <v>121300</v>
      </c>
      <c r="V226" s="12">
        <v>116944</v>
      </c>
      <c r="W226" s="12">
        <v>107226</v>
      </c>
      <c r="X226" s="12">
        <v>91862</v>
      </c>
      <c r="Y226" s="12">
        <v>76828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1521448</v>
      </c>
      <c r="AD226" s="5">
        <f t="shared" si="26"/>
        <v>542901</v>
      </c>
      <c r="AE226" s="5">
        <f t="shared" si="27"/>
        <v>2064349</v>
      </c>
      <c r="AG226" s="2">
        <f t="shared" si="28"/>
        <v>8</v>
      </c>
      <c r="AH226" s="2">
        <f t="shared" si="29"/>
        <v>2024</v>
      </c>
      <c r="AJ226" s="5">
        <f t="shared" si="30"/>
        <v>121300</v>
      </c>
      <c r="AK226" s="2">
        <f t="shared" si="31"/>
        <v>20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40"/>
    </row>
    <row r="227" spans="1:89" x14ac:dyDescent="0.25">
      <c r="A227" s="18">
        <v>45510</v>
      </c>
      <c r="B227" s="12">
        <v>65936</v>
      </c>
      <c r="C227" s="12">
        <v>62594</v>
      </c>
      <c r="D227" s="12">
        <v>57813</v>
      </c>
      <c r="E227" s="12">
        <v>57808</v>
      </c>
      <c r="F227" s="12">
        <v>57965</v>
      </c>
      <c r="G227" s="12">
        <v>62508</v>
      </c>
      <c r="H227" s="12">
        <v>70911</v>
      </c>
      <c r="I227" s="12">
        <v>76150</v>
      </c>
      <c r="J227" s="12">
        <v>77635</v>
      </c>
      <c r="K227" s="12">
        <v>80326</v>
      </c>
      <c r="L227" s="12">
        <v>78210</v>
      </c>
      <c r="M227" s="12">
        <v>75360</v>
      </c>
      <c r="N227" s="12">
        <v>70238</v>
      </c>
      <c r="O227" s="12">
        <v>65470</v>
      </c>
      <c r="P227" s="12">
        <v>67981</v>
      </c>
      <c r="Q227" s="12">
        <v>69511</v>
      </c>
      <c r="R227" s="12">
        <v>80099</v>
      </c>
      <c r="S227" s="12">
        <v>92126</v>
      </c>
      <c r="T227" s="12">
        <v>99780</v>
      </c>
      <c r="U227" s="12">
        <v>104755</v>
      </c>
      <c r="V227" s="12">
        <v>105969</v>
      </c>
      <c r="W227" s="12">
        <v>97268</v>
      </c>
      <c r="X227" s="12">
        <v>85411</v>
      </c>
      <c r="Y227" s="12">
        <v>71273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1326289</v>
      </c>
      <c r="AD227" s="5">
        <f t="shared" si="26"/>
        <v>506808</v>
      </c>
      <c r="AE227" s="5">
        <f t="shared" si="27"/>
        <v>1833097</v>
      </c>
      <c r="AG227" s="2">
        <f t="shared" si="28"/>
        <v>8</v>
      </c>
      <c r="AH227" s="2">
        <f t="shared" si="29"/>
        <v>2024</v>
      </c>
      <c r="AJ227" s="5">
        <f t="shared" si="30"/>
        <v>105969</v>
      </c>
      <c r="AK227" s="2">
        <f t="shared" si="31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40"/>
    </row>
    <row r="228" spans="1:89" x14ac:dyDescent="0.25">
      <c r="A228" s="18">
        <v>45511</v>
      </c>
      <c r="B228" s="12">
        <v>62407</v>
      </c>
      <c r="C228" s="12">
        <v>57556</v>
      </c>
      <c r="D228" s="12">
        <v>54532</v>
      </c>
      <c r="E228" s="12">
        <v>54565</v>
      </c>
      <c r="F228" s="12">
        <v>55545</v>
      </c>
      <c r="G228" s="12">
        <v>60068</v>
      </c>
      <c r="H228" s="12">
        <v>67788</v>
      </c>
      <c r="I228" s="12">
        <v>73340</v>
      </c>
      <c r="J228" s="12">
        <v>70954</v>
      </c>
      <c r="K228" s="12">
        <v>71846</v>
      </c>
      <c r="L228" s="12">
        <v>69037</v>
      </c>
      <c r="M228" s="12">
        <v>69953</v>
      </c>
      <c r="N228" s="12">
        <v>68737</v>
      </c>
      <c r="O228" s="12">
        <v>67113</v>
      </c>
      <c r="P228" s="12">
        <v>67433</v>
      </c>
      <c r="Q228" s="12">
        <v>72882</v>
      </c>
      <c r="R228" s="12">
        <v>82811</v>
      </c>
      <c r="S228" s="12">
        <v>96526</v>
      </c>
      <c r="T228" s="12">
        <v>106136</v>
      </c>
      <c r="U228" s="12">
        <v>109510</v>
      </c>
      <c r="V228" s="12">
        <v>108597</v>
      </c>
      <c r="W228" s="12">
        <v>99773</v>
      </c>
      <c r="X228" s="12">
        <v>86676</v>
      </c>
      <c r="Y228" s="12">
        <v>69295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1321324</v>
      </c>
      <c r="AD228" s="5">
        <f t="shared" si="26"/>
        <v>481756</v>
      </c>
      <c r="AE228" s="5">
        <f t="shared" si="27"/>
        <v>1803080</v>
      </c>
      <c r="AG228" s="2">
        <f t="shared" si="28"/>
        <v>8</v>
      </c>
      <c r="AH228" s="2">
        <f t="shared" si="29"/>
        <v>2024</v>
      </c>
      <c r="AJ228" s="5">
        <f t="shared" si="30"/>
        <v>109510</v>
      </c>
      <c r="AK228" s="2">
        <f t="shared" si="31"/>
        <v>20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40"/>
    </row>
    <row r="229" spans="1:89" x14ac:dyDescent="0.25">
      <c r="A229" s="18">
        <v>45512</v>
      </c>
      <c r="B229" s="12">
        <v>64792</v>
      </c>
      <c r="C229" s="12">
        <v>57846</v>
      </c>
      <c r="D229" s="12">
        <v>54946</v>
      </c>
      <c r="E229" s="12">
        <v>53273</v>
      </c>
      <c r="F229" s="12">
        <v>54884</v>
      </c>
      <c r="G229" s="12">
        <v>58197</v>
      </c>
      <c r="H229" s="12">
        <v>65524</v>
      </c>
      <c r="I229" s="12">
        <v>70026</v>
      </c>
      <c r="J229" s="12">
        <v>67211</v>
      </c>
      <c r="K229" s="12">
        <v>69349</v>
      </c>
      <c r="L229" s="12">
        <v>66792</v>
      </c>
      <c r="M229" s="12">
        <v>66496</v>
      </c>
      <c r="N229" s="12">
        <v>65654</v>
      </c>
      <c r="O229" s="12">
        <v>64095</v>
      </c>
      <c r="P229" s="12">
        <v>67065</v>
      </c>
      <c r="Q229" s="12">
        <v>70639</v>
      </c>
      <c r="R229" s="12">
        <v>81368</v>
      </c>
      <c r="S229" s="12">
        <v>94605</v>
      </c>
      <c r="T229" s="12">
        <v>103274</v>
      </c>
      <c r="U229" s="12">
        <v>106620</v>
      </c>
      <c r="V229" s="12">
        <v>106332</v>
      </c>
      <c r="W229" s="12">
        <v>98553</v>
      </c>
      <c r="X229" s="12">
        <v>87415</v>
      </c>
      <c r="Y229" s="12">
        <v>72093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1285494</v>
      </c>
      <c r="AD229" s="5">
        <f t="shared" si="26"/>
        <v>481555</v>
      </c>
      <c r="AE229" s="5">
        <f t="shared" si="27"/>
        <v>1767049</v>
      </c>
      <c r="AG229" s="2">
        <f t="shared" si="28"/>
        <v>8</v>
      </c>
      <c r="AH229" s="2">
        <f t="shared" si="29"/>
        <v>2024</v>
      </c>
      <c r="AJ229" s="5">
        <f t="shared" si="30"/>
        <v>106620</v>
      </c>
      <c r="AK229" s="2">
        <f t="shared" si="31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40"/>
    </row>
    <row r="230" spans="1:89" x14ac:dyDescent="0.25">
      <c r="A230" s="18">
        <v>45513</v>
      </c>
      <c r="B230" s="12">
        <v>73444</v>
      </c>
      <c r="C230" s="12">
        <v>78615</v>
      </c>
      <c r="D230" s="12">
        <v>74100</v>
      </c>
      <c r="E230" s="12">
        <v>64496</v>
      </c>
      <c r="F230" s="12">
        <v>57602</v>
      </c>
      <c r="G230" s="12">
        <v>64990</v>
      </c>
      <c r="H230" s="12">
        <v>63419</v>
      </c>
      <c r="I230" s="12">
        <v>72341</v>
      </c>
      <c r="J230" s="12">
        <v>71543</v>
      </c>
      <c r="K230" s="12">
        <v>74161</v>
      </c>
      <c r="L230" s="12">
        <v>65772</v>
      </c>
      <c r="M230" s="12">
        <v>63651</v>
      </c>
      <c r="N230" s="12">
        <v>79466</v>
      </c>
      <c r="O230" s="12">
        <v>72358</v>
      </c>
      <c r="P230" s="12">
        <v>70370</v>
      </c>
      <c r="Q230" s="12">
        <v>73939</v>
      </c>
      <c r="R230" s="12">
        <v>82310</v>
      </c>
      <c r="S230" s="12">
        <v>92015</v>
      </c>
      <c r="T230" s="12">
        <v>96564</v>
      </c>
      <c r="U230" s="12">
        <v>100137</v>
      </c>
      <c r="V230" s="12">
        <v>99218</v>
      </c>
      <c r="W230" s="12">
        <v>95235</v>
      </c>
      <c r="X230" s="12">
        <v>86606</v>
      </c>
      <c r="Y230" s="12">
        <v>74627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1295686</v>
      </c>
      <c r="AD230" s="5">
        <f t="shared" si="26"/>
        <v>551293</v>
      </c>
      <c r="AE230" s="5">
        <f t="shared" si="27"/>
        <v>1846979</v>
      </c>
      <c r="AG230" s="2">
        <f t="shared" si="28"/>
        <v>8</v>
      </c>
      <c r="AH230" s="2">
        <f t="shared" si="29"/>
        <v>2024</v>
      </c>
      <c r="AJ230" s="5">
        <f t="shared" si="30"/>
        <v>100137</v>
      </c>
      <c r="AK230" s="2">
        <f t="shared" si="31"/>
        <v>20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40"/>
    </row>
    <row r="231" spans="1:89" x14ac:dyDescent="0.25">
      <c r="A231" s="18">
        <v>45514</v>
      </c>
      <c r="B231" s="12">
        <v>66241</v>
      </c>
      <c r="C231" s="12">
        <v>62365</v>
      </c>
      <c r="D231" s="12">
        <v>58871</v>
      </c>
      <c r="E231" s="12">
        <v>57895</v>
      </c>
      <c r="F231" s="12">
        <v>58679</v>
      </c>
      <c r="G231" s="12">
        <v>61872</v>
      </c>
      <c r="H231" s="12">
        <v>67478</v>
      </c>
      <c r="I231" s="12">
        <v>76279</v>
      </c>
      <c r="J231" s="12">
        <v>83183</v>
      </c>
      <c r="K231" s="12">
        <v>89177</v>
      </c>
      <c r="L231" s="12">
        <v>91628</v>
      </c>
      <c r="M231" s="12">
        <v>88566</v>
      </c>
      <c r="N231" s="12">
        <v>88168</v>
      </c>
      <c r="O231" s="12">
        <v>85635</v>
      </c>
      <c r="P231" s="12">
        <v>86207</v>
      </c>
      <c r="Q231" s="12">
        <v>91354</v>
      </c>
      <c r="R231" s="12">
        <v>104244</v>
      </c>
      <c r="S231" s="12">
        <v>113852</v>
      </c>
      <c r="T231" s="12">
        <v>122008</v>
      </c>
      <c r="U231" s="12">
        <v>123832</v>
      </c>
      <c r="V231" s="12">
        <v>122321</v>
      </c>
      <c r="W231" s="12">
        <v>111810</v>
      </c>
      <c r="X231" s="12">
        <v>96488</v>
      </c>
      <c r="Y231" s="12">
        <v>81942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2090095</v>
      </c>
      <c r="AE231" s="5">
        <f t="shared" si="27"/>
        <v>2090095</v>
      </c>
      <c r="AG231" s="2">
        <f t="shared" si="28"/>
        <v>8</v>
      </c>
      <c r="AH231" s="2">
        <f t="shared" si="29"/>
        <v>2024</v>
      </c>
      <c r="AJ231" s="5">
        <f t="shared" si="30"/>
        <v>123832</v>
      </c>
      <c r="AK231" s="2">
        <f t="shared" si="31"/>
        <v>20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40"/>
    </row>
    <row r="232" spans="1:89" x14ac:dyDescent="0.25">
      <c r="A232" s="18">
        <v>45515</v>
      </c>
      <c r="B232" s="12">
        <v>71310</v>
      </c>
      <c r="C232" s="12">
        <v>64827</v>
      </c>
      <c r="D232" s="12">
        <v>59967</v>
      </c>
      <c r="E232" s="12">
        <v>57703</v>
      </c>
      <c r="F232" s="12">
        <v>57457</v>
      </c>
      <c r="G232" s="12">
        <v>58622</v>
      </c>
      <c r="H232" s="12">
        <v>62558</v>
      </c>
      <c r="I232" s="12">
        <v>68524</v>
      </c>
      <c r="J232" s="12">
        <v>71899</v>
      </c>
      <c r="K232" s="12">
        <v>77253</v>
      </c>
      <c r="L232" s="12">
        <v>77017</v>
      </c>
      <c r="M232" s="12">
        <v>74724</v>
      </c>
      <c r="N232" s="12">
        <v>76415</v>
      </c>
      <c r="O232" s="12">
        <v>74830</v>
      </c>
      <c r="P232" s="12">
        <v>73892</v>
      </c>
      <c r="Q232" s="12">
        <v>79744</v>
      </c>
      <c r="R232" s="12">
        <v>88708</v>
      </c>
      <c r="S232" s="12">
        <v>102672</v>
      </c>
      <c r="T232" s="12">
        <v>111545</v>
      </c>
      <c r="U232" s="12">
        <v>114790</v>
      </c>
      <c r="V232" s="12">
        <v>112891</v>
      </c>
      <c r="W232" s="12">
        <v>101688</v>
      </c>
      <c r="X232" s="12">
        <v>89050</v>
      </c>
      <c r="Y232" s="12">
        <v>75606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1903692</v>
      </c>
      <c r="AE232" s="5">
        <f t="shared" si="27"/>
        <v>1903692</v>
      </c>
      <c r="AG232" s="2">
        <f t="shared" si="28"/>
        <v>8</v>
      </c>
      <c r="AH232" s="2">
        <f t="shared" si="29"/>
        <v>2024</v>
      </c>
      <c r="AJ232" s="5">
        <f t="shared" si="30"/>
        <v>114790</v>
      </c>
      <c r="AK232" s="2">
        <f t="shared" si="31"/>
        <v>20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40"/>
    </row>
    <row r="233" spans="1:89" x14ac:dyDescent="0.25">
      <c r="A233" s="18">
        <v>45516</v>
      </c>
      <c r="B233" s="12">
        <v>64803</v>
      </c>
      <c r="C233" s="12">
        <v>60503</v>
      </c>
      <c r="D233" s="12">
        <v>56969</v>
      </c>
      <c r="E233" s="12">
        <v>55601</v>
      </c>
      <c r="F233" s="12">
        <v>57503</v>
      </c>
      <c r="G233" s="12">
        <v>61458</v>
      </c>
      <c r="H233" s="12">
        <v>68834</v>
      </c>
      <c r="I233" s="12">
        <v>74932</v>
      </c>
      <c r="J233" s="12">
        <v>73377</v>
      </c>
      <c r="K233" s="12">
        <v>76550</v>
      </c>
      <c r="L233" s="12">
        <v>76804</v>
      </c>
      <c r="M233" s="12">
        <v>76733</v>
      </c>
      <c r="N233" s="12">
        <v>74713</v>
      </c>
      <c r="O233" s="12">
        <v>70168</v>
      </c>
      <c r="P233" s="12">
        <v>70123</v>
      </c>
      <c r="Q233" s="12">
        <v>73504</v>
      </c>
      <c r="R233" s="12">
        <v>83109</v>
      </c>
      <c r="S233" s="12">
        <v>96955</v>
      </c>
      <c r="T233" s="12">
        <v>105339</v>
      </c>
      <c r="U233" s="12">
        <v>108989</v>
      </c>
      <c r="V233" s="12">
        <v>108052</v>
      </c>
      <c r="W233" s="12">
        <v>99134</v>
      </c>
      <c r="X233" s="12">
        <v>86052</v>
      </c>
      <c r="Y233" s="12">
        <v>71820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1354534</v>
      </c>
      <c r="AD233" s="5">
        <f t="shared" si="26"/>
        <v>497491</v>
      </c>
      <c r="AE233" s="5">
        <f t="shared" si="27"/>
        <v>1852025</v>
      </c>
      <c r="AG233" s="2">
        <f t="shared" si="28"/>
        <v>8</v>
      </c>
      <c r="AH233" s="2">
        <f t="shared" si="29"/>
        <v>2024</v>
      </c>
      <c r="AJ233" s="5">
        <f t="shared" si="30"/>
        <v>108989</v>
      </c>
      <c r="AK233" s="2">
        <f t="shared" si="31"/>
        <v>20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40"/>
    </row>
    <row r="234" spans="1:89" x14ac:dyDescent="0.25">
      <c r="A234" s="18">
        <v>45517</v>
      </c>
      <c r="B234" s="12">
        <v>63355</v>
      </c>
      <c r="C234" s="12">
        <v>59331</v>
      </c>
      <c r="D234" s="12">
        <v>55330</v>
      </c>
      <c r="E234" s="12">
        <v>55785</v>
      </c>
      <c r="F234" s="12">
        <v>56748</v>
      </c>
      <c r="G234" s="12">
        <v>60780</v>
      </c>
      <c r="H234" s="12">
        <v>68870</v>
      </c>
      <c r="I234" s="12">
        <v>73687</v>
      </c>
      <c r="J234" s="12">
        <v>71674</v>
      </c>
      <c r="K234" s="12">
        <v>75222</v>
      </c>
      <c r="L234" s="12">
        <v>73789</v>
      </c>
      <c r="M234" s="12">
        <v>70338</v>
      </c>
      <c r="N234" s="12">
        <v>71095</v>
      </c>
      <c r="O234" s="12">
        <v>67548</v>
      </c>
      <c r="P234" s="12">
        <v>68858</v>
      </c>
      <c r="Q234" s="12">
        <v>74698</v>
      </c>
      <c r="R234" s="12">
        <v>87927</v>
      </c>
      <c r="S234" s="12">
        <v>101982</v>
      </c>
      <c r="T234" s="12">
        <v>111214</v>
      </c>
      <c r="U234" s="12">
        <v>114219</v>
      </c>
      <c r="V234" s="12">
        <v>112096</v>
      </c>
      <c r="W234" s="12">
        <v>102924</v>
      </c>
      <c r="X234" s="12">
        <v>90074</v>
      </c>
      <c r="Y234" s="12">
        <v>74617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1367345</v>
      </c>
      <c r="AD234" s="5">
        <f t="shared" si="26"/>
        <v>494816</v>
      </c>
      <c r="AE234" s="5">
        <f t="shared" si="27"/>
        <v>1862161</v>
      </c>
      <c r="AG234" s="2">
        <f t="shared" si="28"/>
        <v>8</v>
      </c>
      <c r="AH234" s="2">
        <f t="shared" si="29"/>
        <v>2024</v>
      </c>
      <c r="AJ234" s="5">
        <f t="shared" si="30"/>
        <v>114219</v>
      </c>
      <c r="AK234" s="2">
        <f t="shared" si="31"/>
        <v>20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40"/>
    </row>
    <row r="235" spans="1:89" x14ac:dyDescent="0.25">
      <c r="A235" s="18">
        <v>45518</v>
      </c>
      <c r="B235" s="12">
        <v>65747</v>
      </c>
      <c r="C235" s="12">
        <v>60528</v>
      </c>
      <c r="D235" s="12">
        <v>58040</v>
      </c>
      <c r="E235" s="12">
        <v>56238</v>
      </c>
      <c r="F235" s="12">
        <v>57262</v>
      </c>
      <c r="G235" s="12">
        <v>61147</v>
      </c>
      <c r="H235" s="12">
        <v>68713</v>
      </c>
      <c r="I235" s="12">
        <v>75073</v>
      </c>
      <c r="J235" s="12">
        <v>73733</v>
      </c>
      <c r="K235" s="12">
        <v>77026</v>
      </c>
      <c r="L235" s="12">
        <v>74096</v>
      </c>
      <c r="M235" s="12">
        <v>72860</v>
      </c>
      <c r="N235" s="12">
        <v>73407</v>
      </c>
      <c r="O235" s="12">
        <v>73038</v>
      </c>
      <c r="P235" s="12">
        <v>72795</v>
      </c>
      <c r="Q235" s="12">
        <v>80770</v>
      </c>
      <c r="R235" s="12">
        <v>88335</v>
      </c>
      <c r="S235" s="12">
        <v>99580</v>
      </c>
      <c r="T235" s="12">
        <v>105651</v>
      </c>
      <c r="U235" s="12">
        <v>111019</v>
      </c>
      <c r="V235" s="12">
        <v>108654</v>
      </c>
      <c r="W235" s="12">
        <v>99993</v>
      </c>
      <c r="X235" s="12">
        <v>87833</v>
      </c>
      <c r="Y235" s="12">
        <v>73266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1373863</v>
      </c>
      <c r="AD235" s="5">
        <f t="shared" si="26"/>
        <v>500941</v>
      </c>
      <c r="AE235" s="5">
        <f t="shared" si="27"/>
        <v>1874804</v>
      </c>
      <c r="AG235" s="2">
        <f t="shared" si="28"/>
        <v>8</v>
      </c>
      <c r="AH235" s="2">
        <f t="shared" si="29"/>
        <v>2024</v>
      </c>
      <c r="AJ235" s="5">
        <f t="shared" si="30"/>
        <v>111019</v>
      </c>
      <c r="AK235" s="2">
        <f t="shared" si="31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40"/>
    </row>
    <row r="236" spans="1:89" x14ac:dyDescent="0.25">
      <c r="A236" s="18">
        <v>45519</v>
      </c>
      <c r="B236" s="12">
        <v>63594</v>
      </c>
      <c r="C236" s="12">
        <v>59240</v>
      </c>
      <c r="D236" s="12">
        <v>56485</v>
      </c>
      <c r="E236" s="12">
        <v>55046</v>
      </c>
      <c r="F236" s="12">
        <v>57281</v>
      </c>
      <c r="G236" s="12">
        <v>60054</v>
      </c>
      <c r="H236" s="12">
        <v>68855</v>
      </c>
      <c r="I236" s="12">
        <v>75428</v>
      </c>
      <c r="J236" s="12">
        <v>75406</v>
      </c>
      <c r="K236" s="12">
        <v>77312</v>
      </c>
      <c r="L236" s="12">
        <v>75618</v>
      </c>
      <c r="M236" s="12">
        <v>70233</v>
      </c>
      <c r="N236" s="12">
        <v>69448</v>
      </c>
      <c r="O236" s="12">
        <v>66805</v>
      </c>
      <c r="P236" s="12">
        <v>68579</v>
      </c>
      <c r="Q236" s="12">
        <v>73221</v>
      </c>
      <c r="R236" s="12">
        <v>84263</v>
      </c>
      <c r="S236" s="12">
        <v>96832</v>
      </c>
      <c r="T236" s="12">
        <v>102941</v>
      </c>
      <c r="U236" s="12">
        <v>107371</v>
      </c>
      <c r="V236" s="12">
        <v>106643</v>
      </c>
      <c r="W236" s="12">
        <v>98149</v>
      </c>
      <c r="X236" s="12">
        <v>85194</v>
      </c>
      <c r="Y236" s="12">
        <v>72600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1333443</v>
      </c>
      <c r="AD236" s="5">
        <f t="shared" si="26"/>
        <v>493155</v>
      </c>
      <c r="AE236" s="5">
        <f t="shared" si="27"/>
        <v>1826598</v>
      </c>
      <c r="AG236" s="2">
        <f t="shared" si="28"/>
        <v>8</v>
      </c>
      <c r="AH236" s="2">
        <f t="shared" si="29"/>
        <v>2024</v>
      </c>
      <c r="AJ236" s="5">
        <f t="shared" si="30"/>
        <v>107371</v>
      </c>
      <c r="AK236" s="2">
        <f t="shared" si="31"/>
        <v>20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40"/>
    </row>
    <row r="237" spans="1:89" x14ac:dyDescent="0.25">
      <c r="A237" s="18">
        <v>45520</v>
      </c>
      <c r="B237" s="12">
        <v>62311</v>
      </c>
      <c r="C237" s="12">
        <v>58469</v>
      </c>
      <c r="D237" s="12">
        <v>55079</v>
      </c>
      <c r="E237" s="12">
        <v>54834</v>
      </c>
      <c r="F237" s="12">
        <v>55963</v>
      </c>
      <c r="G237" s="12">
        <v>59931</v>
      </c>
      <c r="H237" s="12">
        <v>68794</v>
      </c>
      <c r="I237" s="12">
        <v>73437</v>
      </c>
      <c r="J237" s="12">
        <v>73461</v>
      </c>
      <c r="K237" s="12">
        <v>76891</v>
      </c>
      <c r="L237" s="12">
        <v>73340</v>
      </c>
      <c r="M237" s="12">
        <v>69218</v>
      </c>
      <c r="N237" s="12">
        <v>69405</v>
      </c>
      <c r="O237" s="12">
        <v>66862</v>
      </c>
      <c r="P237" s="12">
        <v>66651</v>
      </c>
      <c r="Q237" s="12">
        <v>71758</v>
      </c>
      <c r="R237" s="12">
        <v>83845</v>
      </c>
      <c r="S237" s="12">
        <v>96255</v>
      </c>
      <c r="T237" s="12">
        <v>103429</v>
      </c>
      <c r="U237" s="12">
        <v>106389</v>
      </c>
      <c r="V237" s="12">
        <v>105752</v>
      </c>
      <c r="W237" s="12">
        <v>97447</v>
      </c>
      <c r="X237" s="12">
        <v>86890</v>
      </c>
      <c r="Y237" s="12">
        <v>72168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1321030</v>
      </c>
      <c r="AD237" s="5">
        <f t="shared" si="26"/>
        <v>487549</v>
      </c>
      <c r="AE237" s="5">
        <f t="shared" si="27"/>
        <v>1808579</v>
      </c>
      <c r="AG237" s="2">
        <f t="shared" si="28"/>
        <v>8</v>
      </c>
      <c r="AH237" s="2">
        <f t="shared" si="29"/>
        <v>2024</v>
      </c>
      <c r="AJ237" s="5">
        <f t="shared" si="30"/>
        <v>106389</v>
      </c>
      <c r="AK237" s="2">
        <f t="shared" si="31"/>
        <v>20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40"/>
    </row>
    <row r="238" spans="1:89" x14ac:dyDescent="0.25">
      <c r="A238" s="18">
        <v>45521</v>
      </c>
      <c r="B238" s="12">
        <v>63414</v>
      </c>
      <c r="C238" s="12">
        <v>58593</v>
      </c>
      <c r="D238" s="12">
        <v>54893</v>
      </c>
      <c r="E238" s="12">
        <v>53840</v>
      </c>
      <c r="F238" s="12">
        <v>53506</v>
      </c>
      <c r="G238" s="12">
        <v>56174</v>
      </c>
      <c r="H238" s="12">
        <v>61125</v>
      </c>
      <c r="I238" s="12">
        <v>67949</v>
      </c>
      <c r="J238" s="12">
        <v>71022</v>
      </c>
      <c r="K238" s="12">
        <v>74065</v>
      </c>
      <c r="L238" s="12">
        <v>71449</v>
      </c>
      <c r="M238" s="12">
        <v>67712</v>
      </c>
      <c r="N238" s="12">
        <v>65945</v>
      </c>
      <c r="O238" s="12">
        <v>63490</v>
      </c>
      <c r="P238" s="12">
        <v>62646</v>
      </c>
      <c r="Q238" s="12">
        <v>69019</v>
      </c>
      <c r="R238" s="12">
        <v>79516</v>
      </c>
      <c r="S238" s="12">
        <v>91330</v>
      </c>
      <c r="T238" s="12">
        <v>97529</v>
      </c>
      <c r="U238" s="12">
        <v>103344</v>
      </c>
      <c r="V238" s="12">
        <v>101286</v>
      </c>
      <c r="W238" s="12">
        <v>94677</v>
      </c>
      <c r="X238" s="12">
        <v>83195</v>
      </c>
      <c r="Y238" s="12">
        <v>71317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1737036</v>
      </c>
      <c r="AE238" s="5">
        <f t="shared" si="27"/>
        <v>1737036</v>
      </c>
      <c r="AG238" s="2">
        <f t="shared" si="28"/>
        <v>8</v>
      </c>
      <c r="AH238" s="2">
        <f t="shared" si="29"/>
        <v>2024</v>
      </c>
      <c r="AJ238" s="5">
        <f t="shared" si="30"/>
        <v>103344</v>
      </c>
      <c r="AK238" s="2">
        <f t="shared" si="31"/>
        <v>20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40"/>
    </row>
    <row r="239" spans="1:89" x14ac:dyDescent="0.25">
      <c r="A239" s="18">
        <v>45522</v>
      </c>
      <c r="B239" s="12">
        <v>63249</v>
      </c>
      <c r="C239" s="12">
        <v>57730</v>
      </c>
      <c r="D239" s="12">
        <v>55177</v>
      </c>
      <c r="E239" s="12">
        <v>53641</v>
      </c>
      <c r="F239" s="12">
        <v>53910</v>
      </c>
      <c r="G239" s="12">
        <v>55890</v>
      </c>
      <c r="H239" s="12">
        <v>61214</v>
      </c>
      <c r="I239" s="12">
        <v>67732</v>
      </c>
      <c r="J239" s="12">
        <v>74426</v>
      </c>
      <c r="K239" s="12">
        <v>81150</v>
      </c>
      <c r="L239" s="12">
        <v>81171</v>
      </c>
      <c r="M239" s="12">
        <v>78945</v>
      </c>
      <c r="N239" s="12">
        <v>77484</v>
      </c>
      <c r="O239" s="12">
        <v>74113</v>
      </c>
      <c r="P239" s="12">
        <v>73269</v>
      </c>
      <c r="Q239" s="12">
        <v>76094</v>
      </c>
      <c r="R239" s="12">
        <v>82953</v>
      </c>
      <c r="S239" s="12">
        <v>94669</v>
      </c>
      <c r="T239" s="12">
        <v>99390</v>
      </c>
      <c r="U239" s="12">
        <v>105916</v>
      </c>
      <c r="V239" s="12">
        <v>101696</v>
      </c>
      <c r="W239" s="12">
        <v>94113</v>
      </c>
      <c r="X239" s="12">
        <v>80821</v>
      </c>
      <c r="Y239" s="12">
        <v>70348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1815101</v>
      </c>
      <c r="AE239" s="5">
        <f t="shared" si="27"/>
        <v>1815101</v>
      </c>
      <c r="AG239" s="2">
        <f t="shared" si="28"/>
        <v>8</v>
      </c>
      <c r="AH239" s="2">
        <f t="shared" si="29"/>
        <v>2024</v>
      </c>
      <c r="AJ239" s="5">
        <f t="shared" si="30"/>
        <v>105916</v>
      </c>
      <c r="AK239" s="2">
        <f t="shared" si="31"/>
        <v>20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40"/>
    </row>
    <row r="240" spans="1:89" x14ac:dyDescent="0.25">
      <c r="A240" s="18">
        <v>45523</v>
      </c>
      <c r="B240" s="12">
        <v>61037</v>
      </c>
      <c r="C240" s="12">
        <v>57650</v>
      </c>
      <c r="D240" s="12">
        <v>54533</v>
      </c>
      <c r="E240" s="12">
        <v>54895</v>
      </c>
      <c r="F240" s="12">
        <v>56127</v>
      </c>
      <c r="G240" s="12">
        <v>60802</v>
      </c>
      <c r="H240" s="12">
        <v>70121</v>
      </c>
      <c r="I240" s="12">
        <v>76866</v>
      </c>
      <c r="J240" s="12">
        <v>78858</v>
      </c>
      <c r="K240" s="12">
        <v>83756</v>
      </c>
      <c r="L240" s="12">
        <v>82766</v>
      </c>
      <c r="M240" s="12">
        <v>81435</v>
      </c>
      <c r="N240" s="12">
        <v>78636</v>
      </c>
      <c r="O240" s="12">
        <v>76014</v>
      </c>
      <c r="P240" s="12">
        <v>73205</v>
      </c>
      <c r="Q240" s="12">
        <v>75296</v>
      </c>
      <c r="R240" s="12">
        <v>87090</v>
      </c>
      <c r="S240" s="12">
        <v>98807</v>
      </c>
      <c r="T240" s="12">
        <v>105913</v>
      </c>
      <c r="U240" s="12">
        <v>108010</v>
      </c>
      <c r="V240" s="12">
        <v>105888</v>
      </c>
      <c r="W240" s="12">
        <v>96784</v>
      </c>
      <c r="X240" s="12">
        <v>85488</v>
      </c>
      <c r="Y240" s="12">
        <v>73347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1394812</v>
      </c>
      <c r="AD240" s="5">
        <f t="shared" si="26"/>
        <v>488512</v>
      </c>
      <c r="AE240" s="5">
        <f t="shared" si="27"/>
        <v>1883324</v>
      </c>
      <c r="AG240" s="2">
        <f t="shared" si="28"/>
        <v>8</v>
      </c>
      <c r="AH240" s="2">
        <f t="shared" si="29"/>
        <v>2024</v>
      </c>
      <c r="AJ240" s="5">
        <f t="shared" si="30"/>
        <v>108010</v>
      </c>
      <c r="AK240" s="2">
        <f t="shared" si="31"/>
        <v>20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40"/>
    </row>
    <row r="241" spans="1:89" x14ac:dyDescent="0.25">
      <c r="A241" s="18">
        <v>45524</v>
      </c>
      <c r="B241" s="12">
        <v>63792</v>
      </c>
      <c r="C241" s="12">
        <v>60368</v>
      </c>
      <c r="D241" s="12">
        <v>56320</v>
      </c>
      <c r="E241" s="12">
        <v>56633</v>
      </c>
      <c r="F241" s="12">
        <v>57730</v>
      </c>
      <c r="G241" s="12">
        <v>62266</v>
      </c>
      <c r="H241" s="12">
        <v>70384</v>
      </c>
      <c r="I241" s="12">
        <v>77354</v>
      </c>
      <c r="J241" s="12">
        <v>77121</v>
      </c>
      <c r="K241" s="12">
        <v>82647</v>
      </c>
      <c r="L241" s="12">
        <v>80386</v>
      </c>
      <c r="M241" s="12">
        <v>78243</v>
      </c>
      <c r="N241" s="12">
        <v>76051</v>
      </c>
      <c r="O241" s="12">
        <v>70640</v>
      </c>
      <c r="P241" s="12">
        <v>66786</v>
      </c>
      <c r="Q241" s="12">
        <v>71085</v>
      </c>
      <c r="R241" s="12">
        <v>80793</v>
      </c>
      <c r="S241" s="12">
        <v>90874</v>
      </c>
      <c r="T241" s="12">
        <v>97807</v>
      </c>
      <c r="U241" s="12">
        <v>102242</v>
      </c>
      <c r="V241" s="12">
        <v>100849</v>
      </c>
      <c r="W241" s="12">
        <v>91917</v>
      </c>
      <c r="X241" s="12">
        <v>80942</v>
      </c>
      <c r="Y241" s="12">
        <v>67715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1325737</v>
      </c>
      <c r="AD241" s="5">
        <f t="shared" si="26"/>
        <v>495208</v>
      </c>
      <c r="AE241" s="5">
        <f t="shared" si="27"/>
        <v>1820945</v>
      </c>
      <c r="AG241" s="2">
        <f t="shared" si="28"/>
        <v>8</v>
      </c>
      <c r="AH241" s="2">
        <f t="shared" si="29"/>
        <v>2024</v>
      </c>
      <c r="AJ241" s="5">
        <f t="shared" si="30"/>
        <v>102242</v>
      </c>
      <c r="AK241" s="2">
        <f t="shared" si="31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40"/>
    </row>
    <row r="242" spans="1:89" x14ac:dyDescent="0.25">
      <c r="A242" s="18">
        <v>45525</v>
      </c>
      <c r="B242" s="12">
        <v>59426</v>
      </c>
      <c r="C242" s="12">
        <v>55372</v>
      </c>
      <c r="D242" s="12">
        <v>52929</v>
      </c>
      <c r="E242" s="12">
        <v>52229</v>
      </c>
      <c r="F242" s="12">
        <v>53630</v>
      </c>
      <c r="G242" s="12">
        <v>58735</v>
      </c>
      <c r="H242" s="12">
        <v>66826</v>
      </c>
      <c r="I242" s="12">
        <v>71795</v>
      </c>
      <c r="J242" s="12">
        <v>71143</v>
      </c>
      <c r="K242" s="12">
        <v>73768</v>
      </c>
      <c r="L242" s="12">
        <v>69957</v>
      </c>
      <c r="M242" s="12">
        <v>66010</v>
      </c>
      <c r="N242" s="12">
        <v>65992</v>
      </c>
      <c r="O242" s="12">
        <v>64702</v>
      </c>
      <c r="P242" s="12">
        <v>64966</v>
      </c>
      <c r="Q242" s="12">
        <v>69177</v>
      </c>
      <c r="R242" s="12">
        <v>76544</v>
      </c>
      <c r="S242" s="12">
        <v>89807</v>
      </c>
      <c r="T242" s="12">
        <v>97923</v>
      </c>
      <c r="U242" s="12">
        <v>102164</v>
      </c>
      <c r="V242" s="12">
        <v>101017</v>
      </c>
      <c r="W242" s="12">
        <v>91957</v>
      </c>
      <c r="X242" s="12">
        <v>81011</v>
      </c>
      <c r="Y242" s="12">
        <v>67621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1257933</v>
      </c>
      <c r="AD242" s="5">
        <f t="shared" si="26"/>
        <v>466768</v>
      </c>
      <c r="AE242" s="5">
        <f t="shared" si="27"/>
        <v>1724701</v>
      </c>
      <c r="AG242" s="2">
        <f t="shared" si="28"/>
        <v>8</v>
      </c>
      <c r="AH242" s="2">
        <f t="shared" si="29"/>
        <v>2024</v>
      </c>
      <c r="AJ242" s="5">
        <f t="shared" si="30"/>
        <v>102164</v>
      </c>
      <c r="AK242" s="2">
        <f t="shared" si="31"/>
        <v>20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40"/>
    </row>
    <row r="243" spans="1:89" x14ac:dyDescent="0.25">
      <c r="A243" s="18">
        <v>45526</v>
      </c>
      <c r="B243" s="12">
        <v>58878</v>
      </c>
      <c r="C243" s="12">
        <v>55051</v>
      </c>
      <c r="D243" s="12">
        <v>52015</v>
      </c>
      <c r="E243" s="12">
        <v>51363</v>
      </c>
      <c r="F243" s="12">
        <v>52780</v>
      </c>
      <c r="G243" s="12">
        <v>57738</v>
      </c>
      <c r="H243" s="12">
        <v>65464</v>
      </c>
      <c r="I243" s="12">
        <v>70369</v>
      </c>
      <c r="J243" s="12">
        <v>68086</v>
      </c>
      <c r="K243" s="12">
        <v>67806</v>
      </c>
      <c r="L243" s="12">
        <v>65162</v>
      </c>
      <c r="M243" s="12">
        <v>67092</v>
      </c>
      <c r="N243" s="12">
        <v>65591</v>
      </c>
      <c r="O243" s="12">
        <v>61664</v>
      </c>
      <c r="P243" s="12">
        <v>59795</v>
      </c>
      <c r="Q243" s="12">
        <v>65450</v>
      </c>
      <c r="R243" s="12">
        <v>76731</v>
      </c>
      <c r="S243" s="12">
        <v>87915</v>
      </c>
      <c r="T243" s="12">
        <v>94698</v>
      </c>
      <c r="U243" s="12">
        <v>98713</v>
      </c>
      <c r="V243" s="12">
        <v>98317</v>
      </c>
      <c r="W243" s="12">
        <v>90179</v>
      </c>
      <c r="X243" s="12">
        <v>78919</v>
      </c>
      <c r="Y243" s="12">
        <v>66840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1216487</v>
      </c>
      <c r="AD243" s="5">
        <f t="shared" si="26"/>
        <v>460129</v>
      </c>
      <c r="AE243" s="5">
        <f t="shared" si="27"/>
        <v>1676616</v>
      </c>
      <c r="AG243" s="2">
        <f t="shared" si="28"/>
        <v>8</v>
      </c>
      <c r="AH243" s="2">
        <f t="shared" si="29"/>
        <v>2024</v>
      </c>
      <c r="AJ243" s="5">
        <f t="shared" si="30"/>
        <v>98713</v>
      </c>
      <c r="AK243" s="2">
        <f t="shared" si="31"/>
        <v>20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40"/>
    </row>
    <row r="244" spans="1:89" x14ac:dyDescent="0.25">
      <c r="A244" s="18">
        <v>45527</v>
      </c>
      <c r="B244" s="12">
        <v>58445</v>
      </c>
      <c r="C244" s="12">
        <v>54031</v>
      </c>
      <c r="D244" s="12">
        <v>51529</v>
      </c>
      <c r="E244" s="12">
        <v>51628</v>
      </c>
      <c r="F244" s="12">
        <v>52406</v>
      </c>
      <c r="G244" s="12">
        <v>55601</v>
      </c>
      <c r="H244" s="12">
        <v>64883</v>
      </c>
      <c r="I244" s="12">
        <v>67898</v>
      </c>
      <c r="J244" s="12">
        <v>65607</v>
      </c>
      <c r="K244" s="12">
        <v>69138</v>
      </c>
      <c r="L244" s="12">
        <v>67676</v>
      </c>
      <c r="M244" s="12">
        <v>66897</v>
      </c>
      <c r="N244" s="12">
        <v>65811</v>
      </c>
      <c r="O244" s="12">
        <v>61022</v>
      </c>
      <c r="P244" s="12">
        <v>60509</v>
      </c>
      <c r="Q244" s="12">
        <v>63352</v>
      </c>
      <c r="R244" s="12">
        <v>72871</v>
      </c>
      <c r="S244" s="12">
        <v>86903</v>
      </c>
      <c r="T244" s="12">
        <v>94281</v>
      </c>
      <c r="U244" s="12">
        <v>99645</v>
      </c>
      <c r="V244" s="12">
        <v>97908</v>
      </c>
      <c r="W244" s="12">
        <v>91583</v>
      </c>
      <c r="X244" s="12">
        <v>79765</v>
      </c>
      <c r="Y244" s="12">
        <v>66943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1210866</v>
      </c>
      <c r="AD244" s="5">
        <f t="shared" si="26"/>
        <v>455466</v>
      </c>
      <c r="AE244" s="5">
        <f t="shared" si="27"/>
        <v>1666332</v>
      </c>
      <c r="AG244" s="2">
        <f t="shared" si="28"/>
        <v>8</v>
      </c>
      <c r="AH244" s="2">
        <f t="shared" si="29"/>
        <v>2024</v>
      </c>
      <c r="AJ244" s="5">
        <f t="shared" si="30"/>
        <v>99645</v>
      </c>
      <c r="AK244" s="2">
        <f t="shared" si="31"/>
        <v>20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40"/>
    </row>
    <row r="245" spans="1:89" x14ac:dyDescent="0.25">
      <c r="A245" s="18">
        <v>45528</v>
      </c>
      <c r="B245" s="12">
        <v>59137</v>
      </c>
      <c r="C245" s="12">
        <v>54946</v>
      </c>
      <c r="D245" s="12">
        <v>51135</v>
      </c>
      <c r="E245" s="12">
        <v>50265</v>
      </c>
      <c r="F245" s="12">
        <v>50691</v>
      </c>
      <c r="G245" s="12">
        <v>53179</v>
      </c>
      <c r="H245" s="12">
        <v>58186</v>
      </c>
      <c r="I245" s="12">
        <v>63721</v>
      </c>
      <c r="J245" s="12">
        <v>65490</v>
      </c>
      <c r="K245" s="12">
        <v>67115</v>
      </c>
      <c r="L245" s="12">
        <v>66613</v>
      </c>
      <c r="M245" s="12">
        <v>64826</v>
      </c>
      <c r="N245" s="12">
        <v>65196</v>
      </c>
      <c r="O245" s="12">
        <v>63607</v>
      </c>
      <c r="P245" s="12">
        <v>65068</v>
      </c>
      <c r="Q245" s="12">
        <v>69399</v>
      </c>
      <c r="R245" s="12">
        <v>80625</v>
      </c>
      <c r="S245" s="12">
        <v>94461</v>
      </c>
      <c r="T245" s="12">
        <v>102963</v>
      </c>
      <c r="U245" s="12">
        <v>107817</v>
      </c>
      <c r="V245" s="12">
        <v>104630</v>
      </c>
      <c r="W245" s="12">
        <v>95666</v>
      </c>
      <c r="X245" s="12">
        <v>84087</v>
      </c>
      <c r="Y245" s="12">
        <v>71047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1709870</v>
      </c>
      <c r="AE245" s="5">
        <f t="shared" si="27"/>
        <v>1709870</v>
      </c>
      <c r="AG245" s="2">
        <f t="shared" si="28"/>
        <v>8</v>
      </c>
      <c r="AH245" s="2">
        <f t="shared" si="29"/>
        <v>2024</v>
      </c>
      <c r="AJ245" s="5">
        <f t="shared" si="30"/>
        <v>107817</v>
      </c>
      <c r="AK245" s="2">
        <f t="shared" si="31"/>
        <v>20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40"/>
    </row>
    <row r="246" spans="1:89" x14ac:dyDescent="0.25">
      <c r="A246" s="18">
        <v>45529</v>
      </c>
      <c r="B246" s="12">
        <v>62434</v>
      </c>
      <c r="C246" s="12">
        <v>57818</v>
      </c>
      <c r="D246" s="12">
        <v>54455</v>
      </c>
      <c r="E246" s="12">
        <v>52865</v>
      </c>
      <c r="F246" s="12">
        <v>52444</v>
      </c>
      <c r="G246" s="12">
        <v>53989</v>
      </c>
      <c r="H246" s="12">
        <v>58104</v>
      </c>
      <c r="I246" s="12">
        <v>64707</v>
      </c>
      <c r="J246" s="12">
        <v>66542</v>
      </c>
      <c r="K246" s="12">
        <v>69808</v>
      </c>
      <c r="L246" s="12">
        <v>69570</v>
      </c>
      <c r="M246" s="12">
        <v>68233</v>
      </c>
      <c r="N246" s="12">
        <v>70254</v>
      </c>
      <c r="O246" s="12">
        <v>69420</v>
      </c>
      <c r="P246" s="12">
        <v>71461</v>
      </c>
      <c r="Q246" s="12">
        <v>77987</v>
      </c>
      <c r="R246" s="12">
        <v>87555</v>
      </c>
      <c r="S246" s="12">
        <v>99605</v>
      </c>
      <c r="T246" s="12">
        <v>106939</v>
      </c>
      <c r="U246" s="12">
        <v>112490</v>
      </c>
      <c r="V246" s="12">
        <v>108230</v>
      </c>
      <c r="W246" s="12">
        <v>97566</v>
      </c>
      <c r="X246" s="12">
        <v>84476</v>
      </c>
      <c r="Y246" s="12">
        <v>71773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1788725</v>
      </c>
      <c r="AE246" s="5">
        <f t="shared" si="27"/>
        <v>1788725</v>
      </c>
      <c r="AG246" s="2">
        <f t="shared" si="28"/>
        <v>8</v>
      </c>
      <c r="AH246" s="2">
        <f t="shared" si="29"/>
        <v>2024</v>
      </c>
      <c r="AJ246" s="5">
        <f t="shared" si="30"/>
        <v>112490</v>
      </c>
      <c r="AK246" s="2">
        <f t="shared" si="31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40"/>
    </row>
    <row r="247" spans="1:89" x14ac:dyDescent="0.25">
      <c r="A247" s="18">
        <v>45530</v>
      </c>
      <c r="B247" s="12">
        <v>62391</v>
      </c>
      <c r="C247" s="12">
        <v>58340</v>
      </c>
      <c r="D247" s="12">
        <v>55497</v>
      </c>
      <c r="E247" s="12">
        <v>54952</v>
      </c>
      <c r="F247" s="12">
        <v>56216</v>
      </c>
      <c r="G247" s="12">
        <v>60611</v>
      </c>
      <c r="H247" s="12">
        <v>69613</v>
      </c>
      <c r="I247" s="12">
        <v>76473</v>
      </c>
      <c r="J247" s="12">
        <v>76947</v>
      </c>
      <c r="K247" s="12">
        <v>82162</v>
      </c>
      <c r="L247" s="12">
        <v>77658</v>
      </c>
      <c r="M247" s="12">
        <v>70443</v>
      </c>
      <c r="N247" s="12">
        <v>69180</v>
      </c>
      <c r="O247" s="12">
        <v>69808</v>
      </c>
      <c r="P247" s="12">
        <v>68280</v>
      </c>
      <c r="Q247" s="12">
        <v>72855</v>
      </c>
      <c r="R247" s="12">
        <v>84927</v>
      </c>
      <c r="S247" s="12">
        <v>96879</v>
      </c>
      <c r="T247" s="12">
        <v>105274</v>
      </c>
      <c r="U247" s="12">
        <v>108480</v>
      </c>
      <c r="V247" s="12">
        <v>105663</v>
      </c>
      <c r="W247" s="12">
        <v>95753</v>
      </c>
      <c r="X247" s="12">
        <v>83160</v>
      </c>
      <c r="Y247" s="12">
        <v>69255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1343942</v>
      </c>
      <c r="AD247" s="5">
        <f t="shared" si="26"/>
        <v>486875</v>
      </c>
      <c r="AE247" s="5">
        <f t="shared" si="27"/>
        <v>1830817</v>
      </c>
      <c r="AG247" s="2">
        <f t="shared" si="28"/>
        <v>8</v>
      </c>
      <c r="AH247" s="2">
        <f t="shared" si="29"/>
        <v>2024</v>
      </c>
      <c r="AJ247" s="5">
        <f t="shared" si="30"/>
        <v>108480</v>
      </c>
      <c r="AK247" s="2">
        <f t="shared" si="31"/>
        <v>20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40"/>
    </row>
    <row r="248" spans="1:89" x14ac:dyDescent="0.25">
      <c r="A248" s="18">
        <v>45531</v>
      </c>
      <c r="B248" s="12">
        <v>61084</v>
      </c>
      <c r="C248" s="12">
        <v>56692</v>
      </c>
      <c r="D248" s="12">
        <v>53579</v>
      </c>
      <c r="E248" s="12">
        <v>52914</v>
      </c>
      <c r="F248" s="12">
        <v>54059</v>
      </c>
      <c r="G248" s="12">
        <v>58824</v>
      </c>
      <c r="H248" s="12">
        <v>66973</v>
      </c>
      <c r="I248" s="12">
        <v>72410</v>
      </c>
      <c r="J248" s="12">
        <v>70491</v>
      </c>
      <c r="K248" s="12">
        <v>71895</v>
      </c>
      <c r="L248" s="12">
        <v>68225</v>
      </c>
      <c r="M248" s="12">
        <v>67806</v>
      </c>
      <c r="N248" s="12">
        <v>67651</v>
      </c>
      <c r="O248" s="12">
        <v>66757</v>
      </c>
      <c r="P248" s="12">
        <v>66908</v>
      </c>
      <c r="Q248" s="12">
        <v>73005</v>
      </c>
      <c r="R248" s="12">
        <v>85601</v>
      </c>
      <c r="S248" s="12">
        <v>97131</v>
      </c>
      <c r="T248" s="12">
        <v>107360</v>
      </c>
      <c r="U248" s="12">
        <v>111798</v>
      </c>
      <c r="V248" s="12">
        <v>108200</v>
      </c>
      <c r="W248" s="12">
        <v>97421</v>
      </c>
      <c r="X248" s="12">
        <v>85257</v>
      </c>
      <c r="Y248" s="12">
        <v>70999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1317916</v>
      </c>
      <c r="AD248" s="5">
        <f t="shared" si="26"/>
        <v>475124</v>
      </c>
      <c r="AE248" s="5">
        <f t="shared" si="27"/>
        <v>1793040</v>
      </c>
      <c r="AG248" s="2">
        <f t="shared" si="28"/>
        <v>8</v>
      </c>
      <c r="AH248" s="2">
        <f t="shared" si="29"/>
        <v>2024</v>
      </c>
      <c r="AJ248" s="5">
        <f t="shared" si="30"/>
        <v>111798</v>
      </c>
      <c r="AK248" s="2">
        <f t="shared" si="31"/>
        <v>20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40"/>
    </row>
    <row r="249" spans="1:89" x14ac:dyDescent="0.25">
      <c r="A249" s="18">
        <v>45532</v>
      </c>
      <c r="B249" s="12">
        <v>63121</v>
      </c>
      <c r="C249" s="12">
        <v>58513</v>
      </c>
      <c r="D249" s="12">
        <v>56197</v>
      </c>
      <c r="E249" s="12">
        <v>54901</v>
      </c>
      <c r="F249" s="12">
        <v>56998</v>
      </c>
      <c r="G249" s="12">
        <v>61970</v>
      </c>
      <c r="H249" s="12">
        <v>72807</v>
      </c>
      <c r="I249" s="12">
        <v>77982</v>
      </c>
      <c r="J249" s="12">
        <v>77121</v>
      </c>
      <c r="K249" s="12">
        <v>82863</v>
      </c>
      <c r="L249" s="12">
        <v>81176</v>
      </c>
      <c r="M249" s="12">
        <v>77147</v>
      </c>
      <c r="N249" s="12">
        <v>74243</v>
      </c>
      <c r="O249" s="12">
        <v>71917</v>
      </c>
      <c r="P249" s="12">
        <v>67462</v>
      </c>
      <c r="Q249" s="12">
        <v>68618</v>
      </c>
      <c r="R249" s="12">
        <v>74425</v>
      </c>
      <c r="S249" s="12">
        <v>89539</v>
      </c>
      <c r="T249" s="12">
        <v>97279</v>
      </c>
      <c r="U249" s="12">
        <v>102547</v>
      </c>
      <c r="V249" s="12">
        <v>101887</v>
      </c>
      <c r="W249" s="12">
        <v>90837</v>
      </c>
      <c r="X249" s="12">
        <v>79044</v>
      </c>
      <c r="Y249" s="12">
        <v>65235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1314087</v>
      </c>
      <c r="AD249" s="5">
        <f t="shared" si="26"/>
        <v>489742</v>
      </c>
      <c r="AE249" s="5">
        <f t="shared" si="27"/>
        <v>1803829</v>
      </c>
      <c r="AG249" s="2">
        <f t="shared" si="28"/>
        <v>8</v>
      </c>
      <c r="AH249" s="2">
        <f t="shared" si="29"/>
        <v>2024</v>
      </c>
      <c r="AJ249" s="5">
        <f t="shared" si="30"/>
        <v>102547</v>
      </c>
      <c r="AK249" s="2">
        <f t="shared" si="31"/>
        <v>20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40"/>
    </row>
    <row r="250" spans="1:89" x14ac:dyDescent="0.25">
      <c r="A250" s="18">
        <v>45533</v>
      </c>
      <c r="B250" s="12">
        <v>54872</v>
      </c>
      <c r="C250" s="12">
        <v>54148</v>
      </c>
      <c r="D250" s="12">
        <v>50678</v>
      </c>
      <c r="E250" s="12">
        <v>49558</v>
      </c>
      <c r="F250" s="12">
        <v>51513</v>
      </c>
      <c r="G250" s="12">
        <v>55823</v>
      </c>
      <c r="H250" s="12">
        <v>66013</v>
      </c>
      <c r="I250" s="12">
        <v>68415</v>
      </c>
      <c r="J250" s="12">
        <v>65666</v>
      </c>
      <c r="K250" s="12">
        <v>66112</v>
      </c>
      <c r="L250" s="12">
        <v>64359</v>
      </c>
      <c r="M250" s="12">
        <v>62507</v>
      </c>
      <c r="N250" s="12">
        <v>61606</v>
      </c>
      <c r="O250" s="12">
        <v>58151</v>
      </c>
      <c r="P250" s="12">
        <v>59096</v>
      </c>
      <c r="Q250" s="12">
        <v>63788</v>
      </c>
      <c r="R250" s="12">
        <v>73833</v>
      </c>
      <c r="S250" s="12">
        <v>86232</v>
      </c>
      <c r="T250" s="12">
        <v>94104</v>
      </c>
      <c r="U250" s="12">
        <v>98541</v>
      </c>
      <c r="V250" s="12">
        <v>95416</v>
      </c>
      <c r="W250" s="12">
        <v>87107</v>
      </c>
      <c r="X250" s="12">
        <v>75913</v>
      </c>
      <c r="Y250" s="12">
        <v>62649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1180846</v>
      </c>
      <c r="AD250" s="5">
        <f t="shared" si="26"/>
        <v>445254</v>
      </c>
      <c r="AE250" s="5">
        <f t="shared" si="27"/>
        <v>1626100</v>
      </c>
      <c r="AG250" s="2">
        <f t="shared" si="28"/>
        <v>8</v>
      </c>
      <c r="AH250" s="2">
        <f t="shared" si="29"/>
        <v>2024</v>
      </c>
      <c r="AJ250" s="5">
        <f t="shared" si="30"/>
        <v>98541</v>
      </c>
      <c r="AK250" s="2">
        <f t="shared" si="31"/>
        <v>20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40"/>
    </row>
    <row r="251" spans="1:89" x14ac:dyDescent="0.25">
      <c r="A251" s="18">
        <v>45534</v>
      </c>
      <c r="B251" s="12">
        <v>55020</v>
      </c>
      <c r="C251" s="12">
        <v>51411</v>
      </c>
      <c r="D251" s="12">
        <v>48911</v>
      </c>
      <c r="E251" s="12">
        <v>48624</v>
      </c>
      <c r="F251" s="12">
        <v>50501</v>
      </c>
      <c r="G251" s="12">
        <v>54541</v>
      </c>
      <c r="H251" s="12">
        <v>63538</v>
      </c>
      <c r="I251" s="12">
        <v>67940</v>
      </c>
      <c r="J251" s="12">
        <v>65778</v>
      </c>
      <c r="K251" s="12">
        <v>67768</v>
      </c>
      <c r="L251" s="12">
        <v>65684</v>
      </c>
      <c r="M251" s="12">
        <v>63261</v>
      </c>
      <c r="N251" s="12">
        <v>62480</v>
      </c>
      <c r="O251" s="12">
        <v>57812</v>
      </c>
      <c r="P251" s="12">
        <v>58857</v>
      </c>
      <c r="Q251" s="12">
        <v>62807</v>
      </c>
      <c r="R251" s="12">
        <v>72660</v>
      </c>
      <c r="S251" s="12">
        <v>84370</v>
      </c>
      <c r="T251" s="12">
        <v>90004</v>
      </c>
      <c r="U251" s="12">
        <v>93678</v>
      </c>
      <c r="V251" s="12">
        <v>92572</v>
      </c>
      <c r="W251" s="12">
        <v>86497</v>
      </c>
      <c r="X251" s="12">
        <v>76083</v>
      </c>
      <c r="Y251" s="12">
        <v>63414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1168251</v>
      </c>
      <c r="AD251" s="5">
        <f t="shared" si="26"/>
        <v>435960</v>
      </c>
      <c r="AE251" s="5">
        <f t="shared" si="27"/>
        <v>1604211</v>
      </c>
      <c r="AG251" s="2">
        <f t="shared" si="28"/>
        <v>8</v>
      </c>
      <c r="AH251" s="2">
        <f t="shared" si="29"/>
        <v>2024</v>
      </c>
      <c r="AJ251" s="5">
        <f t="shared" si="30"/>
        <v>93678</v>
      </c>
      <c r="AK251" s="2">
        <f t="shared" si="31"/>
        <v>20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40"/>
    </row>
    <row r="252" spans="1:89" x14ac:dyDescent="0.25">
      <c r="A252" s="18">
        <v>45535</v>
      </c>
      <c r="B252" s="12">
        <v>56919</v>
      </c>
      <c r="C252" s="12">
        <v>53130</v>
      </c>
      <c r="D252" s="12">
        <v>50415</v>
      </c>
      <c r="E252" s="12">
        <v>48896</v>
      </c>
      <c r="F252" s="12">
        <v>49453</v>
      </c>
      <c r="G252" s="12">
        <v>52142</v>
      </c>
      <c r="H252" s="12">
        <v>57158</v>
      </c>
      <c r="I252" s="12">
        <v>64479</v>
      </c>
      <c r="J252" s="12">
        <v>69442</v>
      </c>
      <c r="K252" s="12">
        <v>73952</v>
      </c>
      <c r="L252" s="12">
        <v>72081</v>
      </c>
      <c r="M252" s="12">
        <v>70054</v>
      </c>
      <c r="N252" s="12">
        <v>68228</v>
      </c>
      <c r="O252" s="12">
        <v>64406</v>
      </c>
      <c r="P252" s="12">
        <v>66112</v>
      </c>
      <c r="Q252" s="12">
        <v>68810</v>
      </c>
      <c r="R252" s="12">
        <v>76209</v>
      </c>
      <c r="S252" s="12">
        <v>85691</v>
      </c>
      <c r="T252" s="12">
        <v>90509</v>
      </c>
      <c r="U252" s="12">
        <v>96222</v>
      </c>
      <c r="V252" s="12">
        <v>94624</v>
      </c>
      <c r="W252" s="12">
        <v>86345</v>
      </c>
      <c r="X252" s="12">
        <v>76708</v>
      </c>
      <c r="Y252" s="12">
        <v>66262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1658247</v>
      </c>
      <c r="AE252" s="5">
        <f t="shared" si="27"/>
        <v>1658247</v>
      </c>
      <c r="AG252" s="2">
        <f t="shared" si="28"/>
        <v>8</v>
      </c>
      <c r="AH252" s="2">
        <f t="shared" si="29"/>
        <v>2024</v>
      </c>
      <c r="AJ252" s="5">
        <f t="shared" si="30"/>
        <v>96222</v>
      </c>
      <c r="AK252" s="2">
        <f t="shared" si="31"/>
        <v>20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40"/>
    </row>
    <row r="253" spans="1:89" x14ac:dyDescent="0.25">
      <c r="A253" s="18">
        <v>45536</v>
      </c>
      <c r="B253" s="12">
        <v>56682</v>
      </c>
      <c r="C253" s="12">
        <v>52481</v>
      </c>
      <c r="D253" s="12">
        <v>51207</v>
      </c>
      <c r="E253" s="12">
        <v>50190</v>
      </c>
      <c r="F253" s="12">
        <v>50476</v>
      </c>
      <c r="G253" s="12">
        <v>54345</v>
      </c>
      <c r="H253" s="12">
        <v>64397</v>
      </c>
      <c r="I253" s="12">
        <v>73091</v>
      </c>
      <c r="J253" s="12">
        <v>77152</v>
      </c>
      <c r="K253" s="12">
        <v>80947</v>
      </c>
      <c r="L253" s="12">
        <v>80732</v>
      </c>
      <c r="M253" s="12">
        <v>77555</v>
      </c>
      <c r="N253" s="12">
        <v>73488</v>
      </c>
      <c r="O253" s="12">
        <v>69065</v>
      </c>
      <c r="P253" s="12">
        <v>69651</v>
      </c>
      <c r="Q253" s="12">
        <v>74928</v>
      </c>
      <c r="R253" s="12">
        <v>84956</v>
      </c>
      <c r="S253" s="12">
        <v>99182</v>
      </c>
      <c r="T253" s="12">
        <v>106818</v>
      </c>
      <c r="U253" s="12">
        <v>109373</v>
      </c>
      <c r="V253" s="12">
        <v>102123</v>
      </c>
      <c r="W253" s="12">
        <v>90879</v>
      </c>
      <c r="X253" s="12">
        <v>81467</v>
      </c>
      <c r="Y253" s="12">
        <v>67924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1799109</v>
      </c>
      <c r="AE253" s="5">
        <f t="shared" si="27"/>
        <v>1799109</v>
      </c>
      <c r="AG253" s="2">
        <f t="shared" si="28"/>
        <v>9</v>
      </c>
      <c r="AH253" s="2">
        <f t="shared" si="29"/>
        <v>2024</v>
      </c>
      <c r="AJ253" s="5">
        <f t="shared" si="30"/>
        <v>109373</v>
      </c>
      <c r="AK253" s="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40"/>
    </row>
    <row r="254" spans="1:89" x14ac:dyDescent="0.25">
      <c r="A254" s="18">
        <v>45537</v>
      </c>
      <c r="B254" s="12">
        <v>60991</v>
      </c>
      <c r="C254" s="12">
        <v>55557</v>
      </c>
      <c r="D254" s="12">
        <v>53202</v>
      </c>
      <c r="E254" s="12">
        <v>51439</v>
      </c>
      <c r="F254" s="12">
        <v>53036</v>
      </c>
      <c r="G254" s="12">
        <v>55016</v>
      </c>
      <c r="H254" s="12">
        <v>64897</v>
      </c>
      <c r="I254" s="12">
        <v>69009</v>
      </c>
      <c r="J254" s="12">
        <v>69712</v>
      </c>
      <c r="K254" s="12">
        <v>69886</v>
      </c>
      <c r="L254" s="12">
        <v>69105</v>
      </c>
      <c r="M254" s="12">
        <v>67230</v>
      </c>
      <c r="N254" s="12">
        <v>64524</v>
      </c>
      <c r="O254" s="12">
        <v>63249</v>
      </c>
      <c r="P254" s="12">
        <v>62214</v>
      </c>
      <c r="Q254" s="12">
        <v>70327</v>
      </c>
      <c r="R254" s="12">
        <v>79781</v>
      </c>
      <c r="S254" s="12">
        <v>93192</v>
      </c>
      <c r="T254" s="12">
        <v>101284</v>
      </c>
      <c r="U254" s="12">
        <v>104785</v>
      </c>
      <c r="V254" s="12">
        <v>96226</v>
      </c>
      <c r="W254" s="12">
        <v>83573</v>
      </c>
      <c r="X254" s="12">
        <v>70520</v>
      </c>
      <c r="Y254" s="12">
        <v>58710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1687465</v>
      </c>
      <c r="AE254" s="5">
        <f t="shared" si="27"/>
        <v>1687465</v>
      </c>
      <c r="AG254" s="2">
        <f t="shared" si="28"/>
        <v>9</v>
      </c>
      <c r="AH254" s="2">
        <f t="shared" si="29"/>
        <v>2024</v>
      </c>
      <c r="AJ254" s="5">
        <f t="shared" si="30"/>
        <v>104785</v>
      </c>
      <c r="AK254" s="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40"/>
    </row>
    <row r="255" spans="1:89" x14ac:dyDescent="0.25">
      <c r="A255" s="18">
        <v>45538</v>
      </c>
      <c r="B255" s="12">
        <v>52332</v>
      </c>
      <c r="C255" s="12">
        <v>48536</v>
      </c>
      <c r="D255" s="12">
        <v>46645</v>
      </c>
      <c r="E255" s="12">
        <v>46661</v>
      </c>
      <c r="F255" s="12">
        <v>48976</v>
      </c>
      <c r="G255" s="12">
        <v>55920</v>
      </c>
      <c r="H255" s="12">
        <v>73123</v>
      </c>
      <c r="I255" s="12">
        <v>74833</v>
      </c>
      <c r="J255" s="12">
        <v>68138</v>
      </c>
      <c r="K255" s="12">
        <v>63305</v>
      </c>
      <c r="L255" s="12">
        <v>60368</v>
      </c>
      <c r="M255" s="12">
        <v>57523</v>
      </c>
      <c r="N255" s="12">
        <v>56121</v>
      </c>
      <c r="O255" s="12">
        <v>53449</v>
      </c>
      <c r="P255" s="12">
        <v>54168</v>
      </c>
      <c r="Q255" s="12">
        <v>58682</v>
      </c>
      <c r="R255" s="12">
        <v>71065</v>
      </c>
      <c r="S255" s="12">
        <v>85947</v>
      </c>
      <c r="T255" s="12">
        <v>94978</v>
      </c>
      <c r="U255" s="12">
        <v>99055</v>
      </c>
      <c r="V255" s="12">
        <v>92662</v>
      </c>
      <c r="W255" s="12">
        <v>81154</v>
      </c>
      <c r="X255" s="12">
        <v>69104</v>
      </c>
      <c r="Y255" s="12">
        <v>57987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1140552</v>
      </c>
      <c r="AD255" s="5">
        <f t="shared" si="26"/>
        <v>430180</v>
      </c>
      <c r="AE255" s="5">
        <f t="shared" si="27"/>
        <v>1570732</v>
      </c>
      <c r="AG255" s="2">
        <f t="shared" si="28"/>
        <v>9</v>
      </c>
      <c r="AH255" s="2">
        <f t="shared" si="29"/>
        <v>2024</v>
      </c>
      <c r="AJ255" s="5">
        <f t="shared" si="30"/>
        <v>99055</v>
      </c>
      <c r="AK255" s="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40"/>
    </row>
    <row r="256" spans="1:89" x14ac:dyDescent="0.25">
      <c r="A256" s="18">
        <v>45539</v>
      </c>
      <c r="B256" s="12">
        <v>51183</v>
      </c>
      <c r="C256" s="12">
        <v>47930</v>
      </c>
      <c r="D256" s="12">
        <v>46125</v>
      </c>
      <c r="E256" s="12">
        <v>46136</v>
      </c>
      <c r="F256" s="12">
        <v>48674</v>
      </c>
      <c r="G256" s="12">
        <v>55959</v>
      </c>
      <c r="H256" s="12">
        <v>72803</v>
      </c>
      <c r="I256" s="12">
        <v>74072</v>
      </c>
      <c r="J256" s="12">
        <v>68175</v>
      </c>
      <c r="K256" s="12">
        <v>64963</v>
      </c>
      <c r="L256" s="12">
        <v>62428</v>
      </c>
      <c r="M256" s="12">
        <v>60314</v>
      </c>
      <c r="N256" s="12">
        <v>59425</v>
      </c>
      <c r="O256" s="12">
        <v>58701</v>
      </c>
      <c r="P256" s="12">
        <v>60026</v>
      </c>
      <c r="Q256" s="12">
        <v>66379</v>
      </c>
      <c r="R256" s="12">
        <v>79273</v>
      </c>
      <c r="S256" s="12">
        <v>92901</v>
      </c>
      <c r="T256" s="12">
        <v>101766</v>
      </c>
      <c r="U256" s="12">
        <v>104932</v>
      </c>
      <c r="V256" s="12">
        <v>98944</v>
      </c>
      <c r="W256" s="12">
        <v>86331</v>
      </c>
      <c r="X256" s="12">
        <v>74626</v>
      </c>
      <c r="Y256" s="12">
        <v>61754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1213256</v>
      </c>
      <c r="AD256" s="5">
        <f t="shared" si="26"/>
        <v>430564</v>
      </c>
      <c r="AE256" s="5">
        <f t="shared" si="27"/>
        <v>1643820</v>
      </c>
      <c r="AG256" s="2">
        <f t="shared" si="28"/>
        <v>9</v>
      </c>
      <c r="AH256" s="2">
        <f t="shared" si="29"/>
        <v>2024</v>
      </c>
      <c r="AJ256" s="5">
        <f t="shared" si="30"/>
        <v>104932</v>
      </c>
      <c r="AK256" s="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40"/>
    </row>
    <row r="257" spans="1:89" x14ac:dyDescent="0.25">
      <c r="A257" s="18">
        <v>45540</v>
      </c>
      <c r="B257" s="12">
        <v>54466</v>
      </c>
      <c r="C257" s="12">
        <v>50544</v>
      </c>
      <c r="D257" s="12">
        <v>48329</v>
      </c>
      <c r="E257" s="12">
        <v>48136</v>
      </c>
      <c r="F257" s="12">
        <v>49811</v>
      </c>
      <c r="G257" s="12">
        <v>56645</v>
      </c>
      <c r="H257" s="12">
        <v>73059</v>
      </c>
      <c r="I257" s="12">
        <v>75328</v>
      </c>
      <c r="J257" s="12">
        <v>70257</v>
      </c>
      <c r="K257" s="12">
        <v>67197</v>
      </c>
      <c r="L257" s="12">
        <v>65270</v>
      </c>
      <c r="M257" s="12">
        <v>64050</v>
      </c>
      <c r="N257" s="12">
        <v>63103</v>
      </c>
      <c r="O257" s="12">
        <v>62462</v>
      </c>
      <c r="P257" s="12">
        <v>62513</v>
      </c>
      <c r="Q257" s="12">
        <v>67035</v>
      </c>
      <c r="R257" s="12">
        <v>79072</v>
      </c>
      <c r="S257" s="12">
        <v>93373</v>
      </c>
      <c r="T257" s="12">
        <v>99825</v>
      </c>
      <c r="U257" s="12">
        <v>103556</v>
      </c>
      <c r="V257" s="12">
        <v>96402</v>
      </c>
      <c r="W257" s="12">
        <v>83634</v>
      </c>
      <c r="X257" s="12">
        <v>73050</v>
      </c>
      <c r="Y257" s="12">
        <v>60671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1226127</v>
      </c>
      <c r="AD257" s="5">
        <f t="shared" si="26"/>
        <v>441661</v>
      </c>
      <c r="AE257" s="5">
        <f t="shared" si="27"/>
        <v>1667788</v>
      </c>
      <c r="AG257" s="2">
        <f t="shared" si="28"/>
        <v>9</v>
      </c>
      <c r="AH257" s="2">
        <f t="shared" si="29"/>
        <v>2024</v>
      </c>
      <c r="AJ257" s="5">
        <f t="shared" si="30"/>
        <v>103556</v>
      </c>
      <c r="AK257" s="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40"/>
    </row>
    <row r="258" spans="1:89" x14ac:dyDescent="0.25">
      <c r="A258" s="18">
        <v>45541</v>
      </c>
      <c r="B258" s="12">
        <v>53012</v>
      </c>
      <c r="C258" s="12">
        <v>49717</v>
      </c>
      <c r="D258" s="12">
        <v>47626</v>
      </c>
      <c r="E258" s="12">
        <v>47473</v>
      </c>
      <c r="F258" s="12">
        <v>48705</v>
      </c>
      <c r="G258" s="12">
        <v>55806</v>
      </c>
      <c r="H258" s="12">
        <v>72027</v>
      </c>
      <c r="I258" s="12">
        <v>75336</v>
      </c>
      <c r="J258" s="12">
        <v>70420</v>
      </c>
      <c r="K258" s="12">
        <v>68768</v>
      </c>
      <c r="L258" s="12">
        <v>66165</v>
      </c>
      <c r="M258" s="12">
        <v>63281</v>
      </c>
      <c r="N258" s="12">
        <v>60675</v>
      </c>
      <c r="O258" s="12">
        <v>60966</v>
      </c>
      <c r="P258" s="12">
        <v>59916</v>
      </c>
      <c r="Q258" s="12">
        <v>64890</v>
      </c>
      <c r="R258" s="12">
        <v>74145</v>
      </c>
      <c r="S258" s="12">
        <v>84183</v>
      </c>
      <c r="T258" s="12">
        <v>92332</v>
      </c>
      <c r="U258" s="12">
        <v>95953</v>
      </c>
      <c r="V258" s="12">
        <v>91548</v>
      </c>
      <c r="W258" s="12">
        <v>81070</v>
      </c>
      <c r="X258" s="12">
        <v>71367</v>
      </c>
      <c r="Y258" s="12">
        <v>60340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1181015</v>
      </c>
      <c r="AD258" s="5">
        <f t="shared" si="26"/>
        <v>434706</v>
      </c>
      <c r="AE258" s="5">
        <f t="shared" si="27"/>
        <v>1615721</v>
      </c>
      <c r="AG258" s="2">
        <f t="shared" si="28"/>
        <v>9</v>
      </c>
      <c r="AH258" s="2">
        <f t="shared" si="29"/>
        <v>2024</v>
      </c>
      <c r="AJ258" s="5">
        <f t="shared" si="30"/>
        <v>95953</v>
      </c>
      <c r="AK258" s="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40"/>
    </row>
    <row r="259" spans="1:89" x14ac:dyDescent="0.25">
      <c r="A259" s="18">
        <v>45542</v>
      </c>
      <c r="B259" s="12">
        <v>53934</v>
      </c>
      <c r="C259" s="12">
        <v>50023</v>
      </c>
      <c r="D259" s="12">
        <v>47946</v>
      </c>
      <c r="E259" s="12">
        <v>46615</v>
      </c>
      <c r="F259" s="12">
        <v>49082</v>
      </c>
      <c r="G259" s="12">
        <v>51268</v>
      </c>
      <c r="H259" s="12">
        <v>62956</v>
      </c>
      <c r="I259" s="12">
        <v>68545</v>
      </c>
      <c r="J259" s="12">
        <v>73361</v>
      </c>
      <c r="K259" s="12">
        <v>75326</v>
      </c>
      <c r="L259" s="12">
        <v>74727</v>
      </c>
      <c r="M259" s="12">
        <v>72955</v>
      </c>
      <c r="N259" s="12">
        <v>68804</v>
      </c>
      <c r="O259" s="12">
        <v>65565</v>
      </c>
      <c r="P259" s="12">
        <v>66279</v>
      </c>
      <c r="Q259" s="12">
        <v>69804</v>
      </c>
      <c r="R259" s="12">
        <v>76454</v>
      </c>
      <c r="S259" s="12">
        <v>87188</v>
      </c>
      <c r="T259" s="12">
        <v>93388</v>
      </c>
      <c r="U259" s="12">
        <v>97138</v>
      </c>
      <c r="V259" s="12">
        <v>90353</v>
      </c>
      <c r="W259" s="12">
        <v>81395</v>
      </c>
      <c r="X259" s="12">
        <v>70762</v>
      </c>
      <c r="Y259" s="12">
        <v>61270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1655138</v>
      </c>
      <c r="AE259" s="5">
        <f t="shared" si="27"/>
        <v>1655138</v>
      </c>
      <c r="AG259" s="2">
        <f t="shared" si="28"/>
        <v>9</v>
      </c>
      <c r="AH259" s="2">
        <f t="shared" si="29"/>
        <v>2024</v>
      </c>
      <c r="AJ259" s="5">
        <f t="shared" si="30"/>
        <v>97138</v>
      </c>
      <c r="AK259" s="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40"/>
    </row>
    <row r="260" spans="1:89" x14ac:dyDescent="0.25">
      <c r="A260" s="18">
        <v>45543</v>
      </c>
      <c r="B260" s="12">
        <v>53760</v>
      </c>
      <c r="C260" s="12">
        <v>51037</v>
      </c>
      <c r="D260" s="12">
        <v>48708</v>
      </c>
      <c r="E260" s="12">
        <v>48066</v>
      </c>
      <c r="F260" s="12">
        <v>48537</v>
      </c>
      <c r="G260" s="12">
        <v>51065</v>
      </c>
      <c r="H260" s="12">
        <v>60651</v>
      </c>
      <c r="I260" s="12">
        <v>66008</v>
      </c>
      <c r="J260" s="12">
        <v>66238</v>
      </c>
      <c r="K260" s="12">
        <v>67567</v>
      </c>
      <c r="L260" s="12">
        <v>66285</v>
      </c>
      <c r="M260" s="12">
        <v>65287</v>
      </c>
      <c r="N260" s="12">
        <v>61462</v>
      </c>
      <c r="O260" s="12">
        <v>58572</v>
      </c>
      <c r="P260" s="12">
        <v>60300</v>
      </c>
      <c r="Q260" s="12">
        <v>63514</v>
      </c>
      <c r="R260" s="12">
        <v>75040</v>
      </c>
      <c r="S260" s="12">
        <v>88203</v>
      </c>
      <c r="T260" s="12">
        <v>96002</v>
      </c>
      <c r="U260" s="12">
        <v>99834</v>
      </c>
      <c r="V260" s="12">
        <v>93236</v>
      </c>
      <c r="W260" s="12">
        <v>79728</v>
      </c>
      <c r="X260" s="12">
        <v>68697</v>
      </c>
      <c r="Y260" s="12">
        <v>56925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1594722</v>
      </c>
      <c r="AE260" s="5">
        <f t="shared" si="27"/>
        <v>1594722</v>
      </c>
      <c r="AG260" s="2">
        <f t="shared" si="28"/>
        <v>9</v>
      </c>
      <c r="AH260" s="2">
        <f t="shared" si="29"/>
        <v>2024</v>
      </c>
      <c r="AJ260" s="5">
        <f t="shared" si="30"/>
        <v>99834</v>
      </c>
      <c r="AK260" s="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40"/>
    </row>
    <row r="261" spans="1:89" x14ac:dyDescent="0.25">
      <c r="A261" s="18">
        <v>45544</v>
      </c>
      <c r="B261" s="12">
        <v>50313</v>
      </c>
      <c r="C261" s="12">
        <v>46509</v>
      </c>
      <c r="D261" s="12">
        <v>45489</v>
      </c>
      <c r="E261" s="12">
        <v>45347</v>
      </c>
      <c r="F261" s="12">
        <v>47838</v>
      </c>
      <c r="G261" s="12">
        <v>55861</v>
      </c>
      <c r="H261" s="12">
        <v>72327</v>
      </c>
      <c r="I261" s="12">
        <v>75047</v>
      </c>
      <c r="J261" s="12">
        <v>66497</v>
      </c>
      <c r="K261" s="12">
        <v>63205</v>
      </c>
      <c r="L261" s="12">
        <v>60143</v>
      </c>
      <c r="M261" s="12">
        <v>56771</v>
      </c>
      <c r="N261" s="12">
        <v>54420</v>
      </c>
      <c r="O261" s="12">
        <v>52574</v>
      </c>
      <c r="P261" s="12">
        <v>52286</v>
      </c>
      <c r="Q261" s="12">
        <v>57550</v>
      </c>
      <c r="R261" s="12">
        <v>67431</v>
      </c>
      <c r="S261" s="12">
        <v>83895</v>
      </c>
      <c r="T261" s="12">
        <v>92269</v>
      </c>
      <c r="U261" s="12">
        <v>96283</v>
      </c>
      <c r="V261" s="12">
        <v>89700</v>
      </c>
      <c r="W261" s="12">
        <v>78412</v>
      </c>
      <c r="X261" s="12">
        <v>67066</v>
      </c>
      <c r="Y261" s="12">
        <v>56577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1113549</v>
      </c>
      <c r="AD261" s="5">
        <f t="shared" si="26"/>
        <v>420261</v>
      </c>
      <c r="AE261" s="5">
        <f t="shared" si="27"/>
        <v>1533810</v>
      </c>
      <c r="AG261" s="2">
        <f t="shared" si="28"/>
        <v>9</v>
      </c>
      <c r="AH261" s="2">
        <f t="shared" si="29"/>
        <v>2024</v>
      </c>
      <c r="AJ261" s="5">
        <f t="shared" si="30"/>
        <v>96283</v>
      </c>
      <c r="AK261" s="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40"/>
    </row>
    <row r="262" spans="1:89" x14ac:dyDescent="0.25">
      <c r="A262" s="18">
        <v>45545</v>
      </c>
      <c r="B262" s="12">
        <v>49825</v>
      </c>
      <c r="C262" s="12">
        <v>46530</v>
      </c>
      <c r="D262" s="12">
        <v>45036</v>
      </c>
      <c r="E262" s="12">
        <v>45742</v>
      </c>
      <c r="F262" s="12">
        <v>47505</v>
      </c>
      <c r="G262" s="12">
        <v>54801</v>
      </c>
      <c r="H262" s="12">
        <v>71659</v>
      </c>
      <c r="I262" s="12">
        <v>74777</v>
      </c>
      <c r="J262" s="12">
        <v>65936</v>
      </c>
      <c r="K262" s="12">
        <v>61610</v>
      </c>
      <c r="L262" s="12">
        <v>59241</v>
      </c>
      <c r="M262" s="12">
        <v>57092</v>
      </c>
      <c r="N262" s="12">
        <v>53483</v>
      </c>
      <c r="O262" s="12">
        <v>50204</v>
      </c>
      <c r="P262" s="12">
        <v>48956</v>
      </c>
      <c r="Q262" s="12">
        <v>54590</v>
      </c>
      <c r="R262" s="12">
        <v>64910</v>
      </c>
      <c r="S262" s="12">
        <v>80864</v>
      </c>
      <c r="T262" s="12">
        <v>91898</v>
      </c>
      <c r="U262" s="12">
        <v>95595</v>
      </c>
      <c r="V262" s="12">
        <v>89870</v>
      </c>
      <c r="W262" s="12">
        <v>76163</v>
      </c>
      <c r="X262" s="12">
        <v>67235</v>
      </c>
      <c r="Y262" s="12">
        <v>57346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1092424</v>
      </c>
      <c r="AD262" s="5">
        <f t="shared" si="26"/>
        <v>418444</v>
      </c>
      <c r="AE262" s="5">
        <f t="shared" si="27"/>
        <v>1510868</v>
      </c>
      <c r="AG262" s="2">
        <f t="shared" si="28"/>
        <v>9</v>
      </c>
      <c r="AH262" s="2">
        <f t="shared" si="29"/>
        <v>2024</v>
      </c>
      <c r="AJ262" s="5">
        <f t="shared" si="30"/>
        <v>95595</v>
      </c>
      <c r="AK262" s="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40"/>
    </row>
    <row r="263" spans="1:89" x14ac:dyDescent="0.25">
      <c r="A263" s="18">
        <v>45546</v>
      </c>
      <c r="B263" s="12">
        <v>49690</v>
      </c>
      <c r="C263" s="12">
        <v>46492</v>
      </c>
      <c r="D263" s="12">
        <v>45100</v>
      </c>
      <c r="E263" s="12">
        <v>44814</v>
      </c>
      <c r="F263" s="12">
        <v>47575</v>
      </c>
      <c r="G263" s="12">
        <v>54891</v>
      </c>
      <c r="H263" s="12">
        <v>72246</v>
      </c>
      <c r="I263" s="12">
        <v>73437</v>
      </c>
      <c r="J263" s="12">
        <v>63366</v>
      </c>
      <c r="K263" s="12">
        <v>59421</v>
      </c>
      <c r="L263" s="12">
        <v>55193</v>
      </c>
      <c r="M263" s="12">
        <v>52889</v>
      </c>
      <c r="N263" s="12">
        <v>49834</v>
      </c>
      <c r="O263" s="12">
        <v>50450</v>
      </c>
      <c r="P263" s="12">
        <v>51200</v>
      </c>
      <c r="Q263" s="12">
        <v>57813</v>
      </c>
      <c r="R263" s="12">
        <v>67890</v>
      </c>
      <c r="S263" s="12">
        <v>84711</v>
      </c>
      <c r="T263" s="12">
        <v>93161</v>
      </c>
      <c r="U263" s="12">
        <v>96210</v>
      </c>
      <c r="V263" s="12">
        <v>90951</v>
      </c>
      <c r="W263" s="12">
        <v>78440</v>
      </c>
      <c r="X263" s="12">
        <v>69076</v>
      </c>
      <c r="Y263" s="12">
        <v>56648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1094042</v>
      </c>
      <c r="AD263" s="5">
        <f t="shared" si="26"/>
        <v>417456</v>
      </c>
      <c r="AE263" s="5">
        <f t="shared" si="27"/>
        <v>1511498</v>
      </c>
      <c r="AG263" s="2">
        <f t="shared" si="28"/>
        <v>9</v>
      </c>
      <c r="AH263" s="2">
        <f t="shared" si="29"/>
        <v>2024</v>
      </c>
      <c r="AJ263" s="5">
        <f t="shared" si="30"/>
        <v>96210</v>
      </c>
      <c r="AK263" s="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40"/>
    </row>
    <row r="264" spans="1:89" x14ac:dyDescent="0.25">
      <c r="A264" s="18">
        <v>45547</v>
      </c>
      <c r="B264" s="12">
        <v>51164</v>
      </c>
      <c r="C264" s="12">
        <v>46989</v>
      </c>
      <c r="D264" s="12">
        <v>46054</v>
      </c>
      <c r="E264" s="12">
        <v>45072</v>
      </c>
      <c r="F264" s="12">
        <v>47928</v>
      </c>
      <c r="G264" s="12">
        <v>53854</v>
      </c>
      <c r="H264" s="12">
        <v>72283</v>
      </c>
      <c r="I264" s="12">
        <v>73356</v>
      </c>
      <c r="J264" s="12">
        <v>67972</v>
      </c>
      <c r="K264" s="12">
        <v>64971</v>
      </c>
      <c r="L264" s="12">
        <v>63054</v>
      </c>
      <c r="M264" s="12">
        <v>62080</v>
      </c>
      <c r="N264" s="12">
        <v>59155</v>
      </c>
      <c r="O264" s="12">
        <v>58433</v>
      </c>
      <c r="P264" s="12">
        <v>59389</v>
      </c>
      <c r="Q264" s="12">
        <v>64901</v>
      </c>
      <c r="R264" s="12">
        <v>72952</v>
      </c>
      <c r="S264" s="12">
        <v>86378</v>
      </c>
      <c r="T264" s="12">
        <v>93035</v>
      </c>
      <c r="U264" s="12">
        <v>98209</v>
      </c>
      <c r="V264" s="12">
        <v>91400</v>
      </c>
      <c r="W264" s="12">
        <v>81147</v>
      </c>
      <c r="X264" s="12">
        <v>69639</v>
      </c>
      <c r="Y264" s="12">
        <v>58463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1166071</v>
      </c>
      <c r="AD264" s="5">
        <f t="shared" si="26"/>
        <v>421807</v>
      </c>
      <c r="AE264" s="5">
        <f t="shared" si="27"/>
        <v>1587878</v>
      </c>
      <c r="AG264" s="2">
        <f t="shared" si="28"/>
        <v>9</v>
      </c>
      <c r="AH264" s="2">
        <f t="shared" si="29"/>
        <v>2024</v>
      </c>
      <c r="AJ264" s="5">
        <f t="shared" si="30"/>
        <v>98209</v>
      </c>
      <c r="AK264" s="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40"/>
    </row>
    <row r="265" spans="1:89" x14ac:dyDescent="0.25">
      <c r="A265" s="18">
        <v>45548</v>
      </c>
      <c r="B265" s="12">
        <v>52498</v>
      </c>
      <c r="C265" s="12">
        <v>48517</v>
      </c>
      <c r="D265" s="12">
        <v>46452</v>
      </c>
      <c r="E265" s="12">
        <v>46419</v>
      </c>
      <c r="F265" s="12">
        <v>48212</v>
      </c>
      <c r="G265" s="12">
        <v>54450</v>
      </c>
      <c r="H265" s="12">
        <v>71369</v>
      </c>
      <c r="I265" s="12">
        <v>74117</v>
      </c>
      <c r="J265" s="12">
        <v>70153</v>
      </c>
      <c r="K265" s="12">
        <v>66162</v>
      </c>
      <c r="L265" s="12">
        <v>62718</v>
      </c>
      <c r="M265" s="12">
        <v>60439</v>
      </c>
      <c r="N265" s="12">
        <v>58612</v>
      </c>
      <c r="O265" s="12">
        <v>57271</v>
      </c>
      <c r="P265" s="12">
        <v>59248</v>
      </c>
      <c r="Q265" s="12">
        <v>65380</v>
      </c>
      <c r="R265" s="12">
        <v>77296</v>
      </c>
      <c r="S265" s="12">
        <v>90996</v>
      </c>
      <c r="T265" s="12">
        <v>96539</v>
      </c>
      <c r="U265" s="12">
        <v>100825</v>
      </c>
      <c r="V265" s="12">
        <v>94201</v>
      </c>
      <c r="W265" s="12">
        <v>83482</v>
      </c>
      <c r="X265" s="12">
        <v>73086</v>
      </c>
      <c r="Y265" s="12">
        <v>61678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1190525</v>
      </c>
      <c r="AD265" s="5">
        <f t="shared" si="26"/>
        <v>429595</v>
      </c>
      <c r="AE265" s="5">
        <f t="shared" si="27"/>
        <v>1620120</v>
      </c>
      <c r="AG265" s="2">
        <f t="shared" si="28"/>
        <v>9</v>
      </c>
      <c r="AH265" s="2">
        <f t="shared" si="29"/>
        <v>2024</v>
      </c>
      <c r="AJ265" s="5">
        <f t="shared" si="30"/>
        <v>100825</v>
      </c>
      <c r="AK265" s="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40"/>
    </row>
    <row r="266" spans="1:89" x14ac:dyDescent="0.25">
      <c r="A266" s="18">
        <v>45549</v>
      </c>
      <c r="B266" s="12">
        <v>55000</v>
      </c>
      <c r="C266" s="12">
        <v>51006</v>
      </c>
      <c r="D266" s="12">
        <v>48816</v>
      </c>
      <c r="E266" s="12">
        <v>48098</v>
      </c>
      <c r="F266" s="12">
        <v>48495</v>
      </c>
      <c r="G266" s="12">
        <v>52009</v>
      </c>
      <c r="H266" s="12">
        <v>62051</v>
      </c>
      <c r="I266" s="12">
        <v>68162</v>
      </c>
      <c r="J266" s="12">
        <v>68847</v>
      </c>
      <c r="K266" s="12">
        <v>67570</v>
      </c>
      <c r="L266" s="12">
        <v>65801</v>
      </c>
      <c r="M266" s="12">
        <v>62752</v>
      </c>
      <c r="N266" s="12">
        <v>60351</v>
      </c>
      <c r="O266" s="12">
        <v>57290</v>
      </c>
      <c r="P266" s="12">
        <v>55756</v>
      </c>
      <c r="Q266" s="12">
        <v>64850</v>
      </c>
      <c r="R266" s="12">
        <v>75475</v>
      </c>
      <c r="S266" s="12">
        <v>88601</v>
      </c>
      <c r="T266" s="12">
        <v>96288</v>
      </c>
      <c r="U266" s="12">
        <v>97540</v>
      </c>
      <c r="V266" s="12">
        <v>90679</v>
      </c>
      <c r="W266" s="12">
        <v>80616</v>
      </c>
      <c r="X266" s="12">
        <v>69139</v>
      </c>
      <c r="Y266" s="12">
        <v>58854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1594046</v>
      </c>
      <c r="AE266" s="5">
        <f t="shared" ref="AE266:AE329" si="35">SUM(B266:Y266)</f>
        <v>1594046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97540</v>
      </c>
      <c r="AK266" s="2">
        <f t="shared" ref="AK266:AK329" si="39">IF(AE266&gt;0,INDEX(B$8:Y$8,MATCH(AJ266,B266:Y266,0)),"")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40"/>
    </row>
    <row r="267" spans="1:89" x14ac:dyDescent="0.25">
      <c r="A267" s="18">
        <v>45550</v>
      </c>
      <c r="B267" s="12">
        <v>52826</v>
      </c>
      <c r="C267" s="12">
        <v>48870</v>
      </c>
      <c r="D267" s="12">
        <v>46678</v>
      </c>
      <c r="E267" s="12">
        <v>46172</v>
      </c>
      <c r="F267" s="12">
        <v>46452</v>
      </c>
      <c r="G267" s="12">
        <v>50125</v>
      </c>
      <c r="H267" s="12">
        <v>59898</v>
      </c>
      <c r="I267" s="12">
        <v>64784</v>
      </c>
      <c r="J267" s="12">
        <v>65099</v>
      </c>
      <c r="K267" s="12">
        <v>63566</v>
      </c>
      <c r="L267" s="12">
        <v>62241</v>
      </c>
      <c r="M267" s="12">
        <v>60240</v>
      </c>
      <c r="N267" s="12">
        <v>60171</v>
      </c>
      <c r="O267" s="12">
        <v>57946</v>
      </c>
      <c r="P267" s="12">
        <v>60472</v>
      </c>
      <c r="Q267" s="12">
        <v>66759</v>
      </c>
      <c r="R267" s="12">
        <v>79275</v>
      </c>
      <c r="S267" s="12">
        <v>93357</v>
      </c>
      <c r="T267" s="12">
        <v>102114</v>
      </c>
      <c r="U267" s="12">
        <v>104699</v>
      </c>
      <c r="V267" s="12">
        <v>96905</v>
      </c>
      <c r="W267" s="12">
        <v>83100</v>
      </c>
      <c r="X267" s="12">
        <v>70793</v>
      </c>
      <c r="Y267" s="12">
        <v>58946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1601488</v>
      </c>
      <c r="AE267" s="5">
        <f t="shared" si="35"/>
        <v>1601488</v>
      </c>
      <c r="AG267" s="2">
        <f t="shared" si="36"/>
        <v>9</v>
      </c>
      <c r="AH267" s="2">
        <f t="shared" si="37"/>
        <v>2024</v>
      </c>
      <c r="AJ267" s="5">
        <f t="shared" si="38"/>
        <v>104699</v>
      </c>
      <c r="AK267" s="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40"/>
    </row>
    <row r="268" spans="1:89" x14ac:dyDescent="0.25">
      <c r="A268" s="18">
        <v>45551</v>
      </c>
      <c r="B268" s="12">
        <v>52286</v>
      </c>
      <c r="C268" s="12">
        <v>48738</v>
      </c>
      <c r="D268" s="12">
        <v>46232</v>
      </c>
      <c r="E268" s="12">
        <v>46838</v>
      </c>
      <c r="F268" s="12">
        <v>48390</v>
      </c>
      <c r="G268" s="12">
        <v>55217</v>
      </c>
      <c r="H268" s="12">
        <v>72153</v>
      </c>
      <c r="I268" s="12">
        <v>75466</v>
      </c>
      <c r="J268" s="12">
        <v>68245</v>
      </c>
      <c r="K268" s="12">
        <v>65377</v>
      </c>
      <c r="L268" s="12">
        <v>63417</v>
      </c>
      <c r="M268" s="12">
        <v>61934</v>
      </c>
      <c r="N268" s="12">
        <v>60990</v>
      </c>
      <c r="O268" s="12">
        <v>60951</v>
      </c>
      <c r="P268" s="12">
        <v>62075</v>
      </c>
      <c r="Q268" s="12">
        <v>68046</v>
      </c>
      <c r="R268" s="12">
        <v>80042</v>
      </c>
      <c r="S268" s="12">
        <v>95015</v>
      </c>
      <c r="T268" s="12">
        <v>102395</v>
      </c>
      <c r="U268" s="12">
        <v>104792</v>
      </c>
      <c r="V268" s="12">
        <v>96788</v>
      </c>
      <c r="W268" s="12">
        <v>83568</v>
      </c>
      <c r="X268" s="12">
        <v>73431</v>
      </c>
      <c r="Y268" s="12">
        <v>60994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1222532</v>
      </c>
      <c r="AD268" s="5">
        <f t="shared" si="34"/>
        <v>430848</v>
      </c>
      <c r="AE268" s="5">
        <f t="shared" si="35"/>
        <v>1653380</v>
      </c>
      <c r="AG268" s="2">
        <f t="shared" si="36"/>
        <v>9</v>
      </c>
      <c r="AH268" s="2">
        <f t="shared" si="37"/>
        <v>2024</v>
      </c>
      <c r="AJ268" s="5">
        <f t="shared" si="38"/>
        <v>104792</v>
      </c>
      <c r="AK268" s="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40"/>
    </row>
    <row r="269" spans="1:89" x14ac:dyDescent="0.25">
      <c r="A269" s="18">
        <v>45552</v>
      </c>
      <c r="B269" s="12">
        <v>53900</v>
      </c>
      <c r="C269" s="12">
        <v>49899</v>
      </c>
      <c r="D269" s="12">
        <v>47462</v>
      </c>
      <c r="E269" s="12">
        <v>47424</v>
      </c>
      <c r="F269" s="12">
        <v>49836</v>
      </c>
      <c r="G269" s="12">
        <v>55379</v>
      </c>
      <c r="H269" s="12">
        <v>72869</v>
      </c>
      <c r="I269" s="12">
        <v>74213</v>
      </c>
      <c r="J269" s="12">
        <v>68085</v>
      </c>
      <c r="K269" s="12">
        <v>65327</v>
      </c>
      <c r="L269" s="12">
        <v>63750</v>
      </c>
      <c r="M269" s="12">
        <v>63731</v>
      </c>
      <c r="N269" s="12">
        <v>62999</v>
      </c>
      <c r="O269" s="12">
        <v>63252</v>
      </c>
      <c r="P269" s="12">
        <v>64164</v>
      </c>
      <c r="Q269" s="12">
        <v>73036</v>
      </c>
      <c r="R269" s="12">
        <v>84423</v>
      </c>
      <c r="S269" s="12">
        <v>101412</v>
      </c>
      <c r="T269" s="12">
        <v>108004</v>
      </c>
      <c r="U269" s="12">
        <v>110113</v>
      </c>
      <c r="V269" s="12">
        <v>100657</v>
      </c>
      <c r="W269" s="12">
        <v>87616</v>
      </c>
      <c r="X269" s="12">
        <v>75458</v>
      </c>
      <c r="Y269" s="12">
        <v>63182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1266240</v>
      </c>
      <c r="AD269" s="5">
        <f t="shared" si="34"/>
        <v>439951</v>
      </c>
      <c r="AE269" s="5">
        <f t="shared" si="35"/>
        <v>1706191</v>
      </c>
      <c r="AG269" s="2">
        <f t="shared" si="36"/>
        <v>9</v>
      </c>
      <c r="AH269" s="2">
        <f t="shared" si="37"/>
        <v>2024</v>
      </c>
      <c r="AJ269" s="5">
        <f t="shared" si="38"/>
        <v>110113</v>
      </c>
      <c r="AK269" s="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40"/>
    </row>
    <row r="270" spans="1:89" x14ac:dyDescent="0.25">
      <c r="A270" s="18">
        <v>45553</v>
      </c>
      <c r="B270" s="12">
        <v>56188</v>
      </c>
      <c r="C270" s="12">
        <v>51713</v>
      </c>
      <c r="D270" s="12">
        <v>49398</v>
      </c>
      <c r="E270" s="12">
        <v>48789</v>
      </c>
      <c r="F270" s="12">
        <v>51120</v>
      </c>
      <c r="G270" s="12">
        <v>57341</v>
      </c>
      <c r="H270" s="12">
        <v>73909</v>
      </c>
      <c r="I270" s="12">
        <v>75839</v>
      </c>
      <c r="J270" s="12">
        <v>69751</v>
      </c>
      <c r="K270" s="12">
        <v>66120</v>
      </c>
      <c r="L270" s="12">
        <v>65664</v>
      </c>
      <c r="M270" s="12">
        <v>64439</v>
      </c>
      <c r="N270" s="12">
        <v>63965</v>
      </c>
      <c r="O270" s="12">
        <v>62463</v>
      </c>
      <c r="P270" s="12">
        <v>64727</v>
      </c>
      <c r="Q270" s="12">
        <v>71565</v>
      </c>
      <c r="R270" s="12">
        <v>84463</v>
      </c>
      <c r="S270" s="12">
        <v>99089</v>
      </c>
      <c r="T270" s="12">
        <v>106491</v>
      </c>
      <c r="U270" s="12">
        <v>108293</v>
      </c>
      <c r="V270" s="12">
        <v>99290</v>
      </c>
      <c r="W270" s="12">
        <v>86807</v>
      </c>
      <c r="X270" s="12">
        <v>74957</v>
      </c>
      <c r="Y270" s="12">
        <v>62412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1263923</v>
      </c>
      <c r="AD270" s="5">
        <f t="shared" si="34"/>
        <v>450870</v>
      </c>
      <c r="AE270" s="5">
        <f t="shared" si="35"/>
        <v>1714793</v>
      </c>
      <c r="AG270" s="2">
        <f t="shared" si="36"/>
        <v>9</v>
      </c>
      <c r="AH270" s="2">
        <f t="shared" si="37"/>
        <v>2024</v>
      </c>
      <c r="AJ270" s="5">
        <f t="shared" si="38"/>
        <v>108293</v>
      </c>
      <c r="AK270" s="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40"/>
    </row>
    <row r="271" spans="1:89" x14ac:dyDescent="0.25">
      <c r="A271" s="18">
        <v>45554</v>
      </c>
      <c r="B271" s="12">
        <v>55231</v>
      </c>
      <c r="C271" s="12">
        <v>51279</v>
      </c>
      <c r="D271" s="12">
        <v>48495</v>
      </c>
      <c r="E271" s="12">
        <v>48506</v>
      </c>
      <c r="F271" s="12">
        <v>50507</v>
      </c>
      <c r="G271" s="12">
        <v>56657</v>
      </c>
      <c r="H271" s="12">
        <v>74200</v>
      </c>
      <c r="I271" s="12">
        <v>76882</v>
      </c>
      <c r="J271" s="12">
        <v>70732</v>
      </c>
      <c r="K271" s="12">
        <v>70012</v>
      </c>
      <c r="L271" s="12">
        <v>65870</v>
      </c>
      <c r="M271" s="12">
        <v>64359</v>
      </c>
      <c r="N271" s="12">
        <v>61819</v>
      </c>
      <c r="O271" s="12">
        <v>60868</v>
      </c>
      <c r="P271" s="12">
        <v>62086</v>
      </c>
      <c r="Q271" s="12">
        <v>67427</v>
      </c>
      <c r="R271" s="12">
        <v>79744</v>
      </c>
      <c r="S271" s="12">
        <v>93276</v>
      </c>
      <c r="T271" s="12">
        <v>100768</v>
      </c>
      <c r="U271" s="12">
        <v>104604</v>
      </c>
      <c r="V271" s="12">
        <v>96794</v>
      </c>
      <c r="W271" s="12">
        <v>85933</v>
      </c>
      <c r="X271" s="12">
        <v>73290</v>
      </c>
      <c r="Y271" s="12">
        <v>62015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1234464</v>
      </c>
      <c r="AD271" s="5">
        <f t="shared" si="34"/>
        <v>446890</v>
      </c>
      <c r="AE271" s="5">
        <f t="shared" si="35"/>
        <v>1681354</v>
      </c>
      <c r="AG271" s="2">
        <f t="shared" si="36"/>
        <v>9</v>
      </c>
      <c r="AH271" s="2">
        <f t="shared" si="37"/>
        <v>2024</v>
      </c>
      <c r="AJ271" s="5">
        <f t="shared" si="38"/>
        <v>104604</v>
      </c>
      <c r="AK271" s="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40"/>
    </row>
    <row r="272" spans="1:89" x14ac:dyDescent="0.25">
      <c r="A272" s="18">
        <v>45555</v>
      </c>
      <c r="B272" s="12">
        <v>56641</v>
      </c>
      <c r="C272" s="12">
        <v>54629</v>
      </c>
      <c r="D272" s="12">
        <v>51151</v>
      </c>
      <c r="E272" s="12">
        <v>50332</v>
      </c>
      <c r="F272" s="12">
        <v>52461</v>
      </c>
      <c r="G272" s="12">
        <v>58522</v>
      </c>
      <c r="H272" s="12">
        <v>76208</v>
      </c>
      <c r="I272" s="12">
        <v>78020</v>
      </c>
      <c r="J272" s="12">
        <v>71107</v>
      </c>
      <c r="K272" s="12">
        <v>67375</v>
      </c>
      <c r="L272" s="12">
        <v>65131</v>
      </c>
      <c r="M272" s="12">
        <v>60952</v>
      </c>
      <c r="N272" s="12">
        <v>56889</v>
      </c>
      <c r="O272" s="12">
        <v>54724</v>
      </c>
      <c r="P272" s="12">
        <v>55749</v>
      </c>
      <c r="Q272" s="12">
        <v>60141</v>
      </c>
      <c r="R272" s="12">
        <v>70832</v>
      </c>
      <c r="S272" s="12">
        <v>81803</v>
      </c>
      <c r="T272" s="12">
        <v>90959</v>
      </c>
      <c r="U272" s="12">
        <v>92878</v>
      </c>
      <c r="V272" s="12">
        <v>88325</v>
      </c>
      <c r="W272" s="12">
        <v>78338</v>
      </c>
      <c r="X272" s="12">
        <v>68994</v>
      </c>
      <c r="Y272" s="12">
        <v>58135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1142217</v>
      </c>
      <c r="AD272" s="5">
        <f t="shared" si="34"/>
        <v>458079</v>
      </c>
      <c r="AE272" s="5">
        <f t="shared" si="35"/>
        <v>1600296</v>
      </c>
      <c r="AG272" s="2">
        <f t="shared" si="36"/>
        <v>9</v>
      </c>
      <c r="AH272" s="2">
        <f t="shared" si="37"/>
        <v>2024</v>
      </c>
      <c r="AJ272" s="5">
        <f t="shared" si="38"/>
        <v>92878</v>
      </c>
      <c r="AK272" s="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40"/>
    </row>
    <row r="273" spans="1:89" x14ac:dyDescent="0.25">
      <c r="A273" s="18">
        <v>45556</v>
      </c>
      <c r="B273" s="12">
        <v>51105</v>
      </c>
      <c r="C273" s="12">
        <v>47741</v>
      </c>
      <c r="D273" s="12">
        <v>45573</v>
      </c>
      <c r="E273" s="12">
        <v>44824</v>
      </c>
      <c r="F273" s="12">
        <v>45942</v>
      </c>
      <c r="G273" s="12">
        <v>50188</v>
      </c>
      <c r="H273" s="12">
        <v>59857</v>
      </c>
      <c r="I273" s="12">
        <v>65865</v>
      </c>
      <c r="J273" s="12">
        <v>63669</v>
      </c>
      <c r="K273" s="12">
        <v>61952</v>
      </c>
      <c r="L273" s="12">
        <v>60093</v>
      </c>
      <c r="M273" s="12">
        <v>58319</v>
      </c>
      <c r="N273" s="12">
        <v>54825</v>
      </c>
      <c r="O273" s="12">
        <v>51209</v>
      </c>
      <c r="P273" s="12">
        <v>53725</v>
      </c>
      <c r="Q273" s="12">
        <v>57558</v>
      </c>
      <c r="R273" s="12">
        <v>68477</v>
      </c>
      <c r="S273" s="12">
        <v>79686</v>
      </c>
      <c r="T273" s="12">
        <v>89998</v>
      </c>
      <c r="U273" s="12">
        <v>90885</v>
      </c>
      <c r="V273" s="12">
        <v>85893</v>
      </c>
      <c r="W273" s="12">
        <v>75591</v>
      </c>
      <c r="X273" s="12">
        <v>66745</v>
      </c>
      <c r="Y273" s="12">
        <v>55778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1485498</v>
      </c>
      <c r="AE273" s="5">
        <f t="shared" si="35"/>
        <v>1485498</v>
      </c>
      <c r="AG273" s="2">
        <f t="shared" si="36"/>
        <v>9</v>
      </c>
      <c r="AH273" s="2">
        <f t="shared" si="37"/>
        <v>2024</v>
      </c>
      <c r="AJ273" s="5">
        <f t="shared" si="38"/>
        <v>90885</v>
      </c>
      <c r="AK273" s="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40"/>
    </row>
    <row r="274" spans="1:89" x14ac:dyDescent="0.25">
      <c r="A274" s="18">
        <v>45557</v>
      </c>
      <c r="B274" s="12">
        <v>50227</v>
      </c>
      <c r="C274" s="12">
        <v>46602</v>
      </c>
      <c r="D274" s="12">
        <v>45008</v>
      </c>
      <c r="E274" s="12">
        <v>44859</v>
      </c>
      <c r="F274" s="12">
        <v>44567</v>
      </c>
      <c r="G274" s="12">
        <v>48671</v>
      </c>
      <c r="H274" s="12">
        <v>57922</v>
      </c>
      <c r="I274" s="12">
        <v>63242</v>
      </c>
      <c r="J274" s="12">
        <v>63357</v>
      </c>
      <c r="K274" s="12">
        <v>62037</v>
      </c>
      <c r="L274" s="12">
        <v>58343</v>
      </c>
      <c r="M274" s="12">
        <v>55595</v>
      </c>
      <c r="N274" s="12">
        <v>53220</v>
      </c>
      <c r="O274" s="12">
        <v>50154</v>
      </c>
      <c r="P274" s="12">
        <v>50608</v>
      </c>
      <c r="Q274" s="12">
        <v>56609</v>
      </c>
      <c r="R274" s="12">
        <v>68947</v>
      </c>
      <c r="S274" s="12">
        <v>83459</v>
      </c>
      <c r="T274" s="12">
        <v>93730</v>
      </c>
      <c r="U274" s="12">
        <v>96936</v>
      </c>
      <c r="V274" s="12">
        <v>89523</v>
      </c>
      <c r="W274" s="12">
        <v>75993</v>
      </c>
      <c r="X274" s="12">
        <v>66206</v>
      </c>
      <c r="Y274" s="12">
        <v>54408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1480223</v>
      </c>
      <c r="AE274" s="5">
        <f t="shared" si="35"/>
        <v>1480223</v>
      </c>
      <c r="AG274" s="2">
        <f t="shared" si="36"/>
        <v>9</v>
      </c>
      <c r="AH274" s="2">
        <f t="shared" si="37"/>
        <v>2024</v>
      </c>
      <c r="AJ274" s="5">
        <f t="shared" si="38"/>
        <v>96936</v>
      </c>
      <c r="AK274" s="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40"/>
    </row>
    <row r="275" spans="1:89" x14ac:dyDescent="0.25">
      <c r="A275" s="18">
        <v>45558</v>
      </c>
      <c r="B275" s="12">
        <v>48353</v>
      </c>
      <c r="C275" s="12">
        <v>44833</v>
      </c>
      <c r="D275" s="12">
        <v>43749</v>
      </c>
      <c r="E275" s="12">
        <v>43511</v>
      </c>
      <c r="F275" s="12">
        <v>47078</v>
      </c>
      <c r="G275" s="12">
        <v>53427</v>
      </c>
      <c r="H275" s="12">
        <v>71609</v>
      </c>
      <c r="I275" s="12">
        <v>74507</v>
      </c>
      <c r="J275" s="12">
        <v>69593</v>
      </c>
      <c r="K275" s="12">
        <v>67956</v>
      </c>
      <c r="L275" s="12">
        <v>65571</v>
      </c>
      <c r="M275" s="12">
        <v>59975</v>
      </c>
      <c r="N275" s="12">
        <v>55480</v>
      </c>
      <c r="O275" s="12">
        <v>54906</v>
      </c>
      <c r="P275" s="12">
        <v>53375</v>
      </c>
      <c r="Q275" s="12">
        <v>59036</v>
      </c>
      <c r="R275" s="12">
        <v>70207</v>
      </c>
      <c r="S275" s="12">
        <v>81790</v>
      </c>
      <c r="T275" s="12">
        <v>92913</v>
      </c>
      <c r="U275" s="12">
        <v>94036</v>
      </c>
      <c r="V275" s="12">
        <v>86668</v>
      </c>
      <c r="W275" s="12">
        <v>75497</v>
      </c>
      <c r="X275" s="12">
        <v>64557</v>
      </c>
      <c r="Y275" s="12">
        <v>55212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1126067</v>
      </c>
      <c r="AD275" s="5">
        <f t="shared" si="34"/>
        <v>407772</v>
      </c>
      <c r="AE275" s="5">
        <f t="shared" si="35"/>
        <v>1533839</v>
      </c>
      <c r="AG275" s="2">
        <f t="shared" si="36"/>
        <v>9</v>
      </c>
      <c r="AH275" s="2">
        <f t="shared" si="37"/>
        <v>2024</v>
      </c>
      <c r="AJ275" s="5">
        <f t="shared" si="38"/>
        <v>94036</v>
      </c>
      <c r="AK275" s="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40"/>
    </row>
    <row r="276" spans="1:89" x14ac:dyDescent="0.25">
      <c r="A276" s="18">
        <v>45559</v>
      </c>
      <c r="B276" s="12">
        <v>49028</v>
      </c>
      <c r="C276" s="12">
        <v>46055</v>
      </c>
      <c r="D276" s="12">
        <v>44467</v>
      </c>
      <c r="E276" s="12">
        <v>44857</v>
      </c>
      <c r="F276" s="12">
        <v>47448</v>
      </c>
      <c r="G276" s="12">
        <v>54529</v>
      </c>
      <c r="H276" s="12">
        <v>72096</v>
      </c>
      <c r="I276" s="12">
        <v>73687</v>
      </c>
      <c r="J276" s="12">
        <v>60881</v>
      </c>
      <c r="K276" s="12">
        <v>54179</v>
      </c>
      <c r="L276" s="12">
        <v>56197</v>
      </c>
      <c r="M276" s="12">
        <v>53639</v>
      </c>
      <c r="N276" s="12">
        <v>50753</v>
      </c>
      <c r="O276" s="12">
        <v>45335</v>
      </c>
      <c r="P276" s="12">
        <v>44268</v>
      </c>
      <c r="Q276" s="12">
        <v>47451</v>
      </c>
      <c r="R276" s="12">
        <v>62079</v>
      </c>
      <c r="S276" s="12">
        <v>81480</v>
      </c>
      <c r="T276" s="12">
        <v>91366</v>
      </c>
      <c r="U276" s="12">
        <v>94763</v>
      </c>
      <c r="V276" s="12">
        <v>86756</v>
      </c>
      <c r="W276" s="12">
        <v>76082</v>
      </c>
      <c r="X276" s="12">
        <v>65569</v>
      </c>
      <c r="Y276" s="12">
        <v>55068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1044485</v>
      </c>
      <c r="AD276" s="5">
        <f t="shared" si="34"/>
        <v>413548</v>
      </c>
      <c r="AE276" s="5">
        <f t="shared" si="35"/>
        <v>1458033</v>
      </c>
      <c r="AG276" s="2">
        <f t="shared" si="36"/>
        <v>9</v>
      </c>
      <c r="AH276" s="2">
        <f t="shared" si="37"/>
        <v>2024</v>
      </c>
      <c r="AJ276" s="5">
        <f t="shared" si="38"/>
        <v>94763</v>
      </c>
      <c r="AK276" s="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40"/>
    </row>
    <row r="277" spans="1:89" x14ac:dyDescent="0.25">
      <c r="A277" s="18">
        <v>45560</v>
      </c>
      <c r="B277" s="12">
        <v>48557</v>
      </c>
      <c r="C277" s="12">
        <v>45732</v>
      </c>
      <c r="D277" s="12">
        <v>44490</v>
      </c>
      <c r="E277" s="12">
        <v>44641</v>
      </c>
      <c r="F277" s="12">
        <v>47550</v>
      </c>
      <c r="G277" s="12">
        <v>54020</v>
      </c>
      <c r="H277" s="12">
        <v>72612</v>
      </c>
      <c r="I277" s="12">
        <v>75008</v>
      </c>
      <c r="J277" s="12">
        <v>70790</v>
      </c>
      <c r="K277" s="12">
        <v>68299</v>
      </c>
      <c r="L277" s="12">
        <v>63921</v>
      </c>
      <c r="M277" s="12">
        <v>60747</v>
      </c>
      <c r="N277" s="12">
        <v>56906</v>
      </c>
      <c r="O277" s="12">
        <v>55084</v>
      </c>
      <c r="P277" s="12">
        <v>56239</v>
      </c>
      <c r="Q277" s="12">
        <v>60587</v>
      </c>
      <c r="R277" s="12">
        <v>71151</v>
      </c>
      <c r="S277" s="12">
        <v>84262</v>
      </c>
      <c r="T277" s="12">
        <v>92670</v>
      </c>
      <c r="U277" s="12">
        <v>94401</v>
      </c>
      <c r="V277" s="12">
        <v>86913</v>
      </c>
      <c r="W277" s="12">
        <v>75293</v>
      </c>
      <c r="X277" s="12">
        <v>65501</v>
      </c>
      <c r="Y277" s="12">
        <v>54616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1137772</v>
      </c>
      <c r="AD277" s="5">
        <f t="shared" si="34"/>
        <v>412218</v>
      </c>
      <c r="AE277" s="5">
        <f t="shared" si="35"/>
        <v>1549990</v>
      </c>
      <c r="AG277" s="2">
        <f t="shared" si="36"/>
        <v>9</v>
      </c>
      <c r="AH277" s="2">
        <f t="shared" si="37"/>
        <v>2024</v>
      </c>
      <c r="AJ277" s="5">
        <f t="shared" si="38"/>
        <v>94401</v>
      </c>
      <c r="AK277" s="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40"/>
    </row>
    <row r="278" spans="1:89" x14ac:dyDescent="0.25">
      <c r="A278" s="18">
        <v>45561</v>
      </c>
      <c r="B278" s="12">
        <v>48914</v>
      </c>
      <c r="C278" s="12">
        <v>45598</v>
      </c>
      <c r="D278" s="12">
        <v>44405</v>
      </c>
      <c r="E278" s="12">
        <v>44061</v>
      </c>
      <c r="F278" s="12">
        <v>46325</v>
      </c>
      <c r="G278" s="12">
        <v>54273</v>
      </c>
      <c r="H278" s="12">
        <v>72292</v>
      </c>
      <c r="I278" s="12">
        <v>77405</v>
      </c>
      <c r="J278" s="12">
        <v>72540</v>
      </c>
      <c r="K278" s="12">
        <v>72600</v>
      </c>
      <c r="L278" s="12">
        <v>70119</v>
      </c>
      <c r="M278" s="12">
        <v>66265</v>
      </c>
      <c r="N278" s="12">
        <v>64569</v>
      </c>
      <c r="O278" s="12">
        <v>61838</v>
      </c>
      <c r="P278" s="12">
        <v>60666</v>
      </c>
      <c r="Q278" s="12">
        <v>66564</v>
      </c>
      <c r="R278" s="12">
        <v>76552</v>
      </c>
      <c r="S278" s="12">
        <v>89650</v>
      </c>
      <c r="T278" s="12">
        <v>97285</v>
      </c>
      <c r="U278" s="12">
        <v>97536</v>
      </c>
      <c r="V278" s="12">
        <v>89244</v>
      </c>
      <c r="W278" s="12">
        <v>76900</v>
      </c>
      <c r="X278" s="12">
        <v>67117</v>
      </c>
      <c r="Y278" s="12">
        <v>55667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1206850</v>
      </c>
      <c r="AD278" s="5">
        <f t="shared" si="34"/>
        <v>411535</v>
      </c>
      <c r="AE278" s="5">
        <f t="shared" si="35"/>
        <v>1618385</v>
      </c>
      <c r="AG278" s="2">
        <f t="shared" si="36"/>
        <v>9</v>
      </c>
      <c r="AH278" s="2">
        <f t="shared" si="37"/>
        <v>2024</v>
      </c>
      <c r="AJ278" s="5">
        <f t="shared" si="38"/>
        <v>97536</v>
      </c>
      <c r="AK278" s="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40"/>
    </row>
    <row r="279" spans="1:89" x14ac:dyDescent="0.25">
      <c r="A279" s="18">
        <v>45562</v>
      </c>
      <c r="B279" s="12">
        <v>50336</v>
      </c>
      <c r="C279" s="12">
        <v>46436</v>
      </c>
      <c r="D279" s="12">
        <v>44948</v>
      </c>
      <c r="E279" s="12">
        <v>44373</v>
      </c>
      <c r="F279" s="12">
        <v>47549</v>
      </c>
      <c r="G279" s="12">
        <v>53564</v>
      </c>
      <c r="H279" s="12">
        <v>71968</v>
      </c>
      <c r="I279" s="12">
        <v>72825</v>
      </c>
      <c r="J279" s="12">
        <v>67013</v>
      </c>
      <c r="K279" s="12">
        <v>62595</v>
      </c>
      <c r="L279" s="12">
        <v>56391</v>
      </c>
      <c r="M279" s="12">
        <v>57128</v>
      </c>
      <c r="N279" s="12">
        <v>55057</v>
      </c>
      <c r="O279" s="12">
        <v>52750</v>
      </c>
      <c r="P279" s="12">
        <v>52691</v>
      </c>
      <c r="Q279" s="12">
        <v>56699</v>
      </c>
      <c r="R279" s="12">
        <v>66190</v>
      </c>
      <c r="S279" s="12">
        <v>79329</v>
      </c>
      <c r="T279" s="12">
        <v>87206</v>
      </c>
      <c r="U279" s="12">
        <v>90551</v>
      </c>
      <c r="V279" s="12">
        <v>85285</v>
      </c>
      <c r="W279" s="12">
        <v>75545</v>
      </c>
      <c r="X279" s="12">
        <v>66330</v>
      </c>
      <c r="Y279" s="12">
        <v>55644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1083585</v>
      </c>
      <c r="AD279" s="5">
        <f t="shared" si="34"/>
        <v>414818</v>
      </c>
      <c r="AE279" s="5">
        <f t="shared" si="35"/>
        <v>1498403</v>
      </c>
      <c r="AG279" s="2">
        <f t="shared" si="36"/>
        <v>9</v>
      </c>
      <c r="AH279" s="2">
        <f t="shared" si="37"/>
        <v>2024</v>
      </c>
      <c r="AJ279" s="5">
        <f t="shared" si="38"/>
        <v>90551</v>
      </c>
      <c r="AK279" s="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40"/>
    </row>
    <row r="280" spans="1:89" x14ac:dyDescent="0.25">
      <c r="A280" s="18">
        <v>45563</v>
      </c>
      <c r="B280" s="12">
        <v>50587</v>
      </c>
      <c r="C280" s="12">
        <v>46154</v>
      </c>
      <c r="D280" s="12">
        <v>45098</v>
      </c>
      <c r="E280" s="12">
        <v>44442</v>
      </c>
      <c r="F280" s="12">
        <v>45870</v>
      </c>
      <c r="G280" s="12">
        <v>49120</v>
      </c>
      <c r="H280" s="12">
        <v>60848</v>
      </c>
      <c r="I280" s="12">
        <v>66706</v>
      </c>
      <c r="J280" s="12">
        <v>69547</v>
      </c>
      <c r="K280" s="12">
        <v>69527</v>
      </c>
      <c r="L280" s="12">
        <v>69040</v>
      </c>
      <c r="M280" s="12">
        <v>65866</v>
      </c>
      <c r="N280" s="12">
        <v>59937</v>
      </c>
      <c r="O280" s="12">
        <v>54318</v>
      </c>
      <c r="P280" s="12">
        <v>51361</v>
      </c>
      <c r="Q280" s="12">
        <v>54827</v>
      </c>
      <c r="R280" s="12">
        <v>64830</v>
      </c>
      <c r="S280" s="12">
        <v>80034</v>
      </c>
      <c r="T280" s="12">
        <v>89272</v>
      </c>
      <c r="U280" s="12">
        <v>91941</v>
      </c>
      <c r="V280" s="12">
        <v>85001</v>
      </c>
      <c r="W280" s="12">
        <v>74376</v>
      </c>
      <c r="X280" s="12">
        <v>66056</v>
      </c>
      <c r="Y280" s="12">
        <v>55383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1510141</v>
      </c>
      <c r="AE280" s="5">
        <f t="shared" si="35"/>
        <v>1510141</v>
      </c>
      <c r="AG280" s="2">
        <f t="shared" si="36"/>
        <v>9</v>
      </c>
      <c r="AH280" s="2">
        <f t="shared" si="37"/>
        <v>2024</v>
      </c>
      <c r="AJ280" s="5">
        <f t="shared" si="38"/>
        <v>91941</v>
      </c>
      <c r="AK280" s="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40"/>
    </row>
    <row r="281" spans="1:89" x14ac:dyDescent="0.25">
      <c r="A281" s="18">
        <v>45564</v>
      </c>
      <c r="B281" s="12">
        <v>50235</v>
      </c>
      <c r="C281" s="12">
        <v>46503</v>
      </c>
      <c r="D281" s="12">
        <v>44654</v>
      </c>
      <c r="E281" s="12">
        <v>44448</v>
      </c>
      <c r="F281" s="12">
        <v>44951</v>
      </c>
      <c r="G281" s="12">
        <v>48354</v>
      </c>
      <c r="H281" s="12">
        <v>59575</v>
      </c>
      <c r="I281" s="12">
        <v>63835</v>
      </c>
      <c r="J281" s="12">
        <v>61280</v>
      </c>
      <c r="K281" s="12">
        <v>58404</v>
      </c>
      <c r="L281" s="12">
        <v>56266</v>
      </c>
      <c r="M281" s="12">
        <v>54648</v>
      </c>
      <c r="N281" s="12">
        <v>53878</v>
      </c>
      <c r="O281" s="12">
        <v>52122</v>
      </c>
      <c r="P281" s="12">
        <v>52359</v>
      </c>
      <c r="Q281" s="12">
        <v>61997</v>
      </c>
      <c r="R281" s="12">
        <v>73479</v>
      </c>
      <c r="S281" s="12">
        <v>86365</v>
      </c>
      <c r="T281" s="12">
        <v>95426</v>
      </c>
      <c r="U281" s="12">
        <v>96398</v>
      </c>
      <c r="V281" s="12">
        <v>88198</v>
      </c>
      <c r="W281" s="12">
        <v>77202</v>
      </c>
      <c r="X281" s="12">
        <v>64848</v>
      </c>
      <c r="Y281" s="12">
        <v>55441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1490866</v>
      </c>
      <c r="AE281" s="5">
        <f t="shared" si="35"/>
        <v>1490866</v>
      </c>
      <c r="AG281" s="2">
        <f t="shared" si="36"/>
        <v>9</v>
      </c>
      <c r="AH281" s="2">
        <f t="shared" si="37"/>
        <v>2024</v>
      </c>
      <c r="AJ281" s="5">
        <f t="shared" si="38"/>
        <v>96398</v>
      </c>
      <c r="AK281" s="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40"/>
    </row>
    <row r="282" spans="1:89" x14ac:dyDescent="0.25">
      <c r="A282" s="18">
        <v>45565</v>
      </c>
      <c r="B282" s="12">
        <v>47953</v>
      </c>
      <c r="C282" s="12">
        <v>45611</v>
      </c>
      <c r="D282" s="12">
        <v>43603</v>
      </c>
      <c r="E282" s="12">
        <v>44444</v>
      </c>
      <c r="F282" s="12">
        <v>45828</v>
      </c>
      <c r="G282" s="12">
        <v>53355</v>
      </c>
      <c r="H282" s="12">
        <v>71198</v>
      </c>
      <c r="I282" s="12">
        <v>72465</v>
      </c>
      <c r="J282" s="12">
        <v>63754</v>
      </c>
      <c r="K282" s="12">
        <v>55909</v>
      </c>
      <c r="L282" s="12">
        <v>52372</v>
      </c>
      <c r="M282" s="12">
        <v>49295</v>
      </c>
      <c r="N282" s="12">
        <v>47129</v>
      </c>
      <c r="O282" s="12">
        <v>46687</v>
      </c>
      <c r="P282" s="12">
        <v>48979</v>
      </c>
      <c r="Q282" s="12">
        <v>53429</v>
      </c>
      <c r="R282" s="12">
        <v>66694</v>
      </c>
      <c r="S282" s="12">
        <v>82874</v>
      </c>
      <c r="T282" s="12">
        <v>93041</v>
      </c>
      <c r="U282" s="12">
        <v>94616</v>
      </c>
      <c r="V282" s="12">
        <v>86645</v>
      </c>
      <c r="W282" s="12">
        <v>74157</v>
      </c>
      <c r="X282" s="12">
        <v>65371</v>
      </c>
      <c r="Y282" s="12">
        <v>53987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1053417</v>
      </c>
      <c r="AD282" s="5">
        <f t="shared" si="34"/>
        <v>405979</v>
      </c>
      <c r="AE282" s="5">
        <f t="shared" si="35"/>
        <v>1459396</v>
      </c>
      <c r="AG282" s="2">
        <f t="shared" si="36"/>
        <v>9</v>
      </c>
      <c r="AH282" s="2">
        <f t="shared" si="37"/>
        <v>2024</v>
      </c>
      <c r="AJ282" s="5">
        <f t="shared" si="38"/>
        <v>94616</v>
      </c>
      <c r="AK282" s="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40"/>
    </row>
    <row r="283" spans="1:89" x14ac:dyDescent="0.25">
      <c r="A283" s="18">
        <v>45566</v>
      </c>
      <c r="B283" s="12">
        <v>51252</v>
      </c>
      <c r="C283" s="12">
        <v>47258</v>
      </c>
      <c r="D283" s="12">
        <v>46034</v>
      </c>
      <c r="E283" s="12">
        <v>45907</v>
      </c>
      <c r="F283" s="12">
        <v>49096</v>
      </c>
      <c r="G283" s="12">
        <v>58927</v>
      </c>
      <c r="H283" s="12">
        <v>74684</v>
      </c>
      <c r="I283" s="12">
        <v>75705</v>
      </c>
      <c r="J283" s="12">
        <v>69238</v>
      </c>
      <c r="K283" s="12">
        <v>67189</v>
      </c>
      <c r="L283" s="12">
        <v>61040</v>
      </c>
      <c r="M283" s="12">
        <v>54337</v>
      </c>
      <c r="N283" s="12">
        <v>55680</v>
      </c>
      <c r="O283" s="12">
        <v>57963</v>
      </c>
      <c r="P283" s="12">
        <v>56628</v>
      </c>
      <c r="Q283" s="12">
        <v>59973</v>
      </c>
      <c r="R283" s="12">
        <v>68716</v>
      </c>
      <c r="S283" s="12">
        <v>87331</v>
      </c>
      <c r="T283" s="12">
        <v>95849</v>
      </c>
      <c r="U283" s="12">
        <v>98243</v>
      </c>
      <c r="V283" s="12">
        <v>90026</v>
      </c>
      <c r="W283" s="12">
        <v>78575</v>
      </c>
      <c r="X283" s="12">
        <v>66222</v>
      </c>
      <c r="Y283" s="12">
        <v>56184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1142715</v>
      </c>
      <c r="AD283" s="5">
        <f t="shared" si="34"/>
        <v>429342</v>
      </c>
      <c r="AE283" s="5">
        <f t="shared" si="35"/>
        <v>1572057</v>
      </c>
      <c r="AG283" s="2">
        <f t="shared" si="36"/>
        <v>10</v>
      </c>
      <c r="AH283" s="2">
        <f t="shared" si="37"/>
        <v>2024</v>
      </c>
      <c r="AJ283" s="5">
        <f t="shared" si="38"/>
        <v>98243</v>
      </c>
      <c r="AK283" s="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40"/>
    </row>
    <row r="284" spans="1:89" x14ac:dyDescent="0.25">
      <c r="A284" s="18">
        <v>45567</v>
      </c>
      <c r="B284" s="12">
        <v>51885</v>
      </c>
      <c r="C284" s="12">
        <v>48082</v>
      </c>
      <c r="D284" s="12">
        <v>46659</v>
      </c>
      <c r="E284" s="12">
        <v>46827</v>
      </c>
      <c r="F284" s="12">
        <v>50364</v>
      </c>
      <c r="G284" s="12">
        <v>58310</v>
      </c>
      <c r="H284" s="12">
        <v>75075</v>
      </c>
      <c r="I284" s="12">
        <v>77276</v>
      </c>
      <c r="J284" s="12">
        <v>69448</v>
      </c>
      <c r="K284" s="12">
        <v>66223</v>
      </c>
      <c r="L284" s="12">
        <v>64129</v>
      </c>
      <c r="M284" s="12">
        <v>61633</v>
      </c>
      <c r="N284" s="12">
        <v>61016</v>
      </c>
      <c r="O284" s="12">
        <v>59640</v>
      </c>
      <c r="P284" s="12">
        <v>56183</v>
      </c>
      <c r="Q284" s="12">
        <v>60163</v>
      </c>
      <c r="R284" s="12">
        <v>69806</v>
      </c>
      <c r="S284" s="12">
        <v>87752</v>
      </c>
      <c r="T284" s="12">
        <v>96250</v>
      </c>
      <c r="U284" s="12">
        <v>99243</v>
      </c>
      <c r="V284" s="12">
        <v>90032</v>
      </c>
      <c r="W284" s="12">
        <v>80342</v>
      </c>
      <c r="X284" s="12">
        <v>66642</v>
      </c>
      <c r="Y284" s="12">
        <v>56431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1165778</v>
      </c>
      <c r="AD284" s="5">
        <f t="shared" si="34"/>
        <v>433633</v>
      </c>
      <c r="AE284" s="5">
        <f t="shared" si="35"/>
        <v>1599411</v>
      </c>
      <c r="AG284" s="2">
        <f t="shared" si="36"/>
        <v>10</v>
      </c>
      <c r="AH284" s="2">
        <f t="shared" si="37"/>
        <v>2024</v>
      </c>
      <c r="AJ284" s="5">
        <f t="shared" si="38"/>
        <v>99243</v>
      </c>
      <c r="AK284" s="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40"/>
    </row>
    <row r="285" spans="1:89" x14ac:dyDescent="0.25">
      <c r="A285" s="18">
        <v>45568</v>
      </c>
      <c r="B285" s="12">
        <v>52088</v>
      </c>
      <c r="C285" s="12">
        <v>49504</v>
      </c>
      <c r="D285" s="12">
        <v>47338</v>
      </c>
      <c r="E285" s="12">
        <v>47516</v>
      </c>
      <c r="F285" s="12">
        <v>51013</v>
      </c>
      <c r="G285" s="12">
        <v>60167</v>
      </c>
      <c r="H285" s="12">
        <v>76129</v>
      </c>
      <c r="I285" s="12">
        <v>78852</v>
      </c>
      <c r="J285" s="12">
        <v>74283</v>
      </c>
      <c r="K285" s="12">
        <v>70615</v>
      </c>
      <c r="L285" s="12">
        <v>65237</v>
      </c>
      <c r="M285" s="12">
        <v>61674</v>
      </c>
      <c r="N285" s="12">
        <v>58540</v>
      </c>
      <c r="O285" s="12">
        <v>61173</v>
      </c>
      <c r="P285" s="12">
        <v>56028</v>
      </c>
      <c r="Q285" s="12">
        <v>58682</v>
      </c>
      <c r="R285" s="12">
        <v>67670</v>
      </c>
      <c r="S285" s="12">
        <v>86271</v>
      </c>
      <c r="T285" s="12">
        <v>96910</v>
      </c>
      <c r="U285" s="12">
        <v>99134</v>
      </c>
      <c r="V285" s="12">
        <v>91386</v>
      </c>
      <c r="W285" s="12">
        <v>80611</v>
      </c>
      <c r="X285" s="12">
        <v>66739</v>
      </c>
      <c r="Y285" s="12">
        <v>56479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1173805</v>
      </c>
      <c r="AD285" s="5">
        <f t="shared" si="34"/>
        <v>440234</v>
      </c>
      <c r="AE285" s="5">
        <f t="shared" si="35"/>
        <v>1614039</v>
      </c>
      <c r="AG285" s="2">
        <f t="shared" si="36"/>
        <v>10</v>
      </c>
      <c r="AH285" s="2">
        <f t="shared" si="37"/>
        <v>2024</v>
      </c>
      <c r="AJ285" s="5">
        <f t="shared" si="38"/>
        <v>99134</v>
      </c>
      <c r="AK285" s="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40"/>
    </row>
    <row r="286" spans="1:89" x14ac:dyDescent="0.25">
      <c r="A286" s="18">
        <v>45569</v>
      </c>
      <c r="B286" s="12">
        <v>51814</v>
      </c>
      <c r="C286" s="12">
        <v>47842</v>
      </c>
      <c r="D286" s="12">
        <v>47012</v>
      </c>
      <c r="E286" s="12">
        <v>46765</v>
      </c>
      <c r="F286" s="12">
        <v>49682</v>
      </c>
      <c r="G286" s="12">
        <v>58642</v>
      </c>
      <c r="H286" s="12">
        <v>73368</v>
      </c>
      <c r="I286" s="12">
        <v>76016</v>
      </c>
      <c r="J286" s="12">
        <v>72052</v>
      </c>
      <c r="K286" s="12">
        <v>70581</v>
      </c>
      <c r="L286" s="12">
        <v>65161</v>
      </c>
      <c r="M286" s="12">
        <v>59395</v>
      </c>
      <c r="N286" s="12">
        <v>56823</v>
      </c>
      <c r="O286" s="12">
        <v>58255</v>
      </c>
      <c r="P286" s="12">
        <v>56111</v>
      </c>
      <c r="Q286" s="12">
        <v>63524</v>
      </c>
      <c r="R286" s="12">
        <v>71171</v>
      </c>
      <c r="S286" s="12">
        <v>87113</v>
      </c>
      <c r="T286" s="12">
        <v>93698</v>
      </c>
      <c r="U286" s="12">
        <v>94951</v>
      </c>
      <c r="V286" s="12">
        <v>88241</v>
      </c>
      <c r="W286" s="12">
        <v>78938</v>
      </c>
      <c r="X286" s="12">
        <v>66920</v>
      </c>
      <c r="Y286" s="12">
        <v>53796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1158950</v>
      </c>
      <c r="AD286" s="5">
        <f t="shared" si="34"/>
        <v>428921</v>
      </c>
      <c r="AE286" s="5">
        <f t="shared" si="35"/>
        <v>1587871</v>
      </c>
      <c r="AG286" s="2">
        <f t="shared" si="36"/>
        <v>10</v>
      </c>
      <c r="AH286" s="2">
        <f t="shared" si="37"/>
        <v>2024</v>
      </c>
      <c r="AJ286" s="5">
        <f t="shared" si="38"/>
        <v>94951</v>
      </c>
      <c r="AK286" s="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40"/>
    </row>
    <row r="287" spans="1:89" x14ac:dyDescent="0.25">
      <c r="A287" s="18">
        <v>45570</v>
      </c>
      <c r="B287" s="12">
        <v>54080</v>
      </c>
      <c r="C287" s="12">
        <v>48785</v>
      </c>
      <c r="D287" s="12">
        <v>46393</v>
      </c>
      <c r="E287" s="12">
        <v>46402</v>
      </c>
      <c r="F287" s="12">
        <v>48085</v>
      </c>
      <c r="G287" s="12">
        <v>52724</v>
      </c>
      <c r="H287" s="12">
        <v>62124</v>
      </c>
      <c r="I287" s="12">
        <v>68434</v>
      </c>
      <c r="J287" s="12">
        <v>72670</v>
      </c>
      <c r="K287" s="12">
        <v>75891</v>
      </c>
      <c r="L287" s="12">
        <v>73692</v>
      </c>
      <c r="M287" s="12">
        <v>71332</v>
      </c>
      <c r="N287" s="12">
        <v>67794</v>
      </c>
      <c r="O287" s="12">
        <v>65716</v>
      </c>
      <c r="P287" s="12">
        <v>63349</v>
      </c>
      <c r="Q287" s="12">
        <v>70135</v>
      </c>
      <c r="R287" s="12">
        <v>75119</v>
      </c>
      <c r="S287" s="12">
        <v>87937</v>
      </c>
      <c r="T287" s="12">
        <v>93604</v>
      </c>
      <c r="U287" s="12">
        <v>94357</v>
      </c>
      <c r="V287" s="12">
        <v>86788</v>
      </c>
      <c r="W287" s="12">
        <v>78321</v>
      </c>
      <c r="X287" s="12">
        <v>67449</v>
      </c>
      <c r="Y287" s="12">
        <v>57796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1628977</v>
      </c>
      <c r="AE287" s="5">
        <f t="shared" si="35"/>
        <v>1628977</v>
      </c>
      <c r="AG287" s="2">
        <f t="shared" si="36"/>
        <v>10</v>
      </c>
      <c r="AH287" s="2">
        <f t="shared" si="37"/>
        <v>2024</v>
      </c>
      <c r="AJ287" s="5">
        <f t="shared" si="38"/>
        <v>94357</v>
      </c>
      <c r="AK287" s="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40"/>
    </row>
    <row r="288" spans="1:89" x14ac:dyDescent="0.25">
      <c r="A288" s="18">
        <v>45571</v>
      </c>
      <c r="B288" s="12">
        <v>52973</v>
      </c>
      <c r="C288" s="12">
        <v>49186</v>
      </c>
      <c r="D288" s="12">
        <v>46478</v>
      </c>
      <c r="E288" s="12">
        <v>46652</v>
      </c>
      <c r="F288" s="12">
        <v>48206</v>
      </c>
      <c r="G288" s="12">
        <v>51946</v>
      </c>
      <c r="H288" s="12">
        <v>61427</v>
      </c>
      <c r="I288" s="12">
        <v>67903</v>
      </c>
      <c r="J288" s="12">
        <v>72180</v>
      </c>
      <c r="K288" s="12">
        <v>74991</v>
      </c>
      <c r="L288" s="12">
        <v>72524</v>
      </c>
      <c r="M288" s="12">
        <v>70379</v>
      </c>
      <c r="N288" s="12">
        <v>67266</v>
      </c>
      <c r="O288" s="12">
        <v>64667</v>
      </c>
      <c r="P288" s="12">
        <v>64540</v>
      </c>
      <c r="Q288" s="12">
        <v>70138</v>
      </c>
      <c r="R288" s="12">
        <v>78160</v>
      </c>
      <c r="S288" s="12">
        <v>93918</v>
      </c>
      <c r="T288" s="12">
        <v>100786</v>
      </c>
      <c r="U288" s="12">
        <v>101419</v>
      </c>
      <c r="V288" s="12">
        <v>92126</v>
      </c>
      <c r="W288" s="12">
        <v>80335</v>
      </c>
      <c r="X288" s="12">
        <v>67496</v>
      </c>
      <c r="Y288" s="12">
        <v>56838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1652534</v>
      </c>
      <c r="AE288" s="5">
        <f t="shared" si="35"/>
        <v>1652534</v>
      </c>
      <c r="AG288" s="2">
        <f t="shared" si="36"/>
        <v>10</v>
      </c>
      <c r="AH288" s="2">
        <f t="shared" si="37"/>
        <v>2024</v>
      </c>
      <c r="AJ288" s="5">
        <f t="shared" si="38"/>
        <v>101419</v>
      </c>
      <c r="AK288" s="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40"/>
    </row>
    <row r="289" spans="1:89" x14ac:dyDescent="0.25">
      <c r="A289" s="18">
        <v>45572</v>
      </c>
      <c r="B289" s="12">
        <v>51518</v>
      </c>
      <c r="C289" s="12">
        <v>48227</v>
      </c>
      <c r="D289" s="12">
        <v>45972</v>
      </c>
      <c r="E289" s="12">
        <v>46528</v>
      </c>
      <c r="F289" s="12">
        <v>49114</v>
      </c>
      <c r="G289" s="12">
        <v>58217</v>
      </c>
      <c r="H289" s="12">
        <v>74448</v>
      </c>
      <c r="I289" s="12">
        <v>78155</v>
      </c>
      <c r="J289" s="12">
        <v>76146</v>
      </c>
      <c r="K289" s="12">
        <v>76926</v>
      </c>
      <c r="L289" s="12">
        <v>75448</v>
      </c>
      <c r="M289" s="12">
        <v>74963</v>
      </c>
      <c r="N289" s="12">
        <v>73044</v>
      </c>
      <c r="O289" s="12">
        <v>71060</v>
      </c>
      <c r="P289" s="12">
        <v>66582</v>
      </c>
      <c r="Q289" s="12">
        <v>70933</v>
      </c>
      <c r="R289" s="12">
        <v>79307</v>
      </c>
      <c r="S289" s="12">
        <v>95966</v>
      </c>
      <c r="T289" s="12">
        <v>101556</v>
      </c>
      <c r="U289" s="12">
        <v>99718</v>
      </c>
      <c r="V289" s="12">
        <v>91476</v>
      </c>
      <c r="W289" s="12">
        <v>80116</v>
      </c>
      <c r="X289" s="12">
        <v>66781</v>
      </c>
      <c r="Y289" s="12">
        <v>56877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1278177</v>
      </c>
      <c r="AD289" s="5">
        <f t="shared" si="34"/>
        <v>430901</v>
      </c>
      <c r="AE289" s="5">
        <f t="shared" si="35"/>
        <v>1709078</v>
      </c>
      <c r="AG289" s="2">
        <f t="shared" si="36"/>
        <v>10</v>
      </c>
      <c r="AH289" s="2">
        <f t="shared" si="37"/>
        <v>2024</v>
      </c>
      <c r="AJ289" s="5">
        <f t="shared" si="38"/>
        <v>101556</v>
      </c>
      <c r="AK289" s="2">
        <f t="shared" si="39"/>
        <v>19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40"/>
    </row>
    <row r="290" spans="1:89" x14ac:dyDescent="0.25">
      <c r="A290" s="18">
        <v>45573</v>
      </c>
      <c r="B290" s="12">
        <v>52046</v>
      </c>
      <c r="C290" s="12">
        <v>48650</v>
      </c>
      <c r="D290" s="12">
        <v>46498</v>
      </c>
      <c r="E290" s="12">
        <v>46808</v>
      </c>
      <c r="F290" s="12">
        <v>49522</v>
      </c>
      <c r="G290" s="12">
        <v>58260</v>
      </c>
      <c r="H290" s="12">
        <v>74533</v>
      </c>
      <c r="I290" s="12">
        <v>78067</v>
      </c>
      <c r="J290" s="12">
        <v>74939</v>
      </c>
      <c r="K290" s="12">
        <v>69811</v>
      </c>
      <c r="L290" s="12">
        <v>65845</v>
      </c>
      <c r="M290" s="12">
        <v>58394</v>
      </c>
      <c r="N290" s="12">
        <v>55780</v>
      </c>
      <c r="O290" s="12">
        <v>51621</v>
      </c>
      <c r="P290" s="12">
        <v>47865</v>
      </c>
      <c r="Q290" s="12">
        <v>53664</v>
      </c>
      <c r="R290" s="12">
        <v>66380</v>
      </c>
      <c r="S290" s="12">
        <v>87618</v>
      </c>
      <c r="T290" s="12">
        <v>98230</v>
      </c>
      <c r="U290" s="12">
        <v>100324</v>
      </c>
      <c r="V290" s="12">
        <v>92700</v>
      </c>
      <c r="W290" s="12">
        <v>81336</v>
      </c>
      <c r="X290" s="12">
        <v>68508</v>
      </c>
      <c r="Y290" s="12">
        <v>58241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1151082</v>
      </c>
      <c r="AD290" s="5">
        <f t="shared" si="34"/>
        <v>434558</v>
      </c>
      <c r="AE290" s="5">
        <f t="shared" si="35"/>
        <v>1585640</v>
      </c>
      <c r="AG290" s="2">
        <f t="shared" si="36"/>
        <v>10</v>
      </c>
      <c r="AH290" s="2">
        <f t="shared" si="37"/>
        <v>2024</v>
      </c>
      <c r="AJ290" s="5">
        <f t="shared" si="38"/>
        <v>100324</v>
      </c>
      <c r="AK290" s="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40"/>
    </row>
    <row r="291" spans="1:89" x14ac:dyDescent="0.25">
      <c r="A291" s="18">
        <v>45574</v>
      </c>
      <c r="B291" s="12">
        <v>53250</v>
      </c>
      <c r="C291" s="12">
        <v>50400</v>
      </c>
      <c r="D291" s="12">
        <v>48991</v>
      </c>
      <c r="E291" s="12">
        <v>49790</v>
      </c>
      <c r="F291" s="12">
        <v>52863</v>
      </c>
      <c r="G291" s="12">
        <v>62890</v>
      </c>
      <c r="H291" s="12">
        <v>79953</v>
      </c>
      <c r="I291" s="12">
        <v>83755</v>
      </c>
      <c r="J291" s="12">
        <v>79127</v>
      </c>
      <c r="K291" s="12">
        <v>73223</v>
      </c>
      <c r="L291" s="12">
        <v>66848</v>
      </c>
      <c r="M291" s="12">
        <v>62632</v>
      </c>
      <c r="N291" s="12">
        <v>59534</v>
      </c>
      <c r="O291" s="12">
        <v>55889</v>
      </c>
      <c r="P291" s="12">
        <v>51898</v>
      </c>
      <c r="Q291" s="12">
        <v>57764</v>
      </c>
      <c r="R291" s="12">
        <v>69858</v>
      </c>
      <c r="S291" s="12">
        <v>86148</v>
      </c>
      <c r="T291" s="12">
        <v>95204</v>
      </c>
      <c r="U291" s="12">
        <v>95922</v>
      </c>
      <c r="V291" s="12">
        <v>90711</v>
      </c>
      <c r="W291" s="12">
        <v>79522</v>
      </c>
      <c r="X291" s="12">
        <v>68709</v>
      </c>
      <c r="Y291" s="12">
        <v>58305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1176744</v>
      </c>
      <c r="AD291" s="5">
        <f t="shared" si="34"/>
        <v>456442</v>
      </c>
      <c r="AE291" s="5">
        <f t="shared" si="35"/>
        <v>1633186</v>
      </c>
      <c r="AG291" s="2">
        <f t="shared" si="36"/>
        <v>10</v>
      </c>
      <c r="AH291" s="2">
        <f t="shared" si="37"/>
        <v>2024</v>
      </c>
      <c r="AJ291" s="5">
        <f t="shared" si="38"/>
        <v>95922</v>
      </c>
      <c r="AK291" s="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40"/>
    </row>
    <row r="292" spans="1:89" x14ac:dyDescent="0.25">
      <c r="A292" s="18">
        <v>45575</v>
      </c>
      <c r="B292" s="12">
        <v>53372</v>
      </c>
      <c r="C292" s="12">
        <v>50505</v>
      </c>
      <c r="D292" s="12">
        <v>48490</v>
      </c>
      <c r="E292" s="12">
        <v>49189</v>
      </c>
      <c r="F292" s="12">
        <v>52263</v>
      </c>
      <c r="G292" s="12">
        <v>62264</v>
      </c>
      <c r="H292" s="12">
        <v>79814</v>
      </c>
      <c r="I292" s="12">
        <v>82418</v>
      </c>
      <c r="J292" s="12">
        <v>73439</v>
      </c>
      <c r="K292" s="12">
        <v>66762</v>
      </c>
      <c r="L292" s="12">
        <v>64777</v>
      </c>
      <c r="M292" s="12">
        <v>62534</v>
      </c>
      <c r="N292" s="12">
        <v>60625</v>
      </c>
      <c r="O292" s="12">
        <v>59570</v>
      </c>
      <c r="P292" s="12">
        <v>53963</v>
      </c>
      <c r="Q292" s="12">
        <v>59779</v>
      </c>
      <c r="R292" s="12">
        <v>71645</v>
      </c>
      <c r="S292" s="12">
        <v>90848</v>
      </c>
      <c r="T292" s="12">
        <v>101298</v>
      </c>
      <c r="U292" s="12">
        <v>102409</v>
      </c>
      <c r="V292" s="12">
        <v>94034</v>
      </c>
      <c r="W292" s="12">
        <v>84616</v>
      </c>
      <c r="X292" s="12">
        <v>70643</v>
      </c>
      <c r="Y292" s="12">
        <v>60210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1199360</v>
      </c>
      <c r="AD292" s="5">
        <f t="shared" si="34"/>
        <v>456107</v>
      </c>
      <c r="AE292" s="5">
        <f t="shared" si="35"/>
        <v>1655467</v>
      </c>
      <c r="AG292" s="2">
        <f t="shared" si="36"/>
        <v>10</v>
      </c>
      <c r="AH292" s="2">
        <f t="shared" si="37"/>
        <v>2024</v>
      </c>
      <c r="AJ292" s="5">
        <f t="shared" si="38"/>
        <v>102409</v>
      </c>
      <c r="AK292" s="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40"/>
    </row>
    <row r="293" spans="1:89" x14ac:dyDescent="0.25">
      <c r="A293" s="18">
        <v>45576</v>
      </c>
      <c r="B293" s="12">
        <v>54532</v>
      </c>
      <c r="C293" s="12">
        <v>51447</v>
      </c>
      <c r="D293" s="12">
        <v>49303</v>
      </c>
      <c r="E293" s="12">
        <v>49783</v>
      </c>
      <c r="F293" s="12">
        <v>52863</v>
      </c>
      <c r="G293" s="12">
        <v>62506</v>
      </c>
      <c r="H293" s="12">
        <v>78265</v>
      </c>
      <c r="I293" s="12">
        <v>80249</v>
      </c>
      <c r="J293" s="12">
        <v>71139</v>
      </c>
      <c r="K293" s="12">
        <v>70701</v>
      </c>
      <c r="L293" s="12">
        <v>65931</v>
      </c>
      <c r="M293" s="12">
        <v>62095</v>
      </c>
      <c r="N293" s="12">
        <v>58317</v>
      </c>
      <c r="O293" s="12">
        <v>54036</v>
      </c>
      <c r="P293" s="12">
        <v>48062</v>
      </c>
      <c r="Q293" s="12">
        <v>52783</v>
      </c>
      <c r="R293" s="12">
        <v>67088</v>
      </c>
      <c r="S293" s="12">
        <v>87255</v>
      </c>
      <c r="T293" s="12">
        <v>97230</v>
      </c>
      <c r="U293" s="12">
        <v>97505</v>
      </c>
      <c r="V293" s="12">
        <v>90750</v>
      </c>
      <c r="W293" s="12">
        <v>82499</v>
      </c>
      <c r="X293" s="12">
        <v>69512</v>
      </c>
      <c r="Y293" s="12">
        <v>59482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1155152</v>
      </c>
      <c r="AD293" s="5">
        <f t="shared" si="34"/>
        <v>458181</v>
      </c>
      <c r="AE293" s="5">
        <f t="shared" si="35"/>
        <v>1613333</v>
      </c>
      <c r="AG293" s="2">
        <f t="shared" si="36"/>
        <v>10</v>
      </c>
      <c r="AH293" s="2">
        <f t="shared" si="37"/>
        <v>2024</v>
      </c>
      <c r="AJ293" s="5">
        <f t="shared" si="38"/>
        <v>97505</v>
      </c>
      <c r="AK293" s="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40"/>
    </row>
    <row r="294" spans="1:89" x14ac:dyDescent="0.25">
      <c r="A294" s="18">
        <v>45577</v>
      </c>
      <c r="B294" s="12">
        <v>54925</v>
      </c>
      <c r="C294" s="12">
        <v>51214</v>
      </c>
      <c r="D294" s="12">
        <v>48011</v>
      </c>
      <c r="E294" s="12">
        <v>48012</v>
      </c>
      <c r="F294" s="12">
        <v>50062</v>
      </c>
      <c r="G294" s="12">
        <v>55226</v>
      </c>
      <c r="H294" s="12">
        <v>64754</v>
      </c>
      <c r="I294" s="12">
        <v>71076</v>
      </c>
      <c r="J294" s="12">
        <v>72312</v>
      </c>
      <c r="K294" s="12">
        <v>65922</v>
      </c>
      <c r="L294" s="12">
        <v>58143</v>
      </c>
      <c r="M294" s="12">
        <v>51265</v>
      </c>
      <c r="N294" s="12">
        <v>49746</v>
      </c>
      <c r="O294" s="12">
        <v>50455</v>
      </c>
      <c r="P294" s="12">
        <v>47948</v>
      </c>
      <c r="Q294" s="12">
        <v>54161</v>
      </c>
      <c r="R294" s="12">
        <v>65912</v>
      </c>
      <c r="S294" s="12">
        <v>84642</v>
      </c>
      <c r="T294" s="12">
        <v>94275</v>
      </c>
      <c r="U294" s="12">
        <v>96608</v>
      </c>
      <c r="V294" s="12">
        <v>90867</v>
      </c>
      <c r="W294" s="12">
        <v>81414</v>
      </c>
      <c r="X294" s="12">
        <v>70079</v>
      </c>
      <c r="Y294" s="12">
        <v>60017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1537046</v>
      </c>
      <c r="AE294" s="5">
        <f t="shared" si="35"/>
        <v>1537046</v>
      </c>
      <c r="AG294" s="2">
        <f t="shared" si="36"/>
        <v>10</v>
      </c>
      <c r="AH294" s="2">
        <f t="shared" si="37"/>
        <v>2024</v>
      </c>
      <c r="AJ294" s="5">
        <f t="shared" si="38"/>
        <v>96608</v>
      </c>
      <c r="AK294" s="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40"/>
    </row>
    <row r="295" spans="1:89" x14ac:dyDescent="0.25">
      <c r="A295" s="18">
        <v>45578</v>
      </c>
      <c r="B295" s="12">
        <v>55245</v>
      </c>
      <c r="C295" s="12">
        <v>52051</v>
      </c>
      <c r="D295" s="12">
        <v>49363</v>
      </c>
      <c r="E295" s="12">
        <v>49853</v>
      </c>
      <c r="F295" s="12">
        <v>51413</v>
      </c>
      <c r="G295" s="12">
        <v>55903</v>
      </c>
      <c r="H295" s="12">
        <v>66214</v>
      </c>
      <c r="I295" s="12">
        <v>72425</v>
      </c>
      <c r="J295" s="12">
        <v>73950</v>
      </c>
      <c r="K295" s="12">
        <v>68039</v>
      </c>
      <c r="L295" s="12">
        <v>61211</v>
      </c>
      <c r="M295" s="12">
        <v>55645</v>
      </c>
      <c r="N295" s="12">
        <v>53236</v>
      </c>
      <c r="O295" s="12">
        <v>52045</v>
      </c>
      <c r="P295" s="12">
        <v>53654</v>
      </c>
      <c r="Q295" s="12">
        <v>64756</v>
      </c>
      <c r="R295" s="12">
        <v>78361</v>
      </c>
      <c r="S295" s="12">
        <v>94650</v>
      </c>
      <c r="T295" s="12">
        <v>99626</v>
      </c>
      <c r="U295" s="12">
        <v>98864</v>
      </c>
      <c r="V295" s="12">
        <v>91229</v>
      </c>
      <c r="W295" s="12">
        <v>79350</v>
      </c>
      <c r="X295" s="12">
        <v>67545</v>
      </c>
      <c r="Y295" s="12">
        <v>58233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1602861</v>
      </c>
      <c r="AE295" s="5">
        <f t="shared" si="35"/>
        <v>1602861</v>
      </c>
      <c r="AG295" s="2">
        <f t="shared" si="36"/>
        <v>10</v>
      </c>
      <c r="AH295" s="2">
        <f t="shared" si="37"/>
        <v>2024</v>
      </c>
      <c r="AJ295" s="5">
        <f t="shared" si="38"/>
        <v>99626</v>
      </c>
      <c r="AK295" s="2">
        <f t="shared" si="39"/>
        <v>19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40"/>
    </row>
    <row r="296" spans="1:89" x14ac:dyDescent="0.25">
      <c r="A296" s="18">
        <v>45579</v>
      </c>
      <c r="B296" s="12">
        <v>53875</v>
      </c>
      <c r="C296" s="12">
        <v>50658</v>
      </c>
      <c r="D296" s="12">
        <v>48612</v>
      </c>
      <c r="E296" s="12">
        <v>48866</v>
      </c>
      <c r="F296" s="12">
        <v>52117</v>
      </c>
      <c r="G296" s="12">
        <v>58161</v>
      </c>
      <c r="H296" s="12">
        <v>69280</v>
      </c>
      <c r="I296" s="12">
        <v>77125</v>
      </c>
      <c r="J296" s="12">
        <v>81982</v>
      </c>
      <c r="K296" s="12">
        <v>88343</v>
      </c>
      <c r="L296" s="12">
        <v>87986</v>
      </c>
      <c r="M296" s="12">
        <v>86324</v>
      </c>
      <c r="N296" s="12">
        <v>84958</v>
      </c>
      <c r="O296" s="12">
        <v>82749</v>
      </c>
      <c r="P296" s="12">
        <v>80250</v>
      </c>
      <c r="Q296" s="12">
        <v>82222</v>
      </c>
      <c r="R296" s="12">
        <v>89416</v>
      </c>
      <c r="S296" s="12">
        <v>102955</v>
      </c>
      <c r="T296" s="12">
        <v>107157</v>
      </c>
      <c r="U296" s="12">
        <v>105255</v>
      </c>
      <c r="V296" s="12">
        <v>95708</v>
      </c>
      <c r="W296" s="12">
        <v>83248</v>
      </c>
      <c r="X296" s="12">
        <v>70956</v>
      </c>
      <c r="Y296" s="12">
        <v>60425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1848628</v>
      </c>
      <c r="AE296" s="5">
        <f t="shared" si="35"/>
        <v>1848628</v>
      </c>
      <c r="AG296" s="2">
        <f t="shared" si="36"/>
        <v>10</v>
      </c>
      <c r="AH296" s="2">
        <f t="shared" si="37"/>
        <v>2024</v>
      </c>
      <c r="AJ296" s="5">
        <f t="shared" si="38"/>
        <v>107157</v>
      </c>
      <c r="AK296" s="2">
        <f t="shared" si="39"/>
        <v>19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40"/>
    </row>
    <row r="297" spans="1:89" x14ac:dyDescent="0.25">
      <c r="A297" s="18">
        <v>45580</v>
      </c>
      <c r="B297" s="12">
        <v>54835</v>
      </c>
      <c r="C297" s="12">
        <v>52469</v>
      </c>
      <c r="D297" s="12">
        <v>49713</v>
      </c>
      <c r="E297" s="12">
        <v>52232</v>
      </c>
      <c r="F297" s="12">
        <v>54522</v>
      </c>
      <c r="G297" s="12">
        <v>65029</v>
      </c>
      <c r="H297" s="12">
        <v>82620</v>
      </c>
      <c r="I297" s="12">
        <v>83937</v>
      </c>
      <c r="J297" s="12">
        <v>74246</v>
      </c>
      <c r="K297" s="12">
        <v>71459</v>
      </c>
      <c r="L297" s="12">
        <v>67281</v>
      </c>
      <c r="M297" s="12">
        <v>66416</v>
      </c>
      <c r="N297" s="12">
        <v>62259</v>
      </c>
      <c r="O297" s="12">
        <v>61658</v>
      </c>
      <c r="P297" s="12">
        <v>59074</v>
      </c>
      <c r="Q297" s="12">
        <v>65011</v>
      </c>
      <c r="R297" s="12">
        <v>74072</v>
      </c>
      <c r="S297" s="12">
        <v>94165</v>
      </c>
      <c r="T297" s="12">
        <v>104070</v>
      </c>
      <c r="U297" s="12">
        <v>104092</v>
      </c>
      <c r="V297" s="12">
        <v>96210</v>
      </c>
      <c r="W297" s="12">
        <v>84802</v>
      </c>
      <c r="X297" s="12">
        <v>71141</v>
      </c>
      <c r="Y297" s="12">
        <v>61035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1239893</v>
      </c>
      <c r="AD297" s="5">
        <f t="shared" si="34"/>
        <v>472455</v>
      </c>
      <c r="AE297" s="5">
        <f t="shared" si="35"/>
        <v>1712348</v>
      </c>
      <c r="AG297" s="2">
        <f t="shared" si="36"/>
        <v>10</v>
      </c>
      <c r="AH297" s="2">
        <f t="shared" si="37"/>
        <v>2024</v>
      </c>
      <c r="AJ297" s="5">
        <f t="shared" si="38"/>
        <v>104092</v>
      </c>
      <c r="AK297" s="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40"/>
    </row>
    <row r="298" spans="1:89" x14ac:dyDescent="0.25">
      <c r="A298" s="18">
        <v>45581</v>
      </c>
      <c r="B298" s="12">
        <v>55927</v>
      </c>
      <c r="C298" s="12">
        <v>52731</v>
      </c>
      <c r="D298" s="12">
        <v>51210</v>
      </c>
      <c r="E298" s="12">
        <v>51841</v>
      </c>
      <c r="F298" s="12">
        <v>55948</v>
      </c>
      <c r="G298" s="12">
        <v>65891</v>
      </c>
      <c r="H298" s="12">
        <v>82792</v>
      </c>
      <c r="I298" s="12">
        <v>85755</v>
      </c>
      <c r="J298" s="12">
        <v>78771</v>
      </c>
      <c r="K298" s="12">
        <v>75355</v>
      </c>
      <c r="L298" s="12">
        <v>67216</v>
      </c>
      <c r="M298" s="12">
        <v>63205</v>
      </c>
      <c r="N298" s="12">
        <v>63644</v>
      </c>
      <c r="O298" s="12">
        <v>61683</v>
      </c>
      <c r="P298" s="12">
        <v>57271</v>
      </c>
      <c r="Q298" s="12">
        <v>63475</v>
      </c>
      <c r="R298" s="12">
        <v>73360</v>
      </c>
      <c r="S298" s="12">
        <v>94923</v>
      </c>
      <c r="T298" s="12">
        <v>105062</v>
      </c>
      <c r="U298" s="12">
        <v>106278</v>
      </c>
      <c r="V298" s="12">
        <v>98706</v>
      </c>
      <c r="W298" s="12">
        <v>88275</v>
      </c>
      <c r="X298" s="12">
        <v>74161</v>
      </c>
      <c r="Y298" s="12">
        <v>63834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1257140</v>
      </c>
      <c r="AD298" s="5">
        <f t="shared" si="34"/>
        <v>480174</v>
      </c>
      <c r="AE298" s="5">
        <f t="shared" si="35"/>
        <v>1737314</v>
      </c>
      <c r="AG298" s="2">
        <f t="shared" si="36"/>
        <v>10</v>
      </c>
      <c r="AH298" s="2">
        <f t="shared" si="37"/>
        <v>2024</v>
      </c>
      <c r="AJ298" s="5">
        <f t="shared" si="38"/>
        <v>106278</v>
      </c>
      <c r="AK298" s="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40"/>
    </row>
    <row r="299" spans="1:89" x14ac:dyDescent="0.25">
      <c r="A299" s="18">
        <v>45582</v>
      </c>
      <c r="B299" s="12">
        <v>59410</v>
      </c>
      <c r="C299" s="12">
        <v>56702</v>
      </c>
      <c r="D299" s="12">
        <v>54602</v>
      </c>
      <c r="E299" s="12">
        <v>55783</v>
      </c>
      <c r="F299" s="12">
        <v>59037</v>
      </c>
      <c r="G299" s="12">
        <v>69463</v>
      </c>
      <c r="H299" s="12">
        <v>88598</v>
      </c>
      <c r="I299" s="12">
        <v>87636</v>
      </c>
      <c r="J299" s="12">
        <v>79330</v>
      </c>
      <c r="K299" s="12">
        <v>66150</v>
      </c>
      <c r="L299" s="12">
        <v>58973</v>
      </c>
      <c r="M299" s="12">
        <v>53817</v>
      </c>
      <c r="N299" s="12">
        <v>51743</v>
      </c>
      <c r="O299" s="12">
        <v>48198</v>
      </c>
      <c r="P299" s="12">
        <v>47380</v>
      </c>
      <c r="Q299" s="12">
        <v>54865</v>
      </c>
      <c r="R299" s="12">
        <v>68390</v>
      </c>
      <c r="S299" s="12">
        <v>89679</v>
      </c>
      <c r="T299" s="12">
        <v>99134</v>
      </c>
      <c r="U299" s="12">
        <v>101059</v>
      </c>
      <c r="V299" s="12">
        <v>94942</v>
      </c>
      <c r="W299" s="12">
        <v>85073</v>
      </c>
      <c r="X299" s="12">
        <v>72720</v>
      </c>
      <c r="Y299" s="12">
        <v>61536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1159089</v>
      </c>
      <c r="AD299" s="5">
        <f t="shared" si="34"/>
        <v>505131</v>
      </c>
      <c r="AE299" s="5">
        <f t="shared" si="35"/>
        <v>1664220</v>
      </c>
      <c r="AG299" s="2">
        <f t="shared" si="36"/>
        <v>10</v>
      </c>
      <c r="AH299" s="2">
        <f t="shared" si="37"/>
        <v>2024</v>
      </c>
      <c r="AJ299" s="5">
        <f t="shared" si="38"/>
        <v>101059</v>
      </c>
      <c r="AK299" s="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40"/>
    </row>
    <row r="300" spans="1:89" x14ac:dyDescent="0.25">
      <c r="A300" s="18">
        <v>45583</v>
      </c>
      <c r="B300" s="12">
        <v>57592</v>
      </c>
      <c r="C300" s="12">
        <v>54496</v>
      </c>
      <c r="D300" s="12">
        <v>53138</v>
      </c>
      <c r="E300" s="12">
        <v>53583</v>
      </c>
      <c r="F300" s="12">
        <v>57062</v>
      </c>
      <c r="G300" s="12">
        <v>67150</v>
      </c>
      <c r="H300" s="12">
        <v>84437</v>
      </c>
      <c r="I300" s="12">
        <v>82378</v>
      </c>
      <c r="J300" s="12">
        <v>75586</v>
      </c>
      <c r="K300" s="12">
        <v>63091</v>
      </c>
      <c r="L300" s="12">
        <v>56555</v>
      </c>
      <c r="M300" s="12">
        <v>52312</v>
      </c>
      <c r="N300" s="12">
        <v>50140</v>
      </c>
      <c r="O300" s="12">
        <v>47403</v>
      </c>
      <c r="P300" s="12">
        <v>46046</v>
      </c>
      <c r="Q300" s="12">
        <v>53904</v>
      </c>
      <c r="R300" s="12">
        <v>66042</v>
      </c>
      <c r="S300" s="12">
        <v>85686</v>
      </c>
      <c r="T300" s="12">
        <v>94874</v>
      </c>
      <c r="U300" s="12">
        <v>95974</v>
      </c>
      <c r="V300" s="12">
        <v>90130</v>
      </c>
      <c r="W300" s="12">
        <v>81979</v>
      </c>
      <c r="X300" s="12">
        <v>70829</v>
      </c>
      <c r="Y300" s="12">
        <v>61029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1112929</v>
      </c>
      <c r="AD300" s="5">
        <f t="shared" si="34"/>
        <v>488487</v>
      </c>
      <c r="AE300" s="5">
        <f t="shared" si="35"/>
        <v>1601416</v>
      </c>
      <c r="AG300" s="2">
        <f t="shared" si="36"/>
        <v>10</v>
      </c>
      <c r="AH300" s="2">
        <f t="shared" si="37"/>
        <v>2024</v>
      </c>
      <c r="AJ300" s="5">
        <f t="shared" si="38"/>
        <v>95974</v>
      </c>
      <c r="AK300" s="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40"/>
    </row>
    <row r="301" spans="1:89" x14ac:dyDescent="0.25">
      <c r="A301" s="18">
        <v>45584</v>
      </c>
      <c r="B301" s="12">
        <v>57566</v>
      </c>
      <c r="C301" s="12">
        <v>53444</v>
      </c>
      <c r="D301" s="12">
        <v>52135</v>
      </c>
      <c r="E301" s="12">
        <v>51611</v>
      </c>
      <c r="F301" s="12">
        <v>54978</v>
      </c>
      <c r="G301" s="12">
        <v>59679</v>
      </c>
      <c r="H301" s="12">
        <v>72075</v>
      </c>
      <c r="I301" s="12">
        <v>75581</v>
      </c>
      <c r="J301" s="12">
        <v>72729</v>
      </c>
      <c r="K301" s="12">
        <v>65081</v>
      </c>
      <c r="L301" s="12">
        <v>57542</v>
      </c>
      <c r="M301" s="12">
        <v>55121</v>
      </c>
      <c r="N301" s="12">
        <v>52507</v>
      </c>
      <c r="O301" s="12">
        <v>49979</v>
      </c>
      <c r="P301" s="12">
        <v>49666</v>
      </c>
      <c r="Q301" s="12">
        <v>55602</v>
      </c>
      <c r="R301" s="12">
        <v>68575</v>
      </c>
      <c r="S301" s="12">
        <v>86268</v>
      </c>
      <c r="T301" s="12">
        <v>93277</v>
      </c>
      <c r="U301" s="12">
        <v>93650</v>
      </c>
      <c r="V301" s="12">
        <v>86300</v>
      </c>
      <c r="W301" s="12">
        <v>78382</v>
      </c>
      <c r="X301" s="12">
        <v>67430</v>
      </c>
      <c r="Y301" s="12">
        <v>57934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1567112</v>
      </c>
      <c r="AE301" s="5">
        <f t="shared" si="35"/>
        <v>1567112</v>
      </c>
      <c r="AG301" s="2">
        <f t="shared" si="36"/>
        <v>10</v>
      </c>
      <c r="AH301" s="2">
        <f t="shared" si="37"/>
        <v>2024</v>
      </c>
      <c r="AJ301" s="5">
        <f t="shared" si="38"/>
        <v>93650</v>
      </c>
      <c r="AK301" s="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40"/>
    </row>
    <row r="302" spans="1:89" x14ac:dyDescent="0.25">
      <c r="A302" s="18">
        <v>45585</v>
      </c>
      <c r="B302" s="12">
        <v>53928</v>
      </c>
      <c r="C302" s="12">
        <v>51010</v>
      </c>
      <c r="D302" s="12">
        <v>48176</v>
      </c>
      <c r="E302" s="12">
        <v>49761</v>
      </c>
      <c r="F302" s="12">
        <v>51221</v>
      </c>
      <c r="G302" s="12">
        <v>57479</v>
      </c>
      <c r="H302" s="12">
        <v>66385</v>
      </c>
      <c r="I302" s="12">
        <v>71814</v>
      </c>
      <c r="J302" s="12">
        <v>68767</v>
      </c>
      <c r="K302" s="12">
        <v>63733</v>
      </c>
      <c r="L302" s="12">
        <v>57773</v>
      </c>
      <c r="M302" s="12">
        <v>54249</v>
      </c>
      <c r="N302" s="12">
        <v>55222</v>
      </c>
      <c r="O302" s="12">
        <v>53727</v>
      </c>
      <c r="P302" s="12">
        <v>51861</v>
      </c>
      <c r="Q302" s="12">
        <v>58920</v>
      </c>
      <c r="R302" s="12">
        <v>72210</v>
      </c>
      <c r="S302" s="12">
        <v>89937</v>
      </c>
      <c r="T302" s="12">
        <v>98899</v>
      </c>
      <c r="U302" s="12">
        <v>97910</v>
      </c>
      <c r="V302" s="12">
        <v>88763</v>
      </c>
      <c r="W302" s="12">
        <v>77842</v>
      </c>
      <c r="X302" s="12">
        <v>65570</v>
      </c>
      <c r="Y302" s="12">
        <v>54545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1559702</v>
      </c>
      <c r="AE302" s="5">
        <f t="shared" si="35"/>
        <v>1559702</v>
      </c>
      <c r="AG302" s="2">
        <f t="shared" si="36"/>
        <v>10</v>
      </c>
      <c r="AH302" s="2">
        <f t="shared" si="37"/>
        <v>2024</v>
      </c>
      <c r="AJ302" s="5">
        <f t="shared" si="38"/>
        <v>98899</v>
      </c>
      <c r="AK302" s="2">
        <f t="shared" si="39"/>
        <v>19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40"/>
    </row>
    <row r="303" spans="1:89" x14ac:dyDescent="0.25">
      <c r="A303" s="18">
        <v>45586</v>
      </c>
      <c r="B303" s="12">
        <v>50526</v>
      </c>
      <c r="C303" s="12">
        <v>47804</v>
      </c>
      <c r="D303" s="12">
        <v>45466</v>
      </c>
      <c r="E303" s="12">
        <v>46580</v>
      </c>
      <c r="F303" s="12">
        <v>50376</v>
      </c>
      <c r="G303" s="12">
        <v>60135</v>
      </c>
      <c r="H303" s="12">
        <v>76308</v>
      </c>
      <c r="I303" s="12">
        <v>77920</v>
      </c>
      <c r="J303" s="12">
        <v>70440</v>
      </c>
      <c r="K303" s="12">
        <v>65124</v>
      </c>
      <c r="L303" s="12">
        <v>59707</v>
      </c>
      <c r="M303" s="12">
        <v>54438</v>
      </c>
      <c r="N303" s="12">
        <v>53272</v>
      </c>
      <c r="O303" s="12">
        <v>52561</v>
      </c>
      <c r="P303" s="12">
        <v>50664</v>
      </c>
      <c r="Q303" s="12">
        <v>56907</v>
      </c>
      <c r="R303" s="12">
        <v>68321</v>
      </c>
      <c r="S303" s="12">
        <v>86063</v>
      </c>
      <c r="T303" s="12">
        <v>94050</v>
      </c>
      <c r="U303" s="12">
        <v>92906</v>
      </c>
      <c r="V303" s="12">
        <v>85704</v>
      </c>
      <c r="W303" s="12">
        <v>74360</v>
      </c>
      <c r="X303" s="12">
        <v>63519</v>
      </c>
      <c r="Y303" s="12">
        <v>53462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1105956</v>
      </c>
      <c r="AD303" s="5">
        <f t="shared" si="34"/>
        <v>430657</v>
      </c>
      <c r="AE303" s="5">
        <f t="shared" si="35"/>
        <v>1536613</v>
      </c>
      <c r="AG303" s="2">
        <f t="shared" si="36"/>
        <v>10</v>
      </c>
      <c r="AH303" s="2">
        <f t="shared" si="37"/>
        <v>2024</v>
      </c>
      <c r="AJ303" s="5">
        <f t="shared" si="38"/>
        <v>94050</v>
      </c>
      <c r="AK303" s="2">
        <f t="shared" si="39"/>
        <v>19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40"/>
    </row>
    <row r="304" spans="1:89" x14ac:dyDescent="0.25">
      <c r="A304" s="18">
        <v>45587</v>
      </c>
      <c r="B304" s="12">
        <v>48944</v>
      </c>
      <c r="C304" s="12">
        <v>45632</v>
      </c>
      <c r="D304" s="12">
        <v>44079</v>
      </c>
      <c r="E304" s="12">
        <v>44505</v>
      </c>
      <c r="F304" s="12">
        <v>47647</v>
      </c>
      <c r="G304" s="12">
        <v>57251</v>
      </c>
      <c r="H304" s="12">
        <v>73237</v>
      </c>
      <c r="I304" s="12">
        <v>75463</v>
      </c>
      <c r="J304" s="12">
        <v>66336</v>
      </c>
      <c r="K304" s="12">
        <v>57098</v>
      </c>
      <c r="L304" s="12">
        <v>57911</v>
      </c>
      <c r="M304" s="12">
        <v>51734</v>
      </c>
      <c r="N304" s="12">
        <v>50928</v>
      </c>
      <c r="O304" s="12">
        <v>49830</v>
      </c>
      <c r="P304" s="12">
        <v>48935</v>
      </c>
      <c r="Q304" s="12">
        <v>56052</v>
      </c>
      <c r="R304" s="12">
        <v>66762</v>
      </c>
      <c r="S304" s="12">
        <v>82338</v>
      </c>
      <c r="T304" s="12">
        <v>94369</v>
      </c>
      <c r="U304" s="12">
        <v>95142</v>
      </c>
      <c r="V304" s="12">
        <v>84477</v>
      </c>
      <c r="W304" s="12">
        <v>75497</v>
      </c>
      <c r="X304" s="12">
        <v>62625</v>
      </c>
      <c r="Y304" s="12">
        <v>53786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1075497</v>
      </c>
      <c r="AD304" s="5">
        <f t="shared" si="34"/>
        <v>415081</v>
      </c>
      <c r="AE304" s="5">
        <f t="shared" si="35"/>
        <v>1490578</v>
      </c>
      <c r="AG304" s="2">
        <f t="shared" si="36"/>
        <v>10</v>
      </c>
      <c r="AH304" s="2">
        <f t="shared" si="37"/>
        <v>2024</v>
      </c>
      <c r="AJ304" s="5">
        <f t="shared" si="38"/>
        <v>95142</v>
      </c>
      <c r="AK304" s="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40"/>
    </row>
    <row r="305" spans="1:89" x14ac:dyDescent="0.25">
      <c r="A305" s="18">
        <v>45588</v>
      </c>
      <c r="B305" s="12">
        <v>49082</v>
      </c>
      <c r="C305" s="12">
        <v>46068</v>
      </c>
      <c r="D305" s="12">
        <v>44664</v>
      </c>
      <c r="E305" s="12">
        <v>44775</v>
      </c>
      <c r="F305" s="12">
        <v>48317</v>
      </c>
      <c r="G305" s="12">
        <v>56314</v>
      </c>
      <c r="H305" s="12">
        <v>74070</v>
      </c>
      <c r="I305" s="12">
        <v>75755</v>
      </c>
      <c r="J305" s="12">
        <v>71953</v>
      </c>
      <c r="K305" s="12">
        <v>68312</v>
      </c>
      <c r="L305" s="12">
        <v>61516</v>
      </c>
      <c r="M305" s="12">
        <v>53731</v>
      </c>
      <c r="N305" s="12">
        <v>52253</v>
      </c>
      <c r="O305" s="12">
        <v>51558</v>
      </c>
      <c r="P305" s="12">
        <v>49285</v>
      </c>
      <c r="Q305" s="12">
        <v>55520</v>
      </c>
      <c r="R305" s="12">
        <v>66873</v>
      </c>
      <c r="S305" s="12">
        <v>86379</v>
      </c>
      <c r="T305" s="12">
        <v>92780</v>
      </c>
      <c r="U305" s="12">
        <v>92654</v>
      </c>
      <c r="V305" s="12">
        <v>84171</v>
      </c>
      <c r="W305" s="12">
        <v>74722</v>
      </c>
      <c r="X305" s="12">
        <v>62539</v>
      </c>
      <c r="Y305" s="12">
        <v>52936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1100001</v>
      </c>
      <c r="AD305" s="5">
        <f t="shared" si="34"/>
        <v>416226</v>
      </c>
      <c r="AE305" s="5">
        <f t="shared" si="35"/>
        <v>1516227</v>
      </c>
      <c r="AG305" s="2">
        <f t="shared" si="36"/>
        <v>10</v>
      </c>
      <c r="AH305" s="2">
        <f t="shared" si="37"/>
        <v>2024</v>
      </c>
      <c r="AJ305" s="5">
        <f t="shared" si="38"/>
        <v>92780</v>
      </c>
      <c r="AK305" s="2">
        <f t="shared" si="39"/>
        <v>19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40"/>
    </row>
    <row r="306" spans="1:89" x14ac:dyDescent="0.25">
      <c r="A306" s="18">
        <v>45589</v>
      </c>
      <c r="B306" s="12">
        <v>48545</v>
      </c>
      <c r="C306" s="12">
        <v>45292</v>
      </c>
      <c r="D306" s="12">
        <v>43808</v>
      </c>
      <c r="E306" s="12">
        <v>43772</v>
      </c>
      <c r="F306" s="12">
        <v>47055</v>
      </c>
      <c r="G306" s="12">
        <v>55604</v>
      </c>
      <c r="H306" s="12">
        <v>71356</v>
      </c>
      <c r="I306" s="12">
        <v>74117</v>
      </c>
      <c r="J306" s="12">
        <v>68207</v>
      </c>
      <c r="K306" s="12">
        <v>60515</v>
      </c>
      <c r="L306" s="12">
        <v>56918</v>
      </c>
      <c r="M306" s="12">
        <v>52195</v>
      </c>
      <c r="N306" s="12">
        <v>51950</v>
      </c>
      <c r="O306" s="12">
        <v>52018</v>
      </c>
      <c r="P306" s="12">
        <v>48922</v>
      </c>
      <c r="Q306" s="12">
        <v>56359</v>
      </c>
      <c r="R306" s="12">
        <v>66144</v>
      </c>
      <c r="S306" s="12">
        <v>84653</v>
      </c>
      <c r="T306" s="12">
        <v>91286</v>
      </c>
      <c r="U306" s="12">
        <v>92410</v>
      </c>
      <c r="V306" s="12">
        <v>83898</v>
      </c>
      <c r="W306" s="12">
        <v>75913</v>
      </c>
      <c r="X306" s="12">
        <v>62525</v>
      </c>
      <c r="Y306" s="12">
        <v>54625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1078030</v>
      </c>
      <c r="AD306" s="5">
        <f t="shared" si="34"/>
        <v>410057</v>
      </c>
      <c r="AE306" s="5">
        <f t="shared" si="35"/>
        <v>1488087</v>
      </c>
      <c r="AG306" s="2">
        <f t="shared" si="36"/>
        <v>10</v>
      </c>
      <c r="AH306" s="2">
        <f t="shared" si="37"/>
        <v>2024</v>
      </c>
      <c r="AJ306" s="5">
        <f t="shared" si="38"/>
        <v>92410</v>
      </c>
      <c r="AK306" s="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40"/>
    </row>
    <row r="307" spans="1:89" x14ac:dyDescent="0.25">
      <c r="A307" s="18">
        <v>45590</v>
      </c>
      <c r="B307" s="12">
        <v>49111</v>
      </c>
      <c r="C307" s="12">
        <v>47057</v>
      </c>
      <c r="D307" s="12">
        <v>44941</v>
      </c>
      <c r="E307" s="12">
        <v>47076</v>
      </c>
      <c r="F307" s="12">
        <v>49013</v>
      </c>
      <c r="G307" s="12">
        <v>58458</v>
      </c>
      <c r="H307" s="12">
        <v>75242</v>
      </c>
      <c r="I307" s="12">
        <v>78443</v>
      </c>
      <c r="J307" s="12">
        <v>69171</v>
      </c>
      <c r="K307" s="12">
        <v>59706</v>
      </c>
      <c r="L307" s="12">
        <v>52168</v>
      </c>
      <c r="M307" s="12">
        <v>49081</v>
      </c>
      <c r="N307" s="12">
        <v>47097</v>
      </c>
      <c r="O307" s="12">
        <v>46428</v>
      </c>
      <c r="P307" s="12">
        <v>45061</v>
      </c>
      <c r="Q307" s="12">
        <v>52185</v>
      </c>
      <c r="R307" s="12">
        <v>66116</v>
      </c>
      <c r="S307" s="12">
        <v>84557</v>
      </c>
      <c r="T307" s="12">
        <v>92067</v>
      </c>
      <c r="U307" s="12">
        <v>92684</v>
      </c>
      <c r="V307" s="12">
        <v>86772</v>
      </c>
      <c r="W307" s="12">
        <v>78548</v>
      </c>
      <c r="X307" s="12">
        <v>67438</v>
      </c>
      <c r="Y307" s="12">
        <v>58166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1067522</v>
      </c>
      <c r="AD307" s="5">
        <f t="shared" si="34"/>
        <v>429064</v>
      </c>
      <c r="AE307" s="5">
        <f t="shared" si="35"/>
        <v>1496586</v>
      </c>
      <c r="AG307" s="2">
        <f t="shared" si="36"/>
        <v>10</v>
      </c>
      <c r="AH307" s="2">
        <f t="shared" si="37"/>
        <v>2024</v>
      </c>
      <c r="AJ307" s="5">
        <f t="shared" si="38"/>
        <v>92684</v>
      </c>
      <c r="AK307" s="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40"/>
    </row>
    <row r="308" spans="1:89" x14ac:dyDescent="0.25">
      <c r="A308" s="18">
        <v>45591</v>
      </c>
      <c r="B308" s="12">
        <v>53290</v>
      </c>
      <c r="C308" s="12">
        <v>51310</v>
      </c>
      <c r="D308" s="12">
        <v>48180</v>
      </c>
      <c r="E308" s="12">
        <v>49609</v>
      </c>
      <c r="F308" s="12">
        <v>51250</v>
      </c>
      <c r="G308" s="12">
        <v>55747</v>
      </c>
      <c r="H308" s="12">
        <v>65908</v>
      </c>
      <c r="I308" s="12">
        <v>71379</v>
      </c>
      <c r="J308" s="12">
        <v>73362</v>
      </c>
      <c r="K308" s="12">
        <v>71609</v>
      </c>
      <c r="L308" s="12">
        <v>59989</v>
      </c>
      <c r="M308" s="12">
        <v>56127</v>
      </c>
      <c r="N308" s="12">
        <v>54854</v>
      </c>
      <c r="O308" s="12">
        <v>55832</v>
      </c>
      <c r="P308" s="12">
        <v>52926</v>
      </c>
      <c r="Q308" s="12">
        <v>58837</v>
      </c>
      <c r="R308" s="12">
        <v>70944</v>
      </c>
      <c r="S308" s="12">
        <v>88125</v>
      </c>
      <c r="T308" s="12">
        <v>93850</v>
      </c>
      <c r="U308" s="12">
        <v>93306</v>
      </c>
      <c r="V308" s="12">
        <v>87741</v>
      </c>
      <c r="W308" s="12">
        <v>78055</v>
      </c>
      <c r="X308" s="12">
        <v>68143</v>
      </c>
      <c r="Y308" s="12">
        <v>59500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1569873</v>
      </c>
      <c r="AE308" s="5">
        <f t="shared" si="35"/>
        <v>1569873</v>
      </c>
      <c r="AG308" s="2">
        <f t="shared" si="36"/>
        <v>10</v>
      </c>
      <c r="AH308" s="2">
        <f t="shared" si="37"/>
        <v>2024</v>
      </c>
      <c r="AJ308" s="5">
        <f t="shared" si="38"/>
        <v>93850</v>
      </c>
      <c r="AK308" s="2">
        <f t="shared" si="39"/>
        <v>19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40"/>
    </row>
    <row r="309" spans="1:89" x14ac:dyDescent="0.25">
      <c r="A309" s="18">
        <v>45592</v>
      </c>
      <c r="B309" s="12">
        <v>54535</v>
      </c>
      <c r="C309" s="12">
        <v>51946</v>
      </c>
      <c r="D309" s="12">
        <v>50041</v>
      </c>
      <c r="E309" s="12">
        <v>49964</v>
      </c>
      <c r="F309" s="12">
        <v>53368</v>
      </c>
      <c r="G309" s="12">
        <v>57076</v>
      </c>
      <c r="H309" s="12">
        <v>67695</v>
      </c>
      <c r="I309" s="12">
        <v>73485</v>
      </c>
      <c r="J309" s="12">
        <v>71515</v>
      </c>
      <c r="K309" s="12">
        <v>65083</v>
      </c>
      <c r="L309" s="12">
        <v>58393</v>
      </c>
      <c r="M309" s="12">
        <v>55641</v>
      </c>
      <c r="N309" s="12">
        <v>60487</v>
      </c>
      <c r="O309" s="12">
        <v>58710</v>
      </c>
      <c r="P309" s="12">
        <v>61010</v>
      </c>
      <c r="Q309" s="12">
        <v>69709</v>
      </c>
      <c r="R309" s="12">
        <v>79153</v>
      </c>
      <c r="S309" s="12">
        <v>97409</v>
      </c>
      <c r="T309" s="12">
        <v>103524</v>
      </c>
      <c r="U309" s="12">
        <v>101059</v>
      </c>
      <c r="V309" s="12">
        <v>94296</v>
      </c>
      <c r="W309" s="12">
        <v>82143</v>
      </c>
      <c r="X309" s="12">
        <v>69892</v>
      </c>
      <c r="Y309" s="12">
        <v>61389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1647523</v>
      </c>
      <c r="AE309" s="5">
        <f t="shared" si="35"/>
        <v>1647523</v>
      </c>
      <c r="AG309" s="2">
        <f t="shared" si="36"/>
        <v>10</v>
      </c>
      <c r="AH309" s="2">
        <f t="shared" si="37"/>
        <v>2024</v>
      </c>
      <c r="AJ309" s="5">
        <f t="shared" si="38"/>
        <v>103524</v>
      </c>
      <c r="AK309" s="2">
        <f t="shared" si="39"/>
        <v>19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40"/>
    </row>
    <row r="310" spans="1:89" x14ac:dyDescent="0.25">
      <c r="A310" s="18">
        <v>45593</v>
      </c>
      <c r="B310" s="12">
        <v>55686</v>
      </c>
      <c r="C310" s="12">
        <v>54059</v>
      </c>
      <c r="D310" s="12">
        <v>51355</v>
      </c>
      <c r="E310" s="12">
        <v>53887</v>
      </c>
      <c r="F310" s="12">
        <v>57193</v>
      </c>
      <c r="G310" s="12">
        <v>68790</v>
      </c>
      <c r="H310" s="12">
        <v>86584</v>
      </c>
      <c r="I310" s="12">
        <v>89779</v>
      </c>
      <c r="J310" s="12">
        <v>77864</v>
      </c>
      <c r="K310" s="12">
        <v>67519</v>
      </c>
      <c r="L310" s="12">
        <v>61294</v>
      </c>
      <c r="M310" s="12">
        <v>55573</v>
      </c>
      <c r="N310" s="12">
        <v>54722</v>
      </c>
      <c r="O310" s="12">
        <v>51625</v>
      </c>
      <c r="P310" s="12">
        <v>50605</v>
      </c>
      <c r="Q310" s="12">
        <v>58456</v>
      </c>
      <c r="R310" s="12">
        <v>74179</v>
      </c>
      <c r="S310" s="12">
        <v>96171</v>
      </c>
      <c r="T310" s="12">
        <v>106059</v>
      </c>
      <c r="U310" s="12">
        <v>104842</v>
      </c>
      <c r="V310" s="12">
        <v>99480</v>
      </c>
      <c r="W310" s="12">
        <v>88332</v>
      </c>
      <c r="X310" s="12">
        <v>74577</v>
      </c>
      <c r="Y310" s="12">
        <v>65366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1211077</v>
      </c>
      <c r="AD310" s="5">
        <f t="shared" si="34"/>
        <v>492920</v>
      </c>
      <c r="AE310" s="5">
        <f t="shared" si="35"/>
        <v>1703997</v>
      </c>
      <c r="AG310" s="2">
        <f t="shared" si="36"/>
        <v>10</v>
      </c>
      <c r="AH310" s="2">
        <f t="shared" si="37"/>
        <v>2024</v>
      </c>
      <c r="AJ310" s="5">
        <f t="shared" si="38"/>
        <v>106059</v>
      </c>
      <c r="AK310" s="2">
        <f t="shared" si="39"/>
        <v>19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40"/>
    </row>
    <row r="311" spans="1:89" x14ac:dyDescent="0.25">
      <c r="A311" s="18">
        <v>45594</v>
      </c>
      <c r="B311" s="12">
        <v>60768</v>
      </c>
      <c r="C311" s="12">
        <v>58834</v>
      </c>
      <c r="D311" s="12">
        <v>56683</v>
      </c>
      <c r="E311" s="12">
        <v>58345</v>
      </c>
      <c r="F311" s="12">
        <v>61363</v>
      </c>
      <c r="G311" s="12">
        <v>73351</v>
      </c>
      <c r="H311" s="12">
        <v>91022</v>
      </c>
      <c r="I311" s="12">
        <v>94435</v>
      </c>
      <c r="J311" s="12">
        <v>82783</v>
      </c>
      <c r="K311" s="12">
        <v>75183</v>
      </c>
      <c r="L311" s="12">
        <v>73631</v>
      </c>
      <c r="M311" s="12">
        <v>70281</v>
      </c>
      <c r="N311" s="12">
        <v>70134</v>
      </c>
      <c r="O311" s="12">
        <v>68461</v>
      </c>
      <c r="P311" s="12">
        <v>63229</v>
      </c>
      <c r="Q311" s="12">
        <v>67258</v>
      </c>
      <c r="R311" s="12">
        <v>77563</v>
      </c>
      <c r="S311" s="12">
        <v>98545</v>
      </c>
      <c r="T311" s="12">
        <v>104099</v>
      </c>
      <c r="U311" s="12">
        <v>104279</v>
      </c>
      <c r="V311" s="12">
        <v>95332</v>
      </c>
      <c r="W311" s="12">
        <v>84433</v>
      </c>
      <c r="X311" s="12">
        <v>70266</v>
      </c>
      <c r="Y311" s="12">
        <v>59887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1299912</v>
      </c>
      <c r="AD311" s="5">
        <f t="shared" si="34"/>
        <v>520253</v>
      </c>
      <c r="AE311" s="5">
        <f t="shared" si="35"/>
        <v>1820165</v>
      </c>
      <c r="AG311" s="2">
        <f t="shared" si="36"/>
        <v>10</v>
      </c>
      <c r="AH311" s="2">
        <f t="shared" si="37"/>
        <v>2024</v>
      </c>
      <c r="AJ311" s="5">
        <f t="shared" si="38"/>
        <v>104279</v>
      </c>
      <c r="AK311" s="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40"/>
    </row>
    <row r="312" spans="1:89" x14ac:dyDescent="0.25">
      <c r="A312" s="18">
        <v>45595</v>
      </c>
      <c r="B312" s="12">
        <v>66540</v>
      </c>
      <c r="C312" s="12">
        <v>63245</v>
      </c>
      <c r="D312" s="12">
        <v>59982</v>
      </c>
      <c r="E312" s="12">
        <v>60878</v>
      </c>
      <c r="F312" s="12">
        <v>64593</v>
      </c>
      <c r="G312" s="12">
        <v>75466</v>
      </c>
      <c r="H312" s="12">
        <v>93982</v>
      </c>
      <c r="I312" s="12">
        <v>97810</v>
      </c>
      <c r="J312" s="12">
        <v>95126</v>
      </c>
      <c r="K312" s="12">
        <v>95368</v>
      </c>
      <c r="L312" s="12">
        <v>93274</v>
      </c>
      <c r="M312" s="12">
        <v>88943</v>
      </c>
      <c r="N312" s="12">
        <v>88384</v>
      </c>
      <c r="O312" s="12">
        <v>86635</v>
      </c>
      <c r="P312" s="12">
        <v>82011</v>
      </c>
      <c r="Q312" s="12">
        <v>85719</v>
      </c>
      <c r="R312" s="12">
        <v>93745</v>
      </c>
      <c r="S312" s="12">
        <v>112314</v>
      </c>
      <c r="T312" s="12">
        <v>115626</v>
      </c>
      <c r="U312" s="12">
        <v>114633</v>
      </c>
      <c r="V312" s="12">
        <v>105021</v>
      </c>
      <c r="W312" s="12">
        <v>94103</v>
      </c>
      <c r="X312" s="12">
        <v>79154</v>
      </c>
      <c r="Y312" s="12">
        <v>68926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1527866</v>
      </c>
      <c r="AD312" s="5">
        <f t="shared" si="34"/>
        <v>553612</v>
      </c>
      <c r="AE312" s="5">
        <f t="shared" si="35"/>
        <v>2081478</v>
      </c>
      <c r="AG312" s="2">
        <f t="shared" si="36"/>
        <v>10</v>
      </c>
      <c r="AH312" s="2">
        <f t="shared" si="37"/>
        <v>2024</v>
      </c>
      <c r="AJ312" s="5">
        <f t="shared" si="38"/>
        <v>115626</v>
      </c>
      <c r="AK312" s="2">
        <f t="shared" si="39"/>
        <v>19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40"/>
    </row>
    <row r="313" spans="1:89" x14ac:dyDescent="0.25">
      <c r="A313" s="18">
        <v>45596</v>
      </c>
      <c r="B313" s="20">
        <v>50869</v>
      </c>
      <c r="C313" s="20">
        <v>47948</v>
      </c>
      <c r="D313" s="20">
        <v>45546</v>
      </c>
      <c r="E313" s="20">
        <v>45681</v>
      </c>
      <c r="F313" s="20">
        <v>48982</v>
      </c>
      <c r="G313" s="20">
        <v>57428</v>
      </c>
      <c r="H313" s="20">
        <v>73055</v>
      </c>
      <c r="I313" s="20">
        <v>76081</v>
      </c>
      <c r="J313" s="20">
        <v>69994</v>
      </c>
      <c r="K313" s="20">
        <v>64840</v>
      </c>
      <c r="L313" s="20">
        <v>57811</v>
      </c>
      <c r="M313" s="20">
        <v>51518</v>
      </c>
      <c r="N313" s="20">
        <v>48363</v>
      </c>
      <c r="O313" s="20">
        <v>48163</v>
      </c>
      <c r="P313" s="20">
        <v>47018</v>
      </c>
      <c r="Q313" s="20">
        <v>54741</v>
      </c>
      <c r="R313" s="20">
        <v>65382</v>
      </c>
      <c r="S313" s="20">
        <v>79988</v>
      </c>
      <c r="T313" s="20">
        <v>83906</v>
      </c>
      <c r="U313" s="20">
        <v>85070</v>
      </c>
      <c r="V313" s="20">
        <v>80343</v>
      </c>
      <c r="W313" s="20">
        <v>72373</v>
      </c>
      <c r="X313" s="20">
        <v>61067</v>
      </c>
      <c r="Y313" s="20">
        <v>52368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1046658</v>
      </c>
      <c r="AD313" s="5">
        <f t="shared" si="34"/>
        <v>421877</v>
      </c>
      <c r="AE313" s="5">
        <f t="shared" si="35"/>
        <v>1468535</v>
      </c>
      <c r="AG313" s="2">
        <f t="shared" si="36"/>
        <v>10</v>
      </c>
      <c r="AH313" s="2">
        <f t="shared" si="37"/>
        <v>2024</v>
      </c>
      <c r="AJ313" s="5">
        <f t="shared" si="38"/>
        <v>85070</v>
      </c>
      <c r="AK313" s="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40"/>
    </row>
    <row r="314" spans="1:89" x14ac:dyDescent="0.25">
      <c r="A314" s="18">
        <v>45597</v>
      </c>
      <c r="B314" s="20">
        <v>48890</v>
      </c>
      <c r="C314" s="20">
        <v>45895</v>
      </c>
      <c r="D314" s="20">
        <v>43631</v>
      </c>
      <c r="E314" s="20">
        <v>44173</v>
      </c>
      <c r="F314" s="20">
        <v>46575</v>
      </c>
      <c r="G314" s="20">
        <v>52601</v>
      </c>
      <c r="H314" s="20">
        <v>68431</v>
      </c>
      <c r="I314" s="20">
        <v>73746</v>
      </c>
      <c r="J314" s="20">
        <v>70904</v>
      </c>
      <c r="K314" s="20">
        <v>71078</v>
      </c>
      <c r="L314" s="20">
        <v>68683</v>
      </c>
      <c r="M314" s="20">
        <v>64309</v>
      </c>
      <c r="N314" s="20">
        <v>58884</v>
      </c>
      <c r="O314" s="20">
        <v>49169</v>
      </c>
      <c r="P314" s="20">
        <v>53016</v>
      </c>
      <c r="Q314" s="20">
        <v>60283</v>
      </c>
      <c r="R314" s="20">
        <v>69972</v>
      </c>
      <c r="S314" s="20">
        <v>84567</v>
      </c>
      <c r="T314" s="20">
        <v>88497</v>
      </c>
      <c r="U314" s="20">
        <v>83587</v>
      </c>
      <c r="V314" s="20">
        <v>78767</v>
      </c>
      <c r="W314" s="20">
        <v>70853</v>
      </c>
      <c r="X314" s="20">
        <v>60210</v>
      </c>
      <c r="Y314" s="20">
        <v>54652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1106525</v>
      </c>
      <c r="AD314" s="5">
        <f t="shared" si="34"/>
        <v>404848</v>
      </c>
      <c r="AE314" s="5">
        <f t="shared" si="35"/>
        <v>1511373</v>
      </c>
      <c r="AG314" s="2">
        <f t="shared" si="36"/>
        <v>11</v>
      </c>
      <c r="AH314" s="2">
        <f t="shared" si="37"/>
        <v>2024</v>
      </c>
      <c r="AJ314" s="5">
        <f t="shared" si="38"/>
        <v>88497</v>
      </c>
      <c r="AK314" s="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40"/>
    </row>
    <row r="315" spans="1:89" x14ac:dyDescent="0.25">
      <c r="A315" s="18">
        <v>45598</v>
      </c>
      <c r="B315" s="20">
        <v>49960</v>
      </c>
      <c r="C315" s="20">
        <v>47348</v>
      </c>
      <c r="D315" s="20">
        <v>46228</v>
      </c>
      <c r="E315" s="20">
        <v>46407</v>
      </c>
      <c r="F315" s="20">
        <v>49058</v>
      </c>
      <c r="G315" s="20">
        <v>53349</v>
      </c>
      <c r="H315" s="20">
        <v>63792</v>
      </c>
      <c r="I315" s="20">
        <v>69680</v>
      </c>
      <c r="J315" s="20">
        <v>73464</v>
      </c>
      <c r="K315" s="20">
        <v>70738</v>
      </c>
      <c r="L315" s="20">
        <v>65169</v>
      </c>
      <c r="M315" s="20">
        <v>61268</v>
      </c>
      <c r="N315" s="20">
        <v>61137</v>
      </c>
      <c r="O315" s="20">
        <v>60336</v>
      </c>
      <c r="P315" s="20">
        <v>61552</v>
      </c>
      <c r="Q315" s="20">
        <v>68185</v>
      </c>
      <c r="R315" s="20">
        <v>81216</v>
      </c>
      <c r="S315" s="20">
        <v>95524</v>
      </c>
      <c r="T315" s="20">
        <v>98553</v>
      </c>
      <c r="U315" s="20">
        <v>94774</v>
      </c>
      <c r="V315" s="20">
        <v>89574</v>
      </c>
      <c r="W315" s="20">
        <v>79084</v>
      </c>
      <c r="X315" s="20">
        <v>69896</v>
      </c>
      <c r="Y315" s="20">
        <v>60435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1616727</v>
      </c>
      <c r="AE315" s="5">
        <f t="shared" si="35"/>
        <v>1616727</v>
      </c>
      <c r="AG315" s="2">
        <f t="shared" si="36"/>
        <v>11</v>
      </c>
      <c r="AH315" s="2">
        <f t="shared" si="37"/>
        <v>2024</v>
      </c>
      <c r="AJ315" s="5">
        <f t="shared" si="38"/>
        <v>98553</v>
      </c>
      <c r="AK315" s="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40"/>
    </row>
    <row r="316" spans="1:89" x14ac:dyDescent="0.25">
      <c r="A316" s="18">
        <v>45599</v>
      </c>
      <c r="B316" s="20">
        <v>57654</v>
      </c>
      <c r="C316" s="20">
        <v>53026</v>
      </c>
      <c r="D316" s="20">
        <v>51948</v>
      </c>
      <c r="E316" s="20">
        <v>52841</v>
      </c>
      <c r="F316" s="20">
        <v>55898</v>
      </c>
      <c r="G316" s="20">
        <v>60216</v>
      </c>
      <c r="H316" s="20">
        <v>72482</v>
      </c>
      <c r="I316" s="20">
        <v>72922</v>
      </c>
      <c r="J316" s="20">
        <v>68861</v>
      </c>
      <c r="K316" s="20">
        <v>64929</v>
      </c>
      <c r="L316" s="20">
        <v>59904</v>
      </c>
      <c r="M316" s="20">
        <v>55797</v>
      </c>
      <c r="N316" s="20">
        <v>54974</v>
      </c>
      <c r="O316" s="20">
        <v>55217</v>
      </c>
      <c r="P316" s="20">
        <v>62442</v>
      </c>
      <c r="Q316" s="20">
        <v>75507</v>
      </c>
      <c r="R316" s="20">
        <v>92026</v>
      </c>
      <c r="S316" s="20">
        <v>105967</v>
      </c>
      <c r="T316" s="20">
        <v>105328</v>
      </c>
      <c r="U316" s="20">
        <v>100304</v>
      </c>
      <c r="V316" s="20">
        <v>93674</v>
      </c>
      <c r="W316" s="20">
        <v>83007</v>
      </c>
      <c r="X316" s="20">
        <v>71468</v>
      </c>
      <c r="Y316" s="20">
        <v>61765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1688157</v>
      </c>
      <c r="AE316" s="5">
        <f t="shared" si="35"/>
        <v>1688157</v>
      </c>
      <c r="AG316" s="2">
        <f t="shared" si="36"/>
        <v>11</v>
      </c>
      <c r="AH316" s="2">
        <f t="shared" si="37"/>
        <v>2024</v>
      </c>
      <c r="AJ316" s="5">
        <f t="shared" si="38"/>
        <v>105967</v>
      </c>
      <c r="AK316" s="2">
        <f t="shared" si="39"/>
        <v>18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40"/>
    </row>
    <row r="317" spans="1:89" x14ac:dyDescent="0.25">
      <c r="A317" s="18">
        <v>45600</v>
      </c>
      <c r="B317" s="20">
        <v>54876</v>
      </c>
      <c r="C317" s="20">
        <v>57135</v>
      </c>
      <c r="D317" s="20">
        <v>54225</v>
      </c>
      <c r="E317" s="20">
        <v>56757</v>
      </c>
      <c r="F317" s="20">
        <v>61147</v>
      </c>
      <c r="G317" s="20">
        <v>69917</v>
      </c>
      <c r="H317" s="20">
        <v>89033</v>
      </c>
      <c r="I317" s="20">
        <v>91025</v>
      </c>
      <c r="J317" s="20">
        <v>82196</v>
      </c>
      <c r="K317" s="20">
        <v>78356</v>
      </c>
      <c r="L317" s="20">
        <v>72475</v>
      </c>
      <c r="M317" s="20">
        <v>69014</v>
      </c>
      <c r="N317" s="20">
        <v>71523</v>
      </c>
      <c r="O317" s="20">
        <v>67998</v>
      </c>
      <c r="P317" s="20">
        <v>72263</v>
      </c>
      <c r="Q317" s="20">
        <v>76921</v>
      </c>
      <c r="R317" s="20">
        <v>87545</v>
      </c>
      <c r="S317" s="20">
        <v>104568</v>
      </c>
      <c r="T317" s="20">
        <v>107673</v>
      </c>
      <c r="U317" s="20">
        <v>96779</v>
      </c>
      <c r="V317" s="20">
        <v>90930</v>
      </c>
      <c r="W317" s="20">
        <v>79855</v>
      </c>
      <c r="X317" s="20">
        <v>67099</v>
      </c>
      <c r="Y317" s="20">
        <v>59342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1316220</v>
      </c>
      <c r="AD317" s="5">
        <f t="shared" si="34"/>
        <v>502432</v>
      </c>
      <c r="AE317" s="5">
        <f t="shared" si="35"/>
        <v>1818652</v>
      </c>
      <c r="AG317" s="2">
        <f t="shared" si="36"/>
        <v>11</v>
      </c>
      <c r="AH317" s="2">
        <f t="shared" si="37"/>
        <v>2024</v>
      </c>
      <c r="AJ317" s="5">
        <f t="shared" si="38"/>
        <v>107673</v>
      </c>
      <c r="AK317" s="2">
        <f t="shared" si="39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40"/>
    </row>
    <row r="318" spans="1:89" x14ac:dyDescent="0.25">
      <c r="A318" s="18">
        <v>45601</v>
      </c>
      <c r="B318" s="20">
        <v>54037</v>
      </c>
      <c r="C318" s="20">
        <v>51755</v>
      </c>
      <c r="D318" s="20">
        <v>49117</v>
      </c>
      <c r="E318" s="20">
        <v>49691</v>
      </c>
      <c r="F318" s="20">
        <v>53152</v>
      </c>
      <c r="G318" s="20">
        <v>59841</v>
      </c>
      <c r="H318" s="20">
        <v>77077</v>
      </c>
      <c r="I318" s="20">
        <v>81049</v>
      </c>
      <c r="J318" s="20">
        <v>75805</v>
      </c>
      <c r="K318" s="20">
        <v>73377</v>
      </c>
      <c r="L318" s="20">
        <v>68499</v>
      </c>
      <c r="M318" s="20">
        <v>63442</v>
      </c>
      <c r="N318" s="20">
        <v>62863</v>
      </c>
      <c r="O318" s="20">
        <v>61321</v>
      </c>
      <c r="P318" s="20">
        <v>63045</v>
      </c>
      <c r="Q318" s="20">
        <v>66728</v>
      </c>
      <c r="R318" s="20">
        <v>80425</v>
      </c>
      <c r="S318" s="20">
        <v>93845</v>
      </c>
      <c r="T318" s="20">
        <v>94793</v>
      </c>
      <c r="U318" s="20">
        <v>89408</v>
      </c>
      <c r="V318" s="20">
        <v>84503</v>
      </c>
      <c r="W318" s="20">
        <v>74552</v>
      </c>
      <c r="X318" s="20">
        <v>62648</v>
      </c>
      <c r="Y318" s="20">
        <v>55023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1196303</v>
      </c>
      <c r="AD318" s="5">
        <f t="shared" si="34"/>
        <v>449693</v>
      </c>
      <c r="AE318" s="5">
        <f t="shared" si="35"/>
        <v>1645996</v>
      </c>
      <c r="AG318" s="2">
        <f t="shared" si="36"/>
        <v>11</v>
      </c>
      <c r="AH318" s="2">
        <f t="shared" si="37"/>
        <v>2024</v>
      </c>
      <c r="AJ318" s="5">
        <f t="shared" si="38"/>
        <v>94793</v>
      </c>
      <c r="AK318" s="2">
        <f t="shared" si="39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40"/>
    </row>
    <row r="319" spans="1:89" x14ac:dyDescent="0.25">
      <c r="A319" s="18">
        <v>45602</v>
      </c>
      <c r="B319" s="20">
        <v>50945</v>
      </c>
      <c r="C319" s="20">
        <v>47985</v>
      </c>
      <c r="D319" s="20">
        <v>45946</v>
      </c>
      <c r="E319" s="20">
        <v>46650</v>
      </c>
      <c r="F319" s="20">
        <v>49002</v>
      </c>
      <c r="G319" s="20">
        <v>55778</v>
      </c>
      <c r="H319" s="20">
        <v>70647</v>
      </c>
      <c r="I319" s="20">
        <v>72806</v>
      </c>
      <c r="J319" s="20">
        <v>67149</v>
      </c>
      <c r="K319" s="20">
        <v>64158</v>
      </c>
      <c r="L319" s="20">
        <v>58733</v>
      </c>
      <c r="M319" s="20">
        <v>56978</v>
      </c>
      <c r="N319" s="20">
        <v>60936</v>
      </c>
      <c r="O319" s="20">
        <v>59139</v>
      </c>
      <c r="P319" s="20">
        <v>61002</v>
      </c>
      <c r="Q319" s="20">
        <v>66158</v>
      </c>
      <c r="R319" s="20">
        <v>77746</v>
      </c>
      <c r="S319" s="20">
        <v>90795</v>
      </c>
      <c r="T319" s="20">
        <v>91340</v>
      </c>
      <c r="U319" s="20">
        <v>83962</v>
      </c>
      <c r="V319" s="20">
        <v>80037</v>
      </c>
      <c r="W319" s="20">
        <v>68821</v>
      </c>
      <c r="X319" s="20">
        <v>58010</v>
      </c>
      <c r="Y319" s="20">
        <v>50907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1117770</v>
      </c>
      <c r="AD319" s="5">
        <f t="shared" si="34"/>
        <v>417860</v>
      </c>
      <c r="AE319" s="5">
        <f t="shared" si="35"/>
        <v>1535630</v>
      </c>
      <c r="AG319" s="2">
        <f t="shared" si="36"/>
        <v>11</v>
      </c>
      <c r="AH319" s="2">
        <f t="shared" si="37"/>
        <v>2024</v>
      </c>
      <c r="AJ319" s="5">
        <f t="shared" si="38"/>
        <v>91340</v>
      </c>
      <c r="AK319" s="2">
        <f t="shared" si="39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40"/>
    </row>
    <row r="320" spans="1:89" x14ac:dyDescent="0.25">
      <c r="A320" s="18">
        <v>45603</v>
      </c>
      <c r="B320" s="20">
        <v>48184</v>
      </c>
      <c r="C320" s="20">
        <v>44740</v>
      </c>
      <c r="D320" s="20">
        <v>43404</v>
      </c>
      <c r="E320" s="20">
        <v>44029</v>
      </c>
      <c r="F320" s="20">
        <v>47286</v>
      </c>
      <c r="G320" s="20">
        <v>53459</v>
      </c>
      <c r="H320" s="20">
        <v>70042</v>
      </c>
      <c r="I320" s="20">
        <v>72756</v>
      </c>
      <c r="J320" s="20">
        <v>66660</v>
      </c>
      <c r="K320" s="20">
        <v>58253</v>
      </c>
      <c r="L320" s="20">
        <v>55720</v>
      </c>
      <c r="M320" s="20">
        <v>51315</v>
      </c>
      <c r="N320" s="20">
        <v>48696</v>
      </c>
      <c r="O320" s="20">
        <v>47753</v>
      </c>
      <c r="P320" s="20">
        <v>53717</v>
      </c>
      <c r="Q320" s="20">
        <v>65609</v>
      </c>
      <c r="R320" s="20">
        <v>79027</v>
      </c>
      <c r="S320" s="20">
        <v>93003</v>
      </c>
      <c r="T320" s="20">
        <v>95438</v>
      </c>
      <c r="U320" s="20">
        <v>91405</v>
      </c>
      <c r="V320" s="20">
        <v>86688</v>
      </c>
      <c r="W320" s="20">
        <v>77705</v>
      </c>
      <c r="X320" s="20">
        <v>64831</v>
      </c>
      <c r="Y320" s="20">
        <v>58787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1108576</v>
      </c>
      <c r="AD320" s="5">
        <f t="shared" si="34"/>
        <v>409931</v>
      </c>
      <c r="AE320" s="5">
        <f t="shared" si="35"/>
        <v>1518507</v>
      </c>
      <c r="AG320" s="2">
        <f t="shared" si="36"/>
        <v>11</v>
      </c>
      <c r="AH320" s="2">
        <f t="shared" si="37"/>
        <v>2024</v>
      </c>
      <c r="AJ320" s="5">
        <f t="shared" si="38"/>
        <v>95438</v>
      </c>
      <c r="AK320" s="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40"/>
    </row>
    <row r="321" spans="1:89" x14ac:dyDescent="0.25">
      <c r="A321" s="18">
        <v>45604</v>
      </c>
      <c r="B321" s="20">
        <v>52921</v>
      </c>
      <c r="C321" s="20">
        <v>50649</v>
      </c>
      <c r="D321" s="20">
        <v>48797</v>
      </c>
      <c r="E321" s="20">
        <v>49710</v>
      </c>
      <c r="F321" s="20">
        <v>53083</v>
      </c>
      <c r="G321" s="20">
        <v>59798</v>
      </c>
      <c r="H321" s="20">
        <v>76559</v>
      </c>
      <c r="I321" s="20">
        <v>77175</v>
      </c>
      <c r="J321" s="20">
        <v>69458</v>
      </c>
      <c r="K321" s="20">
        <v>61003</v>
      </c>
      <c r="L321" s="20">
        <v>59051</v>
      </c>
      <c r="M321" s="20">
        <v>60130</v>
      </c>
      <c r="N321" s="20">
        <v>64009</v>
      </c>
      <c r="O321" s="20">
        <v>62166</v>
      </c>
      <c r="P321" s="20">
        <v>63161</v>
      </c>
      <c r="Q321" s="20">
        <v>69271</v>
      </c>
      <c r="R321" s="20">
        <v>81583</v>
      </c>
      <c r="S321" s="20">
        <v>94027</v>
      </c>
      <c r="T321" s="20">
        <v>94958</v>
      </c>
      <c r="U321" s="20">
        <v>89805</v>
      </c>
      <c r="V321" s="20">
        <v>85917</v>
      </c>
      <c r="W321" s="20">
        <v>76879</v>
      </c>
      <c r="X321" s="20">
        <v>66647</v>
      </c>
      <c r="Y321" s="20">
        <v>59873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1175240</v>
      </c>
      <c r="AD321" s="5">
        <f t="shared" si="34"/>
        <v>451390</v>
      </c>
      <c r="AE321" s="5">
        <f t="shared" si="35"/>
        <v>1626630</v>
      </c>
      <c r="AG321" s="2">
        <f t="shared" si="36"/>
        <v>11</v>
      </c>
      <c r="AH321" s="2">
        <f t="shared" si="37"/>
        <v>2024</v>
      </c>
      <c r="AJ321" s="5">
        <f t="shared" si="38"/>
        <v>94958</v>
      </c>
      <c r="AK321" s="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40"/>
    </row>
    <row r="322" spans="1:89" x14ac:dyDescent="0.25">
      <c r="A322" s="18">
        <v>45605</v>
      </c>
      <c r="B322" s="20">
        <v>55569</v>
      </c>
      <c r="C322" s="20">
        <v>52199</v>
      </c>
      <c r="D322" s="20">
        <v>50632</v>
      </c>
      <c r="E322" s="20">
        <v>50778</v>
      </c>
      <c r="F322" s="20">
        <v>53832</v>
      </c>
      <c r="G322" s="20">
        <v>58375</v>
      </c>
      <c r="H322" s="20">
        <v>67794</v>
      </c>
      <c r="I322" s="20">
        <v>69590</v>
      </c>
      <c r="J322" s="20">
        <v>67962</v>
      </c>
      <c r="K322" s="20">
        <v>62920</v>
      </c>
      <c r="L322" s="20">
        <v>59412</v>
      </c>
      <c r="M322" s="20">
        <v>56829</v>
      </c>
      <c r="N322" s="20">
        <v>55359</v>
      </c>
      <c r="O322" s="20">
        <v>55288</v>
      </c>
      <c r="P322" s="20">
        <v>62181</v>
      </c>
      <c r="Q322" s="20">
        <v>74450</v>
      </c>
      <c r="R322" s="20">
        <v>88279</v>
      </c>
      <c r="S322" s="20">
        <v>101102</v>
      </c>
      <c r="T322" s="20">
        <v>100141</v>
      </c>
      <c r="U322" s="20">
        <v>97077</v>
      </c>
      <c r="V322" s="20">
        <v>92762</v>
      </c>
      <c r="W322" s="20">
        <v>83601</v>
      </c>
      <c r="X322" s="20">
        <v>73927</v>
      </c>
      <c r="Y322" s="20">
        <v>63731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1653790</v>
      </c>
      <c r="AE322" s="5">
        <f t="shared" si="35"/>
        <v>1653790</v>
      </c>
      <c r="AG322" s="2">
        <f t="shared" si="36"/>
        <v>11</v>
      </c>
      <c r="AH322" s="2">
        <f t="shared" si="37"/>
        <v>2024</v>
      </c>
      <c r="AJ322" s="5">
        <f t="shared" si="38"/>
        <v>101102</v>
      </c>
      <c r="AK322" s="2">
        <f t="shared" si="39"/>
        <v>18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40"/>
    </row>
    <row r="323" spans="1:89" x14ac:dyDescent="0.25">
      <c r="A323" s="18">
        <v>45606</v>
      </c>
      <c r="B323" s="20">
        <v>62186</v>
      </c>
      <c r="C323" s="20">
        <v>58034</v>
      </c>
      <c r="D323" s="20">
        <v>56345</v>
      </c>
      <c r="E323" s="20">
        <v>57216</v>
      </c>
      <c r="F323" s="20">
        <v>59739</v>
      </c>
      <c r="G323" s="20">
        <v>63971</v>
      </c>
      <c r="H323" s="20">
        <v>73563</v>
      </c>
      <c r="I323" s="20">
        <v>74637</v>
      </c>
      <c r="J323" s="20">
        <v>66697</v>
      </c>
      <c r="K323" s="20">
        <v>61694</v>
      </c>
      <c r="L323" s="20">
        <v>58798</v>
      </c>
      <c r="M323" s="20">
        <v>55568</v>
      </c>
      <c r="N323" s="20">
        <v>54945</v>
      </c>
      <c r="O323" s="20">
        <v>62063</v>
      </c>
      <c r="P323" s="20">
        <v>64869</v>
      </c>
      <c r="Q323" s="20">
        <v>74262</v>
      </c>
      <c r="R323" s="20">
        <v>89169</v>
      </c>
      <c r="S323" s="20">
        <v>100891</v>
      </c>
      <c r="T323" s="20">
        <v>99794</v>
      </c>
      <c r="U323" s="20">
        <v>94806</v>
      </c>
      <c r="V323" s="20">
        <v>88081</v>
      </c>
      <c r="W323" s="20">
        <v>76657</v>
      </c>
      <c r="X323" s="20">
        <v>65845</v>
      </c>
      <c r="Y323" s="20">
        <v>55681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1675511</v>
      </c>
      <c r="AE323" s="5">
        <f t="shared" si="35"/>
        <v>1675511</v>
      </c>
      <c r="AG323" s="2">
        <f t="shared" si="36"/>
        <v>11</v>
      </c>
      <c r="AH323" s="2">
        <f t="shared" si="37"/>
        <v>2024</v>
      </c>
      <c r="AJ323" s="5">
        <f t="shared" si="38"/>
        <v>100891</v>
      </c>
      <c r="AK323" s="2">
        <f t="shared" si="39"/>
        <v>18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40"/>
    </row>
    <row r="324" spans="1:89" x14ac:dyDescent="0.25">
      <c r="A324" s="18">
        <v>45607</v>
      </c>
      <c r="B324" s="20">
        <v>53969</v>
      </c>
      <c r="C324" s="20">
        <v>49738</v>
      </c>
      <c r="D324" s="20">
        <v>47718</v>
      </c>
      <c r="E324" s="20">
        <v>48205</v>
      </c>
      <c r="F324" s="20">
        <v>51195</v>
      </c>
      <c r="G324" s="20">
        <v>56915</v>
      </c>
      <c r="H324" s="20">
        <v>68394</v>
      </c>
      <c r="I324" s="20">
        <v>74854</v>
      </c>
      <c r="J324" s="20">
        <v>75277</v>
      </c>
      <c r="K324" s="20">
        <v>73849</v>
      </c>
      <c r="L324" s="20">
        <v>66817</v>
      </c>
      <c r="M324" s="20">
        <v>58382</v>
      </c>
      <c r="N324" s="20">
        <v>58126</v>
      </c>
      <c r="O324" s="20">
        <v>62859</v>
      </c>
      <c r="P324" s="20">
        <v>66554</v>
      </c>
      <c r="Q324" s="20">
        <v>73584</v>
      </c>
      <c r="R324" s="20">
        <v>87558</v>
      </c>
      <c r="S324" s="20">
        <v>98208</v>
      </c>
      <c r="T324" s="20">
        <v>97074</v>
      </c>
      <c r="U324" s="20">
        <v>90829</v>
      </c>
      <c r="V324" s="20">
        <v>84703</v>
      </c>
      <c r="W324" s="20">
        <v>73355</v>
      </c>
      <c r="X324" s="20">
        <v>63292</v>
      </c>
      <c r="Y324" s="20">
        <v>53654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1635109</v>
      </c>
      <c r="AE324" s="5">
        <f t="shared" si="35"/>
        <v>1635109</v>
      </c>
      <c r="AG324" s="2">
        <f t="shared" si="36"/>
        <v>11</v>
      </c>
      <c r="AH324" s="2">
        <f t="shared" si="37"/>
        <v>2024</v>
      </c>
      <c r="AJ324" s="5">
        <f t="shared" si="38"/>
        <v>98208</v>
      </c>
      <c r="AK324" s="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40"/>
    </row>
    <row r="325" spans="1:89" x14ac:dyDescent="0.25">
      <c r="A325" s="18">
        <v>45608</v>
      </c>
      <c r="B325" s="20">
        <v>51202</v>
      </c>
      <c r="C325" s="20">
        <v>48063</v>
      </c>
      <c r="D325" s="20">
        <v>46058</v>
      </c>
      <c r="E325" s="20">
        <v>46509</v>
      </c>
      <c r="F325" s="20">
        <v>50774</v>
      </c>
      <c r="G325" s="20">
        <v>56869</v>
      </c>
      <c r="H325" s="20">
        <v>74545</v>
      </c>
      <c r="I325" s="20">
        <v>76994</v>
      </c>
      <c r="J325" s="20">
        <v>70296</v>
      </c>
      <c r="K325" s="20">
        <v>70737</v>
      </c>
      <c r="L325" s="20">
        <v>69393</v>
      </c>
      <c r="M325" s="20">
        <v>67130</v>
      </c>
      <c r="N325" s="20">
        <v>65272</v>
      </c>
      <c r="O325" s="20">
        <v>61974</v>
      </c>
      <c r="P325" s="20">
        <v>66152</v>
      </c>
      <c r="Q325" s="20">
        <v>74936</v>
      </c>
      <c r="R325" s="20">
        <v>88565</v>
      </c>
      <c r="S325" s="20">
        <v>103147</v>
      </c>
      <c r="T325" s="20">
        <v>105571</v>
      </c>
      <c r="U325" s="20">
        <v>99509</v>
      </c>
      <c r="V325" s="20">
        <v>93465</v>
      </c>
      <c r="W325" s="20">
        <v>84035</v>
      </c>
      <c r="X325" s="20">
        <v>71616</v>
      </c>
      <c r="Y325" s="20">
        <v>64223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1268792</v>
      </c>
      <c r="AD325" s="5">
        <f t="shared" si="34"/>
        <v>438243</v>
      </c>
      <c r="AE325" s="5">
        <f t="shared" si="35"/>
        <v>1707035</v>
      </c>
      <c r="AG325" s="2">
        <f t="shared" si="36"/>
        <v>11</v>
      </c>
      <c r="AH325" s="2">
        <f t="shared" si="37"/>
        <v>2024</v>
      </c>
      <c r="AJ325" s="5">
        <f t="shared" si="38"/>
        <v>105571</v>
      </c>
      <c r="AK325" s="2">
        <f t="shared" si="39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40"/>
    </row>
    <row r="326" spans="1:89" x14ac:dyDescent="0.25">
      <c r="A326" s="18">
        <v>45609</v>
      </c>
      <c r="B326" s="20">
        <v>60657</v>
      </c>
      <c r="C326" s="20">
        <v>57762</v>
      </c>
      <c r="D326" s="20">
        <v>56225</v>
      </c>
      <c r="E326" s="20">
        <v>57294</v>
      </c>
      <c r="F326" s="20">
        <v>62069</v>
      </c>
      <c r="G326" s="20">
        <v>69907</v>
      </c>
      <c r="H326" s="20">
        <v>88633</v>
      </c>
      <c r="I326" s="20">
        <v>86041</v>
      </c>
      <c r="J326" s="20">
        <v>70220</v>
      </c>
      <c r="K326" s="20">
        <v>60783</v>
      </c>
      <c r="L326" s="20">
        <v>54556</v>
      </c>
      <c r="M326" s="20">
        <v>52409</v>
      </c>
      <c r="N326" s="20">
        <v>47562</v>
      </c>
      <c r="O326" s="20">
        <v>53592</v>
      </c>
      <c r="P326" s="20">
        <v>63100</v>
      </c>
      <c r="Q326" s="20">
        <v>75861</v>
      </c>
      <c r="R326" s="20">
        <v>91912</v>
      </c>
      <c r="S326" s="20">
        <v>108130</v>
      </c>
      <c r="T326" s="20">
        <v>109267</v>
      </c>
      <c r="U326" s="20">
        <v>104336</v>
      </c>
      <c r="V326" s="20">
        <v>98828</v>
      </c>
      <c r="W326" s="20">
        <v>88938</v>
      </c>
      <c r="X326" s="20">
        <v>74941</v>
      </c>
      <c r="Y326" s="20">
        <v>67622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1240476</v>
      </c>
      <c r="AD326" s="5">
        <f t="shared" si="34"/>
        <v>520169</v>
      </c>
      <c r="AE326" s="5">
        <f t="shared" si="35"/>
        <v>1760645</v>
      </c>
      <c r="AG326" s="2">
        <f t="shared" si="36"/>
        <v>11</v>
      </c>
      <c r="AH326" s="2">
        <f t="shared" si="37"/>
        <v>2024</v>
      </c>
      <c r="AJ326" s="5">
        <f t="shared" si="38"/>
        <v>109267</v>
      </c>
      <c r="AK326" s="2">
        <f t="shared" si="39"/>
        <v>19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40"/>
    </row>
    <row r="327" spans="1:89" x14ac:dyDescent="0.25">
      <c r="A327" s="18">
        <v>45610</v>
      </c>
      <c r="B327" s="20">
        <v>63452</v>
      </c>
      <c r="C327" s="20">
        <v>60959</v>
      </c>
      <c r="D327" s="20">
        <v>58614</v>
      </c>
      <c r="E327" s="20">
        <v>60463</v>
      </c>
      <c r="F327" s="20">
        <v>64207</v>
      </c>
      <c r="G327" s="20">
        <v>71780</v>
      </c>
      <c r="H327" s="20">
        <v>91161</v>
      </c>
      <c r="I327" s="20">
        <v>89449</v>
      </c>
      <c r="J327" s="20">
        <v>73056</v>
      </c>
      <c r="K327" s="20">
        <v>63086</v>
      </c>
      <c r="L327" s="20">
        <v>59216</v>
      </c>
      <c r="M327" s="20">
        <v>54591</v>
      </c>
      <c r="N327" s="20">
        <v>52959</v>
      </c>
      <c r="O327" s="20">
        <v>53640</v>
      </c>
      <c r="P327" s="20">
        <v>62836</v>
      </c>
      <c r="Q327" s="20">
        <v>74446</v>
      </c>
      <c r="R327" s="20">
        <v>88132</v>
      </c>
      <c r="S327" s="20">
        <v>104526</v>
      </c>
      <c r="T327" s="20">
        <v>112070</v>
      </c>
      <c r="U327" s="20">
        <v>103320</v>
      </c>
      <c r="V327" s="20">
        <v>98373</v>
      </c>
      <c r="W327" s="20">
        <v>88781</v>
      </c>
      <c r="X327" s="20">
        <v>75034</v>
      </c>
      <c r="Y327" s="20">
        <v>67988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1253515</v>
      </c>
      <c r="AD327" s="5">
        <f t="shared" si="34"/>
        <v>538624</v>
      </c>
      <c r="AE327" s="5">
        <f t="shared" si="35"/>
        <v>1792139</v>
      </c>
      <c r="AG327" s="2">
        <f t="shared" si="36"/>
        <v>11</v>
      </c>
      <c r="AH327" s="2">
        <f t="shared" si="37"/>
        <v>2024</v>
      </c>
      <c r="AJ327" s="5">
        <f t="shared" si="38"/>
        <v>112070</v>
      </c>
      <c r="AK327" s="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40"/>
    </row>
    <row r="328" spans="1:89" x14ac:dyDescent="0.25">
      <c r="A328" s="18">
        <v>45611</v>
      </c>
      <c r="B328" s="20">
        <v>63150</v>
      </c>
      <c r="C328" s="20">
        <v>60732</v>
      </c>
      <c r="D328" s="20">
        <v>58993</v>
      </c>
      <c r="E328" s="20">
        <v>60311</v>
      </c>
      <c r="F328" s="20">
        <v>64330</v>
      </c>
      <c r="G328" s="20">
        <v>71210</v>
      </c>
      <c r="H328" s="20">
        <v>89791</v>
      </c>
      <c r="I328" s="20">
        <v>91208</v>
      </c>
      <c r="J328" s="20">
        <v>83662</v>
      </c>
      <c r="K328" s="20">
        <v>79926</v>
      </c>
      <c r="L328" s="20">
        <v>72408</v>
      </c>
      <c r="M328" s="20">
        <v>72838</v>
      </c>
      <c r="N328" s="20">
        <v>72578</v>
      </c>
      <c r="O328" s="20">
        <v>71663</v>
      </c>
      <c r="P328" s="20">
        <v>73758</v>
      </c>
      <c r="Q328" s="20">
        <v>78687</v>
      </c>
      <c r="R328" s="20">
        <v>89145</v>
      </c>
      <c r="S328" s="20">
        <v>101239</v>
      </c>
      <c r="T328" s="20">
        <v>99911</v>
      </c>
      <c r="U328" s="20">
        <v>93685</v>
      </c>
      <c r="V328" s="20">
        <v>88697</v>
      </c>
      <c r="W328" s="20">
        <v>80284</v>
      </c>
      <c r="X328" s="20">
        <v>68044</v>
      </c>
      <c r="Y328" s="20">
        <v>61203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1317733</v>
      </c>
      <c r="AD328" s="5">
        <f t="shared" si="34"/>
        <v>529720</v>
      </c>
      <c r="AE328" s="5">
        <f t="shared" si="35"/>
        <v>1847453</v>
      </c>
      <c r="AG328" s="2">
        <f t="shared" si="36"/>
        <v>11</v>
      </c>
      <c r="AH328" s="2">
        <f t="shared" si="37"/>
        <v>2024</v>
      </c>
      <c r="AJ328" s="5">
        <f t="shared" si="38"/>
        <v>101239</v>
      </c>
      <c r="AK328" s="2">
        <f t="shared" si="39"/>
        <v>18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40"/>
    </row>
    <row r="329" spans="1:89" x14ac:dyDescent="0.25">
      <c r="A329" s="18">
        <v>45612</v>
      </c>
      <c r="B329" s="20">
        <v>56861</v>
      </c>
      <c r="C329" s="20">
        <v>52563</v>
      </c>
      <c r="D329" s="20">
        <v>50560</v>
      </c>
      <c r="E329" s="20">
        <v>50416</v>
      </c>
      <c r="F329" s="20">
        <v>52889</v>
      </c>
      <c r="G329" s="20">
        <v>57603</v>
      </c>
      <c r="H329" s="20">
        <v>66258</v>
      </c>
      <c r="I329" s="20">
        <v>70325</v>
      </c>
      <c r="J329" s="20">
        <v>69641</v>
      </c>
      <c r="K329" s="20">
        <v>71284</v>
      </c>
      <c r="L329" s="20">
        <v>73577</v>
      </c>
      <c r="M329" s="20">
        <v>70736</v>
      </c>
      <c r="N329" s="20">
        <v>70547</v>
      </c>
      <c r="O329" s="20">
        <v>69242</v>
      </c>
      <c r="P329" s="20">
        <v>70533</v>
      </c>
      <c r="Q329" s="20">
        <v>76391</v>
      </c>
      <c r="R329" s="20">
        <v>88810</v>
      </c>
      <c r="S329" s="20">
        <v>97674</v>
      </c>
      <c r="T329" s="20">
        <v>96600</v>
      </c>
      <c r="U329" s="20">
        <v>91544</v>
      </c>
      <c r="V329" s="20">
        <v>85837</v>
      </c>
      <c r="W329" s="20">
        <v>76319</v>
      </c>
      <c r="X329" s="20">
        <v>66968</v>
      </c>
      <c r="Y329" s="20">
        <v>57863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1691041</v>
      </c>
      <c r="AE329" s="5">
        <f t="shared" si="35"/>
        <v>1691041</v>
      </c>
      <c r="AG329" s="2">
        <f t="shared" si="36"/>
        <v>11</v>
      </c>
      <c r="AH329" s="2">
        <f t="shared" si="37"/>
        <v>2024</v>
      </c>
      <c r="AJ329" s="5">
        <f t="shared" si="38"/>
        <v>97674</v>
      </c>
      <c r="AK329" s="2">
        <f t="shared" si="39"/>
        <v>18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40"/>
    </row>
    <row r="330" spans="1:89" x14ac:dyDescent="0.25">
      <c r="A330" s="18">
        <v>45613</v>
      </c>
      <c r="B330" s="20">
        <v>55316</v>
      </c>
      <c r="C330" s="20">
        <v>51960</v>
      </c>
      <c r="D330" s="20">
        <v>50286</v>
      </c>
      <c r="E330" s="20">
        <v>51394</v>
      </c>
      <c r="F330" s="20">
        <v>53087</v>
      </c>
      <c r="G330" s="20">
        <v>57238</v>
      </c>
      <c r="H330" s="20">
        <v>66800</v>
      </c>
      <c r="I330" s="20">
        <v>69913</v>
      </c>
      <c r="J330" s="20">
        <v>65521</v>
      </c>
      <c r="K330" s="20">
        <v>60999</v>
      </c>
      <c r="L330" s="20">
        <v>61504</v>
      </c>
      <c r="M330" s="20">
        <v>57062</v>
      </c>
      <c r="N330" s="20">
        <v>54857</v>
      </c>
      <c r="O330" s="20">
        <v>55310</v>
      </c>
      <c r="P330" s="20">
        <v>63948</v>
      </c>
      <c r="Q330" s="20">
        <v>74362</v>
      </c>
      <c r="R330" s="20">
        <v>90822</v>
      </c>
      <c r="S330" s="20">
        <v>102763</v>
      </c>
      <c r="T330" s="20">
        <v>102027</v>
      </c>
      <c r="U330" s="20">
        <v>97416</v>
      </c>
      <c r="V330" s="20">
        <v>91174</v>
      </c>
      <c r="W330" s="20">
        <v>78727</v>
      </c>
      <c r="X330" s="20">
        <v>68350</v>
      </c>
      <c r="Y330" s="20">
        <v>58102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1638938</v>
      </c>
      <c r="AE330" s="5">
        <f t="shared" ref="AE330:AE393" si="43">SUM(B330:Y330)</f>
        <v>1638938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102763</v>
      </c>
      <c r="AK330" s="2">
        <f t="shared" ref="AK330:AK393" si="47">IF(AE330&gt;0,INDEX(B$8:Y$8,MATCH(AJ330,B330:Y330,0)),"")</f>
        <v>18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40"/>
    </row>
    <row r="331" spans="1:89" x14ac:dyDescent="0.25">
      <c r="A331" s="18">
        <v>45614</v>
      </c>
      <c r="B331" s="20">
        <v>56842</v>
      </c>
      <c r="C331" s="20">
        <v>52754</v>
      </c>
      <c r="D331" s="20">
        <v>52185</v>
      </c>
      <c r="E331" s="20">
        <v>51701</v>
      </c>
      <c r="F331" s="20">
        <v>56456</v>
      </c>
      <c r="G331" s="20">
        <v>62758</v>
      </c>
      <c r="H331" s="20">
        <v>81577</v>
      </c>
      <c r="I331" s="20">
        <v>81152</v>
      </c>
      <c r="J331" s="20">
        <v>80017</v>
      </c>
      <c r="K331" s="20">
        <v>83296</v>
      </c>
      <c r="L331" s="20">
        <v>69880</v>
      </c>
      <c r="M331" s="20">
        <v>66133</v>
      </c>
      <c r="N331" s="20">
        <v>68577</v>
      </c>
      <c r="O331" s="20">
        <v>64746</v>
      </c>
      <c r="P331" s="20">
        <v>68940</v>
      </c>
      <c r="Q331" s="20">
        <v>73615</v>
      </c>
      <c r="R331" s="20">
        <v>86605</v>
      </c>
      <c r="S331" s="20">
        <v>100837</v>
      </c>
      <c r="T331" s="20">
        <v>100796</v>
      </c>
      <c r="U331" s="20">
        <v>94872</v>
      </c>
      <c r="V331" s="20">
        <v>88951</v>
      </c>
      <c r="W331" s="20">
        <v>78575</v>
      </c>
      <c r="X331" s="20">
        <v>65705</v>
      </c>
      <c r="Y331" s="20">
        <v>59389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1272697</v>
      </c>
      <c r="AD331" s="5">
        <f t="shared" si="42"/>
        <v>473662</v>
      </c>
      <c r="AE331" s="5">
        <f t="shared" si="43"/>
        <v>1746359</v>
      </c>
      <c r="AG331" s="2">
        <f t="shared" si="44"/>
        <v>11</v>
      </c>
      <c r="AH331" s="2">
        <f t="shared" si="45"/>
        <v>2024</v>
      </c>
      <c r="AJ331" s="5">
        <f t="shared" si="46"/>
        <v>100837</v>
      </c>
      <c r="AK331" s="2">
        <f t="shared" si="47"/>
        <v>18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40"/>
    </row>
    <row r="332" spans="1:89" x14ac:dyDescent="0.25">
      <c r="A332" s="18">
        <v>45615</v>
      </c>
      <c r="B332" s="20">
        <v>54067</v>
      </c>
      <c r="C332" s="20">
        <v>51622</v>
      </c>
      <c r="D332" s="20">
        <v>49605</v>
      </c>
      <c r="E332" s="20">
        <v>50993</v>
      </c>
      <c r="F332" s="20">
        <v>54863</v>
      </c>
      <c r="G332" s="20">
        <v>62153</v>
      </c>
      <c r="H332" s="20">
        <v>79850</v>
      </c>
      <c r="I332" s="20">
        <v>80892</v>
      </c>
      <c r="J332" s="20">
        <v>66481</v>
      </c>
      <c r="K332" s="20">
        <v>39510</v>
      </c>
      <c r="L332" s="20">
        <v>56892</v>
      </c>
      <c r="M332" s="20">
        <v>59423</v>
      </c>
      <c r="N332" s="20">
        <v>60368</v>
      </c>
      <c r="O332" s="20">
        <v>61261</v>
      </c>
      <c r="P332" s="20">
        <v>64366</v>
      </c>
      <c r="Q332" s="20">
        <v>71237</v>
      </c>
      <c r="R332" s="20">
        <v>84719</v>
      </c>
      <c r="S332" s="20">
        <v>96423</v>
      </c>
      <c r="T332" s="20">
        <v>101690</v>
      </c>
      <c r="U332" s="20">
        <v>94013</v>
      </c>
      <c r="V332" s="20">
        <v>88126</v>
      </c>
      <c r="W332" s="20">
        <v>77807</v>
      </c>
      <c r="X332" s="20">
        <v>65568</v>
      </c>
      <c r="Y332" s="20">
        <v>57770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1168776</v>
      </c>
      <c r="AD332" s="5">
        <f t="shared" si="42"/>
        <v>460923</v>
      </c>
      <c r="AE332" s="5">
        <f t="shared" si="43"/>
        <v>1629699</v>
      </c>
      <c r="AG332" s="2">
        <f t="shared" si="44"/>
        <v>11</v>
      </c>
      <c r="AH332" s="2">
        <f t="shared" si="45"/>
        <v>2024</v>
      </c>
      <c r="AJ332" s="5">
        <f t="shared" si="46"/>
        <v>101690</v>
      </c>
      <c r="AK332" s="2">
        <f t="shared" si="47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40"/>
    </row>
    <row r="333" spans="1:89" x14ac:dyDescent="0.25">
      <c r="A333" s="18">
        <v>45616</v>
      </c>
      <c r="B333" s="20">
        <v>54139</v>
      </c>
      <c r="C333" s="20">
        <v>51540</v>
      </c>
      <c r="D333" s="20">
        <v>49571</v>
      </c>
      <c r="E333" s="20">
        <v>50151</v>
      </c>
      <c r="F333" s="20">
        <v>55265</v>
      </c>
      <c r="G333" s="20">
        <v>60481</v>
      </c>
      <c r="H333" s="20">
        <v>76365</v>
      </c>
      <c r="I333" s="20">
        <v>82596</v>
      </c>
      <c r="J333" s="20">
        <v>77325</v>
      </c>
      <c r="K333" s="20">
        <v>72194</v>
      </c>
      <c r="L333" s="20">
        <v>69552</v>
      </c>
      <c r="M333" s="20">
        <v>68346</v>
      </c>
      <c r="N333" s="20">
        <v>67976</v>
      </c>
      <c r="O333" s="20">
        <v>65858</v>
      </c>
      <c r="P333" s="20">
        <v>66717</v>
      </c>
      <c r="Q333" s="20">
        <v>72419</v>
      </c>
      <c r="R333" s="20">
        <v>83028</v>
      </c>
      <c r="S333" s="20">
        <v>98834</v>
      </c>
      <c r="T333" s="20">
        <v>102112</v>
      </c>
      <c r="U333" s="20">
        <v>93975</v>
      </c>
      <c r="V333" s="20">
        <v>87939</v>
      </c>
      <c r="W333" s="20">
        <v>78744</v>
      </c>
      <c r="X333" s="20">
        <v>65523</v>
      </c>
      <c r="Y333" s="20">
        <v>58749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1253138</v>
      </c>
      <c r="AD333" s="5">
        <f t="shared" si="42"/>
        <v>456261</v>
      </c>
      <c r="AE333" s="5">
        <f t="shared" si="43"/>
        <v>1709399</v>
      </c>
      <c r="AG333" s="2">
        <f t="shared" si="44"/>
        <v>11</v>
      </c>
      <c r="AH333" s="2">
        <f t="shared" si="45"/>
        <v>2024</v>
      </c>
      <c r="AJ333" s="5">
        <f t="shared" si="46"/>
        <v>102112</v>
      </c>
      <c r="AK333" s="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40"/>
    </row>
    <row r="334" spans="1:89" x14ac:dyDescent="0.25">
      <c r="A334" s="18">
        <v>45617</v>
      </c>
      <c r="B334" s="20">
        <v>53208</v>
      </c>
      <c r="C334" s="20">
        <v>51262</v>
      </c>
      <c r="D334" s="20">
        <v>48935</v>
      </c>
      <c r="E334" s="20">
        <v>49289</v>
      </c>
      <c r="F334" s="20">
        <v>53716</v>
      </c>
      <c r="G334" s="20">
        <v>59995</v>
      </c>
      <c r="H334" s="20">
        <v>79533</v>
      </c>
      <c r="I334" s="20">
        <v>80811</v>
      </c>
      <c r="J334" s="20">
        <v>74760</v>
      </c>
      <c r="K334" s="20">
        <v>71361</v>
      </c>
      <c r="L334" s="20">
        <v>68262</v>
      </c>
      <c r="M334" s="20">
        <v>65603</v>
      </c>
      <c r="N334" s="20">
        <v>68228</v>
      </c>
      <c r="O334" s="20">
        <v>67021</v>
      </c>
      <c r="P334" s="20">
        <v>70528</v>
      </c>
      <c r="Q334" s="20">
        <v>74988</v>
      </c>
      <c r="R334" s="20">
        <v>87345</v>
      </c>
      <c r="S334" s="20">
        <v>99994</v>
      </c>
      <c r="T334" s="20">
        <v>100632</v>
      </c>
      <c r="U334" s="20">
        <v>95311</v>
      </c>
      <c r="V334" s="20">
        <v>89621</v>
      </c>
      <c r="W334" s="20">
        <v>80921</v>
      </c>
      <c r="X334" s="20">
        <v>67020</v>
      </c>
      <c r="Y334" s="20">
        <v>59940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1262406</v>
      </c>
      <c r="AD334" s="5">
        <f t="shared" si="42"/>
        <v>455878</v>
      </c>
      <c r="AE334" s="5">
        <f t="shared" si="43"/>
        <v>1718284</v>
      </c>
      <c r="AG334" s="2">
        <f t="shared" si="44"/>
        <v>11</v>
      </c>
      <c r="AH334" s="2">
        <f t="shared" si="45"/>
        <v>2024</v>
      </c>
      <c r="AJ334" s="5">
        <f t="shared" si="46"/>
        <v>100632</v>
      </c>
      <c r="AK334" s="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40"/>
    </row>
    <row r="335" spans="1:89" x14ac:dyDescent="0.25">
      <c r="A335" s="18">
        <v>45618</v>
      </c>
      <c r="B335" s="20">
        <v>55433</v>
      </c>
      <c r="C335" s="20">
        <v>52667</v>
      </c>
      <c r="D335" s="20">
        <v>50880</v>
      </c>
      <c r="E335" s="20">
        <v>50873</v>
      </c>
      <c r="F335" s="20">
        <v>54415</v>
      </c>
      <c r="G335" s="20">
        <v>61286</v>
      </c>
      <c r="H335" s="20">
        <v>76513</v>
      </c>
      <c r="I335" s="20">
        <v>82179</v>
      </c>
      <c r="J335" s="20">
        <v>82582</v>
      </c>
      <c r="K335" s="20">
        <v>83012</v>
      </c>
      <c r="L335" s="20">
        <v>81460</v>
      </c>
      <c r="M335" s="20">
        <v>79181</v>
      </c>
      <c r="N335" s="20">
        <v>77626</v>
      </c>
      <c r="O335" s="20">
        <v>74083</v>
      </c>
      <c r="P335" s="20">
        <v>76016</v>
      </c>
      <c r="Q335" s="20">
        <v>80072</v>
      </c>
      <c r="R335" s="20">
        <v>91662</v>
      </c>
      <c r="S335" s="20">
        <v>99351</v>
      </c>
      <c r="T335" s="20">
        <v>97225</v>
      </c>
      <c r="U335" s="20">
        <v>91017</v>
      </c>
      <c r="V335" s="20">
        <v>86672</v>
      </c>
      <c r="W335" s="20">
        <v>76398</v>
      </c>
      <c r="X335" s="20">
        <v>66954</v>
      </c>
      <c r="Y335" s="20">
        <v>58126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1325490</v>
      </c>
      <c r="AD335" s="5">
        <f t="shared" si="42"/>
        <v>460193</v>
      </c>
      <c r="AE335" s="5">
        <f t="shared" si="43"/>
        <v>1785683</v>
      </c>
      <c r="AG335" s="2">
        <f t="shared" si="44"/>
        <v>11</v>
      </c>
      <c r="AH335" s="2">
        <f t="shared" si="45"/>
        <v>2024</v>
      </c>
      <c r="AJ335" s="5">
        <f t="shared" si="46"/>
        <v>99351</v>
      </c>
      <c r="AK335" s="2">
        <f t="shared" si="47"/>
        <v>18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40"/>
    </row>
    <row r="336" spans="1:89" x14ac:dyDescent="0.25">
      <c r="A336" s="18">
        <v>45619</v>
      </c>
      <c r="B336" s="20">
        <v>55511</v>
      </c>
      <c r="C336" s="20">
        <v>51216</v>
      </c>
      <c r="D336" s="20">
        <v>50335</v>
      </c>
      <c r="E336" s="20">
        <v>49787</v>
      </c>
      <c r="F336" s="20">
        <v>52334</v>
      </c>
      <c r="G336" s="20">
        <v>57194</v>
      </c>
      <c r="H336" s="20">
        <v>66024</v>
      </c>
      <c r="I336" s="20">
        <v>72898</v>
      </c>
      <c r="J336" s="20">
        <v>77220</v>
      </c>
      <c r="K336" s="20">
        <v>80603</v>
      </c>
      <c r="L336" s="20">
        <v>81301</v>
      </c>
      <c r="M336" s="20">
        <v>79487</v>
      </c>
      <c r="N336" s="20">
        <v>78609</v>
      </c>
      <c r="O336" s="20">
        <v>77705</v>
      </c>
      <c r="P336" s="20">
        <v>79243</v>
      </c>
      <c r="Q336" s="20">
        <v>82922</v>
      </c>
      <c r="R336" s="20">
        <v>93555</v>
      </c>
      <c r="S336" s="20">
        <v>102621</v>
      </c>
      <c r="T336" s="20">
        <v>100963</v>
      </c>
      <c r="U336" s="20">
        <v>96870</v>
      </c>
      <c r="V336" s="20">
        <v>91725</v>
      </c>
      <c r="W336" s="20">
        <v>81507</v>
      </c>
      <c r="X336" s="20">
        <v>72296</v>
      </c>
      <c r="Y336" s="20">
        <v>61903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1793829</v>
      </c>
      <c r="AE336" s="5">
        <f t="shared" si="43"/>
        <v>1793829</v>
      </c>
      <c r="AG336" s="2">
        <f t="shared" si="44"/>
        <v>11</v>
      </c>
      <c r="AH336" s="2">
        <f t="shared" si="45"/>
        <v>2024</v>
      </c>
      <c r="AJ336" s="5">
        <f t="shared" si="46"/>
        <v>102621</v>
      </c>
      <c r="AK336" s="2">
        <f t="shared" si="47"/>
        <v>18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40"/>
    </row>
    <row r="337" spans="1:89" x14ac:dyDescent="0.25">
      <c r="A337" s="18">
        <v>45620</v>
      </c>
      <c r="B337" s="20">
        <v>59009</v>
      </c>
      <c r="C337" s="20">
        <v>54807</v>
      </c>
      <c r="D337" s="20">
        <v>52893</v>
      </c>
      <c r="E337" s="20">
        <v>53129</v>
      </c>
      <c r="F337" s="20">
        <v>55193</v>
      </c>
      <c r="G337" s="20">
        <v>59011</v>
      </c>
      <c r="H337" s="20">
        <v>67980</v>
      </c>
      <c r="I337" s="20">
        <v>74054</v>
      </c>
      <c r="J337" s="20">
        <v>77157</v>
      </c>
      <c r="K337" s="20">
        <v>76760</v>
      </c>
      <c r="L337" s="20">
        <v>76365</v>
      </c>
      <c r="M337" s="20">
        <v>75306</v>
      </c>
      <c r="N337" s="20">
        <v>73472</v>
      </c>
      <c r="O337" s="20">
        <v>72636</v>
      </c>
      <c r="P337" s="20">
        <v>76791</v>
      </c>
      <c r="Q337" s="20">
        <v>84110</v>
      </c>
      <c r="R337" s="20">
        <v>98243</v>
      </c>
      <c r="S337" s="20">
        <v>108598</v>
      </c>
      <c r="T337" s="20">
        <v>107651</v>
      </c>
      <c r="U337" s="20">
        <v>102134</v>
      </c>
      <c r="V337" s="20">
        <v>95888</v>
      </c>
      <c r="W337" s="20">
        <v>83855</v>
      </c>
      <c r="X337" s="20">
        <v>72693</v>
      </c>
      <c r="Y337" s="20">
        <v>62022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1819757</v>
      </c>
      <c r="AE337" s="5">
        <f t="shared" si="43"/>
        <v>1819757</v>
      </c>
      <c r="AG337" s="2">
        <f t="shared" si="44"/>
        <v>11</v>
      </c>
      <c r="AH337" s="2">
        <f t="shared" si="45"/>
        <v>2024</v>
      </c>
      <c r="AJ337" s="5">
        <f t="shared" si="46"/>
        <v>108598</v>
      </c>
      <c r="AK337" s="2">
        <f t="shared" si="47"/>
        <v>18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40"/>
    </row>
    <row r="338" spans="1:89" x14ac:dyDescent="0.25">
      <c r="A338" s="18">
        <v>45621</v>
      </c>
      <c r="B338" s="20">
        <v>58192</v>
      </c>
      <c r="C338" s="20">
        <v>56172</v>
      </c>
      <c r="D338" s="20">
        <v>53516</v>
      </c>
      <c r="E338" s="20">
        <v>54852</v>
      </c>
      <c r="F338" s="20">
        <v>59755</v>
      </c>
      <c r="G338" s="20">
        <v>65948</v>
      </c>
      <c r="H338" s="20">
        <v>84261</v>
      </c>
      <c r="I338" s="20">
        <v>87046</v>
      </c>
      <c r="J338" s="20">
        <v>74161</v>
      </c>
      <c r="K338" s="20">
        <v>67045</v>
      </c>
      <c r="L338" s="20">
        <v>66244</v>
      </c>
      <c r="M338" s="20">
        <v>63221</v>
      </c>
      <c r="N338" s="20">
        <v>62494</v>
      </c>
      <c r="O338" s="20">
        <v>63274</v>
      </c>
      <c r="P338" s="20">
        <v>69843</v>
      </c>
      <c r="Q338" s="20">
        <v>76731</v>
      </c>
      <c r="R338" s="20">
        <v>92587</v>
      </c>
      <c r="S338" s="20">
        <v>105351</v>
      </c>
      <c r="T338" s="20">
        <v>107147</v>
      </c>
      <c r="U338" s="20">
        <v>100800</v>
      </c>
      <c r="V338" s="20">
        <v>97042</v>
      </c>
      <c r="W338" s="20">
        <v>85488</v>
      </c>
      <c r="X338" s="20">
        <v>72316</v>
      </c>
      <c r="Y338" s="20">
        <v>65170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1290790</v>
      </c>
      <c r="AD338" s="5">
        <f t="shared" si="42"/>
        <v>497866</v>
      </c>
      <c r="AE338" s="5">
        <f t="shared" si="43"/>
        <v>1788656</v>
      </c>
      <c r="AG338" s="2">
        <f t="shared" si="44"/>
        <v>11</v>
      </c>
      <c r="AH338" s="2">
        <f t="shared" si="45"/>
        <v>2024</v>
      </c>
      <c r="AJ338" s="5">
        <f t="shared" si="46"/>
        <v>107147</v>
      </c>
      <c r="AK338" s="2">
        <f t="shared" si="47"/>
        <v>19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40"/>
    </row>
    <row r="339" spans="1:89" x14ac:dyDescent="0.25">
      <c r="A339" s="18">
        <v>45622</v>
      </c>
      <c r="B339" s="20">
        <v>60806</v>
      </c>
      <c r="C339" s="20">
        <v>57758</v>
      </c>
      <c r="D339" s="20">
        <v>55604</v>
      </c>
      <c r="E339" s="20">
        <v>56427</v>
      </c>
      <c r="F339" s="20">
        <v>60622</v>
      </c>
      <c r="G339" s="20">
        <v>67353</v>
      </c>
      <c r="H339" s="20">
        <v>85937</v>
      </c>
      <c r="I339" s="20">
        <v>88031</v>
      </c>
      <c r="J339" s="20">
        <v>75631</v>
      </c>
      <c r="K339" s="20">
        <v>71718</v>
      </c>
      <c r="L339" s="20">
        <v>65591</v>
      </c>
      <c r="M339" s="20">
        <v>67159</v>
      </c>
      <c r="N339" s="20">
        <v>72059</v>
      </c>
      <c r="O339" s="20">
        <v>74145</v>
      </c>
      <c r="P339" s="20">
        <v>75826</v>
      </c>
      <c r="Q339" s="20">
        <v>81835</v>
      </c>
      <c r="R339" s="20">
        <v>93129</v>
      </c>
      <c r="S339" s="20">
        <v>103836</v>
      </c>
      <c r="T339" s="20">
        <v>105752</v>
      </c>
      <c r="U339" s="20">
        <v>98123</v>
      </c>
      <c r="V339" s="20">
        <v>93810</v>
      </c>
      <c r="W339" s="20">
        <v>81810</v>
      </c>
      <c r="X339" s="20">
        <v>69519</v>
      </c>
      <c r="Y339" s="20">
        <v>60792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1317974</v>
      </c>
      <c r="AD339" s="5">
        <f t="shared" si="42"/>
        <v>505299</v>
      </c>
      <c r="AE339" s="5">
        <f t="shared" si="43"/>
        <v>1823273</v>
      </c>
      <c r="AG339" s="2">
        <f t="shared" si="44"/>
        <v>11</v>
      </c>
      <c r="AH339" s="2">
        <f t="shared" si="45"/>
        <v>2024</v>
      </c>
      <c r="AJ339" s="5">
        <f t="shared" si="46"/>
        <v>105752</v>
      </c>
      <c r="AK339" s="2">
        <f t="shared" si="47"/>
        <v>19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40"/>
    </row>
    <row r="340" spans="1:89" x14ac:dyDescent="0.25">
      <c r="A340" s="18">
        <v>45623</v>
      </c>
      <c r="B340" s="20">
        <v>57281</v>
      </c>
      <c r="C340" s="20">
        <v>54363</v>
      </c>
      <c r="D340" s="20">
        <v>52103</v>
      </c>
      <c r="E340" s="20">
        <v>53189</v>
      </c>
      <c r="F340" s="20">
        <v>57067</v>
      </c>
      <c r="G340" s="20">
        <v>62384</v>
      </c>
      <c r="H340" s="20">
        <v>79953</v>
      </c>
      <c r="I340" s="20">
        <v>84069</v>
      </c>
      <c r="J340" s="20">
        <v>79940</v>
      </c>
      <c r="K340" s="20">
        <v>79004</v>
      </c>
      <c r="L340" s="20">
        <v>79019</v>
      </c>
      <c r="M340" s="20">
        <v>76835</v>
      </c>
      <c r="N340" s="20">
        <v>72271</v>
      </c>
      <c r="O340" s="20">
        <v>64001</v>
      </c>
      <c r="P340" s="20">
        <v>68635</v>
      </c>
      <c r="Q340" s="20">
        <v>78385</v>
      </c>
      <c r="R340" s="20">
        <v>92576</v>
      </c>
      <c r="S340" s="20">
        <v>107390</v>
      </c>
      <c r="T340" s="20">
        <v>108478</v>
      </c>
      <c r="U340" s="20">
        <v>103866</v>
      </c>
      <c r="V340" s="20">
        <v>99719</v>
      </c>
      <c r="W340" s="20">
        <v>90314</v>
      </c>
      <c r="X340" s="20">
        <v>77872</v>
      </c>
      <c r="Y340" s="20">
        <v>68840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1362374</v>
      </c>
      <c r="AD340" s="5">
        <f t="shared" si="42"/>
        <v>485180</v>
      </c>
      <c r="AE340" s="5">
        <f t="shared" si="43"/>
        <v>1847554</v>
      </c>
      <c r="AG340" s="2">
        <f t="shared" si="44"/>
        <v>11</v>
      </c>
      <c r="AH340" s="2">
        <f t="shared" si="45"/>
        <v>2024</v>
      </c>
      <c r="AJ340" s="5">
        <f t="shared" si="46"/>
        <v>108478</v>
      </c>
      <c r="AK340" s="2">
        <f t="shared" si="47"/>
        <v>19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40"/>
    </row>
    <row r="341" spans="1:89" x14ac:dyDescent="0.25">
      <c r="A341" s="18">
        <v>45624</v>
      </c>
      <c r="B341" s="20">
        <v>64013</v>
      </c>
      <c r="C341" s="20">
        <v>59874</v>
      </c>
      <c r="D341" s="20">
        <v>57685</v>
      </c>
      <c r="E341" s="20">
        <v>57834</v>
      </c>
      <c r="F341" s="20">
        <v>60069</v>
      </c>
      <c r="G341" s="20">
        <v>64141</v>
      </c>
      <c r="H341" s="20">
        <v>75613</v>
      </c>
      <c r="I341" s="20">
        <v>82077</v>
      </c>
      <c r="J341" s="20">
        <v>85932</v>
      </c>
      <c r="K341" s="20">
        <v>88749</v>
      </c>
      <c r="L341" s="20">
        <v>90727</v>
      </c>
      <c r="M341" s="20">
        <v>88959</v>
      </c>
      <c r="N341" s="20">
        <v>86223</v>
      </c>
      <c r="O341" s="20">
        <v>81135</v>
      </c>
      <c r="P341" s="20">
        <v>81479</v>
      </c>
      <c r="Q341" s="20">
        <v>83546</v>
      </c>
      <c r="R341" s="20">
        <v>91138</v>
      </c>
      <c r="S341" s="20">
        <v>97710</v>
      </c>
      <c r="T341" s="20">
        <v>98389</v>
      </c>
      <c r="U341" s="20">
        <v>95515</v>
      </c>
      <c r="V341" s="20">
        <v>91254</v>
      </c>
      <c r="W341" s="20">
        <v>80172</v>
      </c>
      <c r="X341" s="20">
        <v>68464</v>
      </c>
      <c r="Y341" s="20">
        <v>57270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1887968</v>
      </c>
      <c r="AE341" s="5">
        <f t="shared" si="43"/>
        <v>1887968</v>
      </c>
      <c r="AG341" s="2">
        <f t="shared" si="44"/>
        <v>11</v>
      </c>
      <c r="AH341" s="2">
        <f t="shared" si="45"/>
        <v>2024</v>
      </c>
      <c r="AJ341" s="5">
        <f t="shared" si="46"/>
        <v>98389</v>
      </c>
      <c r="AK341" s="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40"/>
    </row>
    <row r="342" spans="1:89" x14ac:dyDescent="0.25">
      <c r="A342" s="18">
        <v>45625</v>
      </c>
      <c r="B342" s="20">
        <v>53855</v>
      </c>
      <c r="C342" s="20">
        <v>50937</v>
      </c>
      <c r="D342" s="20">
        <v>48786</v>
      </c>
      <c r="E342" s="20">
        <v>48958</v>
      </c>
      <c r="F342" s="20">
        <v>54131</v>
      </c>
      <c r="G342" s="20">
        <v>57831</v>
      </c>
      <c r="H342" s="20">
        <v>69450</v>
      </c>
      <c r="I342" s="20">
        <v>72475</v>
      </c>
      <c r="J342" s="20">
        <v>66889</v>
      </c>
      <c r="K342" s="20">
        <v>63596</v>
      </c>
      <c r="L342" s="20">
        <v>61720</v>
      </c>
      <c r="M342" s="20">
        <v>61320</v>
      </c>
      <c r="N342" s="20">
        <v>60138</v>
      </c>
      <c r="O342" s="20">
        <v>58275</v>
      </c>
      <c r="P342" s="20">
        <v>64287</v>
      </c>
      <c r="Q342" s="20">
        <v>72108</v>
      </c>
      <c r="R342" s="20">
        <v>87945</v>
      </c>
      <c r="S342" s="20">
        <v>100455</v>
      </c>
      <c r="T342" s="20">
        <v>102737</v>
      </c>
      <c r="U342" s="20">
        <v>98728</v>
      </c>
      <c r="V342" s="20">
        <v>95070</v>
      </c>
      <c r="W342" s="20">
        <v>87021</v>
      </c>
      <c r="X342" s="20">
        <v>74710</v>
      </c>
      <c r="Y342" s="20">
        <v>67739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1679161</v>
      </c>
      <c r="AE342" s="5">
        <f t="shared" si="43"/>
        <v>1679161</v>
      </c>
      <c r="AG342" s="2">
        <f t="shared" si="44"/>
        <v>11</v>
      </c>
      <c r="AH342" s="2">
        <f t="shared" si="45"/>
        <v>2024</v>
      </c>
      <c r="AJ342" s="5">
        <f t="shared" si="46"/>
        <v>102737</v>
      </c>
      <c r="AK342" s="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40"/>
    </row>
    <row r="343" spans="1:89" x14ac:dyDescent="0.25">
      <c r="A343" s="18">
        <v>45626</v>
      </c>
      <c r="B343" s="20">
        <v>62975</v>
      </c>
      <c r="C343" s="20">
        <v>58915</v>
      </c>
      <c r="D343" s="20">
        <v>58204</v>
      </c>
      <c r="E343" s="20">
        <v>58070</v>
      </c>
      <c r="F343" s="20">
        <v>60781</v>
      </c>
      <c r="G343" s="20">
        <v>65115</v>
      </c>
      <c r="H343" s="20">
        <v>75936</v>
      </c>
      <c r="I343" s="20">
        <v>80679</v>
      </c>
      <c r="J343" s="20">
        <v>76035</v>
      </c>
      <c r="K343" s="20">
        <v>70796</v>
      </c>
      <c r="L343" s="20">
        <v>66846</v>
      </c>
      <c r="M343" s="20">
        <v>62582</v>
      </c>
      <c r="N343" s="20">
        <v>63546</v>
      </c>
      <c r="O343" s="20">
        <v>68780</v>
      </c>
      <c r="P343" s="20">
        <v>75002</v>
      </c>
      <c r="Q343" s="20">
        <v>84772</v>
      </c>
      <c r="R343" s="20">
        <v>97316</v>
      </c>
      <c r="S343" s="20">
        <v>108612</v>
      </c>
      <c r="T343" s="20">
        <v>108086</v>
      </c>
      <c r="U343" s="20">
        <v>104061</v>
      </c>
      <c r="V343" s="20">
        <v>99214</v>
      </c>
      <c r="W343" s="20">
        <v>89392</v>
      </c>
      <c r="X343" s="20">
        <v>78400</v>
      </c>
      <c r="Y343" s="20">
        <v>67862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1841977</v>
      </c>
      <c r="AE343" s="5">
        <f t="shared" si="43"/>
        <v>1841977</v>
      </c>
      <c r="AG343" s="2">
        <f t="shared" si="44"/>
        <v>11</v>
      </c>
      <c r="AH343" s="2">
        <f t="shared" si="45"/>
        <v>2024</v>
      </c>
      <c r="AJ343" s="5">
        <f t="shared" si="46"/>
        <v>108612</v>
      </c>
      <c r="AK343" s="2">
        <f t="shared" si="47"/>
        <v>18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40"/>
    </row>
    <row r="344" spans="1:89" x14ac:dyDescent="0.25">
      <c r="A344" s="18">
        <v>45627</v>
      </c>
      <c r="B344" s="20">
        <v>69437</v>
      </c>
      <c r="C344" s="20">
        <v>65457</v>
      </c>
      <c r="D344" s="20">
        <v>64284</v>
      </c>
      <c r="E344" s="20">
        <v>62971</v>
      </c>
      <c r="F344" s="20">
        <v>64956</v>
      </c>
      <c r="G344" s="20">
        <v>68152</v>
      </c>
      <c r="H344" s="20">
        <v>78168</v>
      </c>
      <c r="I344" s="20">
        <v>84806</v>
      </c>
      <c r="J344" s="20">
        <v>86734</v>
      </c>
      <c r="K344" s="20">
        <v>77363</v>
      </c>
      <c r="L344" s="20">
        <v>70673</v>
      </c>
      <c r="M344" s="20">
        <v>69246</v>
      </c>
      <c r="N344" s="20">
        <v>75025</v>
      </c>
      <c r="O344" s="20">
        <v>79156</v>
      </c>
      <c r="P344" s="20">
        <v>85932</v>
      </c>
      <c r="Q344" s="20">
        <v>93178</v>
      </c>
      <c r="R344" s="20">
        <v>108229</v>
      </c>
      <c r="S344" s="20">
        <v>118564</v>
      </c>
      <c r="T344" s="20">
        <v>118084</v>
      </c>
      <c r="U344" s="20">
        <v>116321</v>
      </c>
      <c r="V344" s="20">
        <v>108162</v>
      </c>
      <c r="W344" s="20">
        <v>98866</v>
      </c>
      <c r="X344" s="20">
        <v>83147</v>
      </c>
      <c r="Y344" s="20">
        <v>76839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2023750</v>
      </c>
      <c r="AE344" s="5">
        <f t="shared" si="43"/>
        <v>2023750</v>
      </c>
      <c r="AG344" s="2">
        <f t="shared" si="44"/>
        <v>12</v>
      </c>
      <c r="AH344" s="2">
        <f t="shared" si="45"/>
        <v>2024</v>
      </c>
      <c r="AJ344" s="5">
        <f t="shared" si="46"/>
        <v>118564</v>
      </c>
      <c r="AK344" s="2">
        <f t="shared" si="47"/>
        <v>18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40"/>
    </row>
    <row r="345" spans="1:89" x14ac:dyDescent="0.25">
      <c r="A345" s="18">
        <v>45628</v>
      </c>
      <c r="B345" s="20">
        <v>70518</v>
      </c>
      <c r="C345" s="20">
        <v>67814</v>
      </c>
      <c r="D345" s="20">
        <v>65978</v>
      </c>
      <c r="E345" s="20">
        <v>65805</v>
      </c>
      <c r="F345" s="20">
        <v>70582</v>
      </c>
      <c r="G345" s="20">
        <v>77893</v>
      </c>
      <c r="H345" s="20">
        <v>94259</v>
      </c>
      <c r="I345" s="20">
        <v>99995</v>
      </c>
      <c r="J345" s="20">
        <v>90865</v>
      </c>
      <c r="K345" s="20">
        <v>81905</v>
      </c>
      <c r="L345" s="20">
        <v>76765</v>
      </c>
      <c r="M345" s="20">
        <v>75934</v>
      </c>
      <c r="N345" s="20">
        <v>74781</v>
      </c>
      <c r="O345" s="20">
        <v>72719</v>
      </c>
      <c r="P345" s="20">
        <v>79805</v>
      </c>
      <c r="Q345" s="20">
        <v>92317</v>
      </c>
      <c r="R345" s="20">
        <v>108747</v>
      </c>
      <c r="S345" s="20">
        <v>121010</v>
      </c>
      <c r="T345" s="20">
        <v>123285</v>
      </c>
      <c r="U345" s="20">
        <v>120113</v>
      </c>
      <c r="V345" s="20">
        <v>112722</v>
      </c>
      <c r="W345" s="20">
        <v>103196</v>
      </c>
      <c r="X345" s="20">
        <v>85068</v>
      </c>
      <c r="Y345" s="20">
        <v>79217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1519227</v>
      </c>
      <c r="AD345" s="5">
        <f t="shared" si="42"/>
        <v>592066</v>
      </c>
      <c r="AE345" s="5">
        <f t="shared" si="43"/>
        <v>2111293</v>
      </c>
      <c r="AG345" s="2">
        <f t="shared" si="44"/>
        <v>12</v>
      </c>
      <c r="AH345" s="2">
        <f t="shared" si="45"/>
        <v>2024</v>
      </c>
      <c r="AJ345" s="5">
        <f t="shared" si="46"/>
        <v>123285</v>
      </c>
      <c r="AK345" s="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40"/>
    </row>
    <row r="346" spans="1:89" x14ac:dyDescent="0.25">
      <c r="A346" s="18">
        <v>45629</v>
      </c>
      <c r="B346" s="20">
        <v>72130</v>
      </c>
      <c r="C346" s="20">
        <v>68834</v>
      </c>
      <c r="D346" s="20">
        <v>67522</v>
      </c>
      <c r="E346" s="20">
        <v>66873</v>
      </c>
      <c r="F346" s="20">
        <v>71491</v>
      </c>
      <c r="G346" s="20">
        <v>78645</v>
      </c>
      <c r="H346" s="20">
        <v>93934</v>
      </c>
      <c r="I346" s="20">
        <v>100785</v>
      </c>
      <c r="J346" s="20">
        <v>96554</v>
      </c>
      <c r="K346" s="20">
        <v>89207</v>
      </c>
      <c r="L346" s="20">
        <v>83912</v>
      </c>
      <c r="M346" s="20">
        <v>79988</v>
      </c>
      <c r="N346" s="20">
        <v>82205</v>
      </c>
      <c r="O346" s="20">
        <v>82333</v>
      </c>
      <c r="P346" s="20">
        <v>85983</v>
      </c>
      <c r="Q346" s="20">
        <v>94411</v>
      </c>
      <c r="R346" s="20">
        <v>110243</v>
      </c>
      <c r="S346" s="20">
        <v>122812</v>
      </c>
      <c r="T346" s="20">
        <v>125560</v>
      </c>
      <c r="U346" s="20">
        <v>122331</v>
      </c>
      <c r="V346" s="20">
        <v>115212</v>
      </c>
      <c r="W346" s="20">
        <v>105269</v>
      </c>
      <c r="X346" s="20">
        <v>87669</v>
      </c>
      <c r="Y346" s="20">
        <v>82813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1584474</v>
      </c>
      <c r="AD346" s="5">
        <f t="shared" si="42"/>
        <v>602242</v>
      </c>
      <c r="AE346" s="5">
        <f t="shared" si="43"/>
        <v>2186716</v>
      </c>
      <c r="AG346" s="2">
        <f t="shared" si="44"/>
        <v>12</v>
      </c>
      <c r="AH346" s="2">
        <f t="shared" si="45"/>
        <v>2024</v>
      </c>
      <c r="AJ346" s="5">
        <f t="shared" si="46"/>
        <v>125560</v>
      </c>
      <c r="AK346" s="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40"/>
    </row>
    <row r="347" spans="1:89" x14ac:dyDescent="0.25">
      <c r="A347" s="18">
        <v>45630</v>
      </c>
      <c r="B347" s="20">
        <v>75734</v>
      </c>
      <c r="C347" s="20">
        <v>72803</v>
      </c>
      <c r="D347" s="20">
        <v>71443</v>
      </c>
      <c r="E347" s="20">
        <v>71022</v>
      </c>
      <c r="F347" s="20">
        <v>75458</v>
      </c>
      <c r="G347" s="20">
        <v>83460</v>
      </c>
      <c r="H347" s="20">
        <v>100770</v>
      </c>
      <c r="I347" s="20">
        <v>105383</v>
      </c>
      <c r="J347" s="20">
        <v>94326</v>
      </c>
      <c r="K347" s="20">
        <v>80911</v>
      </c>
      <c r="L347" s="20">
        <v>71704</v>
      </c>
      <c r="M347" s="20">
        <v>70478</v>
      </c>
      <c r="N347" s="20">
        <v>70545</v>
      </c>
      <c r="O347" s="20">
        <v>70043</v>
      </c>
      <c r="P347" s="20">
        <v>80517</v>
      </c>
      <c r="Q347" s="20">
        <v>93240</v>
      </c>
      <c r="R347" s="20">
        <v>110691</v>
      </c>
      <c r="S347" s="20">
        <v>121874</v>
      </c>
      <c r="T347" s="20">
        <v>125393</v>
      </c>
      <c r="U347" s="20">
        <v>120891</v>
      </c>
      <c r="V347" s="20">
        <v>113010</v>
      </c>
      <c r="W347" s="20">
        <v>102099</v>
      </c>
      <c r="X347" s="20">
        <v>84042</v>
      </c>
      <c r="Y347" s="20">
        <v>77801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1515147</v>
      </c>
      <c r="AD347" s="5">
        <f t="shared" si="42"/>
        <v>628491</v>
      </c>
      <c r="AE347" s="5">
        <f t="shared" si="43"/>
        <v>2143638</v>
      </c>
      <c r="AG347" s="2">
        <f t="shared" si="44"/>
        <v>12</v>
      </c>
      <c r="AH347" s="2">
        <f t="shared" si="45"/>
        <v>2024</v>
      </c>
      <c r="AJ347" s="5">
        <f t="shared" si="46"/>
        <v>125393</v>
      </c>
      <c r="AK347" s="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40"/>
    </row>
    <row r="348" spans="1:89" x14ac:dyDescent="0.25">
      <c r="A348" s="18">
        <v>45631</v>
      </c>
      <c r="B348" s="20">
        <v>70256</v>
      </c>
      <c r="C348" s="20">
        <v>66606</v>
      </c>
      <c r="D348" s="20">
        <v>64314</v>
      </c>
      <c r="E348" s="20">
        <v>63753</v>
      </c>
      <c r="F348" s="20">
        <v>67788</v>
      </c>
      <c r="G348" s="20">
        <v>74513</v>
      </c>
      <c r="H348" s="20">
        <v>89163</v>
      </c>
      <c r="I348" s="20">
        <v>96540</v>
      </c>
      <c r="J348" s="20">
        <v>96529</v>
      </c>
      <c r="K348" s="20">
        <v>92630</v>
      </c>
      <c r="L348" s="20">
        <v>89255</v>
      </c>
      <c r="M348" s="20">
        <v>86547</v>
      </c>
      <c r="N348" s="20">
        <v>81031</v>
      </c>
      <c r="O348" s="20">
        <v>81227</v>
      </c>
      <c r="P348" s="20">
        <v>86912</v>
      </c>
      <c r="Q348" s="20">
        <v>95244</v>
      </c>
      <c r="R348" s="20">
        <v>108908</v>
      </c>
      <c r="S348" s="20">
        <v>118944</v>
      </c>
      <c r="T348" s="20">
        <v>121055</v>
      </c>
      <c r="U348" s="20">
        <v>116532</v>
      </c>
      <c r="V348" s="20">
        <v>110999</v>
      </c>
      <c r="W348" s="20">
        <v>99220</v>
      </c>
      <c r="X348" s="20">
        <v>83257</v>
      </c>
      <c r="Y348" s="20">
        <v>76561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1564830</v>
      </c>
      <c r="AD348" s="5">
        <f t="shared" si="42"/>
        <v>572954</v>
      </c>
      <c r="AE348" s="5">
        <f t="shared" si="43"/>
        <v>2137784</v>
      </c>
      <c r="AG348" s="2">
        <f t="shared" si="44"/>
        <v>12</v>
      </c>
      <c r="AH348" s="2">
        <f t="shared" si="45"/>
        <v>2024</v>
      </c>
      <c r="AJ348" s="5">
        <f t="shared" si="46"/>
        <v>121055</v>
      </c>
      <c r="AK348" s="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40"/>
    </row>
    <row r="349" spans="1:89" x14ac:dyDescent="0.25">
      <c r="A349" s="18">
        <v>45632</v>
      </c>
      <c r="B349" s="20">
        <v>70142</v>
      </c>
      <c r="C349" s="20">
        <v>66798</v>
      </c>
      <c r="D349" s="20">
        <v>65540</v>
      </c>
      <c r="E349" s="20">
        <v>65554</v>
      </c>
      <c r="F349" s="20">
        <v>69342</v>
      </c>
      <c r="G349" s="20">
        <v>76987</v>
      </c>
      <c r="H349" s="20">
        <v>93313</v>
      </c>
      <c r="I349" s="20">
        <v>101286</v>
      </c>
      <c r="J349" s="20">
        <v>99207</v>
      </c>
      <c r="K349" s="20">
        <v>92636</v>
      </c>
      <c r="L349" s="20">
        <v>83849</v>
      </c>
      <c r="M349" s="20">
        <v>78402</v>
      </c>
      <c r="N349" s="20">
        <v>73834</v>
      </c>
      <c r="O349" s="20">
        <v>74826</v>
      </c>
      <c r="P349" s="20">
        <v>85459</v>
      </c>
      <c r="Q349" s="20">
        <v>98437</v>
      </c>
      <c r="R349" s="20">
        <v>115578</v>
      </c>
      <c r="S349" s="20">
        <v>126346</v>
      </c>
      <c r="T349" s="20">
        <v>128593</v>
      </c>
      <c r="U349" s="20">
        <v>124895</v>
      </c>
      <c r="V349" s="20">
        <v>119549</v>
      </c>
      <c r="W349" s="20">
        <v>111131</v>
      </c>
      <c r="X349" s="20">
        <v>93705</v>
      </c>
      <c r="Y349" s="20">
        <v>89160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1607733</v>
      </c>
      <c r="AD349" s="5">
        <f t="shared" si="42"/>
        <v>596836</v>
      </c>
      <c r="AE349" s="5">
        <f t="shared" si="43"/>
        <v>2204569</v>
      </c>
      <c r="AG349" s="2">
        <f t="shared" si="44"/>
        <v>12</v>
      </c>
      <c r="AH349" s="2">
        <f t="shared" si="45"/>
        <v>2024</v>
      </c>
      <c r="AJ349" s="5">
        <f t="shared" si="46"/>
        <v>128593</v>
      </c>
      <c r="AK349" s="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40"/>
    </row>
    <row r="350" spans="1:89" x14ac:dyDescent="0.25">
      <c r="A350" s="18">
        <v>45633</v>
      </c>
      <c r="B350" s="20">
        <v>80985</v>
      </c>
      <c r="C350" s="20">
        <v>77443</v>
      </c>
      <c r="D350" s="20">
        <v>76192</v>
      </c>
      <c r="E350" s="20">
        <v>74805</v>
      </c>
      <c r="F350" s="20">
        <v>77698</v>
      </c>
      <c r="G350" s="20">
        <v>81829</v>
      </c>
      <c r="H350" s="20">
        <v>92170</v>
      </c>
      <c r="I350" s="20">
        <v>99914</v>
      </c>
      <c r="J350" s="20">
        <v>95497</v>
      </c>
      <c r="K350" s="20">
        <v>85316</v>
      </c>
      <c r="L350" s="20">
        <v>76827</v>
      </c>
      <c r="M350" s="20">
        <v>74461</v>
      </c>
      <c r="N350" s="20">
        <v>74082</v>
      </c>
      <c r="O350" s="20">
        <v>76876</v>
      </c>
      <c r="P350" s="20">
        <v>87001</v>
      </c>
      <c r="Q350" s="20">
        <v>100895</v>
      </c>
      <c r="R350" s="20">
        <v>116819</v>
      </c>
      <c r="S350" s="20">
        <v>128076</v>
      </c>
      <c r="T350" s="20">
        <v>130494</v>
      </c>
      <c r="U350" s="20">
        <v>128069</v>
      </c>
      <c r="V350" s="20">
        <v>122972</v>
      </c>
      <c r="W350" s="20">
        <v>114327</v>
      </c>
      <c r="X350" s="20">
        <v>97919</v>
      </c>
      <c r="Y350" s="20">
        <v>90652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2261319</v>
      </c>
      <c r="AE350" s="5">
        <f t="shared" si="43"/>
        <v>2261319</v>
      </c>
      <c r="AG350" s="2">
        <f t="shared" si="44"/>
        <v>12</v>
      </c>
      <c r="AH350" s="2">
        <f t="shared" si="45"/>
        <v>2024</v>
      </c>
      <c r="AJ350" s="5">
        <f t="shared" si="46"/>
        <v>130494</v>
      </c>
      <c r="AK350" s="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40"/>
    </row>
    <row r="351" spans="1:89" x14ac:dyDescent="0.25">
      <c r="A351" s="18">
        <v>45634</v>
      </c>
      <c r="B351" s="20">
        <v>82718</v>
      </c>
      <c r="C351" s="20">
        <v>77944</v>
      </c>
      <c r="D351" s="20">
        <v>74955</v>
      </c>
      <c r="E351" s="20">
        <v>72156</v>
      </c>
      <c r="F351" s="20">
        <v>73425</v>
      </c>
      <c r="G351" s="20">
        <v>76367</v>
      </c>
      <c r="H351" s="20">
        <v>85002</v>
      </c>
      <c r="I351" s="20">
        <v>93103</v>
      </c>
      <c r="J351" s="20">
        <v>99413</v>
      </c>
      <c r="K351" s="20">
        <v>103071</v>
      </c>
      <c r="L351" s="20">
        <v>100124</v>
      </c>
      <c r="M351" s="20">
        <v>97091</v>
      </c>
      <c r="N351" s="20">
        <v>94503</v>
      </c>
      <c r="O351" s="20">
        <v>92553</v>
      </c>
      <c r="P351" s="20">
        <v>94908</v>
      </c>
      <c r="Q351" s="20">
        <v>101564</v>
      </c>
      <c r="R351" s="20">
        <v>116271</v>
      </c>
      <c r="S351" s="20">
        <v>125419</v>
      </c>
      <c r="T351" s="20">
        <v>125490</v>
      </c>
      <c r="U351" s="20">
        <v>121364</v>
      </c>
      <c r="V351" s="20">
        <v>113327</v>
      </c>
      <c r="W351" s="20">
        <v>102076</v>
      </c>
      <c r="X351" s="20">
        <v>86201</v>
      </c>
      <c r="Y351" s="20">
        <v>79006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2288051</v>
      </c>
      <c r="AE351" s="5">
        <f t="shared" si="43"/>
        <v>2288051</v>
      </c>
      <c r="AG351" s="2">
        <f t="shared" si="44"/>
        <v>12</v>
      </c>
      <c r="AH351" s="2">
        <f t="shared" si="45"/>
        <v>2024</v>
      </c>
      <c r="AJ351" s="5">
        <f t="shared" si="46"/>
        <v>125490</v>
      </c>
      <c r="AK351" s="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40"/>
    </row>
    <row r="352" spans="1:89" x14ac:dyDescent="0.25">
      <c r="A352" s="18">
        <v>45635</v>
      </c>
      <c r="B352" s="20">
        <v>72634</v>
      </c>
      <c r="C352" s="20">
        <v>68582</v>
      </c>
      <c r="D352" s="20">
        <v>67008</v>
      </c>
      <c r="E352" s="20">
        <v>67713</v>
      </c>
      <c r="F352" s="20">
        <v>71127</v>
      </c>
      <c r="G352" s="20">
        <v>79631</v>
      </c>
      <c r="H352" s="20">
        <v>96485</v>
      </c>
      <c r="I352" s="20">
        <v>101941</v>
      </c>
      <c r="J352" s="20">
        <v>99854</v>
      </c>
      <c r="K352" s="20">
        <v>96809</v>
      </c>
      <c r="L352" s="20">
        <v>92255</v>
      </c>
      <c r="M352" s="20">
        <v>92891</v>
      </c>
      <c r="N352" s="20">
        <v>93635</v>
      </c>
      <c r="O352" s="20">
        <v>89794</v>
      </c>
      <c r="P352" s="20">
        <v>94584</v>
      </c>
      <c r="Q352" s="20">
        <v>103201</v>
      </c>
      <c r="R352" s="20">
        <v>117292</v>
      </c>
      <c r="S352" s="20">
        <v>129922</v>
      </c>
      <c r="T352" s="20">
        <v>131167</v>
      </c>
      <c r="U352" s="20">
        <v>128648</v>
      </c>
      <c r="V352" s="20">
        <v>119557</v>
      </c>
      <c r="W352" s="20">
        <v>109634</v>
      </c>
      <c r="X352" s="20">
        <v>91437</v>
      </c>
      <c r="Y352" s="20">
        <v>85630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1692621</v>
      </c>
      <c r="AD352" s="5">
        <f t="shared" si="42"/>
        <v>608810</v>
      </c>
      <c r="AE352" s="5">
        <f t="shared" si="43"/>
        <v>2301431</v>
      </c>
      <c r="AG352" s="2">
        <f t="shared" si="44"/>
        <v>12</v>
      </c>
      <c r="AH352" s="2">
        <f t="shared" si="45"/>
        <v>2024</v>
      </c>
      <c r="AJ352" s="5">
        <f t="shared" si="46"/>
        <v>131167</v>
      </c>
      <c r="AK352" s="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40"/>
    </row>
    <row r="353" spans="1:89" x14ac:dyDescent="0.25">
      <c r="A353" s="18">
        <v>45636</v>
      </c>
      <c r="B353" s="20">
        <v>76878</v>
      </c>
      <c r="C353" s="20">
        <v>73267</v>
      </c>
      <c r="D353" s="20">
        <v>71557</v>
      </c>
      <c r="E353" s="20">
        <v>70045</v>
      </c>
      <c r="F353" s="20">
        <v>74657</v>
      </c>
      <c r="G353" s="20">
        <v>81261</v>
      </c>
      <c r="H353" s="20">
        <v>95689</v>
      </c>
      <c r="I353" s="20">
        <v>103753</v>
      </c>
      <c r="J353" s="20">
        <v>106337</v>
      </c>
      <c r="K353" s="20">
        <v>103173</v>
      </c>
      <c r="L353" s="20">
        <v>100804</v>
      </c>
      <c r="M353" s="20">
        <v>100088</v>
      </c>
      <c r="N353" s="20">
        <v>98520</v>
      </c>
      <c r="O353" s="20">
        <v>94670</v>
      </c>
      <c r="P353" s="20">
        <v>97356</v>
      </c>
      <c r="Q353" s="20">
        <v>103399</v>
      </c>
      <c r="R353" s="20">
        <v>116423</v>
      </c>
      <c r="S353" s="20">
        <v>127513</v>
      </c>
      <c r="T353" s="20">
        <v>128628</v>
      </c>
      <c r="U353" s="20">
        <v>124400</v>
      </c>
      <c r="V353" s="20">
        <v>115876</v>
      </c>
      <c r="W353" s="20">
        <v>105478</v>
      </c>
      <c r="X353" s="20">
        <v>86479</v>
      </c>
      <c r="Y353" s="20">
        <v>79949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1712897</v>
      </c>
      <c r="AD353" s="5">
        <f t="shared" si="42"/>
        <v>623303</v>
      </c>
      <c r="AE353" s="5">
        <f t="shared" si="43"/>
        <v>2336200</v>
      </c>
      <c r="AG353" s="2">
        <f t="shared" si="44"/>
        <v>12</v>
      </c>
      <c r="AH353" s="2">
        <f t="shared" si="45"/>
        <v>2024</v>
      </c>
      <c r="AJ353" s="5">
        <f t="shared" si="46"/>
        <v>128628</v>
      </c>
      <c r="AK353" s="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40"/>
    </row>
    <row r="354" spans="1:89" x14ac:dyDescent="0.25">
      <c r="A354" s="18">
        <v>45637</v>
      </c>
      <c r="B354" s="20">
        <v>72347</v>
      </c>
      <c r="C354" s="20">
        <v>69319</v>
      </c>
      <c r="D354" s="20">
        <v>66197</v>
      </c>
      <c r="E354" s="20">
        <v>64869</v>
      </c>
      <c r="F354" s="20">
        <v>68642</v>
      </c>
      <c r="G354" s="20">
        <v>74456</v>
      </c>
      <c r="H354" s="20">
        <v>88928</v>
      </c>
      <c r="I354" s="20">
        <v>97790</v>
      </c>
      <c r="J354" s="20">
        <v>99713</v>
      </c>
      <c r="K354" s="20">
        <v>97637</v>
      </c>
      <c r="L354" s="20">
        <v>93792</v>
      </c>
      <c r="M354" s="20">
        <v>92593</v>
      </c>
      <c r="N354" s="20">
        <v>92171</v>
      </c>
      <c r="O354" s="20">
        <v>87719</v>
      </c>
      <c r="P354" s="20">
        <v>88989</v>
      </c>
      <c r="Q354" s="20">
        <v>95075</v>
      </c>
      <c r="R354" s="20">
        <v>105335</v>
      </c>
      <c r="S354" s="20">
        <v>114722</v>
      </c>
      <c r="T354" s="20">
        <v>113557</v>
      </c>
      <c r="U354" s="20">
        <v>107123</v>
      </c>
      <c r="V354" s="20">
        <v>97694</v>
      </c>
      <c r="W354" s="20">
        <v>83172</v>
      </c>
      <c r="X354" s="20">
        <v>63536</v>
      </c>
      <c r="Y354" s="20">
        <v>56642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1530618</v>
      </c>
      <c r="AD354" s="5">
        <f t="shared" si="42"/>
        <v>561400</v>
      </c>
      <c r="AE354" s="5">
        <f t="shared" si="43"/>
        <v>2092018</v>
      </c>
      <c r="AG354" s="2">
        <f t="shared" si="44"/>
        <v>12</v>
      </c>
      <c r="AH354" s="2">
        <f t="shared" si="45"/>
        <v>2024</v>
      </c>
      <c r="AJ354" s="5">
        <f t="shared" si="46"/>
        <v>114722</v>
      </c>
      <c r="AK354" s="2">
        <f t="shared" si="47"/>
        <v>18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40"/>
    </row>
    <row r="355" spans="1:89" x14ac:dyDescent="0.25">
      <c r="A355" s="18">
        <v>45638</v>
      </c>
      <c r="B355" s="20">
        <v>48962</v>
      </c>
      <c r="C355" s="20">
        <v>44696</v>
      </c>
      <c r="D355" s="20">
        <v>41453</v>
      </c>
      <c r="E355" s="20">
        <v>40937</v>
      </c>
      <c r="F355" s="20">
        <v>44153</v>
      </c>
      <c r="G355" s="20">
        <v>49416</v>
      </c>
      <c r="H355" s="20">
        <v>60372</v>
      </c>
      <c r="I355" s="20">
        <v>66219</v>
      </c>
      <c r="J355" s="20">
        <v>59306</v>
      </c>
      <c r="K355" s="20">
        <v>50849</v>
      </c>
      <c r="L355" s="20">
        <v>48337</v>
      </c>
      <c r="M355" s="20">
        <v>46840</v>
      </c>
      <c r="N355" s="20">
        <v>56056</v>
      </c>
      <c r="O355" s="20">
        <v>59886</v>
      </c>
      <c r="P355" s="20">
        <v>68183</v>
      </c>
      <c r="Q355" s="20">
        <v>79827</v>
      </c>
      <c r="R355" s="20">
        <v>97137</v>
      </c>
      <c r="S355" s="20">
        <v>109019</v>
      </c>
      <c r="T355" s="20">
        <v>112983</v>
      </c>
      <c r="U355" s="20">
        <v>112545</v>
      </c>
      <c r="V355" s="20">
        <v>106341</v>
      </c>
      <c r="W355" s="20">
        <v>98159</v>
      </c>
      <c r="X355" s="20">
        <v>81029</v>
      </c>
      <c r="Y355" s="20">
        <v>76379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1252716</v>
      </c>
      <c r="AD355" s="5">
        <f t="shared" si="42"/>
        <v>406368</v>
      </c>
      <c r="AE355" s="5">
        <f t="shared" si="43"/>
        <v>1659084</v>
      </c>
      <c r="AG355" s="2">
        <f t="shared" si="44"/>
        <v>12</v>
      </c>
      <c r="AH355" s="2">
        <f t="shared" si="45"/>
        <v>2024</v>
      </c>
      <c r="AJ355" s="5">
        <f t="shared" si="46"/>
        <v>112983</v>
      </c>
      <c r="AK355" s="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40"/>
    </row>
    <row r="356" spans="1:89" x14ac:dyDescent="0.25">
      <c r="A356" s="18">
        <v>45639</v>
      </c>
      <c r="B356" s="20">
        <v>70096</v>
      </c>
      <c r="C356" s="20">
        <v>66616</v>
      </c>
      <c r="D356" s="20">
        <v>65297</v>
      </c>
      <c r="E356" s="20">
        <v>64896</v>
      </c>
      <c r="F356" s="20">
        <v>69825</v>
      </c>
      <c r="G356" s="20">
        <v>76710</v>
      </c>
      <c r="H356" s="20">
        <v>92933</v>
      </c>
      <c r="I356" s="20">
        <v>99537</v>
      </c>
      <c r="J356" s="20">
        <v>90080</v>
      </c>
      <c r="K356" s="20">
        <v>77911</v>
      </c>
      <c r="L356" s="20">
        <v>70935</v>
      </c>
      <c r="M356" s="20">
        <v>66844</v>
      </c>
      <c r="N356" s="20">
        <v>66110</v>
      </c>
      <c r="O356" s="20">
        <v>68727</v>
      </c>
      <c r="P356" s="20">
        <v>75859</v>
      </c>
      <c r="Q356" s="20">
        <v>92490</v>
      </c>
      <c r="R356" s="20">
        <v>106074</v>
      </c>
      <c r="S356" s="20">
        <v>114914</v>
      </c>
      <c r="T356" s="20">
        <v>121167</v>
      </c>
      <c r="U356" s="20">
        <v>117096</v>
      </c>
      <c r="V356" s="20">
        <v>111988</v>
      </c>
      <c r="W356" s="20">
        <v>103023</v>
      </c>
      <c r="X356" s="20">
        <v>89062</v>
      </c>
      <c r="Y356" s="20">
        <v>84192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1471817</v>
      </c>
      <c r="AD356" s="5">
        <f t="shared" si="42"/>
        <v>590565</v>
      </c>
      <c r="AE356" s="5">
        <f t="shared" si="43"/>
        <v>2062382</v>
      </c>
      <c r="AG356" s="2">
        <f t="shared" si="44"/>
        <v>12</v>
      </c>
      <c r="AH356" s="2">
        <f t="shared" si="45"/>
        <v>2024</v>
      </c>
      <c r="AJ356" s="5">
        <f t="shared" si="46"/>
        <v>121167</v>
      </c>
      <c r="AK356" s="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40"/>
    </row>
    <row r="357" spans="1:89" x14ac:dyDescent="0.25">
      <c r="A357" s="18">
        <v>45640</v>
      </c>
      <c r="B357" s="20">
        <v>77419</v>
      </c>
      <c r="C357" s="20">
        <v>74230</v>
      </c>
      <c r="D357" s="20">
        <v>71139</v>
      </c>
      <c r="E357" s="20">
        <v>66878</v>
      </c>
      <c r="F357" s="20">
        <v>69810</v>
      </c>
      <c r="G357" s="20">
        <v>75713</v>
      </c>
      <c r="H357" s="20">
        <v>86803</v>
      </c>
      <c r="I357" s="20">
        <v>95532</v>
      </c>
      <c r="J357" s="20">
        <v>93192</v>
      </c>
      <c r="K357" s="20">
        <v>83689</v>
      </c>
      <c r="L357" s="20">
        <v>76394</v>
      </c>
      <c r="M357" s="20">
        <v>72640</v>
      </c>
      <c r="N357" s="20">
        <v>68550</v>
      </c>
      <c r="O357" s="20">
        <v>69911</v>
      </c>
      <c r="P357" s="20">
        <v>82046</v>
      </c>
      <c r="Q357" s="20">
        <v>97562</v>
      </c>
      <c r="R357" s="20">
        <v>111684</v>
      </c>
      <c r="S357" s="20">
        <v>119311</v>
      </c>
      <c r="T357" s="20">
        <v>117553</v>
      </c>
      <c r="U357" s="20">
        <v>115745</v>
      </c>
      <c r="V357" s="20">
        <v>112922</v>
      </c>
      <c r="W357" s="20">
        <v>105529</v>
      </c>
      <c r="X357" s="20">
        <v>91596</v>
      </c>
      <c r="Y357" s="20">
        <v>84289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2120137</v>
      </c>
      <c r="AE357" s="5">
        <f t="shared" si="43"/>
        <v>2120137</v>
      </c>
      <c r="AG357" s="2">
        <f t="shared" si="44"/>
        <v>12</v>
      </c>
      <c r="AH357" s="2">
        <f t="shared" si="45"/>
        <v>2024</v>
      </c>
      <c r="AJ357" s="5">
        <f t="shared" si="46"/>
        <v>119311</v>
      </c>
      <c r="AK357" s="2">
        <f t="shared" si="47"/>
        <v>18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40"/>
    </row>
    <row r="358" spans="1:89" x14ac:dyDescent="0.25">
      <c r="A358" s="18">
        <v>45641</v>
      </c>
      <c r="B358" s="20">
        <v>75236</v>
      </c>
      <c r="C358" s="20">
        <v>74033</v>
      </c>
      <c r="D358" s="20">
        <v>72382</v>
      </c>
      <c r="E358" s="20">
        <v>71384</v>
      </c>
      <c r="F358" s="20">
        <v>75458</v>
      </c>
      <c r="G358" s="20">
        <v>78605</v>
      </c>
      <c r="H358" s="20">
        <v>87272</v>
      </c>
      <c r="I358" s="20">
        <v>98655</v>
      </c>
      <c r="J358" s="20">
        <v>95073</v>
      </c>
      <c r="K358" s="20">
        <v>86976</v>
      </c>
      <c r="L358" s="20">
        <v>80066</v>
      </c>
      <c r="M358" s="20">
        <v>75970</v>
      </c>
      <c r="N358" s="20">
        <v>73817</v>
      </c>
      <c r="O358" s="20">
        <v>75011</v>
      </c>
      <c r="P358" s="20">
        <v>86894</v>
      </c>
      <c r="Q358" s="20">
        <v>103478</v>
      </c>
      <c r="R358" s="20">
        <v>121636</v>
      </c>
      <c r="S358" s="20">
        <v>133049</v>
      </c>
      <c r="T358" s="20">
        <v>134447</v>
      </c>
      <c r="U358" s="20">
        <v>130956</v>
      </c>
      <c r="V358" s="20">
        <v>121770</v>
      </c>
      <c r="W358" s="20">
        <v>109939</v>
      </c>
      <c r="X358" s="20">
        <v>90925</v>
      </c>
      <c r="Y358" s="20">
        <v>84718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2237750</v>
      </c>
      <c r="AE358" s="5">
        <f t="shared" si="43"/>
        <v>2237750</v>
      </c>
      <c r="AG358" s="2">
        <f t="shared" si="44"/>
        <v>12</v>
      </c>
      <c r="AH358" s="2">
        <f t="shared" si="45"/>
        <v>2024</v>
      </c>
      <c r="AJ358" s="5">
        <f t="shared" si="46"/>
        <v>134447</v>
      </c>
      <c r="AK358" s="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40"/>
    </row>
    <row r="359" spans="1:89" x14ac:dyDescent="0.25">
      <c r="A359" s="18">
        <v>45642</v>
      </c>
      <c r="B359" s="20">
        <v>76819</v>
      </c>
      <c r="C359" s="20">
        <v>74792</v>
      </c>
      <c r="D359" s="20">
        <v>73593</v>
      </c>
      <c r="E359" s="20">
        <v>72564</v>
      </c>
      <c r="F359" s="20">
        <v>75968</v>
      </c>
      <c r="G359" s="20">
        <v>83015</v>
      </c>
      <c r="H359" s="20">
        <v>99638</v>
      </c>
      <c r="I359" s="20">
        <v>104518</v>
      </c>
      <c r="J359" s="20">
        <v>100529</v>
      </c>
      <c r="K359" s="20">
        <v>94388</v>
      </c>
      <c r="L359" s="20">
        <v>82067</v>
      </c>
      <c r="M359" s="20">
        <v>79461</v>
      </c>
      <c r="N359" s="20">
        <v>78848</v>
      </c>
      <c r="O359" s="20">
        <v>75461</v>
      </c>
      <c r="P359" s="20">
        <v>81192</v>
      </c>
      <c r="Q359" s="20">
        <v>92452</v>
      </c>
      <c r="R359" s="20">
        <v>106165</v>
      </c>
      <c r="S359" s="20">
        <v>117465</v>
      </c>
      <c r="T359" s="20">
        <v>118240</v>
      </c>
      <c r="U359" s="20">
        <v>111574</v>
      </c>
      <c r="V359" s="20">
        <v>103553</v>
      </c>
      <c r="W359" s="20">
        <v>92884</v>
      </c>
      <c r="X359" s="20">
        <v>74117</v>
      </c>
      <c r="Y359" s="20">
        <v>68453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1512914</v>
      </c>
      <c r="AD359" s="5">
        <f t="shared" si="42"/>
        <v>624842</v>
      </c>
      <c r="AE359" s="5">
        <f t="shared" si="43"/>
        <v>2137756</v>
      </c>
      <c r="AG359" s="2">
        <f t="shared" si="44"/>
        <v>12</v>
      </c>
      <c r="AH359" s="2">
        <f t="shared" si="45"/>
        <v>2024</v>
      </c>
      <c r="AJ359" s="5">
        <f t="shared" si="46"/>
        <v>118240</v>
      </c>
      <c r="AK359" s="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40"/>
    </row>
    <row r="360" spans="1:89" x14ac:dyDescent="0.25">
      <c r="A360" s="18">
        <v>45643</v>
      </c>
      <c r="B360" s="20">
        <v>62038</v>
      </c>
      <c r="C360" s="20">
        <v>58084</v>
      </c>
      <c r="D360" s="20">
        <v>53818</v>
      </c>
      <c r="E360" s="20">
        <v>53069</v>
      </c>
      <c r="F360" s="20">
        <v>56321</v>
      </c>
      <c r="G360" s="20">
        <v>63330</v>
      </c>
      <c r="H360" s="20">
        <v>77309</v>
      </c>
      <c r="I360" s="20">
        <v>84013</v>
      </c>
      <c r="J360" s="20">
        <v>83643</v>
      </c>
      <c r="K360" s="20">
        <v>79417</v>
      </c>
      <c r="L360" s="20">
        <v>72684</v>
      </c>
      <c r="M360" s="20">
        <v>64263</v>
      </c>
      <c r="N360" s="20">
        <v>56828</v>
      </c>
      <c r="O360" s="20">
        <v>56238</v>
      </c>
      <c r="P360" s="20">
        <v>69334</v>
      </c>
      <c r="Q360" s="20">
        <v>79075</v>
      </c>
      <c r="R360" s="20">
        <v>87788</v>
      </c>
      <c r="S360" s="20">
        <v>97560</v>
      </c>
      <c r="T360" s="20">
        <v>103160</v>
      </c>
      <c r="U360" s="20">
        <v>98933</v>
      </c>
      <c r="V360" s="20">
        <v>96845</v>
      </c>
      <c r="W360" s="20">
        <v>88975</v>
      </c>
      <c r="X360" s="20">
        <v>71841</v>
      </c>
      <c r="Y360" s="20">
        <v>64627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1290597</v>
      </c>
      <c r="AD360" s="5">
        <f t="shared" si="42"/>
        <v>488596</v>
      </c>
      <c r="AE360" s="5">
        <f t="shared" si="43"/>
        <v>1779193</v>
      </c>
      <c r="AG360" s="2">
        <f t="shared" si="44"/>
        <v>12</v>
      </c>
      <c r="AH360" s="2">
        <f t="shared" si="45"/>
        <v>2024</v>
      </c>
      <c r="AJ360" s="5">
        <f t="shared" si="46"/>
        <v>103160</v>
      </c>
      <c r="AK360" s="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40"/>
    </row>
    <row r="361" spans="1:89" x14ac:dyDescent="0.25">
      <c r="A361" s="18">
        <v>45644</v>
      </c>
      <c r="B361" s="20">
        <v>57962</v>
      </c>
      <c r="C361" s="20">
        <v>54099</v>
      </c>
      <c r="D361" s="20">
        <v>53077</v>
      </c>
      <c r="E361" s="20">
        <v>54233</v>
      </c>
      <c r="F361" s="20">
        <v>59298</v>
      </c>
      <c r="G361" s="20">
        <v>67172</v>
      </c>
      <c r="H361" s="20">
        <v>81864</v>
      </c>
      <c r="I361" s="20">
        <v>87250</v>
      </c>
      <c r="J361" s="20">
        <v>79285</v>
      </c>
      <c r="K361" s="20">
        <v>71643</v>
      </c>
      <c r="L361" s="20">
        <v>69093</v>
      </c>
      <c r="M361" s="20">
        <v>68079</v>
      </c>
      <c r="N361" s="20">
        <v>67881</v>
      </c>
      <c r="O361" s="20">
        <v>67402</v>
      </c>
      <c r="P361" s="20">
        <v>77172</v>
      </c>
      <c r="Q361" s="20">
        <v>87017</v>
      </c>
      <c r="R361" s="20">
        <v>100280</v>
      </c>
      <c r="S361" s="20">
        <v>109632</v>
      </c>
      <c r="T361" s="20">
        <v>108639</v>
      </c>
      <c r="U361" s="20">
        <v>105410</v>
      </c>
      <c r="V361" s="20">
        <v>101915</v>
      </c>
      <c r="W361" s="20">
        <v>94802</v>
      </c>
      <c r="X361" s="20">
        <v>79469</v>
      </c>
      <c r="Y361" s="20">
        <v>67759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1374969</v>
      </c>
      <c r="AD361" s="5">
        <f t="shared" si="42"/>
        <v>495464</v>
      </c>
      <c r="AE361" s="5">
        <f t="shared" si="43"/>
        <v>1870433</v>
      </c>
      <c r="AG361" s="2">
        <f t="shared" si="44"/>
        <v>12</v>
      </c>
      <c r="AH361" s="2">
        <f t="shared" si="45"/>
        <v>2024</v>
      </c>
      <c r="AJ361" s="5">
        <f t="shared" si="46"/>
        <v>109632</v>
      </c>
      <c r="AK361" s="2">
        <f t="shared" si="47"/>
        <v>18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40"/>
    </row>
    <row r="362" spans="1:89" x14ac:dyDescent="0.25">
      <c r="A362" s="18">
        <v>45645</v>
      </c>
      <c r="B362" s="20">
        <v>65149</v>
      </c>
      <c r="C362" s="20">
        <v>60644</v>
      </c>
      <c r="D362" s="20">
        <v>59199</v>
      </c>
      <c r="E362" s="20">
        <v>60206</v>
      </c>
      <c r="F362" s="20">
        <v>64260</v>
      </c>
      <c r="G362" s="20">
        <v>71035</v>
      </c>
      <c r="H362" s="20">
        <v>86574</v>
      </c>
      <c r="I362" s="20">
        <v>90520</v>
      </c>
      <c r="J362" s="20">
        <v>87473</v>
      </c>
      <c r="K362" s="20">
        <v>74113</v>
      </c>
      <c r="L362" s="20">
        <v>64711</v>
      </c>
      <c r="M362" s="20">
        <v>60530</v>
      </c>
      <c r="N362" s="20">
        <v>59297</v>
      </c>
      <c r="O362" s="20">
        <v>63172</v>
      </c>
      <c r="P362" s="20">
        <v>69544</v>
      </c>
      <c r="Q362" s="20">
        <v>83097</v>
      </c>
      <c r="R362" s="20">
        <v>100173</v>
      </c>
      <c r="S362" s="20">
        <v>113303</v>
      </c>
      <c r="T362" s="20">
        <v>118555</v>
      </c>
      <c r="U362" s="20">
        <v>112538</v>
      </c>
      <c r="V362" s="20">
        <v>112581</v>
      </c>
      <c r="W362" s="20">
        <v>104228</v>
      </c>
      <c r="X362" s="20">
        <v>85952</v>
      </c>
      <c r="Y362" s="20">
        <v>79729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1399787</v>
      </c>
      <c r="AD362" s="5">
        <f t="shared" si="42"/>
        <v>546796</v>
      </c>
      <c r="AE362" s="5">
        <f t="shared" si="43"/>
        <v>1946583</v>
      </c>
      <c r="AG362" s="2">
        <f t="shared" si="44"/>
        <v>12</v>
      </c>
      <c r="AH362" s="2">
        <f t="shared" si="45"/>
        <v>2024</v>
      </c>
      <c r="AJ362" s="5">
        <f t="shared" si="46"/>
        <v>118555</v>
      </c>
      <c r="AK362" s="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40"/>
    </row>
    <row r="363" spans="1:89" x14ac:dyDescent="0.25">
      <c r="A363" s="18">
        <v>45646</v>
      </c>
      <c r="B363" s="20">
        <v>74770</v>
      </c>
      <c r="C363" s="20">
        <v>70723</v>
      </c>
      <c r="D363" s="20">
        <v>66922</v>
      </c>
      <c r="E363" s="20">
        <v>66119</v>
      </c>
      <c r="F363" s="20">
        <v>72936</v>
      </c>
      <c r="G363" s="20">
        <v>80503</v>
      </c>
      <c r="H363" s="20">
        <v>98041</v>
      </c>
      <c r="I363" s="20">
        <v>104560</v>
      </c>
      <c r="J363" s="20">
        <v>100010</v>
      </c>
      <c r="K363" s="20">
        <v>94180</v>
      </c>
      <c r="L363" s="20">
        <v>90027</v>
      </c>
      <c r="M363" s="20">
        <v>90220</v>
      </c>
      <c r="N363" s="20">
        <v>92726</v>
      </c>
      <c r="O363" s="20">
        <v>89364</v>
      </c>
      <c r="P363" s="20">
        <v>93295</v>
      </c>
      <c r="Q363" s="20">
        <v>100612</v>
      </c>
      <c r="R363" s="20">
        <v>113950</v>
      </c>
      <c r="S363" s="20">
        <v>125027</v>
      </c>
      <c r="T363" s="20">
        <v>123316</v>
      </c>
      <c r="U363" s="20">
        <v>121992</v>
      </c>
      <c r="V363" s="20">
        <v>115292</v>
      </c>
      <c r="W363" s="20">
        <v>102749</v>
      </c>
      <c r="X363" s="20">
        <v>86035</v>
      </c>
      <c r="Y363" s="20">
        <v>80333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1643355</v>
      </c>
      <c r="AD363" s="5">
        <f t="shared" si="42"/>
        <v>610347</v>
      </c>
      <c r="AE363" s="5">
        <f t="shared" si="43"/>
        <v>2253702</v>
      </c>
      <c r="AG363" s="2">
        <f t="shared" si="44"/>
        <v>12</v>
      </c>
      <c r="AH363" s="2">
        <f t="shared" si="45"/>
        <v>2024</v>
      </c>
      <c r="AJ363" s="5">
        <f t="shared" si="46"/>
        <v>125027</v>
      </c>
      <c r="AK363" s="2">
        <f t="shared" si="47"/>
        <v>18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40"/>
    </row>
    <row r="364" spans="1:89" x14ac:dyDescent="0.25">
      <c r="A364" s="18">
        <v>45647</v>
      </c>
      <c r="B364" s="20">
        <v>73435</v>
      </c>
      <c r="C364" s="20">
        <v>68362</v>
      </c>
      <c r="D364" s="20">
        <v>66141</v>
      </c>
      <c r="E364" s="20">
        <v>65119</v>
      </c>
      <c r="F364" s="20">
        <v>66343</v>
      </c>
      <c r="G364" s="20">
        <v>69897</v>
      </c>
      <c r="H364" s="20">
        <v>80694</v>
      </c>
      <c r="I364" s="20">
        <v>89891</v>
      </c>
      <c r="J364" s="20">
        <v>96336</v>
      </c>
      <c r="K364" s="20">
        <v>97396</v>
      </c>
      <c r="L364" s="20">
        <v>94734</v>
      </c>
      <c r="M364" s="20">
        <v>91468</v>
      </c>
      <c r="N364" s="20">
        <v>88614</v>
      </c>
      <c r="O364" s="20">
        <v>86591</v>
      </c>
      <c r="P364" s="20">
        <v>90514</v>
      </c>
      <c r="Q364" s="20">
        <v>98269</v>
      </c>
      <c r="R364" s="20">
        <v>109825</v>
      </c>
      <c r="S364" s="20">
        <v>116124</v>
      </c>
      <c r="T364" s="20">
        <v>116208</v>
      </c>
      <c r="U364" s="20">
        <v>113534</v>
      </c>
      <c r="V364" s="20">
        <v>107268</v>
      </c>
      <c r="W364" s="20">
        <v>99866</v>
      </c>
      <c r="X364" s="20">
        <v>84970</v>
      </c>
      <c r="Y364" s="20">
        <v>82733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2154332</v>
      </c>
      <c r="AE364" s="5">
        <f t="shared" si="43"/>
        <v>2154332</v>
      </c>
      <c r="AG364" s="2">
        <f t="shared" si="44"/>
        <v>12</v>
      </c>
      <c r="AH364" s="2">
        <f t="shared" si="45"/>
        <v>2024</v>
      </c>
      <c r="AJ364" s="5">
        <f t="shared" si="46"/>
        <v>116208</v>
      </c>
      <c r="AK364" s="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40"/>
    </row>
    <row r="365" spans="1:89" x14ac:dyDescent="0.25">
      <c r="A365" s="18">
        <v>45648</v>
      </c>
      <c r="B365" s="20">
        <v>97173</v>
      </c>
      <c r="C365" s="20">
        <v>73797</v>
      </c>
      <c r="D365" s="20">
        <v>72091</v>
      </c>
      <c r="E365" s="20">
        <v>70813</v>
      </c>
      <c r="F365" s="20">
        <v>73602</v>
      </c>
      <c r="G365" s="20">
        <v>80395</v>
      </c>
      <c r="H365" s="20">
        <v>90940</v>
      </c>
      <c r="I365" s="20">
        <v>99813</v>
      </c>
      <c r="J365" s="20">
        <v>104346</v>
      </c>
      <c r="K365" s="20">
        <v>102111</v>
      </c>
      <c r="L365" s="20">
        <v>98317</v>
      </c>
      <c r="M365" s="20">
        <v>95780</v>
      </c>
      <c r="N365" s="20">
        <v>92575</v>
      </c>
      <c r="O365" s="20">
        <v>88808</v>
      </c>
      <c r="P365" s="20">
        <v>95415</v>
      </c>
      <c r="Q365" s="20">
        <v>106674</v>
      </c>
      <c r="R365" s="20">
        <v>122530</v>
      </c>
      <c r="S365" s="20">
        <v>133476</v>
      </c>
      <c r="T365" s="20">
        <v>133788</v>
      </c>
      <c r="U365" s="20">
        <v>132632</v>
      </c>
      <c r="V365" s="20">
        <v>122990</v>
      </c>
      <c r="W365" s="20">
        <v>116789</v>
      </c>
      <c r="X365" s="20">
        <v>97917</v>
      </c>
      <c r="Y365" s="20">
        <v>91526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2394298</v>
      </c>
      <c r="AE365" s="5">
        <f t="shared" si="43"/>
        <v>2394298</v>
      </c>
      <c r="AG365" s="2">
        <f t="shared" si="44"/>
        <v>12</v>
      </c>
      <c r="AH365" s="2">
        <f t="shared" si="45"/>
        <v>2024</v>
      </c>
      <c r="AJ365" s="5">
        <f t="shared" si="46"/>
        <v>133788</v>
      </c>
      <c r="AK365" s="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40"/>
    </row>
    <row r="366" spans="1:89" x14ac:dyDescent="0.25">
      <c r="A366" s="18">
        <v>45649</v>
      </c>
      <c r="B366" s="20">
        <v>82149</v>
      </c>
      <c r="C366" s="20">
        <v>79413</v>
      </c>
      <c r="D366" s="20">
        <v>76859</v>
      </c>
      <c r="E366" s="20">
        <v>77143</v>
      </c>
      <c r="F366" s="20">
        <v>82053</v>
      </c>
      <c r="G366" s="20">
        <v>89172</v>
      </c>
      <c r="H366" s="20">
        <v>104607</v>
      </c>
      <c r="I366" s="20">
        <v>114007</v>
      </c>
      <c r="J366" s="20">
        <v>113360</v>
      </c>
      <c r="K366" s="20">
        <v>110150</v>
      </c>
      <c r="L366" s="20">
        <v>104949</v>
      </c>
      <c r="M366" s="20">
        <v>102754</v>
      </c>
      <c r="N366" s="20">
        <v>98812</v>
      </c>
      <c r="O366" s="20">
        <v>92536</v>
      </c>
      <c r="P366" s="20">
        <v>102037</v>
      </c>
      <c r="Q366" s="20">
        <v>110631</v>
      </c>
      <c r="R366" s="20">
        <v>125200</v>
      </c>
      <c r="S366" s="20">
        <v>136360</v>
      </c>
      <c r="T366" s="20">
        <v>138774</v>
      </c>
      <c r="U366" s="20">
        <v>135740</v>
      </c>
      <c r="V366" s="20">
        <v>127714</v>
      </c>
      <c r="W366" s="20">
        <v>118543</v>
      </c>
      <c r="X366" s="20">
        <v>99856</v>
      </c>
      <c r="Y366" s="20">
        <v>92258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1831423</v>
      </c>
      <c r="AD366" s="5">
        <f t="shared" si="42"/>
        <v>683654</v>
      </c>
      <c r="AE366" s="5">
        <f t="shared" si="43"/>
        <v>2515077</v>
      </c>
      <c r="AG366" s="2">
        <f t="shared" si="44"/>
        <v>12</v>
      </c>
      <c r="AH366" s="2">
        <f t="shared" si="45"/>
        <v>2024</v>
      </c>
      <c r="AJ366" s="5">
        <f t="shared" si="46"/>
        <v>138774</v>
      </c>
      <c r="AK366" s="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40"/>
    </row>
    <row r="367" spans="1:89" x14ac:dyDescent="0.25">
      <c r="A367" s="18">
        <v>45650</v>
      </c>
      <c r="B367" s="20">
        <v>82543</v>
      </c>
      <c r="C367" s="20">
        <v>78891</v>
      </c>
      <c r="D367" s="20">
        <v>72983</v>
      </c>
      <c r="E367" s="20">
        <v>68765</v>
      </c>
      <c r="F367" s="20">
        <v>70331</v>
      </c>
      <c r="G367" s="20">
        <v>74514</v>
      </c>
      <c r="H367" s="20">
        <v>85101</v>
      </c>
      <c r="I367" s="20">
        <v>94700</v>
      </c>
      <c r="J367" s="20">
        <v>99294</v>
      </c>
      <c r="K367" s="20">
        <v>100951</v>
      </c>
      <c r="L367" s="20">
        <v>104760</v>
      </c>
      <c r="M367" s="20">
        <v>104015</v>
      </c>
      <c r="N367" s="20">
        <v>101185</v>
      </c>
      <c r="O367" s="20">
        <v>92404</v>
      </c>
      <c r="P367" s="20">
        <v>95046</v>
      </c>
      <c r="Q367" s="20">
        <v>97174</v>
      </c>
      <c r="R367" s="20">
        <v>107074</v>
      </c>
      <c r="S367" s="20">
        <v>111957</v>
      </c>
      <c r="T367" s="20">
        <v>110724</v>
      </c>
      <c r="U367" s="20">
        <v>110701</v>
      </c>
      <c r="V367" s="20">
        <v>105001</v>
      </c>
      <c r="W367" s="20">
        <v>98835</v>
      </c>
      <c r="X367" s="20">
        <v>85384</v>
      </c>
      <c r="Y367" s="20">
        <v>79808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1619205</v>
      </c>
      <c r="AD367" s="5">
        <f t="shared" si="42"/>
        <v>612936</v>
      </c>
      <c r="AE367" s="5">
        <f t="shared" si="43"/>
        <v>2232141</v>
      </c>
      <c r="AG367" s="2">
        <f t="shared" si="44"/>
        <v>12</v>
      </c>
      <c r="AH367" s="2">
        <f t="shared" si="45"/>
        <v>2024</v>
      </c>
      <c r="AJ367" s="5">
        <f t="shared" si="46"/>
        <v>111957</v>
      </c>
      <c r="AK367" s="2">
        <f t="shared" si="47"/>
        <v>18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40"/>
    </row>
    <row r="368" spans="1:89" x14ac:dyDescent="0.25">
      <c r="A368" s="18">
        <v>45651</v>
      </c>
      <c r="B368" s="20">
        <v>72540</v>
      </c>
      <c r="C368" s="20">
        <v>68863</v>
      </c>
      <c r="D368" s="20">
        <v>67425</v>
      </c>
      <c r="E368" s="20">
        <v>66270</v>
      </c>
      <c r="F368" s="20">
        <v>69187</v>
      </c>
      <c r="G368" s="20">
        <v>72722</v>
      </c>
      <c r="H368" s="20">
        <v>81769</v>
      </c>
      <c r="I368" s="20">
        <v>90041</v>
      </c>
      <c r="J368" s="20">
        <v>97310</v>
      </c>
      <c r="K368" s="20">
        <v>100253</v>
      </c>
      <c r="L368" s="20">
        <v>98638</v>
      </c>
      <c r="M368" s="20">
        <v>96132</v>
      </c>
      <c r="N368" s="20">
        <v>93157</v>
      </c>
      <c r="O368" s="20">
        <v>90676</v>
      </c>
      <c r="P368" s="20">
        <v>92512</v>
      </c>
      <c r="Q368" s="20">
        <v>98397</v>
      </c>
      <c r="R368" s="20">
        <v>108002</v>
      </c>
      <c r="S368" s="20">
        <v>114434</v>
      </c>
      <c r="T368" s="20">
        <v>114045</v>
      </c>
      <c r="U368" s="20">
        <v>114064</v>
      </c>
      <c r="V368" s="20">
        <v>109328</v>
      </c>
      <c r="W368" s="20">
        <v>103137</v>
      </c>
      <c r="X368" s="20">
        <v>87528</v>
      </c>
      <c r="Y368" s="20">
        <v>81434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2187864</v>
      </c>
      <c r="AE368" s="5">
        <f t="shared" si="43"/>
        <v>2187864</v>
      </c>
      <c r="AG368" s="2">
        <f t="shared" si="44"/>
        <v>12</v>
      </c>
      <c r="AH368" s="2">
        <f t="shared" si="45"/>
        <v>2024</v>
      </c>
      <c r="AJ368" s="5">
        <f t="shared" si="46"/>
        <v>114434</v>
      </c>
      <c r="AK368" s="2">
        <f t="shared" si="47"/>
        <v>18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40"/>
    </row>
    <row r="369" spans="1:89" x14ac:dyDescent="0.25">
      <c r="A369" s="18">
        <v>45652</v>
      </c>
      <c r="B369" s="20">
        <v>71541</v>
      </c>
      <c r="C369" s="20">
        <v>68817</v>
      </c>
      <c r="D369" s="20">
        <v>69218</v>
      </c>
      <c r="E369" s="20">
        <v>68754</v>
      </c>
      <c r="F369" s="20">
        <v>72265</v>
      </c>
      <c r="G369" s="20">
        <v>76075</v>
      </c>
      <c r="H369" s="20">
        <v>87067</v>
      </c>
      <c r="I369" s="20">
        <v>94593</v>
      </c>
      <c r="J369" s="20">
        <v>98675</v>
      </c>
      <c r="K369" s="20">
        <v>101534</v>
      </c>
      <c r="L369" s="20">
        <v>99043</v>
      </c>
      <c r="M369" s="20">
        <v>95856</v>
      </c>
      <c r="N369" s="20">
        <v>92256</v>
      </c>
      <c r="O369" s="20">
        <v>86572</v>
      </c>
      <c r="P369" s="20">
        <v>88872</v>
      </c>
      <c r="Q369" s="20">
        <v>97148</v>
      </c>
      <c r="R369" s="20">
        <v>107814</v>
      </c>
      <c r="S369" s="20">
        <v>114114</v>
      </c>
      <c r="T369" s="20">
        <v>118239</v>
      </c>
      <c r="U369" s="20">
        <v>117678</v>
      </c>
      <c r="V369" s="20">
        <v>114405</v>
      </c>
      <c r="W369" s="20">
        <v>106201</v>
      </c>
      <c r="X369" s="20">
        <v>87346</v>
      </c>
      <c r="Y369" s="20">
        <v>82342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1620346</v>
      </c>
      <c r="AD369" s="5">
        <f t="shared" si="42"/>
        <v>596079</v>
      </c>
      <c r="AE369" s="5">
        <f t="shared" si="43"/>
        <v>2216425</v>
      </c>
      <c r="AG369" s="2">
        <f t="shared" si="44"/>
        <v>12</v>
      </c>
      <c r="AH369" s="2">
        <f t="shared" si="45"/>
        <v>2024</v>
      </c>
      <c r="AJ369" s="5">
        <f t="shared" si="46"/>
        <v>118239</v>
      </c>
      <c r="AK369" s="2">
        <f t="shared" si="47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40"/>
    </row>
    <row r="370" spans="1:89" x14ac:dyDescent="0.25">
      <c r="A370" s="18">
        <v>45653</v>
      </c>
      <c r="B370" s="20">
        <v>77783</v>
      </c>
      <c r="C370" s="20">
        <v>75754</v>
      </c>
      <c r="D370" s="20">
        <v>73936</v>
      </c>
      <c r="E370" s="20">
        <v>74760</v>
      </c>
      <c r="F370" s="20">
        <v>78850</v>
      </c>
      <c r="G370" s="20">
        <v>84062</v>
      </c>
      <c r="H370" s="20">
        <v>98764</v>
      </c>
      <c r="I370" s="20">
        <v>110151</v>
      </c>
      <c r="J370" s="20">
        <v>108144</v>
      </c>
      <c r="K370" s="20">
        <v>100169</v>
      </c>
      <c r="L370" s="20">
        <v>95126</v>
      </c>
      <c r="M370" s="20">
        <v>89041</v>
      </c>
      <c r="N370" s="20">
        <v>84143</v>
      </c>
      <c r="O370" s="20">
        <v>81461</v>
      </c>
      <c r="P370" s="20">
        <v>89027</v>
      </c>
      <c r="Q370" s="20">
        <v>101459</v>
      </c>
      <c r="R370" s="20">
        <v>117220</v>
      </c>
      <c r="S370" s="20">
        <v>127892</v>
      </c>
      <c r="T370" s="20">
        <v>130682</v>
      </c>
      <c r="U370" s="20">
        <v>125938</v>
      </c>
      <c r="V370" s="20">
        <v>121201</v>
      </c>
      <c r="W370" s="20">
        <v>112230</v>
      </c>
      <c r="X370" s="20">
        <v>96035</v>
      </c>
      <c r="Y370" s="20">
        <v>90091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1689919</v>
      </c>
      <c r="AD370" s="5">
        <f t="shared" si="42"/>
        <v>654000</v>
      </c>
      <c r="AE370" s="5">
        <f t="shared" si="43"/>
        <v>2343919</v>
      </c>
      <c r="AG370" s="2">
        <f t="shared" si="44"/>
        <v>12</v>
      </c>
      <c r="AH370" s="2">
        <f t="shared" si="45"/>
        <v>2024</v>
      </c>
      <c r="AJ370" s="5">
        <f t="shared" si="46"/>
        <v>130682</v>
      </c>
      <c r="AK370" s="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40"/>
    </row>
    <row r="371" spans="1:89" x14ac:dyDescent="0.25">
      <c r="A371" s="18">
        <v>45654</v>
      </c>
      <c r="B371" s="20">
        <v>83693</v>
      </c>
      <c r="C371" s="20">
        <v>79056</v>
      </c>
      <c r="D371" s="20">
        <v>77122</v>
      </c>
      <c r="E371" s="20">
        <v>76040</v>
      </c>
      <c r="F371" s="20">
        <v>78928</v>
      </c>
      <c r="G371" s="20">
        <v>83221</v>
      </c>
      <c r="H371" s="20">
        <v>92940</v>
      </c>
      <c r="I371" s="20">
        <v>101207</v>
      </c>
      <c r="J371" s="20">
        <v>101381</v>
      </c>
      <c r="K371" s="20">
        <v>97830</v>
      </c>
      <c r="L371" s="20">
        <v>95674</v>
      </c>
      <c r="M371" s="20">
        <v>90102</v>
      </c>
      <c r="N371" s="20">
        <v>85993</v>
      </c>
      <c r="O371" s="20">
        <v>81993</v>
      </c>
      <c r="P371" s="20">
        <v>86197</v>
      </c>
      <c r="Q371" s="20">
        <v>99900</v>
      </c>
      <c r="R371" s="20">
        <v>115201</v>
      </c>
      <c r="S371" s="20">
        <v>124791</v>
      </c>
      <c r="T371" s="20">
        <v>124202</v>
      </c>
      <c r="U371" s="20">
        <v>119796</v>
      </c>
      <c r="V371" s="20">
        <v>112962</v>
      </c>
      <c r="W371" s="20">
        <v>103623</v>
      </c>
      <c r="X371" s="20">
        <v>88090</v>
      </c>
      <c r="Y371" s="20">
        <v>81645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2281587</v>
      </c>
      <c r="AE371" s="5">
        <f t="shared" si="43"/>
        <v>2281587</v>
      </c>
      <c r="AG371" s="2">
        <f t="shared" si="44"/>
        <v>12</v>
      </c>
      <c r="AH371" s="2">
        <f t="shared" si="45"/>
        <v>2024</v>
      </c>
      <c r="AJ371" s="5">
        <f t="shared" si="46"/>
        <v>124791</v>
      </c>
      <c r="AK371" s="2">
        <f t="shared" si="47"/>
        <v>18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40"/>
    </row>
    <row r="372" spans="1:89" x14ac:dyDescent="0.25">
      <c r="A372" s="18">
        <v>45655</v>
      </c>
      <c r="B372" s="20">
        <v>74007</v>
      </c>
      <c r="C372" s="20">
        <v>69134</v>
      </c>
      <c r="D372" s="20">
        <v>67387</v>
      </c>
      <c r="E372" s="20">
        <v>65901</v>
      </c>
      <c r="F372" s="20">
        <v>67467</v>
      </c>
      <c r="G372" s="20">
        <v>70646</v>
      </c>
      <c r="H372" s="20">
        <v>79852</v>
      </c>
      <c r="I372" s="20">
        <v>86553</v>
      </c>
      <c r="J372" s="20">
        <v>91048</v>
      </c>
      <c r="K372" s="20">
        <v>87267</v>
      </c>
      <c r="L372" s="20">
        <v>83134</v>
      </c>
      <c r="M372" s="20">
        <v>80125</v>
      </c>
      <c r="N372" s="20">
        <v>82931</v>
      </c>
      <c r="O372" s="20">
        <v>82346</v>
      </c>
      <c r="P372" s="20">
        <v>87014</v>
      </c>
      <c r="Q372" s="20">
        <v>95139</v>
      </c>
      <c r="R372" s="20">
        <v>108733</v>
      </c>
      <c r="S372" s="20">
        <v>118444</v>
      </c>
      <c r="T372" s="20">
        <v>115168</v>
      </c>
      <c r="U372" s="20">
        <v>108096</v>
      </c>
      <c r="V372" s="20">
        <v>93797</v>
      </c>
      <c r="W372" s="20">
        <v>83179</v>
      </c>
      <c r="X372" s="20">
        <v>67683</v>
      </c>
      <c r="Y372" s="20">
        <v>61696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2026747</v>
      </c>
      <c r="AE372" s="5">
        <f t="shared" si="43"/>
        <v>2026747</v>
      </c>
      <c r="AG372" s="2">
        <f t="shared" si="44"/>
        <v>12</v>
      </c>
      <c r="AH372" s="2">
        <f t="shared" si="45"/>
        <v>2024</v>
      </c>
      <c r="AJ372" s="5">
        <f t="shared" si="46"/>
        <v>118444</v>
      </c>
      <c r="AK372" s="2">
        <f t="shared" si="47"/>
        <v>18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40"/>
    </row>
    <row r="373" spans="1:89" x14ac:dyDescent="0.25">
      <c r="A373" s="18">
        <v>45656</v>
      </c>
      <c r="B373" s="20">
        <v>54418</v>
      </c>
      <c r="C373" s="20">
        <v>49383</v>
      </c>
      <c r="D373" s="20">
        <v>48338</v>
      </c>
      <c r="E373" s="20">
        <v>47374</v>
      </c>
      <c r="F373" s="20">
        <v>47065</v>
      </c>
      <c r="G373" s="20">
        <v>51032</v>
      </c>
      <c r="H373" s="20">
        <v>61795</v>
      </c>
      <c r="I373" s="20">
        <v>69380</v>
      </c>
      <c r="J373" s="20">
        <v>71446</v>
      </c>
      <c r="K373" s="20">
        <v>71663</v>
      </c>
      <c r="L373" s="20">
        <v>70205</v>
      </c>
      <c r="M373" s="20">
        <v>68071</v>
      </c>
      <c r="N373" s="20">
        <v>68190</v>
      </c>
      <c r="O373" s="20">
        <v>68377</v>
      </c>
      <c r="P373" s="20">
        <v>66659</v>
      </c>
      <c r="Q373" s="20">
        <v>69763</v>
      </c>
      <c r="R373" s="20">
        <v>79733</v>
      </c>
      <c r="S373" s="20">
        <v>88567</v>
      </c>
      <c r="T373" s="20">
        <v>87500</v>
      </c>
      <c r="U373" s="20">
        <v>82941</v>
      </c>
      <c r="V373" s="20">
        <v>78974</v>
      </c>
      <c r="W373" s="20">
        <v>77228</v>
      </c>
      <c r="X373" s="20">
        <v>64084</v>
      </c>
      <c r="Y373" s="20">
        <v>64686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1182781</v>
      </c>
      <c r="AD373" s="5">
        <f t="shared" si="42"/>
        <v>424091</v>
      </c>
      <c r="AE373" s="5">
        <f t="shared" si="43"/>
        <v>1606872</v>
      </c>
      <c r="AG373" s="2">
        <f t="shared" si="44"/>
        <v>12</v>
      </c>
      <c r="AH373" s="2">
        <f t="shared" si="45"/>
        <v>2024</v>
      </c>
      <c r="AJ373" s="5">
        <f t="shared" si="46"/>
        <v>88567</v>
      </c>
      <c r="AK373" s="2">
        <f t="shared" si="47"/>
        <v>18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40"/>
    </row>
    <row r="374" spans="1:89" x14ac:dyDescent="0.25">
      <c r="A374" s="18">
        <v>45657</v>
      </c>
      <c r="B374" s="20">
        <v>56279</v>
      </c>
      <c r="C374" s="20">
        <v>52899</v>
      </c>
      <c r="D374" s="20">
        <v>48755</v>
      </c>
      <c r="E374" s="20">
        <v>49711</v>
      </c>
      <c r="F374" s="20">
        <v>52586</v>
      </c>
      <c r="G374" s="20">
        <v>58681</v>
      </c>
      <c r="H374" s="20">
        <v>71955</v>
      </c>
      <c r="I374" s="20">
        <v>75823</v>
      </c>
      <c r="J374" s="20">
        <v>71365</v>
      </c>
      <c r="K374" s="20">
        <v>64907</v>
      </c>
      <c r="L374" s="20">
        <v>57387</v>
      </c>
      <c r="M374" s="20">
        <v>58531</v>
      </c>
      <c r="N374" s="20">
        <v>62683</v>
      </c>
      <c r="O374" s="20">
        <v>61180</v>
      </c>
      <c r="P374" s="20">
        <v>69626</v>
      </c>
      <c r="Q374" s="20">
        <v>83530</v>
      </c>
      <c r="R374" s="20">
        <v>101280</v>
      </c>
      <c r="S374" s="20">
        <v>111935</v>
      </c>
      <c r="T374" s="20">
        <v>112654</v>
      </c>
      <c r="U374" s="20">
        <v>108250</v>
      </c>
      <c r="V374" s="20">
        <v>99267</v>
      </c>
      <c r="W374" s="20">
        <v>93059</v>
      </c>
      <c r="X374" s="20">
        <v>82039</v>
      </c>
      <c r="Y374" s="20">
        <v>77915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1313516</v>
      </c>
      <c r="AD374" s="5">
        <f t="shared" si="42"/>
        <v>468781</v>
      </c>
      <c r="AE374" s="5">
        <f t="shared" si="43"/>
        <v>1782297</v>
      </c>
      <c r="AG374" s="2">
        <f t="shared" si="44"/>
        <v>12</v>
      </c>
      <c r="AH374" s="2">
        <f t="shared" si="45"/>
        <v>2024</v>
      </c>
      <c r="AJ374" s="5">
        <f t="shared" si="46"/>
        <v>112654</v>
      </c>
      <c r="AK374" s="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40"/>
    </row>
    <row r="375" spans="1:89" x14ac:dyDescent="0.25">
      <c r="A375" s="18">
        <v>45658</v>
      </c>
      <c r="B375" s="20">
        <v>62763</v>
      </c>
      <c r="C375" s="20">
        <v>60319</v>
      </c>
      <c r="D375" s="20">
        <v>51875</v>
      </c>
      <c r="E375" s="20">
        <v>47335</v>
      </c>
      <c r="F375" s="20">
        <v>46099</v>
      </c>
      <c r="G375" s="20">
        <v>44860</v>
      </c>
      <c r="H375" s="20">
        <v>52965</v>
      </c>
      <c r="I375" s="20">
        <v>67350</v>
      </c>
      <c r="J375" s="20">
        <v>66753</v>
      </c>
      <c r="K375" s="20">
        <v>66613</v>
      </c>
      <c r="L375" s="20">
        <v>70755</v>
      </c>
      <c r="M375" s="20">
        <v>72208</v>
      </c>
      <c r="N375" s="20">
        <v>71900</v>
      </c>
      <c r="O375" s="20">
        <v>70118</v>
      </c>
      <c r="P375" s="20">
        <v>69809</v>
      </c>
      <c r="Q375" s="20">
        <v>75024</v>
      </c>
      <c r="R375" s="20">
        <v>84481</v>
      </c>
      <c r="S375" s="20">
        <v>93720</v>
      </c>
      <c r="T375" s="20">
        <v>95109</v>
      </c>
      <c r="U375" s="20">
        <v>94073</v>
      </c>
      <c r="V375" s="20">
        <v>93520</v>
      </c>
      <c r="W375" s="20">
        <v>85314</v>
      </c>
      <c r="X375" s="20">
        <v>74240</v>
      </c>
      <c r="Y375" s="20">
        <v>58376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1675579</v>
      </c>
      <c r="AE375" s="5">
        <f t="shared" si="43"/>
        <v>1675579</v>
      </c>
      <c r="AG375" s="2">
        <f t="shared" si="44"/>
        <v>1</v>
      </c>
      <c r="AH375" s="2">
        <f t="shared" si="45"/>
        <v>2025</v>
      </c>
      <c r="AJ375" s="5">
        <f t="shared" si="46"/>
        <v>95109</v>
      </c>
      <c r="AK375" s="2">
        <f t="shared" si="47"/>
        <v>19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40"/>
    </row>
    <row r="376" spans="1:89" x14ac:dyDescent="0.25">
      <c r="A376" s="18">
        <v>45659</v>
      </c>
      <c r="B376" s="20">
        <v>48962</v>
      </c>
      <c r="C376" s="20">
        <v>43689</v>
      </c>
      <c r="D376" s="20">
        <v>42556</v>
      </c>
      <c r="E376" s="20">
        <v>41128</v>
      </c>
      <c r="F376" s="20">
        <v>45583</v>
      </c>
      <c r="G376" s="20">
        <v>53474</v>
      </c>
      <c r="H376" s="20">
        <v>67273</v>
      </c>
      <c r="I376" s="20">
        <v>72263</v>
      </c>
      <c r="J376" s="20">
        <v>69042</v>
      </c>
      <c r="K376" s="20">
        <v>67338</v>
      </c>
      <c r="L376" s="20">
        <v>62107</v>
      </c>
      <c r="M376" s="20">
        <v>60066</v>
      </c>
      <c r="N376" s="20">
        <v>58232</v>
      </c>
      <c r="O376" s="20">
        <v>58408</v>
      </c>
      <c r="P376" s="20">
        <v>60711</v>
      </c>
      <c r="Q376" s="20">
        <v>69626</v>
      </c>
      <c r="R376" s="20">
        <v>84466</v>
      </c>
      <c r="S376" s="20">
        <v>94971</v>
      </c>
      <c r="T376" s="20">
        <v>95268</v>
      </c>
      <c r="U376" s="20">
        <v>91751</v>
      </c>
      <c r="V376" s="20">
        <v>83822</v>
      </c>
      <c r="W376" s="20">
        <v>73494</v>
      </c>
      <c r="X376" s="20">
        <v>64815</v>
      </c>
      <c r="Y376" s="20">
        <v>55867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1166380</v>
      </c>
      <c r="AD376" s="5">
        <f t="shared" si="42"/>
        <v>398532</v>
      </c>
      <c r="AE376" s="5">
        <f t="shared" si="43"/>
        <v>1564912</v>
      </c>
      <c r="AG376" s="2">
        <f t="shared" si="44"/>
        <v>1</v>
      </c>
      <c r="AH376" s="2">
        <f t="shared" si="45"/>
        <v>2025</v>
      </c>
      <c r="AJ376" s="5">
        <f t="shared" si="46"/>
        <v>95268</v>
      </c>
      <c r="AK376" s="2">
        <f t="shared" si="47"/>
        <v>19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40"/>
    </row>
    <row r="377" spans="1:89" x14ac:dyDescent="0.25">
      <c r="A377" s="18">
        <v>45660</v>
      </c>
      <c r="B377" s="20">
        <v>52690</v>
      </c>
      <c r="C377" s="20">
        <v>49529</v>
      </c>
      <c r="D377" s="20">
        <v>48121</v>
      </c>
      <c r="E377" s="20">
        <v>48507</v>
      </c>
      <c r="F377" s="20">
        <v>52235</v>
      </c>
      <c r="G377" s="20">
        <v>58034</v>
      </c>
      <c r="H377" s="20">
        <v>74145</v>
      </c>
      <c r="I377" s="20">
        <v>78368</v>
      </c>
      <c r="J377" s="20">
        <v>74622</v>
      </c>
      <c r="K377" s="20">
        <v>67207</v>
      </c>
      <c r="L377" s="20">
        <v>56671</v>
      </c>
      <c r="M377" s="20">
        <v>51552</v>
      </c>
      <c r="N377" s="20">
        <v>53500</v>
      </c>
      <c r="O377" s="20">
        <v>54724</v>
      </c>
      <c r="P377" s="20">
        <v>59789</v>
      </c>
      <c r="Q377" s="20">
        <v>72674</v>
      </c>
      <c r="R377" s="20">
        <v>87506</v>
      </c>
      <c r="S377" s="20">
        <v>100824</v>
      </c>
      <c r="T377" s="20">
        <v>97171</v>
      </c>
      <c r="U377" s="20">
        <v>94621</v>
      </c>
      <c r="V377" s="20">
        <v>89514</v>
      </c>
      <c r="W377" s="20">
        <v>81467</v>
      </c>
      <c r="X377" s="20">
        <v>69225</v>
      </c>
      <c r="Y377" s="20">
        <v>61980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1189435</v>
      </c>
      <c r="AD377" s="5">
        <f t="shared" si="42"/>
        <v>445241</v>
      </c>
      <c r="AE377" s="5">
        <f t="shared" si="43"/>
        <v>1634676</v>
      </c>
      <c r="AG377" s="2">
        <f t="shared" si="44"/>
        <v>1</v>
      </c>
      <c r="AH377" s="2">
        <f t="shared" si="45"/>
        <v>2025</v>
      </c>
      <c r="AJ377" s="5">
        <f t="shared" si="46"/>
        <v>100824</v>
      </c>
      <c r="AK377" s="2">
        <f t="shared" si="47"/>
        <v>18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40"/>
    </row>
    <row r="378" spans="1:89" x14ac:dyDescent="0.25">
      <c r="A378" s="18">
        <v>45661</v>
      </c>
      <c r="B378" s="20">
        <v>61799</v>
      </c>
      <c r="C378" s="20">
        <v>57201</v>
      </c>
      <c r="D378" s="20">
        <v>57145</v>
      </c>
      <c r="E378" s="20">
        <v>60182</v>
      </c>
      <c r="F378" s="20">
        <v>62532</v>
      </c>
      <c r="G378" s="20">
        <v>66588</v>
      </c>
      <c r="H378" s="20">
        <v>83353</v>
      </c>
      <c r="I378" s="20">
        <v>87153</v>
      </c>
      <c r="J378" s="20">
        <v>86052</v>
      </c>
      <c r="K378" s="20">
        <v>79863</v>
      </c>
      <c r="L378" s="20">
        <v>73932</v>
      </c>
      <c r="M378" s="20">
        <v>68856</v>
      </c>
      <c r="N378" s="20">
        <v>65250</v>
      </c>
      <c r="O378" s="20">
        <v>64600</v>
      </c>
      <c r="P378" s="20">
        <v>71439</v>
      </c>
      <c r="Q378" s="20">
        <v>88633</v>
      </c>
      <c r="R378" s="20">
        <v>100371</v>
      </c>
      <c r="S378" s="20">
        <v>109769</v>
      </c>
      <c r="T378" s="20">
        <v>114315</v>
      </c>
      <c r="U378" s="20">
        <v>114363</v>
      </c>
      <c r="V378" s="20">
        <v>110574</v>
      </c>
      <c r="W378" s="20">
        <v>102646</v>
      </c>
      <c r="X378" s="20">
        <v>92233</v>
      </c>
      <c r="Y378" s="20">
        <v>83159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1962008</v>
      </c>
      <c r="AE378" s="5">
        <f t="shared" si="43"/>
        <v>1962008</v>
      </c>
      <c r="AG378" s="2">
        <f t="shared" si="44"/>
        <v>1</v>
      </c>
      <c r="AH378" s="2">
        <f t="shared" si="45"/>
        <v>2025</v>
      </c>
      <c r="AJ378" s="5">
        <f t="shared" si="46"/>
        <v>114363</v>
      </c>
      <c r="AK378" s="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40"/>
    </row>
    <row r="379" spans="1:89" x14ac:dyDescent="0.25">
      <c r="A379" s="18">
        <v>45662</v>
      </c>
      <c r="B379" s="20">
        <v>77947</v>
      </c>
      <c r="C379" s="20">
        <v>73296</v>
      </c>
      <c r="D379" s="20">
        <v>67024</v>
      </c>
      <c r="E379" s="20">
        <v>65706</v>
      </c>
      <c r="F379" s="20">
        <v>66295</v>
      </c>
      <c r="G379" s="20">
        <v>69812</v>
      </c>
      <c r="H379" s="20">
        <v>81381</v>
      </c>
      <c r="I379" s="20">
        <v>86003</v>
      </c>
      <c r="J379" s="20">
        <v>90199</v>
      </c>
      <c r="K379" s="20">
        <v>81376</v>
      </c>
      <c r="L379" s="20">
        <v>73573</v>
      </c>
      <c r="M379" s="20">
        <v>64000</v>
      </c>
      <c r="N379" s="20">
        <v>61037</v>
      </c>
      <c r="O379" s="20">
        <v>62565</v>
      </c>
      <c r="P379" s="20">
        <v>72224</v>
      </c>
      <c r="Q379" s="20">
        <v>91344</v>
      </c>
      <c r="R379" s="20">
        <v>108577</v>
      </c>
      <c r="S379" s="20">
        <v>116275</v>
      </c>
      <c r="T379" s="20">
        <v>116578</v>
      </c>
      <c r="U379" s="20">
        <v>114917</v>
      </c>
      <c r="V379" s="20">
        <v>105937</v>
      </c>
      <c r="W379" s="20">
        <v>93775</v>
      </c>
      <c r="X379" s="20">
        <v>81603</v>
      </c>
      <c r="Y379" s="20">
        <v>71831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1993275</v>
      </c>
      <c r="AE379" s="5">
        <f t="shared" si="43"/>
        <v>1993275</v>
      </c>
      <c r="AG379" s="2">
        <f t="shared" si="44"/>
        <v>1</v>
      </c>
      <c r="AH379" s="2">
        <f t="shared" si="45"/>
        <v>2025</v>
      </c>
      <c r="AJ379" s="5">
        <f t="shared" si="46"/>
        <v>116578</v>
      </c>
      <c r="AK379" s="2">
        <f t="shared" si="47"/>
        <v>19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40"/>
    </row>
    <row r="380" spans="1:89" x14ac:dyDescent="0.25">
      <c r="A380" s="18">
        <v>45663</v>
      </c>
      <c r="B380" s="20">
        <v>65940</v>
      </c>
      <c r="C380" s="20">
        <v>63864</v>
      </c>
      <c r="D380" s="20">
        <v>62695</v>
      </c>
      <c r="E380" s="20">
        <v>62790</v>
      </c>
      <c r="F380" s="20">
        <v>67303</v>
      </c>
      <c r="G380" s="20">
        <v>78305</v>
      </c>
      <c r="H380" s="20">
        <v>105505</v>
      </c>
      <c r="I380" s="20">
        <v>106981</v>
      </c>
      <c r="J380" s="20">
        <v>94177</v>
      </c>
      <c r="K380" s="20">
        <v>78056</v>
      </c>
      <c r="L380" s="20">
        <v>67150</v>
      </c>
      <c r="M380" s="20">
        <v>63197</v>
      </c>
      <c r="N380" s="20">
        <v>61355</v>
      </c>
      <c r="O380" s="20">
        <v>64069</v>
      </c>
      <c r="P380" s="20">
        <v>74911</v>
      </c>
      <c r="Q380" s="20">
        <v>92246</v>
      </c>
      <c r="R380" s="20">
        <v>111076</v>
      </c>
      <c r="S380" s="20">
        <v>123501</v>
      </c>
      <c r="T380" s="20">
        <v>124694</v>
      </c>
      <c r="U380" s="20">
        <v>123147</v>
      </c>
      <c r="V380" s="20">
        <v>117310</v>
      </c>
      <c r="W380" s="20">
        <v>104826</v>
      </c>
      <c r="X380" s="20">
        <v>88687</v>
      </c>
      <c r="Y380" s="20">
        <v>79820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1495383</v>
      </c>
      <c r="AD380" s="5">
        <f t="shared" si="42"/>
        <v>586222</v>
      </c>
      <c r="AE380" s="5">
        <f t="shared" si="43"/>
        <v>2081605</v>
      </c>
      <c r="AG380" s="2">
        <f t="shared" si="44"/>
        <v>1</v>
      </c>
      <c r="AH380" s="2">
        <f t="shared" si="45"/>
        <v>2025</v>
      </c>
      <c r="AJ380" s="5">
        <f t="shared" si="46"/>
        <v>124694</v>
      </c>
      <c r="AK380" s="2">
        <f t="shared" si="47"/>
        <v>19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40"/>
    </row>
    <row r="381" spans="1:89" x14ac:dyDescent="0.25">
      <c r="A381" s="18">
        <v>45664</v>
      </c>
      <c r="B381" s="20">
        <v>76570</v>
      </c>
      <c r="C381" s="20">
        <v>72984</v>
      </c>
      <c r="D381" s="20">
        <v>72314</v>
      </c>
      <c r="E381" s="20">
        <v>70922</v>
      </c>
      <c r="F381" s="20">
        <v>74545</v>
      </c>
      <c r="G381" s="20">
        <v>83306</v>
      </c>
      <c r="H381" s="20">
        <v>101459</v>
      </c>
      <c r="I381" s="20">
        <v>104962</v>
      </c>
      <c r="J381" s="20">
        <v>98008</v>
      </c>
      <c r="K381" s="20">
        <v>90643</v>
      </c>
      <c r="L381" s="20">
        <v>85707</v>
      </c>
      <c r="M381" s="20">
        <v>84998</v>
      </c>
      <c r="N381" s="20">
        <v>84894</v>
      </c>
      <c r="O381" s="20">
        <v>85501</v>
      </c>
      <c r="P381" s="20">
        <v>86952</v>
      </c>
      <c r="Q381" s="20">
        <v>93120</v>
      </c>
      <c r="R381" s="20">
        <v>105367</v>
      </c>
      <c r="S381" s="20">
        <v>116680</v>
      </c>
      <c r="T381" s="20">
        <v>117169</v>
      </c>
      <c r="U381" s="20">
        <v>114506</v>
      </c>
      <c r="V381" s="20">
        <v>108154</v>
      </c>
      <c r="W381" s="20">
        <v>95924</v>
      </c>
      <c r="X381" s="20">
        <v>80876</v>
      </c>
      <c r="Y381" s="20">
        <v>72997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1553461</v>
      </c>
      <c r="AD381" s="5">
        <f t="shared" si="42"/>
        <v>625097</v>
      </c>
      <c r="AE381" s="5">
        <f t="shared" si="43"/>
        <v>2178558</v>
      </c>
      <c r="AG381" s="2">
        <f t="shared" si="44"/>
        <v>1</v>
      </c>
      <c r="AH381" s="2">
        <f t="shared" si="45"/>
        <v>2025</v>
      </c>
      <c r="AJ381" s="5">
        <f t="shared" si="46"/>
        <v>117169</v>
      </c>
      <c r="AK381" s="2">
        <f t="shared" si="47"/>
        <v>19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40"/>
    </row>
    <row r="382" spans="1:89" x14ac:dyDescent="0.25">
      <c r="A382" s="18">
        <v>45665</v>
      </c>
      <c r="B382" s="20">
        <v>67638</v>
      </c>
      <c r="C382" s="20">
        <v>64909</v>
      </c>
      <c r="D382" s="20">
        <v>63483</v>
      </c>
      <c r="E382" s="20">
        <v>64826</v>
      </c>
      <c r="F382" s="20">
        <v>69141</v>
      </c>
      <c r="G382" s="20">
        <v>75375</v>
      </c>
      <c r="H382" s="20">
        <v>95786</v>
      </c>
      <c r="I382" s="20">
        <v>98525</v>
      </c>
      <c r="J382" s="20">
        <v>86635</v>
      </c>
      <c r="K382" s="20">
        <v>79656</v>
      </c>
      <c r="L382" s="20">
        <v>78574</v>
      </c>
      <c r="M382" s="20">
        <v>79984</v>
      </c>
      <c r="N382" s="20">
        <v>81039</v>
      </c>
      <c r="O382" s="20">
        <v>84685</v>
      </c>
      <c r="P382" s="20">
        <v>86147</v>
      </c>
      <c r="Q382" s="20">
        <v>97561</v>
      </c>
      <c r="R382" s="20">
        <v>113467</v>
      </c>
      <c r="S382" s="20">
        <v>122796</v>
      </c>
      <c r="T382" s="20">
        <v>123321</v>
      </c>
      <c r="U382" s="20">
        <v>122620</v>
      </c>
      <c r="V382" s="20">
        <v>115874</v>
      </c>
      <c r="W382" s="20">
        <v>101410</v>
      </c>
      <c r="X382" s="20">
        <v>87099</v>
      </c>
      <c r="Y382" s="20">
        <v>78126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1559393</v>
      </c>
      <c r="AD382" s="5">
        <f t="shared" si="42"/>
        <v>579284</v>
      </c>
      <c r="AE382" s="5">
        <f t="shared" si="43"/>
        <v>2138677</v>
      </c>
      <c r="AG382" s="2">
        <f t="shared" si="44"/>
        <v>1</v>
      </c>
      <c r="AH382" s="2">
        <f t="shared" si="45"/>
        <v>2025</v>
      </c>
      <c r="AJ382" s="5">
        <f t="shared" si="46"/>
        <v>123321</v>
      </c>
      <c r="AK382" s="2">
        <f t="shared" si="47"/>
        <v>19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40"/>
    </row>
    <row r="383" spans="1:89" x14ac:dyDescent="0.25">
      <c r="A383" s="18">
        <v>45666</v>
      </c>
      <c r="B383" s="20">
        <v>72984</v>
      </c>
      <c r="C383" s="20">
        <v>68983</v>
      </c>
      <c r="D383" s="20">
        <v>67069</v>
      </c>
      <c r="E383" s="20">
        <v>67429</v>
      </c>
      <c r="F383" s="20">
        <v>71200</v>
      </c>
      <c r="G383" s="20">
        <v>78965</v>
      </c>
      <c r="H383" s="20">
        <v>96969</v>
      </c>
      <c r="I383" s="20">
        <v>99800</v>
      </c>
      <c r="J383" s="20">
        <v>91817</v>
      </c>
      <c r="K383" s="20">
        <v>81432</v>
      </c>
      <c r="L383" s="20">
        <v>76331</v>
      </c>
      <c r="M383" s="20">
        <v>70201</v>
      </c>
      <c r="N383" s="20">
        <v>70079</v>
      </c>
      <c r="O383" s="20">
        <v>71541</v>
      </c>
      <c r="P383" s="20">
        <v>78520</v>
      </c>
      <c r="Q383" s="20">
        <v>88090</v>
      </c>
      <c r="R383" s="20">
        <v>102823</v>
      </c>
      <c r="S383" s="20">
        <v>112042</v>
      </c>
      <c r="T383" s="20">
        <v>112573</v>
      </c>
      <c r="U383" s="20">
        <v>110876</v>
      </c>
      <c r="V383" s="20">
        <v>102246</v>
      </c>
      <c r="W383" s="20">
        <v>88677</v>
      </c>
      <c r="X383" s="20">
        <v>75408</v>
      </c>
      <c r="Y383" s="20">
        <v>65810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1432456</v>
      </c>
      <c r="AD383" s="5">
        <f t="shared" si="42"/>
        <v>589409</v>
      </c>
      <c r="AE383" s="5">
        <f t="shared" si="43"/>
        <v>2021865</v>
      </c>
      <c r="AG383" s="2">
        <f t="shared" si="44"/>
        <v>1</v>
      </c>
      <c r="AH383" s="2">
        <f t="shared" si="45"/>
        <v>2025</v>
      </c>
      <c r="AJ383" s="5">
        <f t="shared" si="46"/>
        <v>112573</v>
      </c>
      <c r="AK383" s="2">
        <f t="shared" si="47"/>
        <v>19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40"/>
    </row>
    <row r="384" spans="1:89" x14ac:dyDescent="0.25">
      <c r="A384" s="18">
        <v>45667</v>
      </c>
      <c r="B384" s="20">
        <v>62207</v>
      </c>
      <c r="C384" s="20">
        <v>59224</v>
      </c>
      <c r="D384" s="20">
        <v>57555</v>
      </c>
      <c r="E384" s="20">
        <v>58376</v>
      </c>
      <c r="F384" s="20">
        <v>62142</v>
      </c>
      <c r="G384" s="20">
        <v>69091</v>
      </c>
      <c r="H384" s="20">
        <v>86485</v>
      </c>
      <c r="I384" s="20">
        <v>87991</v>
      </c>
      <c r="J384" s="20">
        <v>79574</v>
      </c>
      <c r="K384" s="20">
        <v>68519</v>
      </c>
      <c r="L384" s="20">
        <v>60997</v>
      </c>
      <c r="M384" s="20">
        <v>56649</v>
      </c>
      <c r="N384" s="20">
        <v>51870</v>
      </c>
      <c r="O384" s="20">
        <v>52710</v>
      </c>
      <c r="P384" s="20">
        <v>61894</v>
      </c>
      <c r="Q384" s="20">
        <v>78253</v>
      </c>
      <c r="R384" s="20">
        <v>95751</v>
      </c>
      <c r="S384" s="20">
        <v>109187</v>
      </c>
      <c r="T384" s="20">
        <v>110206</v>
      </c>
      <c r="U384" s="20">
        <v>110379</v>
      </c>
      <c r="V384" s="20">
        <v>103491</v>
      </c>
      <c r="W384" s="20">
        <v>96937</v>
      </c>
      <c r="X384" s="20">
        <v>84191</v>
      </c>
      <c r="Y384" s="20">
        <v>75460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1308599</v>
      </c>
      <c r="AD384" s="5">
        <f t="shared" si="42"/>
        <v>530540</v>
      </c>
      <c r="AE384" s="5">
        <f t="shared" si="43"/>
        <v>1839139</v>
      </c>
      <c r="AG384" s="2">
        <f t="shared" si="44"/>
        <v>1</v>
      </c>
      <c r="AH384" s="2">
        <f t="shared" si="45"/>
        <v>2025</v>
      </c>
      <c r="AJ384" s="5">
        <f t="shared" si="46"/>
        <v>110379</v>
      </c>
      <c r="AK384" s="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40"/>
    </row>
    <row r="385" spans="1:89" x14ac:dyDescent="0.25">
      <c r="A385" s="18">
        <v>45668</v>
      </c>
      <c r="B385" s="20">
        <v>70937</v>
      </c>
      <c r="C385" s="20">
        <v>68277</v>
      </c>
      <c r="D385" s="20">
        <v>66073</v>
      </c>
      <c r="E385" s="20">
        <v>66274</v>
      </c>
      <c r="F385" s="20">
        <v>69374</v>
      </c>
      <c r="G385" s="20">
        <v>73294</v>
      </c>
      <c r="H385" s="20">
        <v>83420</v>
      </c>
      <c r="I385" s="20">
        <v>89058</v>
      </c>
      <c r="J385" s="20">
        <v>93743</v>
      </c>
      <c r="K385" s="20">
        <v>96138</v>
      </c>
      <c r="L385" s="20">
        <v>95409</v>
      </c>
      <c r="M385" s="20">
        <v>95686</v>
      </c>
      <c r="N385" s="20">
        <v>93991</v>
      </c>
      <c r="O385" s="20">
        <v>91819</v>
      </c>
      <c r="P385" s="20">
        <v>89854</v>
      </c>
      <c r="Q385" s="20">
        <v>94460</v>
      </c>
      <c r="R385" s="20">
        <v>107141</v>
      </c>
      <c r="S385" s="20">
        <v>114060</v>
      </c>
      <c r="T385" s="20">
        <v>113119</v>
      </c>
      <c r="U385" s="20">
        <v>110657</v>
      </c>
      <c r="V385" s="20">
        <v>101458</v>
      </c>
      <c r="W385" s="20">
        <v>90576</v>
      </c>
      <c r="X385" s="20">
        <v>79100</v>
      </c>
      <c r="Y385" s="20">
        <v>72105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2126023</v>
      </c>
      <c r="AE385" s="5">
        <f t="shared" si="43"/>
        <v>2126023</v>
      </c>
      <c r="AG385" s="2">
        <f t="shared" si="44"/>
        <v>1</v>
      </c>
      <c r="AH385" s="2">
        <f t="shared" si="45"/>
        <v>2025</v>
      </c>
      <c r="AJ385" s="5">
        <f t="shared" si="46"/>
        <v>114060</v>
      </c>
      <c r="AK385" s="2">
        <f t="shared" si="47"/>
        <v>18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40"/>
    </row>
    <row r="386" spans="1:89" x14ac:dyDescent="0.25">
      <c r="A386" s="18">
        <v>45669</v>
      </c>
      <c r="B386" s="20">
        <v>69867</v>
      </c>
      <c r="C386" s="20">
        <v>64972</v>
      </c>
      <c r="D386" s="20">
        <v>63216</v>
      </c>
      <c r="E386" s="20">
        <v>63675</v>
      </c>
      <c r="F386" s="20">
        <v>63848</v>
      </c>
      <c r="G386" s="20">
        <v>65815</v>
      </c>
      <c r="H386" s="20">
        <v>78462</v>
      </c>
      <c r="I386" s="20">
        <v>84153</v>
      </c>
      <c r="J386" s="20">
        <v>90197</v>
      </c>
      <c r="K386" s="20">
        <v>92480</v>
      </c>
      <c r="L386" s="20">
        <v>90089</v>
      </c>
      <c r="M386" s="20">
        <v>89997</v>
      </c>
      <c r="N386" s="20">
        <v>90336</v>
      </c>
      <c r="O386" s="20">
        <v>87114</v>
      </c>
      <c r="P386" s="20">
        <v>85336</v>
      </c>
      <c r="Q386" s="20">
        <v>92186</v>
      </c>
      <c r="R386" s="20">
        <v>111502</v>
      </c>
      <c r="S386" s="20">
        <v>124599</v>
      </c>
      <c r="T386" s="20">
        <v>124099</v>
      </c>
      <c r="U386" s="20">
        <v>123659</v>
      </c>
      <c r="V386" s="20">
        <v>114430</v>
      </c>
      <c r="W386" s="20">
        <v>101235</v>
      </c>
      <c r="X386" s="20">
        <v>89226</v>
      </c>
      <c r="Y386" s="20">
        <v>80444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2140937</v>
      </c>
      <c r="AE386" s="5">
        <f t="shared" si="43"/>
        <v>2140937</v>
      </c>
      <c r="AG386" s="2">
        <f t="shared" si="44"/>
        <v>1</v>
      </c>
      <c r="AH386" s="2">
        <f t="shared" si="45"/>
        <v>2025</v>
      </c>
      <c r="AJ386" s="5">
        <f t="shared" si="46"/>
        <v>124599</v>
      </c>
      <c r="AK386" s="2">
        <f t="shared" si="47"/>
        <v>18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40"/>
    </row>
    <row r="387" spans="1:89" x14ac:dyDescent="0.25">
      <c r="A387" s="18">
        <v>45670</v>
      </c>
      <c r="B387" s="20">
        <v>76496</v>
      </c>
      <c r="C387" s="20">
        <v>72554</v>
      </c>
      <c r="D387" s="20">
        <v>71871</v>
      </c>
      <c r="E387" s="20">
        <v>72080</v>
      </c>
      <c r="F387" s="20">
        <v>75387</v>
      </c>
      <c r="G387" s="20">
        <v>83159</v>
      </c>
      <c r="H387" s="20">
        <v>102164</v>
      </c>
      <c r="I387" s="20">
        <v>106633</v>
      </c>
      <c r="J387" s="20">
        <v>101155</v>
      </c>
      <c r="K387" s="20">
        <v>92920</v>
      </c>
      <c r="L387" s="20">
        <v>85415</v>
      </c>
      <c r="M387" s="20">
        <v>78537</v>
      </c>
      <c r="N387" s="20">
        <v>73689</v>
      </c>
      <c r="O387" s="20">
        <v>73407</v>
      </c>
      <c r="P387" s="20">
        <v>79289</v>
      </c>
      <c r="Q387" s="20">
        <v>90808</v>
      </c>
      <c r="R387" s="20">
        <v>106963</v>
      </c>
      <c r="S387" s="20">
        <v>120434</v>
      </c>
      <c r="T387" s="20">
        <v>121384</v>
      </c>
      <c r="U387" s="20">
        <v>119267</v>
      </c>
      <c r="V387" s="20">
        <v>110994</v>
      </c>
      <c r="W387" s="20">
        <v>98525</v>
      </c>
      <c r="X387" s="20">
        <v>85569</v>
      </c>
      <c r="Y387" s="20">
        <v>76771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1544989</v>
      </c>
      <c r="AD387" s="5">
        <f t="shared" si="42"/>
        <v>630482</v>
      </c>
      <c r="AE387" s="5">
        <f t="shared" si="43"/>
        <v>2175471</v>
      </c>
      <c r="AG387" s="2">
        <f t="shared" si="44"/>
        <v>1</v>
      </c>
      <c r="AH387" s="2">
        <f t="shared" si="45"/>
        <v>2025</v>
      </c>
      <c r="AJ387" s="5">
        <f t="shared" si="46"/>
        <v>121384</v>
      </c>
      <c r="AK387" s="2">
        <f t="shared" si="47"/>
        <v>19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40"/>
    </row>
    <row r="388" spans="1:89" x14ac:dyDescent="0.25">
      <c r="A388" s="18">
        <v>45671</v>
      </c>
      <c r="B388" s="20">
        <v>72095</v>
      </c>
      <c r="C388" s="20">
        <v>69068</v>
      </c>
      <c r="D388" s="20">
        <v>67902</v>
      </c>
      <c r="E388" s="20">
        <v>67801</v>
      </c>
      <c r="F388" s="20">
        <v>71698</v>
      </c>
      <c r="G388" s="20">
        <v>79212</v>
      </c>
      <c r="H388" s="20">
        <v>98234</v>
      </c>
      <c r="I388" s="20">
        <v>100746</v>
      </c>
      <c r="J388" s="20">
        <v>94350</v>
      </c>
      <c r="K388" s="20">
        <v>84097</v>
      </c>
      <c r="L388" s="20">
        <v>73372</v>
      </c>
      <c r="M388" s="20">
        <v>66116</v>
      </c>
      <c r="N388" s="20">
        <v>75472</v>
      </c>
      <c r="O388" s="20">
        <v>76314</v>
      </c>
      <c r="P388" s="20">
        <v>77438</v>
      </c>
      <c r="Q388" s="20">
        <v>86560</v>
      </c>
      <c r="R388" s="20">
        <v>102013</v>
      </c>
      <c r="S388" s="20">
        <v>112184</v>
      </c>
      <c r="T388" s="20">
        <v>112991</v>
      </c>
      <c r="U388" s="20">
        <v>113621</v>
      </c>
      <c r="V388" s="20">
        <v>103096</v>
      </c>
      <c r="W388" s="20">
        <v>90222</v>
      </c>
      <c r="X388" s="20">
        <v>77293</v>
      </c>
      <c r="Y388" s="20">
        <v>70410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1445885</v>
      </c>
      <c r="AD388" s="5">
        <f t="shared" si="42"/>
        <v>596420</v>
      </c>
      <c r="AE388" s="5">
        <f t="shared" si="43"/>
        <v>2042305</v>
      </c>
      <c r="AG388" s="2">
        <f t="shared" si="44"/>
        <v>1</v>
      </c>
      <c r="AH388" s="2">
        <f t="shared" si="45"/>
        <v>2025</v>
      </c>
      <c r="AJ388" s="5">
        <f t="shared" si="46"/>
        <v>113621</v>
      </c>
      <c r="AK388" s="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40"/>
    </row>
    <row r="389" spans="1:89" x14ac:dyDescent="0.25">
      <c r="A389" s="18">
        <v>45672</v>
      </c>
      <c r="B389" s="20">
        <v>67159</v>
      </c>
      <c r="C389" s="20">
        <v>65065</v>
      </c>
      <c r="D389" s="20">
        <v>63784</v>
      </c>
      <c r="E389" s="20">
        <v>64009</v>
      </c>
      <c r="F389" s="20">
        <v>69728</v>
      </c>
      <c r="G389" s="20">
        <v>77087</v>
      </c>
      <c r="H389" s="20">
        <v>94263</v>
      </c>
      <c r="I389" s="20">
        <v>96339</v>
      </c>
      <c r="J389" s="20">
        <v>91200</v>
      </c>
      <c r="K389" s="20">
        <v>83180</v>
      </c>
      <c r="L389" s="20">
        <v>77566</v>
      </c>
      <c r="M389" s="20">
        <v>74128</v>
      </c>
      <c r="N389" s="20">
        <v>75847</v>
      </c>
      <c r="O389" s="20">
        <v>76769</v>
      </c>
      <c r="P389" s="20">
        <v>77764</v>
      </c>
      <c r="Q389" s="20">
        <v>92132</v>
      </c>
      <c r="R389" s="20">
        <v>109759</v>
      </c>
      <c r="S389" s="20">
        <v>124480</v>
      </c>
      <c r="T389" s="20">
        <v>124007</v>
      </c>
      <c r="U389" s="20">
        <v>123691</v>
      </c>
      <c r="V389" s="20">
        <v>116359</v>
      </c>
      <c r="W389" s="20">
        <v>106480</v>
      </c>
      <c r="X389" s="20">
        <v>90900</v>
      </c>
      <c r="Y389" s="20">
        <v>80241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1540601</v>
      </c>
      <c r="AD389" s="5">
        <f t="shared" si="42"/>
        <v>581336</v>
      </c>
      <c r="AE389" s="5">
        <f t="shared" si="43"/>
        <v>2121937</v>
      </c>
      <c r="AG389" s="2">
        <f t="shared" si="44"/>
        <v>1</v>
      </c>
      <c r="AH389" s="2">
        <f t="shared" si="45"/>
        <v>2025</v>
      </c>
      <c r="AJ389" s="5">
        <f t="shared" si="46"/>
        <v>124480</v>
      </c>
      <c r="AK389" s="2">
        <f t="shared" si="47"/>
        <v>18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40"/>
    </row>
    <row r="390" spans="1:89" x14ac:dyDescent="0.25">
      <c r="A390" s="18">
        <v>45673</v>
      </c>
      <c r="B390" s="20">
        <v>77236</v>
      </c>
      <c r="C390" s="20">
        <v>72150</v>
      </c>
      <c r="D390" s="20">
        <v>70685</v>
      </c>
      <c r="E390" s="20">
        <v>73045</v>
      </c>
      <c r="F390" s="20">
        <v>78509</v>
      </c>
      <c r="G390" s="20">
        <v>86091</v>
      </c>
      <c r="H390" s="20">
        <v>105953</v>
      </c>
      <c r="I390" s="20">
        <v>108499</v>
      </c>
      <c r="J390" s="20">
        <v>96855</v>
      </c>
      <c r="K390" s="20">
        <v>77100</v>
      </c>
      <c r="L390" s="20">
        <v>69800</v>
      </c>
      <c r="M390" s="20">
        <v>66642</v>
      </c>
      <c r="N390" s="20">
        <v>66577</v>
      </c>
      <c r="O390" s="20">
        <v>71321</v>
      </c>
      <c r="P390" s="20">
        <v>80093</v>
      </c>
      <c r="Q390" s="20">
        <v>90785</v>
      </c>
      <c r="R390" s="20">
        <v>111359</v>
      </c>
      <c r="S390" s="20">
        <v>126395</v>
      </c>
      <c r="T390" s="20">
        <v>129116</v>
      </c>
      <c r="U390" s="20">
        <v>129343</v>
      </c>
      <c r="V390" s="20">
        <v>119969</v>
      </c>
      <c r="W390" s="20">
        <v>108515</v>
      </c>
      <c r="X390" s="20">
        <v>94925</v>
      </c>
      <c r="Y390" s="20">
        <v>85496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1547294</v>
      </c>
      <c r="AD390" s="5">
        <f t="shared" si="42"/>
        <v>649165</v>
      </c>
      <c r="AE390" s="5">
        <f t="shared" si="43"/>
        <v>2196459</v>
      </c>
      <c r="AG390" s="2">
        <f t="shared" si="44"/>
        <v>1</v>
      </c>
      <c r="AH390" s="2">
        <f t="shared" si="45"/>
        <v>2025</v>
      </c>
      <c r="AJ390" s="5">
        <f t="shared" si="46"/>
        <v>129343</v>
      </c>
      <c r="AK390" s="2">
        <f t="shared" si="47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40"/>
    </row>
    <row r="391" spans="1:89" x14ac:dyDescent="0.25">
      <c r="A391" s="18">
        <v>45674</v>
      </c>
      <c r="B391" s="20">
        <v>82136</v>
      </c>
      <c r="C391" s="20">
        <v>79629</v>
      </c>
      <c r="D391" s="20">
        <v>77410</v>
      </c>
      <c r="E391" s="20">
        <v>78590</v>
      </c>
      <c r="F391" s="20">
        <v>83055</v>
      </c>
      <c r="G391" s="20">
        <v>91171</v>
      </c>
      <c r="H391" s="20">
        <v>111175</v>
      </c>
      <c r="I391" s="20">
        <v>110594</v>
      </c>
      <c r="J391" s="20">
        <v>97416</v>
      </c>
      <c r="K391" s="20">
        <v>80287</v>
      </c>
      <c r="L391" s="20">
        <v>73259</v>
      </c>
      <c r="M391" s="20">
        <v>62811</v>
      </c>
      <c r="N391" s="20">
        <v>64041</v>
      </c>
      <c r="O391" s="20">
        <v>68943</v>
      </c>
      <c r="P391" s="20">
        <v>71509</v>
      </c>
      <c r="Q391" s="20">
        <v>87585</v>
      </c>
      <c r="R391" s="20">
        <v>106277</v>
      </c>
      <c r="S391" s="20">
        <v>118511</v>
      </c>
      <c r="T391" s="20">
        <v>118458</v>
      </c>
      <c r="U391" s="20">
        <v>117016</v>
      </c>
      <c r="V391" s="20">
        <v>110307</v>
      </c>
      <c r="W391" s="20">
        <v>99843</v>
      </c>
      <c r="X391" s="20">
        <v>90848</v>
      </c>
      <c r="Y391" s="20">
        <v>81968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1477705</v>
      </c>
      <c r="AD391" s="5">
        <f t="shared" si="42"/>
        <v>685134</v>
      </c>
      <c r="AE391" s="5">
        <f t="shared" si="43"/>
        <v>2162839</v>
      </c>
      <c r="AG391" s="2">
        <f t="shared" si="44"/>
        <v>1</v>
      </c>
      <c r="AH391" s="2">
        <f t="shared" si="45"/>
        <v>2025</v>
      </c>
      <c r="AJ391" s="5">
        <f t="shared" si="46"/>
        <v>118511</v>
      </c>
      <c r="AK391" s="2">
        <f t="shared" si="47"/>
        <v>18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40"/>
    </row>
    <row r="392" spans="1:89" x14ac:dyDescent="0.25">
      <c r="A392" s="18">
        <v>45675</v>
      </c>
      <c r="B392" s="20">
        <v>78455</v>
      </c>
      <c r="C392" s="20">
        <v>74320</v>
      </c>
      <c r="D392" s="20">
        <v>69841</v>
      </c>
      <c r="E392" s="20">
        <v>64950</v>
      </c>
      <c r="F392" s="20">
        <v>64907</v>
      </c>
      <c r="G392" s="20">
        <v>68471</v>
      </c>
      <c r="H392" s="20">
        <v>78963</v>
      </c>
      <c r="I392" s="20">
        <v>83481</v>
      </c>
      <c r="J392" s="20">
        <v>84128</v>
      </c>
      <c r="K392" s="20">
        <v>85726</v>
      </c>
      <c r="L392" s="20">
        <v>83426</v>
      </c>
      <c r="M392" s="20">
        <v>80566</v>
      </c>
      <c r="N392" s="20">
        <v>79526</v>
      </c>
      <c r="O392" s="20">
        <v>79320</v>
      </c>
      <c r="P392" s="20">
        <v>79844</v>
      </c>
      <c r="Q392" s="20">
        <v>85634</v>
      </c>
      <c r="R392" s="20">
        <v>97470</v>
      </c>
      <c r="S392" s="20">
        <v>104207</v>
      </c>
      <c r="T392" s="20">
        <v>102486</v>
      </c>
      <c r="U392" s="20">
        <v>98502</v>
      </c>
      <c r="V392" s="20">
        <v>91567</v>
      </c>
      <c r="W392" s="20">
        <v>82115</v>
      </c>
      <c r="X392" s="20">
        <v>73529</v>
      </c>
      <c r="Y392" s="20">
        <v>64415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1955849</v>
      </c>
      <c r="AE392" s="5">
        <f t="shared" si="43"/>
        <v>1955849</v>
      </c>
      <c r="AG392" s="2">
        <f t="shared" si="44"/>
        <v>1</v>
      </c>
      <c r="AH392" s="2">
        <f t="shared" si="45"/>
        <v>2025</v>
      </c>
      <c r="AJ392" s="5">
        <f t="shared" si="46"/>
        <v>104207</v>
      </c>
      <c r="AK392" s="2">
        <f t="shared" si="47"/>
        <v>18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40"/>
    </row>
    <row r="393" spans="1:89" x14ac:dyDescent="0.25">
      <c r="A393" s="18">
        <v>45676</v>
      </c>
      <c r="B393" s="20">
        <v>56816</v>
      </c>
      <c r="C393" s="20">
        <v>53163</v>
      </c>
      <c r="D393" s="20">
        <v>52894</v>
      </c>
      <c r="E393" s="20">
        <v>54635</v>
      </c>
      <c r="F393" s="20">
        <v>59545</v>
      </c>
      <c r="G393" s="20">
        <v>62501</v>
      </c>
      <c r="H393" s="20">
        <v>70357</v>
      </c>
      <c r="I393" s="20">
        <v>73708</v>
      </c>
      <c r="J393" s="20">
        <v>65384</v>
      </c>
      <c r="K393" s="20">
        <v>54796</v>
      </c>
      <c r="L393" s="20">
        <v>49782</v>
      </c>
      <c r="M393" s="20">
        <v>55140</v>
      </c>
      <c r="N393" s="20">
        <v>61250</v>
      </c>
      <c r="O393" s="20">
        <v>64247</v>
      </c>
      <c r="P393" s="20">
        <v>72364</v>
      </c>
      <c r="Q393" s="20">
        <v>84443</v>
      </c>
      <c r="R393" s="20">
        <v>98973</v>
      </c>
      <c r="S393" s="20">
        <v>108293</v>
      </c>
      <c r="T393" s="20">
        <v>105867</v>
      </c>
      <c r="U393" s="20">
        <v>104448</v>
      </c>
      <c r="V393" s="20">
        <v>96288</v>
      </c>
      <c r="W393" s="20">
        <v>86871</v>
      </c>
      <c r="X393" s="20">
        <v>76097</v>
      </c>
      <c r="Y393" s="20">
        <v>67957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1735819</v>
      </c>
      <c r="AE393" s="5">
        <f t="shared" si="43"/>
        <v>1735819</v>
      </c>
      <c r="AG393" s="2">
        <f t="shared" si="44"/>
        <v>1</v>
      </c>
      <c r="AH393" s="2">
        <f t="shared" si="45"/>
        <v>2025</v>
      </c>
      <c r="AJ393" s="5">
        <f t="shared" si="46"/>
        <v>108293</v>
      </c>
      <c r="AK393" s="2">
        <f t="shared" si="47"/>
        <v>18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40"/>
    </row>
    <row r="394" spans="1:89" x14ac:dyDescent="0.25">
      <c r="A394" s="18">
        <v>45677</v>
      </c>
      <c r="B394" s="20">
        <v>64253</v>
      </c>
      <c r="C394" s="20">
        <v>62504</v>
      </c>
      <c r="D394" s="20">
        <v>62399</v>
      </c>
      <c r="E394" s="20">
        <v>63642</v>
      </c>
      <c r="F394" s="20">
        <v>65876</v>
      </c>
      <c r="G394" s="20">
        <v>72602</v>
      </c>
      <c r="H394" s="20">
        <v>93185</v>
      </c>
      <c r="I394" s="20">
        <v>100641</v>
      </c>
      <c r="J394" s="20">
        <v>99830</v>
      </c>
      <c r="K394" s="20">
        <v>96705</v>
      </c>
      <c r="L394" s="20">
        <v>93537</v>
      </c>
      <c r="M394" s="20">
        <v>91394</v>
      </c>
      <c r="N394" s="20">
        <v>87241</v>
      </c>
      <c r="O394" s="20">
        <v>85184</v>
      </c>
      <c r="P394" s="20">
        <v>88199</v>
      </c>
      <c r="Q394" s="20">
        <v>101027</v>
      </c>
      <c r="R394" s="20">
        <v>121662</v>
      </c>
      <c r="S394" s="20">
        <v>136407</v>
      </c>
      <c r="T394" s="20">
        <v>137355</v>
      </c>
      <c r="U394" s="20">
        <v>135885</v>
      </c>
      <c r="V394" s="20">
        <v>127249</v>
      </c>
      <c r="W394" s="20">
        <v>114350</v>
      </c>
      <c r="X394" s="20">
        <v>101841</v>
      </c>
      <c r="Y394" s="20">
        <v>92701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1718507</v>
      </c>
      <c r="AD394" s="5">
        <f t="shared" ref="AD394:AD457" si="50">AE394-AC394</f>
        <v>577162</v>
      </c>
      <c r="AE394" s="5">
        <f t="shared" ref="AE394:AE457" si="51">SUM(B394:Y394)</f>
        <v>2295669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137355</v>
      </c>
      <c r="AK394" s="2">
        <f t="shared" ref="AK394:AK457" si="55">IF(AE394&gt;0,INDEX(B$8:Y$8,MATCH(AJ394,B394:Y394,0)),"")</f>
        <v>19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40"/>
    </row>
    <row r="395" spans="1:89" x14ac:dyDescent="0.25">
      <c r="A395" s="18">
        <v>45678</v>
      </c>
      <c r="B395" s="20">
        <v>88899</v>
      </c>
      <c r="C395" s="20">
        <v>86166</v>
      </c>
      <c r="D395" s="20">
        <v>84989</v>
      </c>
      <c r="E395" s="20">
        <v>85630</v>
      </c>
      <c r="F395" s="20">
        <v>89871</v>
      </c>
      <c r="G395" s="20">
        <v>100832</v>
      </c>
      <c r="H395" s="20">
        <v>121727</v>
      </c>
      <c r="I395" s="20">
        <v>124981</v>
      </c>
      <c r="J395" s="20">
        <v>113780</v>
      </c>
      <c r="K395" s="20">
        <v>100908</v>
      </c>
      <c r="L395" s="20">
        <v>93341</v>
      </c>
      <c r="M395" s="20">
        <v>88715</v>
      </c>
      <c r="N395" s="20">
        <v>84834</v>
      </c>
      <c r="O395" s="20">
        <v>85374</v>
      </c>
      <c r="P395" s="20">
        <v>87938</v>
      </c>
      <c r="Q395" s="20">
        <v>101011</v>
      </c>
      <c r="R395" s="20">
        <v>120850</v>
      </c>
      <c r="S395" s="20">
        <v>137545</v>
      </c>
      <c r="T395" s="20">
        <v>140168</v>
      </c>
      <c r="U395" s="20">
        <v>138995</v>
      </c>
      <c r="V395" s="20">
        <v>131211</v>
      </c>
      <c r="W395" s="20">
        <v>119953</v>
      </c>
      <c r="X395" s="20">
        <v>106579</v>
      </c>
      <c r="Y395" s="20">
        <v>96614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1776183</v>
      </c>
      <c r="AD395" s="5">
        <f t="shared" si="50"/>
        <v>754728</v>
      </c>
      <c r="AE395" s="5">
        <f t="shared" si="51"/>
        <v>2530911</v>
      </c>
      <c r="AG395" s="2">
        <f t="shared" si="52"/>
        <v>1</v>
      </c>
      <c r="AH395" s="2">
        <f t="shared" si="53"/>
        <v>2025</v>
      </c>
      <c r="AJ395" s="5">
        <f t="shared" si="54"/>
        <v>140168</v>
      </c>
      <c r="AK395" s="2">
        <f t="shared" si="55"/>
        <v>19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40"/>
    </row>
    <row r="396" spans="1:89" x14ac:dyDescent="0.25">
      <c r="A396" s="18">
        <v>45679</v>
      </c>
      <c r="B396" s="20">
        <v>92972</v>
      </c>
      <c r="C396" s="20">
        <v>90015</v>
      </c>
      <c r="D396" s="20">
        <v>89324</v>
      </c>
      <c r="E396" s="20">
        <v>90031</v>
      </c>
      <c r="F396" s="20">
        <v>94453</v>
      </c>
      <c r="G396" s="20">
        <v>103451</v>
      </c>
      <c r="H396" s="20">
        <v>125027</v>
      </c>
      <c r="I396" s="20">
        <v>127198</v>
      </c>
      <c r="J396" s="20">
        <v>116247</v>
      </c>
      <c r="K396" s="20">
        <v>102246</v>
      </c>
      <c r="L396" s="20">
        <v>94244</v>
      </c>
      <c r="M396" s="20">
        <v>89367</v>
      </c>
      <c r="N396" s="20">
        <v>84950</v>
      </c>
      <c r="O396" s="20">
        <v>86210</v>
      </c>
      <c r="P396" s="20">
        <v>87838</v>
      </c>
      <c r="Q396" s="20">
        <v>101409</v>
      </c>
      <c r="R396" s="20">
        <v>121594</v>
      </c>
      <c r="S396" s="20">
        <v>139733</v>
      </c>
      <c r="T396" s="20">
        <v>143530</v>
      </c>
      <c r="U396" s="20">
        <v>143539</v>
      </c>
      <c r="V396" s="20">
        <v>135961</v>
      </c>
      <c r="W396" s="20">
        <v>121949</v>
      </c>
      <c r="X396" s="20">
        <v>107657</v>
      </c>
      <c r="Y396" s="20">
        <v>96544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1803672</v>
      </c>
      <c r="AD396" s="5">
        <f t="shared" si="50"/>
        <v>781817</v>
      </c>
      <c r="AE396" s="5">
        <f t="shared" si="51"/>
        <v>2585489</v>
      </c>
      <c r="AG396" s="2">
        <f t="shared" si="52"/>
        <v>1</v>
      </c>
      <c r="AH396" s="2">
        <f t="shared" si="53"/>
        <v>2025</v>
      </c>
      <c r="AJ396" s="5">
        <f t="shared" si="54"/>
        <v>143539</v>
      </c>
      <c r="AK396" s="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40"/>
    </row>
    <row r="397" spans="1:89" x14ac:dyDescent="0.25">
      <c r="A397" s="18">
        <v>45680</v>
      </c>
      <c r="B397" s="20">
        <v>91530</v>
      </c>
      <c r="C397" s="20">
        <v>88174</v>
      </c>
      <c r="D397" s="20">
        <v>86069</v>
      </c>
      <c r="E397" s="20">
        <v>86414</v>
      </c>
      <c r="F397" s="20">
        <v>90280</v>
      </c>
      <c r="G397" s="20">
        <v>98097</v>
      </c>
      <c r="H397" s="20">
        <v>119074</v>
      </c>
      <c r="I397" s="20">
        <v>121982</v>
      </c>
      <c r="J397" s="20">
        <v>109563</v>
      </c>
      <c r="K397" s="20">
        <v>104229</v>
      </c>
      <c r="L397" s="20">
        <v>99773</v>
      </c>
      <c r="M397" s="20">
        <v>94899</v>
      </c>
      <c r="N397" s="20">
        <v>89765</v>
      </c>
      <c r="O397" s="20">
        <v>93635</v>
      </c>
      <c r="P397" s="20">
        <v>95523</v>
      </c>
      <c r="Q397" s="20">
        <v>102522</v>
      </c>
      <c r="R397" s="20">
        <v>117390</v>
      </c>
      <c r="S397" s="20">
        <v>129794</v>
      </c>
      <c r="T397" s="20">
        <v>129416</v>
      </c>
      <c r="U397" s="20">
        <v>121527</v>
      </c>
      <c r="V397" s="20">
        <v>112104</v>
      </c>
      <c r="W397" s="20">
        <v>103719</v>
      </c>
      <c r="X397" s="20">
        <v>93386</v>
      </c>
      <c r="Y397" s="20">
        <v>85488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1719227</v>
      </c>
      <c r="AD397" s="5">
        <f t="shared" si="50"/>
        <v>745126</v>
      </c>
      <c r="AE397" s="5">
        <f t="shared" si="51"/>
        <v>2464353</v>
      </c>
      <c r="AG397" s="2">
        <f t="shared" si="52"/>
        <v>1</v>
      </c>
      <c r="AH397" s="2">
        <f t="shared" si="53"/>
        <v>2025</v>
      </c>
      <c r="AJ397" s="5">
        <f t="shared" si="54"/>
        <v>129794</v>
      </c>
      <c r="AK397" s="2">
        <f t="shared" si="55"/>
        <v>18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40"/>
    </row>
    <row r="398" spans="1:89" x14ac:dyDescent="0.25">
      <c r="A398" s="18">
        <v>45681</v>
      </c>
      <c r="B398" s="20">
        <v>81294</v>
      </c>
      <c r="C398" s="20">
        <v>80682</v>
      </c>
      <c r="D398" s="20">
        <v>80446</v>
      </c>
      <c r="E398" s="20">
        <v>82846</v>
      </c>
      <c r="F398" s="20">
        <v>86055</v>
      </c>
      <c r="G398" s="20">
        <v>94244</v>
      </c>
      <c r="H398" s="20">
        <v>112813</v>
      </c>
      <c r="I398" s="20">
        <v>114269</v>
      </c>
      <c r="J398" s="20">
        <v>100648</v>
      </c>
      <c r="K398" s="20">
        <v>86945</v>
      </c>
      <c r="L398" s="20">
        <v>79218</v>
      </c>
      <c r="M398" s="20">
        <v>69578</v>
      </c>
      <c r="N398" s="20">
        <v>61766</v>
      </c>
      <c r="O398" s="20">
        <v>59795</v>
      </c>
      <c r="P398" s="20">
        <v>68433</v>
      </c>
      <c r="Q398" s="20">
        <v>85958</v>
      </c>
      <c r="R398" s="20">
        <v>107600</v>
      </c>
      <c r="S398" s="20">
        <v>121606</v>
      </c>
      <c r="T398" s="20">
        <v>119295</v>
      </c>
      <c r="U398" s="20">
        <v>118593</v>
      </c>
      <c r="V398" s="20">
        <v>112437</v>
      </c>
      <c r="W398" s="20">
        <v>101630</v>
      </c>
      <c r="X398" s="20">
        <v>91840</v>
      </c>
      <c r="Y398" s="20">
        <v>82258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1499611</v>
      </c>
      <c r="AD398" s="5">
        <f t="shared" si="50"/>
        <v>700638</v>
      </c>
      <c r="AE398" s="5">
        <f t="shared" si="51"/>
        <v>2200249</v>
      </c>
      <c r="AG398" s="2">
        <f t="shared" si="52"/>
        <v>1</v>
      </c>
      <c r="AH398" s="2">
        <f t="shared" si="53"/>
        <v>2025</v>
      </c>
      <c r="AJ398" s="5">
        <f t="shared" si="54"/>
        <v>121606</v>
      </c>
      <c r="AK398" s="2">
        <f t="shared" si="55"/>
        <v>18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40"/>
    </row>
    <row r="399" spans="1:89" x14ac:dyDescent="0.25">
      <c r="A399" s="18">
        <v>45682</v>
      </c>
      <c r="B399" s="20">
        <v>78735</v>
      </c>
      <c r="C399" s="20">
        <v>75909</v>
      </c>
      <c r="D399" s="20">
        <v>75598</v>
      </c>
      <c r="E399" s="20">
        <v>77135</v>
      </c>
      <c r="F399" s="20">
        <v>80219</v>
      </c>
      <c r="G399" s="20">
        <v>84576</v>
      </c>
      <c r="H399" s="20">
        <v>98698</v>
      </c>
      <c r="I399" s="20">
        <v>102940</v>
      </c>
      <c r="J399" s="20">
        <v>92827</v>
      </c>
      <c r="K399" s="20">
        <v>82364</v>
      </c>
      <c r="L399" s="20">
        <v>79416</v>
      </c>
      <c r="M399" s="20">
        <v>75035</v>
      </c>
      <c r="N399" s="20">
        <v>71562</v>
      </c>
      <c r="O399" s="20">
        <v>69070</v>
      </c>
      <c r="P399" s="20">
        <v>73155</v>
      </c>
      <c r="Q399" s="20">
        <v>93315</v>
      </c>
      <c r="R399" s="20">
        <v>113228</v>
      </c>
      <c r="S399" s="20">
        <v>128034</v>
      </c>
      <c r="T399" s="20">
        <v>127726</v>
      </c>
      <c r="U399" s="20">
        <v>127896</v>
      </c>
      <c r="V399" s="20">
        <v>117209</v>
      </c>
      <c r="W399" s="20">
        <v>108462</v>
      </c>
      <c r="X399" s="20">
        <v>98388</v>
      </c>
      <c r="Y399" s="20">
        <v>92035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2223532</v>
      </c>
      <c r="AE399" s="5">
        <f t="shared" si="51"/>
        <v>2223532</v>
      </c>
      <c r="AG399" s="2">
        <f t="shared" si="52"/>
        <v>1</v>
      </c>
      <c r="AH399" s="2">
        <f t="shared" si="53"/>
        <v>2025</v>
      </c>
      <c r="AJ399" s="5">
        <f t="shared" si="54"/>
        <v>128034</v>
      </c>
      <c r="AK399" s="2">
        <f t="shared" si="55"/>
        <v>18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40"/>
    </row>
    <row r="400" spans="1:89" x14ac:dyDescent="0.25">
      <c r="A400" s="18">
        <v>45683</v>
      </c>
      <c r="B400" s="20">
        <v>89761</v>
      </c>
      <c r="C400" s="20">
        <v>84482</v>
      </c>
      <c r="D400" s="20">
        <v>82357</v>
      </c>
      <c r="E400" s="20">
        <v>79145</v>
      </c>
      <c r="F400" s="20">
        <v>78875</v>
      </c>
      <c r="G400" s="20">
        <v>82050</v>
      </c>
      <c r="H400" s="20">
        <v>94495</v>
      </c>
      <c r="I400" s="20">
        <v>95674</v>
      </c>
      <c r="J400" s="20">
        <v>91392</v>
      </c>
      <c r="K400" s="20">
        <v>87681</v>
      </c>
      <c r="L400" s="20">
        <v>81937</v>
      </c>
      <c r="M400" s="20">
        <v>75860</v>
      </c>
      <c r="N400" s="20">
        <v>59728</v>
      </c>
      <c r="O400" s="20">
        <v>58586</v>
      </c>
      <c r="P400" s="20">
        <v>66021</v>
      </c>
      <c r="Q400" s="20">
        <v>87630</v>
      </c>
      <c r="R400" s="20">
        <v>104391</v>
      </c>
      <c r="S400" s="20">
        <v>117288</v>
      </c>
      <c r="T400" s="20">
        <v>117353</v>
      </c>
      <c r="U400" s="20">
        <v>112348</v>
      </c>
      <c r="V400" s="20">
        <v>105544</v>
      </c>
      <c r="W400" s="20">
        <v>93191</v>
      </c>
      <c r="X400" s="20">
        <v>82910</v>
      </c>
      <c r="Y400" s="20">
        <v>77206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2105905</v>
      </c>
      <c r="AE400" s="5">
        <f t="shared" si="51"/>
        <v>2105905</v>
      </c>
      <c r="AG400" s="2">
        <f t="shared" si="52"/>
        <v>1</v>
      </c>
      <c r="AH400" s="2">
        <f t="shared" si="53"/>
        <v>2025</v>
      </c>
      <c r="AJ400" s="5">
        <f t="shared" si="54"/>
        <v>117353</v>
      </c>
      <c r="AK400" s="2">
        <f t="shared" si="55"/>
        <v>19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40"/>
    </row>
    <row r="401" spans="1:89" x14ac:dyDescent="0.25">
      <c r="A401" s="18">
        <v>45684</v>
      </c>
      <c r="B401" s="20">
        <v>70348</v>
      </c>
      <c r="C401" s="20">
        <v>71939</v>
      </c>
      <c r="D401" s="20">
        <v>73010</v>
      </c>
      <c r="E401" s="20">
        <v>73386</v>
      </c>
      <c r="F401" s="20">
        <v>79305</v>
      </c>
      <c r="G401" s="20">
        <v>88384</v>
      </c>
      <c r="H401" s="20">
        <v>106948</v>
      </c>
      <c r="I401" s="20">
        <v>107407</v>
      </c>
      <c r="J401" s="20">
        <v>96050</v>
      </c>
      <c r="K401" s="20">
        <v>80472</v>
      </c>
      <c r="L401" s="20">
        <v>68231</v>
      </c>
      <c r="M401" s="20">
        <v>58170</v>
      </c>
      <c r="N401" s="20">
        <v>50994</v>
      </c>
      <c r="O401" s="20">
        <v>54899</v>
      </c>
      <c r="P401" s="20">
        <v>59251</v>
      </c>
      <c r="Q401" s="20">
        <v>75573</v>
      </c>
      <c r="R401" s="20">
        <v>95649</v>
      </c>
      <c r="S401" s="20">
        <v>110030</v>
      </c>
      <c r="T401" s="20">
        <v>109869</v>
      </c>
      <c r="U401" s="20">
        <v>108160</v>
      </c>
      <c r="V401" s="20">
        <v>98138</v>
      </c>
      <c r="W401" s="20">
        <v>85194</v>
      </c>
      <c r="X401" s="20">
        <v>72324</v>
      </c>
      <c r="Y401" s="20">
        <v>64069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1330411</v>
      </c>
      <c r="AD401" s="5">
        <f t="shared" si="50"/>
        <v>627389</v>
      </c>
      <c r="AE401" s="5">
        <f t="shared" si="51"/>
        <v>1957800</v>
      </c>
      <c r="AG401" s="2">
        <f t="shared" si="52"/>
        <v>1</v>
      </c>
      <c r="AH401" s="2">
        <f t="shared" si="53"/>
        <v>2025</v>
      </c>
      <c r="AJ401" s="5">
        <f t="shared" si="54"/>
        <v>110030</v>
      </c>
      <c r="AK401" s="2">
        <f t="shared" si="55"/>
        <v>18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40"/>
    </row>
    <row r="402" spans="1:89" x14ac:dyDescent="0.25">
      <c r="A402" s="18">
        <v>45685</v>
      </c>
      <c r="B402" s="20">
        <v>59344</v>
      </c>
      <c r="C402" s="20">
        <v>56945</v>
      </c>
      <c r="D402" s="20">
        <v>56898</v>
      </c>
      <c r="E402" s="20">
        <v>57846</v>
      </c>
      <c r="F402" s="20">
        <v>63559</v>
      </c>
      <c r="G402" s="20">
        <v>73961</v>
      </c>
      <c r="H402" s="20">
        <v>91498</v>
      </c>
      <c r="I402" s="20">
        <v>92064</v>
      </c>
      <c r="J402" s="20">
        <v>88720</v>
      </c>
      <c r="K402" s="20">
        <v>85035</v>
      </c>
      <c r="L402" s="20">
        <v>79173</v>
      </c>
      <c r="M402" s="20">
        <v>68147</v>
      </c>
      <c r="N402" s="20">
        <v>54660</v>
      </c>
      <c r="O402" s="20">
        <v>48625</v>
      </c>
      <c r="P402" s="20">
        <v>55417</v>
      </c>
      <c r="Q402" s="20">
        <v>78200</v>
      </c>
      <c r="R402" s="20">
        <v>101943</v>
      </c>
      <c r="S402" s="20">
        <v>122227</v>
      </c>
      <c r="T402" s="20">
        <v>122164</v>
      </c>
      <c r="U402" s="20">
        <v>124974</v>
      </c>
      <c r="V402" s="20">
        <v>120411</v>
      </c>
      <c r="W402" s="20">
        <v>110034</v>
      </c>
      <c r="X402" s="20">
        <v>96080</v>
      </c>
      <c r="Y402" s="20">
        <v>86957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1447874</v>
      </c>
      <c r="AD402" s="5">
        <f t="shared" si="50"/>
        <v>547008</v>
      </c>
      <c r="AE402" s="5">
        <f t="shared" si="51"/>
        <v>1994882</v>
      </c>
      <c r="AG402" s="2">
        <f t="shared" si="52"/>
        <v>1</v>
      </c>
      <c r="AH402" s="2">
        <f t="shared" si="53"/>
        <v>2025</v>
      </c>
      <c r="AJ402" s="5">
        <f t="shared" si="54"/>
        <v>124974</v>
      </c>
      <c r="AK402" s="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40"/>
    </row>
    <row r="403" spans="1:89" x14ac:dyDescent="0.25">
      <c r="A403" s="18">
        <v>45686</v>
      </c>
      <c r="B403" s="20">
        <v>82979</v>
      </c>
      <c r="C403" s="20">
        <v>80659</v>
      </c>
      <c r="D403" s="20">
        <v>80287</v>
      </c>
      <c r="E403" s="20">
        <v>80486</v>
      </c>
      <c r="F403" s="20">
        <v>84388</v>
      </c>
      <c r="G403" s="20">
        <v>91979</v>
      </c>
      <c r="H403" s="20">
        <v>108731</v>
      </c>
      <c r="I403" s="20">
        <v>109058</v>
      </c>
      <c r="J403" s="20">
        <v>106657</v>
      </c>
      <c r="K403" s="20">
        <v>103995</v>
      </c>
      <c r="L403" s="20">
        <v>102802</v>
      </c>
      <c r="M403" s="20">
        <v>100895</v>
      </c>
      <c r="N403" s="20">
        <v>101041</v>
      </c>
      <c r="O403" s="20">
        <v>99812</v>
      </c>
      <c r="P403" s="20">
        <v>99528</v>
      </c>
      <c r="Q403" s="20">
        <v>103617</v>
      </c>
      <c r="R403" s="20">
        <v>117411</v>
      </c>
      <c r="S403" s="20">
        <v>131418</v>
      </c>
      <c r="T403" s="20">
        <v>133092</v>
      </c>
      <c r="U403" s="20">
        <v>131572</v>
      </c>
      <c r="V403" s="20">
        <v>120278</v>
      </c>
      <c r="W403" s="20">
        <v>105694</v>
      </c>
      <c r="X403" s="20">
        <v>92245</v>
      </c>
      <c r="Y403" s="20">
        <v>81565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1759115</v>
      </c>
      <c r="AD403" s="5">
        <f t="shared" si="50"/>
        <v>691074</v>
      </c>
      <c r="AE403" s="5">
        <f t="shared" si="51"/>
        <v>2450189</v>
      </c>
      <c r="AG403" s="2">
        <f t="shared" si="52"/>
        <v>1</v>
      </c>
      <c r="AH403" s="2">
        <f t="shared" si="53"/>
        <v>2025</v>
      </c>
      <c r="AJ403" s="5">
        <f t="shared" si="54"/>
        <v>133092</v>
      </c>
      <c r="AK403" s="2">
        <f t="shared" si="55"/>
        <v>19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40"/>
    </row>
    <row r="404" spans="1:89" x14ac:dyDescent="0.25">
      <c r="A404" s="18">
        <v>45687</v>
      </c>
      <c r="B404" s="20">
        <v>78744</v>
      </c>
      <c r="C404" s="20">
        <v>77986</v>
      </c>
      <c r="D404" s="20">
        <v>73927</v>
      </c>
      <c r="E404" s="20">
        <v>77821</v>
      </c>
      <c r="F404" s="20">
        <v>80662</v>
      </c>
      <c r="G404" s="20">
        <v>88798</v>
      </c>
      <c r="H404" s="20">
        <v>108460</v>
      </c>
      <c r="I404" s="20">
        <v>111711</v>
      </c>
      <c r="J404" s="20">
        <v>104414</v>
      </c>
      <c r="K404" s="20">
        <v>99383</v>
      </c>
      <c r="L404" s="20">
        <v>94697</v>
      </c>
      <c r="M404" s="20">
        <v>90848</v>
      </c>
      <c r="N404" s="20">
        <v>88213</v>
      </c>
      <c r="O404" s="20">
        <v>84571</v>
      </c>
      <c r="P404" s="20">
        <v>84734</v>
      </c>
      <c r="Q404" s="20">
        <v>95853</v>
      </c>
      <c r="R404" s="20">
        <v>112616</v>
      </c>
      <c r="S404" s="20">
        <v>132864</v>
      </c>
      <c r="T404" s="20">
        <v>133867</v>
      </c>
      <c r="U404" s="20">
        <v>130750</v>
      </c>
      <c r="V404" s="20">
        <v>122316</v>
      </c>
      <c r="W404" s="20">
        <v>109977</v>
      </c>
      <c r="X404" s="20">
        <v>97464</v>
      </c>
      <c r="Y404" s="20">
        <v>87737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1694278</v>
      </c>
      <c r="AD404" s="5">
        <f t="shared" si="50"/>
        <v>674135</v>
      </c>
      <c r="AE404" s="5">
        <f t="shared" si="51"/>
        <v>2368413</v>
      </c>
      <c r="AG404" s="2">
        <f t="shared" si="52"/>
        <v>1</v>
      </c>
      <c r="AH404" s="2">
        <f t="shared" si="53"/>
        <v>2025</v>
      </c>
      <c r="AJ404" s="5">
        <f t="shared" si="54"/>
        <v>133867</v>
      </c>
      <c r="AK404" s="2">
        <f t="shared" si="55"/>
        <v>19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40"/>
    </row>
    <row r="405" spans="1:89" x14ac:dyDescent="0.25">
      <c r="A405" s="18">
        <v>45688</v>
      </c>
      <c r="B405" s="20">
        <v>85897</v>
      </c>
      <c r="C405" s="20">
        <v>82944</v>
      </c>
      <c r="D405" s="20">
        <v>78094</v>
      </c>
      <c r="E405" s="20">
        <v>77763</v>
      </c>
      <c r="F405" s="20">
        <v>76536</v>
      </c>
      <c r="G405" s="20">
        <v>83745</v>
      </c>
      <c r="H405" s="20">
        <v>99665</v>
      </c>
      <c r="I405" s="20">
        <v>104535</v>
      </c>
      <c r="J405" s="20">
        <v>100292</v>
      </c>
      <c r="K405" s="20">
        <v>98633</v>
      </c>
      <c r="L405" s="20">
        <v>91841</v>
      </c>
      <c r="M405" s="20">
        <v>88530</v>
      </c>
      <c r="N405" s="20">
        <v>86285</v>
      </c>
      <c r="O405" s="20">
        <v>84587</v>
      </c>
      <c r="P405" s="20">
        <v>86211</v>
      </c>
      <c r="Q405" s="20">
        <v>93530</v>
      </c>
      <c r="R405" s="20">
        <v>105011</v>
      </c>
      <c r="S405" s="20">
        <v>117979</v>
      </c>
      <c r="T405" s="20">
        <v>115626</v>
      </c>
      <c r="U405" s="20">
        <v>116004</v>
      </c>
      <c r="V405" s="20">
        <v>108712</v>
      </c>
      <c r="W405" s="20">
        <v>99652</v>
      </c>
      <c r="X405" s="20">
        <v>89084</v>
      </c>
      <c r="Y405" s="20">
        <v>77750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1586512</v>
      </c>
      <c r="AD405" s="5">
        <f t="shared" si="50"/>
        <v>662394</v>
      </c>
      <c r="AE405" s="5">
        <f t="shared" si="51"/>
        <v>2248906</v>
      </c>
      <c r="AG405" s="2">
        <f t="shared" si="52"/>
        <v>1</v>
      </c>
      <c r="AH405" s="2">
        <f t="shared" si="53"/>
        <v>2025</v>
      </c>
      <c r="AJ405" s="5">
        <f t="shared" si="54"/>
        <v>117979</v>
      </c>
      <c r="AK405" s="2">
        <f t="shared" si="55"/>
        <v>18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40"/>
    </row>
    <row r="406" spans="1:89" x14ac:dyDescent="0.25">
      <c r="A406" s="18">
        <v>45689</v>
      </c>
      <c r="B406" s="20">
        <v>71561</v>
      </c>
      <c r="C406" s="20">
        <v>70139</v>
      </c>
      <c r="D406" s="20">
        <v>68917</v>
      </c>
      <c r="E406" s="20">
        <v>69373</v>
      </c>
      <c r="F406" s="20">
        <v>72259</v>
      </c>
      <c r="G406" s="20">
        <v>77433</v>
      </c>
      <c r="H406" s="20">
        <v>90095</v>
      </c>
      <c r="I406" s="20">
        <v>94893</v>
      </c>
      <c r="J406" s="20">
        <v>98172</v>
      </c>
      <c r="K406" s="20">
        <v>96067</v>
      </c>
      <c r="L406" s="20">
        <v>88830</v>
      </c>
      <c r="M406" s="20">
        <v>85194</v>
      </c>
      <c r="N406" s="20">
        <v>79468</v>
      </c>
      <c r="O406" s="20">
        <v>75745</v>
      </c>
      <c r="P406" s="20">
        <v>76217</v>
      </c>
      <c r="Q406" s="20">
        <v>88839</v>
      </c>
      <c r="R406" s="20">
        <v>107136</v>
      </c>
      <c r="S406" s="20">
        <v>121237</v>
      </c>
      <c r="T406" s="20">
        <v>124887</v>
      </c>
      <c r="U406" s="20">
        <v>123863</v>
      </c>
      <c r="V406" s="20">
        <v>116631</v>
      </c>
      <c r="W406" s="20">
        <v>108112</v>
      </c>
      <c r="X406" s="20">
        <v>96839</v>
      </c>
      <c r="Y406" s="20">
        <v>89000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2190907</v>
      </c>
      <c r="AE406" s="5">
        <f t="shared" si="51"/>
        <v>2190907</v>
      </c>
      <c r="AG406" s="2">
        <f t="shared" si="52"/>
        <v>2</v>
      </c>
      <c r="AH406" s="2">
        <f t="shared" si="53"/>
        <v>2025</v>
      </c>
      <c r="AJ406" s="5">
        <f t="shared" si="54"/>
        <v>124887</v>
      </c>
      <c r="AK406" s="2">
        <f t="shared" si="55"/>
        <v>19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40"/>
    </row>
    <row r="407" spans="1:89" x14ac:dyDescent="0.25">
      <c r="A407" s="18">
        <v>45690</v>
      </c>
      <c r="B407" s="20">
        <v>84951</v>
      </c>
      <c r="C407" s="20">
        <v>82515</v>
      </c>
      <c r="D407" s="20">
        <v>81359</v>
      </c>
      <c r="E407" s="20">
        <v>81057</v>
      </c>
      <c r="F407" s="20">
        <v>83886</v>
      </c>
      <c r="G407" s="20">
        <v>87639</v>
      </c>
      <c r="H407" s="20">
        <v>102767</v>
      </c>
      <c r="I407" s="20">
        <v>106822</v>
      </c>
      <c r="J407" s="20">
        <v>103680</v>
      </c>
      <c r="K407" s="20">
        <v>101097</v>
      </c>
      <c r="L407" s="20">
        <v>97239</v>
      </c>
      <c r="M407" s="20">
        <v>93846</v>
      </c>
      <c r="N407" s="20">
        <v>93701</v>
      </c>
      <c r="O407" s="20">
        <v>94014</v>
      </c>
      <c r="P407" s="20">
        <v>95869</v>
      </c>
      <c r="Q407" s="20">
        <v>107580</v>
      </c>
      <c r="R407" s="20">
        <v>120949</v>
      </c>
      <c r="S407" s="20">
        <v>132431</v>
      </c>
      <c r="T407" s="20">
        <v>139495</v>
      </c>
      <c r="U407" s="20">
        <v>134836</v>
      </c>
      <c r="V407" s="20">
        <v>124025</v>
      </c>
      <c r="W407" s="20">
        <v>109685</v>
      </c>
      <c r="X407" s="20">
        <v>94210</v>
      </c>
      <c r="Y407" s="20">
        <v>84899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2438552</v>
      </c>
      <c r="AE407" s="5">
        <f t="shared" si="51"/>
        <v>2438552</v>
      </c>
      <c r="AG407" s="2">
        <f t="shared" si="52"/>
        <v>2</v>
      </c>
      <c r="AH407" s="2">
        <f t="shared" si="53"/>
        <v>2025</v>
      </c>
      <c r="AJ407" s="5">
        <f t="shared" si="54"/>
        <v>139495</v>
      </c>
      <c r="AK407" s="2">
        <f t="shared" si="55"/>
        <v>19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40"/>
    </row>
    <row r="408" spans="1:89" x14ac:dyDescent="0.25">
      <c r="A408" s="18">
        <v>45691</v>
      </c>
      <c r="B408" s="20">
        <v>78553</v>
      </c>
      <c r="C408" s="20">
        <v>73786</v>
      </c>
      <c r="D408" s="20">
        <v>71357</v>
      </c>
      <c r="E408" s="20">
        <v>69627</v>
      </c>
      <c r="F408" s="20">
        <v>74376</v>
      </c>
      <c r="G408" s="20">
        <v>79065</v>
      </c>
      <c r="H408" s="20">
        <v>97547</v>
      </c>
      <c r="I408" s="20">
        <v>101417</v>
      </c>
      <c r="J408" s="20">
        <v>100050</v>
      </c>
      <c r="K408" s="20">
        <v>95503</v>
      </c>
      <c r="L408" s="20">
        <v>88803</v>
      </c>
      <c r="M408" s="20">
        <v>81239</v>
      </c>
      <c r="N408" s="20">
        <v>75703</v>
      </c>
      <c r="O408" s="20">
        <v>74705</v>
      </c>
      <c r="P408" s="20">
        <v>78265</v>
      </c>
      <c r="Q408" s="20">
        <v>87947</v>
      </c>
      <c r="R408" s="20">
        <v>100517</v>
      </c>
      <c r="S408" s="20">
        <v>114202</v>
      </c>
      <c r="T408" s="20">
        <v>115873</v>
      </c>
      <c r="U408" s="20">
        <v>114641</v>
      </c>
      <c r="V408" s="20">
        <v>105143</v>
      </c>
      <c r="W408" s="20">
        <v>93865</v>
      </c>
      <c r="X408" s="20">
        <v>81974</v>
      </c>
      <c r="Y408" s="20">
        <v>72756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1509847</v>
      </c>
      <c r="AD408" s="5">
        <f t="shared" si="50"/>
        <v>617067</v>
      </c>
      <c r="AE408" s="5">
        <f t="shared" si="51"/>
        <v>2126914</v>
      </c>
      <c r="AG408" s="2">
        <f t="shared" si="52"/>
        <v>2</v>
      </c>
      <c r="AH408" s="2">
        <f t="shared" si="53"/>
        <v>2025</v>
      </c>
      <c r="AJ408" s="5">
        <f t="shared" si="54"/>
        <v>115873</v>
      </c>
      <c r="AK408" s="2">
        <f t="shared" si="55"/>
        <v>19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40"/>
    </row>
    <row r="409" spans="1:89" x14ac:dyDescent="0.25">
      <c r="A409" s="18">
        <v>45692</v>
      </c>
      <c r="B409" s="20">
        <v>66286</v>
      </c>
      <c r="C409" s="20">
        <v>64545</v>
      </c>
      <c r="D409" s="20">
        <v>64115</v>
      </c>
      <c r="E409" s="20">
        <v>63733</v>
      </c>
      <c r="F409" s="20">
        <v>66607</v>
      </c>
      <c r="G409" s="20">
        <v>74672</v>
      </c>
      <c r="H409" s="20">
        <v>95823</v>
      </c>
      <c r="I409" s="20">
        <v>98474</v>
      </c>
      <c r="J409" s="20">
        <v>92481</v>
      </c>
      <c r="K409" s="20">
        <v>80775</v>
      </c>
      <c r="L409" s="20">
        <v>78654</v>
      </c>
      <c r="M409" s="20">
        <v>75776</v>
      </c>
      <c r="N409" s="20">
        <v>74096</v>
      </c>
      <c r="O409" s="20">
        <v>68339</v>
      </c>
      <c r="P409" s="20">
        <v>72365</v>
      </c>
      <c r="Q409" s="20">
        <v>83573</v>
      </c>
      <c r="R409" s="20">
        <v>99788</v>
      </c>
      <c r="S409" s="20">
        <v>118663</v>
      </c>
      <c r="T409" s="20">
        <v>122954</v>
      </c>
      <c r="U409" s="20">
        <v>122513</v>
      </c>
      <c r="V409" s="20">
        <v>113403</v>
      </c>
      <c r="W409" s="20">
        <v>101978</v>
      </c>
      <c r="X409" s="20">
        <v>89405</v>
      </c>
      <c r="Y409" s="20">
        <v>81657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1493237</v>
      </c>
      <c r="AD409" s="5">
        <f t="shared" si="50"/>
        <v>577438</v>
      </c>
      <c r="AE409" s="5">
        <f t="shared" si="51"/>
        <v>2070675</v>
      </c>
      <c r="AG409" s="2">
        <f t="shared" si="52"/>
        <v>2</v>
      </c>
      <c r="AH409" s="2">
        <f t="shared" si="53"/>
        <v>2025</v>
      </c>
      <c r="AJ409" s="5">
        <f t="shared" si="54"/>
        <v>122954</v>
      </c>
      <c r="AK409" s="2">
        <f t="shared" si="55"/>
        <v>19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40"/>
    </row>
    <row r="410" spans="1:89" x14ac:dyDescent="0.25">
      <c r="A410" s="18">
        <v>45693</v>
      </c>
      <c r="B410" s="20">
        <v>77497</v>
      </c>
      <c r="C410" s="20">
        <v>76743</v>
      </c>
      <c r="D410" s="20">
        <v>76381</v>
      </c>
      <c r="E410" s="20">
        <v>77379</v>
      </c>
      <c r="F410" s="20">
        <v>82523</v>
      </c>
      <c r="G410" s="20">
        <v>90895</v>
      </c>
      <c r="H410" s="20">
        <v>112083</v>
      </c>
      <c r="I410" s="20">
        <v>111487</v>
      </c>
      <c r="J410" s="20">
        <v>93592</v>
      </c>
      <c r="K410" s="20">
        <v>78851</v>
      </c>
      <c r="L410" s="20">
        <v>72455</v>
      </c>
      <c r="M410" s="20">
        <v>68856</v>
      </c>
      <c r="N410" s="20">
        <v>67183</v>
      </c>
      <c r="O410" s="20">
        <v>65013</v>
      </c>
      <c r="P410" s="20">
        <v>68691</v>
      </c>
      <c r="Q410" s="20">
        <v>88167</v>
      </c>
      <c r="R410" s="20">
        <v>110639</v>
      </c>
      <c r="S410" s="20">
        <v>132236</v>
      </c>
      <c r="T410" s="20">
        <v>135768</v>
      </c>
      <c r="U410" s="20">
        <v>132695</v>
      </c>
      <c r="V410" s="20">
        <v>122289</v>
      </c>
      <c r="W410" s="20">
        <v>110464</v>
      </c>
      <c r="X410" s="20">
        <v>98118</v>
      </c>
      <c r="Y410" s="20">
        <v>90241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1556504</v>
      </c>
      <c r="AD410" s="5">
        <f t="shared" si="50"/>
        <v>683742</v>
      </c>
      <c r="AE410" s="5">
        <f t="shared" si="51"/>
        <v>2240246</v>
      </c>
      <c r="AG410" s="2">
        <f t="shared" si="52"/>
        <v>2</v>
      </c>
      <c r="AH410" s="2">
        <f t="shared" si="53"/>
        <v>2025</v>
      </c>
      <c r="AJ410" s="5">
        <f t="shared" si="54"/>
        <v>135768</v>
      </c>
      <c r="AK410" s="2">
        <f t="shared" si="55"/>
        <v>19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40"/>
    </row>
    <row r="411" spans="1:89" x14ac:dyDescent="0.25">
      <c r="A411" s="18">
        <v>45694</v>
      </c>
      <c r="B411" s="20">
        <v>87957</v>
      </c>
      <c r="C411" s="20">
        <v>86406</v>
      </c>
      <c r="D411" s="20">
        <v>86470</v>
      </c>
      <c r="E411" s="20">
        <v>88969</v>
      </c>
      <c r="F411" s="20">
        <v>95335</v>
      </c>
      <c r="G411" s="20">
        <v>103206</v>
      </c>
      <c r="H411" s="20">
        <v>126222</v>
      </c>
      <c r="I411" s="20">
        <v>125304</v>
      </c>
      <c r="J411" s="20">
        <v>112496</v>
      </c>
      <c r="K411" s="20">
        <v>97511</v>
      </c>
      <c r="L411" s="20">
        <v>96629</v>
      </c>
      <c r="M411" s="20">
        <v>99963</v>
      </c>
      <c r="N411" s="20">
        <v>103419</v>
      </c>
      <c r="O411" s="20">
        <v>103901</v>
      </c>
      <c r="P411" s="20">
        <v>97780</v>
      </c>
      <c r="Q411" s="20">
        <v>99619</v>
      </c>
      <c r="R411" s="20">
        <v>106984</v>
      </c>
      <c r="S411" s="20">
        <v>121429</v>
      </c>
      <c r="T411" s="20">
        <v>120028</v>
      </c>
      <c r="U411" s="20">
        <v>117837</v>
      </c>
      <c r="V411" s="20">
        <v>112132</v>
      </c>
      <c r="W411" s="20">
        <v>100930</v>
      </c>
      <c r="X411" s="20">
        <v>88745</v>
      </c>
      <c r="Y411" s="20">
        <v>80254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1704707</v>
      </c>
      <c r="AD411" s="5">
        <f t="shared" si="50"/>
        <v>754819</v>
      </c>
      <c r="AE411" s="5">
        <f t="shared" si="51"/>
        <v>2459526</v>
      </c>
      <c r="AG411" s="2">
        <f t="shared" si="52"/>
        <v>2</v>
      </c>
      <c r="AH411" s="2">
        <f t="shared" si="53"/>
        <v>2025</v>
      </c>
      <c r="AJ411" s="5">
        <f t="shared" si="54"/>
        <v>126222</v>
      </c>
      <c r="AK411" s="2">
        <f t="shared" si="55"/>
        <v>7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40"/>
    </row>
    <row r="412" spans="1:89" x14ac:dyDescent="0.25">
      <c r="A412" s="18">
        <v>45695</v>
      </c>
      <c r="B412" s="20">
        <v>68740</v>
      </c>
      <c r="C412" s="20">
        <v>64989</v>
      </c>
      <c r="D412" s="20">
        <v>62751</v>
      </c>
      <c r="E412" s="20">
        <v>64375</v>
      </c>
      <c r="F412" s="20">
        <v>73156</v>
      </c>
      <c r="G412" s="20">
        <v>81709</v>
      </c>
      <c r="H412" s="20">
        <v>103240</v>
      </c>
      <c r="I412" s="20">
        <v>102507</v>
      </c>
      <c r="J412" s="20">
        <v>92107</v>
      </c>
      <c r="K412" s="20">
        <v>84631</v>
      </c>
      <c r="L412" s="20">
        <v>76019</v>
      </c>
      <c r="M412" s="20">
        <v>73052</v>
      </c>
      <c r="N412" s="20">
        <v>69739</v>
      </c>
      <c r="O412" s="20">
        <v>67589</v>
      </c>
      <c r="P412" s="20">
        <v>70290</v>
      </c>
      <c r="Q412" s="20">
        <v>83225</v>
      </c>
      <c r="R412" s="20">
        <v>100901</v>
      </c>
      <c r="S412" s="20">
        <v>118841</v>
      </c>
      <c r="T412" s="20">
        <v>121263</v>
      </c>
      <c r="U412" s="20">
        <v>121542</v>
      </c>
      <c r="V412" s="20">
        <v>114385</v>
      </c>
      <c r="W412" s="20">
        <v>104289</v>
      </c>
      <c r="X412" s="20">
        <v>91755</v>
      </c>
      <c r="Y412" s="20">
        <v>83581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1492135</v>
      </c>
      <c r="AD412" s="5">
        <f t="shared" si="50"/>
        <v>602541</v>
      </c>
      <c r="AE412" s="5">
        <f t="shared" si="51"/>
        <v>2094676</v>
      </c>
      <c r="AG412" s="2">
        <f t="shared" si="52"/>
        <v>2</v>
      </c>
      <c r="AH412" s="2">
        <f t="shared" si="53"/>
        <v>2025</v>
      </c>
      <c r="AJ412" s="5">
        <f t="shared" si="54"/>
        <v>121542</v>
      </c>
      <c r="AK412" s="2">
        <f t="shared" si="55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40"/>
    </row>
    <row r="413" spans="1:89" x14ac:dyDescent="0.25">
      <c r="A413" s="18">
        <v>45696</v>
      </c>
      <c r="B413" s="20">
        <v>78429</v>
      </c>
      <c r="C413" s="20">
        <v>77326</v>
      </c>
      <c r="D413" s="20">
        <v>75719</v>
      </c>
      <c r="E413" s="20">
        <v>76140</v>
      </c>
      <c r="F413" s="20">
        <v>79168</v>
      </c>
      <c r="G413" s="20">
        <v>82863</v>
      </c>
      <c r="H413" s="20">
        <v>98162</v>
      </c>
      <c r="I413" s="20">
        <v>99322</v>
      </c>
      <c r="J413" s="20">
        <v>85769</v>
      </c>
      <c r="K413" s="20">
        <v>75307</v>
      </c>
      <c r="L413" s="20">
        <v>70155</v>
      </c>
      <c r="M413" s="20">
        <v>65681</v>
      </c>
      <c r="N413" s="20">
        <v>62789</v>
      </c>
      <c r="O413" s="20">
        <v>61876</v>
      </c>
      <c r="P413" s="20">
        <v>67313</v>
      </c>
      <c r="Q413" s="20">
        <v>84090</v>
      </c>
      <c r="R413" s="20">
        <v>106060</v>
      </c>
      <c r="S413" s="20">
        <v>122471</v>
      </c>
      <c r="T413" s="20">
        <v>124469</v>
      </c>
      <c r="U413" s="20">
        <v>122872</v>
      </c>
      <c r="V413" s="20">
        <v>113582</v>
      </c>
      <c r="W413" s="20">
        <v>104862</v>
      </c>
      <c r="X413" s="20">
        <v>93549</v>
      </c>
      <c r="Y413" s="20">
        <v>85209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2113183</v>
      </c>
      <c r="AE413" s="5">
        <f t="shared" si="51"/>
        <v>2113183</v>
      </c>
      <c r="AG413" s="2">
        <f t="shared" si="52"/>
        <v>2</v>
      </c>
      <c r="AH413" s="2">
        <f t="shared" si="53"/>
        <v>2025</v>
      </c>
      <c r="AJ413" s="5">
        <f t="shared" si="54"/>
        <v>124469</v>
      </c>
      <c r="AK413" s="2">
        <f t="shared" si="55"/>
        <v>19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40"/>
    </row>
    <row r="414" spans="1:89" x14ac:dyDescent="0.25">
      <c r="A414" s="18">
        <v>45697</v>
      </c>
      <c r="B414" s="20">
        <v>78538</v>
      </c>
      <c r="C414" s="20">
        <v>76568</v>
      </c>
      <c r="D414" s="20">
        <v>75151</v>
      </c>
      <c r="E414" s="20">
        <v>75576</v>
      </c>
      <c r="F414" s="20">
        <v>78734</v>
      </c>
      <c r="G414" s="20">
        <v>80884</v>
      </c>
      <c r="H414" s="20">
        <v>94489</v>
      </c>
      <c r="I414" s="20">
        <v>101129</v>
      </c>
      <c r="J414" s="20">
        <v>104202</v>
      </c>
      <c r="K414" s="20">
        <v>104749</v>
      </c>
      <c r="L414" s="20">
        <v>101590</v>
      </c>
      <c r="M414" s="20">
        <v>98536</v>
      </c>
      <c r="N414" s="20">
        <v>95635</v>
      </c>
      <c r="O414" s="20">
        <v>92588</v>
      </c>
      <c r="P414" s="20">
        <v>91612</v>
      </c>
      <c r="Q414" s="20">
        <v>101063</v>
      </c>
      <c r="R414" s="20">
        <v>115791</v>
      </c>
      <c r="S414" s="20">
        <v>133833</v>
      </c>
      <c r="T414" s="20">
        <v>136324</v>
      </c>
      <c r="U414" s="20">
        <v>131039</v>
      </c>
      <c r="V414" s="20">
        <v>122592</v>
      </c>
      <c r="W414" s="20">
        <v>111397</v>
      </c>
      <c r="X414" s="20">
        <v>101084</v>
      </c>
      <c r="Y414" s="20">
        <v>93084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2396188</v>
      </c>
      <c r="AE414" s="5">
        <f t="shared" si="51"/>
        <v>2396188</v>
      </c>
      <c r="AG414" s="2">
        <f t="shared" si="52"/>
        <v>2</v>
      </c>
      <c r="AH414" s="2">
        <f t="shared" si="53"/>
        <v>2025</v>
      </c>
      <c r="AJ414" s="5">
        <f t="shared" si="54"/>
        <v>136324</v>
      </c>
      <c r="AK414" s="2">
        <f t="shared" si="55"/>
        <v>19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40"/>
    </row>
    <row r="415" spans="1:89" x14ac:dyDescent="0.25">
      <c r="A415" s="18">
        <v>45698</v>
      </c>
      <c r="B415" s="20">
        <v>86083</v>
      </c>
      <c r="C415" s="20">
        <v>84005</v>
      </c>
      <c r="D415" s="20">
        <v>83887</v>
      </c>
      <c r="E415" s="20">
        <v>83382</v>
      </c>
      <c r="F415" s="20">
        <v>87458</v>
      </c>
      <c r="G415" s="20">
        <v>94783</v>
      </c>
      <c r="H415" s="20">
        <v>118671</v>
      </c>
      <c r="I415" s="20">
        <v>118111</v>
      </c>
      <c r="J415" s="20">
        <v>103552</v>
      </c>
      <c r="K415" s="20">
        <v>91614</v>
      </c>
      <c r="L415" s="20">
        <v>83703</v>
      </c>
      <c r="M415" s="20">
        <v>77642</v>
      </c>
      <c r="N415" s="20">
        <v>74503</v>
      </c>
      <c r="O415" s="20">
        <v>74752</v>
      </c>
      <c r="P415" s="20">
        <v>77346</v>
      </c>
      <c r="Q415" s="20">
        <v>90319</v>
      </c>
      <c r="R415" s="20">
        <v>106755</v>
      </c>
      <c r="S415" s="20">
        <v>128037</v>
      </c>
      <c r="T415" s="20">
        <v>132767</v>
      </c>
      <c r="U415" s="20">
        <v>132579</v>
      </c>
      <c r="V415" s="20">
        <v>124654</v>
      </c>
      <c r="W415" s="20">
        <v>113397</v>
      </c>
      <c r="X415" s="20">
        <v>100621</v>
      </c>
      <c r="Y415" s="20">
        <v>90663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1630352</v>
      </c>
      <c r="AD415" s="5">
        <f t="shared" si="50"/>
        <v>728932</v>
      </c>
      <c r="AE415" s="5">
        <f t="shared" si="51"/>
        <v>2359284</v>
      </c>
      <c r="AG415" s="2">
        <f t="shared" si="52"/>
        <v>2</v>
      </c>
      <c r="AH415" s="2">
        <f t="shared" si="53"/>
        <v>2025</v>
      </c>
      <c r="AJ415" s="5">
        <f t="shared" si="54"/>
        <v>132767</v>
      </c>
      <c r="AK415" s="2">
        <f t="shared" si="55"/>
        <v>19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40"/>
    </row>
    <row r="416" spans="1:89" x14ac:dyDescent="0.25">
      <c r="A416" s="18">
        <v>45699</v>
      </c>
      <c r="B416" s="20">
        <v>86841</v>
      </c>
      <c r="C416" s="20">
        <v>84756</v>
      </c>
      <c r="D416" s="20">
        <v>84711</v>
      </c>
      <c r="E416" s="20">
        <v>85938</v>
      </c>
      <c r="F416" s="20">
        <v>92818</v>
      </c>
      <c r="G416" s="20">
        <v>100279</v>
      </c>
      <c r="H416" s="20">
        <v>124199</v>
      </c>
      <c r="I416" s="20">
        <v>121910</v>
      </c>
      <c r="J416" s="20">
        <v>102248</v>
      </c>
      <c r="K416" s="20">
        <v>85291</v>
      </c>
      <c r="L416" s="20">
        <v>76107</v>
      </c>
      <c r="M416" s="20">
        <v>66464</v>
      </c>
      <c r="N416" s="20">
        <v>61198</v>
      </c>
      <c r="O416" s="20">
        <v>60080</v>
      </c>
      <c r="P416" s="20">
        <v>63484</v>
      </c>
      <c r="Q416" s="20">
        <v>78390</v>
      </c>
      <c r="R416" s="20">
        <v>97247</v>
      </c>
      <c r="S416" s="20">
        <v>116521</v>
      </c>
      <c r="T416" s="20">
        <v>118019</v>
      </c>
      <c r="U416" s="20">
        <v>118201</v>
      </c>
      <c r="V416" s="20">
        <v>110477</v>
      </c>
      <c r="W416" s="20">
        <v>100279</v>
      </c>
      <c r="X416" s="20">
        <v>87208</v>
      </c>
      <c r="Y416" s="20">
        <v>79904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1463124</v>
      </c>
      <c r="AD416" s="5">
        <f t="shared" si="50"/>
        <v>739446</v>
      </c>
      <c r="AE416" s="5">
        <f t="shared" si="51"/>
        <v>2202570</v>
      </c>
      <c r="AG416" s="2">
        <f t="shared" si="52"/>
        <v>2</v>
      </c>
      <c r="AH416" s="2">
        <f t="shared" si="53"/>
        <v>2025</v>
      </c>
      <c r="AJ416" s="5">
        <f t="shared" si="54"/>
        <v>124199</v>
      </c>
      <c r="AK416" s="2">
        <f t="shared" si="55"/>
        <v>7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40"/>
    </row>
    <row r="417" spans="1:89" x14ac:dyDescent="0.25">
      <c r="A417" s="18">
        <v>45700</v>
      </c>
      <c r="B417" s="20">
        <v>76100</v>
      </c>
      <c r="C417" s="20">
        <v>75025</v>
      </c>
      <c r="D417" s="20">
        <v>73083</v>
      </c>
      <c r="E417" s="20">
        <v>74698</v>
      </c>
      <c r="F417" s="20">
        <v>77875</v>
      </c>
      <c r="G417" s="20">
        <v>88698</v>
      </c>
      <c r="H417" s="20">
        <v>115623</v>
      </c>
      <c r="I417" s="20">
        <v>110972</v>
      </c>
      <c r="J417" s="20">
        <v>90929</v>
      </c>
      <c r="K417" s="20">
        <v>76701</v>
      </c>
      <c r="L417" s="20">
        <v>71671</v>
      </c>
      <c r="M417" s="20">
        <v>66280</v>
      </c>
      <c r="N417" s="20">
        <v>63051</v>
      </c>
      <c r="O417" s="20">
        <v>61026</v>
      </c>
      <c r="P417" s="20">
        <v>65742</v>
      </c>
      <c r="Q417" s="20">
        <v>83011</v>
      </c>
      <c r="R417" s="20">
        <v>105231</v>
      </c>
      <c r="S417" s="20">
        <v>125251</v>
      </c>
      <c r="T417" s="20">
        <v>129396</v>
      </c>
      <c r="U417" s="20">
        <v>129665</v>
      </c>
      <c r="V417" s="20">
        <v>121130</v>
      </c>
      <c r="W417" s="20">
        <v>108791</v>
      </c>
      <c r="X417" s="20">
        <v>94642</v>
      </c>
      <c r="Y417" s="20">
        <v>87141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1503489</v>
      </c>
      <c r="AD417" s="5">
        <f t="shared" si="50"/>
        <v>668243</v>
      </c>
      <c r="AE417" s="5">
        <f t="shared" si="51"/>
        <v>2171732</v>
      </c>
      <c r="AG417" s="2">
        <f t="shared" si="52"/>
        <v>2</v>
      </c>
      <c r="AH417" s="2">
        <f t="shared" si="53"/>
        <v>2025</v>
      </c>
      <c r="AJ417" s="5">
        <f t="shared" si="54"/>
        <v>129665</v>
      </c>
      <c r="AK417" s="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40"/>
    </row>
    <row r="418" spans="1:89" x14ac:dyDescent="0.25">
      <c r="A418" s="18">
        <v>45701</v>
      </c>
      <c r="B418" s="20">
        <v>79861</v>
      </c>
      <c r="C418" s="20">
        <v>77392</v>
      </c>
      <c r="D418" s="20">
        <v>74265</v>
      </c>
      <c r="E418" s="20">
        <v>73477</v>
      </c>
      <c r="F418" s="20">
        <v>75420</v>
      </c>
      <c r="G418" s="20">
        <v>82389</v>
      </c>
      <c r="H418" s="20">
        <v>101834</v>
      </c>
      <c r="I418" s="20">
        <v>104374</v>
      </c>
      <c r="J418" s="20">
        <v>102568</v>
      </c>
      <c r="K418" s="20">
        <v>99397</v>
      </c>
      <c r="L418" s="20">
        <v>96392</v>
      </c>
      <c r="M418" s="20">
        <v>96477</v>
      </c>
      <c r="N418" s="20">
        <v>93998</v>
      </c>
      <c r="O418" s="20">
        <v>95621</v>
      </c>
      <c r="P418" s="20">
        <v>94013</v>
      </c>
      <c r="Q418" s="20">
        <v>102077</v>
      </c>
      <c r="R418" s="20">
        <v>110357</v>
      </c>
      <c r="S418" s="20">
        <v>125583</v>
      </c>
      <c r="T418" s="20">
        <v>130478</v>
      </c>
      <c r="U418" s="20">
        <v>127755</v>
      </c>
      <c r="V418" s="20">
        <v>118787</v>
      </c>
      <c r="W418" s="20">
        <v>106051</v>
      </c>
      <c r="X418" s="20">
        <v>93937</v>
      </c>
      <c r="Y418" s="20">
        <v>86765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1697865</v>
      </c>
      <c r="AD418" s="5">
        <f t="shared" si="50"/>
        <v>651403</v>
      </c>
      <c r="AE418" s="5">
        <f t="shared" si="51"/>
        <v>2349268</v>
      </c>
      <c r="AG418" s="2">
        <f t="shared" si="52"/>
        <v>2</v>
      </c>
      <c r="AH418" s="2">
        <f t="shared" si="53"/>
        <v>2025</v>
      </c>
      <c r="AJ418" s="5">
        <f t="shared" si="54"/>
        <v>130478</v>
      </c>
      <c r="AK418" s="2">
        <f t="shared" si="55"/>
        <v>19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40"/>
    </row>
    <row r="419" spans="1:89" x14ac:dyDescent="0.25">
      <c r="A419" s="18">
        <v>45702</v>
      </c>
      <c r="B419" s="20">
        <v>79125</v>
      </c>
      <c r="C419" s="20">
        <v>73633</v>
      </c>
      <c r="D419" s="20">
        <v>70679</v>
      </c>
      <c r="E419" s="20">
        <v>70912</v>
      </c>
      <c r="F419" s="20">
        <v>74777</v>
      </c>
      <c r="G419" s="20">
        <v>80962</v>
      </c>
      <c r="H419" s="20">
        <v>101884</v>
      </c>
      <c r="I419" s="20">
        <v>101254</v>
      </c>
      <c r="J419" s="20">
        <v>89896</v>
      </c>
      <c r="K419" s="20">
        <v>82684</v>
      </c>
      <c r="L419" s="20">
        <v>76795</v>
      </c>
      <c r="M419" s="20">
        <v>72469</v>
      </c>
      <c r="N419" s="20">
        <v>72114</v>
      </c>
      <c r="O419" s="20">
        <v>70233</v>
      </c>
      <c r="P419" s="20">
        <v>71416</v>
      </c>
      <c r="Q419" s="20">
        <v>82253</v>
      </c>
      <c r="R419" s="20">
        <v>100256</v>
      </c>
      <c r="S419" s="20">
        <v>117133</v>
      </c>
      <c r="T419" s="20">
        <v>121323</v>
      </c>
      <c r="U419" s="20">
        <v>120000</v>
      </c>
      <c r="V419" s="20">
        <v>111646</v>
      </c>
      <c r="W419" s="20">
        <v>102960</v>
      </c>
      <c r="X419" s="20">
        <v>92495</v>
      </c>
      <c r="Y419" s="20">
        <v>84793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1484927</v>
      </c>
      <c r="AD419" s="5">
        <f t="shared" si="50"/>
        <v>636765</v>
      </c>
      <c r="AE419" s="5">
        <f t="shared" si="51"/>
        <v>2121692</v>
      </c>
      <c r="AG419" s="2">
        <f t="shared" si="52"/>
        <v>2</v>
      </c>
      <c r="AH419" s="2">
        <f t="shared" si="53"/>
        <v>2025</v>
      </c>
      <c r="AJ419" s="5">
        <f t="shared" si="54"/>
        <v>121323</v>
      </c>
      <c r="AK419" s="2">
        <f t="shared" si="55"/>
        <v>19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40"/>
    </row>
    <row r="420" spans="1:89" x14ac:dyDescent="0.25">
      <c r="A420" s="18">
        <v>45703</v>
      </c>
      <c r="B420" s="20">
        <v>79951</v>
      </c>
      <c r="C420" s="20">
        <v>77930</v>
      </c>
      <c r="D420" s="20">
        <v>77983</v>
      </c>
      <c r="E420" s="20">
        <v>77584</v>
      </c>
      <c r="F420" s="20">
        <v>79624</v>
      </c>
      <c r="G420" s="20">
        <v>82216</v>
      </c>
      <c r="H420" s="20">
        <v>97337</v>
      </c>
      <c r="I420" s="20">
        <v>101843</v>
      </c>
      <c r="J420" s="20">
        <v>95487</v>
      </c>
      <c r="K420" s="20">
        <v>83223</v>
      </c>
      <c r="L420" s="20">
        <v>79045</v>
      </c>
      <c r="M420" s="20">
        <v>73411</v>
      </c>
      <c r="N420" s="20">
        <v>65685</v>
      </c>
      <c r="O420" s="20">
        <v>62276</v>
      </c>
      <c r="P420" s="20">
        <v>68336</v>
      </c>
      <c r="Q420" s="20">
        <v>85905</v>
      </c>
      <c r="R420" s="20">
        <v>102856</v>
      </c>
      <c r="S420" s="20">
        <v>120275</v>
      </c>
      <c r="T420" s="20">
        <v>122968</v>
      </c>
      <c r="U420" s="20">
        <v>121731</v>
      </c>
      <c r="V420" s="20">
        <v>112676</v>
      </c>
      <c r="W420" s="20">
        <v>103076</v>
      </c>
      <c r="X420" s="20">
        <v>93389</v>
      </c>
      <c r="Y420" s="20">
        <v>84962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2149769</v>
      </c>
      <c r="AE420" s="5">
        <f t="shared" si="51"/>
        <v>2149769</v>
      </c>
      <c r="AG420" s="2">
        <f t="shared" si="52"/>
        <v>2</v>
      </c>
      <c r="AH420" s="2">
        <f t="shared" si="53"/>
        <v>2025</v>
      </c>
      <c r="AJ420" s="5">
        <f t="shared" si="54"/>
        <v>122968</v>
      </c>
      <c r="AK420" s="2">
        <f t="shared" si="55"/>
        <v>19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40"/>
    </row>
    <row r="421" spans="1:89" x14ac:dyDescent="0.25">
      <c r="A421" s="18">
        <v>45704</v>
      </c>
      <c r="B421" s="20">
        <v>80676</v>
      </c>
      <c r="C421" s="20">
        <v>77857</v>
      </c>
      <c r="D421" s="20">
        <v>75203</v>
      </c>
      <c r="E421" s="20">
        <v>75228</v>
      </c>
      <c r="F421" s="20">
        <v>76956</v>
      </c>
      <c r="G421" s="20">
        <v>79949</v>
      </c>
      <c r="H421" s="20">
        <v>92321</v>
      </c>
      <c r="I421" s="20">
        <v>95754</v>
      </c>
      <c r="J421" s="20">
        <v>98694</v>
      </c>
      <c r="K421" s="20">
        <v>104552</v>
      </c>
      <c r="L421" s="20">
        <v>108651</v>
      </c>
      <c r="M421" s="20">
        <v>109043</v>
      </c>
      <c r="N421" s="20">
        <v>107359</v>
      </c>
      <c r="O421" s="20">
        <v>104567</v>
      </c>
      <c r="P421" s="20">
        <v>100833</v>
      </c>
      <c r="Q421" s="20">
        <v>104148</v>
      </c>
      <c r="R421" s="20">
        <v>114337</v>
      </c>
      <c r="S421" s="20">
        <v>124623</v>
      </c>
      <c r="T421" s="20">
        <v>123965</v>
      </c>
      <c r="U421" s="20">
        <v>119180</v>
      </c>
      <c r="V421" s="20">
        <v>110129</v>
      </c>
      <c r="W421" s="20">
        <v>100613</v>
      </c>
      <c r="X421" s="20">
        <v>92410</v>
      </c>
      <c r="Y421" s="20">
        <v>81719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2358767</v>
      </c>
      <c r="AE421" s="5">
        <f t="shared" si="51"/>
        <v>2358767</v>
      </c>
      <c r="AG421" s="2">
        <f t="shared" si="52"/>
        <v>2</v>
      </c>
      <c r="AH421" s="2">
        <f t="shared" si="53"/>
        <v>2025</v>
      </c>
      <c r="AJ421" s="5">
        <f t="shared" si="54"/>
        <v>124623</v>
      </c>
      <c r="AK421" s="2">
        <f t="shared" si="55"/>
        <v>18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40"/>
    </row>
    <row r="422" spans="1:89" x14ac:dyDescent="0.25">
      <c r="A422" s="18">
        <v>45705</v>
      </c>
      <c r="B422" s="20">
        <v>76667</v>
      </c>
      <c r="C422" s="20">
        <v>72679</v>
      </c>
      <c r="D422" s="20">
        <v>70285</v>
      </c>
      <c r="E422" s="20">
        <v>71749</v>
      </c>
      <c r="F422" s="20">
        <v>74267</v>
      </c>
      <c r="G422" s="20">
        <v>79475</v>
      </c>
      <c r="H422" s="20">
        <v>93423</v>
      </c>
      <c r="I422" s="20">
        <v>96662</v>
      </c>
      <c r="J422" s="20">
        <v>95925</v>
      </c>
      <c r="K422" s="20">
        <v>94281</v>
      </c>
      <c r="L422" s="20">
        <v>91463</v>
      </c>
      <c r="M422" s="20">
        <v>87908</v>
      </c>
      <c r="N422" s="20">
        <v>84982</v>
      </c>
      <c r="O422" s="20">
        <v>81031</v>
      </c>
      <c r="P422" s="20">
        <v>79191</v>
      </c>
      <c r="Q422" s="20">
        <v>87797</v>
      </c>
      <c r="R422" s="20">
        <v>105956</v>
      </c>
      <c r="S422" s="20">
        <v>124132</v>
      </c>
      <c r="T422" s="20">
        <v>128958</v>
      </c>
      <c r="U422" s="20">
        <v>126637</v>
      </c>
      <c r="V422" s="20">
        <v>114527</v>
      </c>
      <c r="W422" s="20">
        <v>102836</v>
      </c>
      <c r="X422" s="20">
        <v>91489</v>
      </c>
      <c r="Y422" s="20">
        <v>83525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2215845</v>
      </c>
      <c r="AE422" s="5">
        <f t="shared" si="51"/>
        <v>2215845</v>
      </c>
      <c r="AG422" s="2">
        <f t="shared" si="52"/>
        <v>2</v>
      </c>
      <c r="AH422" s="2">
        <f t="shared" si="53"/>
        <v>2025</v>
      </c>
      <c r="AJ422" s="5">
        <f t="shared" si="54"/>
        <v>128958</v>
      </c>
      <c r="AK422" s="2">
        <f t="shared" si="55"/>
        <v>19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40"/>
    </row>
    <row r="423" spans="1:89" x14ac:dyDescent="0.25">
      <c r="A423" s="18">
        <v>45706</v>
      </c>
      <c r="B423" s="20">
        <v>79480</v>
      </c>
      <c r="C423" s="20">
        <v>76812</v>
      </c>
      <c r="D423" s="20">
        <v>76679</v>
      </c>
      <c r="E423" s="20">
        <v>76525</v>
      </c>
      <c r="F423" s="20">
        <v>80900</v>
      </c>
      <c r="G423" s="20">
        <v>88292</v>
      </c>
      <c r="H423" s="20">
        <v>109002</v>
      </c>
      <c r="I423" s="20">
        <v>107971</v>
      </c>
      <c r="J423" s="20">
        <v>104205</v>
      </c>
      <c r="K423" s="20">
        <v>98066</v>
      </c>
      <c r="L423" s="20">
        <v>91487</v>
      </c>
      <c r="M423" s="20">
        <v>87153</v>
      </c>
      <c r="N423" s="20">
        <v>83365</v>
      </c>
      <c r="O423" s="20">
        <v>79906</v>
      </c>
      <c r="P423" s="20">
        <v>81183</v>
      </c>
      <c r="Q423" s="20">
        <v>92630</v>
      </c>
      <c r="R423" s="20">
        <v>104284</v>
      </c>
      <c r="S423" s="20">
        <v>123904</v>
      </c>
      <c r="T423" s="20">
        <v>130057</v>
      </c>
      <c r="U423" s="20">
        <v>129436</v>
      </c>
      <c r="V423" s="20">
        <v>120688</v>
      </c>
      <c r="W423" s="20">
        <v>108322</v>
      </c>
      <c r="X423" s="20">
        <v>96270</v>
      </c>
      <c r="Y423" s="20">
        <v>88885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1638927</v>
      </c>
      <c r="AD423" s="5">
        <f t="shared" si="50"/>
        <v>676575</v>
      </c>
      <c r="AE423" s="5">
        <f t="shared" si="51"/>
        <v>2315502</v>
      </c>
      <c r="AG423" s="2">
        <f t="shared" si="52"/>
        <v>2</v>
      </c>
      <c r="AH423" s="2">
        <f t="shared" si="53"/>
        <v>2025</v>
      </c>
      <c r="AJ423" s="5">
        <f t="shared" si="54"/>
        <v>130057</v>
      </c>
      <c r="AK423" s="2">
        <f t="shared" si="55"/>
        <v>19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40"/>
    </row>
    <row r="424" spans="1:89" x14ac:dyDescent="0.25">
      <c r="A424" s="18">
        <v>45707</v>
      </c>
      <c r="B424" s="20">
        <v>83950</v>
      </c>
      <c r="C424" s="20">
        <v>80914</v>
      </c>
      <c r="D424" s="20">
        <v>78807</v>
      </c>
      <c r="E424" s="20">
        <v>79716</v>
      </c>
      <c r="F424" s="20">
        <v>84039</v>
      </c>
      <c r="G424" s="20">
        <v>90283</v>
      </c>
      <c r="H424" s="20">
        <v>109246</v>
      </c>
      <c r="I424" s="20">
        <v>108202</v>
      </c>
      <c r="J424" s="20">
        <v>96478</v>
      </c>
      <c r="K424" s="20">
        <v>91562</v>
      </c>
      <c r="L424" s="20">
        <v>84771</v>
      </c>
      <c r="M424" s="20">
        <v>79648</v>
      </c>
      <c r="N424" s="20">
        <v>73448</v>
      </c>
      <c r="O424" s="20">
        <v>70631</v>
      </c>
      <c r="P424" s="20">
        <v>70569</v>
      </c>
      <c r="Q424" s="20">
        <v>82442</v>
      </c>
      <c r="R424" s="20">
        <v>100334</v>
      </c>
      <c r="S424" s="20">
        <v>120357</v>
      </c>
      <c r="T424" s="20">
        <v>122292</v>
      </c>
      <c r="U424" s="20">
        <v>121064</v>
      </c>
      <c r="V424" s="20">
        <v>112622</v>
      </c>
      <c r="W424" s="20">
        <v>104576</v>
      </c>
      <c r="X424" s="20">
        <v>91045</v>
      </c>
      <c r="Y424" s="20">
        <v>83795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1530041</v>
      </c>
      <c r="AD424" s="5">
        <f t="shared" si="50"/>
        <v>690750</v>
      </c>
      <c r="AE424" s="5">
        <f t="shared" si="51"/>
        <v>2220791</v>
      </c>
      <c r="AG424" s="2">
        <f t="shared" si="52"/>
        <v>2</v>
      </c>
      <c r="AH424" s="2">
        <f t="shared" si="53"/>
        <v>2025</v>
      </c>
      <c r="AJ424" s="5">
        <f t="shared" si="54"/>
        <v>122292</v>
      </c>
      <c r="AK424" s="2">
        <f t="shared" si="55"/>
        <v>19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40"/>
    </row>
    <row r="425" spans="1:89" x14ac:dyDescent="0.25">
      <c r="A425" s="18">
        <v>45708</v>
      </c>
      <c r="B425" s="20">
        <v>78584</v>
      </c>
      <c r="C425" s="20">
        <v>77361</v>
      </c>
      <c r="D425" s="20">
        <v>75307</v>
      </c>
      <c r="E425" s="20">
        <v>77485</v>
      </c>
      <c r="F425" s="20">
        <v>85390</v>
      </c>
      <c r="G425" s="20">
        <v>90872</v>
      </c>
      <c r="H425" s="20">
        <v>110880</v>
      </c>
      <c r="I425" s="20">
        <v>106741</v>
      </c>
      <c r="J425" s="20">
        <v>94324</v>
      </c>
      <c r="K425" s="20">
        <v>82634</v>
      </c>
      <c r="L425" s="20">
        <v>73045</v>
      </c>
      <c r="M425" s="20">
        <v>66373</v>
      </c>
      <c r="N425" s="20">
        <v>61655</v>
      </c>
      <c r="O425" s="20">
        <v>65550</v>
      </c>
      <c r="P425" s="20">
        <v>71717</v>
      </c>
      <c r="Q425" s="20">
        <v>82817</v>
      </c>
      <c r="R425" s="20">
        <v>97569</v>
      </c>
      <c r="S425" s="20">
        <v>116104</v>
      </c>
      <c r="T425" s="20">
        <v>119932</v>
      </c>
      <c r="U425" s="20">
        <v>117769</v>
      </c>
      <c r="V425" s="20">
        <v>107939</v>
      </c>
      <c r="W425" s="20">
        <v>94419</v>
      </c>
      <c r="X425" s="20">
        <v>82269</v>
      </c>
      <c r="Y425" s="20">
        <v>75245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1440857</v>
      </c>
      <c r="AD425" s="5">
        <f t="shared" si="50"/>
        <v>671124</v>
      </c>
      <c r="AE425" s="5">
        <f t="shared" si="51"/>
        <v>2111981</v>
      </c>
      <c r="AG425" s="2">
        <f t="shared" si="52"/>
        <v>2</v>
      </c>
      <c r="AH425" s="2">
        <f t="shared" si="53"/>
        <v>2025</v>
      </c>
      <c r="AJ425" s="5">
        <f t="shared" si="54"/>
        <v>119932</v>
      </c>
      <c r="AK425" s="2">
        <f t="shared" si="55"/>
        <v>19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40"/>
    </row>
    <row r="426" spans="1:89" x14ac:dyDescent="0.25">
      <c r="A426" s="18">
        <v>45709</v>
      </c>
      <c r="B426" s="20">
        <v>70547</v>
      </c>
      <c r="C426" s="20">
        <v>65779</v>
      </c>
      <c r="D426" s="20">
        <v>64800</v>
      </c>
      <c r="E426" s="20">
        <v>65305</v>
      </c>
      <c r="F426" s="20">
        <v>69489</v>
      </c>
      <c r="G426" s="20">
        <v>74300</v>
      </c>
      <c r="H426" s="20">
        <v>91898</v>
      </c>
      <c r="I426" s="20">
        <v>90142</v>
      </c>
      <c r="J426" s="20">
        <v>84415</v>
      </c>
      <c r="K426" s="20">
        <v>80280</v>
      </c>
      <c r="L426" s="20">
        <v>68994</v>
      </c>
      <c r="M426" s="20">
        <v>61494</v>
      </c>
      <c r="N426" s="20">
        <v>56648</v>
      </c>
      <c r="O426" s="20">
        <v>54179</v>
      </c>
      <c r="P426" s="20">
        <v>58102</v>
      </c>
      <c r="Q426" s="20">
        <v>73624</v>
      </c>
      <c r="R426" s="20">
        <v>95096</v>
      </c>
      <c r="S426" s="20">
        <v>105793</v>
      </c>
      <c r="T426" s="20">
        <v>109550</v>
      </c>
      <c r="U426" s="20">
        <v>108898</v>
      </c>
      <c r="V426" s="20">
        <v>101427</v>
      </c>
      <c r="W426" s="20">
        <v>94147</v>
      </c>
      <c r="X426" s="20">
        <v>83856</v>
      </c>
      <c r="Y426" s="20">
        <v>76394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1326645</v>
      </c>
      <c r="AD426" s="5">
        <f t="shared" si="50"/>
        <v>578512</v>
      </c>
      <c r="AE426" s="5">
        <f t="shared" si="51"/>
        <v>1905157</v>
      </c>
      <c r="AG426" s="2">
        <f t="shared" si="52"/>
        <v>2</v>
      </c>
      <c r="AH426" s="2">
        <f t="shared" si="53"/>
        <v>2025</v>
      </c>
      <c r="AJ426" s="5">
        <f t="shared" si="54"/>
        <v>109550</v>
      </c>
      <c r="AK426" s="2">
        <f t="shared" si="55"/>
        <v>19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40"/>
    </row>
    <row r="427" spans="1:89" x14ac:dyDescent="0.25">
      <c r="A427" s="18">
        <v>45710</v>
      </c>
      <c r="B427" s="20">
        <v>71406</v>
      </c>
      <c r="C427" s="20">
        <v>69605</v>
      </c>
      <c r="D427" s="20">
        <v>68036</v>
      </c>
      <c r="E427" s="20">
        <v>70201</v>
      </c>
      <c r="F427" s="20">
        <v>72830</v>
      </c>
      <c r="G427" s="20">
        <v>77364</v>
      </c>
      <c r="H427" s="20">
        <v>92385</v>
      </c>
      <c r="I427" s="20">
        <v>86602</v>
      </c>
      <c r="J427" s="20">
        <v>71295</v>
      </c>
      <c r="K427" s="20">
        <v>63976</v>
      </c>
      <c r="L427" s="20">
        <v>66495</v>
      </c>
      <c r="M427" s="20">
        <v>60230</v>
      </c>
      <c r="N427" s="20">
        <v>57119</v>
      </c>
      <c r="O427" s="20">
        <v>55273</v>
      </c>
      <c r="P427" s="20">
        <v>58561</v>
      </c>
      <c r="Q427" s="20">
        <v>75065</v>
      </c>
      <c r="R427" s="20">
        <v>100187</v>
      </c>
      <c r="S427" s="20">
        <v>116186</v>
      </c>
      <c r="T427" s="20">
        <v>122047</v>
      </c>
      <c r="U427" s="20">
        <v>120257</v>
      </c>
      <c r="V427" s="20">
        <v>111185</v>
      </c>
      <c r="W427" s="20">
        <v>101090</v>
      </c>
      <c r="X427" s="20">
        <v>89592</v>
      </c>
      <c r="Y427" s="20">
        <v>84685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1961672</v>
      </c>
      <c r="AE427" s="5">
        <f t="shared" si="51"/>
        <v>1961672</v>
      </c>
      <c r="AG427" s="2">
        <f t="shared" si="52"/>
        <v>2</v>
      </c>
      <c r="AH427" s="2">
        <f t="shared" si="53"/>
        <v>2025</v>
      </c>
      <c r="AJ427" s="5">
        <f t="shared" si="54"/>
        <v>122047</v>
      </c>
      <c r="AK427" s="2">
        <f t="shared" si="55"/>
        <v>19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40"/>
    </row>
    <row r="428" spans="1:89" x14ac:dyDescent="0.25">
      <c r="A428" s="18">
        <v>45711</v>
      </c>
      <c r="B428" s="20">
        <v>81591</v>
      </c>
      <c r="C428" s="20">
        <v>78522</v>
      </c>
      <c r="D428" s="20">
        <v>76456</v>
      </c>
      <c r="E428" s="20">
        <v>76131</v>
      </c>
      <c r="F428" s="20">
        <v>76518</v>
      </c>
      <c r="G428" s="20">
        <v>78851</v>
      </c>
      <c r="H428" s="20">
        <v>91052</v>
      </c>
      <c r="I428" s="20">
        <v>89892</v>
      </c>
      <c r="J428" s="20">
        <v>87469</v>
      </c>
      <c r="K428" s="20">
        <v>82446</v>
      </c>
      <c r="L428" s="20">
        <v>76519</v>
      </c>
      <c r="M428" s="20">
        <v>67941</v>
      </c>
      <c r="N428" s="20">
        <v>68137</v>
      </c>
      <c r="O428" s="20">
        <v>72502</v>
      </c>
      <c r="P428" s="20">
        <v>76837</v>
      </c>
      <c r="Q428" s="20">
        <v>86712</v>
      </c>
      <c r="R428" s="20">
        <v>101821</v>
      </c>
      <c r="S428" s="20">
        <v>119546</v>
      </c>
      <c r="T428" s="20">
        <v>122676</v>
      </c>
      <c r="U428" s="20">
        <v>119657</v>
      </c>
      <c r="V428" s="20">
        <v>106582</v>
      </c>
      <c r="W428" s="20">
        <v>92894</v>
      </c>
      <c r="X428" s="20">
        <v>84327</v>
      </c>
      <c r="Y428" s="20">
        <v>75746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2090825</v>
      </c>
      <c r="AE428" s="5">
        <f t="shared" si="51"/>
        <v>2090825</v>
      </c>
      <c r="AG428" s="2">
        <f t="shared" si="52"/>
        <v>2</v>
      </c>
      <c r="AH428" s="2">
        <f t="shared" si="53"/>
        <v>2025</v>
      </c>
      <c r="AJ428" s="5">
        <f t="shared" si="54"/>
        <v>122676</v>
      </c>
      <c r="AK428" s="2">
        <f t="shared" si="55"/>
        <v>19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40"/>
    </row>
    <row r="429" spans="1:89" x14ac:dyDescent="0.25">
      <c r="A429" s="18">
        <v>45712</v>
      </c>
      <c r="B429" s="20">
        <v>73551</v>
      </c>
      <c r="C429" s="20">
        <v>74510</v>
      </c>
      <c r="D429" s="20">
        <v>74899</v>
      </c>
      <c r="E429" s="20">
        <v>75357</v>
      </c>
      <c r="F429" s="20">
        <v>80334</v>
      </c>
      <c r="G429" s="20">
        <v>88374</v>
      </c>
      <c r="H429" s="20">
        <v>113161</v>
      </c>
      <c r="I429" s="20">
        <v>104545</v>
      </c>
      <c r="J429" s="20">
        <v>82767</v>
      </c>
      <c r="K429" s="20">
        <v>70516</v>
      </c>
      <c r="L429" s="20">
        <v>70282</v>
      </c>
      <c r="M429" s="20">
        <v>67620</v>
      </c>
      <c r="N429" s="20">
        <v>68979</v>
      </c>
      <c r="O429" s="20">
        <v>72014</v>
      </c>
      <c r="P429" s="20">
        <v>78693</v>
      </c>
      <c r="Q429" s="20">
        <v>89244</v>
      </c>
      <c r="R429" s="20">
        <v>97073</v>
      </c>
      <c r="S429" s="20">
        <v>110427</v>
      </c>
      <c r="T429" s="20">
        <v>110284</v>
      </c>
      <c r="U429" s="20">
        <v>107212</v>
      </c>
      <c r="V429" s="20">
        <v>96726</v>
      </c>
      <c r="W429" s="20">
        <v>87645</v>
      </c>
      <c r="X429" s="20">
        <v>72274</v>
      </c>
      <c r="Y429" s="20">
        <v>64655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1386301</v>
      </c>
      <c r="AD429" s="5">
        <f t="shared" si="50"/>
        <v>644841</v>
      </c>
      <c r="AE429" s="5">
        <f t="shared" si="51"/>
        <v>2031142</v>
      </c>
      <c r="AG429" s="2">
        <f t="shared" si="52"/>
        <v>2</v>
      </c>
      <c r="AH429" s="2">
        <f t="shared" si="53"/>
        <v>2025</v>
      </c>
      <c r="AJ429" s="5">
        <f t="shared" si="54"/>
        <v>113161</v>
      </c>
      <c r="AK429" s="2">
        <f t="shared" si="55"/>
        <v>7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40"/>
    </row>
    <row r="430" spans="1:89" x14ac:dyDescent="0.25">
      <c r="A430" s="18">
        <v>45713</v>
      </c>
      <c r="B430" s="20">
        <v>59827</v>
      </c>
      <c r="C430" s="20">
        <v>57407</v>
      </c>
      <c r="D430" s="20">
        <v>56562</v>
      </c>
      <c r="E430" s="20">
        <v>56892</v>
      </c>
      <c r="F430" s="20">
        <v>61558</v>
      </c>
      <c r="G430" s="20">
        <v>69385</v>
      </c>
      <c r="H430" s="20">
        <v>91191</v>
      </c>
      <c r="I430" s="20">
        <v>84379</v>
      </c>
      <c r="J430" s="20">
        <v>78407</v>
      </c>
      <c r="K430" s="20">
        <v>66255</v>
      </c>
      <c r="L430" s="20">
        <v>56092</v>
      </c>
      <c r="M430" s="20">
        <v>51968</v>
      </c>
      <c r="N430" s="20">
        <v>53713</v>
      </c>
      <c r="O430" s="20">
        <v>51425</v>
      </c>
      <c r="P430" s="20">
        <v>62191</v>
      </c>
      <c r="Q430" s="20">
        <v>74842</v>
      </c>
      <c r="R430" s="20">
        <v>90095</v>
      </c>
      <c r="S430" s="20">
        <v>105111</v>
      </c>
      <c r="T430" s="20">
        <v>111425</v>
      </c>
      <c r="U430" s="20">
        <v>105956</v>
      </c>
      <c r="V430" s="20">
        <v>99211</v>
      </c>
      <c r="W430" s="20">
        <v>86142</v>
      </c>
      <c r="X430" s="20">
        <v>76855</v>
      </c>
      <c r="Y430" s="20">
        <v>71902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1254067</v>
      </c>
      <c r="AD430" s="5">
        <f t="shared" si="50"/>
        <v>524724</v>
      </c>
      <c r="AE430" s="5">
        <f t="shared" si="51"/>
        <v>1778791</v>
      </c>
      <c r="AG430" s="2">
        <f t="shared" si="52"/>
        <v>2</v>
      </c>
      <c r="AH430" s="2">
        <f t="shared" si="53"/>
        <v>2025</v>
      </c>
      <c r="AJ430" s="5">
        <f t="shared" si="54"/>
        <v>111425</v>
      </c>
      <c r="AK430" s="2">
        <f t="shared" si="55"/>
        <v>19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40"/>
    </row>
    <row r="431" spans="1:89" x14ac:dyDescent="0.25">
      <c r="A431" s="18">
        <v>45714</v>
      </c>
      <c r="B431" s="20">
        <v>67174</v>
      </c>
      <c r="C431" s="20">
        <v>65087</v>
      </c>
      <c r="D431" s="20">
        <v>64115</v>
      </c>
      <c r="E431" s="20">
        <v>63946</v>
      </c>
      <c r="F431" s="20">
        <v>68933</v>
      </c>
      <c r="G431" s="20">
        <v>74100</v>
      </c>
      <c r="H431" s="20">
        <v>88687</v>
      </c>
      <c r="I431" s="20">
        <v>77643</v>
      </c>
      <c r="J431" s="20">
        <v>68408</v>
      </c>
      <c r="K431" s="20">
        <v>66404</v>
      </c>
      <c r="L431" s="20">
        <v>64941</v>
      </c>
      <c r="M431" s="20">
        <v>58794</v>
      </c>
      <c r="N431" s="20">
        <v>55257</v>
      </c>
      <c r="O431" s="20">
        <v>60540</v>
      </c>
      <c r="P431" s="20">
        <v>52959</v>
      </c>
      <c r="Q431" s="20">
        <v>62069</v>
      </c>
      <c r="R431" s="20">
        <v>85336</v>
      </c>
      <c r="S431" s="20">
        <v>108571</v>
      </c>
      <c r="T431" s="20">
        <v>115779</v>
      </c>
      <c r="U431" s="20">
        <v>112606</v>
      </c>
      <c r="V431" s="20">
        <v>105193</v>
      </c>
      <c r="W431" s="20">
        <v>94782</v>
      </c>
      <c r="X431" s="20">
        <v>82868</v>
      </c>
      <c r="Y431" s="20">
        <v>75367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1272150</v>
      </c>
      <c r="AD431" s="5">
        <f t="shared" si="50"/>
        <v>567409</v>
      </c>
      <c r="AE431" s="5">
        <f t="shared" si="51"/>
        <v>1839559</v>
      </c>
      <c r="AG431" s="2">
        <f t="shared" si="52"/>
        <v>2</v>
      </c>
      <c r="AH431" s="2">
        <f t="shared" si="53"/>
        <v>2025</v>
      </c>
      <c r="AJ431" s="5">
        <f t="shared" si="54"/>
        <v>115779</v>
      </c>
      <c r="AK431" s="2">
        <f t="shared" si="55"/>
        <v>19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40"/>
    </row>
    <row r="432" spans="1:89" x14ac:dyDescent="0.25">
      <c r="A432" s="18">
        <v>45715</v>
      </c>
      <c r="B432" s="20">
        <v>71427</v>
      </c>
      <c r="C432" s="20">
        <v>71024</v>
      </c>
      <c r="D432" s="20">
        <v>69963</v>
      </c>
      <c r="E432" s="20">
        <v>71086</v>
      </c>
      <c r="F432" s="20">
        <v>76334</v>
      </c>
      <c r="G432" s="20">
        <v>84120</v>
      </c>
      <c r="H432" s="20">
        <v>103761</v>
      </c>
      <c r="I432" s="20">
        <v>102673</v>
      </c>
      <c r="J432" s="20">
        <v>90942</v>
      </c>
      <c r="K432" s="20">
        <v>89440</v>
      </c>
      <c r="L432" s="20">
        <v>92735</v>
      </c>
      <c r="M432" s="20">
        <v>90536</v>
      </c>
      <c r="N432" s="20">
        <v>89422</v>
      </c>
      <c r="O432" s="20">
        <v>89274</v>
      </c>
      <c r="P432" s="20">
        <v>91840</v>
      </c>
      <c r="Q432" s="20">
        <v>89579</v>
      </c>
      <c r="R432" s="20">
        <v>95840</v>
      </c>
      <c r="S432" s="20">
        <v>107676</v>
      </c>
      <c r="T432" s="20">
        <v>109961</v>
      </c>
      <c r="U432" s="20">
        <v>107068</v>
      </c>
      <c r="V432" s="20">
        <v>97302</v>
      </c>
      <c r="W432" s="20">
        <v>86312</v>
      </c>
      <c r="X432" s="20">
        <v>75015</v>
      </c>
      <c r="Y432" s="20">
        <v>70344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1505615</v>
      </c>
      <c r="AD432" s="5">
        <f t="shared" si="50"/>
        <v>618059</v>
      </c>
      <c r="AE432" s="5">
        <f t="shared" si="51"/>
        <v>2123674</v>
      </c>
      <c r="AG432" s="2">
        <f t="shared" si="52"/>
        <v>2</v>
      </c>
      <c r="AH432" s="2">
        <f t="shared" si="53"/>
        <v>2025</v>
      </c>
      <c r="AJ432" s="5">
        <f t="shared" si="54"/>
        <v>109961</v>
      </c>
      <c r="AK432" s="2">
        <f t="shared" si="55"/>
        <v>19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40"/>
    </row>
    <row r="433" spans="1:89" x14ac:dyDescent="0.25">
      <c r="A433" s="18">
        <v>45716</v>
      </c>
      <c r="B433" s="20">
        <v>65694</v>
      </c>
      <c r="C433" s="20">
        <v>64668</v>
      </c>
      <c r="D433" s="20">
        <v>63802</v>
      </c>
      <c r="E433" s="20">
        <v>63118</v>
      </c>
      <c r="F433" s="20">
        <v>69248</v>
      </c>
      <c r="G433" s="20">
        <v>74294</v>
      </c>
      <c r="H433" s="20">
        <v>91830</v>
      </c>
      <c r="I433" s="20">
        <v>80861</v>
      </c>
      <c r="J433" s="20">
        <v>63578</v>
      </c>
      <c r="K433" s="20">
        <v>54461</v>
      </c>
      <c r="L433" s="20">
        <v>63429</v>
      </c>
      <c r="M433" s="20">
        <v>50521</v>
      </c>
      <c r="N433" s="20">
        <v>37151</v>
      </c>
      <c r="O433" s="20">
        <v>32783</v>
      </c>
      <c r="P433" s="20">
        <v>36462</v>
      </c>
      <c r="Q433" s="20">
        <v>52156</v>
      </c>
      <c r="R433" s="20">
        <v>80042</v>
      </c>
      <c r="S433" s="20">
        <v>100247</v>
      </c>
      <c r="T433" s="20">
        <v>106948</v>
      </c>
      <c r="U433" s="20">
        <v>106728</v>
      </c>
      <c r="V433" s="20">
        <v>101133</v>
      </c>
      <c r="W433" s="20">
        <v>97543</v>
      </c>
      <c r="X433" s="20">
        <v>89065</v>
      </c>
      <c r="Y433" s="20">
        <v>82109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1153108</v>
      </c>
      <c r="AD433" s="5">
        <f t="shared" si="50"/>
        <v>574763</v>
      </c>
      <c r="AE433" s="5">
        <f t="shared" si="51"/>
        <v>1727871</v>
      </c>
      <c r="AG433" s="2">
        <f t="shared" si="52"/>
        <v>2</v>
      </c>
      <c r="AH433" s="2">
        <f t="shared" si="53"/>
        <v>2025</v>
      </c>
      <c r="AJ433" s="5">
        <f t="shared" si="54"/>
        <v>106948</v>
      </c>
      <c r="AK433" s="2">
        <f t="shared" si="55"/>
        <v>19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40"/>
    </row>
    <row r="434" spans="1:89" x14ac:dyDescent="0.25">
      <c r="A434" s="18">
        <v>45717</v>
      </c>
      <c r="B434" s="20">
        <v>76593</v>
      </c>
      <c r="C434" s="20">
        <v>69611</v>
      </c>
      <c r="D434" s="20">
        <v>71567</v>
      </c>
      <c r="E434" s="20">
        <v>70402</v>
      </c>
      <c r="F434" s="20">
        <v>65998</v>
      </c>
      <c r="G434" s="20">
        <v>66275</v>
      </c>
      <c r="H434" s="20">
        <v>75565</v>
      </c>
      <c r="I434" s="20">
        <v>80876</v>
      </c>
      <c r="J434" s="20">
        <v>76456</v>
      </c>
      <c r="K434" s="20">
        <v>73899</v>
      </c>
      <c r="L434" s="20">
        <v>72917</v>
      </c>
      <c r="M434" s="20">
        <v>73232</v>
      </c>
      <c r="N434" s="20">
        <v>73157</v>
      </c>
      <c r="O434" s="20">
        <v>72766</v>
      </c>
      <c r="P434" s="20">
        <v>73313</v>
      </c>
      <c r="Q434" s="20">
        <v>77411</v>
      </c>
      <c r="R434" s="20">
        <v>86378</v>
      </c>
      <c r="S434" s="20">
        <v>94849</v>
      </c>
      <c r="T434" s="20">
        <v>95261</v>
      </c>
      <c r="U434" s="20">
        <v>99753</v>
      </c>
      <c r="V434" s="20">
        <v>96816</v>
      </c>
      <c r="W434" s="20">
        <v>79306</v>
      </c>
      <c r="X434" s="20">
        <v>70514</v>
      </c>
      <c r="Y434" s="20">
        <v>63686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1856601</v>
      </c>
      <c r="AE434" s="5">
        <f t="shared" si="51"/>
        <v>1856601</v>
      </c>
      <c r="AG434" s="2">
        <f t="shared" si="52"/>
        <v>3</v>
      </c>
      <c r="AH434" s="2">
        <f t="shared" si="53"/>
        <v>2025</v>
      </c>
      <c r="AJ434" s="5">
        <f t="shared" si="54"/>
        <v>99753</v>
      </c>
      <c r="AK434" s="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40"/>
    </row>
    <row r="435" spans="1:89" x14ac:dyDescent="0.25">
      <c r="A435" s="18">
        <v>45718</v>
      </c>
      <c r="B435" s="20">
        <v>59635</v>
      </c>
      <c r="C435" s="20">
        <v>55541</v>
      </c>
      <c r="D435" s="20">
        <v>58386</v>
      </c>
      <c r="E435" s="20">
        <v>59322</v>
      </c>
      <c r="F435" s="20">
        <v>60907</v>
      </c>
      <c r="G435" s="20">
        <v>66367</v>
      </c>
      <c r="H435" s="20">
        <v>76902</v>
      </c>
      <c r="I435" s="20">
        <v>74851</v>
      </c>
      <c r="J435" s="20">
        <v>64253</v>
      </c>
      <c r="K435" s="20">
        <v>58269</v>
      </c>
      <c r="L435" s="20">
        <v>50467</v>
      </c>
      <c r="M435" s="20">
        <v>43743</v>
      </c>
      <c r="N435" s="20">
        <v>42275</v>
      </c>
      <c r="O435" s="20">
        <v>42524</v>
      </c>
      <c r="P435" s="20">
        <v>45506</v>
      </c>
      <c r="Q435" s="20">
        <v>59830</v>
      </c>
      <c r="R435" s="20">
        <v>90559</v>
      </c>
      <c r="S435" s="20">
        <v>117116</v>
      </c>
      <c r="T435" s="20">
        <v>123638</v>
      </c>
      <c r="U435" s="20">
        <v>124546</v>
      </c>
      <c r="V435" s="20">
        <v>121098</v>
      </c>
      <c r="W435" s="20">
        <v>108280</v>
      </c>
      <c r="X435" s="20">
        <v>95351</v>
      </c>
      <c r="Y435" s="20">
        <v>86751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1786117</v>
      </c>
      <c r="AE435" s="5">
        <f t="shared" si="51"/>
        <v>1786117</v>
      </c>
      <c r="AG435" s="2">
        <f t="shared" si="52"/>
        <v>3</v>
      </c>
      <c r="AH435" s="2">
        <f t="shared" si="53"/>
        <v>2025</v>
      </c>
      <c r="AJ435" s="5">
        <f t="shared" si="54"/>
        <v>124546</v>
      </c>
      <c r="AK435" s="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40"/>
    </row>
    <row r="436" spans="1:89" x14ac:dyDescent="0.25">
      <c r="A436" s="18">
        <v>45719</v>
      </c>
      <c r="B436" s="20">
        <v>89362</v>
      </c>
      <c r="C436" s="20">
        <v>86063</v>
      </c>
      <c r="D436" s="20">
        <v>85048</v>
      </c>
      <c r="E436" s="20">
        <v>87372</v>
      </c>
      <c r="F436" s="20">
        <v>91252</v>
      </c>
      <c r="G436" s="20">
        <v>101079</v>
      </c>
      <c r="H436" s="20">
        <v>117157</v>
      </c>
      <c r="I436" s="20">
        <v>109585</v>
      </c>
      <c r="J436" s="20">
        <v>81732</v>
      </c>
      <c r="K436" s="20">
        <v>69137</v>
      </c>
      <c r="L436" s="20">
        <v>63742</v>
      </c>
      <c r="M436" s="20">
        <v>59760</v>
      </c>
      <c r="N436" s="20">
        <v>57742</v>
      </c>
      <c r="O436" s="20">
        <v>55165</v>
      </c>
      <c r="P436" s="20">
        <v>55598</v>
      </c>
      <c r="Q436" s="20">
        <v>68766</v>
      </c>
      <c r="R436" s="20">
        <v>95814</v>
      </c>
      <c r="S436" s="20">
        <v>124042</v>
      </c>
      <c r="T436" s="20">
        <v>130292</v>
      </c>
      <c r="U436" s="20">
        <v>134133</v>
      </c>
      <c r="V436" s="20">
        <v>129284</v>
      </c>
      <c r="W436" s="20">
        <v>116430</v>
      </c>
      <c r="X436" s="20">
        <v>100414</v>
      </c>
      <c r="Y436" s="20">
        <v>91600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1451636</v>
      </c>
      <c r="AD436" s="5">
        <f t="shared" si="50"/>
        <v>748933</v>
      </c>
      <c r="AE436" s="5">
        <f t="shared" si="51"/>
        <v>2200569</v>
      </c>
      <c r="AG436" s="2">
        <f t="shared" si="52"/>
        <v>3</v>
      </c>
      <c r="AH436" s="2">
        <f t="shared" si="53"/>
        <v>2025</v>
      </c>
      <c r="AJ436" s="5">
        <f t="shared" si="54"/>
        <v>134133</v>
      </c>
      <c r="AK436" s="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40"/>
    </row>
    <row r="437" spans="1:89" x14ac:dyDescent="0.25">
      <c r="A437" s="18">
        <v>45720</v>
      </c>
      <c r="B437" s="20">
        <v>86589</v>
      </c>
      <c r="C437" s="20">
        <v>83267</v>
      </c>
      <c r="D437" s="20">
        <v>82223</v>
      </c>
      <c r="E437" s="20">
        <v>84415</v>
      </c>
      <c r="F437" s="20">
        <v>87700</v>
      </c>
      <c r="G437" s="20">
        <v>98085</v>
      </c>
      <c r="H437" s="20">
        <v>114170</v>
      </c>
      <c r="I437" s="20">
        <v>112030</v>
      </c>
      <c r="J437" s="20">
        <v>101838</v>
      </c>
      <c r="K437" s="20">
        <v>96098</v>
      </c>
      <c r="L437" s="20">
        <v>85088</v>
      </c>
      <c r="M437" s="20">
        <v>68817</v>
      </c>
      <c r="N437" s="20">
        <v>66874</v>
      </c>
      <c r="O437" s="20">
        <v>68613</v>
      </c>
      <c r="P437" s="20">
        <v>70169</v>
      </c>
      <c r="Q437" s="20">
        <v>81921</v>
      </c>
      <c r="R437" s="20">
        <v>96322</v>
      </c>
      <c r="S437" s="20">
        <v>114024</v>
      </c>
      <c r="T437" s="20">
        <v>117308</v>
      </c>
      <c r="U437" s="20">
        <v>119413</v>
      </c>
      <c r="V437" s="20">
        <v>112320</v>
      </c>
      <c r="W437" s="20">
        <v>99289</v>
      </c>
      <c r="X437" s="20">
        <v>84620</v>
      </c>
      <c r="Y437" s="20">
        <v>76198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1494744</v>
      </c>
      <c r="AD437" s="5">
        <f t="shared" si="50"/>
        <v>712647</v>
      </c>
      <c r="AE437" s="5">
        <f t="shared" si="51"/>
        <v>2207391</v>
      </c>
      <c r="AG437" s="2">
        <f t="shared" si="52"/>
        <v>3</v>
      </c>
      <c r="AH437" s="2">
        <f t="shared" si="53"/>
        <v>2025</v>
      </c>
      <c r="AJ437" s="5">
        <f t="shared" si="54"/>
        <v>119413</v>
      </c>
      <c r="AK437" s="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40"/>
    </row>
    <row r="438" spans="1:89" x14ac:dyDescent="0.25">
      <c r="A438" s="18">
        <v>45721</v>
      </c>
      <c r="B438" s="20">
        <v>71815</v>
      </c>
      <c r="C438" s="20">
        <v>68484</v>
      </c>
      <c r="D438" s="20">
        <v>66770</v>
      </c>
      <c r="E438" s="20">
        <v>67894</v>
      </c>
      <c r="F438" s="20">
        <v>70758</v>
      </c>
      <c r="G438" s="20">
        <v>79643</v>
      </c>
      <c r="H438" s="20">
        <v>95607</v>
      </c>
      <c r="I438" s="20">
        <v>94441</v>
      </c>
      <c r="J438" s="20">
        <v>77405</v>
      </c>
      <c r="K438" s="20">
        <v>75621</v>
      </c>
      <c r="L438" s="20">
        <v>75970</v>
      </c>
      <c r="M438" s="20">
        <v>78027</v>
      </c>
      <c r="N438" s="20">
        <v>80674</v>
      </c>
      <c r="O438" s="20">
        <v>79404</v>
      </c>
      <c r="P438" s="20">
        <v>81367</v>
      </c>
      <c r="Q438" s="20">
        <v>86454</v>
      </c>
      <c r="R438" s="20">
        <v>94504</v>
      </c>
      <c r="S438" s="20">
        <v>108610</v>
      </c>
      <c r="T438" s="20">
        <v>110131</v>
      </c>
      <c r="U438" s="20">
        <v>110284</v>
      </c>
      <c r="V438" s="20">
        <v>104272</v>
      </c>
      <c r="W438" s="20">
        <v>92206</v>
      </c>
      <c r="X438" s="20">
        <v>76963</v>
      </c>
      <c r="Y438" s="20">
        <v>69545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1426333</v>
      </c>
      <c r="AD438" s="5">
        <f t="shared" si="50"/>
        <v>590516</v>
      </c>
      <c r="AE438" s="5">
        <f t="shared" si="51"/>
        <v>2016849</v>
      </c>
      <c r="AG438" s="2">
        <f t="shared" si="52"/>
        <v>3</v>
      </c>
      <c r="AH438" s="2">
        <f t="shared" si="53"/>
        <v>2025</v>
      </c>
      <c r="AJ438" s="5">
        <f t="shared" si="54"/>
        <v>110284</v>
      </c>
      <c r="AK438" s="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40"/>
    </row>
    <row r="439" spans="1:89" x14ac:dyDescent="0.25">
      <c r="A439" s="18">
        <v>45722</v>
      </c>
      <c r="B439" s="20">
        <v>64827</v>
      </c>
      <c r="C439" s="20">
        <v>61879</v>
      </c>
      <c r="D439" s="20">
        <v>60955</v>
      </c>
      <c r="E439" s="20">
        <v>61701</v>
      </c>
      <c r="F439" s="20">
        <v>64334</v>
      </c>
      <c r="G439" s="20">
        <v>71674</v>
      </c>
      <c r="H439" s="20">
        <v>87984</v>
      </c>
      <c r="I439" s="20">
        <v>91495</v>
      </c>
      <c r="J439" s="20">
        <v>87023</v>
      </c>
      <c r="K439" s="20">
        <v>85432</v>
      </c>
      <c r="L439" s="20">
        <v>80663</v>
      </c>
      <c r="M439" s="20">
        <v>76306</v>
      </c>
      <c r="N439" s="20">
        <v>75893</v>
      </c>
      <c r="O439" s="20">
        <v>72360</v>
      </c>
      <c r="P439" s="20">
        <v>73471</v>
      </c>
      <c r="Q439" s="20">
        <v>79943</v>
      </c>
      <c r="R439" s="20">
        <v>88977</v>
      </c>
      <c r="S439" s="20">
        <v>103527</v>
      </c>
      <c r="T439" s="20">
        <v>106167</v>
      </c>
      <c r="U439" s="20">
        <v>108038</v>
      </c>
      <c r="V439" s="20">
        <v>102624</v>
      </c>
      <c r="W439" s="20">
        <v>91534</v>
      </c>
      <c r="X439" s="20">
        <v>77764</v>
      </c>
      <c r="Y439" s="20">
        <v>70220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1401217</v>
      </c>
      <c r="AD439" s="5">
        <f t="shared" si="50"/>
        <v>543574</v>
      </c>
      <c r="AE439" s="5">
        <f t="shared" si="51"/>
        <v>1944791</v>
      </c>
      <c r="AG439" s="2">
        <f t="shared" si="52"/>
        <v>3</v>
      </c>
      <c r="AH439" s="2">
        <f t="shared" si="53"/>
        <v>2025</v>
      </c>
      <c r="AJ439" s="5">
        <f t="shared" si="54"/>
        <v>108038</v>
      </c>
      <c r="AK439" s="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40"/>
    </row>
    <row r="440" spans="1:89" x14ac:dyDescent="0.25">
      <c r="A440" s="18">
        <v>45723</v>
      </c>
      <c r="B440" s="20">
        <v>66064</v>
      </c>
      <c r="C440" s="20">
        <v>63102</v>
      </c>
      <c r="D440" s="20">
        <v>63357</v>
      </c>
      <c r="E440" s="20">
        <v>65936</v>
      </c>
      <c r="F440" s="20">
        <v>69865</v>
      </c>
      <c r="G440" s="20">
        <v>78627</v>
      </c>
      <c r="H440" s="20">
        <v>96101</v>
      </c>
      <c r="I440" s="20">
        <v>102587</v>
      </c>
      <c r="J440" s="20">
        <v>98807</v>
      </c>
      <c r="K440" s="20">
        <v>96233</v>
      </c>
      <c r="L440" s="20">
        <v>93822</v>
      </c>
      <c r="M440" s="20">
        <v>91252</v>
      </c>
      <c r="N440" s="20">
        <v>86710</v>
      </c>
      <c r="O440" s="20">
        <v>79704</v>
      </c>
      <c r="P440" s="20">
        <v>74850</v>
      </c>
      <c r="Q440" s="20">
        <v>82077</v>
      </c>
      <c r="R440" s="20">
        <v>96326</v>
      </c>
      <c r="S440" s="20">
        <v>115632</v>
      </c>
      <c r="T440" s="20">
        <v>119822</v>
      </c>
      <c r="U440" s="20">
        <v>121404</v>
      </c>
      <c r="V440" s="20">
        <v>115466</v>
      </c>
      <c r="W440" s="20">
        <v>104713</v>
      </c>
      <c r="X440" s="20">
        <v>90817</v>
      </c>
      <c r="Y440" s="20">
        <v>82946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1570222</v>
      </c>
      <c r="AD440" s="5">
        <f t="shared" si="50"/>
        <v>585998</v>
      </c>
      <c r="AE440" s="5">
        <f t="shared" si="51"/>
        <v>2156220</v>
      </c>
      <c r="AG440" s="2">
        <f t="shared" si="52"/>
        <v>3</v>
      </c>
      <c r="AH440" s="2">
        <f t="shared" si="53"/>
        <v>2025</v>
      </c>
      <c r="AJ440" s="5">
        <f t="shared" si="54"/>
        <v>121404</v>
      </c>
      <c r="AK440" s="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40"/>
    </row>
    <row r="441" spans="1:89" x14ac:dyDescent="0.25">
      <c r="A441" s="18">
        <v>45724</v>
      </c>
      <c r="B441" s="20">
        <v>78706</v>
      </c>
      <c r="C441" s="20">
        <v>70842</v>
      </c>
      <c r="D441" s="20">
        <v>73818</v>
      </c>
      <c r="E441" s="20">
        <v>73840</v>
      </c>
      <c r="F441" s="20">
        <v>75219</v>
      </c>
      <c r="G441" s="20">
        <v>79739</v>
      </c>
      <c r="H441" s="20">
        <v>87619</v>
      </c>
      <c r="I441" s="20">
        <v>82234</v>
      </c>
      <c r="J441" s="20">
        <v>77889</v>
      </c>
      <c r="K441" s="20">
        <v>73964</v>
      </c>
      <c r="L441" s="20">
        <v>68033</v>
      </c>
      <c r="M441" s="20">
        <v>64176</v>
      </c>
      <c r="N441" s="20">
        <v>67475</v>
      </c>
      <c r="O441" s="20">
        <v>68106</v>
      </c>
      <c r="P441" s="20">
        <v>69777</v>
      </c>
      <c r="Q441" s="20">
        <v>80999</v>
      </c>
      <c r="R441" s="20">
        <v>103080</v>
      </c>
      <c r="S441" s="20">
        <v>121104</v>
      </c>
      <c r="T441" s="20">
        <v>125931</v>
      </c>
      <c r="U441" s="20">
        <v>126170</v>
      </c>
      <c r="V441" s="20">
        <v>121077</v>
      </c>
      <c r="W441" s="20">
        <v>108771</v>
      </c>
      <c r="X441" s="20">
        <v>95186</v>
      </c>
      <c r="Y441" s="20">
        <v>86281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2080036</v>
      </c>
      <c r="AE441" s="5">
        <f t="shared" si="51"/>
        <v>2080036</v>
      </c>
      <c r="AG441" s="2">
        <f t="shared" si="52"/>
        <v>3</v>
      </c>
      <c r="AH441" s="2">
        <f t="shared" si="53"/>
        <v>2025</v>
      </c>
      <c r="AJ441" s="5">
        <f t="shared" si="54"/>
        <v>126170</v>
      </c>
      <c r="AK441" s="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40"/>
    </row>
    <row r="442" spans="1:89" x14ac:dyDescent="0.25">
      <c r="A442" s="18">
        <v>45725</v>
      </c>
      <c r="B442" s="20">
        <v>80431</v>
      </c>
      <c r="C442" s="20">
        <v>0</v>
      </c>
      <c r="D442" s="20">
        <v>56603</v>
      </c>
      <c r="E442" s="20">
        <v>78766</v>
      </c>
      <c r="F442" s="20">
        <v>76449</v>
      </c>
      <c r="G442" s="20">
        <v>79436</v>
      </c>
      <c r="H442" s="20">
        <v>89916</v>
      </c>
      <c r="I442" s="20">
        <v>93348</v>
      </c>
      <c r="J442" s="20">
        <v>79533</v>
      </c>
      <c r="K442" s="20">
        <v>67734</v>
      </c>
      <c r="L442" s="20">
        <v>58843</v>
      </c>
      <c r="M442" s="20">
        <v>54110</v>
      </c>
      <c r="N442" s="20">
        <v>52033</v>
      </c>
      <c r="O442" s="20">
        <v>47950</v>
      </c>
      <c r="P442" s="20">
        <v>52265</v>
      </c>
      <c r="Q442" s="20">
        <v>66488</v>
      </c>
      <c r="R442" s="20">
        <v>82846</v>
      </c>
      <c r="S442" s="20">
        <v>105062</v>
      </c>
      <c r="T442" s="20">
        <v>115374</v>
      </c>
      <c r="U442" s="20">
        <v>122779</v>
      </c>
      <c r="V442" s="20">
        <v>117460</v>
      </c>
      <c r="W442" s="20">
        <v>103072</v>
      </c>
      <c r="X442" s="20">
        <v>88683</v>
      </c>
      <c r="Y442" s="20">
        <v>79789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1848970</v>
      </c>
      <c r="AE442" s="5">
        <f t="shared" si="51"/>
        <v>1848970</v>
      </c>
      <c r="AG442" s="2">
        <f t="shared" si="52"/>
        <v>3</v>
      </c>
      <c r="AH442" s="2">
        <f t="shared" si="53"/>
        <v>2025</v>
      </c>
      <c r="AJ442" s="5">
        <f t="shared" si="54"/>
        <v>122779</v>
      </c>
      <c r="AK442" s="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40"/>
    </row>
    <row r="443" spans="1:89" x14ac:dyDescent="0.25">
      <c r="A443" s="18">
        <v>45726</v>
      </c>
      <c r="B443" s="20">
        <v>73912</v>
      </c>
      <c r="C443" s="20">
        <v>71268</v>
      </c>
      <c r="D443" s="20">
        <v>69402</v>
      </c>
      <c r="E443" s="20">
        <v>70524</v>
      </c>
      <c r="F443" s="20">
        <v>73001</v>
      </c>
      <c r="G443" s="20">
        <v>81912</v>
      </c>
      <c r="H443" s="20">
        <v>100449</v>
      </c>
      <c r="I443" s="20">
        <v>105821</v>
      </c>
      <c r="J443" s="20">
        <v>99411</v>
      </c>
      <c r="K443" s="20">
        <v>87704</v>
      </c>
      <c r="L443" s="20">
        <v>70735</v>
      </c>
      <c r="M443" s="20">
        <v>64728</v>
      </c>
      <c r="N443" s="20">
        <v>62767</v>
      </c>
      <c r="O443" s="20">
        <v>62297</v>
      </c>
      <c r="P443" s="20">
        <v>62671</v>
      </c>
      <c r="Q443" s="20">
        <v>62280</v>
      </c>
      <c r="R443" s="20">
        <v>73893</v>
      </c>
      <c r="S443" s="20">
        <v>94649</v>
      </c>
      <c r="T443" s="20">
        <v>107416</v>
      </c>
      <c r="U443" s="20">
        <v>111051</v>
      </c>
      <c r="V443" s="20">
        <v>107343</v>
      </c>
      <c r="W443" s="20">
        <v>96649</v>
      </c>
      <c r="X443" s="20">
        <v>82547</v>
      </c>
      <c r="Y443" s="20">
        <v>75965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1351962</v>
      </c>
      <c r="AD443" s="5">
        <f t="shared" si="50"/>
        <v>616433</v>
      </c>
      <c r="AE443" s="5">
        <f t="shared" si="51"/>
        <v>1968395</v>
      </c>
      <c r="AG443" s="2">
        <f t="shared" si="52"/>
        <v>3</v>
      </c>
      <c r="AH443" s="2">
        <f t="shared" si="53"/>
        <v>2025</v>
      </c>
      <c r="AJ443" s="5">
        <f t="shared" si="54"/>
        <v>111051</v>
      </c>
      <c r="AK443" s="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40"/>
    </row>
    <row r="444" spans="1:89" x14ac:dyDescent="0.25">
      <c r="A444" s="18">
        <v>45727</v>
      </c>
      <c r="B444" s="20">
        <v>73040</v>
      </c>
      <c r="C444" s="20">
        <v>70097</v>
      </c>
      <c r="D444" s="20">
        <v>69174</v>
      </c>
      <c r="E444" s="20">
        <v>70147</v>
      </c>
      <c r="F444" s="20">
        <v>73089</v>
      </c>
      <c r="G444" s="20">
        <v>81823</v>
      </c>
      <c r="H444" s="20">
        <v>99688</v>
      </c>
      <c r="I444" s="20">
        <v>102081</v>
      </c>
      <c r="J444" s="20">
        <v>87750</v>
      </c>
      <c r="K444" s="20">
        <v>79656</v>
      </c>
      <c r="L444" s="20">
        <v>69485</v>
      </c>
      <c r="M444" s="20">
        <v>54004</v>
      </c>
      <c r="N444" s="20">
        <v>42788</v>
      </c>
      <c r="O444" s="20">
        <v>35264</v>
      </c>
      <c r="P444" s="20">
        <v>37483</v>
      </c>
      <c r="Q444" s="20">
        <v>42333</v>
      </c>
      <c r="R444" s="20">
        <v>62006</v>
      </c>
      <c r="S444" s="20">
        <v>89969</v>
      </c>
      <c r="T444" s="20">
        <v>100291</v>
      </c>
      <c r="U444" s="20">
        <v>108895</v>
      </c>
      <c r="V444" s="20">
        <v>103642</v>
      </c>
      <c r="W444" s="20">
        <v>92014</v>
      </c>
      <c r="X444" s="20">
        <v>76554</v>
      </c>
      <c r="Y444" s="20">
        <v>68331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1184215</v>
      </c>
      <c r="AD444" s="5">
        <f t="shared" si="50"/>
        <v>605389</v>
      </c>
      <c r="AE444" s="5">
        <f t="shared" si="51"/>
        <v>1789604</v>
      </c>
      <c r="AG444" s="2">
        <f t="shared" si="52"/>
        <v>3</v>
      </c>
      <c r="AH444" s="2">
        <f t="shared" si="53"/>
        <v>2025</v>
      </c>
      <c r="AJ444" s="5">
        <f t="shared" si="54"/>
        <v>108895</v>
      </c>
      <c r="AK444" s="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40"/>
    </row>
    <row r="445" spans="1:89" x14ac:dyDescent="0.25">
      <c r="A445" s="18">
        <v>45728</v>
      </c>
      <c r="B445" s="20">
        <v>64154</v>
      </c>
      <c r="C445" s="20">
        <v>61572</v>
      </c>
      <c r="D445" s="20">
        <v>60100</v>
      </c>
      <c r="E445" s="20">
        <v>62136</v>
      </c>
      <c r="F445" s="20">
        <v>66062</v>
      </c>
      <c r="G445" s="20">
        <v>75529</v>
      </c>
      <c r="H445" s="20">
        <v>94717</v>
      </c>
      <c r="I445" s="20">
        <v>96375</v>
      </c>
      <c r="J445" s="20">
        <v>77621</v>
      </c>
      <c r="K445" s="20">
        <v>58746</v>
      </c>
      <c r="L445" s="20">
        <v>48642</v>
      </c>
      <c r="M445" s="20">
        <v>43892</v>
      </c>
      <c r="N445" s="20">
        <v>40510</v>
      </c>
      <c r="O445" s="20">
        <v>36515</v>
      </c>
      <c r="P445" s="20">
        <v>35065</v>
      </c>
      <c r="Q445" s="20">
        <v>42461</v>
      </c>
      <c r="R445" s="20">
        <v>69568</v>
      </c>
      <c r="S445" s="20">
        <v>96479</v>
      </c>
      <c r="T445" s="20">
        <v>109059</v>
      </c>
      <c r="U445" s="20">
        <v>115698</v>
      </c>
      <c r="V445" s="20">
        <v>110820</v>
      </c>
      <c r="W445" s="20">
        <v>99432</v>
      </c>
      <c r="X445" s="20">
        <v>85487</v>
      </c>
      <c r="Y445" s="20">
        <v>77781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1166370</v>
      </c>
      <c r="AD445" s="5">
        <f t="shared" si="50"/>
        <v>562051</v>
      </c>
      <c r="AE445" s="5">
        <f t="shared" si="51"/>
        <v>1728421</v>
      </c>
      <c r="AG445" s="2">
        <f t="shared" si="52"/>
        <v>3</v>
      </c>
      <c r="AH445" s="2">
        <f t="shared" si="53"/>
        <v>2025</v>
      </c>
      <c r="AJ445" s="5">
        <f t="shared" si="54"/>
        <v>115698</v>
      </c>
      <c r="AK445" s="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40"/>
    </row>
    <row r="446" spans="1:89" x14ac:dyDescent="0.25">
      <c r="A446" s="18">
        <v>45729</v>
      </c>
      <c r="B446" s="20">
        <v>73509</v>
      </c>
      <c r="C446" s="20">
        <v>70694</v>
      </c>
      <c r="D446" s="20">
        <v>70591</v>
      </c>
      <c r="E446" s="20">
        <v>72048</v>
      </c>
      <c r="F446" s="20">
        <v>75411</v>
      </c>
      <c r="G446" s="20">
        <v>84884</v>
      </c>
      <c r="H446" s="20">
        <v>104855</v>
      </c>
      <c r="I446" s="20">
        <v>105672</v>
      </c>
      <c r="J446" s="20">
        <v>88482</v>
      </c>
      <c r="K446" s="20">
        <v>76355</v>
      </c>
      <c r="L446" s="20">
        <v>64146</v>
      </c>
      <c r="M446" s="20">
        <v>48638</v>
      </c>
      <c r="N446" s="20">
        <v>43910</v>
      </c>
      <c r="O446" s="20">
        <v>40684</v>
      </c>
      <c r="P446" s="20">
        <v>41646</v>
      </c>
      <c r="Q446" s="20">
        <v>49796</v>
      </c>
      <c r="R446" s="20">
        <v>69243</v>
      </c>
      <c r="S446" s="20">
        <v>95589</v>
      </c>
      <c r="T446" s="20">
        <v>108433</v>
      </c>
      <c r="U446" s="20">
        <v>116260</v>
      </c>
      <c r="V446" s="20">
        <v>112383</v>
      </c>
      <c r="W446" s="20">
        <v>101238</v>
      </c>
      <c r="X446" s="20">
        <v>86551</v>
      </c>
      <c r="Y446" s="20">
        <v>78933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1249026</v>
      </c>
      <c r="AD446" s="5">
        <f t="shared" si="50"/>
        <v>630925</v>
      </c>
      <c r="AE446" s="5">
        <f t="shared" si="51"/>
        <v>1879951</v>
      </c>
      <c r="AG446" s="2">
        <f t="shared" si="52"/>
        <v>3</v>
      </c>
      <c r="AH446" s="2">
        <f t="shared" si="53"/>
        <v>2025</v>
      </c>
      <c r="AJ446" s="5">
        <f t="shared" si="54"/>
        <v>116260</v>
      </c>
      <c r="AK446" s="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40"/>
    </row>
    <row r="447" spans="1:89" x14ac:dyDescent="0.25">
      <c r="A447" s="18">
        <v>45730</v>
      </c>
      <c r="B447" s="20">
        <v>73900</v>
      </c>
      <c r="C447" s="20">
        <v>70662</v>
      </c>
      <c r="D447" s="20">
        <v>70022</v>
      </c>
      <c r="E447" s="20">
        <v>71908</v>
      </c>
      <c r="F447" s="20">
        <v>74458</v>
      </c>
      <c r="G447" s="20">
        <v>82686</v>
      </c>
      <c r="H447" s="20">
        <v>99866</v>
      </c>
      <c r="I447" s="20">
        <v>99574</v>
      </c>
      <c r="J447" s="20">
        <v>77615</v>
      </c>
      <c r="K447" s="20">
        <v>57889</v>
      </c>
      <c r="L447" s="20">
        <v>45855</v>
      </c>
      <c r="M447" s="20">
        <v>39135</v>
      </c>
      <c r="N447" s="20">
        <v>34352</v>
      </c>
      <c r="O447" s="20">
        <v>30482</v>
      </c>
      <c r="P447" s="20">
        <v>28822</v>
      </c>
      <c r="Q447" s="20">
        <v>33797</v>
      </c>
      <c r="R447" s="20">
        <v>51152</v>
      </c>
      <c r="S447" s="20">
        <v>78633</v>
      </c>
      <c r="T447" s="20">
        <v>94756</v>
      </c>
      <c r="U447" s="20">
        <v>104207</v>
      </c>
      <c r="V447" s="20">
        <v>100482</v>
      </c>
      <c r="W447" s="20">
        <v>92107</v>
      </c>
      <c r="X447" s="20">
        <v>80374</v>
      </c>
      <c r="Y447" s="20">
        <v>73119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1049232</v>
      </c>
      <c r="AD447" s="5">
        <f t="shared" si="50"/>
        <v>616621</v>
      </c>
      <c r="AE447" s="5">
        <f t="shared" si="51"/>
        <v>1665853</v>
      </c>
      <c r="AG447" s="2">
        <f t="shared" si="52"/>
        <v>3</v>
      </c>
      <c r="AH447" s="2">
        <f t="shared" si="53"/>
        <v>2025</v>
      </c>
      <c r="AJ447" s="5">
        <f t="shared" si="54"/>
        <v>104207</v>
      </c>
      <c r="AK447" s="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40"/>
    </row>
    <row r="448" spans="1:89" x14ac:dyDescent="0.25">
      <c r="A448" s="18">
        <v>45731</v>
      </c>
      <c r="B448" s="20">
        <v>69039</v>
      </c>
      <c r="C448" s="20">
        <v>61612</v>
      </c>
      <c r="D448" s="20">
        <v>64359</v>
      </c>
      <c r="E448" s="20">
        <v>64524</v>
      </c>
      <c r="F448" s="20">
        <v>65408</v>
      </c>
      <c r="G448" s="20">
        <v>69493</v>
      </c>
      <c r="H448" s="20">
        <v>80616</v>
      </c>
      <c r="I448" s="20">
        <v>85509</v>
      </c>
      <c r="J448" s="20">
        <v>84174</v>
      </c>
      <c r="K448" s="20">
        <v>78969</v>
      </c>
      <c r="L448" s="20">
        <v>65981</v>
      </c>
      <c r="M448" s="20">
        <v>52706</v>
      </c>
      <c r="N448" s="20">
        <v>39421</v>
      </c>
      <c r="O448" s="20">
        <v>32980</v>
      </c>
      <c r="P448" s="20">
        <v>32260</v>
      </c>
      <c r="Q448" s="20">
        <v>42102</v>
      </c>
      <c r="R448" s="20">
        <v>60293</v>
      </c>
      <c r="S448" s="20">
        <v>86070</v>
      </c>
      <c r="T448" s="20">
        <v>99566</v>
      </c>
      <c r="U448" s="20">
        <v>104826</v>
      </c>
      <c r="V448" s="20">
        <v>100601</v>
      </c>
      <c r="W448" s="20">
        <v>90766</v>
      </c>
      <c r="X448" s="20">
        <v>77949</v>
      </c>
      <c r="Y448" s="20">
        <v>70487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1679711</v>
      </c>
      <c r="AE448" s="5">
        <f t="shared" si="51"/>
        <v>1679711</v>
      </c>
      <c r="AG448" s="2">
        <f t="shared" si="52"/>
        <v>3</v>
      </c>
      <c r="AH448" s="2">
        <f t="shared" si="53"/>
        <v>2025</v>
      </c>
      <c r="AJ448" s="5">
        <f t="shared" si="54"/>
        <v>104826</v>
      </c>
      <c r="AK448" s="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40"/>
    </row>
    <row r="449" spans="1:89" x14ac:dyDescent="0.25">
      <c r="A449" s="18">
        <v>45732</v>
      </c>
      <c r="B449" s="20">
        <v>65319</v>
      </c>
      <c r="C449" s="20">
        <v>57812</v>
      </c>
      <c r="D449" s="20">
        <v>60097</v>
      </c>
      <c r="E449" s="20">
        <v>59432</v>
      </c>
      <c r="F449" s="20">
        <v>60326</v>
      </c>
      <c r="G449" s="20">
        <v>63092</v>
      </c>
      <c r="H449" s="20">
        <v>72865</v>
      </c>
      <c r="I449" s="20">
        <v>79068</v>
      </c>
      <c r="J449" s="20">
        <v>80577</v>
      </c>
      <c r="K449" s="20">
        <v>81673</v>
      </c>
      <c r="L449" s="20">
        <v>80821</v>
      </c>
      <c r="M449" s="20">
        <v>76888</v>
      </c>
      <c r="N449" s="20">
        <v>73018</v>
      </c>
      <c r="O449" s="20">
        <v>72781</v>
      </c>
      <c r="P449" s="20">
        <v>74066</v>
      </c>
      <c r="Q449" s="20">
        <v>79725</v>
      </c>
      <c r="R449" s="20">
        <v>87416</v>
      </c>
      <c r="S449" s="20">
        <v>97551</v>
      </c>
      <c r="T449" s="20">
        <v>103086</v>
      </c>
      <c r="U449" s="20">
        <v>106764</v>
      </c>
      <c r="V449" s="20">
        <v>101577</v>
      </c>
      <c r="W449" s="20">
        <v>86677</v>
      </c>
      <c r="X449" s="20">
        <v>73570</v>
      </c>
      <c r="Y449" s="20">
        <v>64678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1858879</v>
      </c>
      <c r="AE449" s="5">
        <f t="shared" si="51"/>
        <v>1858879</v>
      </c>
      <c r="AG449" s="2">
        <f t="shared" si="52"/>
        <v>3</v>
      </c>
      <c r="AH449" s="2">
        <f t="shared" si="53"/>
        <v>2025</v>
      </c>
      <c r="AJ449" s="5">
        <f t="shared" si="54"/>
        <v>106764</v>
      </c>
      <c r="AK449" s="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40"/>
    </row>
    <row r="450" spans="1:89" x14ac:dyDescent="0.25">
      <c r="A450" s="18">
        <v>45733</v>
      </c>
      <c r="B450" s="20">
        <v>58820</v>
      </c>
      <c r="C450" s="20">
        <v>55813</v>
      </c>
      <c r="D450" s="20">
        <v>54759</v>
      </c>
      <c r="E450" s="20">
        <v>54913</v>
      </c>
      <c r="F450" s="20">
        <v>57424</v>
      </c>
      <c r="G450" s="20">
        <v>65814</v>
      </c>
      <c r="H450" s="20">
        <v>82710</v>
      </c>
      <c r="I450" s="20">
        <v>88815</v>
      </c>
      <c r="J450" s="20">
        <v>85861</v>
      </c>
      <c r="K450" s="20">
        <v>85174</v>
      </c>
      <c r="L450" s="20">
        <v>80936</v>
      </c>
      <c r="M450" s="20">
        <v>77805</v>
      </c>
      <c r="N450" s="20">
        <v>75824</v>
      </c>
      <c r="O450" s="20">
        <v>73295</v>
      </c>
      <c r="P450" s="20">
        <v>74726</v>
      </c>
      <c r="Q450" s="20">
        <v>79654</v>
      </c>
      <c r="R450" s="20">
        <v>86077</v>
      </c>
      <c r="S450" s="20">
        <v>97892</v>
      </c>
      <c r="T450" s="20">
        <v>100998</v>
      </c>
      <c r="U450" s="20">
        <v>104466</v>
      </c>
      <c r="V450" s="20">
        <v>99004</v>
      </c>
      <c r="W450" s="20">
        <v>88724</v>
      </c>
      <c r="X450" s="20">
        <v>75322</v>
      </c>
      <c r="Y450" s="20">
        <v>67837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1374573</v>
      </c>
      <c r="AD450" s="5">
        <f t="shared" si="50"/>
        <v>498090</v>
      </c>
      <c r="AE450" s="5">
        <f t="shared" si="51"/>
        <v>1872663</v>
      </c>
      <c r="AG450" s="2">
        <f t="shared" si="52"/>
        <v>3</v>
      </c>
      <c r="AH450" s="2">
        <f t="shared" si="53"/>
        <v>2025</v>
      </c>
      <c r="AJ450" s="5">
        <f t="shared" si="54"/>
        <v>104466</v>
      </c>
      <c r="AK450" s="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40"/>
    </row>
    <row r="451" spans="1:89" x14ac:dyDescent="0.25">
      <c r="A451" s="18">
        <v>45734</v>
      </c>
      <c r="B451" s="20">
        <v>63515</v>
      </c>
      <c r="C451" s="20">
        <v>60759</v>
      </c>
      <c r="D451" s="20">
        <v>59851</v>
      </c>
      <c r="E451" s="20">
        <v>61582</v>
      </c>
      <c r="F451" s="20">
        <v>65061</v>
      </c>
      <c r="G451" s="20">
        <v>73677</v>
      </c>
      <c r="H451" s="20">
        <v>91736</v>
      </c>
      <c r="I451" s="20">
        <v>93747</v>
      </c>
      <c r="J451" s="20">
        <v>84085</v>
      </c>
      <c r="K451" s="20">
        <v>74705</v>
      </c>
      <c r="L451" s="20">
        <v>64975</v>
      </c>
      <c r="M451" s="20">
        <v>57694</v>
      </c>
      <c r="N451" s="20">
        <v>51110</v>
      </c>
      <c r="O451" s="20">
        <v>46773</v>
      </c>
      <c r="P451" s="20">
        <v>50474</v>
      </c>
      <c r="Q451" s="20">
        <v>60166</v>
      </c>
      <c r="R451" s="20">
        <v>74660</v>
      </c>
      <c r="S451" s="20">
        <v>91193</v>
      </c>
      <c r="T451" s="20">
        <v>100677</v>
      </c>
      <c r="U451" s="20">
        <v>111628</v>
      </c>
      <c r="V451" s="20">
        <v>107652</v>
      </c>
      <c r="W451" s="20">
        <v>95951</v>
      </c>
      <c r="X451" s="20">
        <v>81907</v>
      </c>
      <c r="Y451" s="20">
        <v>73958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1247397</v>
      </c>
      <c r="AD451" s="5">
        <f t="shared" si="50"/>
        <v>550139</v>
      </c>
      <c r="AE451" s="5">
        <f t="shared" si="51"/>
        <v>1797536</v>
      </c>
      <c r="AG451" s="2">
        <f t="shared" si="52"/>
        <v>3</v>
      </c>
      <c r="AH451" s="2">
        <f t="shared" si="53"/>
        <v>2025</v>
      </c>
      <c r="AJ451" s="5">
        <f t="shared" si="54"/>
        <v>111628</v>
      </c>
      <c r="AK451" s="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40"/>
    </row>
    <row r="452" spans="1:89" x14ac:dyDescent="0.25">
      <c r="A452" s="18">
        <v>45735</v>
      </c>
      <c r="B452" s="20">
        <v>68838</v>
      </c>
      <c r="C452" s="20">
        <v>66166</v>
      </c>
      <c r="D452" s="20">
        <v>65532</v>
      </c>
      <c r="E452" s="20">
        <v>66856</v>
      </c>
      <c r="F452" s="20">
        <v>69551</v>
      </c>
      <c r="G452" s="20">
        <v>78323</v>
      </c>
      <c r="H452" s="20">
        <v>93335</v>
      </c>
      <c r="I452" s="20">
        <v>100386</v>
      </c>
      <c r="J452" s="20">
        <v>86807</v>
      </c>
      <c r="K452" s="20">
        <v>77243</v>
      </c>
      <c r="L452" s="20">
        <v>65389</v>
      </c>
      <c r="M452" s="20">
        <v>53111</v>
      </c>
      <c r="N452" s="20">
        <v>38994</v>
      </c>
      <c r="O452" s="20">
        <v>31400</v>
      </c>
      <c r="P452" s="20">
        <v>29212</v>
      </c>
      <c r="Q452" s="20">
        <v>33215</v>
      </c>
      <c r="R452" s="20">
        <v>49018</v>
      </c>
      <c r="S452" s="20">
        <v>77404</v>
      </c>
      <c r="T452" s="20">
        <v>94823</v>
      </c>
      <c r="U452" s="20">
        <v>104859</v>
      </c>
      <c r="V452" s="20">
        <v>101792</v>
      </c>
      <c r="W452" s="20">
        <v>90719</v>
      </c>
      <c r="X452" s="20">
        <v>76629</v>
      </c>
      <c r="Y452" s="20">
        <v>68732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1111001</v>
      </c>
      <c r="AD452" s="5">
        <f t="shared" si="50"/>
        <v>577333</v>
      </c>
      <c r="AE452" s="5">
        <f t="shared" si="51"/>
        <v>1688334</v>
      </c>
      <c r="AG452" s="2">
        <f t="shared" si="52"/>
        <v>3</v>
      </c>
      <c r="AH452" s="2">
        <f t="shared" si="53"/>
        <v>2025</v>
      </c>
      <c r="AJ452" s="5">
        <f t="shared" si="54"/>
        <v>104859</v>
      </c>
      <c r="AK452" s="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40"/>
    </row>
    <row r="453" spans="1:89" x14ac:dyDescent="0.25">
      <c r="A453" s="18">
        <v>45736</v>
      </c>
      <c r="B453" s="20">
        <v>63645</v>
      </c>
      <c r="C453" s="20">
        <v>60693</v>
      </c>
      <c r="D453" s="20">
        <v>59237</v>
      </c>
      <c r="E453" s="20">
        <v>60880</v>
      </c>
      <c r="F453" s="20">
        <v>63560</v>
      </c>
      <c r="G453" s="20">
        <v>71968</v>
      </c>
      <c r="H453" s="20">
        <v>88840</v>
      </c>
      <c r="I453" s="20">
        <v>93578</v>
      </c>
      <c r="J453" s="20">
        <v>85770</v>
      </c>
      <c r="K453" s="20">
        <v>79752</v>
      </c>
      <c r="L453" s="20">
        <v>75276</v>
      </c>
      <c r="M453" s="20">
        <v>68049</v>
      </c>
      <c r="N453" s="20">
        <v>64417</v>
      </c>
      <c r="O453" s="20">
        <v>61408</v>
      </c>
      <c r="P453" s="20">
        <v>63506</v>
      </c>
      <c r="Q453" s="20">
        <v>69597</v>
      </c>
      <c r="R453" s="20">
        <v>80030</v>
      </c>
      <c r="S453" s="20">
        <v>94741</v>
      </c>
      <c r="T453" s="20">
        <v>102837</v>
      </c>
      <c r="U453" s="20">
        <v>107830</v>
      </c>
      <c r="V453" s="20">
        <v>102763</v>
      </c>
      <c r="W453" s="20">
        <v>90681</v>
      </c>
      <c r="X453" s="20">
        <v>76718</v>
      </c>
      <c r="Y453" s="20">
        <v>68134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1316953</v>
      </c>
      <c r="AD453" s="5">
        <f t="shared" si="50"/>
        <v>536957</v>
      </c>
      <c r="AE453" s="5">
        <f t="shared" si="51"/>
        <v>1853910</v>
      </c>
      <c r="AG453" s="2">
        <f t="shared" si="52"/>
        <v>3</v>
      </c>
      <c r="AH453" s="2">
        <f t="shared" si="53"/>
        <v>2025</v>
      </c>
      <c r="AJ453" s="5">
        <f t="shared" si="54"/>
        <v>107830</v>
      </c>
      <c r="AK453" s="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40"/>
    </row>
    <row r="454" spans="1:89" x14ac:dyDescent="0.25">
      <c r="A454" s="18">
        <v>45737</v>
      </c>
      <c r="B454" s="20">
        <v>64152</v>
      </c>
      <c r="C454" s="20">
        <v>60012</v>
      </c>
      <c r="D454" s="20">
        <v>59207</v>
      </c>
      <c r="E454" s="20">
        <v>60155</v>
      </c>
      <c r="F454" s="20">
        <v>62520</v>
      </c>
      <c r="G454" s="20">
        <v>70815</v>
      </c>
      <c r="H454" s="20">
        <v>87196</v>
      </c>
      <c r="I454" s="20">
        <v>93129</v>
      </c>
      <c r="J454" s="20">
        <v>89020</v>
      </c>
      <c r="K454" s="20">
        <v>85367</v>
      </c>
      <c r="L454" s="20">
        <v>86321</v>
      </c>
      <c r="M454" s="20">
        <v>81899</v>
      </c>
      <c r="N454" s="20">
        <v>81386</v>
      </c>
      <c r="O454" s="20">
        <v>79641</v>
      </c>
      <c r="P454" s="20">
        <v>78937</v>
      </c>
      <c r="Q454" s="20">
        <v>83702</v>
      </c>
      <c r="R454" s="20">
        <v>92266</v>
      </c>
      <c r="S454" s="20">
        <v>104134</v>
      </c>
      <c r="T454" s="20">
        <v>107681</v>
      </c>
      <c r="U454" s="20">
        <v>112629</v>
      </c>
      <c r="V454" s="20">
        <v>107606</v>
      </c>
      <c r="W454" s="20">
        <v>97081</v>
      </c>
      <c r="X454" s="20">
        <v>83506</v>
      </c>
      <c r="Y454" s="20">
        <v>75897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1464305</v>
      </c>
      <c r="AD454" s="5">
        <f t="shared" si="50"/>
        <v>539954</v>
      </c>
      <c r="AE454" s="5">
        <f t="shared" si="51"/>
        <v>2004259</v>
      </c>
      <c r="AG454" s="2">
        <f t="shared" si="52"/>
        <v>3</v>
      </c>
      <c r="AH454" s="2">
        <f t="shared" si="53"/>
        <v>2025</v>
      </c>
      <c r="AJ454" s="5">
        <f t="shared" si="54"/>
        <v>112629</v>
      </c>
      <c r="AK454" s="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40"/>
    </row>
    <row r="455" spans="1:89" x14ac:dyDescent="0.25">
      <c r="A455" s="18">
        <v>45738</v>
      </c>
      <c r="B455" s="20">
        <v>70945</v>
      </c>
      <c r="C455" s="20">
        <v>63438</v>
      </c>
      <c r="D455" s="20">
        <v>65899</v>
      </c>
      <c r="E455" s="20">
        <v>65943</v>
      </c>
      <c r="F455" s="20">
        <v>67605</v>
      </c>
      <c r="G455" s="20">
        <v>71244</v>
      </c>
      <c r="H455" s="20">
        <v>81694</v>
      </c>
      <c r="I455" s="20">
        <v>81458</v>
      </c>
      <c r="J455" s="20">
        <v>64717</v>
      </c>
      <c r="K455" s="20">
        <v>51890</v>
      </c>
      <c r="L455" s="20">
        <v>40921</v>
      </c>
      <c r="M455" s="20">
        <v>35455</v>
      </c>
      <c r="N455" s="20">
        <v>31303</v>
      </c>
      <c r="O455" s="20">
        <v>27029</v>
      </c>
      <c r="P455" s="20">
        <v>24612</v>
      </c>
      <c r="Q455" s="20">
        <v>30506</v>
      </c>
      <c r="R455" s="20">
        <v>50109</v>
      </c>
      <c r="S455" s="20">
        <v>81172</v>
      </c>
      <c r="T455" s="20">
        <v>95491</v>
      </c>
      <c r="U455" s="20">
        <v>101724</v>
      </c>
      <c r="V455" s="20">
        <v>98142</v>
      </c>
      <c r="W455" s="20">
        <v>86178</v>
      </c>
      <c r="X455" s="20">
        <v>75514</v>
      </c>
      <c r="Y455" s="20">
        <v>68046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1531035</v>
      </c>
      <c r="AE455" s="5">
        <f t="shared" si="51"/>
        <v>1531035</v>
      </c>
      <c r="AG455" s="2">
        <f t="shared" si="52"/>
        <v>3</v>
      </c>
      <c r="AH455" s="2">
        <f t="shared" si="53"/>
        <v>2025</v>
      </c>
      <c r="AJ455" s="5">
        <f t="shared" si="54"/>
        <v>101724</v>
      </c>
      <c r="AK455" s="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40"/>
    </row>
    <row r="456" spans="1:89" x14ac:dyDescent="0.25">
      <c r="A456" s="18">
        <v>45739</v>
      </c>
      <c r="B456" s="20">
        <v>63508</v>
      </c>
      <c r="C456" s="20">
        <v>56381</v>
      </c>
      <c r="D456" s="20">
        <v>59477</v>
      </c>
      <c r="E456" s="20">
        <v>60420</v>
      </c>
      <c r="F456" s="20">
        <v>63393</v>
      </c>
      <c r="G456" s="20">
        <v>68267</v>
      </c>
      <c r="H456" s="20">
        <v>80016</v>
      </c>
      <c r="I456" s="20">
        <v>81552</v>
      </c>
      <c r="J456" s="20">
        <v>70252</v>
      </c>
      <c r="K456" s="20">
        <v>60043</v>
      </c>
      <c r="L456" s="20">
        <v>49602</v>
      </c>
      <c r="M456" s="20">
        <v>45872</v>
      </c>
      <c r="N456" s="20">
        <v>42876</v>
      </c>
      <c r="O456" s="20">
        <v>38515</v>
      </c>
      <c r="P456" s="20">
        <v>36921</v>
      </c>
      <c r="Q456" s="20">
        <v>40680</v>
      </c>
      <c r="R456" s="20">
        <v>57944</v>
      </c>
      <c r="S456" s="20">
        <v>87355</v>
      </c>
      <c r="T456" s="20">
        <v>109553</v>
      </c>
      <c r="U456" s="20">
        <v>120301</v>
      </c>
      <c r="V456" s="20">
        <v>115806</v>
      </c>
      <c r="W456" s="20">
        <v>102948</v>
      </c>
      <c r="X456" s="20">
        <v>87036</v>
      </c>
      <c r="Y456" s="20">
        <v>79243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1677961</v>
      </c>
      <c r="AE456" s="5">
        <f t="shared" si="51"/>
        <v>1677961</v>
      </c>
      <c r="AG456" s="2">
        <f t="shared" si="52"/>
        <v>3</v>
      </c>
      <c r="AH456" s="2">
        <f t="shared" si="53"/>
        <v>2025</v>
      </c>
      <c r="AJ456" s="5">
        <f t="shared" si="54"/>
        <v>120301</v>
      </c>
      <c r="AK456" s="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40"/>
    </row>
    <row r="457" spans="1:89" x14ac:dyDescent="0.25">
      <c r="A457" s="18">
        <v>45740</v>
      </c>
      <c r="B457" s="20">
        <v>73247</v>
      </c>
      <c r="C457" s="20">
        <v>70523</v>
      </c>
      <c r="D457" s="20">
        <v>70294</v>
      </c>
      <c r="E457" s="20">
        <v>71678</v>
      </c>
      <c r="F457" s="20">
        <v>75346</v>
      </c>
      <c r="G457" s="20">
        <v>84914</v>
      </c>
      <c r="H457" s="20">
        <v>103174</v>
      </c>
      <c r="I457" s="20">
        <v>101107</v>
      </c>
      <c r="J457" s="20">
        <v>90964</v>
      </c>
      <c r="K457" s="20">
        <v>88998</v>
      </c>
      <c r="L457" s="20">
        <v>90224</v>
      </c>
      <c r="M457" s="20">
        <v>91505</v>
      </c>
      <c r="N457" s="20">
        <v>94288</v>
      </c>
      <c r="O457" s="20">
        <v>91638</v>
      </c>
      <c r="P457" s="20">
        <v>91044</v>
      </c>
      <c r="Q457" s="20">
        <v>94913</v>
      </c>
      <c r="R457" s="20">
        <v>102634</v>
      </c>
      <c r="S457" s="20">
        <v>114807</v>
      </c>
      <c r="T457" s="20">
        <v>116732</v>
      </c>
      <c r="U457" s="20">
        <v>120574</v>
      </c>
      <c r="V457" s="20">
        <v>113319</v>
      </c>
      <c r="W457" s="20">
        <v>97506</v>
      </c>
      <c r="X457" s="20">
        <v>82110</v>
      </c>
      <c r="Y457" s="20">
        <v>75360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1582363</v>
      </c>
      <c r="AD457" s="5">
        <f t="shared" si="50"/>
        <v>624536</v>
      </c>
      <c r="AE457" s="5">
        <f t="shared" si="51"/>
        <v>2206899</v>
      </c>
      <c r="AG457" s="2">
        <f t="shared" si="52"/>
        <v>3</v>
      </c>
      <c r="AH457" s="2">
        <f t="shared" si="53"/>
        <v>2025</v>
      </c>
      <c r="AJ457" s="5">
        <f t="shared" si="54"/>
        <v>120574</v>
      </c>
      <c r="AK457" s="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40"/>
    </row>
    <row r="458" spans="1:89" x14ac:dyDescent="0.25">
      <c r="A458" s="18">
        <v>45741</v>
      </c>
      <c r="B458" s="20">
        <v>70594</v>
      </c>
      <c r="C458" s="20">
        <v>66544</v>
      </c>
      <c r="D458" s="20">
        <v>66151</v>
      </c>
      <c r="E458" s="20">
        <v>66839</v>
      </c>
      <c r="F458" s="20">
        <v>69909</v>
      </c>
      <c r="G458" s="20">
        <v>78840</v>
      </c>
      <c r="H458" s="20">
        <v>93930</v>
      </c>
      <c r="I458" s="20">
        <v>100999</v>
      </c>
      <c r="J458" s="20">
        <v>96343</v>
      </c>
      <c r="K458" s="20">
        <v>88881</v>
      </c>
      <c r="L458" s="20">
        <v>82058</v>
      </c>
      <c r="M458" s="20">
        <v>75727</v>
      </c>
      <c r="N458" s="20">
        <v>75262</v>
      </c>
      <c r="O458" s="20">
        <v>69147</v>
      </c>
      <c r="P458" s="20">
        <v>67080</v>
      </c>
      <c r="Q458" s="20">
        <v>69862</v>
      </c>
      <c r="R458" s="20">
        <v>80047</v>
      </c>
      <c r="S458" s="20">
        <v>95679</v>
      </c>
      <c r="T458" s="20">
        <v>103649</v>
      </c>
      <c r="U458" s="20">
        <v>111895</v>
      </c>
      <c r="V458" s="20">
        <v>107317</v>
      </c>
      <c r="W458" s="20">
        <v>94742</v>
      </c>
      <c r="X458" s="20">
        <v>80635</v>
      </c>
      <c r="Y458" s="20">
        <v>72524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1399323</v>
      </c>
      <c r="AD458" s="5">
        <f t="shared" ref="AD458:AD521" si="58">AE458-AC458</f>
        <v>585331</v>
      </c>
      <c r="AE458" s="5">
        <f t="shared" ref="AE458:AE521" si="59">SUM(B458:Y458)</f>
        <v>1984654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111895</v>
      </c>
      <c r="AK458" s="2">
        <f t="shared" ref="AK458:AK521" si="63">IF(AE458&gt;0,INDEX(B$8:Y$8,MATCH(AJ458,B458:Y458,0)),"")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40"/>
    </row>
    <row r="459" spans="1:89" x14ac:dyDescent="0.25">
      <c r="A459" s="18">
        <v>45742</v>
      </c>
      <c r="B459" s="20">
        <v>67530</v>
      </c>
      <c r="C459" s="20">
        <v>65322</v>
      </c>
      <c r="D459" s="20">
        <v>64243</v>
      </c>
      <c r="E459" s="20">
        <v>66264</v>
      </c>
      <c r="F459" s="20">
        <v>69562</v>
      </c>
      <c r="G459" s="20">
        <v>78459</v>
      </c>
      <c r="H459" s="20">
        <v>96608</v>
      </c>
      <c r="I459" s="20">
        <v>91667</v>
      </c>
      <c r="J459" s="20">
        <v>67202</v>
      </c>
      <c r="K459" s="20">
        <v>51506</v>
      </c>
      <c r="L459" s="20">
        <v>47025</v>
      </c>
      <c r="M459" s="20">
        <v>41422</v>
      </c>
      <c r="N459" s="20">
        <v>40367</v>
      </c>
      <c r="O459" s="20">
        <v>39154</v>
      </c>
      <c r="P459" s="20">
        <v>42035</v>
      </c>
      <c r="Q459" s="20">
        <v>54345</v>
      </c>
      <c r="R459" s="20">
        <v>68812</v>
      </c>
      <c r="S459" s="20">
        <v>88221</v>
      </c>
      <c r="T459" s="20">
        <v>99323</v>
      </c>
      <c r="U459" s="20">
        <v>107332</v>
      </c>
      <c r="V459" s="20">
        <v>102248</v>
      </c>
      <c r="W459" s="20">
        <v>90884</v>
      </c>
      <c r="X459" s="20">
        <v>77302</v>
      </c>
      <c r="Y459" s="20">
        <v>69363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1108845</v>
      </c>
      <c r="AD459" s="5">
        <f t="shared" si="58"/>
        <v>577351</v>
      </c>
      <c r="AE459" s="5">
        <f t="shared" si="59"/>
        <v>1686196</v>
      </c>
      <c r="AG459" s="2">
        <f t="shared" si="60"/>
        <v>3</v>
      </c>
      <c r="AH459" s="2">
        <f t="shared" si="61"/>
        <v>2025</v>
      </c>
      <c r="AJ459" s="5">
        <f t="shared" si="62"/>
        <v>107332</v>
      </c>
      <c r="AK459" s="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40"/>
    </row>
    <row r="460" spans="1:89" x14ac:dyDescent="0.25">
      <c r="A460" s="18">
        <v>45743</v>
      </c>
      <c r="B460" s="20">
        <v>65066</v>
      </c>
      <c r="C460" s="20">
        <v>62586</v>
      </c>
      <c r="D460" s="20">
        <v>61151</v>
      </c>
      <c r="E460" s="20">
        <v>62894</v>
      </c>
      <c r="F460" s="20">
        <v>66021</v>
      </c>
      <c r="G460" s="20">
        <v>75021</v>
      </c>
      <c r="H460" s="20">
        <v>92393</v>
      </c>
      <c r="I460" s="20">
        <v>89412</v>
      </c>
      <c r="J460" s="20">
        <v>67709</v>
      </c>
      <c r="K460" s="20">
        <v>53429</v>
      </c>
      <c r="L460" s="20">
        <v>41106</v>
      </c>
      <c r="M460" s="20">
        <v>37422</v>
      </c>
      <c r="N460" s="20">
        <v>43528</v>
      </c>
      <c r="O460" s="20">
        <v>47714</v>
      </c>
      <c r="P460" s="20">
        <v>53275</v>
      </c>
      <c r="Q460" s="20">
        <v>58658</v>
      </c>
      <c r="R460" s="20">
        <v>63845</v>
      </c>
      <c r="S460" s="20">
        <v>81409</v>
      </c>
      <c r="T460" s="20">
        <v>95279</v>
      </c>
      <c r="U460" s="20">
        <v>106100</v>
      </c>
      <c r="V460" s="20">
        <v>103767</v>
      </c>
      <c r="W460" s="20">
        <v>93262</v>
      </c>
      <c r="X460" s="20">
        <v>79806</v>
      </c>
      <c r="Y460" s="20">
        <v>72545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1115721</v>
      </c>
      <c r="AD460" s="5">
        <f t="shared" si="58"/>
        <v>557677</v>
      </c>
      <c r="AE460" s="5">
        <f t="shared" si="59"/>
        <v>1673398</v>
      </c>
      <c r="AG460" s="2">
        <f t="shared" si="60"/>
        <v>3</v>
      </c>
      <c r="AH460" s="2">
        <f t="shared" si="61"/>
        <v>2025</v>
      </c>
      <c r="AJ460" s="5">
        <f t="shared" si="62"/>
        <v>106100</v>
      </c>
      <c r="AK460" s="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40"/>
    </row>
    <row r="461" spans="1:89" x14ac:dyDescent="0.25">
      <c r="A461" s="18">
        <v>45744</v>
      </c>
      <c r="B461" s="20">
        <v>68113</v>
      </c>
      <c r="C461" s="20">
        <v>65133</v>
      </c>
      <c r="D461" s="20">
        <v>64799</v>
      </c>
      <c r="E461" s="20">
        <v>66312</v>
      </c>
      <c r="F461" s="20">
        <v>69198</v>
      </c>
      <c r="G461" s="20">
        <v>76866</v>
      </c>
      <c r="H461" s="20">
        <v>93127</v>
      </c>
      <c r="I461" s="20">
        <v>93519</v>
      </c>
      <c r="J461" s="20">
        <v>79565</v>
      </c>
      <c r="K461" s="20">
        <v>57165</v>
      </c>
      <c r="L461" s="20">
        <v>49282</v>
      </c>
      <c r="M461" s="20">
        <v>38997</v>
      </c>
      <c r="N461" s="20">
        <v>31974</v>
      </c>
      <c r="O461" s="20">
        <v>28205</v>
      </c>
      <c r="P461" s="20">
        <v>28072</v>
      </c>
      <c r="Q461" s="20">
        <v>31991</v>
      </c>
      <c r="R461" s="20">
        <v>47377</v>
      </c>
      <c r="S461" s="20">
        <v>71798</v>
      </c>
      <c r="T461" s="20">
        <v>91468</v>
      </c>
      <c r="U461" s="20">
        <v>102729</v>
      </c>
      <c r="V461" s="20">
        <v>99225</v>
      </c>
      <c r="W461" s="20">
        <v>91272</v>
      </c>
      <c r="X461" s="20">
        <v>79434</v>
      </c>
      <c r="Y461" s="20">
        <v>72207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1022073</v>
      </c>
      <c r="AD461" s="5">
        <f t="shared" si="58"/>
        <v>575755</v>
      </c>
      <c r="AE461" s="5">
        <f t="shared" si="59"/>
        <v>1597828</v>
      </c>
      <c r="AG461" s="2">
        <f t="shared" si="60"/>
        <v>3</v>
      </c>
      <c r="AH461" s="2">
        <f t="shared" si="61"/>
        <v>2025</v>
      </c>
      <c r="AJ461" s="5">
        <f t="shared" si="62"/>
        <v>102729</v>
      </c>
      <c r="AK461" s="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40"/>
    </row>
    <row r="462" spans="1:89" x14ac:dyDescent="0.25">
      <c r="A462" s="18">
        <v>45745</v>
      </c>
      <c r="B462" s="20">
        <v>67939</v>
      </c>
      <c r="C462" s="20">
        <v>60489</v>
      </c>
      <c r="D462" s="20">
        <v>63230</v>
      </c>
      <c r="E462" s="20">
        <v>63295</v>
      </c>
      <c r="F462" s="20">
        <v>65691</v>
      </c>
      <c r="G462" s="20">
        <v>70381</v>
      </c>
      <c r="H462" s="20">
        <v>81343</v>
      </c>
      <c r="I462" s="20">
        <v>88557</v>
      </c>
      <c r="J462" s="20">
        <v>88539</v>
      </c>
      <c r="K462" s="20">
        <v>82713</v>
      </c>
      <c r="L462" s="20">
        <v>72414</v>
      </c>
      <c r="M462" s="20">
        <v>67872</v>
      </c>
      <c r="N462" s="20">
        <v>64147</v>
      </c>
      <c r="O462" s="20">
        <v>54823</v>
      </c>
      <c r="P462" s="20">
        <v>50288</v>
      </c>
      <c r="Q462" s="20">
        <v>48617</v>
      </c>
      <c r="R462" s="20">
        <v>58927</v>
      </c>
      <c r="S462" s="20">
        <v>80756</v>
      </c>
      <c r="T462" s="20">
        <v>99606</v>
      </c>
      <c r="U462" s="20">
        <v>110537</v>
      </c>
      <c r="V462" s="20">
        <v>108316</v>
      </c>
      <c r="W462" s="20">
        <v>96924</v>
      </c>
      <c r="X462" s="20">
        <v>84953</v>
      </c>
      <c r="Y462" s="20">
        <v>77110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1807467</v>
      </c>
      <c r="AE462" s="5">
        <f t="shared" si="59"/>
        <v>1807467</v>
      </c>
      <c r="AG462" s="2">
        <f t="shared" si="60"/>
        <v>3</v>
      </c>
      <c r="AH462" s="2">
        <f t="shared" si="61"/>
        <v>2025</v>
      </c>
      <c r="AJ462" s="5">
        <f t="shared" si="62"/>
        <v>110537</v>
      </c>
      <c r="AK462" s="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40"/>
    </row>
    <row r="463" spans="1:89" x14ac:dyDescent="0.25">
      <c r="A463" s="18">
        <v>45746</v>
      </c>
      <c r="B463" s="20">
        <v>72028</v>
      </c>
      <c r="C463" s="20">
        <v>65341</v>
      </c>
      <c r="D463" s="20">
        <v>67920</v>
      </c>
      <c r="E463" s="20">
        <v>68449</v>
      </c>
      <c r="F463" s="20">
        <v>69924</v>
      </c>
      <c r="G463" s="20">
        <v>72781</v>
      </c>
      <c r="H463" s="20">
        <v>82253</v>
      </c>
      <c r="I463" s="20">
        <v>83198</v>
      </c>
      <c r="J463" s="20">
        <v>82151</v>
      </c>
      <c r="K463" s="20">
        <v>83885</v>
      </c>
      <c r="L463" s="20">
        <v>82818</v>
      </c>
      <c r="M463" s="20">
        <v>84031</v>
      </c>
      <c r="N463" s="20">
        <v>85714</v>
      </c>
      <c r="O463" s="20">
        <v>88441</v>
      </c>
      <c r="P463" s="20">
        <v>90388</v>
      </c>
      <c r="Q463" s="20">
        <v>95654</v>
      </c>
      <c r="R463" s="20">
        <v>104659</v>
      </c>
      <c r="S463" s="20">
        <v>116094</v>
      </c>
      <c r="T463" s="20">
        <v>117382</v>
      </c>
      <c r="U463" s="20">
        <v>120269</v>
      </c>
      <c r="V463" s="20">
        <v>113997</v>
      </c>
      <c r="W463" s="20">
        <v>98639</v>
      </c>
      <c r="X463" s="20">
        <v>83773</v>
      </c>
      <c r="Y463" s="20">
        <v>75168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2104957</v>
      </c>
      <c r="AE463" s="5">
        <f t="shared" si="59"/>
        <v>2104957</v>
      </c>
      <c r="AG463" s="2">
        <f t="shared" si="60"/>
        <v>3</v>
      </c>
      <c r="AH463" s="2">
        <f t="shared" si="61"/>
        <v>2025</v>
      </c>
      <c r="AJ463" s="5">
        <f t="shared" si="62"/>
        <v>120269</v>
      </c>
      <c r="AK463" s="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40"/>
    </row>
    <row r="464" spans="1:89" x14ac:dyDescent="0.25">
      <c r="A464" s="18">
        <v>45747</v>
      </c>
      <c r="B464" s="20">
        <v>68840</v>
      </c>
      <c r="C464" s="20">
        <v>65362</v>
      </c>
      <c r="D464" s="20">
        <v>63562</v>
      </c>
      <c r="E464" s="20">
        <v>65223</v>
      </c>
      <c r="F464" s="20">
        <v>67374</v>
      </c>
      <c r="G464" s="20">
        <v>75459</v>
      </c>
      <c r="H464" s="20">
        <v>92638</v>
      </c>
      <c r="I464" s="20">
        <v>98529</v>
      </c>
      <c r="J464" s="20">
        <v>92586</v>
      </c>
      <c r="K464" s="20">
        <v>89527</v>
      </c>
      <c r="L464" s="20">
        <v>86005</v>
      </c>
      <c r="M464" s="20">
        <v>79060</v>
      </c>
      <c r="N464" s="20">
        <v>76844</v>
      </c>
      <c r="O464" s="20">
        <v>78340</v>
      </c>
      <c r="P464" s="20">
        <v>77687</v>
      </c>
      <c r="Q464" s="20">
        <v>81993</v>
      </c>
      <c r="R464" s="20">
        <v>86869</v>
      </c>
      <c r="S464" s="20">
        <v>97962</v>
      </c>
      <c r="T464" s="20">
        <v>101065</v>
      </c>
      <c r="U464" s="20">
        <v>106573</v>
      </c>
      <c r="V464" s="20">
        <v>99999</v>
      </c>
      <c r="W464" s="20">
        <v>86390</v>
      </c>
      <c r="X464" s="20">
        <v>74168</v>
      </c>
      <c r="Y464" s="20">
        <v>64805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1413597</v>
      </c>
      <c r="AD464" s="5">
        <f t="shared" si="58"/>
        <v>563263</v>
      </c>
      <c r="AE464" s="5">
        <f t="shared" si="59"/>
        <v>1976860</v>
      </c>
      <c r="AG464" s="2">
        <f t="shared" si="60"/>
        <v>3</v>
      </c>
      <c r="AH464" s="2">
        <f t="shared" si="61"/>
        <v>2025</v>
      </c>
      <c r="AJ464" s="5">
        <f t="shared" si="62"/>
        <v>106573</v>
      </c>
      <c r="AK464" s="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40"/>
    </row>
    <row r="465" spans="1:89" x14ac:dyDescent="0.25">
      <c r="A465" s="18">
        <v>45748</v>
      </c>
      <c r="B465" s="20">
        <v>58791</v>
      </c>
      <c r="C465" s="20">
        <v>55778</v>
      </c>
      <c r="D465" s="20">
        <v>54577</v>
      </c>
      <c r="E465" s="20">
        <v>56079</v>
      </c>
      <c r="F465" s="20">
        <v>58429</v>
      </c>
      <c r="G465" s="20">
        <v>67228</v>
      </c>
      <c r="H465" s="20">
        <v>83651</v>
      </c>
      <c r="I465" s="20">
        <v>88588</v>
      </c>
      <c r="J465" s="20">
        <v>81319</v>
      </c>
      <c r="K465" s="20">
        <v>69313</v>
      </c>
      <c r="L465" s="20">
        <v>50700</v>
      </c>
      <c r="M465" s="20">
        <v>39941</v>
      </c>
      <c r="N465" s="20">
        <v>35184</v>
      </c>
      <c r="O465" s="20">
        <v>29110</v>
      </c>
      <c r="P465" s="20">
        <v>27227</v>
      </c>
      <c r="Q465" s="20">
        <v>31704</v>
      </c>
      <c r="R465" s="20">
        <v>45386</v>
      </c>
      <c r="S465" s="20">
        <v>73361</v>
      </c>
      <c r="T465" s="20">
        <v>93550</v>
      </c>
      <c r="U465" s="20">
        <v>106595</v>
      </c>
      <c r="V465" s="20">
        <v>102676</v>
      </c>
      <c r="W465" s="20">
        <v>92199</v>
      </c>
      <c r="X465" s="20">
        <v>81674</v>
      </c>
      <c r="Y465" s="20">
        <v>71192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1048527</v>
      </c>
      <c r="AD465" s="5">
        <f t="shared" si="58"/>
        <v>505725</v>
      </c>
      <c r="AE465" s="5">
        <f t="shared" si="59"/>
        <v>1554252</v>
      </c>
      <c r="AG465" s="2">
        <f t="shared" si="60"/>
        <v>4</v>
      </c>
      <c r="AH465" s="2">
        <f t="shared" si="61"/>
        <v>2025</v>
      </c>
      <c r="AJ465" s="5">
        <f t="shared" si="62"/>
        <v>106595</v>
      </c>
      <c r="AK465" s="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40"/>
    </row>
    <row r="466" spans="1:89" x14ac:dyDescent="0.25">
      <c r="A466" s="18">
        <v>45749</v>
      </c>
      <c r="B466" s="20">
        <v>67289</v>
      </c>
      <c r="C466" s="20">
        <v>64960</v>
      </c>
      <c r="D466" s="20">
        <v>63142</v>
      </c>
      <c r="E466" s="20">
        <v>65849</v>
      </c>
      <c r="F466" s="20">
        <v>69427</v>
      </c>
      <c r="G466" s="20">
        <v>79591</v>
      </c>
      <c r="H466" s="20">
        <v>95492</v>
      </c>
      <c r="I466" s="20">
        <v>88220</v>
      </c>
      <c r="J466" s="20">
        <v>62785</v>
      </c>
      <c r="K466" s="20">
        <v>48871</v>
      </c>
      <c r="L466" s="20">
        <v>40361</v>
      </c>
      <c r="M466" s="20">
        <v>35049</v>
      </c>
      <c r="N466" s="20">
        <v>32389</v>
      </c>
      <c r="O466" s="20">
        <v>29225</v>
      </c>
      <c r="P466" s="20">
        <v>26532</v>
      </c>
      <c r="Q466" s="20">
        <v>30925</v>
      </c>
      <c r="R466" s="20">
        <v>46583</v>
      </c>
      <c r="S466" s="20">
        <v>80683</v>
      </c>
      <c r="T466" s="20">
        <v>96995</v>
      </c>
      <c r="U466" s="20">
        <v>107818</v>
      </c>
      <c r="V466" s="20">
        <v>103763</v>
      </c>
      <c r="W466" s="20">
        <v>91518</v>
      </c>
      <c r="X466" s="20">
        <v>80634</v>
      </c>
      <c r="Y466" s="20">
        <v>69849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1002351</v>
      </c>
      <c r="AD466" s="5">
        <f t="shared" si="58"/>
        <v>575599</v>
      </c>
      <c r="AE466" s="5">
        <f t="shared" si="59"/>
        <v>1577950</v>
      </c>
      <c r="AG466" s="2">
        <f t="shared" si="60"/>
        <v>4</v>
      </c>
      <c r="AH466" s="2">
        <f t="shared" si="61"/>
        <v>2025</v>
      </c>
      <c r="AJ466" s="5">
        <f t="shared" si="62"/>
        <v>107818</v>
      </c>
      <c r="AK466" s="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40"/>
    </row>
    <row r="467" spans="1:89" x14ac:dyDescent="0.25">
      <c r="A467" s="18">
        <v>45750</v>
      </c>
      <c r="B467" s="20">
        <v>64957</v>
      </c>
      <c r="C467" s="20">
        <v>61380</v>
      </c>
      <c r="D467" s="20">
        <v>60552</v>
      </c>
      <c r="E467" s="20">
        <v>60697</v>
      </c>
      <c r="F467" s="20">
        <v>63883</v>
      </c>
      <c r="G467" s="20">
        <v>73047</v>
      </c>
      <c r="H467" s="20">
        <v>87973</v>
      </c>
      <c r="I467" s="20">
        <v>94615</v>
      </c>
      <c r="J467" s="20">
        <v>93502</v>
      </c>
      <c r="K467" s="20">
        <v>93241</v>
      </c>
      <c r="L467" s="20">
        <v>90028</v>
      </c>
      <c r="M467" s="20">
        <v>84552</v>
      </c>
      <c r="N467" s="20">
        <v>84108</v>
      </c>
      <c r="O467" s="20">
        <v>76331</v>
      </c>
      <c r="P467" s="20">
        <v>70167</v>
      </c>
      <c r="Q467" s="20">
        <v>73736</v>
      </c>
      <c r="R467" s="20">
        <v>82782</v>
      </c>
      <c r="S467" s="20">
        <v>96345</v>
      </c>
      <c r="T467" s="20">
        <v>101181</v>
      </c>
      <c r="U467" s="20">
        <v>105496</v>
      </c>
      <c r="V467" s="20">
        <v>99888</v>
      </c>
      <c r="W467" s="20">
        <v>86634</v>
      </c>
      <c r="X467" s="20">
        <v>75289</v>
      </c>
      <c r="Y467" s="20">
        <v>65282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1407895</v>
      </c>
      <c r="AD467" s="5">
        <f t="shared" si="58"/>
        <v>537771</v>
      </c>
      <c r="AE467" s="5">
        <f t="shared" si="59"/>
        <v>1945666</v>
      </c>
      <c r="AG467" s="2">
        <f t="shared" si="60"/>
        <v>4</v>
      </c>
      <c r="AH467" s="2">
        <f t="shared" si="61"/>
        <v>2025</v>
      </c>
      <c r="AJ467" s="5">
        <f t="shared" si="62"/>
        <v>105496</v>
      </c>
      <c r="AK467" s="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40"/>
    </row>
    <row r="468" spans="1:89" x14ac:dyDescent="0.25">
      <c r="A468" s="18">
        <v>45751</v>
      </c>
      <c r="B468" s="20">
        <v>58784</v>
      </c>
      <c r="C468" s="20">
        <v>56310</v>
      </c>
      <c r="D468" s="20">
        <v>54470</v>
      </c>
      <c r="E468" s="20">
        <v>55513</v>
      </c>
      <c r="F468" s="20">
        <v>57936</v>
      </c>
      <c r="G468" s="20">
        <v>67072</v>
      </c>
      <c r="H468" s="20">
        <v>81562</v>
      </c>
      <c r="I468" s="20">
        <v>78630</v>
      </c>
      <c r="J468" s="20">
        <v>66803</v>
      </c>
      <c r="K468" s="20">
        <v>54513</v>
      </c>
      <c r="L468" s="20">
        <v>40208</v>
      </c>
      <c r="M468" s="20">
        <v>44491</v>
      </c>
      <c r="N468" s="20">
        <v>44601</v>
      </c>
      <c r="O468" s="20">
        <v>44406</v>
      </c>
      <c r="P468" s="20">
        <v>43509</v>
      </c>
      <c r="Q468" s="20">
        <v>48442</v>
      </c>
      <c r="R468" s="20">
        <v>58672</v>
      </c>
      <c r="S468" s="20">
        <v>71917</v>
      </c>
      <c r="T468" s="20">
        <v>85600</v>
      </c>
      <c r="U468" s="20">
        <v>96126</v>
      </c>
      <c r="V468" s="20">
        <v>92961</v>
      </c>
      <c r="W468" s="20">
        <v>84263</v>
      </c>
      <c r="X468" s="20">
        <v>74433</v>
      </c>
      <c r="Y468" s="20">
        <v>65784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1029575</v>
      </c>
      <c r="AD468" s="5">
        <f t="shared" si="58"/>
        <v>497431</v>
      </c>
      <c r="AE468" s="5">
        <f t="shared" si="59"/>
        <v>1527006</v>
      </c>
      <c r="AG468" s="2">
        <f t="shared" si="60"/>
        <v>4</v>
      </c>
      <c r="AH468" s="2">
        <f t="shared" si="61"/>
        <v>2025</v>
      </c>
      <c r="AJ468" s="5">
        <f t="shared" si="62"/>
        <v>96126</v>
      </c>
      <c r="AK468" s="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40"/>
    </row>
    <row r="469" spans="1:89" x14ac:dyDescent="0.25">
      <c r="A469" s="18">
        <v>45752</v>
      </c>
      <c r="B469" s="20">
        <v>61496</v>
      </c>
      <c r="C469" s="20">
        <v>59633</v>
      </c>
      <c r="D469" s="20">
        <v>60399</v>
      </c>
      <c r="E469" s="20">
        <v>59597</v>
      </c>
      <c r="F469" s="20">
        <v>61368</v>
      </c>
      <c r="G469" s="20">
        <v>67897</v>
      </c>
      <c r="H469" s="20">
        <v>76497</v>
      </c>
      <c r="I469" s="20">
        <v>75694</v>
      </c>
      <c r="J469" s="20">
        <v>72293</v>
      </c>
      <c r="K469" s="20">
        <v>70159</v>
      </c>
      <c r="L469" s="20">
        <v>56451</v>
      </c>
      <c r="M469" s="20">
        <v>51988</v>
      </c>
      <c r="N469" s="20">
        <v>53657</v>
      </c>
      <c r="O469" s="20">
        <v>56768</v>
      </c>
      <c r="P469" s="20">
        <v>57915</v>
      </c>
      <c r="Q469" s="20">
        <v>66747</v>
      </c>
      <c r="R469" s="20">
        <v>80424</v>
      </c>
      <c r="S469" s="20">
        <v>94517</v>
      </c>
      <c r="T469" s="20">
        <v>100395</v>
      </c>
      <c r="U469" s="20">
        <v>106071</v>
      </c>
      <c r="V469" s="20">
        <v>101338</v>
      </c>
      <c r="W469" s="20">
        <v>90274</v>
      </c>
      <c r="X469" s="20">
        <v>79705</v>
      </c>
      <c r="Y469" s="20">
        <v>70847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1732130</v>
      </c>
      <c r="AE469" s="5">
        <f t="shared" si="59"/>
        <v>1732130</v>
      </c>
      <c r="AG469" s="2">
        <f t="shared" si="60"/>
        <v>4</v>
      </c>
      <c r="AH469" s="2">
        <f t="shared" si="61"/>
        <v>2025</v>
      </c>
      <c r="AJ469" s="5">
        <f t="shared" si="62"/>
        <v>106071</v>
      </c>
      <c r="AK469" s="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40"/>
    </row>
    <row r="470" spans="1:89" x14ac:dyDescent="0.25">
      <c r="A470" s="18">
        <v>45753</v>
      </c>
      <c r="B470" s="20">
        <v>64349</v>
      </c>
      <c r="C470" s="20">
        <v>60718</v>
      </c>
      <c r="D470" s="20">
        <v>60956</v>
      </c>
      <c r="E470" s="20">
        <v>58364</v>
      </c>
      <c r="F470" s="20">
        <v>58319</v>
      </c>
      <c r="G470" s="20">
        <v>63405</v>
      </c>
      <c r="H470" s="20">
        <v>72219</v>
      </c>
      <c r="I470" s="20">
        <v>78470</v>
      </c>
      <c r="J470" s="20">
        <v>80522</v>
      </c>
      <c r="K470" s="20">
        <v>80224</v>
      </c>
      <c r="L470" s="20">
        <v>74807</v>
      </c>
      <c r="M470" s="20">
        <v>70475</v>
      </c>
      <c r="N470" s="20">
        <v>60892</v>
      </c>
      <c r="O470" s="20">
        <v>55734</v>
      </c>
      <c r="P470" s="20">
        <v>52893</v>
      </c>
      <c r="Q470" s="20">
        <v>50116</v>
      </c>
      <c r="R470" s="20">
        <v>61271</v>
      </c>
      <c r="S470" s="20">
        <v>78819</v>
      </c>
      <c r="T470" s="20">
        <v>95294</v>
      </c>
      <c r="U470" s="20">
        <v>103906</v>
      </c>
      <c r="V470" s="20">
        <v>98296</v>
      </c>
      <c r="W470" s="20">
        <v>86736</v>
      </c>
      <c r="X470" s="20">
        <v>74687</v>
      </c>
      <c r="Y470" s="20">
        <v>65810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1707282</v>
      </c>
      <c r="AE470" s="5">
        <f t="shared" si="59"/>
        <v>1707282</v>
      </c>
      <c r="AG470" s="2">
        <f t="shared" si="60"/>
        <v>4</v>
      </c>
      <c r="AH470" s="2">
        <f t="shared" si="61"/>
        <v>2025</v>
      </c>
      <c r="AJ470" s="5">
        <f t="shared" si="62"/>
        <v>103906</v>
      </c>
      <c r="AK470" s="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40"/>
    </row>
    <row r="471" spans="1:89" x14ac:dyDescent="0.25">
      <c r="A471" s="18">
        <v>45754</v>
      </c>
      <c r="B471" s="20">
        <v>59485</v>
      </c>
      <c r="C471" s="20">
        <v>57093</v>
      </c>
      <c r="D471" s="20">
        <v>55458</v>
      </c>
      <c r="E471" s="20">
        <v>56884</v>
      </c>
      <c r="F471" s="20">
        <v>59863</v>
      </c>
      <c r="G471" s="20">
        <v>68856</v>
      </c>
      <c r="H471" s="20">
        <v>86692</v>
      </c>
      <c r="I471" s="20">
        <v>85746</v>
      </c>
      <c r="J471" s="20">
        <v>75281</v>
      </c>
      <c r="K471" s="20">
        <v>67106</v>
      </c>
      <c r="L471" s="20">
        <v>55532</v>
      </c>
      <c r="M471" s="20">
        <v>44231</v>
      </c>
      <c r="N471" s="20">
        <v>39787</v>
      </c>
      <c r="O471" s="20">
        <v>40034</v>
      </c>
      <c r="P471" s="20">
        <v>41867</v>
      </c>
      <c r="Q471" s="20">
        <v>51269</v>
      </c>
      <c r="R471" s="20">
        <v>65628</v>
      </c>
      <c r="S471" s="20">
        <v>85645</v>
      </c>
      <c r="T471" s="20">
        <v>95096</v>
      </c>
      <c r="U471" s="20">
        <v>103441</v>
      </c>
      <c r="V471" s="20">
        <v>98373</v>
      </c>
      <c r="W471" s="20">
        <v>86554</v>
      </c>
      <c r="X471" s="20">
        <v>76620</v>
      </c>
      <c r="Y471" s="20">
        <v>66549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1112210</v>
      </c>
      <c r="AD471" s="5">
        <f t="shared" si="58"/>
        <v>510880</v>
      </c>
      <c r="AE471" s="5">
        <f t="shared" si="59"/>
        <v>1623090</v>
      </c>
      <c r="AG471" s="2">
        <f t="shared" si="60"/>
        <v>4</v>
      </c>
      <c r="AH471" s="2">
        <f t="shared" si="61"/>
        <v>2025</v>
      </c>
      <c r="AJ471" s="5">
        <f t="shared" si="62"/>
        <v>103441</v>
      </c>
      <c r="AK471" s="2">
        <f t="shared" si="63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40"/>
    </row>
    <row r="472" spans="1:89" x14ac:dyDescent="0.25">
      <c r="A472" s="18">
        <v>45755</v>
      </c>
      <c r="B472" s="20">
        <v>62076</v>
      </c>
      <c r="C472" s="20">
        <v>58081</v>
      </c>
      <c r="D472" s="20">
        <v>57377</v>
      </c>
      <c r="E472" s="20">
        <v>58300</v>
      </c>
      <c r="F472" s="20">
        <v>61065</v>
      </c>
      <c r="G472" s="20">
        <v>69965</v>
      </c>
      <c r="H472" s="20">
        <v>85862</v>
      </c>
      <c r="I472" s="20">
        <v>83848</v>
      </c>
      <c r="J472" s="20">
        <v>74253</v>
      </c>
      <c r="K472" s="20">
        <v>70352</v>
      </c>
      <c r="L472" s="20">
        <v>70193</v>
      </c>
      <c r="M472" s="20">
        <v>61110</v>
      </c>
      <c r="N472" s="20">
        <v>60694</v>
      </c>
      <c r="O472" s="20">
        <v>65278</v>
      </c>
      <c r="P472" s="20">
        <v>64206</v>
      </c>
      <c r="Q472" s="20">
        <v>70083</v>
      </c>
      <c r="R472" s="20">
        <v>78592</v>
      </c>
      <c r="S472" s="20">
        <v>96286</v>
      </c>
      <c r="T472" s="20">
        <v>103971</v>
      </c>
      <c r="U472" s="20">
        <v>108593</v>
      </c>
      <c r="V472" s="20">
        <v>101487</v>
      </c>
      <c r="W472" s="20">
        <v>91192</v>
      </c>
      <c r="X472" s="20">
        <v>80162</v>
      </c>
      <c r="Y472" s="20">
        <v>70120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1280300</v>
      </c>
      <c r="AD472" s="5">
        <f t="shared" si="58"/>
        <v>522846</v>
      </c>
      <c r="AE472" s="5">
        <f t="shared" si="59"/>
        <v>1803146</v>
      </c>
      <c r="AG472" s="2">
        <f t="shared" si="60"/>
        <v>4</v>
      </c>
      <c r="AH472" s="2">
        <f t="shared" si="61"/>
        <v>2025</v>
      </c>
      <c r="AJ472" s="5">
        <f t="shared" si="62"/>
        <v>108593</v>
      </c>
      <c r="AK472" s="2">
        <f t="shared" si="63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40"/>
    </row>
    <row r="473" spans="1:89" x14ac:dyDescent="0.25">
      <c r="A473" s="18">
        <v>45756</v>
      </c>
      <c r="B473" s="20">
        <v>64924</v>
      </c>
      <c r="C473" s="20">
        <v>63139</v>
      </c>
      <c r="D473" s="20">
        <v>61197</v>
      </c>
      <c r="E473" s="20">
        <v>63172</v>
      </c>
      <c r="F473" s="20">
        <v>64907</v>
      </c>
      <c r="G473" s="20">
        <v>75224</v>
      </c>
      <c r="H473" s="20">
        <v>91640</v>
      </c>
      <c r="I473" s="20">
        <v>97931</v>
      </c>
      <c r="J473" s="20">
        <v>93244</v>
      </c>
      <c r="K473" s="20">
        <v>88280</v>
      </c>
      <c r="L473" s="20">
        <v>78483</v>
      </c>
      <c r="M473" s="20">
        <v>62376</v>
      </c>
      <c r="N473" s="20">
        <v>52248</v>
      </c>
      <c r="O473" s="20">
        <v>46003</v>
      </c>
      <c r="P473" s="20">
        <v>40804</v>
      </c>
      <c r="Q473" s="20">
        <v>45040</v>
      </c>
      <c r="R473" s="20">
        <v>56466</v>
      </c>
      <c r="S473" s="20">
        <v>76234</v>
      </c>
      <c r="T473" s="20">
        <v>95486</v>
      </c>
      <c r="U473" s="20">
        <v>108087</v>
      </c>
      <c r="V473" s="20">
        <v>103120</v>
      </c>
      <c r="W473" s="20">
        <v>92538</v>
      </c>
      <c r="X473" s="20">
        <v>81412</v>
      </c>
      <c r="Y473" s="20">
        <v>71676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1217752</v>
      </c>
      <c r="AD473" s="5">
        <f t="shared" si="58"/>
        <v>555879</v>
      </c>
      <c r="AE473" s="5">
        <f t="shared" si="59"/>
        <v>1773631</v>
      </c>
      <c r="AG473" s="2">
        <f t="shared" si="60"/>
        <v>4</v>
      </c>
      <c r="AH473" s="2">
        <f t="shared" si="61"/>
        <v>2025</v>
      </c>
      <c r="AJ473" s="5">
        <f t="shared" si="62"/>
        <v>108087</v>
      </c>
      <c r="AK473" s="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40"/>
    </row>
    <row r="474" spans="1:89" x14ac:dyDescent="0.25">
      <c r="A474" s="18">
        <v>45757</v>
      </c>
      <c r="B474" s="20">
        <v>66952</v>
      </c>
      <c r="C474" s="20">
        <v>64332</v>
      </c>
      <c r="D474" s="20">
        <v>63294</v>
      </c>
      <c r="E474" s="20">
        <v>63682</v>
      </c>
      <c r="F474" s="20">
        <v>67459</v>
      </c>
      <c r="G474" s="20">
        <v>77918</v>
      </c>
      <c r="H474" s="20">
        <v>92007</v>
      </c>
      <c r="I474" s="20">
        <v>80078</v>
      </c>
      <c r="J474" s="20">
        <v>56566</v>
      </c>
      <c r="K474" s="20">
        <v>43483</v>
      </c>
      <c r="L474" s="20">
        <v>36576</v>
      </c>
      <c r="M474" s="20">
        <v>31628</v>
      </c>
      <c r="N474" s="20">
        <v>30649</v>
      </c>
      <c r="O474" s="20">
        <v>28799</v>
      </c>
      <c r="P474" s="20">
        <v>30684</v>
      </c>
      <c r="Q474" s="20">
        <v>32739</v>
      </c>
      <c r="R474" s="20">
        <v>45299</v>
      </c>
      <c r="S474" s="20">
        <v>68742</v>
      </c>
      <c r="T474" s="20">
        <v>88253</v>
      </c>
      <c r="U474" s="20">
        <v>100425</v>
      </c>
      <c r="V474" s="20">
        <v>98793</v>
      </c>
      <c r="W474" s="20">
        <v>87737</v>
      </c>
      <c r="X474" s="20">
        <v>77663</v>
      </c>
      <c r="Y474" s="20">
        <v>68004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938114</v>
      </c>
      <c r="AD474" s="5">
        <f t="shared" si="58"/>
        <v>563648</v>
      </c>
      <c r="AE474" s="5">
        <f t="shared" si="59"/>
        <v>1501762</v>
      </c>
      <c r="AG474" s="2">
        <f t="shared" si="60"/>
        <v>4</v>
      </c>
      <c r="AH474" s="2">
        <f t="shared" si="61"/>
        <v>2025</v>
      </c>
      <c r="AJ474" s="5">
        <f t="shared" si="62"/>
        <v>100425</v>
      </c>
      <c r="AK474" s="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40"/>
    </row>
    <row r="475" spans="1:89" x14ac:dyDescent="0.25">
      <c r="A475" s="18">
        <v>45758</v>
      </c>
      <c r="B475" s="20">
        <v>63561</v>
      </c>
      <c r="C475" s="20">
        <v>61576</v>
      </c>
      <c r="D475" s="20">
        <v>59566</v>
      </c>
      <c r="E475" s="20">
        <v>61182</v>
      </c>
      <c r="F475" s="20">
        <v>63287</v>
      </c>
      <c r="G475" s="20">
        <v>72174</v>
      </c>
      <c r="H475" s="20">
        <v>87394</v>
      </c>
      <c r="I475" s="20">
        <v>89212</v>
      </c>
      <c r="J475" s="20">
        <v>81219</v>
      </c>
      <c r="K475" s="20">
        <v>78149</v>
      </c>
      <c r="L475" s="20">
        <v>69362</v>
      </c>
      <c r="M475" s="20">
        <v>54971</v>
      </c>
      <c r="N475" s="20">
        <v>53103</v>
      </c>
      <c r="O475" s="20">
        <v>58196</v>
      </c>
      <c r="P475" s="20">
        <v>57805</v>
      </c>
      <c r="Q475" s="20">
        <v>61625</v>
      </c>
      <c r="R475" s="20">
        <v>70949</v>
      </c>
      <c r="S475" s="20">
        <v>86201</v>
      </c>
      <c r="T475" s="20">
        <v>91875</v>
      </c>
      <c r="U475" s="20">
        <v>98189</v>
      </c>
      <c r="V475" s="20">
        <v>93865</v>
      </c>
      <c r="W475" s="20">
        <v>84058</v>
      </c>
      <c r="X475" s="20">
        <v>74867</v>
      </c>
      <c r="Y475" s="20">
        <v>64962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1203646</v>
      </c>
      <c r="AD475" s="5">
        <f t="shared" si="58"/>
        <v>533702</v>
      </c>
      <c r="AE475" s="5">
        <f t="shared" si="59"/>
        <v>1737348</v>
      </c>
      <c r="AG475" s="2">
        <f t="shared" si="60"/>
        <v>4</v>
      </c>
      <c r="AH475" s="2">
        <f t="shared" si="61"/>
        <v>2025</v>
      </c>
      <c r="AJ475" s="5">
        <f t="shared" si="62"/>
        <v>98189</v>
      </c>
      <c r="AK475" s="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40"/>
    </row>
    <row r="476" spans="1:89" x14ac:dyDescent="0.25">
      <c r="A476" s="18">
        <v>45759</v>
      </c>
      <c r="B476" s="20">
        <v>61699</v>
      </c>
      <c r="C476" s="20">
        <v>58292</v>
      </c>
      <c r="D476" s="20">
        <v>59023</v>
      </c>
      <c r="E476" s="20">
        <v>57592</v>
      </c>
      <c r="F476" s="20">
        <v>59291</v>
      </c>
      <c r="G476" s="20">
        <v>63259</v>
      </c>
      <c r="H476" s="20">
        <v>74144</v>
      </c>
      <c r="I476" s="20">
        <v>80118</v>
      </c>
      <c r="J476" s="20">
        <v>83532</v>
      </c>
      <c r="K476" s="20">
        <v>83928</v>
      </c>
      <c r="L476" s="20">
        <v>76645</v>
      </c>
      <c r="M476" s="20">
        <v>69249</v>
      </c>
      <c r="N476" s="20">
        <v>68203</v>
      </c>
      <c r="O476" s="20">
        <v>65662</v>
      </c>
      <c r="P476" s="20">
        <v>66590</v>
      </c>
      <c r="Q476" s="20">
        <v>70014</v>
      </c>
      <c r="R476" s="20">
        <v>79736</v>
      </c>
      <c r="S476" s="20">
        <v>94714</v>
      </c>
      <c r="T476" s="20">
        <v>98959</v>
      </c>
      <c r="U476" s="20">
        <v>104593</v>
      </c>
      <c r="V476" s="20">
        <v>98450</v>
      </c>
      <c r="W476" s="20">
        <v>89350</v>
      </c>
      <c r="X476" s="20">
        <v>77950</v>
      </c>
      <c r="Y476" s="20">
        <v>68559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1809552</v>
      </c>
      <c r="AE476" s="5">
        <f t="shared" si="59"/>
        <v>1809552</v>
      </c>
      <c r="AG476" s="2">
        <f t="shared" si="60"/>
        <v>4</v>
      </c>
      <c r="AH476" s="2">
        <f t="shared" si="61"/>
        <v>2025</v>
      </c>
      <c r="AJ476" s="5">
        <f t="shared" si="62"/>
        <v>104593</v>
      </c>
      <c r="AK476" s="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40"/>
    </row>
    <row r="477" spans="1:89" x14ac:dyDescent="0.25">
      <c r="A477" s="18">
        <v>45760</v>
      </c>
      <c r="B477" s="20">
        <v>63623</v>
      </c>
      <c r="C477" s="20">
        <v>60618</v>
      </c>
      <c r="D477" s="20">
        <v>61082</v>
      </c>
      <c r="E477" s="20">
        <v>58945</v>
      </c>
      <c r="F477" s="20">
        <v>60039</v>
      </c>
      <c r="G477" s="20">
        <v>64671</v>
      </c>
      <c r="H477" s="20">
        <v>75105</v>
      </c>
      <c r="I477" s="20">
        <v>81203</v>
      </c>
      <c r="J477" s="20">
        <v>83815</v>
      </c>
      <c r="K477" s="20">
        <v>86826</v>
      </c>
      <c r="L477" s="20">
        <v>85214</v>
      </c>
      <c r="M477" s="20">
        <v>79627</v>
      </c>
      <c r="N477" s="20">
        <v>79969</v>
      </c>
      <c r="O477" s="20">
        <v>76728</v>
      </c>
      <c r="P477" s="20">
        <v>71619</v>
      </c>
      <c r="Q477" s="20">
        <v>76677</v>
      </c>
      <c r="R477" s="20">
        <v>87937</v>
      </c>
      <c r="S477" s="20">
        <v>101802</v>
      </c>
      <c r="T477" s="20">
        <v>105786</v>
      </c>
      <c r="U477" s="20">
        <v>112558</v>
      </c>
      <c r="V477" s="20">
        <v>106114</v>
      </c>
      <c r="W477" s="20">
        <v>93567</v>
      </c>
      <c r="X477" s="20">
        <v>80993</v>
      </c>
      <c r="Y477" s="20">
        <v>70848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1925366</v>
      </c>
      <c r="AE477" s="5">
        <f t="shared" si="59"/>
        <v>1925366</v>
      </c>
      <c r="AG477" s="2">
        <f t="shared" si="60"/>
        <v>4</v>
      </c>
      <c r="AH477" s="2">
        <f t="shared" si="61"/>
        <v>2025</v>
      </c>
      <c r="AJ477" s="5">
        <f t="shared" si="62"/>
        <v>112558</v>
      </c>
      <c r="AK477" s="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40"/>
    </row>
    <row r="478" spans="1:89" x14ac:dyDescent="0.25">
      <c r="A478" s="18">
        <v>45761</v>
      </c>
      <c r="B478" s="20">
        <v>64264</v>
      </c>
      <c r="C478" s="20">
        <v>61139</v>
      </c>
      <c r="D478" s="20">
        <v>59463</v>
      </c>
      <c r="E478" s="20">
        <v>60514</v>
      </c>
      <c r="F478" s="20">
        <v>63300</v>
      </c>
      <c r="G478" s="20">
        <v>72587</v>
      </c>
      <c r="H478" s="20">
        <v>87751</v>
      </c>
      <c r="I478" s="20">
        <v>87830</v>
      </c>
      <c r="J478" s="20">
        <v>78319</v>
      </c>
      <c r="K478" s="20">
        <v>72451</v>
      </c>
      <c r="L478" s="20">
        <v>64776</v>
      </c>
      <c r="M478" s="20">
        <v>57095</v>
      </c>
      <c r="N478" s="20">
        <v>56532</v>
      </c>
      <c r="O478" s="20">
        <v>50062</v>
      </c>
      <c r="P478" s="20">
        <v>45492</v>
      </c>
      <c r="Q478" s="20">
        <v>52218</v>
      </c>
      <c r="R478" s="20">
        <v>51398</v>
      </c>
      <c r="S478" s="20">
        <v>71718</v>
      </c>
      <c r="T478" s="20">
        <v>87875</v>
      </c>
      <c r="U478" s="20">
        <v>98244</v>
      </c>
      <c r="V478" s="20">
        <v>94660</v>
      </c>
      <c r="W478" s="20">
        <v>85219</v>
      </c>
      <c r="X478" s="20">
        <v>74026</v>
      </c>
      <c r="Y478" s="20">
        <v>65202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1127915</v>
      </c>
      <c r="AD478" s="5">
        <f t="shared" si="58"/>
        <v>534220</v>
      </c>
      <c r="AE478" s="5">
        <f t="shared" si="59"/>
        <v>1662135</v>
      </c>
      <c r="AG478" s="2">
        <f t="shared" si="60"/>
        <v>4</v>
      </c>
      <c r="AH478" s="2">
        <f t="shared" si="61"/>
        <v>2025</v>
      </c>
      <c r="AJ478" s="5">
        <f t="shared" si="62"/>
        <v>98244</v>
      </c>
      <c r="AK478" s="2">
        <f t="shared" si="63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40"/>
    </row>
    <row r="479" spans="1:89" x14ac:dyDescent="0.25">
      <c r="A479" s="18">
        <v>45762</v>
      </c>
      <c r="B479" s="20">
        <v>59149</v>
      </c>
      <c r="C479" s="20">
        <v>56975</v>
      </c>
      <c r="D479" s="20">
        <v>55291</v>
      </c>
      <c r="E479" s="20">
        <v>56068</v>
      </c>
      <c r="F479" s="20">
        <v>57948</v>
      </c>
      <c r="G479" s="20">
        <v>67223</v>
      </c>
      <c r="H479" s="20">
        <v>82957</v>
      </c>
      <c r="I479" s="20">
        <v>85660</v>
      </c>
      <c r="J479" s="20">
        <v>74812</v>
      </c>
      <c r="K479" s="20">
        <v>71448</v>
      </c>
      <c r="L479" s="20">
        <v>69432</v>
      </c>
      <c r="M479" s="20">
        <v>68546</v>
      </c>
      <c r="N479" s="20">
        <v>62374</v>
      </c>
      <c r="O479" s="20">
        <v>49371</v>
      </c>
      <c r="P479" s="20">
        <v>57236</v>
      </c>
      <c r="Q479" s="20">
        <v>66404</v>
      </c>
      <c r="R479" s="20">
        <v>78564</v>
      </c>
      <c r="S479" s="20">
        <v>91972</v>
      </c>
      <c r="T479" s="20">
        <v>97492</v>
      </c>
      <c r="U479" s="20">
        <v>102196</v>
      </c>
      <c r="V479" s="20">
        <v>94754</v>
      </c>
      <c r="W479" s="20">
        <v>84768</v>
      </c>
      <c r="X479" s="20">
        <v>71775</v>
      </c>
      <c r="Y479" s="20">
        <v>60762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1226804</v>
      </c>
      <c r="AD479" s="5">
        <f t="shared" si="58"/>
        <v>496373</v>
      </c>
      <c r="AE479" s="5">
        <f t="shared" si="59"/>
        <v>1723177</v>
      </c>
      <c r="AG479" s="2">
        <f t="shared" si="60"/>
        <v>4</v>
      </c>
      <c r="AH479" s="2">
        <f t="shared" si="61"/>
        <v>2025</v>
      </c>
      <c r="AJ479" s="5">
        <f t="shared" si="62"/>
        <v>102196</v>
      </c>
      <c r="AK479" s="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40"/>
    </row>
    <row r="480" spans="1:89" x14ac:dyDescent="0.25">
      <c r="A480" s="18">
        <v>45763</v>
      </c>
      <c r="B480" s="20">
        <v>57316</v>
      </c>
      <c r="C480" s="20">
        <v>55831</v>
      </c>
      <c r="D480" s="20">
        <v>53760</v>
      </c>
      <c r="E480" s="20">
        <v>55314</v>
      </c>
      <c r="F480" s="20">
        <v>57826</v>
      </c>
      <c r="G480" s="20">
        <v>66751</v>
      </c>
      <c r="H480" s="20">
        <v>80037</v>
      </c>
      <c r="I480" s="20">
        <v>73756</v>
      </c>
      <c r="J480" s="20">
        <v>55989</v>
      </c>
      <c r="K480" s="20">
        <v>51982</v>
      </c>
      <c r="L480" s="20">
        <v>52052</v>
      </c>
      <c r="M480" s="20">
        <v>52372</v>
      </c>
      <c r="N480" s="20">
        <v>56516</v>
      </c>
      <c r="O480" s="20">
        <v>55758</v>
      </c>
      <c r="P480" s="20">
        <v>56510</v>
      </c>
      <c r="Q480" s="20">
        <v>59722</v>
      </c>
      <c r="R480" s="20">
        <v>65709</v>
      </c>
      <c r="S480" s="20">
        <v>81885</v>
      </c>
      <c r="T480" s="20">
        <v>93271</v>
      </c>
      <c r="U480" s="20">
        <v>102359</v>
      </c>
      <c r="V480" s="20">
        <v>97408</v>
      </c>
      <c r="W480" s="20">
        <v>86554</v>
      </c>
      <c r="X480" s="20">
        <v>75545</v>
      </c>
      <c r="Y480" s="20">
        <v>65896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1117388</v>
      </c>
      <c r="AD480" s="5">
        <f t="shared" si="58"/>
        <v>492731</v>
      </c>
      <c r="AE480" s="5">
        <f t="shared" si="59"/>
        <v>1610119</v>
      </c>
      <c r="AG480" s="2">
        <f t="shared" si="60"/>
        <v>4</v>
      </c>
      <c r="AH480" s="2">
        <f t="shared" si="61"/>
        <v>2025</v>
      </c>
      <c r="AJ480" s="5">
        <f t="shared" si="62"/>
        <v>102359</v>
      </c>
      <c r="AK480" s="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40"/>
    </row>
    <row r="481" spans="1:89" x14ac:dyDescent="0.25">
      <c r="A481" s="18">
        <v>45764</v>
      </c>
      <c r="B481" s="20">
        <v>60152</v>
      </c>
      <c r="C481" s="20">
        <v>57536</v>
      </c>
      <c r="D481" s="20">
        <v>55714</v>
      </c>
      <c r="E481" s="20">
        <v>57339</v>
      </c>
      <c r="F481" s="20">
        <v>59635</v>
      </c>
      <c r="G481" s="20">
        <v>69355</v>
      </c>
      <c r="H481" s="20">
        <v>83038</v>
      </c>
      <c r="I481" s="20">
        <v>78164</v>
      </c>
      <c r="J481" s="20">
        <v>62745</v>
      </c>
      <c r="K481" s="20">
        <v>50255</v>
      </c>
      <c r="L481" s="20">
        <v>41604</v>
      </c>
      <c r="M481" s="20">
        <v>35705</v>
      </c>
      <c r="N481" s="20">
        <v>36407</v>
      </c>
      <c r="O481" s="20">
        <v>35502</v>
      </c>
      <c r="P481" s="20">
        <v>35316</v>
      </c>
      <c r="Q481" s="20">
        <v>40763</v>
      </c>
      <c r="R481" s="20">
        <v>46722</v>
      </c>
      <c r="S481" s="20">
        <v>66568</v>
      </c>
      <c r="T481" s="20">
        <v>85019</v>
      </c>
      <c r="U481" s="20">
        <v>97192</v>
      </c>
      <c r="V481" s="20">
        <v>95069</v>
      </c>
      <c r="W481" s="20">
        <v>86130</v>
      </c>
      <c r="X481" s="20">
        <v>76064</v>
      </c>
      <c r="Y481" s="20">
        <v>66150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969225</v>
      </c>
      <c r="AD481" s="5">
        <f t="shared" si="58"/>
        <v>508919</v>
      </c>
      <c r="AE481" s="5">
        <f t="shared" si="59"/>
        <v>1478144</v>
      </c>
      <c r="AG481" s="2">
        <f t="shared" si="60"/>
        <v>4</v>
      </c>
      <c r="AH481" s="2">
        <f t="shared" si="61"/>
        <v>2025</v>
      </c>
      <c r="AJ481" s="5">
        <f t="shared" si="62"/>
        <v>97192</v>
      </c>
      <c r="AK481" s="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40"/>
    </row>
    <row r="482" spans="1:89" x14ac:dyDescent="0.25">
      <c r="A482" s="18">
        <v>45765</v>
      </c>
      <c r="B482" s="20">
        <v>61178</v>
      </c>
      <c r="C482" s="20">
        <v>58502</v>
      </c>
      <c r="D482" s="20">
        <v>57359</v>
      </c>
      <c r="E482" s="20">
        <v>58632</v>
      </c>
      <c r="F482" s="20">
        <v>61618</v>
      </c>
      <c r="G482" s="20">
        <v>71151</v>
      </c>
      <c r="H482" s="20">
        <v>82460</v>
      </c>
      <c r="I482" s="20">
        <v>70785</v>
      </c>
      <c r="J482" s="20">
        <v>50645</v>
      </c>
      <c r="K482" s="20">
        <v>37978</v>
      </c>
      <c r="L482" s="20">
        <v>29236</v>
      </c>
      <c r="M482" s="20">
        <v>26480</v>
      </c>
      <c r="N482" s="20">
        <v>23816</v>
      </c>
      <c r="O482" s="20">
        <v>20800</v>
      </c>
      <c r="P482" s="20">
        <v>22100</v>
      </c>
      <c r="Q482" s="20">
        <v>37870</v>
      </c>
      <c r="R482" s="20">
        <v>58045</v>
      </c>
      <c r="S482" s="20">
        <v>78387</v>
      </c>
      <c r="T482" s="20">
        <v>86112</v>
      </c>
      <c r="U482" s="20">
        <v>93303</v>
      </c>
      <c r="V482" s="20">
        <v>89620</v>
      </c>
      <c r="W482" s="20">
        <v>79874</v>
      </c>
      <c r="X482" s="20">
        <v>70245</v>
      </c>
      <c r="Y482" s="20">
        <v>60994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875296</v>
      </c>
      <c r="AD482" s="5">
        <f t="shared" si="58"/>
        <v>511894</v>
      </c>
      <c r="AE482" s="5">
        <f t="shared" si="59"/>
        <v>1387190</v>
      </c>
      <c r="AG482" s="2">
        <f t="shared" si="60"/>
        <v>4</v>
      </c>
      <c r="AH482" s="2">
        <f t="shared" si="61"/>
        <v>2025</v>
      </c>
      <c r="AJ482" s="5">
        <f t="shared" si="62"/>
        <v>93303</v>
      </c>
      <c r="AK482" s="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40"/>
    </row>
    <row r="483" spans="1:89" x14ac:dyDescent="0.25">
      <c r="A483" s="18">
        <v>45766</v>
      </c>
      <c r="B483" s="20">
        <v>56173</v>
      </c>
      <c r="C483" s="20">
        <v>52875</v>
      </c>
      <c r="D483" s="20">
        <v>53659</v>
      </c>
      <c r="E483" s="20">
        <v>51899</v>
      </c>
      <c r="F483" s="20">
        <v>53338</v>
      </c>
      <c r="G483" s="20">
        <v>57430</v>
      </c>
      <c r="H483" s="20">
        <v>67528</v>
      </c>
      <c r="I483" s="20">
        <v>74762</v>
      </c>
      <c r="J483" s="20">
        <v>72209</v>
      </c>
      <c r="K483" s="20">
        <v>68854</v>
      </c>
      <c r="L483" s="20">
        <v>69901</v>
      </c>
      <c r="M483" s="20">
        <v>61882</v>
      </c>
      <c r="N483" s="20">
        <v>57269</v>
      </c>
      <c r="O483" s="20">
        <v>56480</v>
      </c>
      <c r="P483" s="20">
        <v>58283</v>
      </c>
      <c r="Q483" s="20">
        <v>54919</v>
      </c>
      <c r="R483" s="20">
        <v>57902</v>
      </c>
      <c r="S483" s="20">
        <v>72696</v>
      </c>
      <c r="T483" s="20">
        <v>82502</v>
      </c>
      <c r="U483" s="20">
        <v>91874</v>
      </c>
      <c r="V483" s="20">
        <v>88489</v>
      </c>
      <c r="W483" s="20">
        <v>78977</v>
      </c>
      <c r="X483" s="20">
        <v>68367</v>
      </c>
      <c r="Y483" s="20">
        <v>58887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1567155</v>
      </c>
      <c r="AE483" s="5">
        <f t="shared" si="59"/>
        <v>1567155</v>
      </c>
      <c r="AG483" s="2">
        <f t="shared" si="60"/>
        <v>4</v>
      </c>
      <c r="AH483" s="2">
        <f t="shared" si="61"/>
        <v>2025</v>
      </c>
      <c r="AJ483" s="5">
        <f t="shared" si="62"/>
        <v>91874</v>
      </c>
      <c r="AK483" s="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40"/>
    </row>
    <row r="484" spans="1:89" x14ac:dyDescent="0.25">
      <c r="A484" s="18">
        <v>45767</v>
      </c>
      <c r="B484" s="20">
        <v>53231</v>
      </c>
      <c r="C484" s="20">
        <v>49413</v>
      </c>
      <c r="D484" s="20">
        <v>49914</v>
      </c>
      <c r="E484" s="20">
        <v>47622</v>
      </c>
      <c r="F484" s="20">
        <v>49243</v>
      </c>
      <c r="G484" s="20">
        <v>53161</v>
      </c>
      <c r="H484" s="20">
        <v>58473</v>
      </c>
      <c r="I484" s="20">
        <v>54058</v>
      </c>
      <c r="J484" s="20">
        <v>49323</v>
      </c>
      <c r="K484" s="20">
        <v>42835</v>
      </c>
      <c r="L484" s="20">
        <v>35013</v>
      </c>
      <c r="M484" s="20">
        <v>29076</v>
      </c>
      <c r="N484" s="20">
        <v>26387</v>
      </c>
      <c r="O484" s="20">
        <v>25605</v>
      </c>
      <c r="P484" s="20">
        <v>22476</v>
      </c>
      <c r="Q484" s="20">
        <v>25651</v>
      </c>
      <c r="R484" s="20">
        <v>37845</v>
      </c>
      <c r="S484" s="20">
        <v>58693</v>
      </c>
      <c r="T484" s="20">
        <v>76964</v>
      </c>
      <c r="U484" s="20">
        <v>90358</v>
      </c>
      <c r="V484" s="20">
        <v>90602</v>
      </c>
      <c r="W484" s="20">
        <v>80953</v>
      </c>
      <c r="X484" s="20">
        <v>70352</v>
      </c>
      <c r="Y484" s="20">
        <v>61544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1238792</v>
      </c>
      <c r="AE484" s="5">
        <f t="shared" si="59"/>
        <v>1238792</v>
      </c>
      <c r="AG484" s="2">
        <f t="shared" si="60"/>
        <v>4</v>
      </c>
      <c r="AH484" s="2">
        <f t="shared" si="61"/>
        <v>2025</v>
      </c>
      <c r="AJ484" s="5">
        <f t="shared" si="62"/>
        <v>90602</v>
      </c>
      <c r="AK484" s="2">
        <f t="shared" si="63"/>
        <v>21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40"/>
    </row>
    <row r="485" spans="1:89" x14ac:dyDescent="0.25">
      <c r="A485" s="18">
        <v>45768</v>
      </c>
      <c r="B485" s="20">
        <v>56317</v>
      </c>
      <c r="C485" s="20">
        <v>54364</v>
      </c>
      <c r="D485" s="20">
        <v>55422</v>
      </c>
      <c r="E485" s="20">
        <v>55334</v>
      </c>
      <c r="F485" s="20">
        <v>58367</v>
      </c>
      <c r="G485" s="20">
        <v>65468</v>
      </c>
      <c r="H485" s="20">
        <v>73822</v>
      </c>
      <c r="I485" s="20">
        <v>64220</v>
      </c>
      <c r="J485" s="20">
        <v>47730</v>
      </c>
      <c r="K485" s="20">
        <v>37696</v>
      </c>
      <c r="L485" s="20">
        <v>32595</v>
      </c>
      <c r="M485" s="20">
        <v>29077</v>
      </c>
      <c r="N485" s="20">
        <v>28087</v>
      </c>
      <c r="O485" s="20">
        <v>26130</v>
      </c>
      <c r="P485" s="20">
        <v>23900</v>
      </c>
      <c r="Q485" s="20">
        <v>28240</v>
      </c>
      <c r="R485" s="20">
        <v>40241</v>
      </c>
      <c r="S485" s="20">
        <v>67123</v>
      </c>
      <c r="T485" s="20">
        <v>83314</v>
      </c>
      <c r="U485" s="20">
        <v>92491</v>
      </c>
      <c r="V485" s="20">
        <v>88498</v>
      </c>
      <c r="W485" s="20">
        <v>78169</v>
      </c>
      <c r="X485" s="20">
        <v>67517</v>
      </c>
      <c r="Y485" s="20">
        <v>59101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1313223</v>
      </c>
      <c r="AE485" s="5">
        <f t="shared" si="59"/>
        <v>1313223</v>
      </c>
      <c r="AG485" s="2">
        <f t="shared" si="60"/>
        <v>4</v>
      </c>
      <c r="AH485" s="2">
        <f t="shared" si="61"/>
        <v>2025</v>
      </c>
      <c r="AJ485" s="5">
        <f t="shared" si="62"/>
        <v>92491</v>
      </c>
      <c r="AK485" s="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40"/>
    </row>
    <row r="486" spans="1:89" x14ac:dyDescent="0.25">
      <c r="A486" s="18">
        <v>45769</v>
      </c>
      <c r="B486" s="20">
        <v>54093</v>
      </c>
      <c r="C486" s="20">
        <v>51307</v>
      </c>
      <c r="D486" s="20">
        <v>49428</v>
      </c>
      <c r="E486" s="20">
        <v>51572</v>
      </c>
      <c r="F486" s="20">
        <v>53271</v>
      </c>
      <c r="G486" s="20">
        <v>61189</v>
      </c>
      <c r="H486" s="20">
        <v>75432</v>
      </c>
      <c r="I486" s="20">
        <v>81263</v>
      </c>
      <c r="J486" s="20">
        <v>79942</v>
      </c>
      <c r="K486" s="20">
        <v>76870</v>
      </c>
      <c r="L486" s="20">
        <v>74535</v>
      </c>
      <c r="M486" s="20">
        <v>70055</v>
      </c>
      <c r="N486" s="20">
        <v>67766</v>
      </c>
      <c r="O486" s="20">
        <v>65519</v>
      </c>
      <c r="P486" s="20">
        <v>62539</v>
      </c>
      <c r="Q486" s="20">
        <v>66467</v>
      </c>
      <c r="R486" s="20">
        <v>72654</v>
      </c>
      <c r="S486" s="20">
        <v>87232</v>
      </c>
      <c r="T486" s="20">
        <v>93609</v>
      </c>
      <c r="U486" s="20">
        <v>97778</v>
      </c>
      <c r="V486" s="20">
        <v>92810</v>
      </c>
      <c r="W486" s="20">
        <v>81470</v>
      </c>
      <c r="X486" s="20">
        <v>70475</v>
      </c>
      <c r="Y486" s="20">
        <v>61063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1240984</v>
      </c>
      <c r="AD486" s="5">
        <f t="shared" si="58"/>
        <v>457355</v>
      </c>
      <c r="AE486" s="5">
        <f t="shared" si="59"/>
        <v>1698339</v>
      </c>
      <c r="AG486" s="2">
        <f t="shared" si="60"/>
        <v>4</v>
      </c>
      <c r="AH486" s="2">
        <f t="shared" si="61"/>
        <v>2025</v>
      </c>
      <c r="AJ486" s="5">
        <f t="shared" si="62"/>
        <v>97778</v>
      </c>
      <c r="AK486" s="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40"/>
    </row>
    <row r="487" spans="1:89" x14ac:dyDescent="0.25">
      <c r="A487" s="18">
        <v>45770</v>
      </c>
      <c r="B487" s="20">
        <v>55806</v>
      </c>
      <c r="C487" s="20">
        <v>53226</v>
      </c>
      <c r="D487" s="20">
        <v>51954</v>
      </c>
      <c r="E487" s="20">
        <v>52791</v>
      </c>
      <c r="F487" s="20">
        <v>55082</v>
      </c>
      <c r="G487" s="20">
        <v>63071</v>
      </c>
      <c r="H487" s="20">
        <v>73359</v>
      </c>
      <c r="I487" s="20">
        <v>68460</v>
      </c>
      <c r="J487" s="20">
        <v>49404</v>
      </c>
      <c r="K487" s="20">
        <v>44626</v>
      </c>
      <c r="L487" s="20">
        <v>42399</v>
      </c>
      <c r="M487" s="20">
        <v>33374</v>
      </c>
      <c r="N487" s="20">
        <v>36429</v>
      </c>
      <c r="O487" s="20">
        <v>34634</v>
      </c>
      <c r="P487" s="20">
        <v>33697</v>
      </c>
      <c r="Q487" s="20">
        <v>34081</v>
      </c>
      <c r="R487" s="20">
        <v>40914</v>
      </c>
      <c r="S487" s="20">
        <v>59590</v>
      </c>
      <c r="T487" s="20">
        <v>77685</v>
      </c>
      <c r="U487" s="20">
        <v>88849</v>
      </c>
      <c r="V487" s="20">
        <v>87364</v>
      </c>
      <c r="W487" s="20">
        <v>77723</v>
      </c>
      <c r="X487" s="20">
        <v>67055</v>
      </c>
      <c r="Y487" s="20">
        <v>58761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876284</v>
      </c>
      <c r="AD487" s="5">
        <f t="shared" si="58"/>
        <v>464050</v>
      </c>
      <c r="AE487" s="5">
        <f t="shared" si="59"/>
        <v>1340334</v>
      </c>
      <c r="AG487" s="2">
        <f t="shared" si="60"/>
        <v>4</v>
      </c>
      <c r="AH487" s="2">
        <f t="shared" si="61"/>
        <v>2025</v>
      </c>
      <c r="AJ487" s="5">
        <f t="shared" si="62"/>
        <v>88849</v>
      </c>
      <c r="AK487" s="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40"/>
    </row>
    <row r="488" spans="1:89" x14ac:dyDescent="0.25">
      <c r="A488" s="18">
        <v>45771</v>
      </c>
      <c r="B488" s="20">
        <v>54077</v>
      </c>
      <c r="C488" s="20">
        <v>51540</v>
      </c>
      <c r="D488" s="20">
        <v>51392</v>
      </c>
      <c r="E488" s="20">
        <v>52572</v>
      </c>
      <c r="F488" s="20">
        <v>55106</v>
      </c>
      <c r="G488" s="20">
        <v>63458</v>
      </c>
      <c r="H488" s="20">
        <v>71616</v>
      </c>
      <c r="I488" s="20">
        <v>60398</v>
      </c>
      <c r="J488" s="20">
        <v>41977</v>
      </c>
      <c r="K488" s="20">
        <v>31632</v>
      </c>
      <c r="L488" s="20">
        <v>27485</v>
      </c>
      <c r="M488" s="20">
        <v>23630</v>
      </c>
      <c r="N488" s="20">
        <v>22171</v>
      </c>
      <c r="O488" s="20">
        <v>22591</v>
      </c>
      <c r="P488" s="20">
        <v>20832</v>
      </c>
      <c r="Q488" s="20">
        <v>24050</v>
      </c>
      <c r="R488" s="20">
        <v>34391</v>
      </c>
      <c r="S488" s="20">
        <v>58628</v>
      </c>
      <c r="T488" s="20">
        <v>75277</v>
      </c>
      <c r="U488" s="20">
        <v>87046</v>
      </c>
      <c r="V488" s="20">
        <v>84782</v>
      </c>
      <c r="W488" s="20">
        <v>75584</v>
      </c>
      <c r="X488" s="20">
        <v>64632</v>
      </c>
      <c r="Y488" s="20">
        <v>56706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755106</v>
      </c>
      <c r="AD488" s="5">
        <f t="shared" si="58"/>
        <v>456467</v>
      </c>
      <c r="AE488" s="5">
        <f t="shared" si="59"/>
        <v>1211573</v>
      </c>
      <c r="AG488" s="2">
        <f t="shared" si="60"/>
        <v>4</v>
      </c>
      <c r="AH488" s="2">
        <f t="shared" si="61"/>
        <v>2025</v>
      </c>
      <c r="AJ488" s="5">
        <f t="shared" si="62"/>
        <v>87046</v>
      </c>
      <c r="AK488" s="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40"/>
    </row>
    <row r="489" spans="1:89" x14ac:dyDescent="0.25">
      <c r="A489" s="18">
        <v>45772</v>
      </c>
      <c r="B489" s="20">
        <v>51268</v>
      </c>
      <c r="C489" s="20">
        <v>48541</v>
      </c>
      <c r="D489" s="20">
        <v>47369</v>
      </c>
      <c r="E489" s="20">
        <v>47718</v>
      </c>
      <c r="F489" s="20">
        <v>51237</v>
      </c>
      <c r="G489" s="20">
        <v>58198</v>
      </c>
      <c r="H489" s="20">
        <v>65946</v>
      </c>
      <c r="I489" s="20">
        <v>53506</v>
      </c>
      <c r="J489" s="20">
        <v>37082</v>
      </c>
      <c r="K489" s="20">
        <v>26121</v>
      </c>
      <c r="L489" s="20">
        <v>21013</v>
      </c>
      <c r="M489" s="20">
        <v>19477</v>
      </c>
      <c r="N489" s="20">
        <v>18303</v>
      </c>
      <c r="O489" s="20">
        <v>17040</v>
      </c>
      <c r="P489" s="20">
        <v>18079</v>
      </c>
      <c r="Q489" s="20">
        <v>25160</v>
      </c>
      <c r="R489" s="20">
        <v>43802</v>
      </c>
      <c r="S489" s="20">
        <v>61458</v>
      </c>
      <c r="T489" s="20">
        <v>72444</v>
      </c>
      <c r="U489" s="20">
        <v>83183</v>
      </c>
      <c r="V489" s="20">
        <v>82356</v>
      </c>
      <c r="W489" s="20">
        <v>73362</v>
      </c>
      <c r="X489" s="20">
        <v>63883</v>
      </c>
      <c r="Y489" s="20">
        <v>54927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716269</v>
      </c>
      <c r="AD489" s="5">
        <f t="shared" si="58"/>
        <v>425204</v>
      </c>
      <c r="AE489" s="5">
        <f t="shared" si="59"/>
        <v>1141473</v>
      </c>
      <c r="AG489" s="2">
        <f t="shared" si="60"/>
        <v>4</v>
      </c>
      <c r="AH489" s="2">
        <f t="shared" si="61"/>
        <v>2025</v>
      </c>
      <c r="AJ489" s="5">
        <f t="shared" si="62"/>
        <v>83183</v>
      </c>
      <c r="AK489" s="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40"/>
    </row>
    <row r="490" spans="1:89" x14ac:dyDescent="0.25">
      <c r="A490" s="18">
        <v>45773</v>
      </c>
      <c r="B490" s="20">
        <v>50551</v>
      </c>
      <c r="C490" s="20">
        <v>47794</v>
      </c>
      <c r="D490" s="20">
        <v>48446</v>
      </c>
      <c r="E490" s="20">
        <v>47431</v>
      </c>
      <c r="F490" s="20">
        <v>47536</v>
      </c>
      <c r="G490" s="20">
        <v>53285</v>
      </c>
      <c r="H490" s="20">
        <v>60645</v>
      </c>
      <c r="I490" s="20">
        <v>68259</v>
      </c>
      <c r="J490" s="20">
        <v>72231</v>
      </c>
      <c r="K490" s="20">
        <v>75855</v>
      </c>
      <c r="L490" s="20">
        <v>76023</v>
      </c>
      <c r="M490" s="20">
        <v>73656</v>
      </c>
      <c r="N490" s="20">
        <v>72390</v>
      </c>
      <c r="O490" s="20">
        <v>69679</v>
      </c>
      <c r="P490" s="20">
        <v>66306</v>
      </c>
      <c r="Q490" s="20">
        <v>68269</v>
      </c>
      <c r="R490" s="20">
        <v>75083</v>
      </c>
      <c r="S490" s="20">
        <v>85817</v>
      </c>
      <c r="T490" s="20">
        <v>88200</v>
      </c>
      <c r="U490" s="20">
        <v>92267</v>
      </c>
      <c r="V490" s="20">
        <v>86942</v>
      </c>
      <c r="W490" s="20">
        <v>77035</v>
      </c>
      <c r="X490" s="20">
        <v>67778</v>
      </c>
      <c r="Y490" s="20">
        <v>58862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1630340</v>
      </c>
      <c r="AE490" s="5">
        <f t="shared" si="59"/>
        <v>1630340</v>
      </c>
      <c r="AG490" s="2">
        <f t="shared" si="60"/>
        <v>4</v>
      </c>
      <c r="AH490" s="2">
        <f t="shared" si="61"/>
        <v>2025</v>
      </c>
      <c r="AJ490" s="5">
        <f t="shared" si="62"/>
        <v>92267</v>
      </c>
      <c r="AK490" s="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40"/>
    </row>
    <row r="491" spans="1:89" x14ac:dyDescent="0.25">
      <c r="A491" s="18">
        <v>45774</v>
      </c>
      <c r="B491" s="20">
        <v>52305</v>
      </c>
      <c r="C491" s="20">
        <v>50317</v>
      </c>
      <c r="D491" s="20">
        <v>50498</v>
      </c>
      <c r="E491" s="20">
        <v>48414</v>
      </c>
      <c r="F491" s="20">
        <v>50248</v>
      </c>
      <c r="G491" s="20">
        <v>54109</v>
      </c>
      <c r="H491" s="20">
        <v>62770</v>
      </c>
      <c r="I491" s="20">
        <v>67807</v>
      </c>
      <c r="J491" s="20">
        <v>69455</v>
      </c>
      <c r="K491" s="20">
        <v>69281</v>
      </c>
      <c r="L491" s="20">
        <v>67200</v>
      </c>
      <c r="M491" s="20">
        <v>64082</v>
      </c>
      <c r="N491" s="20">
        <v>64961</v>
      </c>
      <c r="O491" s="20">
        <v>62222</v>
      </c>
      <c r="P491" s="20">
        <v>59604</v>
      </c>
      <c r="Q491" s="20">
        <v>65064</v>
      </c>
      <c r="R491" s="20">
        <v>76808</v>
      </c>
      <c r="S491" s="20">
        <v>91525</v>
      </c>
      <c r="T491" s="20">
        <v>95756</v>
      </c>
      <c r="U491" s="20">
        <v>102279</v>
      </c>
      <c r="V491" s="20">
        <v>96557</v>
      </c>
      <c r="W491" s="20">
        <v>84105</v>
      </c>
      <c r="X491" s="20">
        <v>72029</v>
      </c>
      <c r="Y491" s="20">
        <v>61690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1639086</v>
      </c>
      <c r="AE491" s="5">
        <f t="shared" si="59"/>
        <v>1639086</v>
      </c>
      <c r="AG491" s="2">
        <f t="shared" si="60"/>
        <v>4</v>
      </c>
      <c r="AH491" s="2">
        <f t="shared" si="61"/>
        <v>2025</v>
      </c>
      <c r="AJ491" s="5">
        <f t="shared" si="62"/>
        <v>102279</v>
      </c>
      <c r="AK491" s="2">
        <f t="shared" si="63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40"/>
    </row>
    <row r="492" spans="1:89" x14ac:dyDescent="0.25">
      <c r="A492" s="18">
        <v>45775</v>
      </c>
      <c r="B492" s="20">
        <v>55725</v>
      </c>
      <c r="C492" s="20">
        <v>52709</v>
      </c>
      <c r="D492" s="20">
        <v>50597</v>
      </c>
      <c r="E492" s="20">
        <v>52053</v>
      </c>
      <c r="F492" s="20">
        <v>54944</v>
      </c>
      <c r="G492" s="20">
        <v>63621</v>
      </c>
      <c r="H492" s="20">
        <v>72907</v>
      </c>
      <c r="I492" s="20">
        <v>58029</v>
      </c>
      <c r="J492" s="20">
        <v>38150</v>
      </c>
      <c r="K492" s="20">
        <v>28233</v>
      </c>
      <c r="L492" s="20">
        <v>24144</v>
      </c>
      <c r="M492" s="20">
        <v>20782</v>
      </c>
      <c r="N492" s="20">
        <v>20808</v>
      </c>
      <c r="O492" s="20">
        <v>19151</v>
      </c>
      <c r="P492" s="20">
        <v>17755</v>
      </c>
      <c r="Q492" s="20">
        <v>20139</v>
      </c>
      <c r="R492" s="20">
        <v>32907</v>
      </c>
      <c r="S492" s="20">
        <v>53441</v>
      </c>
      <c r="T492" s="20">
        <v>73958</v>
      </c>
      <c r="U492" s="20">
        <v>86794</v>
      </c>
      <c r="V492" s="20">
        <v>83743</v>
      </c>
      <c r="W492" s="20">
        <v>74372</v>
      </c>
      <c r="X492" s="20">
        <v>63994</v>
      </c>
      <c r="Y492" s="20">
        <v>54498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716400</v>
      </c>
      <c r="AD492" s="5">
        <f t="shared" si="58"/>
        <v>457054</v>
      </c>
      <c r="AE492" s="5">
        <f t="shared" si="59"/>
        <v>1173454</v>
      </c>
      <c r="AG492" s="2">
        <f t="shared" si="60"/>
        <v>4</v>
      </c>
      <c r="AH492" s="2">
        <f t="shared" si="61"/>
        <v>2025</v>
      </c>
      <c r="AJ492" s="5">
        <f t="shared" si="62"/>
        <v>86794</v>
      </c>
      <c r="AK492" s="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40"/>
    </row>
    <row r="493" spans="1:89" x14ac:dyDescent="0.25">
      <c r="A493" s="18">
        <v>45776</v>
      </c>
      <c r="B493" s="20">
        <v>50178</v>
      </c>
      <c r="C493" s="20">
        <v>46932</v>
      </c>
      <c r="D493" s="20">
        <v>46148</v>
      </c>
      <c r="E493" s="20">
        <v>47679</v>
      </c>
      <c r="F493" s="20">
        <v>50635</v>
      </c>
      <c r="G493" s="20">
        <v>58560</v>
      </c>
      <c r="H493" s="20">
        <v>67186</v>
      </c>
      <c r="I493" s="20">
        <v>57319</v>
      </c>
      <c r="J493" s="20">
        <v>40127</v>
      </c>
      <c r="K493" s="20">
        <v>30762</v>
      </c>
      <c r="L493" s="20">
        <v>28475</v>
      </c>
      <c r="M493" s="20">
        <v>28354</v>
      </c>
      <c r="N493" s="20">
        <v>26251</v>
      </c>
      <c r="O493" s="20">
        <v>19470</v>
      </c>
      <c r="P493" s="20">
        <v>20281</v>
      </c>
      <c r="Q493" s="20">
        <v>23049</v>
      </c>
      <c r="R493" s="20">
        <v>34063</v>
      </c>
      <c r="S493" s="20">
        <v>59573</v>
      </c>
      <c r="T493" s="20">
        <v>78136</v>
      </c>
      <c r="U493" s="20">
        <v>87784</v>
      </c>
      <c r="V493" s="20">
        <v>83927</v>
      </c>
      <c r="W493" s="20">
        <v>73821</v>
      </c>
      <c r="X493" s="20">
        <v>62471</v>
      </c>
      <c r="Y493" s="20">
        <v>53444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753863</v>
      </c>
      <c r="AD493" s="5">
        <f t="shared" si="58"/>
        <v>420762</v>
      </c>
      <c r="AE493" s="5">
        <f t="shared" si="59"/>
        <v>1174625</v>
      </c>
      <c r="AG493" s="2">
        <f t="shared" si="60"/>
        <v>4</v>
      </c>
      <c r="AH493" s="2">
        <f t="shared" si="61"/>
        <v>2025</v>
      </c>
      <c r="AJ493" s="5">
        <f t="shared" si="62"/>
        <v>87784</v>
      </c>
      <c r="AK493" s="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40"/>
    </row>
    <row r="494" spans="1:89" x14ac:dyDescent="0.25">
      <c r="A494" s="18">
        <v>45777</v>
      </c>
      <c r="B494" s="20">
        <v>49345</v>
      </c>
      <c r="C494" s="20">
        <v>45481</v>
      </c>
      <c r="D494" s="20">
        <v>44640</v>
      </c>
      <c r="E494" s="20">
        <v>45366</v>
      </c>
      <c r="F494" s="20">
        <v>47183</v>
      </c>
      <c r="G494" s="20">
        <v>54999</v>
      </c>
      <c r="H494" s="20">
        <v>64155</v>
      </c>
      <c r="I494" s="20">
        <v>52473</v>
      </c>
      <c r="J494" s="20">
        <v>35046</v>
      </c>
      <c r="K494" s="20">
        <v>24160</v>
      </c>
      <c r="L494" s="20">
        <v>20946</v>
      </c>
      <c r="M494" s="20">
        <v>18578</v>
      </c>
      <c r="N494" s="20">
        <v>18747</v>
      </c>
      <c r="O494" s="20">
        <v>18445</v>
      </c>
      <c r="P494" s="20">
        <v>17602</v>
      </c>
      <c r="Q494" s="20">
        <v>20714</v>
      </c>
      <c r="R494" s="20">
        <v>32501</v>
      </c>
      <c r="S494" s="20">
        <v>54174</v>
      </c>
      <c r="T494" s="20">
        <v>73562</v>
      </c>
      <c r="U494" s="20">
        <v>86381</v>
      </c>
      <c r="V494" s="20">
        <v>87272</v>
      </c>
      <c r="W494" s="20">
        <v>76347</v>
      </c>
      <c r="X494" s="20">
        <v>65254</v>
      </c>
      <c r="Y494" s="20">
        <v>56445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702202</v>
      </c>
      <c r="AD494" s="5">
        <f t="shared" si="58"/>
        <v>407614</v>
      </c>
      <c r="AE494" s="5">
        <f t="shared" si="59"/>
        <v>1109816</v>
      </c>
      <c r="AG494" s="2">
        <f t="shared" si="60"/>
        <v>4</v>
      </c>
      <c r="AH494" s="2">
        <f t="shared" si="61"/>
        <v>2025</v>
      </c>
      <c r="AJ494" s="5">
        <f t="shared" si="62"/>
        <v>87272</v>
      </c>
      <c r="AK494" s="2">
        <f t="shared" si="63"/>
        <v>21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40"/>
    </row>
    <row r="495" spans="1:89" x14ac:dyDescent="0.25">
      <c r="A495" s="18">
        <v>45778</v>
      </c>
      <c r="B495" s="20">
        <v>51496</v>
      </c>
      <c r="C495" s="20">
        <v>48664</v>
      </c>
      <c r="D495" s="20">
        <v>47791</v>
      </c>
      <c r="E495" s="20">
        <v>49257</v>
      </c>
      <c r="F495" s="20">
        <v>52939</v>
      </c>
      <c r="G495" s="20">
        <v>62635</v>
      </c>
      <c r="H495" s="20">
        <v>71632</v>
      </c>
      <c r="I495" s="20">
        <v>57683</v>
      </c>
      <c r="J495" s="20">
        <v>36910</v>
      </c>
      <c r="K495" s="20">
        <v>26967</v>
      </c>
      <c r="L495" s="20">
        <v>22950</v>
      </c>
      <c r="M495" s="20">
        <v>20060</v>
      </c>
      <c r="N495" s="20">
        <v>18252</v>
      </c>
      <c r="O495" s="20">
        <v>17486</v>
      </c>
      <c r="P495" s="20">
        <v>16043</v>
      </c>
      <c r="Q495" s="20">
        <v>20090</v>
      </c>
      <c r="R495" s="20">
        <v>31084</v>
      </c>
      <c r="S495" s="20">
        <v>51042</v>
      </c>
      <c r="T495" s="20">
        <v>74510</v>
      </c>
      <c r="U495" s="20">
        <v>85505</v>
      </c>
      <c r="V495" s="20">
        <v>88687</v>
      </c>
      <c r="W495" s="20">
        <v>78399</v>
      </c>
      <c r="X495" s="20">
        <v>67091</v>
      </c>
      <c r="Y495" s="20">
        <v>56304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712759</v>
      </c>
      <c r="AD495" s="5">
        <f t="shared" si="58"/>
        <v>440718</v>
      </c>
      <c r="AE495" s="5">
        <f t="shared" si="59"/>
        <v>1153477</v>
      </c>
      <c r="AG495" s="2">
        <f t="shared" si="60"/>
        <v>5</v>
      </c>
      <c r="AH495" s="2">
        <f t="shared" si="61"/>
        <v>2025</v>
      </c>
      <c r="AJ495" s="5">
        <f t="shared" si="62"/>
        <v>88687</v>
      </c>
      <c r="AK495" s="2">
        <f t="shared" si="63"/>
        <v>21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40"/>
    </row>
    <row r="496" spans="1:89" x14ac:dyDescent="0.25">
      <c r="A496" s="18">
        <v>45779</v>
      </c>
      <c r="B496" s="20">
        <v>51402</v>
      </c>
      <c r="C496" s="20">
        <v>48966</v>
      </c>
      <c r="D496" s="20">
        <v>47854</v>
      </c>
      <c r="E496" s="20">
        <v>47463</v>
      </c>
      <c r="F496" s="20">
        <v>50080</v>
      </c>
      <c r="G496" s="20">
        <v>59764</v>
      </c>
      <c r="H496" s="20">
        <v>75028</v>
      </c>
      <c r="I496" s="20">
        <v>79313</v>
      </c>
      <c r="J496" s="20">
        <v>72518</v>
      </c>
      <c r="K496" s="20">
        <v>67488</v>
      </c>
      <c r="L496" s="20">
        <v>64489</v>
      </c>
      <c r="M496" s="20">
        <v>64678</v>
      </c>
      <c r="N496" s="20">
        <v>64643</v>
      </c>
      <c r="O496" s="20">
        <v>61923</v>
      </c>
      <c r="P496" s="20">
        <v>59772</v>
      </c>
      <c r="Q496" s="20">
        <v>62392</v>
      </c>
      <c r="R496" s="20">
        <v>69598</v>
      </c>
      <c r="S496" s="20">
        <v>78725</v>
      </c>
      <c r="T496" s="20">
        <v>86151</v>
      </c>
      <c r="U496" s="20">
        <v>91705</v>
      </c>
      <c r="V496" s="20">
        <v>91738</v>
      </c>
      <c r="W496" s="20">
        <v>81554</v>
      </c>
      <c r="X496" s="20">
        <v>69796</v>
      </c>
      <c r="Y496" s="20">
        <v>60602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1166483</v>
      </c>
      <c r="AD496" s="5">
        <f t="shared" si="58"/>
        <v>441159</v>
      </c>
      <c r="AE496" s="5">
        <f t="shared" si="59"/>
        <v>1607642</v>
      </c>
      <c r="AG496" s="2">
        <f t="shared" si="60"/>
        <v>5</v>
      </c>
      <c r="AH496" s="2">
        <f t="shared" si="61"/>
        <v>2025</v>
      </c>
      <c r="AJ496" s="5">
        <f t="shared" si="62"/>
        <v>91738</v>
      </c>
      <c r="AK496" s="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40"/>
    </row>
    <row r="497" spans="1:89" x14ac:dyDescent="0.25">
      <c r="A497" s="18">
        <v>45780</v>
      </c>
      <c r="B497" s="20">
        <v>54934</v>
      </c>
      <c r="C497" s="20">
        <v>51304</v>
      </c>
      <c r="D497" s="20">
        <v>49527</v>
      </c>
      <c r="E497" s="20">
        <v>48590</v>
      </c>
      <c r="F497" s="20">
        <v>50782</v>
      </c>
      <c r="G497" s="20">
        <v>55816</v>
      </c>
      <c r="H497" s="20">
        <v>62629</v>
      </c>
      <c r="I497" s="20">
        <v>65758</v>
      </c>
      <c r="J497" s="20">
        <v>63446</v>
      </c>
      <c r="K497" s="20">
        <v>63641</v>
      </c>
      <c r="L497" s="20">
        <v>50594</v>
      </c>
      <c r="M497" s="20">
        <v>36047</v>
      </c>
      <c r="N497" s="20">
        <v>32348</v>
      </c>
      <c r="O497" s="20">
        <v>36061</v>
      </c>
      <c r="P497" s="20">
        <v>55657</v>
      </c>
      <c r="Q497" s="20">
        <v>59366</v>
      </c>
      <c r="R497" s="20">
        <v>70074</v>
      </c>
      <c r="S497" s="20">
        <v>80364</v>
      </c>
      <c r="T497" s="20">
        <v>87170</v>
      </c>
      <c r="U497" s="20">
        <v>90381</v>
      </c>
      <c r="V497" s="20">
        <v>88277</v>
      </c>
      <c r="W497" s="20">
        <v>77836</v>
      </c>
      <c r="X497" s="20">
        <v>67144</v>
      </c>
      <c r="Y497" s="20">
        <v>58546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1456292</v>
      </c>
      <c r="AE497" s="5">
        <f t="shared" si="59"/>
        <v>1456292</v>
      </c>
      <c r="AG497" s="2">
        <f t="shared" si="60"/>
        <v>5</v>
      </c>
      <c r="AH497" s="2">
        <f t="shared" si="61"/>
        <v>2025</v>
      </c>
      <c r="AJ497" s="5">
        <f t="shared" si="62"/>
        <v>90381</v>
      </c>
      <c r="AK497" s="2">
        <f t="shared" si="63"/>
        <v>20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40"/>
    </row>
    <row r="498" spans="1:89" x14ac:dyDescent="0.25">
      <c r="A498" s="18">
        <v>45781</v>
      </c>
      <c r="B498" s="20">
        <v>52205</v>
      </c>
      <c r="C498" s="20">
        <v>49358</v>
      </c>
      <c r="D498" s="20">
        <v>47635</v>
      </c>
      <c r="E498" s="20">
        <v>46357</v>
      </c>
      <c r="F498" s="20">
        <v>47486</v>
      </c>
      <c r="G498" s="20">
        <v>53356</v>
      </c>
      <c r="H498" s="20">
        <v>60586</v>
      </c>
      <c r="I498" s="20">
        <v>67531</v>
      </c>
      <c r="J498" s="20">
        <v>69054</v>
      </c>
      <c r="K498" s="20">
        <v>72395</v>
      </c>
      <c r="L498" s="20">
        <v>68711</v>
      </c>
      <c r="M498" s="20">
        <v>66691</v>
      </c>
      <c r="N498" s="20">
        <v>63309</v>
      </c>
      <c r="O498" s="20">
        <v>60281</v>
      </c>
      <c r="P498" s="20">
        <v>56237</v>
      </c>
      <c r="Q498" s="20">
        <v>59267</v>
      </c>
      <c r="R498" s="20">
        <v>69576</v>
      </c>
      <c r="S498" s="20">
        <v>78985</v>
      </c>
      <c r="T498" s="20">
        <v>88433</v>
      </c>
      <c r="U498" s="20">
        <v>94884</v>
      </c>
      <c r="V498" s="20">
        <v>93040</v>
      </c>
      <c r="W498" s="20">
        <v>81216</v>
      </c>
      <c r="X498" s="20">
        <v>68857</v>
      </c>
      <c r="Y498" s="20">
        <v>57953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1573403</v>
      </c>
      <c r="AE498" s="5">
        <f t="shared" si="59"/>
        <v>1573403</v>
      </c>
      <c r="AG498" s="2">
        <f t="shared" si="60"/>
        <v>5</v>
      </c>
      <c r="AH498" s="2">
        <f t="shared" si="61"/>
        <v>2025</v>
      </c>
      <c r="AJ498" s="5">
        <f t="shared" si="62"/>
        <v>94884</v>
      </c>
      <c r="AK498" s="2">
        <f t="shared" si="63"/>
        <v>20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40"/>
    </row>
    <row r="499" spans="1:89" x14ac:dyDescent="0.25">
      <c r="A499" s="18">
        <v>45782</v>
      </c>
      <c r="B499" s="20">
        <v>51801</v>
      </c>
      <c r="C499" s="20">
        <v>48620</v>
      </c>
      <c r="D499" s="20">
        <v>47683</v>
      </c>
      <c r="E499" s="20">
        <v>47905</v>
      </c>
      <c r="F499" s="20">
        <v>51457</v>
      </c>
      <c r="G499" s="20">
        <v>59932</v>
      </c>
      <c r="H499" s="20">
        <v>69187</v>
      </c>
      <c r="I499" s="20">
        <v>65698</v>
      </c>
      <c r="J499" s="20">
        <v>52500</v>
      </c>
      <c r="K499" s="20">
        <v>40967</v>
      </c>
      <c r="L499" s="20">
        <v>33592</v>
      </c>
      <c r="M499" s="20">
        <v>24973</v>
      </c>
      <c r="N499" s="20">
        <v>20092</v>
      </c>
      <c r="O499" s="20">
        <v>18335</v>
      </c>
      <c r="P499" s="20">
        <v>18568</v>
      </c>
      <c r="Q499" s="20">
        <v>23492</v>
      </c>
      <c r="R499" s="20">
        <v>34054</v>
      </c>
      <c r="S499" s="20">
        <v>53252</v>
      </c>
      <c r="T499" s="20">
        <v>74176</v>
      </c>
      <c r="U499" s="20">
        <v>85790</v>
      </c>
      <c r="V499" s="20">
        <v>89900</v>
      </c>
      <c r="W499" s="20">
        <v>78726</v>
      </c>
      <c r="X499" s="20">
        <v>65614</v>
      </c>
      <c r="Y499" s="20">
        <v>55516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779729</v>
      </c>
      <c r="AD499" s="5">
        <f t="shared" si="58"/>
        <v>432101</v>
      </c>
      <c r="AE499" s="5">
        <f t="shared" si="59"/>
        <v>1211830</v>
      </c>
      <c r="AG499" s="2">
        <f t="shared" si="60"/>
        <v>5</v>
      </c>
      <c r="AH499" s="2">
        <f t="shared" si="61"/>
        <v>2025</v>
      </c>
      <c r="AJ499" s="5">
        <f t="shared" si="62"/>
        <v>89900</v>
      </c>
      <c r="AK499" s="2">
        <f t="shared" si="63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40"/>
    </row>
    <row r="500" spans="1:89" x14ac:dyDescent="0.25">
      <c r="A500" s="18">
        <v>45783</v>
      </c>
      <c r="B500" s="20">
        <v>49301</v>
      </c>
      <c r="C500" s="20">
        <v>47024</v>
      </c>
      <c r="D500" s="20">
        <v>45226</v>
      </c>
      <c r="E500" s="20">
        <v>45487</v>
      </c>
      <c r="F500" s="20">
        <v>48680</v>
      </c>
      <c r="G500" s="20">
        <v>59146</v>
      </c>
      <c r="H500" s="20">
        <v>72132</v>
      </c>
      <c r="I500" s="20">
        <v>77715</v>
      </c>
      <c r="J500" s="20">
        <v>68918</v>
      </c>
      <c r="K500" s="20">
        <v>67399</v>
      </c>
      <c r="L500" s="20">
        <v>62053</v>
      </c>
      <c r="M500" s="20">
        <v>60460</v>
      </c>
      <c r="N500" s="20">
        <v>57432</v>
      </c>
      <c r="O500" s="20">
        <v>55043</v>
      </c>
      <c r="P500" s="20">
        <v>56591</v>
      </c>
      <c r="Q500" s="20">
        <v>61779</v>
      </c>
      <c r="R500" s="20">
        <v>71338</v>
      </c>
      <c r="S500" s="20">
        <v>82982</v>
      </c>
      <c r="T500" s="20">
        <v>89715</v>
      </c>
      <c r="U500" s="20">
        <v>95672</v>
      </c>
      <c r="V500" s="20">
        <v>91517</v>
      </c>
      <c r="W500" s="20">
        <v>78761</v>
      </c>
      <c r="X500" s="20">
        <v>67544</v>
      </c>
      <c r="Y500" s="20">
        <v>57449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1144919</v>
      </c>
      <c r="AD500" s="5">
        <f t="shared" si="58"/>
        <v>424445</v>
      </c>
      <c r="AE500" s="5">
        <f t="shared" si="59"/>
        <v>1569364</v>
      </c>
      <c r="AG500" s="2">
        <f t="shared" si="60"/>
        <v>5</v>
      </c>
      <c r="AH500" s="2">
        <f t="shared" si="61"/>
        <v>2025</v>
      </c>
      <c r="AJ500" s="5">
        <f t="shared" si="62"/>
        <v>95672</v>
      </c>
      <c r="AK500" s="2">
        <f t="shared" si="63"/>
        <v>20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40"/>
    </row>
    <row r="501" spans="1:89" x14ac:dyDescent="0.25">
      <c r="A501" s="18">
        <v>45784</v>
      </c>
      <c r="B501" s="20">
        <v>51832</v>
      </c>
      <c r="C501" s="20">
        <v>48120</v>
      </c>
      <c r="D501" s="20">
        <v>46889</v>
      </c>
      <c r="E501" s="20">
        <v>46846</v>
      </c>
      <c r="F501" s="20">
        <v>50255</v>
      </c>
      <c r="G501" s="20">
        <v>59402</v>
      </c>
      <c r="H501" s="20">
        <v>73148</v>
      </c>
      <c r="I501" s="20">
        <v>78154</v>
      </c>
      <c r="J501" s="20">
        <v>70166</v>
      </c>
      <c r="K501" s="20">
        <v>65044</v>
      </c>
      <c r="L501" s="20">
        <v>54983</v>
      </c>
      <c r="M501" s="20">
        <v>44921</v>
      </c>
      <c r="N501" s="20">
        <v>42353</v>
      </c>
      <c r="O501" s="20">
        <v>39050</v>
      </c>
      <c r="P501" s="20">
        <v>32521</v>
      </c>
      <c r="Q501" s="20">
        <v>42867</v>
      </c>
      <c r="R501" s="20">
        <v>57565</v>
      </c>
      <c r="S501" s="20">
        <v>61283</v>
      </c>
      <c r="T501" s="20">
        <v>79387</v>
      </c>
      <c r="U501" s="20">
        <v>90047</v>
      </c>
      <c r="V501" s="20">
        <v>91077</v>
      </c>
      <c r="W501" s="20">
        <v>78295</v>
      </c>
      <c r="X501" s="20">
        <v>66719</v>
      </c>
      <c r="Y501" s="20">
        <v>56592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994432</v>
      </c>
      <c r="AD501" s="5">
        <f t="shared" si="58"/>
        <v>433084</v>
      </c>
      <c r="AE501" s="5">
        <f t="shared" si="59"/>
        <v>1427516</v>
      </c>
      <c r="AG501" s="2">
        <f t="shared" si="60"/>
        <v>5</v>
      </c>
      <c r="AH501" s="2">
        <f t="shared" si="61"/>
        <v>2025</v>
      </c>
      <c r="AJ501" s="5">
        <f t="shared" si="62"/>
        <v>91077</v>
      </c>
      <c r="AK501" s="2">
        <f t="shared" si="63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40"/>
    </row>
    <row r="502" spans="1:89" x14ac:dyDescent="0.25">
      <c r="A502" s="18">
        <v>45785</v>
      </c>
      <c r="B502" s="20">
        <v>50619</v>
      </c>
      <c r="C502" s="20">
        <v>46703</v>
      </c>
      <c r="D502" s="20">
        <v>45838</v>
      </c>
      <c r="E502" s="20">
        <v>45659</v>
      </c>
      <c r="F502" s="20">
        <v>49894</v>
      </c>
      <c r="G502" s="20">
        <v>58444</v>
      </c>
      <c r="H502" s="20">
        <v>69471</v>
      </c>
      <c r="I502" s="20">
        <v>70405</v>
      </c>
      <c r="J502" s="20">
        <v>56794</v>
      </c>
      <c r="K502" s="20">
        <v>52219</v>
      </c>
      <c r="L502" s="20">
        <v>45067</v>
      </c>
      <c r="M502" s="20">
        <v>37880</v>
      </c>
      <c r="N502" s="20">
        <v>38917</v>
      </c>
      <c r="O502" s="20">
        <v>36117</v>
      </c>
      <c r="P502" s="20">
        <v>37710</v>
      </c>
      <c r="Q502" s="20">
        <v>49001</v>
      </c>
      <c r="R502" s="20">
        <v>56029</v>
      </c>
      <c r="S502" s="20">
        <v>66147</v>
      </c>
      <c r="T502" s="20">
        <v>76963</v>
      </c>
      <c r="U502" s="20">
        <v>86922</v>
      </c>
      <c r="V502" s="20">
        <v>89210</v>
      </c>
      <c r="W502" s="20">
        <v>78456</v>
      </c>
      <c r="X502" s="20">
        <v>65499</v>
      </c>
      <c r="Y502" s="20">
        <v>55932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943336</v>
      </c>
      <c r="AD502" s="5">
        <f t="shared" si="58"/>
        <v>422560</v>
      </c>
      <c r="AE502" s="5">
        <f t="shared" si="59"/>
        <v>1365896</v>
      </c>
      <c r="AG502" s="2">
        <f t="shared" si="60"/>
        <v>5</v>
      </c>
      <c r="AH502" s="2">
        <f t="shared" si="61"/>
        <v>2025</v>
      </c>
      <c r="AJ502" s="5">
        <f t="shared" si="62"/>
        <v>89210</v>
      </c>
      <c r="AK502" s="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40"/>
    </row>
    <row r="503" spans="1:89" x14ac:dyDescent="0.25">
      <c r="A503" s="18">
        <v>45786</v>
      </c>
      <c r="B503" s="20">
        <v>48991</v>
      </c>
      <c r="C503" s="20">
        <v>47266</v>
      </c>
      <c r="D503" s="20">
        <v>45433</v>
      </c>
      <c r="E503" s="20">
        <v>46312</v>
      </c>
      <c r="F503" s="20">
        <v>49350</v>
      </c>
      <c r="G503" s="20">
        <v>58003</v>
      </c>
      <c r="H503" s="20">
        <v>71412</v>
      </c>
      <c r="I503" s="20">
        <v>73799</v>
      </c>
      <c r="J503" s="20">
        <v>64522</v>
      </c>
      <c r="K503" s="20">
        <v>61289</v>
      </c>
      <c r="L503" s="20">
        <v>54439</v>
      </c>
      <c r="M503" s="20">
        <v>47616</v>
      </c>
      <c r="N503" s="20">
        <v>43590</v>
      </c>
      <c r="O503" s="20">
        <v>44361</v>
      </c>
      <c r="P503" s="20">
        <v>46065</v>
      </c>
      <c r="Q503" s="20">
        <v>51162</v>
      </c>
      <c r="R503" s="20">
        <v>60586</v>
      </c>
      <c r="S503" s="20">
        <v>73636</v>
      </c>
      <c r="T503" s="20">
        <v>83179</v>
      </c>
      <c r="U503" s="20">
        <v>88082</v>
      </c>
      <c r="V503" s="20">
        <v>89009</v>
      </c>
      <c r="W503" s="20">
        <v>79669</v>
      </c>
      <c r="X503" s="20">
        <v>68711</v>
      </c>
      <c r="Y503" s="20">
        <v>58155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1029715</v>
      </c>
      <c r="AD503" s="5">
        <f t="shared" si="58"/>
        <v>424922</v>
      </c>
      <c r="AE503" s="5">
        <f t="shared" si="59"/>
        <v>1454637</v>
      </c>
      <c r="AG503" s="2">
        <f t="shared" si="60"/>
        <v>5</v>
      </c>
      <c r="AH503" s="2">
        <f t="shared" si="61"/>
        <v>2025</v>
      </c>
      <c r="AJ503" s="5">
        <f t="shared" si="62"/>
        <v>89009</v>
      </c>
      <c r="AK503" s="2">
        <f t="shared" si="63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40"/>
    </row>
    <row r="504" spans="1:89" x14ac:dyDescent="0.25">
      <c r="A504" s="18">
        <v>45787</v>
      </c>
      <c r="B504" s="20">
        <v>53862</v>
      </c>
      <c r="C504" s="20">
        <v>50151</v>
      </c>
      <c r="D504" s="20">
        <v>49063</v>
      </c>
      <c r="E504" s="20">
        <v>47669</v>
      </c>
      <c r="F504" s="20">
        <v>50151</v>
      </c>
      <c r="G504" s="20">
        <v>56068</v>
      </c>
      <c r="H504" s="20">
        <v>64936</v>
      </c>
      <c r="I504" s="20">
        <v>73211</v>
      </c>
      <c r="J504" s="20">
        <v>74720</v>
      </c>
      <c r="K504" s="20">
        <v>75726</v>
      </c>
      <c r="L504" s="20">
        <v>74006</v>
      </c>
      <c r="M504" s="20">
        <v>75140</v>
      </c>
      <c r="N504" s="20">
        <v>73628</v>
      </c>
      <c r="O504" s="20">
        <v>69124</v>
      </c>
      <c r="P504" s="20">
        <v>66822</v>
      </c>
      <c r="Q504" s="20">
        <v>70670</v>
      </c>
      <c r="R504" s="20">
        <v>76682</v>
      </c>
      <c r="S504" s="20">
        <v>84117</v>
      </c>
      <c r="T504" s="20">
        <v>89214</v>
      </c>
      <c r="U504" s="20">
        <v>92838</v>
      </c>
      <c r="V504" s="20">
        <v>93922</v>
      </c>
      <c r="W504" s="20">
        <v>83689</v>
      </c>
      <c r="X504" s="20">
        <v>71902</v>
      </c>
      <c r="Y504" s="20">
        <v>61917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1679228</v>
      </c>
      <c r="AE504" s="5">
        <f t="shared" si="59"/>
        <v>1679228</v>
      </c>
      <c r="AG504" s="2">
        <f t="shared" si="60"/>
        <v>5</v>
      </c>
      <c r="AH504" s="2">
        <f t="shared" si="61"/>
        <v>2025</v>
      </c>
      <c r="AJ504" s="5">
        <f t="shared" si="62"/>
        <v>93922</v>
      </c>
      <c r="AK504" s="2">
        <f t="shared" si="63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40"/>
    </row>
    <row r="505" spans="1:89" x14ac:dyDescent="0.25">
      <c r="A505" s="18">
        <v>45788</v>
      </c>
      <c r="B505" s="20">
        <v>55406</v>
      </c>
      <c r="C505" s="20">
        <v>51348</v>
      </c>
      <c r="D505" s="20">
        <v>49827</v>
      </c>
      <c r="E505" s="20">
        <v>48699</v>
      </c>
      <c r="F505" s="20">
        <v>50499</v>
      </c>
      <c r="G505" s="20">
        <v>54189</v>
      </c>
      <c r="H505" s="20">
        <v>58190</v>
      </c>
      <c r="I505" s="20">
        <v>60570</v>
      </c>
      <c r="J505" s="20">
        <v>48377</v>
      </c>
      <c r="K505" s="20">
        <v>31842</v>
      </c>
      <c r="L505" s="20">
        <v>21259</v>
      </c>
      <c r="M505" s="20">
        <v>20212</v>
      </c>
      <c r="N505" s="20">
        <v>17167</v>
      </c>
      <c r="O505" s="20">
        <v>15736</v>
      </c>
      <c r="P505" s="20">
        <v>15351</v>
      </c>
      <c r="Q505" s="20">
        <v>19079</v>
      </c>
      <c r="R505" s="20">
        <v>32289</v>
      </c>
      <c r="S505" s="20">
        <v>50296</v>
      </c>
      <c r="T505" s="20">
        <v>72678</v>
      </c>
      <c r="U505" s="20">
        <v>88778</v>
      </c>
      <c r="V505" s="20">
        <v>92570</v>
      </c>
      <c r="W505" s="20">
        <v>81939</v>
      </c>
      <c r="X505" s="20">
        <v>68766</v>
      </c>
      <c r="Y505" s="20">
        <v>58356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1163423</v>
      </c>
      <c r="AE505" s="5">
        <f t="shared" si="59"/>
        <v>1163423</v>
      </c>
      <c r="AG505" s="2">
        <f t="shared" si="60"/>
        <v>5</v>
      </c>
      <c r="AH505" s="2">
        <f t="shared" si="61"/>
        <v>2025</v>
      </c>
      <c r="AJ505" s="5">
        <f t="shared" si="62"/>
        <v>92570</v>
      </c>
      <c r="AK505" s="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40"/>
    </row>
    <row r="506" spans="1:89" x14ac:dyDescent="0.25">
      <c r="A506" s="18">
        <v>45789</v>
      </c>
      <c r="B506" s="20">
        <v>53553</v>
      </c>
      <c r="C506" s="20">
        <v>50304</v>
      </c>
      <c r="D506" s="20">
        <v>49621</v>
      </c>
      <c r="E506" s="20">
        <v>49921</v>
      </c>
      <c r="F506" s="20">
        <v>53774</v>
      </c>
      <c r="G506" s="20">
        <v>63397</v>
      </c>
      <c r="H506" s="20">
        <v>74669</v>
      </c>
      <c r="I506" s="20">
        <v>77638</v>
      </c>
      <c r="J506" s="20">
        <v>73872</v>
      </c>
      <c r="K506" s="20">
        <v>68740</v>
      </c>
      <c r="L506" s="20">
        <v>50194</v>
      </c>
      <c r="M506" s="20">
        <v>55625</v>
      </c>
      <c r="N506" s="20">
        <v>49748</v>
      </c>
      <c r="O506" s="20">
        <v>41176</v>
      </c>
      <c r="P506" s="20">
        <v>42002</v>
      </c>
      <c r="Q506" s="20">
        <v>36818</v>
      </c>
      <c r="R506" s="20">
        <v>45205</v>
      </c>
      <c r="S506" s="20">
        <v>59732</v>
      </c>
      <c r="T506" s="20">
        <v>74654</v>
      </c>
      <c r="U506" s="20">
        <v>88114</v>
      </c>
      <c r="V506" s="20">
        <v>91991</v>
      </c>
      <c r="W506" s="20">
        <v>81646</v>
      </c>
      <c r="X506" s="20">
        <v>69636</v>
      </c>
      <c r="Y506" s="20">
        <v>58459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1006791</v>
      </c>
      <c r="AD506" s="5">
        <f t="shared" si="58"/>
        <v>453698</v>
      </c>
      <c r="AE506" s="5">
        <f t="shared" si="59"/>
        <v>1460489</v>
      </c>
      <c r="AG506" s="2">
        <f t="shared" si="60"/>
        <v>5</v>
      </c>
      <c r="AH506" s="2">
        <f t="shared" si="61"/>
        <v>2025</v>
      </c>
      <c r="AJ506" s="5">
        <f t="shared" si="62"/>
        <v>91991</v>
      </c>
      <c r="AK506" s="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40"/>
    </row>
    <row r="507" spans="1:89" x14ac:dyDescent="0.25">
      <c r="A507" s="18">
        <v>45790</v>
      </c>
      <c r="B507" s="20">
        <v>53380</v>
      </c>
      <c r="C507" s="20">
        <v>49837</v>
      </c>
      <c r="D507" s="20">
        <v>48511</v>
      </c>
      <c r="E507" s="20">
        <v>49697</v>
      </c>
      <c r="F507" s="20">
        <v>53282</v>
      </c>
      <c r="G507" s="20">
        <v>62657</v>
      </c>
      <c r="H507" s="20">
        <v>67545</v>
      </c>
      <c r="I507" s="20">
        <v>53612</v>
      </c>
      <c r="J507" s="20">
        <v>34848</v>
      </c>
      <c r="K507" s="20">
        <v>26191</v>
      </c>
      <c r="L507" s="20">
        <v>21729</v>
      </c>
      <c r="M507" s="20">
        <v>19490</v>
      </c>
      <c r="N507" s="20">
        <v>21414</v>
      </c>
      <c r="O507" s="20">
        <v>20854</v>
      </c>
      <c r="P507" s="20">
        <v>19970</v>
      </c>
      <c r="Q507" s="20">
        <v>23508</v>
      </c>
      <c r="R507" s="20">
        <v>33892</v>
      </c>
      <c r="S507" s="20">
        <v>52286</v>
      </c>
      <c r="T507" s="20">
        <v>73532</v>
      </c>
      <c r="U507" s="20">
        <v>86247</v>
      </c>
      <c r="V507" s="20">
        <v>88533</v>
      </c>
      <c r="W507" s="20">
        <v>80018</v>
      </c>
      <c r="X507" s="20">
        <v>64954</v>
      </c>
      <c r="Y507" s="20">
        <v>54678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721078</v>
      </c>
      <c r="AD507" s="5">
        <f t="shared" si="58"/>
        <v>439587</v>
      </c>
      <c r="AE507" s="5">
        <f t="shared" si="59"/>
        <v>1160665</v>
      </c>
      <c r="AG507" s="2">
        <f t="shared" si="60"/>
        <v>5</v>
      </c>
      <c r="AH507" s="2">
        <f t="shared" si="61"/>
        <v>2025</v>
      </c>
      <c r="AJ507" s="5">
        <f t="shared" si="62"/>
        <v>88533</v>
      </c>
      <c r="AK507" s="2">
        <f t="shared" si="63"/>
        <v>21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40"/>
    </row>
    <row r="508" spans="1:89" x14ac:dyDescent="0.25">
      <c r="A508" s="18">
        <v>45791</v>
      </c>
      <c r="B508" s="20">
        <v>49340</v>
      </c>
      <c r="C508" s="20">
        <v>46486</v>
      </c>
      <c r="D508" s="20">
        <v>45271</v>
      </c>
      <c r="E508" s="20">
        <v>46304</v>
      </c>
      <c r="F508" s="20">
        <v>49788</v>
      </c>
      <c r="G508" s="20">
        <v>58122</v>
      </c>
      <c r="H508" s="20">
        <v>64847</v>
      </c>
      <c r="I508" s="20">
        <v>52088</v>
      </c>
      <c r="J508" s="20">
        <v>34701</v>
      </c>
      <c r="K508" s="20">
        <v>26290</v>
      </c>
      <c r="L508" s="20">
        <v>22173</v>
      </c>
      <c r="M508" s="20">
        <v>19983</v>
      </c>
      <c r="N508" s="20">
        <v>20419</v>
      </c>
      <c r="O508" s="20">
        <v>19753</v>
      </c>
      <c r="P508" s="20">
        <v>20130</v>
      </c>
      <c r="Q508" s="20">
        <v>24153</v>
      </c>
      <c r="R508" s="20">
        <v>34797</v>
      </c>
      <c r="S508" s="20">
        <v>53017</v>
      </c>
      <c r="T508" s="20">
        <v>73472</v>
      </c>
      <c r="U508" s="20">
        <v>85377</v>
      </c>
      <c r="V508" s="20">
        <v>87817</v>
      </c>
      <c r="W508" s="20">
        <v>77765</v>
      </c>
      <c r="X508" s="20">
        <v>64486</v>
      </c>
      <c r="Y508" s="20">
        <v>54486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716421</v>
      </c>
      <c r="AD508" s="5">
        <f t="shared" si="58"/>
        <v>414644</v>
      </c>
      <c r="AE508" s="5">
        <f t="shared" si="59"/>
        <v>1131065</v>
      </c>
      <c r="AG508" s="2">
        <f t="shared" si="60"/>
        <v>5</v>
      </c>
      <c r="AH508" s="2">
        <f t="shared" si="61"/>
        <v>2025</v>
      </c>
      <c r="AJ508" s="5">
        <f t="shared" si="62"/>
        <v>87817</v>
      </c>
      <c r="AK508" s="2">
        <f t="shared" si="63"/>
        <v>21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40"/>
    </row>
    <row r="509" spans="1:89" x14ac:dyDescent="0.25">
      <c r="A509" s="18">
        <v>45792</v>
      </c>
      <c r="B509" s="20">
        <v>48807</v>
      </c>
      <c r="C509" s="20">
        <v>45100</v>
      </c>
      <c r="D509" s="20">
        <v>43539</v>
      </c>
      <c r="E509" s="20">
        <v>44290</v>
      </c>
      <c r="F509" s="20">
        <v>47236</v>
      </c>
      <c r="G509" s="20">
        <v>55038</v>
      </c>
      <c r="H509" s="20">
        <v>61139</v>
      </c>
      <c r="I509" s="20">
        <v>51977</v>
      </c>
      <c r="J509" s="20">
        <v>39859</v>
      </c>
      <c r="K509" s="20">
        <v>38703</v>
      </c>
      <c r="L509" s="20">
        <v>30799</v>
      </c>
      <c r="M509" s="20">
        <v>26142</v>
      </c>
      <c r="N509" s="20">
        <v>24708</v>
      </c>
      <c r="O509" s="20">
        <v>23727</v>
      </c>
      <c r="P509" s="20">
        <v>23573</v>
      </c>
      <c r="Q509" s="20">
        <v>33017</v>
      </c>
      <c r="R509" s="20">
        <v>44199</v>
      </c>
      <c r="S509" s="20">
        <v>59805</v>
      </c>
      <c r="T509" s="20">
        <v>78756</v>
      </c>
      <c r="U509" s="20">
        <v>88480</v>
      </c>
      <c r="V509" s="20">
        <v>90838</v>
      </c>
      <c r="W509" s="20">
        <v>79637</v>
      </c>
      <c r="X509" s="20">
        <v>66857</v>
      </c>
      <c r="Y509" s="20">
        <v>55247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801077</v>
      </c>
      <c r="AD509" s="5">
        <f t="shared" si="58"/>
        <v>400396</v>
      </c>
      <c r="AE509" s="5">
        <f t="shared" si="59"/>
        <v>1201473</v>
      </c>
      <c r="AG509" s="2">
        <f t="shared" si="60"/>
        <v>5</v>
      </c>
      <c r="AH509" s="2">
        <f t="shared" si="61"/>
        <v>2025</v>
      </c>
      <c r="AJ509" s="5">
        <f t="shared" si="62"/>
        <v>90838</v>
      </c>
      <c r="AK509" s="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40"/>
    </row>
    <row r="510" spans="1:89" x14ac:dyDescent="0.25">
      <c r="A510" s="18">
        <v>45793</v>
      </c>
      <c r="B510" s="20">
        <v>49682</v>
      </c>
      <c r="C510" s="20">
        <v>46041</v>
      </c>
      <c r="D510" s="20">
        <v>44497</v>
      </c>
      <c r="E510" s="20">
        <v>44214</v>
      </c>
      <c r="F510" s="20">
        <v>47454</v>
      </c>
      <c r="G510" s="20">
        <v>55111</v>
      </c>
      <c r="H510" s="20">
        <v>65754</v>
      </c>
      <c r="I510" s="20">
        <v>67653</v>
      </c>
      <c r="J510" s="20">
        <v>56898</v>
      </c>
      <c r="K510" s="20">
        <v>49963</v>
      </c>
      <c r="L510" s="20">
        <v>40785</v>
      </c>
      <c r="M510" s="20">
        <v>32229</v>
      </c>
      <c r="N510" s="20">
        <v>30584</v>
      </c>
      <c r="O510" s="20">
        <v>31921</v>
      </c>
      <c r="P510" s="20">
        <v>34690</v>
      </c>
      <c r="Q510" s="20">
        <v>45417</v>
      </c>
      <c r="R510" s="20">
        <v>51247</v>
      </c>
      <c r="S510" s="20">
        <v>69977</v>
      </c>
      <c r="T510" s="20">
        <v>82231</v>
      </c>
      <c r="U510" s="20">
        <v>88271</v>
      </c>
      <c r="V510" s="20">
        <v>89881</v>
      </c>
      <c r="W510" s="20">
        <v>80916</v>
      </c>
      <c r="X510" s="20">
        <v>67781</v>
      </c>
      <c r="Y510" s="20">
        <v>56943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920444</v>
      </c>
      <c r="AD510" s="5">
        <f t="shared" si="58"/>
        <v>409696</v>
      </c>
      <c r="AE510" s="5">
        <f t="shared" si="59"/>
        <v>1330140</v>
      </c>
      <c r="AG510" s="2">
        <f t="shared" si="60"/>
        <v>5</v>
      </c>
      <c r="AH510" s="2">
        <f t="shared" si="61"/>
        <v>2025</v>
      </c>
      <c r="AJ510" s="5">
        <f t="shared" si="62"/>
        <v>89881</v>
      </c>
      <c r="AK510" s="2">
        <f t="shared" si="63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40"/>
    </row>
    <row r="511" spans="1:89" x14ac:dyDescent="0.25">
      <c r="A511" s="18">
        <v>45794</v>
      </c>
      <c r="B511" s="20">
        <v>51244</v>
      </c>
      <c r="C511" s="20">
        <v>47908</v>
      </c>
      <c r="D511" s="20">
        <v>45456</v>
      </c>
      <c r="E511" s="20">
        <v>45099</v>
      </c>
      <c r="F511" s="20">
        <v>46811</v>
      </c>
      <c r="G511" s="20">
        <v>51255</v>
      </c>
      <c r="H511" s="20">
        <v>59524</v>
      </c>
      <c r="I511" s="20">
        <v>66134</v>
      </c>
      <c r="J511" s="20">
        <v>67341</v>
      </c>
      <c r="K511" s="20">
        <v>67694</v>
      </c>
      <c r="L511" s="20">
        <v>65896</v>
      </c>
      <c r="M511" s="20">
        <v>64800</v>
      </c>
      <c r="N511" s="20">
        <v>62135</v>
      </c>
      <c r="O511" s="20">
        <v>61095</v>
      </c>
      <c r="P511" s="20">
        <v>61976</v>
      </c>
      <c r="Q511" s="20">
        <v>67718</v>
      </c>
      <c r="R511" s="20">
        <v>75504</v>
      </c>
      <c r="S511" s="20">
        <v>83079</v>
      </c>
      <c r="T511" s="20">
        <v>88964</v>
      </c>
      <c r="U511" s="20">
        <v>91503</v>
      </c>
      <c r="V511" s="20">
        <v>88966</v>
      </c>
      <c r="W511" s="20">
        <v>78659</v>
      </c>
      <c r="X511" s="20">
        <v>67671</v>
      </c>
      <c r="Y511" s="20">
        <v>56693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1563125</v>
      </c>
      <c r="AE511" s="5">
        <f t="shared" si="59"/>
        <v>1563125</v>
      </c>
      <c r="AG511" s="2">
        <f t="shared" si="60"/>
        <v>5</v>
      </c>
      <c r="AH511" s="2">
        <f t="shared" si="61"/>
        <v>2025</v>
      </c>
      <c r="AJ511" s="5">
        <f t="shared" si="62"/>
        <v>91503</v>
      </c>
      <c r="AK511" s="2">
        <f t="shared" si="63"/>
        <v>20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40"/>
    </row>
    <row r="512" spans="1:89" x14ac:dyDescent="0.25">
      <c r="A512" s="18">
        <v>45795</v>
      </c>
      <c r="B512" s="20">
        <v>51831</v>
      </c>
      <c r="C512" s="20">
        <v>48661</v>
      </c>
      <c r="D512" s="20">
        <v>46352</v>
      </c>
      <c r="E512" s="20">
        <v>45319</v>
      </c>
      <c r="F512" s="20">
        <v>46628</v>
      </c>
      <c r="G512" s="20">
        <v>51417</v>
      </c>
      <c r="H512" s="20">
        <v>59314</v>
      </c>
      <c r="I512" s="20">
        <v>64383</v>
      </c>
      <c r="J512" s="20">
        <v>65023</v>
      </c>
      <c r="K512" s="20">
        <v>66000</v>
      </c>
      <c r="L512" s="20">
        <v>59207</v>
      </c>
      <c r="M512" s="20">
        <v>53836</v>
      </c>
      <c r="N512" s="20">
        <v>50985</v>
      </c>
      <c r="O512" s="20">
        <v>53708</v>
      </c>
      <c r="P512" s="20">
        <v>52328</v>
      </c>
      <c r="Q512" s="20">
        <v>51466</v>
      </c>
      <c r="R512" s="20">
        <v>61443</v>
      </c>
      <c r="S512" s="20">
        <v>73742</v>
      </c>
      <c r="T512" s="20">
        <v>84819</v>
      </c>
      <c r="U512" s="20">
        <v>92178</v>
      </c>
      <c r="V512" s="20">
        <v>92434</v>
      </c>
      <c r="W512" s="20">
        <v>79947</v>
      </c>
      <c r="X512" s="20">
        <v>66457</v>
      </c>
      <c r="Y512" s="20">
        <v>56422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1473900</v>
      </c>
      <c r="AE512" s="5">
        <f t="shared" si="59"/>
        <v>1473900</v>
      </c>
      <c r="AG512" s="2">
        <f t="shared" si="60"/>
        <v>5</v>
      </c>
      <c r="AH512" s="2">
        <f t="shared" si="61"/>
        <v>2025</v>
      </c>
      <c r="AJ512" s="5">
        <f t="shared" si="62"/>
        <v>92434</v>
      </c>
      <c r="AK512" s="2">
        <f t="shared" si="63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40"/>
    </row>
    <row r="513" spans="1:89" x14ac:dyDescent="0.25">
      <c r="A513" s="18">
        <v>45796</v>
      </c>
      <c r="B513" s="20">
        <v>49298</v>
      </c>
      <c r="C513" s="20">
        <v>45264</v>
      </c>
      <c r="D513" s="20">
        <v>44704</v>
      </c>
      <c r="E513" s="20">
        <v>45184</v>
      </c>
      <c r="F513" s="20">
        <v>48438</v>
      </c>
      <c r="G513" s="20">
        <v>57003</v>
      </c>
      <c r="H513" s="20">
        <v>70121</v>
      </c>
      <c r="I513" s="20">
        <v>72380</v>
      </c>
      <c r="J513" s="20">
        <v>65439</v>
      </c>
      <c r="K513" s="20">
        <v>64255</v>
      </c>
      <c r="L513" s="20">
        <v>61142</v>
      </c>
      <c r="M513" s="20">
        <v>57899</v>
      </c>
      <c r="N513" s="20">
        <v>54476</v>
      </c>
      <c r="O513" s="20">
        <v>53350</v>
      </c>
      <c r="P513" s="20">
        <v>52334</v>
      </c>
      <c r="Q513" s="20">
        <v>57277</v>
      </c>
      <c r="R513" s="20">
        <v>67880</v>
      </c>
      <c r="S513" s="20">
        <v>81516</v>
      </c>
      <c r="T513" s="20">
        <v>90406</v>
      </c>
      <c r="U513" s="20">
        <v>95104</v>
      </c>
      <c r="V513" s="20">
        <v>94096</v>
      </c>
      <c r="W513" s="20">
        <v>82263</v>
      </c>
      <c r="X513" s="20">
        <v>69107</v>
      </c>
      <c r="Y513" s="20">
        <v>58473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1118924</v>
      </c>
      <c r="AD513" s="5">
        <f t="shared" si="58"/>
        <v>418485</v>
      </c>
      <c r="AE513" s="5">
        <f t="shared" si="59"/>
        <v>1537409</v>
      </c>
      <c r="AG513" s="2">
        <f t="shared" si="60"/>
        <v>5</v>
      </c>
      <c r="AH513" s="2">
        <f t="shared" si="61"/>
        <v>2025</v>
      </c>
      <c r="AJ513" s="5">
        <f t="shared" si="62"/>
        <v>95104</v>
      </c>
      <c r="AK513" s="2">
        <f t="shared" si="63"/>
        <v>20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40"/>
    </row>
    <row r="514" spans="1:89" x14ac:dyDescent="0.25">
      <c r="A514" s="18">
        <v>45797</v>
      </c>
      <c r="B514" s="20">
        <v>53376</v>
      </c>
      <c r="C514" s="20">
        <v>49814</v>
      </c>
      <c r="D514" s="20">
        <v>48098</v>
      </c>
      <c r="E514" s="20">
        <v>48045</v>
      </c>
      <c r="F514" s="20">
        <v>51592</v>
      </c>
      <c r="G514" s="20">
        <v>61300</v>
      </c>
      <c r="H514" s="20">
        <v>75888</v>
      </c>
      <c r="I514" s="20">
        <v>82303</v>
      </c>
      <c r="J514" s="20">
        <v>74495</v>
      </c>
      <c r="K514" s="20">
        <v>70398</v>
      </c>
      <c r="L514" s="20">
        <v>67124</v>
      </c>
      <c r="M514" s="20">
        <v>64818</v>
      </c>
      <c r="N514" s="20">
        <v>62979</v>
      </c>
      <c r="O514" s="20">
        <v>56555</v>
      </c>
      <c r="P514" s="20">
        <v>51135</v>
      </c>
      <c r="Q514" s="20">
        <v>55538</v>
      </c>
      <c r="R514" s="20">
        <v>63107</v>
      </c>
      <c r="S514" s="20">
        <v>75500</v>
      </c>
      <c r="T514" s="20">
        <v>85206</v>
      </c>
      <c r="U514" s="20">
        <v>93435</v>
      </c>
      <c r="V514" s="20">
        <v>95729</v>
      </c>
      <c r="W514" s="20">
        <v>84863</v>
      </c>
      <c r="X514" s="20">
        <v>71528</v>
      </c>
      <c r="Y514" s="20">
        <v>60829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1154713</v>
      </c>
      <c r="AD514" s="5">
        <f t="shared" si="58"/>
        <v>448942</v>
      </c>
      <c r="AE514" s="5">
        <f t="shared" si="59"/>
        <v>1603655</v>
      </c>
      <c r="AG514" s="2">
        <f t="shared" si="60"/>
        <v>5</v>
      </c>
      <c r="AH514" s="2">
        <f t="shared" si="61"/>
        <v>2025</v>
      </c>
      <c r="AJ514" s="5">
        <f t="shared" si="62"/>
        <v>95729</v>
      </c>
      <c r="AK514" s="2">
        <f t="shared" si="63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40"/>
    </row>
    <row r="515" spans="1:89" x14ac:dyDescent="0.25">
      <c r="A515" s="18">
        <v>45798</v>
      </c>
      <c r="B515" s="20">
        <v>54870</v>
      </c>
      <c r="C515" s="20">
        <v>51692</v>
      </c>
      <c r="D515" s="20">
        <v>49610</v>
      </c>
      <c r="E515" s="20">
        <v>50024</v>
      </c>
      <c r="F515" s="20">
        <v>53396</v>
      </c>
      <c r="G515" s="20">
        <v>61999</v>
      </c>
      <c r="H515" s="20">
        <v>67932</v>
      </c>
      <c r="I515" s="20">
        <v>58877</v>
      </c>
      <c r="J515" s="20">
        <v>46423</v>
      </c>
      <c r="K515" s="20">
        <v>46844</v>
      </c>
      <c r="L515" s="20">
        <v>45921</v>
      </c>
      <c r="M515" s="20">
        <v>44861</v>
      </c>
      <c r="N515" s="20">
        <v>45318</v>
      </c>
      <c r="O515" s="20">
        <v>45429</v>
      </c>
      <c r="P515" s="20">
        <v>46773</v>
      </c>
      <c r="Q515" s="20">
        <v>51329</v>
      </c>
      <c r="R515" s="20">
        <v>58600</v>
      </c>
      <c r="S515" s="20">
        <v>71404</v>
      </c>
      <c r="T515" s="20">
        <v>83361</v>
      </c>
      <c r="U515" s="20">
        <v>91405</v>
      </c>
      <c r="V515" s="20">
        <v>93291</v>
      </c>
      <c r="W515" s="20">
        <v>82548</v>
      </c>
      <c r="X515" s="20">
        <v>69339</v>
      </c>
      <c r="Y515" s="20">
        <v>59251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981723</v>
      </c>
      <c r="AD515" s="5">
        <f t="shared" si="58"/>
        <v>448774</v>
      </c>
      <c r="AE515" s="5">
        <f t="shared" si="59"/>
        <v>1430497</v>
      </c>
      <c r="AG515" s="2">
        <f t="shared" si="60"/>
        <v>5</v>
      </c>
      <c r="AH515" s="2">
        <f t="shared" si="61"/>
        <v>2025</v>
      </c>
      <c r="AJ515" s="5">
        <f t="shared" si="62"/>
        <v>93291</v>
      </c>
      <c r="AK515" s="2">
        <f t="shared" si="63"/>
        <v>21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40"/>
    </row>
    <row r="516" spans="1:89" x14ac:dyDescent="0.25">
      <c r="A516" s="18">
        <v>45799</v>
      </c>
      <c r="B516" s="20">
        <v>53456</v>
      </c>
      <c r="C516" s="20">
        <v>50111</v>
      </c>
      <c r="D516" s="20">
        <v>48593</v>
      </c>
      <c r="E516" s="20">
        <v>48611</v>
      </c>
      <c r="F516" s="20">
        <v>52817</v>
      </c>
      <c r="G516" s="20">
        <v>60601</v>
      </c>
      <c r="H516" s="20">
        <v>73571</v>
      </c>
      <c r="I516" s="20">
        <v>76559</v>
      </c>
      <c r="J516" s="20">
        <v>67436</v>
      </c>
      <c r="K516" s="20">
        <v>59952</v>
      </c>
      <c r="L516" s="20">
        <v>55778</v>
      </c>
      <c r="M516" s="20">
        <v>54077</v>
      </c>
      <c r="N516" s="20">
        <v>51382</v>
      </c>
      <c r="O516" s="20">
        <v>45620</v>
      </c>
      <c r="P516" s="20">
        <v>45947</v>
      </c>
      <c r="Q516" s="20">
        <v>51549</v>
      </c>
      <c r="R516" s="20">
        <v>57508</v>
      </c>
      <c r="S516" s="20">
        <v>70874</v>
      </c>
      <c r="T516" s="20">
        <v>83246</v>
      </c>
      <c r="U516" s="20">
        <v>91856</v>
      </c>
      <c r="V516" s="20">
        <v>94405</v>
      </c>
      <c r="W516" s="20">
        <v>83303</v>
      </c>
      <c r="X516" s="20">
        <v>70718</v>
      </c>
      <c r="Y516" s="20">
        <v>59494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1060210</v>
      </c>
      <c r="AD516" s="5">
        <f t="shared" si="58"/>
        <v>447254</v>
      </c>
      <c r="AE516" s="5">
        <f t="shared" si="59"/>
        <v>1507464</v>
      </c>
      <c r="AG516" s="2">
        <f t="shared" si="60"/>
        <v>5</v>
      </c>
      <c r="AH516" s="2">
        <f t="shared" si="61"/>
        <v>2025</v>
      </c>
      <c r="AJ516" s="5">
        <f t="shared" si="62"/>
        <v>94405</v>
      </c>
      <c r="AK516" s="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40"/>
    </row>
    <row r="517" spans="1:89" x14ac:dyDescent="0.25">
      <c r="A517" s="18">
        <v>45800</v>
      </c>
      <c r="B517" s="20">
        <v>53739</v>
      </c>
      <c r="C517" s="20">
        <v>50565</v>
      </c>
      <c r="D517" s="20">
        <v>49623</v>
      </c>
      <c r="E517" s="20">
        <v>50047</v>
      </c>
      <c r="F517" s="20">
        <v>53413</v>
      </c>
      <c r="G517" s="20">
        <v>63390</v>
      </c>
      <c r="H517" s="20">
        <v>77884</v>
      </c>
      <c r="I517" s="20">
        <v>83155</v>
      </c>
      <c r="J517" s="20">
        <v>74564</v>
      </c>
      <c r="K517" s="20">
        <v>71764</v>
      </c>
      <c r="L517" s="20">
        <v>68213</v>
      </c>
      <c r="M517" s="20">
        <v>64605</v>
      </c>
      <c r="N517" s="20">
        <v>62088</v>
      </c>
      <c r="O517" s="20">
        <v>58696</v>
      </c>
      <c r="P517" s="20">
        <v>60278</v>
      </c>
      <c r="Q517" s="20">
        <v>64726</v>
      </c>
      <c r="R517" s="20">
        <v>68394</v>
      </c>
      <c r="S517" s="20">
        <v>75149</v>
      </c>
      <c r="T517" s="20">
        <v>87043</v>
      </c>
      <c r="U517" s="20">
        <v>94644</v>
      </c>
      <c r="V517" s="20">
        <v>96831</v>
      </c>
      <c r="W517" s="20">
        <v>86628</v>
      </c>
      <c r="X517" s="20">
        <v>74622</v>
      </c>
      <c r="Y517" s="20">
        <v>63568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1191400</v>
      </c>
      <c r="AD517" s="5">
        <f t="shared" si="58"/>
        <v>462229</v>
      </c>
      <c r="AE517" s="5">
        <f t="shared" si="59"/>
        <v>1653629</v>
      </c>
      <c r="AG517" s="2">
        <f t="shared" si="60"/>
        <v>5</v>
      </c>
      <c r="AH517" s="2">
        <f t="shared" si="61"/>
        <v>2025</v>
      </c>
      <c r="AJ517" s="5">
        <f t="shared" si="62"/>
        <v>96831</v>
      </c>
      <c r="AK517" s="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40"/>
    </row>
    <row r="518" spans="1:89" x14ac:dyDescent="0.25">
      <c r="A518" s="18">
        <v>45801</v>
      </c>
      <c r="B518" s="20">
        <v>56805</v>
      </c>
      <c r="C518" s="20">
        <v>53724</v>
      </c>
      <c r="D518" s="20">
        <v>52069</v>
      </c>
      <c r="E518" s="20">
        <v>51183</v>
      </c>
      <c r="F518" s="20">
        <v>53052</v>
      </c>
      <c r="G518" s="20">
        <v>57450</v>
      </c>
      <c r="H518" s="20">
        <v>63666</v>
      </c>
      <c r="I518" s="20">
        <v>65593</v>
      </c>
      <c r="J518" s="20">
        <v>62849</v>
      </c>
      <c r="K518" s="20">
        <v>63765</v>
      </c>
      <c r="L518" s="20">
        <v>58710</v>
      </c>
      <c r="M518" s="20">
        <v>53061</v>
      </c>
      <c r="N518" s="20">
        <v>53489</v>
      </c>
      <c r="O518" s="20">
        <v>49131</v>
      </c>
      <c r="P518" s="20">
        <v>50167</v>
      </c>
      <c r="Q518" s="20">
        <v>58193</v>
      </c>
      <c r="R518" s="20">
        <v>66666</v>
      </c>
      <c r="S518" s="20">
        <v>77144</v>
      </c>
      <c r="T518" s="20">
        <v>87229</v>
      </c>
      <c r="U518" s="20">
        <v>94172</v>
      </c>
      <c r="V518" s="20">
        <v>95271</v>
      </c>
      <c r="W518" s="20">
        <v>85152</v>
      </c>
      <c r="X518" s="20">
        <v>73123</v>
      </c>
      <c r="Y518" s="20">
        <v>62519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1544183</v>
      </c>
      <c r="AE518" s="5">
        <f t="shared" si="59"/>
        <v>1544183</v>
      </c>
      <c r="AG518" s="2">
        <f t="shared" si="60"/>
        <v>5</v>
      </c>
      <c r="AH518" s="2">
        <f t="shared" si="61"/>
        <v>2025</v>
      </c>
      <c r="AJ518" s="5">
        <f t="shared" si="62"/>
        <v>95271</v>
      </c>
      <c r="AK518" s="2">
        <f t="shared" si="63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40"/>
    </row>
    <row r="519" spans="1:89" x14ac:dyDescent="0.25">
      <c r="A519" s="18">
        <v>45802</v>
      </c>
      <c r="B519" s="20">
        <v>56188</v>
      </c>
      <c r="C519" s="20">
        <v>52409</v>
      </c>
      <c r="D519" s="20">
        <v>50519</v>
      </c>
      <c r="E519" s="20">
        <v>50329</v>
      </c>
      <c r="F519" s="20">
        <v>51636</v>
      </c>
      <c r="G519" s="20">
        <v>56054</v>
      </c>
      <c r="H519" s="20">
        <v>62524</v>
      </c>
      <c r="I519" s="20">
        <v>65017</v>
      </c>
      <c r="J519" s="20">
        <v>60764</v>
      </c>
      <c r="K519" s="20">
        <v>59732</v>
      </c>
      <c r="L519" s="20">
        <v>57398</v>
      </c>
      <c r="M519" s="20">
        <v>53388</v>
      </c>
      <c r="N519" s="20">
        <v>48735</v>
      </c>
      <c r="O519" s="20">
        <v>44338</v>
      </c>
      <c r="P519" s="20">
        <v>45633</v>
      </c>
      <c r="Q519" s="20">
        <v>55390</v>
      </c>
      <c r="R519" s="20">
        <v>64125</v>
      </c>
      <c r="S519" s="20">
        <v>70041</v>
      </c>
      <c r="T519" s="20">
        <v>78688</v>
      </c>
      <c r="U519" s="20">
        <v>88690</v>
      </c>
      <c r="V519" s="20">
        <v>91872</v>
      </c>
      <c r="W519" s="20">
        <v>83401</v>
      </c>
      <c r="X519" s="20">
        <v>72036</v>
      </c>
      <c r="Y519" s="20">
        <v>61413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1480320</v>
      </c>
      <c r="AE519" s="5">
        <f t="shared" si="59"/>
        <v>1480320</v>
      </c>
      <c r="AG519" s="2">
        <f t="shared" si="60"/>
        <v>5</v>
      </c>
      <c r="AH519" s="2">
        <f t="shared" si="61"/>
        <v>2025</v>
      </c>
      <c r="AJ519" s="5">
        <f t="shared" si="62"/>
        <v>91872</v>
      </c>
      <c r="AK519" s="2">
        <f t="shared" si="63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40"/>
    </row>
    <row r="520" spans="1:89" x14ac:dyDescent="0.25">
      <c r="A520" s="18">
        <v>45803</v>
      </c>
      <c r="B520" s="20">
        <v>55184</v>
      </c>
      <c r="C520" s="20">
        <v>50805</v>
      </c>
      <c r="D520" s="20">
        <v>49427</v>
      </c>
      <c r="E520" s="20">
        <v>48784</v>
      </c>
      <c r="F520" s="20">
        <v>50888</v>
      </c>
      <c r="G520" s="20">
        <v>54369</v>
      </c>
      <c r="H520" s="20">
        <v>57466</v>
      </c>
      <c r="I520" s="20">
        <v>50749</v>
      </c>
      <c r="J520" s="20">
        <v>39573</v>
      </c>
      <c r="K520" s="20">
        <v>34308</v>
      </c>
      <c r="L520" s="20">
        <v>29346</v>
      </c>
      <c r="M520" s="20">
        <v>26332</v>
      </c>
      <c r="N520" s="20">
        <v>27305</v>
      </c>
      <c r="O520" s="20">
        <v>25352</v>
      </c>
      <c r="P520" s="20">
        <v>29155</v>
      </c>
      <c r="Q520" s="20">
        <v>38184</v>
      </c>
      <c r="R520" s="20">
        <v>42599</v>
      </c>
      <c r="S520" s="20">
        <v>58513</v>
      </c>
      <c r="T520" s="20">
        <v>76944</v>
      </c>
      <c r="U520" s="20">
        <v>89469</v>
      </c>
      <c r="V520" s="20">
        <v>93031</v>
      </c>
      <c r="W520" s="20">
        <v>82061</v>
      </c>
      <c r="X520" s="20">
        <v>68041</v>
      </c>
      <c r="Y520" s="20">
        <v>56808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1234693</v>
      </c>
      <c r="AE520" s="5">
        <f t="shared" si="59"/>
        <v>1234693</v>
      </c>
      <c r="AG520" s="2">
        <f t="shared" si="60"/>
        <v>5</v>
      </c>
      <c r="AH520" s="2">
        <f t="shared" si="61"/>
        <v>2025</v>
      </c>
      <c r="AJ520" s="5">
        <f t="shared" si="62"/>
        <v>93031</v>
      </c>
      <c r="AK520" s="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40"/>
    </row>
    <row r="521" spans="1:89" x14ac:dyDescent="0.25">
      <c r="A521" s="18">
        <v>45804</v>
      </c>
      <c r="B521" s="20">
        <v>50081</v>
      </c>
      <c r="C521" s="20">
        <v>46426</v>
      </c>
      <c r="D521" s="20">
        <v>44451</v>
      </c>
      <c r="E521" s="20">
        <v>45135</v>
      </c>
      <c r="F521" s="20">
        <v>48639</v>
      </c>
      <c r="G521" s="20">
        <v>56282</v>
      </c>
      <c r="H521" s="20">
        <v>62590</v>
      </c>
      <c r="I521" s="20">
        <v>52455</v>
      </c>
      <c r="J521" s="20">
        <v>37831</v>
      </c>
      <c r="K521" s="20">
        <v>30658</v>
      </c>
      <c r="L521" s="20">
        <v>27142</v>
      </c>
      <c r="M521" s="20">
        <v>26249</v>
      </c>
      <c r="N521" s="20">
        <v>29867</v>
      </c>
      <c r="O521" s="20">
        <v>31169</v>
      </c>
      <c r="P521" s="20">
        <v>30891</v>
      </c>
      <c r="Q521" s="20">
        <v>40443</v>
      </c>
      <c r="R521" s="20">
        <v>48676</v>
      </c>
      <c r="S521" s="20">
        <v>64562</v>
      </c>
      <c r="T521" s="20">
        <v>81064</v>
      </c>
      <c r="U521" s="20">
        <v>88987</v>
      </c>
      <c r="V521" s="20">
        <v>91901</v>
      </c>
      <c r="W521" s="20">
        <v>81172</v>
      </c>
      <c r="X521" s="20">
        <v>67307</v>
      </c>
      <c r="Y521" s="20">
        <v>55806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830374</v>
      </c>
      <c r="AD521" s="5">
        <f t="shared" si="58"/>
        <v>409410</v>
      </c>
      <c r="AE521" s="5">
        <f t="shared" si="59"/>
        <v>1239784</v>
      </c>
      <c r="AG521" s="2">
        <f t="shared" si="60"/>
        <v>5</v>
      </c>
      <c r="AH521" s="2">
        <f t="shared" si="61"/>
        <v>2025</v>
      </c>
      <c r="AJ521" s="5">
        <f t="shared" si="62"/>
        <v>91901</v>
      </c>
      <c r="AK521" s="2">
        <f t="shared" si="63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40"/>
    </row>
    <row r="522" spans="1:89" x14ac:dyDescent="0.25">
      <c r="A522" s="18">
        <v>45805</v>
      </c>
      <c r="B522" s="20">
        <v>49163</v>
      </c>
      <c r="C522" s="20">
        <v>45829</v>
      </c>
      <c r="D522" s="20">
        <v>43724</v>
      </c>
      <c r="E522" s="20">
        <v>44477</v>
      </c>
      <c r="F522" s="20">
        <v>47467</v>
      </c>
      <c r="G522" s="20">
        <v>54301</v>
      </c>
      <c r="H522" s="20">
        <v>60351</v>
      </c>
      <c r="I522" s="20">
        <v>51847</v>
      </c>
      <c r="J522" s="20">
        <v>38028</v>
      </c>
      <c r="K522" s="20">
        <v>31869</v>
      </c>
      <c r="L522" s="20">
        <v>29546</v>
      </c>
      <c r="M522" s="20">
        <v>31419</v>
      </c>
      <c r="N522" s="20">
        <v>36712</v>
      </c>
      <c r="O522" s="20">
        <v>30603</v>
      </c>
      <c r="P522" s="20">
        <v>31268</v>
      </c>
      <c r="Q522" s="20">
        <v>34989</v>
      </c>
      <c r="R522" s="20">
        <v>44962</v>
      </c>
      <c r="S522" s="20">
        <v>61502</v>
      </c>
      <c r="T522" s="20">
        <v>79479</v>
      </c>
      <c r="U522" s="20">
        <v>90738</v>
      </c>
      <c r="V522" s="20">
        <v>94596</v>
      </c>
      <c r="W522" s="20">
        <v>83552</v>
      </c>
      <c r="X522" s="20">
        <v>69791</v>
      </c>
      <c r="Y522" s="20">
        <v>58036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840901</v>
      </c>
      <c r="AD522" s="5">
        <f t="shared" ref="AD522:AD585" si="66">AE522-AC522</f>
        <v>403348</v>
      </c>
      <c r="AE522" s="5">
        <f t="shared" ref="AE522:AE585" si="67">SUM(B522:Y522)</f>
        <v>1244249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94596</v>
      </c>
      <c r="AK522" s="2">
        <f t="shared" ref="AK522:AK585" si="71">IF(AE522&gt;0,INDEX(B$8:Y$8,MATCH(AJ522,B522:Y522,0)),"")</f>
        <v>21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40"/>
    </row>
    <row r="523" spans="1:89" x14ac:dyDescent="0.25">
      <c r="A523" s="18">
        <v>45806</v>
      </c>
      <c r="B523" s="20">
        <v>50912</v>
      </c>
      <c r="C523" s="20">
        <v>47088</v>
      </c>
      <c r="D523" s="20">
        <v>44638</v>
      </c>
      <c r="E523" s="20">
        <v>44216</v>
      </c>
      <c r="F523" s="20">
        <v>47010</v>
      </c>
      <c r="G523" s="20">
        <v>53568</v>
      </c>
      <c r="H523" s="20">
        <v>61742</v>
      </c>
      <c r="I523" s="20">
        <v>56795</v>
      </c>
      <c r="J523" s="20">
        <v>45817</v>
      </c>
      <c r="K523" s="20">
        <v>39834</v>
      </c>
      <c r="L523" s="20">
        <v>36489</v>
      </c>
      <c r="M523" s="20">
        <v>38588</v>
      </c>
      <c r="N523" s="20">
        <v>42055</v>
      </c>
      <c r="O523" s="20">
        <v>30974</v>
      </c>
      <c r="P523" s="20">
        <v>29090</v>
      </c>
      <c r="Q523" s="20">
        <v>34760</v>
      </c>
      <c r="R523" s="20">
        <v>52028</v>
      </c>
      <c r="S523" s="20">
        <v>68511</v>
      </c>
      <c r="T523" s="20">
        <v>81995</v>
      </c>
      <c r="U523" s="20">
        <v>88852</v>
      </c>
      <c r="V523" s="20">
        <v>90634</v>
      </c>
      <c r="W523" s="20">
        <v>80818</v>
      </c>
      <c r="X523" s="20">
        <v>66006</v>
      </c>
      <c r="Y523" s="20">
        <v>55944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883246</v>
      </c>
      <c r="AD523" s="5">
        <f t="shared" si="66"/>
        <v>405118</v>
      </c>
      <c r="AE523" s="5">
        <f t="shared" si="67"/>
        <v>1288364</v>
      </c>
      <c r="AG523" s="2">
        <f t="shared" si="68"/>
        <v>5</v>
      </c>
      <c r="AH523" s="2">
        <f t="shared" si="69"/>
        <v>2025</v>
      </c>
      <c r="AJ523" s="5">
        <f t="shared" si="70"/>
        <v>90634</v>
      </c>
      <c r="AK523" s="2">
        <f t="shared" si="71"/>
        <v>21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40"/>
    </row>
    <row r="524" spans="1:89" x14ac:dyDescent="0.25">
      <c r="A524" s="18">
        <v>45807</v>
      </c>
      <c r="B524" s="20">
        <v>48974</v>
      </c>
      <c r="C524" s="20">
        <v>45963</v>
      </c>
      <c r="D524" s="20">
        <v>43774</v>
      </c>
      <c r="E524" s="20">
        <v>43801</v>
      </c>
      <c r="F524" s="20">
        <v>47049</v>
      </c>
      <c r="G524" s="20">
        <v>55241</v>
      </c>
      <c r="H524" s="20">
        <v>64356</v>
      </c>
      <c r="I524" s="20">
        <v>66608</v>
      </c>
      <c r="J524" s="20">
        <v>52751</v>
      </c>
      <c r="K524" s="20">
        <v>41126</v>
      </c>
      <c r="L524" s="20">
        <v>39137</v>
      </c>
      <c r="M524" s="20">
        <v>39474</v>
      </c>
      <c r="N524" s="20">
        <v>35669</v>
      </c>
      <c r="O524" s="20">
        <v>35723</v>
      </c>
      <c r="P524" s="20">
        <v>36884</v>
      </c>
      <c r="Q524" s="20">
        <v>40449</v>
      </c>
      <c r="R524" s="20">
        <v>50690</v>
      </c>
      <c r="S524" s="20">
        <v>63915</v>
      </c>
      <c r="T524" s="20">
        <v>77247</v>
      </c>
      <c r="U524" s="20">
        <v>86418</v>
      </c>
      <c r="V524" s="20">
        <v>89162</v>
      </c>
      <c r="W524" s="20">
        <v>79440</v>
      </c>
      <c r="X524" s="20">
        <v>67395</v>
      </c>
      <c r="Y524" s="20">
        <v>57711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902088</v>
      </c>
      <c r="AD524" s="5">
        <f t="shared" si="66"/>
        <v>406869</v>
      </c>
      <c r="AE524" s="5">
        <f t="shared" si="67"/>
        <v>1308957</v>
      </c>
      <c r="AG524" s="2">
        <f t="shared" si="68"/>
        <v>5</v>
      </c>
      <c r="AH524" s="2">
        <f t="shared" si="69"/>
        <v>2025</v>
      </c>
      <c r="AJ524" s="5">
        <f t="shared" si="70"/>
        <v>89162</v>
      </c>
      <c r="AK524" s="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40"/>
    </row>
    <row r="525" spans="1:89" x14ac:dyDescent="0.25">
      <c r="A525" s="18">
        <v>45808</v>
      </c>
      <c r="B525" s="20">
        <v>46481</v>
      </c>
      <c r="C525" s="20">
        <v>42952</v>
      </c>
      <c r="D525" s="20">
        <v>47133</v>
      </c>
      <c r="E525" s="20">
        <v>50566</v>
      </c>
      <c r="F525" s="20">
        <v>57166</v>
      </c>
      <c r="G525" s="20">
        <v>61797</v>
      </c>
      <c r="H525" s="20">
        <v>64410</v>
      </c>
      <c r="I525" s="20">
        <v>76983</v>
      </c>
      <c r="J525" s="20">
        <v>86615</v>
      </c>
      <c r="K525" s="20">
        <v>95475</v>
      </c>
      <c r="L525" s="20">
        <v>93560</v>
      </c>
      <c r="M525" s="20">
        <v>81916</v>
      </c>
      <c r="N525" s="20">
        <v>73728</v>
      </c>
      <c r="O525" s="20">
        <v>66799</v>
      </c>
      <c r="P525" s="20">
        <v>62650</v>
      </c>
      <c r="Q525" s="20">
        <v>51394</v>
      </c>
      <c r="R525" s="20">
        <v>59441</v>
      </c>
      <c r="S525" s="20">
        <v>73509</v>
      </c>
      <c r="T525" s="20">
        <v>83074</v>
      </c>
      <c r="U525" s="20">
        <v>91875</v>
      </c>
      <c r="V525" s="20">
        <v>84013</v>
      </c>
      <c r="W525" s="20">
        <v>75012</v>
      </c>
      <c r="X525" s="20">
        <v>62929</v>
      </c>
      <c r="Y525" s="20">
        <v>58247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1647725</v>
      </c>
      <c r="AE525" s="5">
        <f t="shared" si="67"/>
        <v>1647725</v>
      </c>
      <c r="AG525" s="2">
        <f t="shared" si="68"/>
        <v>5</v>
      </c>
      <c r="AH525" s="2">
        <f t="shared" si="69"/>
        <v>2025</v>
      </c>
      <c r="AJ525" s="5">
        <f t="shared" si="70"/>
        <v>95475</v>
      </c>
      <c r="AK525" s="2">
        <f t="shared" si="71"/>
        <v>10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40"/>
    </row>
    <row r="526" spans="1:89" x14ac:dyDescent="0.25">
      <c r="A526" s="18">
        <v>45809</v>
      </c>
      <c r="B526" s="20">
        <v>49757</v>
      </c>
      <c r="C526" s="20">
        <v>46363</v>
      </c>
      <c r="D526" s="20">
        <v>45390</v>
      </c>
      <c r="E526" s="20">
        <v>44444</v>
      </c>
      <c r="F526" s="20">
        <v>44997</v>
      </c>
      <c r="G526" s="20">
        <v>47661</v>
      </c>
      <c r="H526" s="20">
        <v>51132</v>
      </c>
      <c r="I526" s="20">
        <v>57943</v>
      </c>
      <c r="J526" s="20">
        <v>63554</v>
      </c>
      <c r="K526" s="20">
        <v>68938</v>
      </c>
      <c r="L526" s="20">
        <v>57923</v>
      </c>
      <c r="M526" s="20">
        <v>47985</v>
      </c>
      <c r="N526" s="20">
        <v>45248</v>
      </c>
      <c r="O526" s="20">
        <v>42778</v>
      </c>
      <c r="P526" s="20">
        <v>43219</v>
      </c>
      <c r="Q526" s="20">
        <v>45616</v>
      </c>
      <c r="R526" s="20">
        <v>53307</v>
      </c>
      <c r="S526" s="20">
        <v>64749</v>
      </c>
      <c r="T526" s="20">
        <v>79457</v>
      </c>
      <c r="U526" s="20">
        <v>87031</v>
      </c>
      <c r="V526" s="20">
        <v>88210</v>
      </c>
      <c r="W526" s="20">
        <v>79950</v>
      </c>
      <c r="X526" s="20">
        <v>68365</v>
      </c>
      <c r="Y526" s="20">
        <v>57362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1381379</v>
      </c>
      <c r="AE526" s="5">
        <f t="shared" si="67"/>
        <v>1381379</v>
      </c>
      <c r="AG526" s="2">
        <f t="shared" si="68"/>
        <v>6</v>
      </c>
      <c r="AH526" s="2">
        <f t="shared" si="69"/>
        <v>2025</v>
      </c>
      <c r="AJ526" s="5">
        <f t="shared" si="70"/>
        <v>88210</v>
      </c>
      <c r="AK526" s="2">
        <f t="shared" si="71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40"/>
    </row>
    <row r="527" spans="1:89" x14ac:dyDescent="0.25">
      <c r="A527" s="18">
        <v>45810</v>
      </c>
      <c r="B527" s="20">
        <v>50508</v>
      </c>
      <c r="C527" s="20">
        <v>45592</v>
      </c>
      <c r="D527" s="20">
        <v>44715</v>
      </c>
      <c r="E527" s="20">
        <v>45424</v>
      </c>
      <c r="F527" s="20">
        <v>48571</v>
      </c>
      <c r="G527" s="20">
        <v>53597</v>
      </c>
      <c r="H527" s="20">
        <v>57418</v>
      </c>
      <c r="I527" s="20">
        <v>51739</v>
      </c>
      <c r="J527" s="20">
        <v>41730</v>
      </c>
      <c r="K527" s="20">
        <v>37099</v>
      </c>
      <c r="L527" s="20">
        <v>39122</v>
      </c>
      <c r="M527" s="20">
        <v>42643</v>
      </c>
      <c r="N527" s="20">
        <v>36530</v>
      </c>
      <c r="O527" s="20">
        <v>28465</v>
      </c>
      <c r="P527" s="20">
        <v>30894</v>
      </c>
      <c r="Q527" s="20">
        <v>34296</v>
      </c>
      <c r="R527" s="20">
        <v>43187</v>
      </c>
      <c r="S527" s="20">
        <v>55145</v>
      </c>
      <c r="T527" s="20">
        <v>75112</v>
      </c>
      <c r="U527" s="20">
        <v>82419</v>
      </c>
      <c r="V527" s="20">
        <v>87499</v>
      </c>
      <c r="W527" s="20">
        <v>78281</v>
      </c>
      <c r="X527" s="20">
        <v>65844</v>
      </c>
      <c r="Y527" s="20">
        <v>56456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830005</v>
      </c>
      <c r="AD527" s="5">
        <f t="shared" si="66"/>
        <v>402281</v>
      </c>
      <c r="AE527" s="5">
        <f t="shared" si="67"/>
        <v>1232286</v>
      </c>
      <c r="AG527" s="2">
        <f t="shared" si="68"/>
        <v>6</v>
      </c>
      <c r="AH527" s="2">
        <f t="shared" si="69"/>
        <v>2025</v>
      </c>
      <c r="AJ527" s="5">
        <f t="shared" si="70"/>
        <v>87499</v>
      </c>
      <c r="AK527" s="2">
        <f t="shared" si="71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40"/>
    </row>
    <row r="528" spans="1:89" x14ac:dyDescent="0.25">
      <c r="A528" s="18">
        <v>45811</v>
      </c>
      <c r="B528" s="20">
        <v>49625</v>
      </c>
      <c r="C528" s="20">
        <v>45756</v>
      </c>
      <c r="D528" s="20">
        <v>44142</v>
      </c>
      <c r="E528" s="20">
        <v>45520</v>
      </c>
      <c r="F528" s="20">
        <v>47633</v>
      </c>
      <c r="G528" s="20">
        <v>52405</v>
      </c>
      <c r="H528" s="20">
        <v>55303</v>
      </c>
      <c r="I528" s="20">
        <v>46792</v>
      </c>
      <c r="J528" s="20">
        <v>35143</v>
      </c>
      <c r="K528" s="20">
        <v>29737</v>
      </c>
      <c r="L528" s="20">
        <v>25790</v>
      </c>
      <c r="M528" s="20">
        <v>23792</v>
      </c>
      <c r="N528" s="20">
        <v>24386</v>
      </c>
      <c r="O528" s="20">
        <v>24445</v>
      </c>
      <c r="P528" s="20">
        <v>24646</v>
      </c>
      <c r="Q528" s="20">
        <v>30537</v>
      </c>
      <c r="R528" s="20">
        <v>40140</v>
      </c>
      <c r="S528" s="20">
        <v>56287</v>
      </c>
      <c r="T528" s="20">
        <v>73908</v>
      </c>
      <c r="U528" s="20">
        <v>84291</v>
      </c>
      <c r="V528" s="20">
        <v>88261</v>
      </c>
      <c r="W528" s="20">
        <v>80283</v>
      </c>
      <c r="X528" s="20">
        <v>67450</v>
      </c>
      <c r="Y528" s="20">
        <v>56982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755888</v>
      </c>
      <c r="AD528" s="5">
        <f t="shared" si="66"/>
        <v>397366</v>
      </c>
      <c r="AE528" s="5">
        <f t="shared" si="67"/>
        <v>1153254</v>
      </c>
      <c r="AG528" s="2">
        <f t="shared" si="68"/>
        <v>6</v>
      </c>
      <c r="AH528" s="2">
        <f t="shared" si="69"/>
        <v>2025</v>
      </c>
      <c r="AJ528" s="5">
        <f t="shared" si="70"/>
        <v>88261</v>
      </c>
      <c r="AK528" s="2">
        <f t="shared" si="71"/>
        <v>21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40"/>
    </row>
    <row r="529" spans="1:89" x14ac:dyDescent="0.25">
      <c r="A529" s="18">
        <v>45812</v>
      </c>
      <c r="B529" s="20">
        <v>49123</v>
      </c>
      <c r="C529" s="20">
        <v>45001</v>
      </c>
      <c r="D529" s="20">
        <v>44187</v>
      </c>
      <c r="E529" s="20">
        <v>43700</v>
      </c>
      <c r="F529" s="20">
        <v>46424</v>
      </c>
      <c r="G529" s="20">
        <v>50725</v>
      </c>
      <c r="H529" s="20">
        <v>55490</v>
      </c>
      <c r="I529" s="20">
        <v>52762</v>
      </c>
      <c r="J529" s="20">
        <v>41270</v>
      </c>
      <c r="K529" s="20">
        <v>37300</v>
      </c>
      <c r="L529" s="20">
        <v>33247</v>
      </c>
      <c r="M529" s="20">
        <v>30245</v>
      </c>
      <c r="N529" s="20">
        <v>31138</v>
      </c>
      <c r="O529" s="20">
        <v>31058</v>
      </c>
      <c r="P529" s="20">
        <v>31956</v>
      </c>
      <c r="Q529" s="20">
        <v>39944</v>
      </c>
      <c r="R529" s="20">
        <v>49183</v>
      </c>
      <c r="S529" s="20">
        <v>62782</v>
      </c>
      <c r="T529" s="20">
        <v>77542</v>
      </c>
      <c r="U529" s="20">
        <v>86124</v>
      </c>
      <c r="V529" s="20">
        <v>88769</v>
      </c>
      <c r="W529" s="20">
        <v>81325</v>
      </c>
      <c r="X529" s="20">
        <v>66752</v>
      </c>
      <c r="Y529" s="20">
        <v>57236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841397</v>
      </c>
      <c r="AD529" s="5">
        <f t="shared" si="66"/>
        <v>391886</v>
      </c>
      <c r="AE529" s="5">
        <f t="shared" si="67"/>
        <v>1233283</v>
      </c>
      <c r="AG529" s="2">
        <f t="shared" si="68"/>
        <v>6</v>
      </c>
      <c r="AH529" s="2">
        <f t="shared" si="69"/>
        <v>2025</v>
      </c>
      <c r="AJ529" s="5">
        <f t="shared" si="70"/>
        <v>88769</v>
      </c>
      <c r="AK529" s="2">
        <f t="shared" si="71"/>
        <v>21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40"/>
    </row>
    <row r="530" spans="1:89" x14ac:dyDescent="0.25">
      <c r="A530" s="18">
        <v>45813</v>
      </c>
      <c r="B530" s="20">
        <v>48921</v>
      </c>
      <c r="C530" s="20">
        <v>45395</v>
      </c>
      <c r="D530" s="20">
        <v>43523</v>
      </c>
      <c r="E530" s="20">
        <v>43739</v>
      </c>
      <c r="F530" s="20">
        <v>45357</v>
      </c>
      <c r="G530" s="20">
        <v>49669</v>
      </c>
      <c r="H530" s="20">
        <v>54464</v>
      </c>
      <c r="I530" s="20">
        <v>49171</v>
      </c>
      <c r="J530" s="20">
        <v>39368</v>
      </c>
      <c r="K530" s="20">
        <v>34250</v>
      </c>
      <c r="L530" s="20">
        <v>30858</v>
      </c>
      <c r="M530" s="20">
        <v>31386</v>
      </c>
      <c r="N530" s="20">
        <v>36113</v>
      </c>
      <c r="O530" s="20">
        <v>38279</v>
      </c>
      <c r="P530" s="20">
        <v>38578</v>
      </c>
      <c r="Q530" s="20">
        <v>51555</v>
      </c>
      <c r="R530" s="20">
        <v>64018</v>
      </c>
      <c r="S530" s="20">
        <v>75361</v>
      </c>
      <c r="T530" s="20">
        <v>88183</v>
      </c>
      <c r="U530" s="20">
        <v>93612</v>
      </c>
      <c r="V530" s="20">
        <v>93491</v>
      </c>
      <c r="W530" s="20">
        <v>86786</v>
      </c>
      <c r="X530" s="20">
        <v>77461</v>
      </c>
      <c r="Y530" s="20">
        <v>60456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928470</v>
      </c>
      <c r="AD530" s="5">
        <f t="shared" si="66"/>
        <v>391524</v>
      </c>
      <c r="AE530" s="5">
        <f t="shared" si="67"/>
        <v>1319994</v>
      </c>
      <c r="AG530" s="2">
        <f t="shared" si="68"/>
        <v>6</v>
      </c>
      <c r="AH530" s="2">
        <f t="shared" si="69"/>
        <v>2025</v>
      </c>
      <c r="AJ530" s="5">
        <f t="shared" si="70"/>
        <v>93612</v>
      </c>
      <c r="AK530" s="2">
        <f t="shared" si="71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40"/>
    </row>
    <row r="531" spans="1:89" x14ac:dyDescent="0.25">
      <c r="A531" s="18">
        <v>45814</v>
      </c>
      <c r="B531" s="20">
        <v>54882</v>
      </c>
      <c r="C531" s="20">
        <v>51685</v>
      </c>
      <c r="D531" s="20">
        <v>47826</v>
      </c>
      <c r="E531" s="20">
        <v>46746</v>
      </c>
      <c r="F531" s="20">
        <v>49845</v>
      </c>
      <c r="G531" s="20">
        <v>52993</v>
      </c>
      <c r="H531" s="20">
        <v>57879</v>
      </c>
      <c r="I531" s="20">
        <v>58934</v>
      </c>
      <c r="J531" s="20">
        <v>50030</v>
      </c>
      <c r="K531" s="20">
        <v>49120</v>
      </c>
      <c r="L531" s="20">
        <v>47517</v>
      </c>
      <c r="M531" s="20">
        <v>48410</v>
      </c>
      <c r="N531" s="20">
        <v>43362</v>
      </c>
      <c r="O531" s="20">
        <v>39097</v>
      </c>
      <c r="P531" s="20">
        <v>42536</v>
      </c>
      <c r="Q531" s="20">
        <v>51924</v>
      </c>
      <c r="R531" s="20">
        <v>62557</v>
      </c>
      <c r="S531" s="20">
        <v>78406</v>
      </c>
      <c r="T531" s="20">
        <v>91210</v>
      </c>
      <c r="U531" s="20">
        <v>93134</v>
      </c>
      <c r="V531" s="20">
        <v>93270</v>
      </c>
      <c r="W531" s="20">
        <v>84579</v>
      </c>
      <c r="X531" s="20">
        <v>73089</v>
      </c>
      <c r="Y531" s="20">
        <v>61782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1007175</v>
      </c>
      <c r="AD531" s="5">
        <f t="shared" si="66"/>
        <v>423638</v>
      </c>
      <c r="AE531" s="5">
        <f t="shared" si="67"/>
        <v>1430813</v>
      </c>
      <c r="AG531" s="2">
        <f t="shared" si="68"/>
        <v>6</v>
      </c>
      <c r="AH531" s="2">
        <f t="shared" si="69"/>
        <v>2025</v>
      </c>
      <c r="AJ531" s="5">
        <f t="shared" si="70"/>
        <v>93270</v>
      </c>
      <c r="AK531" s="2">
        <f t="shared" si="71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40"/>
    </row>
    <row r="532" spans="1:89" x14ac:dyDescent="0.25">
      <c r="A532" s="18">
        <v>45815</v>
      </c>
      <c r="B532" s="20">
        <v>54502</v>
      </c>
      <c r="C532" s="20">
        <v>49772</v>
      </c>
      <c r="D532" s="20">
        <v>48272</v>
      </c>
      <c r="E532" s="20">
        <v>46867</v>
      </c>
      <c r="F532" s="20">
        <v>47804</v>
      </c>
      <c r="G532" s="20">
        <v>50308</v>
      </c>
      <c r="H532" s="20">
        <v>54669</v>
      </c>
      <c r="I532" s="20">
        <v>59992</v>
      </c>
      <c r="J532" s="20">
        <v>61366</v>
      </c>
      <c r="K532" s="20">
        <v>63657</v>
      </c>
      <c r="L532" s="20">
        <v>61782</v>
      </c>
      <c r="M532" s="20">
        <v>61479</v>
      </c>
      <c r="N532" s="20">
        <v>64003</v>
      </c>
      <c r="O532" s="20">
        <v>63973</v>
      </c>
      <c r="P532" s="20">
        <v>64515</v>
      </c>
      <c r="Q532" s="20">
        <v>67109</v>
      </c>
      <c r="R532" s="20">
        <v>72922</v>
      </c>
      <c r="S532" s="20">
        <v>81010</v>
      </c>
      <c r="T532" s="20">
        <v>85629</v>
      </c>
      <c r="U532" s="20">
        <v>88874</v>
      </c>
      <c r="V532" s="20">
        <v>87260</v>
      </c>
      <c r="W532" s="20">
        <v>80545</v>
      </c>
      <c r="X532" s="20">
        <v>69455</v>
      </c>
      <c r="Y532" s="20">
        <v>60250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1546015</v>
      </c>
      <c r="AE532" s="5">
        <f t="shared" si="67"/>
        <v>1546015</v>
      </c>
      <c r="AG532" s="2">
        <f t="shared" si="68"/>
        <v>6</v>
      </c>
      <c r="AH532" s="2">
        <f t="shared" si="69"/>
        <v>2025</v>
      </c>
      <c r="AJ532" s="5">
        <f t="shared" si="70"/>
        <v>88874</v>
      </c>
      <c r="AK532" s="2">
        <f t="shared" si="71"/>
        <v>20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40"/>
    </row>
    <row r="533" spans="1:89" x14ac:dyDescent="0.25">
      <c r="A533" s="18">
        <v>45816</v>
      </c>
      <c r="B533" s="20">
        <v>53189</v>
      </c>
      <c r="C533" s="20">
        <v>47671</v>
      </c>
      <c r="D533" s="20">
        <v>45838</v>
      </c>
      <c r="E533" s="20">
        <v>44938</v>
      </c>
      <c r="F533" s="20">
        <v>44555</v>
      </c>
      <c r="G533" s="20">
        <v>46175</v>
      </c>
      <c r="H533" s="20">
        <v>46249</v>
      </c>
      <c r="I533" s="20">
        <v>44657</v>
      </c>
      <c r="J533" s="20">
        <v>45602</v>
      </c>
      <c r="K533" s="20">
        <v>41874</v>
      </c>
      <c r="L533" s="20">
        <v>33930</v>
      </c>
      <c r="M533" s="20">
        <v>30933</v>
      </c>
      <c r="N533" s="20">
        <v>29909</v>
      </c>
      <c r="O533" s="20">
        <v>28108</v>
      </c>
      <c r="P533" s="20">
        <v>28843</v>
      </c>
      <c r="Q533" s="20">
        <v>34860</v>
      </c>
      <c r="R533" s="20">
        <v>44791</v>
      </c>
      <c r="S533" s="20">
        <v>61011</v>
      </c>
      <c r="T533" s="20">
        <v>77850</v>
      </c>
      <c r="U533" s="20">
        <v>89063</v>
      </c>
      <c r="V533" s="20">
        <v>90934</v>
      </c>
      <c r="W533" s="20">
        <v>83590</v>
      </c>
      <c r="X533" s="20">
        <v>70051</v>
      </c>
      <c r="Y533" s="20">
        <v>58821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1223442</v>
      </c>
      <c r="AE533" s="5">
        <f t="shared" si="67"/>
        <v>1223442</v>
      </c>
      <c r="AG533" s="2">
        <f t="shared" si="68"/>
        <v>6</v>
      </c>
      <c r="AH533" s="2">
        <f t="shared" si="69"/>
        <v>2025</v>
      </c>
      <c r="AJ533" s="5">
        <f t="shared" si="70"/>
        <v>90934</v>
      </c>
      <c r="AK533" s="2">
        <f t="shared" si="71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40"/>
    </row>
    <row r="534" spans="1:89" x14ac:dyDescent="0.25">
      <c r="A534" s="18">
        <v>45817</v>
      </c>
      <c r="B534" s="20">
        <v>50187</v>
      </c>
      <c r="C534" s="20">
        <v>45517</v>
      </c>
      <c r="D534" s="20">
        <v>43266</v>
      </c>
      <c r="E534" s="20">
        <v>43274</v>
      </c>
      <c r="F534" s="20">
        <v>46028</v>
      </c>
      <c r="G534" s="20">
        <v>51303</v>
      </c>
      <c r="H534" s="20">
        <v>57132</v>
      </c>
      <c r="I534" s="20">
        <v>55562</v>
      </c>
      <c r="J534" s="20">
        <v>45782</v>
      </c>
      <c r="K534" s="20">
        <v>40425</v>
      </c>
      <c r="L534" s="20">
        <v>33568</v>
      </c>
      <c r="M534" s="20">
        <v>34120</v>
      </c>
      <c r="N534" s="20">
        <v>36089</v>
      </c>
      <c r="O534" s="20">
        <v>33328</v>
      </c>
      <c r="P534" s="20">
        <v>39159</v>
      </c>
      <c r="Q534" s="20">
        <v>41660</v>
      </c>
      <c r="R534" s="20">
        <v>45329</v>
      </c>
      <c r="S534" s="20">
        <v>56911</v>
      </c>
      <c r="T534" s="20">
        <v>74864</v>
      </c>
      <c r="U534" s="20">
        <v>82973</v>
      </c>
      <c r="V534" s="20">
        <v>87281</v>
      </c>
      <c r="W534" s="20">
        <v>78774</v>
      </c>
      <c r="X534" s="20">
        <v>66638</v>
      </c>
      <c r="Y534" s="20">
        <v>56401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852463</v>
      </c>
      <c r="AD534" s="5">
        <f t="shared" si="66"/>
        <v>393108</v>
      </c>
      <c r="AE534" s="5">
        <f t="shared" si="67"/>
        <v>1245571</v>
      </c>
      <c r="AG534" s="2">
        <f t="shared" si="68"/>
        <v>6</v>
      </c>
      <c r="AH534" s="2">
        <f t="shared" si="69"/>
        <v>2025</v>
      </c>
      <c r="AJ534" s="5">
        <f t="shared" si="70"/>
        <v>87281</v>
      </c>
      <c r="AK534" s="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40"/>
    </row>
    <row r="535" spans="1:89" x14ac:dyDescent="0.25">
      <c r="A535" s="18">
        <v>45818</v>
      </c>
      <c r="B535" s="20">
        <v>49546</v>
      </c>
      <c r="C535" s="20">
        <v>44336</v>
      </c>
      <c r="D535" s="20">
        <v>43222</v>
      </c>
      <c r="E535" s="20">
        <v>43492</v>
      </c>
      <c r="F535" s="20">
        <v>46333</v>
      </c>
      <c r="G535" s="20">
        <v>51993</v>
      </c>
      <c r="H535" s="20">
        <v>62075</v>
      </c>
      <c r="I535" s="20">
        <v>69772</v>
      </c>
      <c r="J535" s="20">
        <v>66161</v>
      </c>
      <c r="K535" s="20">
        <v>66744</v>
      </c>
      <c r="L535" s="20">
        <v>63314</v>
      </c>
      <c r="M535" s="20">
        <v>58779</v>
      </c>
      <c r="N535" s="20">
        <v>56787</v>
      </c>
      <c r="O535" s="20">
        <v>54593</v>
      </c>
      <c r="P535" s="20">
        <v>54853</v>
      </c>
      <c r="Q535" s="20">
        <v>60283</v>
      </c>
      <c r="R535" s="20">
        <v>67164</v>
      </c>
      <c r="S535" s="20">
        <v>76373</v>
      </c>
      <c r="T535" s="20">
        <v>83998</v>
      </c>
      <c r="U535" s="20">
        <v>86830</v>
      </c>
      <c r="V535" s="20">
        <v>87562</v>
      </c>
      <c r="W535" s="20">
        <v>78430</v>
      </c>
      <c r="X535" s="20">
        <v>66287</v>
      </c>
      <c r="Y535" s="20">
        <v>56182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1097930</v>
      </c>
      <c r="AD535" s="5">
        <f t="shared" si="66"/>
        <v>397179</v>
      </c>
      <c r="AE535" s="5">
        <f t="shared" si="67"/>
        <v>1495109</v>
      </c>
      <c r="AG535" s="2">
        <f t="shared" si="68"/>
        <v>6</v>
      </c>
      <c r="AH535" s="2">
        <f t="shared" si="69"/>
        <v>2025</v>
      </c>
      <c r="AJ535" s="5">
        <f t="shared" si="70"/>
        <v>87562</v>
      </c>
      <c r="AK535" s="2">
        <f t="shared" si="71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40"/>
    </row>
    <row r="536" spans="1:89" x14ac:dyDescent="0.25">
      <c r="A536" s="18">
        <v>45819</v>
      </c>
      <c r="B536" s="20">
        <v>49347</v>
      </c>
      <c r="C536" s="20">
        <v>45422</v>
      </c>
      <c r="D536" s="20">
        <v>43632</v>
      </c>
      <c r="E536" s="20">
        <v>44315</v>
      </c>
      <c r="F536" s="20">
        <v>47265</v>
      </c>
      <c r="G536" s="20">
        <v>51703</v>
      </c>
      <c r="H536" s="20">
        <v>55612</v>
      </c>
      <c r="I536" s="20">
        <v>48906</v>
      </c>
      <c r="J536" s="20">
        <v>38074</v>
      </c>
      <c r="K536" s="20">
        <v>34657</v>
      </c>
      <c r="L536" s="20">
        <v>32240</v>
      </c>
      <c r="M536" s="20">
        <v>31412</v>
      </c>
      <c r="N536" s="20">
        <v>35574</v>
      </c>
      <c r="O536" s="20">
        <v>34950</v>
      </c>
      <c r="P536" s="20">
        <v>35338</v>
      </c>
      <c r="Q536" s="20">
        <v>41199</v>
      </c>
      <c r="R536" s="20">
        <v>48302</v>
      </c>
      <c r="S536" s="20">
        <v>61284</v>
      </c>
      <c r="T536" s="20">
        <v>77142</v>
      </c>
      <c r="U536" s="20">
        <v>87734</v>
      </c>
      <c r="V536" s="20">
        <v>90938</v>
      </c>
      <c r="W536" s="20">
        <v>83937</v>
      </c>
      <c r="X536" s="20">
        <v>70405</v>
      </c>
      <c r="Y536" s="20">
        <v>59364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852092</v>
      </c>
      <c r="AD536" s="5">
        <f t="shared" si="66"/>
        <v>396660</v>
      </c>
      <c r="AE536" s="5">
        <f t="shared" si="67"/>
        <v>1248752</v>
      </c>
      <c r="AG536" s="2">
        <f t="shared" si="68"/>
        <v>6</v>
      </c>
      <c r="AH536" s="2">
        <f t="shared" si="69"/>
        <v>2025</v>
      </c>
      <c r="AJ536" s="5">
        <f t="shared" si="70"/>
        <v>90938</v>
      </c>
      <c r="AK536" s="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40"/>
    </row>
    <row r="537" spans="1:89" x14ac:dyDescent="0.25">
      <c r="A537" s="18">
        <v>45820</v>
      </c>
      <c r="B537" s="20">
        <v>51242</v>
      </c>
      <c r="C537" s="20">
        <v>46894</v>
      </c>
      <c r="D537" s="20">
        <v>44859</v>
      </c>
      <c r="E537" s="20">
        <v>44746</v>
      </c>
      <c r="F537" s="20">
        <v>47577</v>
      </c>
      <c r="G537" s="20">
        <v>51957</v>
      </c>
      <c r="H537" s="20">
        <v>61625</v>
      </c>
      <c r="I537" s="20">
        <v>64710</v>
      </c>
      <c r="J537" s="20">
        <v>49284</v>
      </c>
      <c r="K537" s="20">
        <v>38290</v>
      </c>
      <c r="L537" s="20">
        <v>37603</v>
      </c>
      <c r="M537" s="20">
        <v>36850</v>
      </c>
      <c r="N537" s="20">
        <v>42989</v>
      </c>
      <c r="O537" s="20">
        <v>41881</v>
      </c>
      <c r="P537" s="20">
        <v>42610</v>
      </c>
      <c r="Q537" s="20">
        <v>45012</v>
      </c>
      <c r="R537" s="20">
        <v>50944</v>
      </c>
      <c r="S537" s="20">
        <v>62857</v>
      </c>
      <c r="T537" s="20">
        <v>76691</v>
      </c>
      <c r="U537" s="20">
        <v>85994</v>
      </c>
      <c r="V537" s="20">
        <v>89937</v>
      </c>
      <c r="W537" s="20">
        <v>80501</v>
      </c>
      <c r="X537" s="20">
        <v>69156</v>
      </c>
      <c r="Y537" s="20">
        <v>58023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915309</v>
      </c>
      <c r="AD537" s="5">
        <f t="shared" si="66"/>
        <v>406923</v>
      </c>
      <c r="AE537" s="5">
        <f t="shared" si="67"/>
        <v>1322232</v>
      </c>
      <c r="AG537" s="2">
        <f t="shared" si="68"/>
        <v>6</v>
      </c>
      <c r="AH537" s="2">
        <f t="shared" si="69"/>
        <v>2025</v>
      </c>
      <c r="AJ537" s="5">
        <f t="shared" si="70"/>
        <v>89937</v>
      </c>
      <c r="AK537" s="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40"/>
    </row>
    <row r="538" spans="1:89" x14ac:dyDescent="0.25">
      <c r="A538" s="18">
        <v>45821</v>
      </c>
      <c r="B538" s="20">
        <v>50622</v>
      </c>
      <c r="C538" s="20">
        <v>45212</v>
      </c>
      <c r="D538" s="20">
        <v>43398</v>
      </c>
      <c r="E538" s="20">
        <v>43209</v>
      </c>
      <c r="F538" s="20">
        <v>44687</v>
      </c>
      <c r="G538" s="20">
        <v>48833</v>
      </c>
      <c r="H538" s="20">
        <v>50366</v>
      </c>
      <c r="I538" s="20">
        <v>45701</v>
      </c>
      <c r="J538" s="20">
        <v>36725</v>
      </c>
      <c r="K538" s="20">
        <v>34130</v>
      </c>
      <c r="L538" s="20">
        <v>29643</v>
      </c>
      <c r="M538" s="20">
        <v>26653</v>
      </c>
      <c r="N538" s="20">
        <v>25756</v>
      </c>
      <c r="O538" s="20">
        <v>24365</v>
      </c>
      <c r="P538" s="20">
        <v>25338</v>
      </c>
      <c r="Q538" s="20">
        <v>30766</v>
      </c>
      <c r="R538" s="20">
        <v>39622</v>
      </c>
      <c r="S538" s="20">
        <v>52774</v>
      </c>
      <c r="T538" s="20">
        <v>68797</v>
      </c>
      <c r="U538" s="20">
        <v>78769</v>
      </c>
      <c r="V538" s="20">
        <v>83851</v>
      </c>
      <c r="W538" s="20">
        <v>77197</v>
      </c>
      <c r="X538" s="20">
        <v>66758</v>
      </c>
      <c r="Y538" s="20">
        <v>56358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746845</v>
      </c>
      <c r="AD538" s="5">
        <f t="shared" si="66"/>
        <v>382685</v>
      </c>
      <c r="AE538" s="5">
        <f t="shared" si="67"/>
        <v>1129530</v>
      </c>
      <c r="AG538" s="2">
        <f t="shared" si="68"/>
        <v>6</v>
      </c>
      <c r="AH538" s="2">
        <f t="shared" si="69"/>
        <v>2025</v>
      </c>
      <c r="AJ538" s="5">
        <f t="shared" si="70"/>
        <v>83851</v>
      </c>
      <c r="AK538" s="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40"/>
    </row>
    <row r="539" spans="1:89" x14ac:dyDescent="0.25">
      <c r="A539" s="18">
        <v>45822</v>
      </c>
      <c r="B539" s="20">
        <v>49483</v>
      </c>
      <c r="C539" s="20">
        <v>45039</v>
      </c>
      <c r="D539" s="20">
        <v>43761</v>
      </c>
      <c r="E539" s="20">
        <v>42789</v>
      </c>
      <c r="F539" s="20">
        <v>43699</v>
      </c>
      <c r="G539" s="20">
        <v>46630</v>
      </c>
      <c r="H539" s="20">
        <v>50870</v>
      </c>
      <c r="I539" s="20">
        <v>52815</v>
      </c>
      <c r="J539" s="20">
        <v>44808</v>
      </c>
      <c r="K539" s="20">
        <v>39967</v>
      </c>
      <c r="L539" s="20">
        <v>35793</v>
      </c>
      <c r="M539" s="20">
        <v>36394</v>
      </c>
      <c r="N539" s="20">
        <v>35110</v>
      </c>
      <c r="O539" s="20">
        <v>28555</v>
      </c>
      <c r="P539" s="20">
        <v>28087</v>
      </c>
      <c r="Q539" s="20">
        <v>30574</v>
      </c>
      <c r="R539" s="20">
        <v>39925</v>
      </c>
      <c r="S539" s="20">
        <v>53792</v>
      </c>
      <c r="T539" s="20">
        <v>68787</v>
      </c>
      <c r="U539" s="20">
        <v>79593</v>
      </c>
      <c r="V539" s="20">
        <v>83192</v>
      </c>
      <c r="W539" s="20">
        <v>77970</v>
      </c>
      <c r="X539" s="20">
        <v>67949</v>
      </c>
      <c r="Y539" s="20">
        <v>58100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1183682</v>
      </c>
      <c r="AE539" s="5">
        <f t="shared" si="67"/>
        <v>1183682</v>
      </c>
      <c r="AG539" s="2">
        <f t="shared" si="68"/>
        <v>6</v>
      </c>
      <c r="AH539" s="2">
        <f t="shared" si="69"/>
        <v>2025</v>
      </c>
      <c r="AJ539" s="5">
        <f t="shared" si="70"/>
        <v>83192</v>
      </c>
      <c r="AK539" s="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40"/>
    </row>
    <row r="540" spans="1:89" x14ac:dyDescent="0.25">
      <c r="A540" s="18">
        <v>45823</v>
      </c>
      <c r="B540" s="20">
        <v>50280</v>
      </c>
      <c r="C540" s="20">
        <v>45532</v>
      </c>
      <c r="D540" s="20">
        <v>44239</v>
      </c>
      <c r="E540" s="20">
        <v>43244</v>
      </c>
      <c r="F540" s="20">
        <v>44193</v>
      </c>
      <c r="G540" s="20">
        <v>45539</v>
      </c>
      <c r="H540" s="20">
        <v>45628</v>
      </c>
      <c r="I540" s="20">
        <v>42345</v>
      </c>
      <c r="J540" s="20">
        <v>35766</v>
      </c>
      <c r="K540" s="20">
        <v>29924</v>
      </c>
      <c r="L540" s="20">
        <v>25672</v>
      </c>
      <c r="M540" s="20">
        <v>24855</v>
      </c>
      <c r="N540" s="20">
        <v>27050</v>
      </c>
      <c r="O540" s="20">
        <v>26683</v>
      </c>
      <c r="P540" s="20">
        <v>28183</v>
      </c>
      <c r="Q540" s="20">
        <v>36023</v>
      </c>
      <c r="R540" s="20">
        <v>43605</v>
      </c>
      <c r="S540" s="20">
        <v>57436</v>
      </c>
      <c r="T540" s="20">
        <v>72833</v>
      </c>
      <c r="U540" s="20">
        <v>82921</v>
      </c>
      <c r="V540" s="20">
        <v>85808</v>
      </c>
      <c r="W540" s="20">
        <v>78829</v>
      </c>
      <c r="X540" s="20">
        <v>67134</v>
      </c>
      <c r="Y540" s="20">
        <v>56893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1140615</v>
      </c>
      <c r="AE540" s="5">
        <f t="shared" si="67"/>
        <v>1140615</v>
      </c>
      <c r="AG540" s="2">
        <f t="shared" si="68"/>
        <v>6</v>
      </c>
      <c r="AH540" s="2">
        <f t="shared" si="69"/>
        <v>2025</v>
      </c>
      <c r="AJ540" s="5">
        <f t="shared" si="70"/>
        <v>85808</v>
      </c>
      <c r="AK540" s="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40"/>
    </row>
    <row r="541" spans="1:89" x14ac:dyDescent="0.25">
      <c r="A541" s="18">
        <v>45824</v>
      </c>
      <c r="B541" s="20">
        <v>48317</v>
      </c>
      <c r="C541" s="20">
        <v>44143</v>
      </c>
      <c r="D541" s="20">
        <v>42590</v>
      </c>
      <c r="E541" s="20">
        <v>42738</v>
      </c>
      <c r="F541" s="20">
        <v>45234</v>
      </c>
      <c r="G541" s="20">
        <v>49319</v>
      </c>
      <c r="H541" s="20">
        <v>54967</v>
      </c>
      <c r="I541" s="20">
        <v>54556</v>
      </c>
      <c r="J541" s="20">
        <v>44025</v>
      </c>
      <c r="K541" s="20">
        <v>34052</v>
      </c>
      <c r="L541" s="20">
        <v>30926</v>
      </c>
      <c r="M541" s="20">
        <v>30976</v>
      </c>
      <c r="N541" s="20">
        <v>30762</v>
      </c>
      <c r="O541" s="20">
        <v>31014</v>
      </c>
      <c r="P541" s="20">
        <v>32270</v>
      </c>
      <c r="Q541" s="20">
        <v>36308</v>
      </c>
      <c r="R541" s="20">
        <v>44423</v>
      </c>
      <c r="S541" s="20">
        <v>56874</v>
      </c>
      <c r="T541" s="20">
        <v>72144</v>
      </c>
      <c r="U541" s="20">
        <v>83407</v>
      </c>
      <c r="V541" s="20">
        <v>86866</v>
      </c>
      <c r="W541" s="20">
        <v>80141</v>
      </c>
      <c r="X541" s="20">
        <v>66860</v>
      </c>
      <c r="Y541" s="20">
        <v>55825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815604</v>
      </c>
      <c r="AD541" s="5">
        <f t="shared" si="66"/>
        <v>383133</v>
      </c>
      <c r="AE541" s="5">
        <f t="shared" si="67"/>
        <v>1198737</v>
      </c>
      <c r="AG541" s="2">
        <f t="shared" si="68"/>
        <v>6</v>
      </c>
      <c r="AH541" s="2">
        <f t="shared" si="69"/>
        <v>2025</v>
      </c>
      <c r="AJ541" s="5">
        <f t="shared" si="70"/>
        <v>86866</v>
      </c>
      <c r="AK541" s="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40"/>
    </row>
    <row r="542" spans="1:89" x14ac:dyDescent="0.25">
      <c r="A542" s="18">
        <v>45825</v>
      </c>
      <c r="B542" s="20">
        <v>49300</v>
      </c>
      <c r="C542" s="20">
        <v>44380</v>
      </c>
      <c r="D542" s="20">
        <v>42766</v>
      </c>
      <c r="E542" s="20">
        <v>43287</v>
      </c>
      <c r="F542" s="20">
        <v>45367</v>
      </c>
      <c r="G542" s="20">
        <v>49348</v>
      </c>
      <c r="H542" s="20">
        <v>55387</v>
      </c>
      <c r="I542" s="20">
        <v>55499</v>
      </c>
      <c r="J542" s="20">
        <v>47220</v>
      </c>
      <c r="K542" s="20">
        <v>38756</v>
      </c>
      <c r="L542" s="20">
        <v>32877</v>
      </c>
      <c r="M542" s="20">
        <v>28969</v>
      </c>
      <c r="N542" s="20">
        <v>29051</v>
      </c>
      <c r="O542" s="20">
        <v>28733</v>
      </c>
      <c r="P542" s="20">
        <v>29058</v>
      </c>
      <c r="Q542" s="20">
        <v>34524</v>
      </c>
      <c r="R542" s="20">
        <v>49543</v>
      </c>
      <c r="S542" s="20">
        <v>65886</v>
      </c>
      <c r="T542" s="20">
        <v>76651</v>
      </c>
      <c r="U542" s="20">
        <v>84200</v>
      </c>
      <c r="V542" s="20">
        <v>88403</v>
      </c>
      <c r="W542" s="20">
        <v>79373</v>
      </c>
      <c r="X542" s="20">
        <v>67695</v>
      </c>
      <c r="Y542" s="20">
        <v>57523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836438</v>
      </c>
      <c r="AD542" s="5">
        <f t="shared" si="66"/>
        <v>387358</v>
      </c>
      <c r="AE542" s="5">
        <f t="shared" si="67"/>
        <v>1223796</v>
      </c>
      <c r="AG542" s="2">
        <f t="shared" si="68"/>
        <v>6</v>
      </c>
      <c r="AH542" s="2">
        <f t="shared" si="69"/>
        <v>2025</v>
      </c>
      <c r="AJ542" s="5">
        <f t="shared" si="70"/>
        <v>88403</v>
      </c>
      <c r="AK542" s="2">
        <f t="shared" si="71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40"/>
    </row>
    <row r="543" spans="1:89" x14ac:dyDescent="0.25">
      <c r="A543" s="18">
        <v>45826</v>
      </c>
      <c r="B543" s="20">
        <v>49808</v>
      </c>
      <c r="C543" s="20">
        <v>45411</v>
      </c>
      <c r="D543" s="20">
        <v>43718</v>
      </c>
      <c r="E543" s="20">
        <v>44086</v>
      </c>
      <c r="F543" s="20">
        <v>46065</v>
      </c>
      <c r="G543" s="20">
        <v>51426</v>
      </c>
      <c r="H543" s="20">
        <v>60051</v>
      </c>
      <c r="I543" s="20">
        <v>66549</v>
      </c>
      <c r="J543" s="20">
        <v>63689</v>
      </c>
      <c r="K543" s="20">
        <v>66772</v>
      </c>
      <c r="L543" s="20">
        <v>60492</v>
      </c>
      <c r="M543" s="20">
        <v>59525</v>
      </c>
      <c r="N543" s="20">
        <v>57919</v>
      </c>
      <c r="O543" s="20">
        <v>51679</v>
      </c>
      <c r="P543" s="20">
        <v>51116</v>
      </c>
      <c r="Q543" s="20">
        <v>54436</v>
      </c>
      <c r="R543" s="20">
        <v>63054</v>
      </c>
      <c r="S543" s="20">
        <v>72383</v>
      </c>
      <c r="T543" s="20">
        <v>82937</v>
      </c>
      <c r="U543" s="20">
        <v>86940</v>
      </c>
      <c r="V543" s="20">
        <v>89317</v>
      </c>
      <c r="W543" s="20">
        <v>81597</v>
      </c>
      <c r="X543" s="20">
        <v>69097</v>
      </c>
      <c r="Y543" s="20">
        <v>58147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1077502</v>
      </c>
      <c r="AD543" s="5">
        <f t="shared" si="66"/>
        <v>398712</v>
      </c>
      <c r="AE543" s="5">
        <f t="shared" si="67"/>
        <v>1476214</v>
      </c>
      <c r="AG543" s="2">
        <f t="shared" si="68"/>
        <v>6</v>
      </c>
      <c r="AH543" s="2">
        <f t="shared" si="69"/>
        <v>2025</v>
      </c>
      <c r="AJ543" s="5">
        <f t="shared" si="70"/>
        <v>89317</v>
      </c>
      <c r="AK543" s="2">
        <f t="shared" si="71"/>
        <v>21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40"/>
    </row>
    <row r="544" spans="1:89" x14ac:dyDescent="0.25">
      <c r="A544" s="18">
        <v>45827</v>
      </c>
      <c r="B544" s="20">
        <v>52014</v>
      </c>
      <c r="C544" s="20">
        <v>47450</v>
      </c>
      <c r="D544" s="20">
        <v>45353</v>
      </c>
      <c r="E544" s="20">
        <v>45386</v>
      </c>
      <c r="F544" s="20">
        <v>48002</v>
      </c>
      <c r="G544" s="20">
        <v>52490</v>
      </c>
      <c r="H544" s="20">
        <v>59726</v>
      </c>
      <c r="I544" s="20">
        <v>65853</v>
      </c>
      <c r="J544" s="20">
        <v>62155</v>
      </c>
      <c r="K544" s="20">
        <v>63261</v>
      </c>
      <c r="L544" s="20">
        <v>56645</v>
      </c>
      <c r="M544" s="20">
        <v>49544</v>
      </c>
      <c r="N544" s="20">
        <v>52425</v>
      </c>
      <c r="O544" s="20">
        <v>49632</v>
      </c>
      <c r="P544" s="20">
        <v>52178</v>
      </c>
      <c r="Q544" s="20">
        <v>58750</v>
      </c>
      <c r="R544" s="20">
        <v>69976</v>
      </c>
      <c r="S544" s="20">
        <v>78007</v>
      </c>
      <c r="T544" s="20">
        <v>84704</v>
      </c>
      <c r="U544" s="20">
        <v>93970</v>
      </c>
      <c r="V544" s="20">
        <v>96981</v>
      </c>
      <c r="W544" s="20">
        <v>86535</v>
      </c>
      <c r="X544" s="20">
        <v>75042</v>
      </c>
      <c r="Y544" s="20">
        <v>61199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1095658</v>
      </c>
      <c r="AD544" s="5">
        <f t="shared" si="66"/>
        <v>411620</v>
      </c>
      <c r="AE544" s="5">
        <f t="shared" si="67"/>
        <v>1507278</v>
      </c>
      <c r="AG544" s="2">
        <f t="shared" si="68"/>
        <v>6</v>
      </c>
      <c r="AH544" s="2">
        <f t="shared" si="69"/>
        <v>2025</v>
      </c>
      <c r="AJ544" s="5">
        <f t="shared" si="70"/>
        <v>96981</v>
      </c>
      <c r="AK544" s="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40"/>
    </row>
    <row r="545" spans="1:114" x14ac:dyDescent="0.25">
      <c r="A545" s="18">
        <v>45828</v>
      </c>
      <c r="B545" s="20">
        <v>53234</v>
      </c>
      <c r="C545" s="20">
        <v>48342</v>
      </c>
      <c r="D545" s="20">
        <v>46293</v>
      </c>
      <c r="E545" s="20">
        <v>46294</v>
      </c>
      <c r="F545" s="20">
        <v>47922</v>
      </c>
      <c r="G545" s="20">
        <v>52797</v>
      </c>
      <c r="H545" s="20">
        <v>60786</v>
      </c>
      <c r="I545" s="20">
        <v>67124</v>
      </c>
      <c r="J545" s="20">
        <v>60693</v>
      </c>
      <c r="K545" s="20">
        <v>53072</v>
      </c>
      <c r="L545" s="20">
        <v>49272</v>
      </c>
      <c r="M545" s="20">
        <v>47517</v>
      </c>
      <c r="N545" s="20">
        <v>51006</v>
      </c>
      <c r="O545" s="20">
        <v>49727</v>
      </c>
      <c r="P545" s="20">
        <v>46529</v>
      </c>
      <c r="Q545" s="20">
        <v>50359</v>
      </c>
      <c r="R545" s="20">
        <v>62332</v>
      </c>
      <c r="S545" s="20">
        <v>74107</v>
      </c>
      <c r="T545" s="20">
        <v>79722</v>
      </c>
      <c r="U545" s="20">
        <v>85753</v>
      </c>
      <c r="V545" s="20">
        <v>88066</v>
      </c>
      <c r="W545" s="20">
        <v>82170</v>
      </c>
      <c r="X545" s="20">
        <v>70395</v>
      </c>
      <c r="Y545" s="20">
        <v>59198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1017844</v>
      </c>
      <c r="AD545" s="5">
        <f t="shared" si="66"/>
        <v>414866</v>
      </c>
      <c r="AE545" s="5">
        <f t="shared" si="67"/>
        <v>1432710</v>
      </c>
      <c r="AG545" s="2">
        <f t="shared" si="68"/>
        <v>6</v>
      </c>
      <c r="AH545" s="2">
        <f t="shared" si="69"/>
        <v>2025</v>
      </c>
      <c r="AJ545" s="5">
        <f t="shared" si="70"/>
        <v>88066</v>
      </c>
      <c r="AK545" s="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40"/>
    </row>
    <row r="546" spans="1:114" x14ac:dyDescent="0.25">
      <c r="A546" s="18">
        <v>45829</v>
      </c>
      <c r="B546" s="20">
        <v>52127</v>
      </c>
      <c r="C546" s="20">
        <v>46328</v>
      </c>
      <c r="D546" s="20">
        <v>44929</v>
      </c>
      <c r="E546" s="20">
        <v>43872</v>
      </c>
      <c r="F546" s="20">
        <v>44386</v>
      </c>
      <c r="G546" s="20">
        <v>46051</v>
      </c>
      <c r="H546" s="20">
        <v>45730</v>
      </c>
      <c r="I546" s="20">
        <v>41509</v>
      </c>
      <c r="J546" s="20">
        <v>36034</v>
      </c>
      <c r="K546" s="20">
        <v>33009</v>
      </c>
      <c r="L546" s="20">
        <v>28245</v>
      </c>
      <c r="M546" s="20">
        <v>28542</v>
      </c>
      <c r="N546" s="20">
        <v>27813</v>
      </c>
      <c r="O546" s="20">
        <v>25919</v>
      </c>
      <c r="P546" s="20">
        <v>27518</v>
      </c>
      <c r="Q546" s="20">
        <v>32507</v>
      </c>
      <c r="R546" s="20">
        <v>42341</v>
      </c>
      <c r="S546" s="20">
        <v>58263</v>
      </c>
      <c r="T546" s="20">
        <v>78645</v>
      </c>
      <c r="U546" s="20">
        <v>89120</v>
      </c>
      <c r="V546" s="20">
        <v>92282</v>
      </c>
      <c r="W546" s="20">
        <v>84575</v>
      </c>
      <c r="X546" s="20">
        <v>73491</v>
      </c>
      <c r="Y546" s="20">
        <v>62413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1185649</v>
      </c>
      <c r="AE546" s="5">
        <f t="shared" si="67"/>
        <v>1185649</v>
      </c>
      <c r="AG546" s="2">
        <f t="shared" si="68"/>
        <v>6</v>
      </c>
      <c r="AH546" s="2">
        <f t="shared" si="69"/>
        <v>2025</v>
      </c>
      <c r="AJ546" s="5">
        <f t="shared" si="70"/>
        <v>92282</v>
      </c>
      <c r="AK546" s="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40"/>
    </row>
    <row r="547" spans="1:114" x14ac:dyDescent="0.25">
      <c r="A547" s="18">
        <v>45830</v>
      </c>
      <c r="B547" s="20">
        <v>42985</v>
      </c>
      <c r="C547" s="20">
        <v>38195</v>
      </c>
      <c r="D547" s="20">
        <v>36649</v>
      </c>
      <c r="E547" s="20">
        <v>35947</v>
      </c>
      <c r="F547" s="20">
        <v>37557</v>
      </c>
      <c r="G547" s="20">
        <v>42972</v>
      </c>
      <c r="H547" s="20">
        <v>51146</v>
      </c>
      <c r="I547" s="20">
        <v>64034</v>
      </c>
      <c r="J547" s="20">
        <v>69386</v>
      </c>
      <c r="K547" s="20">
        <v>80005</v>
      </c>
      <c r="L547" s="20">
        <v>74010</v>
      </c>
      <c r="M547" s="20">
        <v>70180</v>
      </c>
      <c r="N547" s="20">
        <v>69234</v>
      </c>
      <c r="O547" s="20">
        <v>64047</v>
      </c>
      <c r="P547" s="20">
        <v>63355</v>
      </c>
      <c r="Q547" s="20">
        <v>64906</v>
      </c>
      <c r="R547" s="20">
        <v>68593</v>
      </c>
      <c r="S547" s="20">
        <v>74473</v>
      </c>
      <c r="T547" s="20">
        <v>79686</v>
      </c>
      <c r="U547" s="20">
        <v>84576</v>
      </c>
      <c r="V547" s="20">
        <v>84366</v>
      </c>
      <c r="W547" s="20">
        <v>76315</v>
      </c>
      <c r="X547" s="20">
        <v>61195</v>
      </c>
      <c r="Y547" s="20">
        <v>51204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1485016</v>
      </c>
      <c r="AE547" s="5">
        <f t="shared" si="67"/>
        <v>1485016</v>
      </c>
      <c r="AG547" s="2">
        <f t="shared" si="68"/>
        <v>6</v>
      </c>
      <c r="AH547" s="2">
        <f t="shared" si="69"/>
        <v>2025</v>
      </c>
      <c r="AJ547" s="5">
        <f t="shared" si="70"/>
        <v>84576</v>
      </c>
      <c r="AK547" s="2">
        <f t="shared" si="71"/>
        <v>20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40"/>
    </row>
    <row r="548" spans="1:114" x14ac:dyDescent="0.25">
      <c r="A548" s="18">
        <v>45831</v>
      </c>
      <c r="B548" s="20">
        <v>56494</v>
      </c>
      <c r="C548" s="20">
        <v>50661</v>
      </c>
      <c r="D548" s="20">
        <v>48616</v>
      </c>
      <c r="E548" s="20">
        <v>47560</v>
      </c>
      <c r="F548" s="20">
        <v>50186</v>
      </c>
      <c r="G548" s="20">
        <v>53294</v>
      </c>
      <c r="H548" s="20">
        <v>58238</v>
      </c>
      <c r="I548" s="20">
        <v>54940</v>
      </c>
      <c r="J548" s="20">
        <v>48027</v>
      </c>
      <c r="K548" s="20">
        <v>47724</v>
      </c>
      <c r="L548" s="20">
        <v>45323</v>
      </c>
      <c r="M548" s="20">
        <v>45369</v>
      </c>
      <c r="N548" s="20">
        <v>47406</v>
      </c>
      <c r="O548" s="20">
        <v>46523</v>
      </c>
      <c r="P548" s="20">
        <v>48523</v>
      </c>
      <c r="Q548" s="20">
        <v>57081</v>
      </c>
      <c r="R548" s="20">
        <v>64205</v>
      </c>
      <c r="S548" s="20">
        <v>81964</v>
      </c>
      <c r="T548" s="20">
        <v>100320</v>
      </c>
      <c r="U548" s="20">
        <v>110380</v>
      </c>
      <c r="V548" s="20">
        <v>112290</v>
      </c>
      <c r="W548" s="20">
        <v>105092</v>
      </c>
      <c r="X548" s="20">
        <v>85499</v>
      </c>
      <c r="Y548" s="20">
        <v>71356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1100666</v>
      </c>
      <c r="AD548" s="5">
        <f t="shared" si="66"/>
        <v>436405</v>
      </c>
      <c r="AE548" s="5">
        <f t="shared" si="67"/>
        <v>1537071</v>
      </c>
      <c r="AG548" s="2">
        <f t="shared" si="68"/>
        <v>6</v>
      </c>
      <c r="AH548" s="2">
        <f t="shared" si="69"/>
        <v>2025</v>
      </c>
      <c r="AJ548" s="5">
        <f t="shared" si="70"/>
        <v>112290</v>
      </c>
      <c r="AK548" s="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40"/>
    </row>
    <row r="549" spans="1:114" x14ac:dyDescent="0.25">
      <c r="A549" s="18">
        <v>45832</v>
      </c>
      <c r="B549" s="20">
        <v>64219</v>
      </c>
      <c r="C549" s="20">
        <v>57783</v>
      </c>
      <c r="D549" s="20">
        <v>55205</v>
      </c>
      <c r="E549" s="20">
        <v>54672</v>
      </c>
      <c r="F549" s="20">
        <v>56274</v>
      </c>
      <c r="G549" s="20">
        <v>60810</v>
      </c>
      <c r="H549" s="20">
        <v>66411</v>
      </c>
      <c r="I549" s="20">
        <v>66014</v>
      </c>
      <c r="J549" s="20">
        <v>59990</v>
      </c>
      <c r="K549" s="20">
        <v>64285</v>
      </c>
      <c r="L549" s="20">
        <v>62867</v>
      </c>
      <c r="M549" s="20">
        <v>62322</v>
      </c>
      <c r="N549" s="20">
        <v>68781</v>
      </c>
      <c r="O549" s="20">
        <v>72256</v>
      </c>
      <c r="P549" s="20">
        <v>73085</v>
      </c>
      <c r="Q549" s="20">
        <v>78080</v>
      </c>
      <c r="R549" s="20">
        <v>90509</v>
      </c>
      <c r="S549" s="20">
        <v>107031</v>
      </c>
      <c r="T549" s="20">
        <v>124236</v>
      </c>
      <c r="U549" s="20">
        <v>132496</v>
      </c>
      <c r="V549" s="20">
        <v>135409</v>
      </c>
      <c r="W549" s="20">
        <v>123479</v>
      </c>
      <c r="X549" s="20">
        <v>107319</v>
      </c>
      <c r="Y549" s="20">
        <v>88408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1428159</v>
      </c>
      <c r="AD549" s="5">
        <f t="shared" si="66"/>
        <v>503782</v>
      </c>
      <c r="AE549" s="5">
        <f t="shared" si="67"/>
        <v>1931941</v>
      </c>
      <c r="AG549" s="2">
        <f t="shared" si="68"/>
        <v>6</v>
      </c>
      <c r="AH549" s="2">
        <f t="shared" si="69"/>
        <v>2025</v>
      </c>
      <c r="AJ549" s="5">
        <f t="shared" si="70"/>
        <v>135409</v>
      </c>
      <c r="AK549" s="2">
        <f t="shared" si="71"/>
        <v>21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40"/>
    </row>
    <row r="550" spans="1:114" x14ac:dyDescent="0.25">
      <c r="A550" s="18">
        <v>45833</v>
      </c>
      <c r="B550" s="20">
        <v>78629</v>
      </c>
      <c r="C550" s="20">
        <v>70859</v>
      </c>
      <c r="D550" s="20">
        <v>68210</v>
      </c>
      <c r="E550" s="20">
        <v>67797</v>
      </c>
      <c r="F550" s="20">
        <v>68559</v>
      </c>
      <c r="G550" s="20">
        <v>71483</v>
      </c>
      <c r="H550" s="20">
        <v>78552</v>
      </c>
      <c r="I550" s="20">
        <v>80037</v>
      </c>
      <c r="J550" s="20">
        <v>77802</v>
      </c>
      <c r="K550" s="20">
        <v>78573</v>
      </c>
      <c r="L550" s="20">
        <v>67062</v>
      </c>
      <c r="M550" s="20">
        <v>60071</v>
      </c>
      <c r="N550" s="20">
        <v>59313</v>
      </c>
      <c r="O550" s="20">
        <v>53743</v>
      </c>
      <c r="P550" s="20">
        <v>53498</v>
      </c>
      <c r="Q550" s="20">
        <v>63283</v>
      </c>
      <c r="R550" s="20">
        <v>70100</v>
      </c>
      <c r="S550" s="20">
        <v>91112</v>
      </c>
      <c r="T550" s="20">
        <v>108532</v>
      </c>
      <c r="U550" s="20">
        <v>116125</v>
      </c>
      <c r="V550" s="20">
        <v>118290</v>
      </c>
      <c r="W550" s="20">
        <v>105927</v>
      </c>
      <c r="X550" s="20">
        <v>88645</v>
      </c>
      <c r="Y550" s="20">
        <v>75630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1292113</v>
      </c>
      <c r="AD550" s="5">
        <f t="shared" si="66"/>
        <v>579719</v>
      </c>
      <c r="AE550" s="5">
        <f t="shared" si="67"/>
        <v>1871832</v>
      </c>
      <c r="AG550" s="2">
        <f t="shared" si="68"/>
        <v>6</v>
      </c>
      <c r="AH550" s="2">
        <f t="shared" si="69"/>
        <v>2025</v>
      </c>
      <c r="AJ550" s="5">
        <f t="shared" si="70"/>
        <v>118290</v>
      </c>
      <c r="AK550" s="2">
        <f t="shared" si="71"/>
        <v>21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40"/>
    </row>
    <row r="551" spans="1:114" x14ac:dyDescent="0.25">
      <c r="A551" s="18">
        <v>45834</v>
      </c>
      <c r="B551" s="20">
        <v>62347</v>
      </c>
      <c r="C551" s="20">
        <v>56458</v>
      </c>
      <c r="D551" s="20">
        <v>52977</v>
      </c>
      <c r="E551" s="20">
        <v>52296</v>
      </c>
      <c r="F551" s="20">
        <v>52783</v>
      </c>
      <c r="G551" s="20">
        <v>57429</v>
      </c>
      <c r="H551" s="20">
        <v>63406</v>
      </c>
      <c r="I551" s="20">
        <v>61827</v>
      </c>
      <c r="J551" s="20">
        <v>44430</v>
      </c>
      <c r="K551" s="20">
        <v>42088</v>
      </c>
      <c r="L551" s="20">
        <v>38401</v>
      </c>
      <c r="M551" s="20">
        <v>38509</v>
      </c>
      <c r="N551" s="20">
        <v>53898</v>
      </c>
      <c r="O551" s="20">
        <v>53351</v>
      </c>
      <c r="P551" s="20">
        <v>53897</v>
      </c>
      <c r="Q551" s="20">
        <v>55368</v>
      </c>
      <c r="R551" s="20">
        <v>58920</v>
      </c>
      <c r="S551" s="20">
        <v>71127</v>
      </c>
      <c r="T551" s="20">
        <v>78368</v>
      </c>
      <c r="U551" s="20">
        <v>87037</v>
      </c>
      <c r="V551" s="20">
        <v>91418</v>
      </c>
      <c r="W551" s="20">
        <v>84160</v>
      </c>
      <c r="X551" s="20">
        <v>70941</v>
      </c>
      <c r="Y551" s="20">
        <v>60846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983740</v>
      </c>
      <c r="AD551" s="5">
        <f t="shared" si="66"/>
        <v>458542</v>
      </c>
      <c r="AE551" s="5">
        <f t="shared" si="67"/>
        <v>1442282</v>
      </c>
      <c r="AG551" s="2">
        <f t="shared" si="68"/>
        <v>6</v>
      </c>
      <c r="AH551" s="2">
        <f t="shared" si="69"/>
        <v>2025</v>
      </c>
      <c r="AJ551" s="5">
        <f t="shared" si="70"/>
        <v>91418</v>
      </c>
      <c r="AK551" s="2">
        <f t="shared" si="71"/>
        <v>21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40"/>
    </row>
    <row r="552" spans="1:114" x14ac:dyDescent="0.25">
      <c r="A552" s="18">
        <v>45835</v>
      </c>
      <c r="B552" s="20">
        <v>48685</v>
      </c>
      <c r="C552" s="20">
        <v>43349</v>
      </c>
      <c r="D552" s="20">
        <v>41178</v>
      </c>
      <c r="E552" s="20">
        <v>41589</v>
      </c>
      <c r="F552" s="20">
        <v>44160</v>
      </c>
      <c r="G552" s="20">
        <v>51073</v>
      </c>
      <c r="H552" s="20">
        <v>62160</v>
      </c>
      <c r="I552" s="20">
        <v>78916</v>
      </c>
      <c r="J552" s="20">
        <v>77597</v>
      </c>
      <c r="K552" s="20">
        <v>83954</v>
      </c>
      <c r="L552" s="20">
        <v>77327</v>
      </c>
      <c r="M552" s="20">
        <v>74486</v>
      </c>
      <c r="N552" s="20">
        <v>76678</v>
      </c>
      <c r="O552" s="20">
        <v>69501</v>
      </c>
      <c r="P552" s="20">
        <v>66510</v>
      </c>
      <c r="Q552" s="20">
        <v>73740</v>
      </c>
      <c r="R552" s="20">
        <v>79800</v>
      </c>
      <c r="S552" s="20">
        <v>85454</v>
      </c>
      <c r="T552" s="20">
        <v>91607</v>
      </c>
      <c r="U552" s="20">
        <v>96249</v>
      </c>
      <c r="V552" s="20">
        <v>99753</v>
      </c>
      <c r="W552" s="20">
        <v>88112</v>
      </c>
      <c r="X552" s="20">
        <v>69163</v>
      </c>
      <c r="Y552" s="20">
        <v>58156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1288847</v>
      </c>
      <c r="AD552" s="5">
        <f t="shared" si="66"/>
        <v>390350</v>
      </c>
      <c r="AE552" s="5">
        <f t="shared" si="67"/>
        <v>1679197</v>
      </c>
      <c r="AG552" s="2">
        <f t="shared" si="68"/>
        <v>6</v>
      </c>
      <c r="AH552" s="2">
        <f t="shared" si="69"/>
        <v>2025</v>
      </c>
      <c r="AJ552" s="5">
        <f t="shared" si="70"/>
        <v>99753</v>
      </c>
      <c r="AK552" s="2">
        <f t="shared" si="71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40"/>
    </row>
    <row r="553" spans="1:114" x14ac:dyDescent="0.25">
      <c r="A553" s="18">
        <v>45836</v>
      </c>
      <c r="B553" s="20">
        <v>49663</v>
      </c>
      <c r="C553" s="20">
        <v>44128</v>
      </c>
      <c r="D553" s="20">
        <v>42343</v>
      </c>
      <c r="E553" s="20">
        <v>41529</v>
      </c>
      <c r="F553" s="20">
        <v>43393</v>
      </c>
      <c r="G553" s="20">
        <v>49647</v>
      </c>
      <c r="H553" s="20">
        <v>59095</v>
      </c>
      <c r="I553" s="20">
        <v>73983</v>
      </c>
      <c r="J553" s="20">
        <v>80168</v>
      </c>
      <c r="K553" s="20">
        <v>92435</v>
      </c>
      <c r="L553" s="20">
        <v>85512</v>
      </c>
      <c r="M553" s="20">
        <v>81087</v>
      </c>
      <c r="N553" s="20">
        <v>79994</v>
      </c>
      <c r="O553" s="20">
        <v>73998</v>
      </c>
      <c r="P553" s="20">
        <v>73199</v>
      </c>
      <c r="Q553" s="20">
        <v>74990</v>
      </c>
      <c r="R553" s="20">
        <v>79250</v>
      </c>
      <c r="S553" s="20">
        <v>86042</v>
      </c>
      <c r="T553" s="20">
        <v>92065</v>
      </c>
      <c r="U553" s="20">
        <v>97716</v>
      </c>
      <c r="V553" s="20">
        <v>97472</v>
      </c>
      <c r="W553" s="20">
        <v>88175</v>
      </c>
      <c r="X553" s="20">
        <v>70703</v>
      </c>
      <c r="Y553" s="20">
        <v>59158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1715745</v>
      </c>
      <c r="AE553" s="5">
        <f t="shared" si="67"/>
        <v>1715745</v>
      </c>
      <c r="AG553" s="2">
        <f t="shared" si="68"/>
        <v>6</v>
      </c>
      <c r="AH553" s="2">
        <f t="shared" si="69"/>
        <v>2025</v>
      </c>
      <c r="AJ553" s="5">
        <f t="shared" si="70"/>
        <v>97716</v>
      </c>
      <c r="AK553" s="2">
        <f t="shared" si="71"/>
        <v>20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40"/>
    </row>
    <row r="554" spans="1:114" x14ac:dyDescent="0.25">
      <c r="A554" s="18">
        <v>45837</v>
      </c>
      <c r="B554" s="20">
        <v>49663</v>
      </c>
      <c r="C554" s="20">
        <v>44128</v>
      </c>
      <c r="D554" s="20">
        <v>42343</v>
      </c>
      <c r="E554" s="20">
        <v>41529</v>
      </c>
      <c r="F554" s="20">
        <v>43393</v>
      </c>
      <c r="G554" s="20">
        <v>49647</v>
      </c>
      <c r="H554" s="20">
        <v>59095</v>
      </c>
      <c r="I554" s="20">
        <v>73983</v>
      </c>
      <c r="J554" s="20">
        <v>80168</v>
      </c>
      <c r="K554" s="20">
        <v>92435</v>
      </c>
      <c r="L554" s="20">
        <v>85512</v>
      </c>
      <c r="M554" s="20">
        <v>81086</v>
      </c>
      <c r="N554" s="20">
        <v>79994</v>
      </c>
      <c r="O554" s="20">
        <v>73998</v>
      </c>
      <c r="P554" s="20">
        <v>73199</v>
      </c>
      <c r="Q554" s="20">
        <v>74990</v>
      </c>
      <c r="R554" s="20">
        <v>79249</v>
      </c>
      <c r="S554" s="20">
        <v>86042</v>
      </c>
      <c r="T554" s="20">
        <v>92064</v>
      </c>
      <c r="U554" s="20">
        <v>97716</v>
      </c>
      <c r="V554" s="20">
        <v>97472</v>
      </c>
      <c r="W554" s="20">
        <v>88175</v>
      </c>
      <c r="X554" s="20">
        <v>70703</v>
      </c>
      <c r="Y554" s="20">
        <v>59158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1715742</v>
      </c>
      <c r="AE554" s="5">
        <f t="shared" si="67"/>
        <v>1715742</v>
      </c>
      <c r="AG554" s="2">
        <f t="shared" si="68"/>
        <v>6</v>
      </c>
      <c r="AH554" s="2">
        <f t="shared" si="69"/>
        <v>2025</v>
      </c>
      <c r="AJ554" s="5">
        <f t="shared" si="70"/>
        <v>97716</v>
      </c>
      <c r="AK554" s="2">
        <f t="shared" si="71"/>
        <v>20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40"/>
    </row>
    <row r="555" spans="1:114" x14ac:dyDescent="0.25">
      <c r="A555" s="18">
        <v>45838</v>
      </c>
      <c r="B555" s="42">
        <v>55672</v>
      </c>
      <c r="C555" s="42">
        <v>50614</v>
      </c>
      <c r="D555" s="42">
        <v>48804</v>
      </c>
      <c r="E555" s="42">
        <v>48272</v>
      </c>
      <c r="F555" s="42">
        <v>50386</v>
      </c>
      <c r="G555" s="42">
        <v>53390</v>
      </c>
      <c r="H555" s="42">
        <v>58041</v>
      </c>
      <c r="I555" s="42">
        <v>52349</v>
      </c>
      <c r="J555" s="42">
        <v>42769</v>
      </c>
      <c r="K555" s="42">
        <v>40102</v>
      </c>
      <c r="L555" s="42">
        <v>38687</v>
      </c>
      <c r="M555" s="42">
        <v>40041</v>
      </c>
      <c r="N555" s="42">
        <v>44043</v>
      </c>
      <c r="O555" s="42">
        <v>43889</v>
      </c>
      <c r="P555" s="42">
        <v>44101</v>
      </c>
      <c r="Q555" s="42">
        <v>51727</v>
      </c>
      <c r="R555" s="42">
        <v>63206</v>
      </c>
      <c r="S555" s="42">
        <v>80262</v>
      </c>
      <c r="T555" s="42">
        <v>98830</v>
      </c>
      <c r="U555" s="42">
        <v>109791</v>
      </c>
      <c r="V555" s="42">
        <v>111617</v>
      </c>
      <c r="W555" s="42">
        <v>101406</v>
      </c>
      <c r="X555" s="42">
        <v>86650</v>
      </c>
      <c r="Y555" s="42">
        <v>72085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1049470</v>
      </c>
      <c r="AD555" s="5">
        <f t="shared" si="66"/>
        <v>437264</v>
      </c>
      <c r="AE555" s="5">
        <f t="shared" si="67"/>
        <v>1486734</v>
      </c>
      <c r="AG555" s="2">
        <f t="shared" si="68"/>
        <v>6</v>
      </c>
      <c r="AH555" s="2">
        <f t="shared" si="69"/>
        <v>2025</v>
      </c>
      <c r="AJ555" s="5">
        <f t="shared" si="70"/>
        <v>111617</v>
      </c>
      <c r="AK555" s="2">
        <f t="shared" si="71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40"/>
    </row>
    <row r="556" spans="1:114" x14ac:dyDescent="0.25">
      <c r="A556" s="18">
        <v>45839</v>
      </c>
      <c r="B556" s="42">
        <v>71373.850000000006</v>
      </c>
      <c r="C556" s="42">
        <v>65470.05</v>
      </c>
      <c r="D556" s="42">
        <v>59840.32</v>
      </c>
      <c r="E556" s="42">
        <v>57141.29</v>
      </c>
      <c r="F556" s="42">
        <v>59424.07</v>
      </c>
      <c r="G556" s="42">
        <v>62778.65</v>
      </c>
      <c r="H556" s="42">
        <v>61530.69</v>
      </c>
      <c r="I556" s="42">
        <v>72488.84</v>
      </c>
      <c r="J556" s="42">
        <v>75042.8</v>
      </c>
      <c r="K556" s="42">
        <v>69310.259999999995</v>
      </c>
      <c r="L556" s="42">
        <v>69398.710000000006</v>
      </c>
      <c r="M556" s="42">
        <v>66594.41</v>
      </c>
      <c r="N556" s="42">
        <v>66855.03</v>
      </c>
      <c r="O556" s="42">
        <v>69001.05</v>
      </c>
      <c r="P556" s="42">
        <v>62110.44</v>
      </c>
      <c r="Q556" s="42">
        <v>57655.83</v>
      </c>
      <c r="R556" s="42">
        <v>70649.490000000005</v>
      </c>
      <c r="S556" s="42">
        <v>80713.3</v>
      </c>
      <c r="T556" s="42">
        <v>95841.87</v>
      </c>
      <c r="U556" s="42">
        <v>107566.69</v>
      </c>
      <c r="V556" s="42">
        <v>116500.17</v>
      </c>
      <c r="W556" s="42">
        <v>112298.5</v>
      </c>
      <c r="X556" s="42">
        <v>100494.68</v>
      </c>
      <c r="Y556" s="42">
        <v>88527.74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1292522.0699999998</v>
      </c>
      <c r="AD556" s="5">
        <f t="shared" si="66"/>
        <v>526086.66000000015</v>
      </c>
      <c r="AE556" s="5">
        <f t="shared" si="67"/>
        <v>1818608.73</v>
      </c>
      <c r="AG556" s="2">
        <f t="shared" si="68"/>
        <v>7</v>
      </c>
      <c r="AH556" s="2">
        <f t="shared" si="69"/>
        <v>2025</v>
      </c>
      <c r="AJ556" s="5">
        <f t="shared" si="70"/>
        <v>116500.17</v>
      </c>
      <c r="AK556" s="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BL556" s="5"/>
      <c r="BM556" s="5"/>
      <c r="BN556" s="5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40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</row>
    <row r="557" spans="1:114" x14ac:dyDescent="0.25">
      <c r="A557" s="18">
        <v>45840</v>
      </c>
      <c r="B557" s="42">
        <v>75916.7</v>
      </c>
      <c r="C557" s="42">
        <v>69192.87</v>
      </c>
      <c r="D557" s="42">
        <v>63619.62</v>
      </c>
      <c r="E557" s="42">
        <v>62555.13</v>
      </c>
      <c r="F557" s="42">
        <v>64822.95</v>
      </c>
      <c r="G557" s="42">
        <v>66762.05</v>
      </c>
      <c r="H557" s="42">
        <v>67036.740000000005</v>
      </c>
      <c r="I557" s="42">
        <v>67268.800000000003</v>
      </c>
      <c r="J557" s="42">
        <v>66228.990000000005</v>
      </c>
      <c r="K557" s="42">
        <v>64747.15</v>
      </c>
      <c r="L557" s="42">
        <v>70623.94</v>
      </c>
      <c r="M557" s="42">
        <v>65666.539999999994</v>
      </c>
      <c r="N557" s="42">
        <v>68059.350000000006</v>
      </c>
      <c r="O557" s="42">
        <v>69664.960000000006</v>
      </c>
      <c r="P557" s="42">
        <v>67106.39</v>
      </c>
      <c r="Q557" s="42">
        <v>68119.649999999994</v>
      </c>
      <c r="R557" s="42">
        <v>82859.61</v>
      </c>
      <c r="S557" s="42">
        <v>101024.06</v>
      </c>
      <c r="T557" s="42">
        <v>112529.13</v>
      </c>
      <c r="U557" s="42">
        <v>122899.59</v>
      </c>
      <c r="V557" s="42">
        <v>128959.87</v>
      </c>
      <c r="W557" s="42">
        <v>127232.52</v>
      </c>
      <c r="X557" s="42">
        <v>114715.08</v>
      </c>
      <c r="Y557" s="42">
        <v>96179.69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1397705.63</v>
      </c>
      <c r="AD557" s="5">
        <f t="shared" si="66"/>
        <v>566085.75</v>
      </c>
      <c r="AE557" s="5">
        <f t="shared" si="67"/>
        <v>1963791.38</v>
      </c>
      <c r="AG557" s="2">
        <f t="shared" si="68"/>
        <v>7</v>
      </c>
      <c r="AH557" s="2">
        <f t="shared" si="69"/>
        <v>2025</v>
      </c>
      <c r="AJ557" s="5">
        <f t="shared" si="70"/>
        <v>128959.87</v>
      </c>
      <c r="AK557" s="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BL557" s="5"/>
      <c r="BM557" s="5"/>
      <c r="BN557" s="5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40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</row>
    <row r="558" spans="1:114" x14ac:dyDescent="0.25">
      <c r="A558" s="18">
        <v>45841</v>
      </c>
      <c r="B558" s="42">
        <v>82424.600000000006</v>
      </c>
      <c r="C558" s="42">
        <v>72506.5</v>
      </c>
      <c r="D558" s="42">
        <v>66373.570000000007</v>
      </c>
      <c r="E558" s="42">
        <v>62952.87</v>
      </c>
      <c r="F558" s="42">
        <v>65508.52</v>
      </c>
      <c r="G558" s="42">
        <v>64641.73</v>
      </c>
      <c r="H558" s="42">
        <v>65574.14</v>
      </c>
      <c r="I558" s="42">
        <v>67247.199999999997</v>
      </c>
      <c r="J558" s="42">
        <v>63980.23</v>
      </c>
      <c r="K558" s="42">
        <v>58254.13</v>
      </c>
      <c r="L558" s="42">
        <v>61588.75</v>
      </c>
      <c r="M558" s="42">
        <v>62353.98</v>
      </c>
      <c r="N558" s="42">
        <v>67055.44</v>
      </c>
      <c r="O558" s="42">
        <v>71088.960000000006</v>
      </c>
      <c r="P558" s="42">
        <v>80831.98</v>
      </c>
      <c r="Q558" s="42">
        <v>81598.899999999994</v>
      </c>
      <c r="R558" s="42">
        <v>85854.45</v>
      </c>
      <c r="S558" s="42">
        <v>97532.83</v>
      </c>
      <c r="T558" s="42">
        <v>102110.09</v>
      </c>
      <c r="U558" s="42">
        <v>107733.64</v>
      </c>
      <c r="V558" s="42">
        <v>111265.46</v>
      </c>
      <c r="W558" s="42">
        <v>111682.11</v>
      </c>
      <c r="X558" s="42">
        <v>100008.89</v>
      </c>
      <c r="Y558" s="42">
        <v>86060.98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1330187.04</v>
      </c>
      <c r="AD558" s="5">
        <f t="shared" si="66"/>
        <v>566042.90999999968</v>
      </c>
      <c r="AE558" s="5">
        <f t="shared" si="67"/>
        <v>1896229.9499999997</v>
      </c>
      <c r="AG558" s="2">
        <f t="shared" si="68"/>
        <v>7</v>
      </c>
      <c r="AH558" s="2">
        <f t="shared" si="69"/>
        <v>2025</v>
      </c>
      <c r="AJ558" s="5">
        <f t="shared" si="70"/>
        <v>111682.11</v>
      </c>
      <c r="AK558" s="2">
        <f t="shared" si="71"/>
        <v>22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BL558" s="5"/>
      <c r="BM558" s="5"/>
      <c r="BN558" s="5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40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</row>
    <row r="559" spans="1:114" x14ac:dyDescent="0.25">
      <c r="A559" s="18">
        <v>45842</v>
      </c>
      <c r="B559" s="42">
        <v>73456.490000000005</v>
      </c>
      <c r="C559" s="42">
        <v>66709.710000000006</v>
      </c>
      <c r="D559" s="42">
        <v>61067.35</v>
      </c>
      <c r="E559" s="42">
        <v>58427.199999999997</v>
      </c>
      <c r="F559" s="42">
        <v>59025.71</v>
      </c>
      <c r="G559" s="42">
        <v>57255.98</v>
      </c>
      <c r="H559" s="42">
        <v>56750.49</v>
      </c>
      <c r="I559" s="42">
        <v>56568.89</v>
      </c>
      <c r="J559" s="42">
        <v>49791.54</v>
      </c>
      <c r="K559" s="42">
        <v>42549.13</v>
      </c>
      <c r="L559" s="42">
        <v>45814.48</v>
      </c>
      <c r="M559" s="42">
        <v>44431.98</v>
      </c>
      <c r="N559" s="42">
        <v>43606.39</v>
      </c>
      <c r="O559" s="42">
        <v>48374.36</v>
      </c>
      <c r="P559" s="42">
        <v>42763.29</v>
      </c>
      <c r="Q559" s="42">
        <v>46211.72</v>
      </c>
      <c r="R559" s="42">
        <v>49642.080000000002</v>
      </c>
      <c r="S559" s="42">
        <v>64590.13</v>
      </c>
      <c r="T559" s="42">
        <v>79301.3</v>
      </c>
      <c r="U559" s="42">
        <v>89010.49</v>
      </c>
      <c r="V559" s="42">
        <v>93169.65</v>
      </c>
      <c r="W559" s="42">
        <v>93550.66</v>
      </c>
      <c r="X559" s="42">
        <v>87562.2</v>
      </c>
      <c r="Y559" s="42">
        <v>79204.22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1488835.4399999997</v>
      </c>
      <c r="AE559" s="5">
        <f t="shared" si="67"/>
        <v>1488835.4399999997</v>
      </c>
      <c r="AG559" s="2">
        <f t="shared" si="68"/>
        <v>7</v>
      </c>
      <c r="AH559" s="2">
        <f t="shared" si="69"/>
        <v>2025</v>
      </c>
      <c r="AJ559" s="5">
        <f t="shared" si="70"/>
        <v>93550.66</v>
      </c>
      <c r="AK559" s="2">
        <f t="shared" si="71"/>
        <v>22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BL559" s="5"/>
      <c r="BM559" s="5"/>
      <c r="BN559" s="5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40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</row>
    <row r="560" spans="1:114" x14ac:dyDescent="0.25">
      <c r="A560" s="18">
        <v>45843</v>
      </c>
      <c r="B560" s="42">
        <v>66998.960000000006</v>
      </c>
      <c r="C560" s="42">
        <v>60941.9</v>
      </c>
      <c r="D560" s="42">
        <v>56789.17</v>
      </c>
      <c r="E560" s="42">
        <v>54131.59</v>
      </c>
      <c r="F560" s="42">
        <v>54189.91</v>
      </c>
      <c r="G560" s="42">
        <v>52153.5</v>
      </c>
      <c r="H560" s="42">
        <v>50778.82</v>
      </c>
      <c r="I560" s="42">
        <v>49126.22</v>
      </c>
      <c r="J560" s="42">
        <v>45475.8</v>
      </c>
      <c r="K560" s="42">
        <v>40450.93</v>
      </c>
      <c r="L560" s="42">
        <v>41886.550000000003</v>
      </c>
      <c r="M560" s="42">
        <v>44225.18</v>
      </c>
      <c r="N560" s="42">
        <v>45092.63</v>
      </c>
      <c r="O560" s="42">
        <v>45515.26</v>
      </c>
      <c r="P560" s="42">
        <v>48685.77</v>
      </c>
      <c r="Q560" s="42">
        <v>54700.94</v>
      </c>
      <c r="R560" s="42">
        <v>65677.490000000005</v>
      </c>
      <c r="S560" s="42">
        <v>83241.89</v>
      </c>
      <c r="T560" s="42">
        <v>91714.02</v>
      </c>
      <c r="U560" s="42">
        <v>103417.96</v>
      </c>
      <c r="V560" s="42">
        <v>107718.17</v>
      </c>
      <c r="W560" s="42">
        <v>109517.5</v>
      </c>
      <c r="X560" s="42">
        <v>98191.17</v>
      </c>
      <c r="Y560" s="42">
        <v>84601.73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1555223.0599999998</v>
      </c>
      <c r="AE560" s="5">
        <f t="shared" si="67"/>
        <v>1555223.0599999998</v>
      </c>
      <c r="AG560" s="2">
        <f t="shared" si="68"/>
        <v>7</v>
      </c>
      <c r="AH560" s="2">
        <f t="shared" si="69"/>
        <v>2025</v>
      </c>
      <c r="AJ560" s="5">
        <f t="shared" si="70"/>
        <v>109517.5</v>
      </c>
      <c r="AK560" s="2">
        <f t="shared" si="71"/>
        <v>22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BL560" s="5"/>
      <c r="BM560" s="5"/>
      <c r="BN560" s="5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40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</row>
    <row r="561" spans="1:114" x14ac:dyDescent="0.25">
      <c r="A561" s="18">
        <v>45844</v>
      </c>
      <c r="B561" s="42">
        <v>72795.33</v>
      </c>
      <c r="C561" s="42">
        <v>66333.61</v>
      </c>
      <c r="D561" s="42">
        <v>62257.66</v>
      </c>
      <c r="E561" s="42">
        <v>59258.75</v>
      </c>
      <c r="F561" s="42">
        <v>59129.65</v>
      </c>
      <c r="G561" s="42">
        <v>56281.65</v>
      </c>
      <c r="H561" s="42">
        <v>57584.33</v>
      </c>
      <c r="I561" s="42">
        <v>58766.11</v>
      </c>
      <c r="J561" s="42">
        <v>60142.65</v>
      </c>
      <c r="K561" s="42">
        <v>56003.76</v>
      </c>
      <c r="L561" s="42">
        <v>61633.34</v>
      </c>
      <c r="M561" s="42">
        <v>62627.46</v>
      </c>
      <c r="N561" s="42">
        <v>68965.33</v>
      </c>
      <c r="O561" s="42">
        <v>73322.759999999995</v>
      </c>
      <c r="P561" s="42">
        <v>70691.539999999994</v>
      </c>
      <c r="Q561" s="42">
        <v>75608.87</v>
      </c>
      <c r="R561" s="42">
        <v>83757.7</v>
      </c>
      <c r="S561" s="42">
        <v>103050.05</v>
      </c>
      <c r="T561" s="42">
        <v>121593.16</v>
      </c>
      <c r="U561" s="42">
        <v>130471.13</v>
      </c>
      <c r="V561" s="42">
        <v>130643.67</v>
      </c>
      <c r="W561" s="42">
        <v>125688.15</v>
      </c>
      <c r="X561" s="42">
        <v>113443.97</v>
      </c>
      <c r="Y561" s="42">
        <v>98555.199999999997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1928605.8299999996</v>
      </c>
      <c r="AE561" s="5">
        <f t="shared" si="67"/>
        <v>1928605.8299999996</v>
      </c>
      <c r="AG561" s="2">
        <f t="shared" si="68"/>
        <v>7</v>
      </c>
      <c r="AH561" s="2">
        <f t="shared" si="69"/>
        <v>2025</v>
      </c>
      <c r="AJ561" s="5">
        <f t="shared" si="70"/>
        <v>130643.67</v>
      </c>
      <c r="AK561" s="2">
        <f t="shared" si="71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BL561" s="5"/>
      <c r="BM561" s="5"/>
      <c r="BN561" s="5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40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</row>
    <row r="562" spans="1:114" x14ac:dyDescent="0.25">
      <c r="A562" s="18">
        <v>45845</v>
      </c>
      <c r="B562" s="42">
        <v>84069.35</v>
      </c>
      <c r="C562" s="42">
        <v>76351.86</v>
      </c>
      <c r="D562" s="42">
        <v>70282.210000000006</v>
      </c>
      <c r="E562" s="42">
        <v>67350.350000000006</v>
      </c>
      <c r="F562" s="42">
        <v>68704.100000000006</v>
      </c>
      <c r="G562" s="42">
        <v>70785.31</v>
      </c>
      <c r="H562" s="42">
        <v>71731.8</v>
      </c>
      <c r="I562" s="42">
        <v>74666.11</v>
      </c>
      <c r="J562" s="42">
        <v>72859.34</v>
      </c>
      <c r="K562" s="42">
        <v>67126.740000000005</v>
      </c>
      <c r="L562" s="42">
        <v>73174.06</v>
      </c>
      <c r="M562" s="42">
        <v>72065.539999999994</v>
      </c>
      <c r="N562" s="42">
        <v>74020.710000000006</v>
      </c>
      <c r="O562" s="42">
        <v>75340.800000000003</v>
      </c>
      <c r="P562" s="42">
        <v>74759.59</v>
      </c>
      <c r="Q562" s="42">
        <v>76014.649999999994</v>
      </c>
      <c r="R562" s="42">
        <v>85453.78</v>
      </c>
      <c r="S562" s="42">
        <v>102138.39</v>
      </c>
      <c r="T562" s="42">
        <v>115029.84</v>
      </c>
      <c r="U562" s="42">
        <v>128304.54</v>
      </c>
      <c r="V562" s="42">
        <v>131046.68</v>
      </c>
      <c r="W562" s="42">
        <v>126951.93</v>
      </c>
      <c r="X562" s="42">
        <v>112322.58</v>
      </c>
      <c r="Y562" s="42">
        <v>97283.16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1461275.28</v>
      </c>
      <c r="AD562" s="5">
        <f t="shared" si="66"/>
        <v>606558.1399999999</v>
      </c>
      <c r="AE562" s="5">
        <f t="shared" si="67"/>
        <v>2067833.42</v>
      </c>
      <c r="AG562" s="2">
        <f t="shared" si="68"/>
        <v>7</v>
      </c>
      <c r="AH562" s="2">
        <f t="shared" si="69"/>
        <v>2025</v>
      </c>
      <c r="AJ562" s="5">
        <f t="shared" si="70"/>
        <v>131046.68</v>
      </c>
      <c r="AK562" s="2">
        <f t="shared" si="71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BL562" s="5"/>
      <c r="BM562" s="5"/>
      <c r="BN562" s="5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40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</row>
    <row r="563" spans="1:114" x14ac:dyDescent="0.25">
      <c r="A563" s="18">
        <v>45846</v>
      </c>
      <c r="B563" s="42">
        <v>83542.3</v>
      </c>
      <c r="C563" s="42">
        <v>76969.05</v>
      </c>
      <c r="D563" s="42">
        <v>70491.820000000007</v>
      </c>
      <c r="E563" s="42">
        <v>66499.28</v>
      </c>
      <c r="F563" s="42">
        <v>69793.08</v>
      </c>
      <c r="G563" s="42">
        <v>70107.56</v>
      </c>
      <c r="H563" s="42">
        <v>76535.72</v>
      </c>
      <c r="I563" s="42">
        <v>84336.61</v>
      </c>
      <c r="J563" s="42">
        <v>86838.36</v>
      </c>
      <c r="K563" s="42">
        <v>76758.95</v>
      </c>
      <c r="L563" s="42">
        <v>80588.960000000006</v>
      </c>
      <c r="M563" s="42">
        <v>76136</v>
      </c>
      <c r="N563" s="42">
        <v>76274.080000000002</v>
      </c>
      <c r="O563" s="42">
        <v>69244.63</v>
      </c>
      <c r="P563" s="42">
        <v>64679.4</v>
      </c>
      <c r="Q563" s="42">
        <v>62001.74</v>
      </c>
      <c r="R563" s="42">
        <v>70370.31</v>
      </c>
      <c r="S563" s="42">
        <v>82802.080000000002</v>
      </c>
      <c r="T563" s="42">
        <v>97826.13</v>
      </c>
      <c r="U563" s="42">
        <v>107148.92</v>
      </c>
      <c r="V563" s="42">
        <v>110037.83</v>
      </c>
      <c r="W563" s="42">
        <v>113049.61</v>
      </c>
      <c r="X563" s="42">
        <v>99924</v>
      </c>
      <c r="Y563" s="42">
        <v>84994.37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1358017.61</v>
      </c>
      <c r="AD563" s="5">
        <f t="shared" si="66"/>
        <v>598933.17999999993</v>
      </c>
      <c r="AE563" s="5">
        <f t="shared" si="67"/>
        <v>1956950.79</v>
      </c>
      <c r="AG563" s="2">
        <f t="shared" si="68"/>
        <v>7</v>
      </c>
      <c r="AH563" s="2">
        <f t="shared" si="69"/>
        <v>2025</v>
      </c>
      <c r="AJ563" s="5">
        <f t="shared" si="70"/>
        <v>113049.61</v>
      </c>
      <c r="AK563" s="2">
        <f t="shared" si="71"/>
        <v>22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BL563" s="5"/>
      <c r="BM563" s="5"/>
      <c r="BN563" s="5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40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</row>
    <row r="564" spans="1:114" x14ac:dyDescent="0.25">
      <c r="A564" s="18">
        <v>45847</v>
      </c>
      <c r="B564" s="42">
        <v>73605.91</v>
      </c>
      <c r="C564" s="42">
        <v>66286.09</v>
      </c>
      <c r="D564" s="42">
        <v>62104.95</v>
      </c>
      <c r="E564" s="42">
        <v>59408.639999999999</v>
      </c>
      <c r="F564" s="42">
        <v>62928.78</v>
      </c>
      <c r="G564" s="42">
        <v>63190.32</v>
      </c>
      <c r="H564" s="42">
        <v>66710.16</v>
      </c>
      <c r="I564" s="42">
        <v>68512.5</v>
      </c>
      <c r="J564" s="42">
        <v>64803.19</v>
      </c>
      <c r="K564" s="42">
        <v>57718.99</v>
      </c>
      <c r="L564" s="42">
        <v>59919.67</v>
      </c>
      <c r="M564" s="42">
        <v>59795.24</v>
      </c>
      <c r="N564" s="42">
        <v>62105.68</v>
      </c>
      <c r="O564" s="42">
        <v>58965.02</v>
      </c>
      <c r="P564" s="42">
        <v>63491.6</v>
      </c>
      <c r="Q564" s="42">
        <v>63566.65</v>
      </c>
      <c r="R564" s="42">
        <v>73813.81</v>
      </c>
      <c r="S564" s="42">
        <v>93252.42</v>
      </c>
      <c r="T564" s="42">
        <v>105940.21</v>
      </c>
      <c r="U564" s="42">
        <v>115292.1</v>
      </c>
      <c r="V564" s="42">
        <v>117768.68</v>
      </c>
      <c r="W564" s="42">
        <v>116548.65</v>
      </c>
      <c r="X564" s="42">
        <v>103567.94</v>
      </c>
      <c r="Y564" s="42">
        <v>89516.72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1285062.3499999996</v>
      </c>
      <c r="AD564" s="5">
        <f t="shared" si="66"/>
        <v>543751.5700000003</v>
      </c>
      <c r="AE564" s="5">
        <f t="shared" si="67"/>
        <v>1828813.92</v>
      </c>
      <c r="AG564" s="2">
        <f t="shared" si="68"/>
        <v>7</v>
      </c>
      <c r="AH564" s="2">
        <f t="shared" si="69"/>
        <v>2025</v>
      </c>
      <c r="AJ564" s="5">
        <f t="shared" si="70"/>
        <v>117768.68</v>
      </c>
      <c r="AK564" s="2">
        <f t="shared" si="71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BL564" s="5"/>
      <c r="BM564" s="5"/>
      <c r="BN564" s="5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40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</row>
    <row r="565" spans="1:114" x14ac:dyDescent="0.25">
      <c r="A565" s="18">
        <v>45848</v>
      </c>
      <c r="B565" s="42">
        <v>74589.53</v>
      </c>
      <c r="C565" s="42">
        <v>69473.67</v>
      </c>
      <c r="D565" s="42">
        <v>64284.9</v>
      </c>
      <c r="E565" s="42">
        <v>61629.9</v>
      </c>
      <c r="F565" s="42">
        <v>63602.31</v>
      </c>
      <c r="G565" s="42">
        <v>67243.28</v>
      </c>
      <c r="H565" s="42">
        <v>71807.72</v>
      </c>
      <c r="I565" s="42">
        <v>79598.06</v>
      </c>
      <c r="J565" s="42">
        <v>79463.91</v>
      </c>
      <c r="K565" s="42">
        <v>70804.67</v>
      </c>
      <c r="L565" s="42">
        <v>70202.759999999995</v>
      </c>
      <c r="M565" s="42">
        <v>66997.350000000006</v>
      </c>
      <c r="N565" s="42">
        <v>69731.899999999994</v>
      </c>
      <c r="O565" s="42">
        <v>65776.05</v>
      </c>
      <c r="P565" s="42">
        <v>61996.83</v>
      </c>
      <c r="Q565" s="42">
        <v>61739.14</v>
      </c>
      <c r="R565" s="42">
        <v>63695.72</v>
      </c>
      <c r="S565" s="42">
        <v>80828.320000000007</v>
      </c>
      <c r="T565" s="42">
        <v>95759.49</v>
      </c>
      <c r="U565" s="42">
        <v>106623.88</v>
      </c>
      <c r="V565" s="42">
        <v>109330.47</v>
      </c>
      <c r="W565" s="42">
        <v>110245.04</v>
      </c>
      <c r="X565" s="42">
        <v>96785.03</v>
      </c>
      <c r="Y565" s="42">
        <v>84573.18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1289578.6200000001</v>
      </c>
      <c r="AD565" s="5">
        <f t="shared" si="66"/>
        <v>557204.49</v>
      </c>
      <c r="AE565" s="5">
        <f t="shared" si="67"/>
        <v>1846783.11</v>
      </c>
      <c r="AG565" s="2">
        <f t="shared" si="68"/>
        <v>7</v>
      </c>
      <c r="AH565" s="2">
        <f t="shared" si="69"/>
        <v>2025</v>
      </c>
      <c r="AJ565" s="5">
        <f t="shared" si="70"/>
        <v>110245.04</v>
      </c>
      <c r="AK565" s="2">
        <f t="shared" si="71"/>
        <v>22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BL565" s="5"/>
      <c r="BM565" s="5"/>
      <c r="BN565" s="5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40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</row>
    <row r="566" spans="1:114" x14ac:dyDescent="0.25">
      <c r="A566" s="18">
        <v>45849</v>
      </c>
      <c r="B566" s="42">
        <v>72654.34</v>
      </c>
      <c r="C566" s="42">
        <v>65503.839999999997</v>
      </c>
      <c r="D566" s="42">
        <v>61610.46</v>
      </c>
      <c r="E566" s="42">
        <v>59341.58</v>
      </c>
      <c r="F566" s="42">
        <v>62375.3</v>
      </c>
      <c r="G566" s="42">
        <v>63958.95</v>
      </c>
      <c r="H566" s="42">
        <v>68337.56</v>
      </c>
      <c r="I566" s="42">
        <v>76712.17</v>
      </c>
      <c r="J566" s="42">
        <v>77787.41</v>
      </c>
      <c r="K566" s="42">
        <v>69302.83</v>
      </c>
      <c r="L566" s="42">
        <v>70241.460000000006</v>
      </c>
      <c r="M566" s="42">
        <v>63607.67</v>
      </c>
      <c r="N566" s="42">
        <v>61405.93</v>
      </c>
      <c r="O566" s="42">
        <v>55215.53</v>
      </c>
      <c r="P566" s="42">
        <v>55289.17</v>
      </c>
      <c r="Q566" s="42">
        <v>53021.05</v>
      </c>
      <c r="R566" s="42">
        <v>62599.73</v>
      </c>
      <c r="S566" s="42">
        <v>79724.960000000006</v>
      </c>
      <c r="T566" s="42">
        <v>95557.11</v>
      </c>
      <c r="U566" s="42">
        <v>108144.59</v>
      </c>
      <c r="V566" s="42">
        <v>112096.8</v>
      </c>
      <c r="W566" s="42">
        <v>111506.06</v>
      </c>
      <c r="X566" s="42">
        <v>102186.86</v>
      </c>
      <c r="Y566" s="42">
        <v>87520.09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1254399.33</v>
      </c>
      <c r="AD566" s="5">
        <f t="shared" si="66"/>
        <v>541302.12000000058</v>
      </c>
      <c r="AE566" s="5">
        <f t="shared" si="67"/>
        <v>1795701.4500000007</v>
      </c>
      <c r="AG566" s="2">
        <f t="shared" si="68"/>
        <v>7</v>
      </c>
      <c r="AH566" s="2">
        <f t="shared" si="69"/>
        <v>2025</v>
      </c>
      <c r="AJ566" s="5">
        <f t="shared" si="70"/>
        <v>112096.8</v>
      </c>
      <c r="AK566" s="2">
        <f t="shared" si="71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BL566" s="5"/>
      <c r="BM566" s="5"/>
      <c r="BN566" s="5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40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</row>
    <row r="567" spans="1:114" x14ac:dyDescent="0.25">
      <c r="A567" s="18">
        <v>45850</v>
      </c>
      <c r="B567" s="42">
        <v>76127.649999999994</v>
      </c>
      <c r="C567" s="42">
        <v>67177.84</v>
      </c>
      <c r="D567" s="42">
        <v>62096.11</v>
      </c>
      <c r="E567" s="42">
        <v>58927.8</v>
      </c>
      <c r="F567" s="42">
        <v>59567.09</v>
      </c>
      <c r="G567" s="42">
        <v>59295.54</v>
      </c>
      <c r="H567" s="42">
        <v>62131.72</v>
      </c>
      <c r="I567" s="42">
        <v>67754.91</v>
      </c>
      <c r="J567" s="42">
        <v>69653.19</v>
      </c>
      <c r="K567" s="42">
        <v>62163.43</v>
      </c>
      <c r="L567" s="42">
        <v>61889.03</v>
      </c>
      <c r="M567" s="42">
        <v>62747.17</v>
      </c>
      <c r="N567" s="42">
        <v>63210.84</v>
      </c>
      <c r="O567" s="42">
        <v>55676.57</v>
      </c>
      <c r="P567" s="42">
        <v>55511.62</v>
      </c>
      <c r="Q567" s="42">
        <v>60506.2</v>
      </c>
      <c r="R567" s="42">
        <v>67071.17</v>
      </c>
      <c r="S567" s="42">
        <v>85271.32</v>
      </c>
      <c r="T567" s="42">
        <v>95285.89</v>
      </c>
      <c r="U567" s="42">
        <v>101172.45</v>
      </c>
      <c r="V567" s="42">
        <v>104957.13</v>
      </c>
      <c r="W567" s="42">
        <v>102842.51</v>
      </c>
      <c r="X567" s="42">
        <v>94830.83</v>
      </c>
      <c r="Y567" s="42">
        <v>82067.73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1737935.74</v>
      </c>
      <c r="AE567" s="5">
        <f t="shared" si="67"/>
        <v>1737935.74</v>
      </c>
      <c r="AG567" s="2">
        <f t="shared" si="68"/>
        <v>7</v>
      </c>
      <c r="AH567" s="2">
        <f t="shared" si="69"/>
        <v>2025</v>
      </c>
      <c r="AJ567" s="5">
        <f t="shared" si="70"/>
        <v>104957.13</v>
      </c>
      <c r="AK567" s="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BL567" s="5"/>
      <c r="BM567" s="5"/>
      <c r="BN567" s="5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40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</row>
    <row r="568" spans="1:114" x14ac:dyDescent="0.25">
      <c r="A568" s="18">
        <v>45851</v>
      </c>
      <c r="B568" s="42">
        <v>71875.11</v>
      </c>
      <c r="C568" s="42">
        <v>64294.59</v>
      </c>
      <c r="D568" s="42">
        <v>60935.55</v>
      </c>
      <c r="E568" s="42">
        <v>56915.63</v>
      </c>
      <c r="F568" s="42">
        <v>57676.61</v>
      </c>
      <c r="G568" s="42">
        <v>57851.32</v>
      </c>
      <c r="H568" s="42">
        <v>59522.52</v>
      </c>
      <c r="I568" s="42">
        <v>66579.240000000005</v>
      </c>
      <c r="J568" s="42">
        <v>71042.2</v>
      </c>
      <c r="K568" s="42">
        <v>62206.28</v>
      </c>
      <c r="L568" s="42">
        <v>62217.83</v>
      </c>
      <c r="M568" s="42">
        <v>54603.22</v>
      </c>
      <c r="N568" s="42">
        <v>50998.95</v>
      </c>
      <c r="O568" s="42">
        <v>47105.14</v>
      </c>
      <c r="P568" s="42">
        <v>45443.87</v>
      </c>
      <c r="Q568" s="42">
        <v>51137.82</v>
      </c>
      <c r="R568" s="42">
        <v>60778.49</v>
      </c>
      <c r="S568" s="42">
        <v>77488.14</v>
      </c>
      <c r="T568" s="42">
        <v>93985.89</v>
      </c>
      <c r="U568" s="42">
        <v>107834.21</v>
      </c>
      <c r="V568" s="42">
        <v>111104.42</v>
      </c>
      <c r="W568" s="42">
        <v>107898.61</v>
      </c>
      <c r="X568" s="42">
        <v>93902.53</v>
      </c>
      <c r="Y568" s="42">
        <v>80975.69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1674373.8599999996</v>
      </c>
      <c r="AE568" s="5">
        <f t="shared" si="67"/>
        <v>1674373.8599999996</v>
      </c>
      <c r="AG568" s="2">
        <f t="shared" si="68"/>
        <v>7</v>
      </c>
      <c r="AH568" s="2">
        <f t="shared" si="69"/>
        <v>2025</v>
      </c>
      <c r="AJ568" s="5">
        <f t="shared" si="70"/>
        <v>111104.42</v>
      </c>
      <c r="AK568" s="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BL568" s="5"/>
      <c r="BM568" s="5"/>
      <c r="BN568" s="5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40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</row>
    <row r="569" spans="1:114" x14ac:dyDescent="0.25">
      <c r="A569" s="18">
        <v>45852</v>
      </c>
      <c r="B569" s="42">
        <v>70261.7</v>
      </c>
      <c r="C569" s="42">
        <v>62199.35</v>
      </c>
      <c r="D569" s="42">
        <v>58427.77</v>
      </c>
      <c r="E569" s="42">
        <v>57296.93</v>
      </c>
      <c r="F569" s="42">
        <v>60179.63</v>
      </c>
      <c r="G569" s="42">
        <v>63357.73</v>
      </c>
      <c r="H569" s="42">
        <v>67378.41</v>
      </c>
      <c r="I569" s="42">
        <v>75247.710000000006</v>
      </c>
      <c r="J569" s="42">
        <v>77931.710000000006</v>
      </c>
      <c r="K569" s="42">
        <v>71014.509999999995</v>
      </c>
      <c r="L569" s="42">
        <v>74136.429999999993</v>
      </c>
      <c r="M569" s="42">
        <v>72161.990000000005</v>
      </c>
      <c r="N569" s="42">
        <v>72142.259999999995</v>
      </c>
      <c r="O569" s="42">
        <v>72455.25</v>
      </c>
      <c r="P569" s="42">
        <v>69784.81</v>
      </c>
      <c r="Q569" s="42">
        <v>68605.350000000006</v>
      </c>
      <c r="R569" s="42">
        <v>75851.41</v>
      </c>
      <c r="S569" s="42">
        <v>88992.61</v>
      </c>
      <c r="T569" s="42">
        <v>99491.93</v>
      </c>
      <c r="U569" s="42">
        <v>107733.69</v>
      </c>
      <c r="V569" s="42">
        <v>108668.97</v>
      </c>
      <c r="W569" s="42">
        <v>106913.81</v>
      </c>
      <c r="X569" s="42">
        <v>96093.65</v>
      </c>
      <c r="Y569" s="42">
        <v>83614.69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1337226.0899999999</v>
      </c>
      <c r="AD569" s="5">
        <f t="shared" si="66"/>
        <v>522716.20999999996</v>
      </c>
      <c r="AE569" s="5">
        <f t="shared" si="67"/>
        <v>1859942.2999999998</v>
      </c>
      <c r="AG569" s="2">
        <f t="shared" si="68"/>
        <v>7</v>
      </c>
      <c r="AH569" s="2">
        <f t="shared" si="69"/>
        <v>2025</v>
      </c>
      <c r="AJ569" s="5">
        <f t="shared" si="70"/>
        <v>108668.97</v>
      </c>
      <c r="AK569" s="2">
        <f t="shared" si="71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BL569" s="5"/>
      <c r="BM569" s="5"/>
      <c r="BN569" s="5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40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</row>
    <row r="570" spans="1:114" x14ac:dyDescent="0.25">
      <c r="A570" s="18">
        <v>45853</v>
      </c>
      <c r="B570" s="42">
        <v>72487.5</v>
      </c>
      <c r="C570" s="42">
        <v>65642.100000000006</v>
      </c>
      <c r="D570" s="42">
        <v>61189.91</v>
      </c>
      <c r="E570" s="42">
        <v>59331.4</v>
      </c>
      <c r="F570" s="42">
        <v>62920.54</v>
      </c>
      <c r="G570" s="42">
        <v>65298.27</v>
      </c>
      <c r="H570" s="42">
        <v>70277.42</v>
      </c>
      <c r="I570" s="42">
        <v>75292.31</v>
      </c>
      <c r="J570" s="42">
        <v>66044.149999999994</v>
      </c>
      <c r="K570" s="42">
        <v>56295.199999999997</v>
      </c>
      <c r="L570" s="42">
        <v>58462.5</v>
      </c>
      <c r="M570" s="42">
        <v>58601.33</v>
      </c>
      <c r="N570" s="42">
        <v>61479.519999999997</v>
      </c>
      <c r="O570" s="42">
        <v>63443.68</v>
      </c>
      <c r="P570" s="42">
        <v>64198.06</v>
      </c>
      <c r="Q570" s="42">
        <v>67213.960000000006</v>
      </c>
      <c r="R570" s="42">
        <v>80925.31</v>
      </c>
      <c r="S570" s="42">
        <v>97768.35</v>
      </c>
      <c r="T570" s="42">
        <v>118067.33</v>
      </c>
      <c r="U570" s="42">
        <v>130653.08</v>
      </c>
      <c r="V570" s="42">
        <v>134807.32</v>
      </c>
      <c r="W570" s="42">
        <v>133966.95000000001</v>
      </c>
      <c r="X570" s="42">
        <v>114737.25</v>
      </c>
      <c r="Y570" s="42">
        <v>100801.44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1381956.2999999998</v>
      </c>
      <c r="AD570" s="5">
        <f t="shared" si="66"/>
        <v>557948.58000000031</v>
      </c>
      <c r="AE570" s="5">
        <f t="shared" si="67"/>
        <v>1939904.8800000001</v>
      </c>
      <c r="AG570" s="2">
        <f t="shared" si="68"/>
        <v>7</v>
      </c>
      <c r="AH570" s="2">
        <f t="shared" si="69"/>
        <v>2025</v>
      </c>
      <c r="AJ570" s="5">
        <f t="shared" si="70"/>
        <v>134807.32</v>
      </c>
      <c r="AK570" s="2">
        <f t="shared" si="71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BL570" s="5"/>
      <c r="BM570" s="5"/>
      <c r="BN570" s="5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40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</row>
    <row r="571" spans="1:114" x14ac:dyDescent="0.25">
      <c r="A571" s="18">
        <v>45854</v>
      </c>
      <c r="B571" s="42">
        <v>84434.46</v>
      </c>
      <c r="C571" s="42">
        <v>76724.009999999995</v>
      </c>
      <c r="D571" s="42">
        <v>70676.34</v>
      </c>
      <c r="E571" s="42">
        <v>67555.039999999994</v>
      </c>
      <c r="F571" s="42">
        <v>69618.399999999994</v>
      </c>
      <c r="G571" s="42">
        <v>70517.929999999993</v>
      </c>
      <c r="H571" s="42">
        <v>72362.91</v>
      </c>
      <c r="I571" s="42">
        <v>74916.05</v>
      </c>
      <c r="J571" s="42">
        <v>72050.33</v>
      </c>
      <c r="K571" s="42">
        <v>68552.95</v>
      </c>
      <c r="L571" s="42">
        <v>71457.27</v>
      </c>
      <c r="M571" s="42">
        <v>71520.98</v>
      </c>
      <c r="N571" s="42">
        <v>76311.55</v>
      </c>
      <c r="O571" s="42">
        <v>77368.87</v>
      </c>
      <c r="P571" s="42">
        <v>76263.759999999995</v>
      </c>
      <c r="Q571" s="42">
        <v>75680.38</v>
      </c>
      <c r="R571" s="42">
        <v>86870.78</v>
      </c>
      <c r="S571" s="42">
        <v>107556.77</v>
      </c>
      <c r="T571" s="42">
        <v>123115.92</v>
      </c>
      <c r="U571" s="42">
        <v>135752.54999999999</v>
      </c>
      <c r="V571" s="42">
        <v>137986.74</v>
      </c>
      <c r="W571" s="42">
        <v>134837.9</v>
      </c>
      <c r="X571" s="42">
        <v>118525.75999999999</v>
      </c>
      <c r="Y571" s="42">
        <v>102243.71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1508768.56</v>
      </c>
      <c r="AD571" s="5">
        <f t="shared" si="66"/>
        <v>614132.79999999981</v>
      </c>
      <c r="AE571" s="5">
        <f t="shared" si="67"/>
        <v>2122901.36</v>
      </c>
      <c r="AG571" s="2">
        <f t="shared" si="68"/>
        <v>7</v>
      </c>
      <c r="AH571" s="2">
        <f t="shared" si="69"/>
        <v>2025</v>
      </c>
      <c r="AJ571" s="5">
        <f t="shared" si="70"/>
        <v>137986.74</v>
      </c>
      <c r="AK571" s="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BL571" s="5"/>
      <c r="BM571" s="5"/>
      <c r="BN571" s="5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40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</row>
    <row r="572" spans="1:114" x14ac:dyDescent="0.25">
      <c r="A572" s="18">
        <v>45855</v>
      </c>
      <c r="B572" s="42">
        <v>85566.38</v>
      </c>
      <c r="C572" s="42">
        <v>77896.210000000006</v>
      </c>
      <c r="D572" s="42">
        <v>71135.8</v>
      </c>
      <c r="E572" s="42">
        <v>68957.64</v>
      </c>
      <c r="F572" s="42">
        <v>70428.820000000007</v>
      </c>
      <c r="G572" s="42">
        <v>73184.22</v>
      </c>
      <c r="H572" s="42">
        <v>76961.31</v>
      </c>
      <c r="I572" s="42">
        <v>84778.19</v>
      </c>
      <c r="J572" s="42">
        <v>84625.65</v>
      </c>
      <c r="K572" s="42">
        <v>77348.95</v>
      </c>
      <c r="L572" s="42">
        <v>78627.16</v>
      </c>
      <c r="M572" s="42">
        <v>72933.429999999993</v>
      </c>
      <c r="N572" s="42">
        <v>72664.09</v>
      </c>
      <c r="O572" s="42">
        <v>73192.77</v>
      </c>
      <c r="P572" s="42">
        <v>74334.880000000005</v>
      </c>
      <c r="Q572" s="42">
        <v>75651.75</v>
      </c>
      <c r="R572" s="42">
        <v>82447.63</v>
      </c>
      <c r="S572" s="42">
        <v>102453.05</v>
      </c>
      <c r="T572" s="42">
        <v>110092.45</v>
      </c>
      <c r="U572" s="42">
        <v>117786.11</v>
      </c>
      <c r="V572" s="42">
        <v>123406.02</v>
      </c>
      <c r="W572" s="42">
        <v>120413.26</v>
      </c>
      <c r="X572" s="42">
        <v>107185.09</v>
      </c>
      <c r="Y572" s="42">
        <v>92247.85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1457940.4800000002</v>
      </c>
      <c r="AD572" s="5">
        <f t="shared" si="66"/>
        <v>616378.23</v>
      </c>
      <c r="AE572" s="5">
        <f t="shared" si="67"/>
        <v>2074318.7100000002</v>
      </c>
      <c r="AG572" s="2">
        <f t="shared" si="68"/>
        <v>7</v>
      </c>
      <c r="AH572" s="2">
        <f t="shared" si="69"/>
        <v>2025</v>
      </c>
      <c r="AJ572" s="5">
        <f t="shared" si="70"/>
        <v>123406.02</v>
      </c>
      <c r="AK572" s="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BL572" s="5"/>
      <c r="BM572" s="5"/>
      <c r="BN572" s="5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40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</row>
    <row r="573" spans="1:114" x14ac:dyDescent="0.25">
      <c r="A573" s="18">
        <v>45856</v>
      </c>
      <c r="B573" s="42">
        <v>80777.84</v>
      </c>
      <c r="C573" s="42">
        <v>72428.87</v>
      </c>
      <c r="D573" s="42">
        <v>68504.39</v>
      </c>
      <c r="E573" s="42">
        <v>66236.289999999994</v>
      </c>
      <c r="F573" s="42">
        <v>67811.94</v>
      </c>
      <c r="G573" s="42">
        <v>66573.789999999994</v>
      </c>
      <c r="H573" s="42">
        <v>67371.149999999994</v>
      </c>
      <c r="I573" s="42">
        <v>66166.210000000006</v>
      </c>
      <c r="J573" s="42">
        <v>62202.98</v>
      </c>
      <c r="K573" s="42">
        <v>56938.37</v>
      </c>
      <c r="L573" s="42">
        <v>52439.35</v>
      </c>
      <c r="M573" s="42">
        <v>49351.79</v>
      </c>
      <c r="N573" s="42">
        <v>49147.73</v>
      </c>
      <c r="O573" s="42">
        <v>46961.95</v>
      </c>
      <c r="P573" s="42">
        <v>47182.92</v>
      </c>
      <c r="Q573" s="42">
        <v>43882.87</v>
      </c>
      <c r="R573" s="42">
        <v>53831.99</v>
      </c>
      <c r="S573" s="42">
        <v>73504.429999999993</v>
      </c>
      <c r="T573" s="42">
        <v>90709.69</v>
      </c>
      <c r="U573" s="42">
        <v>104502.89</v>
      </c>
      <c r="V573" s="42">
        <v>106956.53</v>
      </c>
      <c r="W573" s="42">
        <v>105974.81</v>
      </c>
      <c r="X573" s="42">
        <v>95413.49</v>
      </c>
      <c r="Y573" s="42">
        <v>82107.73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1105168</v>
      </c>
      <c r="AD573" s="5">
        <f t="shared" si="66"/>
        <v>571811.99999999977</v>
      </c>
      <c r="AE573" s="5">
        <f t="shared" si="67"/>
        <v>1676979.9999999998</v>
      </c>
      <c r="AG573" s="2">
        <f t="shared" si="68"/>
        <v>7</v>
      </c>
      <c r="AH573" s="2">
        <f t="shared" si="69"/>
        <v>2025</v>
      </c>
      <c r="AJ573" s="5">
        <f t="shared" si="70"/>
        <v>106956.53</v>
      </c>
      <c r="AK573" s="2">
        <f t="shared" si="71"/>
        <v>21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BL573" s="5"/>
      <c r="BM573" s="5"/>
      <c r="BN573" s="5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40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</row>
    <row r="574" spans="1:114" x14ac:dyDescent="0.25">
      <c r="A574" s="18">
        <v>45857</v>
      </c>
      <c r="B574" s="42">
        <v>69558.27</v>
      </c>
      <c r="C574" s="42">
        <v>62421.919999999998</v>
      </c>
      <c r="D574" s="42">
        <v>58477.02</v>
      </c>
      <c r="E574" s="42">
        <v>55181.48</v>
      </c>
      <c r="F574" s="42">
        <v>55962.8</v>
      </c>
      <c r="G574" s="42">
        <v>55008.4</v>
      </c>
      <c r="H574" s="42">
        <v>54040.69</v>
      </c>
      <c r="I574" s="42">
        <v>52590.29</v>
      </c>
      <c r="J574" s="42">
        <v>47572.12</v>
      </c>
      <c r="K574" s="42">
        <v>43153.17</v>
      </c>
      <c r="L574" s="42">
        <v>41999.37</v>
      </c>
      <c r="M574" s="42">
        <v>47633.74</v>
      </c>
      <c r="N574" s="42">
        <v>47898.96</v>
      </c>
      <c r="O574" s="42">
        <v>46493.54</v>
      </c>
      <c r="P574" s="42">
        <v>47620.99</v>
      </c>
      <c r="Q574" s="42">
        <v>50326.879999999997</v>
      </c>
      <c r="R574" s="42">
        <v>55598.1</v>
      </c>
      <c r="S574" s="42">
        <v>72922.87</v>
      </c>
      <c r="T574" s="42">
        <v>85656.99</v>
      </c>
      <c r="U574" s="42">
        <v>97243.01</v>
      </c>
      <c r="V574" s="42">
        <v>102007.01</v>
      </c>
      <c r="W574" s="42">
        <v>103429.97</v>
      </c>
      <c r="X574" s="42">
        <v>94724.77</v>
      </c>
      <c r="Y574" s="42">
        <v>81595.520000000004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1529117.8800000001</v>
      </c>
      <c r="AE574" s="5">
        <f t="shared" si="67"/>
        <v>1529117.8800000001</v>
      </c>
      <c r="AG574" s="2">
        <f t="shared" si="68"/>
        <v>7</v>
      </c>
      <c r="AH574" s="2">
        <f t="shared" si="69"/>
        <v>2025</v>
      </c>
      <c r="AJ574" s="5">
        <f t="shared" si="70"/>
        <v>103429.97</v>
      </c>
      <c r="AK574" s="2">
        <f t="shared" si="71"/>
        <v>22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BL574" s="5"/>
      <c r="BM574" s="5"/>
      <c r="BN574" s="5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40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</row>
    <row r="575" spans="1:114" x14ac:dyDescent="0.25">
      <c r="A575" s="18">
        <v>45858</v>
      </c>
      <c r="B575" s="42">
        <v>70032.479999999996</v>
      </c>
      <c r="C575" s="42">
        <v>64012.89</v>
      </c>
      <c r="D575" s="42">
        <v>59675.77</v>
      </c>
      <c r="E575" s="42">
        <v>57540.26</v>
      </c>
      <c r="F575" s="42">
        <v>57864.23</v>
      </c>
      <c r="G575" s="42">
        <v>57875.65</v>
      </c>
      <c r="H575" s="42">
        <v>60151.64</v>
      </c>
      <c r="I575" s="42">
        <v>68434.47</v>
      </c>
      <c r="J575" s="42">
        <v>76482.39</v>
      </c>
      <c r="K575" s="42">
        <v>74098.39</v>
      </c>
      <c r="L575" s="42">
        <v>79565.240000000005</v>
      </c>
      <c r="M575" s="42">
        <v>79273.87</v>
      </c>
      <c r="N575" s="42">
        <v>78142.81</v>
      </c>
      <c r="O575" s="42">
        <v>80593.89</v>
      </c>
      <c r="P575" s="42">
        <v>77778.37</v>
      </c>
      <c r="Q575" s="42">
        <v>72458.789999999994</v>
      </c>
      <c r="R575" s="42">
        <v>79617.2</v>
      </c>
      <c r="S575" s="42">
        <v>90518.24</v>
      </c>
      <c r="T575" s="42">
        <v>94521.06</v>
      </c>
      <c r="U575" s="42">
        <v>101232.45</v>
      </c>
      <c r="V575" s="42">
        <v>103950.05</v>
      </c>
      <c r="W575" s="42">
        <v>100799.99</v>
      </c>
      <c r="X575" s="42">
        <v>88856.9</v>
      </c>
      <c r="Y575" s="42">
        <v>77879.039999999994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1851356.07</v>
      </c>
      <c r="AE575" s="5">
        <f t="shared" si="67"/>
        <v>1851356.07</v>
      </c>
      <c r="AG575" s="2">
        <f t="shared" si="68"/>
        <v>7</v>
      </c>
      <c r="AH575" s="2">
        <f t="shared" si="69"/>
        <v>2025</v>
      </c>
      <c r="AJ575" s="5">
        <f t="shared" si="70"/>
        <v>103950.05</v>
      </c>
      <c r="AK575" s="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BL575" s="5"/>
      <c r="BM575" s="5"/>
      <c r="BN575" s="5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40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</row>
    <row r="576" spans="1:114" x14ac:dyDescent="0.25">
      <c r="A576" s="18">
        <v>45859</v>
      </c>
      <c r="B576" s="42">
        <v>68719.48</v>
      </c>
      <c r="C576" s="42">
        <v>63080.63</v>
      </c>
      <c r="D576" s="42">
        <v>58743.8</v>
      </c>
      <c r="E576" s="42">
        <v>56602.06</v>
      </c>
      <c r="F576" s="42">
        <v>60181.74</v>
      </c>
      <c r="G576" s="42">
        <v>61270.400000000001</v>
      </c>
      <c r="H576" s="42">
        <v>62202.32</v>
      </c>
      <c r="I576" s="42">
        <v>62089.79</v>
      </c>
      <c r="J576" s="42">
        <v>55950.18</v>
      </c>
      <c r="K576" s="42">
        <v>52742.41</v>
      </c>
      <c r="L576" s="42">
        <v>52079.63</v>
      </c>
      <c r="M576" s="42">
        <v>53257.16</v>
      </c>
      <c r="N576" s="42">
        <v>51349.63</v>
      </c>
      <c r="O576" s="42">
        <v>46463.06</v>
      </c>
      <c r="P576" s="42">
        <v>46110.07</v>
      </c>
      <c r="Q576" s="42">
        <v>50600.39</v>
      </c>
      <c r="R576" s="42">
        <v>51395.1</v>
      </c>
      <c r="S576" s="42">
        <v>65050.9</v>
      </c>
      <c r="T576" s="42">
        <v>81440.479999999996</v>
      </c>
      <c r="U576" s="42">
        <v>94496.24</v>
      </c>
      <c r="V576" s="42">
        <v>98760.29</v>
      </c>
      <c r="W576" s="42">
        <v>98705.18</v>
      </c>
      <c r="X576" s="42">
        <v>87905.71</v>
      </c>
      <c r="Y576" s="42">
        <v>74670.86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1048396.22</v>
      </c>
      <c r="AD576" s="5">
        <f t="shared" si="66"/>
        <v>505471.29000000004</v>
      </c>
      <c r="AE576" s="5">
        <f t="shared" si="67"/>
        <v>1553867.51</v>
      </c>
      <c r="AG576" s="2">
        <f t="shared" si="68"/>
        <v>7</v>
      </c>
      <c r="AH576" s="2">
        <f t="shared" si="69"/>
        <v>2025</v>
      </c>
      <c r="AJ576" s="5">
        <f t="shared" si="70"/>
        <v>98760.29</v>
      </c>
      <c r="AK576" s="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BL576" s="5"/>
      <c r="BM576" s="5"/>
      <c r="BN576" s="5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40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</row>
    <row r="577" spans="1:114" x14ac:dyDescent="0.25">
      <c r="A577" s="18">
        <v>45860</v>
      </c>
      <c r="B577" s="42">
        <v>63944.1</v>
      </c>
      <c r="C577" s="42">
        <v>58121.11</v>
      </c>
      <c r="D577" s="42">
        <v>53807.35</v>
      </c>
      <c r="E577" s="42">
        <v>52521.35</v>
      </c>
      <c r="F577" s="42">
        <v>54770.080000000002</v>
      </c>
      <c r="G577" s="42">
        <v>56762.89</v>
      </c>
      <c r="H577" s="42">
        <v>58765.61</v>
      </c>
      <c r="I577" s="42">
        <v>55061.07</v>
      </c>
      <c r="J577" s="42">
        <v>47119.76</v>
      </c>
      <c r="K577" s="42">
        <v>40165.24</v>
      </c>
      <c r="L577" s="42">
        <v>45773.919999999998</v>
      </c>
      <c r="M577" s="42">
        <v>42904.28</v>
      </c>
      <c r="N577" s="42">
        <v>40520.85</v>
      </c>
      <c r="O577" s="42">
        <v>38993.089999999997</v>
      </c>
      <c r="P577" s="42">
        <v>39797.01</v>
      </c>
      <c r="Q577" s="42">
        <v>42652.11</v>
      </c>
      <c r="R577" s="42">
        <v>52835.9</v>
      </c>
      <c r="S577" s="42">
        <v>67501.11</v>
      </c>
      <c r="T577" s="42">
        <v>85912.88</v>
      </c>
      <c r="U577" s="42">
        <v>97655.67</v>
      </c>
      <c r="V577" s="42">
        <v>101709.57</v>
      </c>
      <c r="W577" s="42">
        <v>100474.22</v>
      </c>
      <c r="X577" s="42">
        <v>87674.880000000005</v>
      </c>
      <c r="Y577" s="42">
        <v>76414.92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986751.55999999994</v>
      </c>
      <c r="AD577" s="5">
        <f t="shared" si="66"/>
        <v>475107.41000000027</v>
      </c>
      <c r="AE577" s="5">
        <f t="shared" si="67"/>
        <v>1461858.9700000002</v>
      </c>
      <c r="AG577" s="2">
        <f t="shared" si="68"/>
        <v>7</v>
      </c>
      <c r="AH577" s="2">
        <f t="shared" si="69"/>
        <v>2025</v>
      </c>
      <c r="AJ577" s="5">
        <f t="shared" si="70"/>
        <v>101709.57</v>
      </c>
      <c r="AK577" s="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BL577" s="5"/>
      <c r="BM577" s="5"/>
      <c r="BN577" s="5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40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</row>
    <row r="578" spans="1:114" x14ac:dyDescent="0.25">
      <c r="A578" s="18">
        <v>45861</v>
      </c>
      <c r="B578" s="42">
        <v>65149.71</v>
      </c>
      <c r="C578" s="42">
        <v>59191.27</v>
      </c>
      <c r="D578" s="42">
        <v>54385.75</v>
      </c>
      <c r="E578" s="42">
        <v>53785.46</v>
      </c>
      <c r="F578" s="42">
        <v>55613.94</v>
      </c>
      <c r="G578" s="42">
        <v>57051.55</v>
      </c>
      <c r="H578" s="42">
        <v>57284.15</v>
      </c>
      <c r="I578" s="42">
        <v>56715.83</v>
      </c>
      <c r="J578" s="42">
        <v>50647.41</v>
      </c>
      <c r="K578" s="42">
        <v>42926.66</v>
      </c>
      <c r="L578" s="42">
        <v>45757.69</v>
      </c>
      <c r="M578" s="42">
        <v>44503.12</v>
      </c>
      <c r="N578" s="42">
        <v>48616.38</v>
      </c>
      <c r="O578" s="42">
        <v>48263.88</v>
      </c>
      <c r="P578" s="42">
        <v>47867.78</v>
      </c>
      <c r="Q578" s="42">
        <v>50187.65</v>
      </c>
      <c r="R578" s="42">
        <v>56797.34</v>
      </c>
      <c r="S578" s="42">
        <v>74396.63</v>
      </c>
      <c r="T578" s="42">
        <v>89731.86</v>
      </c>
      <c r="U578" s="42">
        <v>104066.5</v>
      </c>
      <c r="V578" s="42">
        <v>107883.45</v>
      </c>
      <c r="W578" s="42">
        <v>107216.79</v>
      </c>
      <c r="X578" s="42">
        <v>94418.16</v>
      </c>
      <c r="Y578" s="42">
        <v>80726.78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1069997.1299999999</v>
      </c>
      <c r="AD578" s="5">
        <f t="shared" si="66"/>
        <v>483188.61000000034</v>
      </c>
      <c r="AE578" s="5">
        <f t="shared" si="67"/>
        <v>1553185.7400000002</v>
      </c>
      <c r="AG578" s="2">
        <f t="shared" si="68"/>
        <v>7</v>
      </c>
      <c r="AH578" s="2">
        <f t="shared" si="69"/>
        <v>2025</v>
      </c>
      <c r="AJ578" s="5">
        <f t="shared" si="70"/>
        <v>107883.45</v>
      </c>
      <c r="AK578" s="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BL578" s="5"/>
      <c r="BM578" s="5"/>
      <c r="BN578" s="5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40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</row>
    <row r="579" spans="1:114" x14ac:dyDescent="0.25">
      <c r="A579" s="18">
        <v>45862</v>
      </c>
      <c r="B579" s="42">
        <v>69952.479999999996</v>
      </c>
      <c r="C579" s="42">
        <v>63440.71</v>
      </c>
      <c r="D579" s="42">
        <v>58785.04</v>
      </c>
      <c r="E579" s="42">
        <v>57755.15</v>
      </c>
      <c r="F579" s="42">
        <v>58912.29</v>
      </c>
      <c r="G579" s="42">
        <v>61216.72</v>
      </c>
      <c r="H579" s="42">
        <v>64903.46</v>
      </c>
      <c r="I579" s="42">
        <v>66792.31</v>
      </c>
      <c r="J579" s="42">
        <v>59681.440000000002</v>
      </c>
      <c r="K579" s="42">
        <v>51096.04</v>
      </c>
      <c r="L579" s="42">
        <v>52848.34</v>
      </c>
      <c r="M579" s="42">
        <v>53138.06</v>
      </c>
      <c r="N579" s="42">
        <v>55931.87</v>
      </c>
      <c r="O579" s="42">
        <v>56975.88</v>
      </c>
      <c r="P579" s="42">
        <v>56662.59</v>
      </c>
      <c r="Q579" s="42">
        <v>69241.98</v>
      </c>
      <c r="R579" s="42">
        <v>76287.960000000006</v>
      </c>
      <c r="S579" s="42">
        <v>86723.09</v>
      </c>
      <c r="T579" s="42">
        <v>98727.08</v>
      </c>
      <c r="U579" s="42">
        <v>111422.84</v>
      </c>
      <c r="V579" s="42">
        <v>115684.78</v>
      </c>
      <c r="W579" s="42">
        <v>113362.91</v>
      </c>
      <c r="X579" s="42">
        <v>101698.36</v>
      </c>
      <c r="Y579" s="42">
        <v>88667.46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1226275.53</v>
      </c>
      <c r="AD579" s="5">
        <f t="shared" si="66"/>
        <v>523633.31000000006</v>
      </c>
      <c r="AE579" s="5">
        <f t="shared" si="67"/>
        <v>1749908.84</v>
      </c>
      <c r="AG579" s="2">
        <f t="shared" si="68"/>
        <v>7</v>
      </c>
      <c r="AH579" s="2">
        <f t="shared" si="69"/>
        <v>2025</v>
      </c>
      <c r="AJ579" s="5">
        <f t="shared" si="70"/>
        <v>115684.78</v>
      </c>
      <c r="AK579" s="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BL579" s="5"/>
      <c r="BM579" s="5"/>
      <c r="BN579" s="5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40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</row>
    <row r="580" spans="1:114" x14ac:dyDescent="0.25">
      <c r="A580" s="18">
        <v>45863</v>
      </c>
      <c r="B580" s="42">
        <v>76900.53</v>
      </c>
      <c r="C580" s="42">
        <v>69477.240000000005</v>
      </c>
      <c r="D580" s="42">
        <v>65176.39</v>
      </c>
      <c r="E580" s="42">
        <v>62134.04</v>
      </c>
      <c r="F580" s="42">
        <v>63660.800000000003</v>
      </c>
      <c r="G580" s="42">
        <v>65365.29</v>
      </c>
      <c r="H580" s="42">
        <v>68585.440000000002</v>
      </c>
      <c r="I580" s="42">
        <v>73678.75</v>
      </c>
      <c r="J580" s="42">
        <v>76464.53</v>
      </c>
      <c r="K580" s="42">
        <v>66268.06</v>
      </c>
      <c r="L580" s="42">
        <v>74238.740000000005</v>
      </c>
      <c r="M580" s="42">
        <v>83416.59</v>
      </c>
      <c r="N580" s="42">
        <v>80866.350000000006</v>
      </c>
      <c r="O580" s="42">
        <v>83747.12</v>
      </c>
      <c r="P580" s="42">
        <v>73099.23</v>
      </c>
      <c r="Q580" s="42">
        <v>76773.62</v>
      </c>
      <c r="R580" s="42">
        <v>80750.78</v>
      </c>
      <c r="S580" s="42">
        <v>94302.87</v>
      </c>
      <c r="T580" s="42">
        <v>100064.19</v>
      </c>
      <c r="U580" s="42">
        <v>111946.98</v>
      </c>
      <c r="V580" s="42">
        <v>116627.12</v>
      </c>
      <c r="W580" s="42">
        <v>115502.26</v>
      </c>
      <c r="X580" s="42">
        <v>105344.97</v>
      </c>
      <c r="Y580" s="42">
        <v>89100.22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1413092.1600000001</v>
      </c>
      <c r="AD580" s="5">
        <f t="shared" si="66"/>
        <v>560399.94999999995</v>
      </c>
      <c r="AE580" s="5">
        <f t="shared" si="67"/>
        <v>1973492.11</v>
      </c>
      <c r="AG580" s="2">
        <f t="shared" si="68"/>
        <v>7</v>
      </c>
      <c r="AH580" s="2">
        <f t="shared" si="69"/>
        <v>2025</v>
      </c>
      <c r="AJ580" s="5">
        <f t="shared" si="70"/>
        <v>116627.12</v>
      </c>
      <c r="AK580" s="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BL580" s="5"/>
      <c r="BM580" s="5"/>
      <c r="BN580" s="5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40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</row>
    <row r="581" spans="1:114" x14ac:dyDescent="0.25">
      <c r="A581" s="18">
        <v>45864</v>
      </c>
      <c r="B581" s="42">
        <v>75360.98</v>
      </c>
      <c r="C581" s="42">
        <v>66883.48</v>
      </c>
      <c r="D581" s="42">
        <v>61569.22</v>
      </c>
      <c r="E581" s="42">
        <v>57695.91</v>
      </c>
      <c r="F581" s="42">
        <v>59111.76</v>
      </c>
      <c r="G581" s="42">
        <v>56993.25</v>
      </c>
      <c r="H581" s="42">
        <v>56187.57</v>
      </c>
      <c r="I581" s="42">
        <v>52775.01</v>
      </c>
      <c r="J581" s="42">
        <v>42186.080000000002</v>
      </c>
      <c r="K581" s="42">
        <v>41937.17</v>
      </c>
      <c r="L581" s="42">
        <v>44715.38</v>
      </c>
      <c r="M581" s="42">
        <v>44079.85</v>
      </c>
      <c r="N581" s="42">
        <v>43653.53</v>
      </c>
      <c r="O581" s="42">
        <v>44686.06</v>
      </c>
      <c r="P581" s="42">
        <v>43509.97</v>
      </c>
      <c r="Q581" s="42">
        <v>47336.34</v>
      </c>
      <c r="R581" s="42">
        <v>56401.7</v>
      </c>
      <c r="S581" s="42">
        <v>76954.38</v>
      </c>
      <c r="T581" s="42">
        <v>94282.25</v>
      </c>
      <c r="U581" s="42">
        <v>107690.68</v>
      </c>
      <c r="V581" s="42">
        <v>109110.55</v>
      </c>
      <c r="W581" s="42">
        <v>108219.46</v>
      </c>
      <c r="X581" s="42">
        <v>96325.03</v>
      </c>
      <c r="Y581" s="42">
        <v>83365.94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1571031.5499999998</v>
      </c>
      <c r="AE581" s="5">
        <f t="shared" si="67"/>
        <v>1571031.5499999998</v>
      </c>
      <c r="AG581" s="2">
        <f t="shared" si="68"/>
        <v>7</v>
      </c>
      <c r="AH581" s="2">
        <f t="shared" si="69"/>
        <v>2025</v>
      </c>
      <c r="AJ581" s="5">
        <f t="shared" si="70"/>
        <v>109110.55</v>
      </c>
      <c r="AK581" s="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BL581" s="5"/>
      <c r="BM581" s="5"/>
      <c r="BN581" s="5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40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</row>
    <row r="582" spans="1:114" x14ac:dyDescent="0.25">
      <c r="A582" s="18">
        <v>45865</v>
      </c>
      <c r="B582" s="42">
        <v>71158.95</v>
      </c>
      <c r="C582" s="42">
        <v>63920.78</v>
      </c>
      <c r="D582" s="42">
        <v>58218.97</v>
      </c>
      <c r="E582" s="42">
        <v>56421.27</v>
      </c>
      <c r="F582" s="42">
        <v>56127.43</v>
      </c>
      <c r="G582" s="42">
        <v>54852.51</v>
      </c>
      <c r="H582" s="42">
        <v>53823.75</v>
      </c>
      <c r="I582" s="42">
        <v>53546.37</v>
      </c>
      <c r="J582" s="42">
        <v>48126.45</v>
      </c>
      <c r="K582" s="42">
        <v>45215.85</v>
      </c>
      <c r="L582" s="42">
        <v>49540.84</v>
      </c>
      <c r="M582" s="42">
        <v>50198.27</v>
      </c>
      <c r="N582" s="42">
        <v>52035.07</v>
      </c>
      <c r="O582" s="42">
        <v>60270.61</v>
      </c>
      <c r="P582" s="42">
        <v>65366.17</v>
      </c>
      <c r="Q582" s="42">
        <v>64565.919999999998</v>
      </c>
      <c r="R582" s="42">
        <v>71525.440000000002</v>
      </c>
      <c r="S582" s="42">
        <v>81461.759999999995</v>
      </c>
      <c r="T582" s="42">
        <v>93409.45</v>
      </c>
      <c r="U582" s="42">
        <v>105579.09</v>
      </c>
      <c r="V582" s="42">
        <v>108656.61</v>
      </c>
      <c r="W582" s="42">
        <v>106090.12</v>
      </c>
      <c r="X582" s="42">
        <v>93042.37</v>
      </c>
      <c r="Y582" s="42">
        <v>79735.520000000004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1642889.5700000003</v>
      </c>
      <c r="AE582" s="5">
        <f t="shared" si="67"/>
        <v>1642889.5700000003</v>
      </c>
      <c r="AG582" s="2">
        <f t="shared" si="68"/>
        <v>7</v>
      </c>
      <c r="AH582" s="2">
        <f t="shared" si="69"/>
        <v>2025</v>
      </c>
      <c r="AJ582" s="5">
        <f t="shared" si="70"/>
        <v>108656.61</v>
      </c>
      <c r="AK582" s="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BL582" s="5"/>
      <c r="BM582" s="5"/>
      <c r="BN582" s="5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40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</row>
    <row r="583" spans="1:114" x14ac:dyDescent="0.25">
      <c r="A583" s="18">
        <v>45866</v>
      </c>
      <c r="B583" s="42">
        <v>70405.31</v>
      </c>
      <c r="C583" s="42">
        <v>62822.239999999998</v>
      </c>
      <c r="D583" s="42">
        <v>58194.2</v>
      </c>
      <c r="E583" s="42">
        <v>57398.81</v>
      </c>
      <c r="F583" s="42">
        <v>59456.47</v>
      </c>
      <c r="G583" s="42">
        <v>62926.39</v>
      </c>
      <c r="H583" s="42">
        <v>67189.58</v>
      </c>
      <c r="I583" s="42">
        <v>75256.929999999993</v>
      </c>
      <c r="J583" s="42">
        <v>72189.02</v>
      </c>
      <c r="K583" s="42">
        <v>56053.59</v>
      </c>
      <c r="L583" s="42">
        <v>54768.23</v>
      </c>
      <c r="M583" s="42">
        <v>57279.13</v>
      </c>
      <c r="N583" s="42">
        <v>64403.38</v>
      </c>
      <c r="O583" s="42">
        <v>63497.25</v>
      </c>
      <c r="P583" s="42">
        <v>63818.54</v>
      </c>
      <c r="Q583" s="42">
        <v>65643.710000000006</v>
      </c>
      <c r="R583" s="42">
        <v>74997.66</v>
      </c>
      <c r="S583" s="42">
        <v>90292.42</v>
      </c>
      <c r="T583" s="42">
        <v>109084.06</v>
      </c>
      <c r="U583" s="42">
        <v>120653</v>
      </c>
      <c r="V583" s="42">
        <v>126116.45</v>
      </c>
      <c r="W583" s="42">
        <v>118335.47</v>
      </c>
      <c r="X583" s="42">
        <v>104229.34</v>
      </c>
      <c r="Y583" s="42">
        <v>90488.29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1316618.1800000002</v>
      </c>
      <c r="AD583" s="5">
        <f t="shared" si="66"/>
        <v>528881.2899999998</v>
      </c>
      <c r="AE583" s="5">
        <f t="shared" si="67"/>
        <v>1845499.47</v>
      </c>
      <c r="AG583" s="2">
        <f t="shared" si="68"/>
        <v>7</v>
      </c>
      <c r="AH583" s="2">
        <f t="shared" si="69"/>
        <v>2025</v>
      </c>
      <c r="AJ583" s="5">
        <f t="shared" si="70"/>
        <v>126116.45</v>
      </c>
      <c r="AK583" s="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BL583" s="5"/>
      <c r="BM583" s="5"/>
      <c r="BN583" s="5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40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</row>
    <row r="584" spans="1:114" x14ac:dyDescent="0.25">
      <c r="A584" s="18">
        <v>45867</v>
      </c>
      <c r="B584" s="42">
        <v>77303.039999999994</v>
      </c>
      <c r="C584" s="42">
        <v>70392.759999999995</v>
      </c>
      <c r="D584" s="42">
        <v>65033.3</v>
      </c>
      <c r="E584" s="42">
        <v>62059.71</v>
      </c>
      <c r="F584" s="42">
        <v>65036.59</v>
      </c>
      <c r="G584" s="42">
        <v>66951.12</v>
      </c>
      <c r="H584" s="42">
        <v>67926.63</v>
      </c>
      <c r="I584" s="42">
        <v>69315.02</v>
      </c>
      <c r="J584" s="42">
        <v>66115.95</v>
      </c>
      <c r="K584" s="42">
        <v>58982.41</v>
      </c>
      <c r="L584" s="42">
        <v>65131.24</v>
      </c>
      <c r="M584" s="42">
        <v>66902.94</v>
      </c>
      <c r="N584" s="42">
        <v>74962.55</v>
      </c>
      <c r="O584" s="42">
        <v>74085.31</v>
      </c>
      <c r="P584" s="42">
        <v>73684.88</v>
      </c>
      <c r="Q584" s="42">
        <v>74339.850000000006</v>
      </c>
      <c r="R584" s="42">
        <v>80706.289999999994</v>
      </c>
      <c r="S584" s="42">
        <v>101601.69</v>
      </c>
      <c r="T584" s="42">
        <v>118596.25</v>
      </c>
      <c r="U584" s="42">
        <v>130157.08</v>
      </c>
      <c r="V584" s="42">
        <v>132490.57</v>
      </c>
      <c r="W584" s="42">
        <v>132131.82</v>
      </c>
      <c r="X584" s="42">
        <v>113385.69</v>
      </c>
      <c r="Y584" s="42">
        <v>97182.53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1432589.5400000003</v>
      </c>
      <c r="AD584" s="5">
        <f t="shared" si="66"/>
        <v>571885.67999999993</v>
      </c>
      <c r="AE584" s="5">
        <f t="shared" si="67"/>
        <v>2004475.2200000002</v>
      </c>
      <c r="AG584" s="2">
        <f t="shared" si="68"/>
        <v>7</v>
      </c>
      <c r="AH584" s="2">
        <f t="shared" si="69"/>
        <v>2025</v>
      </c>
      <c r="AJ584" s="5">
        <f t="shared" si="70"/>
        <v>132490.57</v>
      </c>
      <c r="AK584" s="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BL584" s="5"/>
      <c r="BM584" s="5"/>
      <c r="BN584" s="5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40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</row>
    <row r="585" spans="1:114" x14ac:dyDescent="0.25">
      <c r="A585" s="18">
        <v>45868</v>
      </c>
      <c r="B585" s="42">
        <v>83066.31</v>
      </c>
      <c r="C585" s="42">
        <v>74750.070000000007</v>
      </c>
      <c r="D585" s="42">
        <v>68081.81</v>
      </c>
      <c r="E585" s="42">
        <v>64755.87</v>
      </c>
      <c r="F585" s="42">
        <v>65853.77</v>
      </c>
      <c r="G585" s="42">
        <v>67783.13</v>
      </c>
      <c r="H585" s="42">
        <v>69094.53</v>
      </c>
      <c r="I585" s="42">
        <v>73339.25</v>
      </c>
      <c r="J585" s="42">
        <v>70096.899999999994</v>
      </c>
      <c r="K585" s="42">
        <v>63099.24</v>
      </c>
      <c r="L585" s="42">
        <v>63834.76</v>
      </c>
      <c r="M585" s="42">
        <v>61341.34</v>
      </c>
      <c r="N585" s="42">
        <v>66550.679999999993</v>
      </c>
      <c r="O585" s="42">
        <v>67694.3</v>
      </c>
      <c r="P585" s="42">
        <v>69531.16</v>
      </c>
      <c r="Q585" s="42">
        <v>75033.38</v>
      </c>
      <c r="R585" s="42">
        <v>82377.06</v>
      </c>
      <c r="S585" s="42">
        <v>98334.78</v>
      </c>
      <c r="T585" s="42">
        <v>114034.99</v>
      </c>
      <c r="U585" s="42">
        <v>121807.47</v>
      </c>
      <c r="V585" s="42">
        <v>121643.83</v>
      </c>
      <c r="W585" s="42">
        <v>118088.45</v>
      </c>
      <c r="X585" s="42">
        <v>106327.87</v>
      </c>
      <c r="Y585" s="42">
        <v>93295.61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1373135.46</v>
      </c>
      <c r="AD585" s="5">
        <f t="shared" si="66"/>
        <v>586681.10000000033</v>
      </c>
      <c r="AE585" s="5">
        <f t="shared" si="67"/>
        <v>1959816.5600000003</v>
      </c>
      <c r="AG585" s="2">
        <f t="shared" si="68"/>
        <v>7</v>
      </c>
      <c r="AH585" s="2">
        <f t="shared" si="69"/>
        <v>2025</v>
      </c>
      <c r="AJ585" s="5">
        <f t="shared" si="70"/>
        <v>121807.47</v>
      </c>
      <c r="AK585" s="2">
        <f t="shared" si="71"/>
        <v>20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BL585" s="5"/>
      <c r="BM585" s="5"/>
      <c r="BN585" s="5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40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</row>
    <row r="586" spans="1:114" x14ac:dyDescent="0.25">
      <c r="A586" s="18">
        <v>45869</v>
      </c>
      <c r="B586" s="42">
        <v>81749.5</v>
      </c>
      <c r="C586" s="42">
        <v>74978.95</v>
      </c>
      <c r="D586" s="42">
        <v>69579.87</v>
      </c>
      <c r="E586" s="42">
        <v>66934.59</v>
      </c>
      <c r="F586" s="42">
        <v>68757.06</v>
      </c>
      <c r="G586" s="42">
        <v>72038.19</v>
      </c>
      <c r="H586" s="42">
        <v>76065.22</v>
      </c>
      <c r="I586" s="42">
        <v>84280.26</v>
      </c>
      <c r="J586" s="42">
        <v>84465.57</v>
      </c>
      <c r="K586" s="42">
        <v>71386.710000000006</v>
      </c>
      <c r="L586" s="42">
        <v>67914.27</v>
      </c>
      <c r="M586" s="42">
        <v>65943.66</v>
      </c>
      <c r="N586" s="42">
        <v>68486.210000000006</v>
      </c>
      <c r="O586" s="42">
        <v>67686.97</v>
      </c>
      <c r="P586" s="42">
        <v>65725.399999999994</v>
      </c>
      <c r="Q586" s="42">
        <v>67435.28</v>
      </c>
      <c r="R586" s="42">
        <v>74047.350000000006</v>
      </c>
      <c r="S586" s="42">
        <v>88959.24</v>
      </c>
      <c r="T586" s="42">
        <v>95583.679999999993</v>
      </c>
      <c r="U586" s="42">
        <v>102349.89</v>
      </c>
      <c r="V586" s="42">
        <v>102165.58</v>
      </c>
      <c r="W586" s="42">
        <v>100840.72</v>
      </c>
      <c r="X586" s="42">
        <v>90921.01</v>
      </c>
      <c r="Y586" s="42">
        <v>80570.179999999993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1298191.8</v>
      </c>
      <c r="AD586" s="5">
        <f t="shared" ref="AD586:AD647" si="74">AE586-AC586</f>
        <v>590673.55999999982</v>
      </c>
      <c r="AE586" s="5">
        <f t="shared" ref="AE586:AE647" si="75">SUM(B586:Y586)</f>
        <v>1888865.3599999999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102349.89</v>
      </c>
      <c r="AK586" s="2">
        <f t="shared" ref="AK586:AK647" si="79">IF(AE586&gt;0,INDEX(B$8:Y$8,MATCH(AJ586,B586:Y586,0)),"")</f>
        <v>20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BL586" s="5"/>
      <c r="BM586" s="5"/>
      <c r="BN586" s="5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40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</row>
    <row r="587" spans="1:114" x14ac:dyDescent="0.25">
      <c r="A587" s="18">
        <v>45870</v>
      </c>
      <c r="B587" s="42">
        <v>67045.3</v>
      </c>
      <c r="C587" s="42">
        <v>60649.41</v>
      </c>
      <c r="D587" s="42">
        <v>58153.45</v>
      </c>
      <c r="E587" s="42">
        <v>56125.95</v>
      </c>
      <c r="F587" s="42">
        <v>57664.95</v>
      </c>
      <c r="G587" s="42">
        <v>59814.62</v>
      </c>
      <c r="H587" s="42">
        <v>61513.45</v>
      </c>
      <c r="I587" s="42">
        <v>57565.66</v>
      </c>
      <c r="J587" s="42">
        <v>49619.44</v>
      </c>
      <c r="K587" s="42">
        <v>41173.33</v>
      </c>
      <c r="L587" s="42">
        <v>41819.89</v>
      </c>
      <c r="M587" s="42">
        <v>41052.75</v>
      </c>
      <c r="N587" s="42">
        <v>44078.35</v>
      </c>
      <c r="O587" s="42">
        <v>43953.87</v>
      </c>
      <c r="P587" s="42">
        <v>43442.29</v>
      </c>
      <c r="Q587" s="42">
        <v>46033.34</v>
      </c>
      <c r="R587" s="42">
        <v>52794.12</v>
      </c>
      <c r="S587" s="42">
        <v>67556.92</v>
      </c>
      <c r="T587" s="42">
        <v>85351.5</v>
      </c>
      <c r="U587" s="42">
        <v>96454.44</v>
      </c>
      <c r="V587" s="42">
        <v>101671.64</v>
      </c>
      <c r="W587" s="42">
        <v>97056.88</v>
      </c>
      <c r="X587" s="42">
        <v>86815.24</v>
      </c>
      <c r="Y587" s="42">
        <v>76616.740000000005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996439.65999999992</v>
      </c>
      <c r="AD587" s="5">
        <f t="shared" si="74"/>
        <v>497583.86999999988</v>
      </c>
      <c r="AE587" s="5">
        <f t="shared" si="75"/>
        <v>1494023.5299999998</v>
      </c>
      <c r="AG587" s="2">
        <f t="shared" si="76"/>
        <v>8</v>
      </c>
      <c r="AH587" s="2">
        <f t="shared" si="77"/>
        <v>2025</v>
      </c>
      <c r="AJ587" s="5">
        <f t="shared" si="78"/>
        <v>101671.64</v>
      </c>
      <c r="AK587" s="2">
        <f t="shared" si="79"/>
        <v>21</v>
      </c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</row>
    <row r="588" spans="1:114" x14ac:dyDescent="0.25">
      <c r="A588" s="18">
        <v>45871</v>
      </c>
      <c r="B588" s="20">
        <v>64534.69</v>
      </c>
      <c r="C588" s="20">
        <v>57790.51</v>
      </c>
      <c r="D588" s="20">
        <v>54425.27</v>
      </c>
      <c r="E588" s="20">
        <v>52651.58</v>
      </c>
      <c r="F588" s="20">
        <v>51888.18</v>
      </c>
      <c r="G588" s="20">
        <v>53352.6</v>
      </c>
      <c r="H588" s="20">
        <v>53063.59</v>
      </c>
      <c r="I588" s="20">
        <v>48242.16</v>
      </c>
      <c r="J588" s="20">
        <v>40240.050000000003</v>
      </c>
      <c r="K588" s="20">
        <v>34997.019999999997</v>
      </c>
      <c r="L588" s="20">
        <v>35817.31</v>
      </c>
      <c r="M588" s="20">
        <v>35697.410000000003</v>
      </c>
      <c r="N588" s="20">
        <v>36630.11</v>
      </c>
      <c r="O588" s="20">
        <v>37822.11</v>
      </c>
      <c r="P588" s="20">
        <v>38393.46</v>
      </c>
      <c r="Q588" s="20">
        <v>39507.410000000003</v>
      </c>
      <c r="R588" s="20">
        <v>50583.28</v>
      </c>
      <c r="S588" s="20">
        <v>67699.3</v>
      </c>
      <c r="T588" s="20">
        <v>86348.160000000003</v>
      </c>
      <c r="U588" s="20">
        <v>96658.83</v>
      </c>
      <c r="V588" s="20">
        <v>101627.72</v>
      </c>
      <c r="W588" s="20">
        <v>96462.47</v>
      </c>
      <c r="X588" s="20">
        <v>87537.08</v>
      </c>
      <c r="Y588" s="20">
        <v>78203.31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1400173.61</v>
      </c>
      <c r="AE588" s="5">
        <f t="shared" si="75"/>
        <v>1400173.61</v>
      </c>
      <c r="AG588" s="2">
        <f t="shared" si="76"/>
        <v>8</v>
      </c>
      <c r="AH588" s="2">
        <f t="shared" si="77"/>
        <v>2025</v>
      </c>
      <c r="AJ588" s="5">
        <f t="shared" si="78"/>
        <v>101627.72</v>
      </c>
      <c r="AK588" s="2">
        <f t="shared" si="79"/>
        <v>21</v>
      </c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</row>
    <row r="589" spans="1:114" x14ac:dyDescent="0.25">
      <c r="A589" s="18">
        <v>45872</v>
      </c>
      <c r="B589" s="20">
        <v>66852.5</v>
      </c>
      <c r="C589" s="20">
        <v>60625.86</v>
      </c>
      <c r="D589" s="20">
        <v>55486.96</v>
      </c>
      <c r="E589" s="20">
        <v>53499.42</v>
      </c>
      <c r="F589" s="20">
        <v>53701.35</v>
      </c>
      <c r="G589" s="20">
        <v>53689.599999999999</v>
      </c>
      <c r="H589" s="20">
        <v>54018.69</v>
      </c>
      <c r="I589" s="20">
        <v>52308.51</v>
      </c>
      <c r="J589" s="20">
        <v>48937.43</v>
      </c>
      <c r="K589" s="20">
        <v>44778.65</v>
      </c>
      <c r="L589" s="20">
        <v>45101.07</v>
      </c>
      <c r="M589" s="20">
        <v>44785.29</v>
      </c>
      <c r="N589" s="20">
        <v>45299.27</v>
      </c>
      <c r="O589" s="20">
        <v>48111.54</v>
      </c>
      <c r="P589" s="20">
        <v>51059.88</v>
      </c>
      <c r="Q589" s="20">
        <v>59870.720000000001</v>
      </c>
      <c r="R589" s="20">
        <v>70150.37</v>
      </c>
      <c r="S589" s="20">
        <v>84347.54</v>
      </c>
      <c r="T589" s="20">
        <v>99521.96</v>
      </c>
      <c r="U589" s="20">
        <v>107508.53</v>
      </c>
      <c r="V589" s="20">
        <v>113595.29</v>
      </c>
      <c r="W589" s="20">
        <v>104282.98</v>
      </c>
      <c r="X589" s="20">
        <v>93511.41</v>
      </c>
      <c r="Y589" s="20">
        <v>79599.47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1590644.29</v>
      </c>
      <c r="AE589" s="5">
        <f t="shared" si="75"/>
        <v>1590644.29</v>
      </c>
      <c r="AG589" s="2">
        <f t="shared" si="76"/>
        <v>8</v>
      </c>
      <c r="AH589" s="2">
        <f t="shared" si="77"/>
        <v>2025</v>
      </c>
      <c r="AJ589" s="5">
        <f t="shared" si="78"/>
        <v>113595.29</v>
      </c>
      <c r="AK589" s="2">
        <f t="shared" si="79"/>
        <v>21</v>
      </c>
    </row>
    <row r="590" spans="1:114" x14ac:dyDescent="0.25">
      <c r="A590" s="18">
        <v>45873</v>
      </c>
      <c r="B590" s="20">
        <v>70903.679999999993</v>
      </c>
      <c r="C590" s="20">
        <v>61192.44</v>
      </c>
      <c r="D590" s="20">
        <v>58356.49</v>
      </c>
      <c r="E590" s="20">
        <v>56328.31</v>
      </c>
      <c r="F590" s="20">
        <v>57920.44</v>
      </c>
      <c r="G590" s="20">
        <v>61070.33</v>
      </c>
      <c r="H590" s="20">
        <v>64015.64</v>
      </c>
      <c r="I590" s="20">
        <v>65438.04</v>
      </c>
      <c r="J590" s="20">
        <v>63053.09</v>
      </c>
      <c r="K590" s="20">
        <v>55458.38</v>
      </c>
      <c r="L590" s="20">
        <v>56507.42</v>
      </c>
      <c r="M590" s="20">
        <v>55591.12</v>
      </c>
      <c r="N590" s="20">
        <v>58871.48</v>
      </c>
      <c r="O590" s="20">
        <v>60791.41</v>
      </c>
      <c r="P590" s="20">
        <v>62219.46</v>
      </c>
      <c r="Q590" s="20">
        <v>68682.559999999998</v>
      </c>
      <c r="R590" s="20">
        <v>78664.83</v>
      </c>
      <c r="S590" s="20">
        <v>92535.56</v>
      </c>
      <c r="T590" s="20">
        <v>105922.41</v>
      </c>
      <c r="U590" s="20">
        <v>113929.60000000001</v>
      </c>
      <c r="V590" s="20">
        <v>117017.98</v>
      </c>
      <c r="W590" s="20">
        <v>109998.98</v>
      </c>
      <c r="X590" s="20">
        <v>97692.35</v>
      </c>
      <c r="Y590" s="20">
        <v>85550.23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1262374.67</v>
      </c>
      <c r="AD590" s="5">
        <f t="shared" si="74"/>
        <v>515337.56000000029</v>
      </c>
      <c r="AE590" s="5">
        <f t="shared" si="75"/>
        <v>1777712.2300000002</v>
      </c>
      <c r="AG590" s="2">
        <f t="shared" si="76"/>
        <v>8</v>
      </c>
      <c r="AH590" s="2">
        <f t="shared" si="77"/>
        <v>2025</v>
      </c>
      <c r="AJ590" s="5">
        <f t="shared" si="78"/>
        <v>117017.98</v>
      </c>
      <c r="AK590" s="2">
        <f t="shared" si="79"/>
        <v>21</v>
      </c>
    </row>
    <row r="591" spans="1:114" x14ac:dyDescent="0.25">
      <c r="A591" s="18">
        <v>45874</v>
      </c>
      <c r="B591" s="20">
        <v>71636.62</v>
      </c>
      <c r="C591" s="20">
        <v>61975.27</v>
      </c>
      <c r="D591" s="20">
        <v>58682.48</v>
      </c>
      <c r="E591" s="20">
        <v>56031.07</v>
      </c>
      <c r="F591" s="20">
        <v>56818.1</v>
      </c>
      <c r="G591" s="20">
        <v>59158.16</v>
      </c>
      <c r="H591" s="20">
        <v>61264.639999999999</v>
      </c>
      <c r="I591" s="20">
        <v>60805.87</v>
      </c>
      <c r="J591" s="20">
        <v>54505.23</v>
      </c>
      <c r="K591" s="20">
        <v>44652.56</v>
      </c>
      <c r="L591" s="20">
        <v>43869.35</v>
      </c>
      <c r="M591" s="20">
        <v>41093.730000000003</v>
      </c>
      <c r="N591" s="20">
        <v>40527.129999999997</v>
      </c>
      <c r="O591" s="20">
        <v>41988.15</v>
      </c>
      <c r="P591" s="20">
        <v>40757.910000000003</v>
      </c>
      <c r="Q591" s="20">
        <v>42738.09</v>
      </c>
      <c r="R591" s="20">
        <v>52664.7</v>
      </c>
      <c r="S591" s="20">
        <v>70899.91</v>
      </c>
      <c r="T591" s="20">
        <v>92493.53</v>
      </c>
      <c r="U591" s="20">
        <v>100875.47</v>
      </c>
      <c r="V591" s="20">
        <v>106316.24</v>
      </c>
      <c r="W591" s="20">
        <v>98640.19</v>
      </c>
      <c r="X591" s="20">
        <v>86099.17</v>
      </c>
      <c r="Y591" s="20">
        <v>75851.05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1018927.2300000001</v>
      </c>
      <c r="AD591" s="5">
        <f t="shared" si="74"/>
        <v>501417.38999999978</v>
      </c>
      <c r="AE591" s="5">
        <f t="shared" si="75"/>
        <v>1520344.6199999999</v>
      </c>
      <c r="AG591" s="2">
        <f t="shared" si="76"/>
        <v>8</v>
      </c>
      <c r="AH591" s="2">
        <f t="shared" si="77"/>
        <v>2025</v>
      </c>
      <c r="AJ591" s="5">
        <f t="shared" si="78"/>
        <v>106316.24</v>
      </c>
      <c r="AK591" s="2">
        <f t="shared" si="79"/>
        <v>21</v>
      </c>
    </row>
    <row r="592" spans="1:114" x14ac:dyDescent="0.25">
      <c r="A592" s="18">
        <v>45875</v>
      </c>
      <c r="B592" s="20">
        <v>65303.93</v>
      </c>
      <c r="C592" s="20">
        <v>58409.760000000002</v>
      </c>
      <c r="D592" s="20">
        <v>54415</v>
      </c>
      <c r="E592" s="20">
        <v>53258.27</v>
      </c>
      <c r="F592" s="20">
        <v>54557.75</v>
      </c>
      <c r="G592" s="20">
        <v>55687.03</v>
      </c>
      <c r="H592" s="20">
        <v>58423.94</v>
      </c>
      <c r="I592" s="20">
        <v>55630.559999999998</v>
      </c>
      <c r="J592" s="20">
        <v>47056.86</v>
      </c>
      <c r="K592" s="20">
        <v>41304.26</v>
      </c>
      <c r="L592" s="20">
        <v>41439.870000000003</v>
      </c>
      <c r="M592" s="20">
        <v>43577.91</v>
      </c>
      <c r="N592" s="20">
        <v>46187.27</v>
      </c>
      <c r="O592" s="20">
        <v>48645.51</v>
      </c>
      <c r="P592" s="20">
        <v>44564.98</v>
      </c>
      <c r="Q592" s="20">
        <v>47703.86</v>
      </c>
      <c r="R592" s="20">
        <v>56089.29</v>
      </c>
      <c r="S592" s="20">
        <v>74551.429999999993</v>
      </c>
      <c r="T592" s="20">
        <v>93795.97</v>
      </c>
      <c r="U592" s="20">
        <v>103247.49</v>
      </c>
      <c r="V592" s="20">
        <v>107769.04</v>
      </c>
      <c r="W592" s="20">
        <v>101621.19</v>
      </c>
      <c r="X592" s="20">
        <v>88623.75</v>
      </c>
      <c r="Y592" s="20">
        <v>78117.990000000005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1041809.24</v>
      </c>
      <c r="AD592" s="5">
        <f t="shared" si="74"/>
        <v>478173.66999999993</v>
      </c>
      <c r="AE592" s="5">
        <f t="shared" si="75"/>
        <v>1519982.91</v>
      </c>
      <c r="AG592" s="2">
        <f t="shared" si="76"/>
        <v>8</v>
      </c>
      <c r="AH592" s="2">
        <f t="shared" si="77"/>
        <v>2025</v>
      </c>
      <c r="AJ592" s="5">
        <f t="shared" si="78"/>
        <v>107769.04</v>
      </c>
      <c r="AK592" s="2">
        <f t="shared" si="79"/>
        <v>21</v>
      </c>
    </row>
    <row r="593" spans="1:37" x14ac:dyDescent="0.25">
      <c r="A593" s="18">
        <v>45876</v>
      </c>
      <c r="B593" s="20">
        <v>66216.08</v>
      </c>
      <c r="C593" s="20">
        <v>59049.18</v>
      </c>
      <c r="D593" s="20">
        <v>56095.11</v>
      </c>
      <c r="E593" s="20">
        <v>54208.92</v>
      </c>
      <c r="F593" s="20">
        <v>54992.92</v>
      </c>
      <c r="G593" s="20">
        <v>56959.82</v>
      </c>
      <c r="H593" s="20">
        <v>60386.720000000001</v>
      </c>
      <c r="I593" s="20">
        <v>56997.79</v>
      </c>
      <c r="J593" s="20">
        <v>50764.27</v>
      </c>
      <c r="K593" s="20">
        <v>45686.15</v>
      </c>
      <c r="L593" s="20">
        <v>47636.480000000003</v>
      </c>
      <c r="M593" s="20">
        <v>48061.51</v>
      </c>
      <c r="N593" s="20">
        <v>47478.77</v>
      </c>
      <c r="O593" s="20">
        <v>48054.92</v>
      </c>
      <c r="P593" s="20">
        <v>46867.11</v>
      </c>
      <c r="Q593" s="20">
        <v>51462</v>
      </c>
      <c r="R593" s="20">
        <v>60413.83</v>
      </c>
      <c r="S593" s="20">
        <v>79439.39</v>
      </c>
      <c r="T593" s="20">
        <v>100335.98</v>
      </c>
      <c r="U593" s="20">
        <v>110603.44</v>
      </c>
      <c r="V593" s="20">
        <v>113432.18</v>
      </c>
      <c r="W593" s="20">
        <v>106519.06</v>
      </c>
      <c r="X593" s="20">
        <v>94854.21</v>
      </c>
      <c r="Y593" s="20">
        <v>80888.009999999995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1108607.0899999999</v>
      </c>
      <c r="AD593" s="5">
        <f t="shared" si="74"/>
        <v>488796.76</v>
      </c>
      <c r="AE593" s="5">
        <f t="shared" si="75"/>
        <v>1597403.8499999999</v>
      </c>
      <c r="AG593" s="2">
        <f t="shared" si="76"/>
        <v>8</v>
      </c>
      <c r="AH593" s="2">
        <f t="shared" si="77"/>
        <v>2025</v>
      </c>
      <c r="AJ593" s="5">
        <f t="shared" si="78"/>
        <v>113432.18</v>
      </c>
      <c r="AK593" s="2">
        <f t="shared" si="79"/>
        <v>21</v>
      </c>
    </row>
    <row r="594" spans="1:37" x14ac:dyDescent="0.25">
      <c r="A594" s="18">
        <v>45877</v>
      </c>
      <c r="B594" s="20">
        <v>70644.37</v>
      </c>
      <c r="C594" s="20">
        <v>61367.59</v>
      </c>
      <c r="D594" s="20">
        <v>58039.05</v>
      </c>
      <c r="E594" s="20">
        <v>55502.69</v>
      </c>
      <c r="F594" s="20">
        <v>56334.62</v>
      </c>
      <c r="G594" s="20">
        <v>58775.11</v>
      </c>
      <c r="H594" s="20">
        <v>61380.97</v>
      </c>
      <c r="I594" s="20">
        <v>58570.91</v>
      </c>
      <c r="J594" s="20">
        <v>52390.09</v>
      </c>
      <c r="K594" s="20">
        <v>46303.18</v>
      </c>
      <c r="L594" s="20">
        <v>50038.43</v>
      </c>
      <c r="M594" s="20">
        <v>49941.38</v>
      </c>
      <c r="N594" s="20">
        <v>51485.599999999999</v>
      </c>
      <c r="O594" s="20">
        <v>54513.35</v>
      </c>
      <c r="P594" s="20">
        <v>55685.279999999999</v>
      </c>
      <c r="Q594" s="20">
        <v>57465.67</v>
      </c>
      <c r="R594" s="20">
        <v>66984.19</v>
      </c>
      <c r="S594" s="20">
        <v>81359.31</v>
      </c>
      <c r="T594" s="20">
        <v>97026.79</v>
      </c>
      <c r="U594" s="20">
        <v>107259.27</v>
      </c>
      <c r="V594" s="20">
        <v>110578.78</v>
      </c>
      <c r="W594" s="20">
        <v>105220.98</v>
      </c>
      <c r="X594" s="20">
        <v>93097.52</v>
      </c>
      <c r="Y594" s="20">
        <v>82063.820000000007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1137920.73</v>
      </c>
      <c r="AD594" s="5">
        <f t="shared" si="74"/>
        <v>504108.22000000044</v>
      </c>
      <c r="AE594" s="5">
        <f t="shared" si="75"/>
        <v>1642028.9500000004</v>
      </c>
      <c r="AG594" s="2">
        <f t="shared" si="76"/>
        <v>8</v>
      </c>
      <c r="AH594" s="2">
        <f t="shared" si="77"/>
        <v>2025</v>
      </c>
      <c r="AJ594" s="5">
        <f t="shared" si="78"/>
        <v>110578.78</v>
      </c>
      <c r="AK594" s="2">
        <f t="shared" si="79"/>
        <v>21</v>
      </c>
    </row>
    <row r="595" spans="1:37" x14ac:dyDescent="0.25">
      <c r="A595" s="18">
        <v>45878</v>
      </c>
      <c r="B595" s="20">
        <v>69280.22</v>
      </c>
      <c r="C595" s="20">
        <v>62219.21</v>
      </c>
      <c r="D595" s="20">
        <v>57717.64</v>
      </c>
      <c r="E595" s="20">
        <v>55930.7</v>
      </c>
      <c r="F595" s="20">
        <v>55966.02</v>
      </c>
      <c r="G595" s="20">
        <v>56695.08</v>
      </c>
      <c r="H595" s="20">
        <v>56699.37</v>
      </c>
      <c r="I595" s="20">
        <v>54371.98</v>
      </c>
      <c r="J595" s="20">
        <v>46881.05</v>
      </c>
      <c r="K595" s="20">
        <v>41273.67</v>
      </c>
      <c r="L595" s="20">
        <v>41561.56</v>
      </c>
      <c r="M595" s="20">
        <v>41695.75</v>
      </c>
      <c r="N595" s="20">
        <v>40820.559999999998</v>
      </c>
      <c r="O595" s="20">
        <v>42517.96</v>
      </c>
      <c r="P595" s="20">
        <v>43047.72</v>
      </c>
      <c r="Q595" s="20">
        <v>46443.28</v>
      </c>
      <c r="R595" s="20">
        <v>55133.42</v>
      </c>
      <c r="S595" s="20">
        <v>73418.66</v>
      </c>
      <c r="T595" s="20">
        <v>92663.77</v>
      </c>
      <c r="U595" s="20">
        <v>101101.62</v>
      </c>
      <c r="V595" s="20">
        <v>104427.41</v>
      </c>
      <c r="W595" s="20">
        <v>99721.45</v>
      </c>
      <c r="X595" s="20">
        <v>89570.75</v>
      </c>
      <c r="Y595" s="20">
        <v>79148.34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1508307.1900000002</v>
      </c>
      <c r="AE595" s="5">
        <f t="shared" si="75"/>
        <v>1508307.1900000002</v>
      </c>
      <c r="AG595" s="2">
        <f t="shared" si="76"/>
        <v>8</v>
      </c>
      <c r="AH595" s="2">
        <f t="shared" si="77"/>
        <v>2025</v>
      </c>
      <c r="AJ595" s="5">
        <f t="shared" si="78"/>
        <v>104427.41</v>
      </c>
      <c r="AK595" s="2">
        <f t="shared" si="79"/>
        <v>21</v>
      </c>
    </row>
    <row r="596" spans="1:37" x14ac:dyDescent="0.25">
      <c r="A596" s="18">
        <v>45879</v>
      </c>
      <c r="B596" s="20">
        <v>67459.679999999993</v>
      </c>
      <c r="C596" s="20">
        <v>61251.34</v>
      </c>
      <c r="D596" s="20">
        <v>57503.39</v>
      </c>
      <c r="E596" s="20">
        <v>54919.71</v>
      </c>
      <c r="F596" s="20">
        <v>54752.23</v>
      </c>
      <c r="G596" s="20">
        <v>55037.14</v>
      </c>
      <c r="H596" s="20">
        <v>55415.29</v>
      </c>
      <c r="I596" s="20">
        <v>54383.98</v>
      </c>
      <c r="J596" s="20">
        <v>50283.11</v>
      </c>
      <c r="K596" s="20">
        <v>46326.74</v>
      </c>
      <c r="L596" s="20">
        <v>45699.81</v>
      </c>
      <c r="M596" s="20">
        <v>47313.59</v>
      </c>
      <c r="N596" s="20">
        <v>48414.28</v>
      </c>
      <c r="O596" s="20">
        <v>52289.33</v>
      </c>
      <c r="P596" s="20">
        <v>55493.93</v>
      </c>
      <c r="Q596" s="20">
        <v>60476.77</v>
      </c>
      <c r="R596" s="20">
        <v>71832.7</v>
      </c>
      <c r="S596" s="20">
        <v>89614.36</v>
      </c>
      <c r="T596" s="20">
        <v>110019.45</v>
      </c>
      <c r="U596" s="20">
        <v>120141.63</v>
      </c>
      <c r="V596" s="20">
        <v>128210.18</v>
      </c>
      <c r="W596" s="20">
        <v>114459.8</v>
      </c>
      <c r="X596" s="20">
        <v>101857.39</v>
      </c>
      <c r="Y596" s="20">
        <v>87439.81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1690595.64</v>
      </c>
      <c r="AE596" s="5">
        <f t="shared" si="75"/>
        <v>1690595.64</v>
      </c>
      <c r="AG596" s="2">
        <f t="shared" si="76"/>
        <v>8</v>
      </c>
      <c r="AH596" s="2">
        <f t="shared" si="77"/>
        <v>2025</v>
      </c>
      <c r="AJ596" s="5">
        <f t="shared" si="78"/>
        <v>128210.18</v>
      </c>
      <c r="AK596" s="2">
        <f t="shared" si="79"/>
        <v>21</v>
      </c>
    </row>
    <row r="597" spans="1:37" x14ac:dyDescent="0.25">
      <c r="A597" s="18">
        <v>45880</v>
      </c>
      <c r="B597" s="20">
        <v>76471.27</v>
      </c>
      <c r="C597" s="20">
        <v>68278.84</v>
      </c>
      <c r="D597" s="20">
        <v>64164.78</v>
      </c>
      <c r="E597" s="20">
        <v>62207.56</v>
      </c>
      <c r="F597" s="20">
        <v>62820.09</v>
      </c>
      <c r="G597" s="20">
        <v>65533.89</v>
      </c>
      <c r="H597" s="20">
        <v>70389.509999999995</v>
      </c>
      <c r="I597" s="20">
        <v>71166.77</v>
      </c>
      <c r="J597" s="20">
        <v>63682.55</v>
      </c>
      <c r="K597" s="20">
        <v>59486.83</v>
      </c>
      <c r="L597" s="20">
        <v>65117.46</v>
      </c>
      <c r="M597" s="20">
        <v>64516.71</v>
      </c>
      <c r="N597" s="20">
        <v>67716.22</v>
      </c>
      <c r="O597" s="20">
        <v>69801.88</v>
      </c>
      <c r="P597" s="20">
        <v>71699.3</v>
      </c>
      <c r="Q597" s="20">
        <v>74452.47</v>
      </c>
      <c r="R597" s="20">
        <v>89440.37</v>
      </c>
      <c r="S597" s="20">
        <v>107085.87</v>
      </c>
      <c r="T597" s="20">
        <v>126463.64</v>
      </c>
      <c r="U597" s="20">
        <v>133187.35999999999</v>
      </c>
      <c r="V597" s="20">
        <v>137226.73000000001</v>
      </c>
      <c r="W597" s="20">
        <v>127085.26</v>
      </c>
      <c r="X597" s="20">
        <v>114248.67</v>
      </c>
      <c r="Y597" s="20">
        <v>99737.88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1442378.09</v>
      </c>
      <c r="AD597" s="5">
        <f t="shared" si="74"/>
        <v>569603.82000000007</v>
      </c>
      <c r="AE597" s="5">
        <f t="shared" si="75"/>
        <v>2011981.9100000001</v>
      </c>
      <c r="AG597" s="2">
        <f t="shared" si="76"/>
        <v>8</v>
      </c>
      <c r="AH597" s="2">
        <f t="shared" si="77"/>
        <v>2025</v>
      </c>
      <c r="AJ597" s="5">
        <f t="shared" si="78"/>
        <v>137226.73000000001</v>
      </c>
      <c r="AK597" s="2">
        <f t="shared" si="79"/>
        <v>21</v>
      </c>
    </row>
    <row r="598" spans="1:37" x14ac:dyDescent="0.25">
      <c r="A598" s="18">
        <v>45881</v>
      </c>
      <c r="B598" s="20">
        <v>86149.38</v>
      </c>
      <c r="C598" s="20">
        <v>75301.070000000007</v>
      </c>
      <c r="D598" s="20">
        <v>71374.97</v>
      </c>
      <c r="E598" s="20">
        <v>68227.63</v>
      </c>
      <c r="F598" s="20">
        <v>68276.23</v>
      </c>
      <c r="G598" s="20">
        <v>70530.37</v>
      </c>
      <c r="H598" s="20">
        <v>73455.81</v>
      </c>
      <c r="I598" s="20">
        <v>75867.070000000007</v>
      </c>
      <c r="J598" s="20">
        <v>72172.75</v>
      </c>
      <c r="K598" s="20">
        <v>65472.98</v>
      </c>
      <c r="L598" s="20">
        <v>73914.240000000005</v>
      </c>
      <c r="M598" s="20">
        <v>73665.33</v>
      </c>
      <c r="N598" s="20">
        <v>76758.94</v>
      </c>
      <c r="O598" s="20">
        <v>79233.59</v>
      </c>
      <c r="P598" s="20">
        <v>78375.39</v>
      </c>
      <c r="Q598" s="20">
        <v>81567.39</v>
      </c>
      <c r="R598" s="20">
        <v>91627.89</v>
      </c>
      <c r="S598" s="20">
        <v>108843.8</v>
      </c>
      <c r="T598" s="20">
        <v>130387.23</v>
      </c>
      <c r="U598" s="20">
        <v>138274.99</v>
      </c>
      <c r="V598" s="20">
        <v>139762.67000000001</v>
      </c>
      <c r="W598" s="20">
        <v>131676.37</v>
      </c>
      <c r="X598" s="20">
        <v>116182.46</v>
      </c>
      <c r="Y598" s="20">
        <v>103513.96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1533783.0899999999</v>
      </c>
      <c r="AD598" s="5">
        <f t="shared" si="74"/>
        <v>616829.41999999993</v>
      </c>
      <c r="AE598" s="5">
        <f t="shared" si="75"/>
        <v>2150612.5099999998</v>
      </c>
      <c r="AG598" s="2">
        <f t="shared" si="76"/>
        <v>8</v>
      </c>
      <c r="AH598" s="2">
        <f t="shared" si="77"/>
        <v>2025</v>
      </c>
      <c r="AJ598" s="5">
        <f t="shared" si="78"/>
        <v>139762.67000000001</v>
      </c>
      <c r="AK598" s="2">
        <f t="shared" si="79"/>
        <v>21</v>
      </c>
    </row>
    <row r="599" spans="1:37" x14ac:dyDescent="0.25">
      <c r="A599" s="18">
        <v>45882</v>
      </c>
      <c r="B599" s="20">
        <v>87167.26</v>
      </c>
      <c r="C599" s="20">
        <v>77417.81</v>
      </c>
      <c r="D599" s="20">
        <v>72345.100000000006</v>
      </c>
      <c r="E599" s="20">
        <v>68875.009999999995</v>
      </c>
      <c r="F599" s="20">
        <v>68453.58</v>
      </c>
      <c r="G599" s="20">
        <v>71926.05</v>
      </c>
      <c r="H599" s="20">
        <v>74267.72</v>
      </c>
      <c r="I599" s="20">
        <v>75172.240000000005</v>
      </c>
      <c r="J599" s="20">
        <v>69424.77</v>
      </c>
      <c r="K599" s="20">
        <v>65649.649999999994</v>
      </c>
      <c r="L599" s="20">
        <v>71012.5</v>
      </c>
      <c r="M599" s="20">
        <v>72062</v>
      </c>
      <c r="N599" s="20">
        <v>68484.53</v>
      </c>
      <c r="O599" s="20">
        <v>70966.080000000002</v>
      </c>
      <c r="P599" s="20">
        <v>70192.52</v>
      </c>
      <c r="Q599" s="20">
        <v>74339.19</v>
      </c>
      <c r="R599" s="20">
        <v>83416.11</v>
      </c>
      <c r="S599" s="20">
        <v>102794.81</v>
      </c>
      <c r="T599" s="20">
        <v>120060.95</v>
      </c>
      <c r="U599" s="20">
        <v>127938.53</v>
      </c>
      <c r="V599" s="20">
        <v>130208.64</v>
      </c>
      <c r="W599" s="20">
        <v>121965.59</v>
      </c>
      <c r="X599" s="20">
        <v>107135.95</v>
      </c>
      <c r="Y599" s="20">
        <v>95714.72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1430824.0599999998</v>
      </c>
      <c r="AD599" s="5">
        <f t="shared" si="74"/>
        <v>616167.25000000023</v>
      </c>
      <c r="AE599" s="5">
        <f t="shared" si="75"/>
        <v>2046991.31</v>
      </c>
      <c r="AG599" s="2">
        <f t="shared" si="76"/>
        <v>8</v>
      </c>
      <c r="AH599" s="2">
        <f t="shared" si="77"/>
        <v>2025</v>
      </c>
      <c r="AJ599" s="5">
        <f t="shared" si="78"/>
        <v>130208.64</v>
      </c>
      <c r="AK599" s="2">
        <f t="shared" si="79"/>
        <v>21</v>
      </c>
    </row>
    <row r="600" spans="1:37" x14ac:dyDescent="0.25">
      <c r="A600" s="18">
        <v>45883</v>
      </c>
      <c r="B600" s="20">
        <v>83208.570000000007</v>
      </c>
      <c r="C600" s="20">
        <v>74188.45</v>
      </c>
      <c r="D600" s="20">
        <v>70819.75</v>
      </c>
      <c r="E600" s="20">
        <v>67682.929999999993</v>
      </c>
      <c r="F600" s="20">
        <v>67714.8</v>
      </c>
      <c r="G600" s="20">
        <v>69397.38</v>
      </c>
      <c r="H600" s="20">
        <v>78085.67</v>
      </c>
      <c r="I600" s="20">
        <v>102595.79</v>
      </c>
      <c r="J600" s="20">
        <v>86093.89</v>
      </c>
      <c r="K600" s="20">
        <v>82566.89</v>
      </c>
      <c r="L600" s="20">
        <v>75100.149999999994</v>
      </c>
      <c r="M600" s="20">
        <v>68851.009999999995</v>
      </c>
      <c r="N600" s="20">
        <v>70549.06</v>
      </c>
      <c r="O600" s="20">
        <v>77075.460000000006</v>
      </c>
      <c r="P600" s="20">
        <v>75545.23</v>
      </c>
      <c r="Q600" s="20">
        <v>73627.570000000007</v>
      </c>
      <c r="R600" s="20">
        <v>86268.07</v>
      </c>
      <c r="S600" s="20">
        <v>100262.74</v>
      </c>
      <c r="T600" s="20">
        <v>115517.92</v>
      </c>
      <c r="U600" s="20">
        <v>119682.36</v>
      </c>
      <c r="V600" s="20">
        <v>127355</v>
      </c>
      <c r="W600" s="20">
        <v>116668.54</v>
      </c>
      <c r="X600" s="20">
        <v>104329.24</v>
      </c>
      <c r="Y600" s="20">
        <v>94631.1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1482088.9200000002</v>
      </c>
      <c r="AD600" s="5">
        <f t="shared" si="74"/>
        <v>605728.65000000014</v>
      </c>
      <c r="AE600" s="5">
        <f t="shared" si="75"/>
        <v>2087817.5700000003</v>
      </c>
      <c r="AG600" s="2">
        <f t="shared" si="76"/>
        <v>8</v>
      </c>
      <c r="AH600" s="2">
        <f t="shared" si="77"/>
        <v>2025</v>
      </c>
      <c r="AJ600" s="5">
        <f t="shared" si="78"/>
        <v>127355</v>
      </c>
      <c r="AK600" s="2">
        <f t="shared" si="79"/>
        <v>21</v>
      </c>
    </row>
    <row r="601" spans="1:37" x14ac:dyDescent="0.25">
      <c r="A601" s="18">
        <v>45884</v>
      </c>
      <c r="B601" s="20">
        <v>79991.08</v>
      </c>
      <c r="C601" s="20">
        <v>70090.5</v>
      </c>
      <c r="D601" s="20">
        <v>66175.320000000007</v>
      </c>
      <c r="E601" s="20">
        <v>62763.37</v>
      </c>
      <c r="F601" s="20">
        <v>62214.7</v>
      </c>
      <c r="G601" s="20">
        <v>64951.05</v>
      </c>
      <c r="H601" s="20">
        <v>66435.75</v>
      </c>
      <c r="I601" s="20">
        <v>56729.02</v>
      </c>
      <c r="J601" s="20">
        <v>50055.16</v>
      </c>
      <c r="K601" s="20">
        <v>42110.559999999998</v>
      </c>
      <c r="L601" s="20">
        <v>42536.97</v>
      </c>
      <c r="M601" s="20">
        <v>42153.86</v>
      </c>
      <c r="N601" s="20">
        <v>33123.99</v>
      </c>
      <c r="O601" s="20">
        <v>42439.08</v>
      </c>
      <c r="P601" s="20">
        <v>41895.31</v>
      </c>
      <c r="Q601" s="20">
        <v>44963.92</v>
      </c>
      <c r="R601" s="20">
        <v>53996.61</v>
      </c>
      <c r="S601" s="20">
        <v>73944.460000000006</v>
      </c>
      <c r="T601" s="20">
        <v>96243.59</v>
      </c>
      <c r="U601" s="20">
        <v>106023.74</v>
      </c>
      <c r="V601" s="20">
        <v>107308.95</v>
      </c>
      <c r="W601" s="20">
        <v>100922.98</v>
      </c>
      <c r="X601" s="20">
        <v>89395.37</v>
      </c>
      <c r="Y601" s="20">
        <v>77746.27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1023843.57</v>
      </c>
      <c r="AD601" s="5">
        <f t="shared" si="74"/>
        <v>550368.03999999992</v>
      </c>
      <c r="AE601" s="5">
        <f t="shared" si="75"/>
        <v>1574211.6099999999</v>
      </c>
      <c r="AG601" s="2">
        <f t="shared" si="76"/>
        <v>8</v>
      </c>
      <c r="AH601" s="2">
        <f t="shared" si="77"/>
        <v>2025</v>
      </c>
      <c r="AJ601" s="5">
        <f t="shared" si="78"/>
        <v>107308.95</v>
      </c>
      <c r="AK601" s="2">
        <f t="shared" si="79"/>
        <v>21</v>
      </c>
    </row>
    <row r="602" spans="1:37" x14ac:dyDescent="0.25">
      <c r="A602" s="18">
        <v>45885</v>
      </c>
      <c r="B602" s="20">
        <v>68335.55</v>
      </c>
      <c r="C602" s="20">
        <v>59303.8</v>
      </c>
      <c r="D602" s="20">
        <v>55959.4</v>
      </c>
      <c r="E602" s="20">
        <v>53700.97</v>
      </c>
      <c r="F602" s="20">
        <v>52907.86</v>
      </c>
      <c r="G602" s="20">
        <v>54616.55</v>
      </c>
      <c r="H602" s="20">
        <v>54768.4</v>
      </c>
      <c r="I602" s="20">
        <v>47966.19</v>
      </c>
      <c r="J602" s="20">
        <v>40228.11</v>
      </c>
      <c r="K602" s="20">
        <v>33635.120000000003</v>
      </c>
      <c r="L602" s="20">
        <v>34896.07</v>
      </c>
      <c r="M602" s="20">
        <v>34731.980000000003</v>
      </c>
      <c r="N602" s="20">
        <v>35418.04</v>
      </c>
      <c r="O602" s="20">
        <v>36317.58</v>
      </c>
      <c r="P602" s="20">
        <v>36339.65</v>
      </c>
      <c r="Q602" s="20">
        <v>39973.599999999999</v>
      </c>
      <c r="R602" s="20">
        <v>49931.99</v>
      </c>
      <c r="S602" s="20">
        <v>70582.83</v>
      </c>
      <c r="T602" s="20">
        <v>91142.96</v>
      </c>
      <c r="U602" s="20">
        <v>102341.32</v>
      </c>
      <c r="V602" s="20">
        <v>105776.04</v>
      </c>
      <c r="W602" s="20">
        <v>99659.86</v>
      </c>
      <c r="X602" s="20">
        <v>89114.02</v>
      </c>
      <c r="Y602" s="20">
        <v>80580.33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1428228.2200000002</v>
      </c>
      <c r="AE602" s="5">
        <f t="shared" si="75"/>
        <v>1428228.2200000002</v>
      </c>
      <c r="AG602" s="2">
        <f t="shared" si="76"/>
        <v>8</v>
      </c>
      <c r="AH602" s="2">
        <f t="shared" si="77"/>
        <v>2025</v>
      </c>
      <c r="AJ602" s="5">
        <f t="shared" si="78"/>
        <v>105776.04</v>
      </c>
      <c r="AK602" s="2">
        <f t="shared" si="79"/>
        <v>21</v>
      </c>
    </row>
    <row r="603" spans="1:37" x14ac:dyDescent="0.25">
      <c r="A603" s="18">
        <v>45886</v>
      </c>
      <c r="B603" s="20">
        <v>67821.59</v>
      </c>
      <c r="C603" s="20">
        <v>62242.18</v>
      </c>
      <c r="D603" s="20">
        <v>58126.96</v>
      </c>
      <c r="E603" s="20">
        <v>55361.440000000002</v>
      </c>
      <c r="F603" s="20">
        <v>55492.27</v>
      </c>
      <c r="G603" s="20">
        <v>56261.53</v>
      </c>
      <c r="H603" s="20">
        <v>55447.95</v>
      </c>
      <c r="I603" s="20">
        <v>55535.62</v>
      </c>
      <c r="J603" s="20">
        <v>48015.19</v>
      </c>
      <c r="K603" s="20">
        <v>41812.76</v>
      </c>
      <c r="L603" s="20">
        <v>46477.11</v>
      </c>
      <c r="M603" s="20">
        <v>57847.53</v>
      </c>
      <c r="N603" s="20">
        <v>54733.84</v>
      </c>
      <c r="O603" s="20">
        <v>61308.08</v>
      </c>
      <c r="P603" s="20">
        <v>71862.960000000006</v>
      </c>
      <c r="Q603" s="20">
        <v>73134.679999999993</v>
      </c>
      <c r="R603" s="20">
        <v>82451.38</v>
      </c>
      <c r="S603" s="20">
        <v>95206.69</v>
      </c>
      <c r="T603" s="20">
        <v>101698.44</v>
      </c>
      <c r="U603" s="20">
        <v>103371.42</v>
      </c>
      <c r="V603" s="20">
        <v>105816.75</v>
      </c>
      <c r="W603" s="20">
        <v>93649.12</v>
      </c>
      <c r="X603" s="20">
        <v>83377.600000000006</v>
      </c>
      <c r="Y603" s="20">
        <v>72371.61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1659424.7</v>
      </c>
      <c r="AE603" s="5">
        <f t="shared" si="75"/>
        <v>1659424.7</v>
      </c>
      <c r="AG603" s="2">
        <f t="shared" si="76"/>
        <v>8</v>
      </c>
      <c r="AH603" s="2">
        <f t="shared" si="77"/>
        <v>2025</v>
      </c>
      <c r="AJ603" s="5">
        <f t="shared" si="78"/>
        <v>105816.75</v>
      </c>
      <c r="AK603" s="2">
        <f t="shared" si="79"/>
        <v>21</v>
      </c>
    </row>
    <row r="604" spans="1:37" x14ac:dyDescent="0.25">
      <c r="A604" s="18">
        <v>45887</v>
      </c>
      <c r="B604" s="20">
        <v>63447.41</v>
      </c>
      <c r="C604" s="20">
        <v>56726.71</v>
      </c>
      <c r="D604" s="20">
        <v>53278.95</v>
      </c>
      <c r="E604" s="20">
        <v>51799.51</v>
      </c>
      <c r="F604" s="20">
        <v>53522.75</v>
      </c>
      <c r="G604" s="20">
        <v>56238.83</v>
      </c>
      <c r="H604" s="20">
        <v>60150.8</v>
      </c>
      <c r="I604" s="20">
        <v>53959.62</v>
      </c>
      <c r="J604" s="20">
        <v>41976.04</v>
      </c>
      <c r="K604" s="20">
        <v>33767.57</v>
      </c>
      <c r="L604" s="20">
        <v>53760.19</v>
      </c>
      <c r="M604" s="20">
        <v>35286.18</v>
      </c>
      <c r="N604" s="20">
        <v>33785.07</v>
      </c>
      <c r="O604" s="20">
        <v>34197.599999999999</v>
      </c>
      <c r="P604" s="20">
        <v>34004.26</v>
      </c>
      <c r="Q604" s="20">
        <v>34206.339999999997</v>
      </c>
      <c r="R604" s="20">
        <v>42263.59</v>
      </c>
      <c r="S604" s="20">
        <v>60737.22</v>
      </c>
      <c r="T604" s="20">
        <v>81722.789999999994</v>
      </c>
      <c r="U604" s="20">
        <v>93026.96</v>
      </c>
      <c r="V604" s="20">
        <v>97197.15</v>
      </c>
      <c r="W604" s="20">
        <v>90557.88</v>
      </c>
      <c r="X604" s="20">
        <v>80033.929999999993</v>
      </c>
      <c r="Y604" s="20">
        <v>69164.149999999994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900482.3899999999</v>
      </c>
      <c r="AD604" s="5">
        <f t="shared" si="74"/>
        <v>464329.10999999987</v>
      </c>
      <c r="AE604" s="5">
        <f t="shared" si="75"/>
        <v>1364811.4999999998</v>
      </c>
      <c r="AG604" s="2">
        <f t="shared" si="76"/>
        <v>8</v>
      </c>
      <c r="AH604" s="2">
        <f t="shared" si="77"/>
        <v>2025</v>
      </c>
      <c r="AJ604" s="5">
        <f t="shared" si="78"/>
        <v>97197.15</v>
      </c>
      <c r="AK604" s="2">
        <f t="shared" si="79"/>
        <v>21</v>
      </c>
    </row>
    <row r="605" spans="1:37" x14ac:dyDescent="0.25">
      <c r="A605" s="18">
        <v>45888</v>
      </c>
      <c r="B605" s="20">
        <v>57817.83</v>
      </c>
      <c r="C605" s="20">
        <v>51531.59</v>
      </c>
      <c r="D605" s="20">
        <v>49515.19</v>
      </c>
      <c r="E605" s="20">
        <v>48541.22</v>
      </c>
      <c r="F605" s="20">
        <v>50170.16</v>
      </c>
      <c r="G605" s="20">
        <v>53472.63</v>
      </c>
      <c r="H605" s="20">
        <v>57244.12</v>
      </c>
      <c r="I605" s="20">
        <v>52963.35</v>
      </c>
      <c r="J605" s="20">
        <v>46257.21</v>
      </c>
      <c r="K605" s="20">
        <v>36213.4</v>
      </c>
      <c r="L605" s="20">
        <v>32526.34</v>
      </c>
      <c r="M605" s="20">
        <v>29983.73</v>
      </c>
      <c r="N605" s="20">
        <v>28941.54</v>
      </c>
      <c r="O605" s="20">
        <v>30116.33</v>
      </c>
      <c r="P605" s="20">
        <v>28421.77</v>
      </c>
      <c r="Q605" s="20">
        <v>29989.95</v>
      </c>
      <c r="R605" s="20">
        <v>38841.58</v>
      </c>
      <c r="S605" s="20">
        <v>59985.53</v>
      </c>
      <c r="T605" s="20">
        <v>81385.88</v>
      </c>
      <c r="U605" s="20">
        <v>90462.69</v>
      </c>
      <c r="V605" s="20">
        <v>93238.03</v>
      </c>
      <c r="W605" s="20">
        <v>87912.38</v>
      </c>
      <c r="X605" s="20">
        <v>77144.37</v>
      </c>
      <c r="Y605" s="20">
        <v>68446.89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844384.08000000007</v>
      </c>
      <c r="AD605" s="5">
        <f t="shared" si="74"/>
        <v>436739.63000000012</v>
      </c>
      <c r="AE605" s="5">
        <f t="shared" si="75"/>
        <v>1281123.7100000002</v>
      </c>
      <c r="AG605" s="2">
        <f t="shared" si="76"/>
        <v>8</v>
      </c>
      <c r="AH605" s="2">
        <f t="shared" si="77"/>
        <v>2025</v>
      </c>
      <c r="AJ605" s="5">
        <f t="shared" si="78"/>
        <v>93238.03</v>
      </c>
      <c r="AK605" s="2">
        <f t="shared" si="79"/>
        <v>21</v>
      </c>
    </row>
    <row r="606" spans="1:37" x14ac:dyDescent="0.25">
      <c r="A606" s="18">
        <v>45889</v>
      </c>
      <c r="B606" s="20">
        <v>59612.42</v>
      </c>
      <c r="C606" s="20">
        <v>52359.57</v>
      </c>
      <c r="D606" s="20">
        <v>50498.1</v>
      </c>
      <c r="E606" s="20">
        <v>49425.36</v>
      </c>
      <c r="F606" s="20">
        <v>51165.39</v>
      </c>
      <c r="G606" s="20">
        <v>53638.66</v>
      </c>
      <c r="H606" s="20">
        <v>58261.71</v>
      </c>
      <c r="I606" s="20">
        <v>60438.67</v>
      </c>
      <c r="J606" s="20">
        <v>57381.83</v>
      </c>
      <c r="K606" s="20">
        <v>46835.07</v>
      </c>
      <c r="L606" s="20">
        <v>43982.66</v>
      </c>
      <c r="M606" s="20">
        <v>43551.46</v>
      </c>
      <c r="N606" s="20">
        <v>36153.85</v>
      </c>
      <c r="O606" s="20">
        <v>36250.46</v>
      </c>
      <c r="P606" s="20">
        <v>38874.379999999997</v>
      </c>
      <c r="Q606" s="20">
        <v>43044.77</v>
      </c>
      <c r="R606" s="20">
        <v>52278.17</v>
      </c>
      <c r="S606" s="20">
        <v>61418.05</v>
      </c>
      <c r="T606" s="20">
        <v>81302.289999999994</v>
      </c>
      <c r="U606" s="20">
        <v>89999.06</v>
      </c>
      <c r="V606" s="20">
        <v>94675.8</v>
      </c>
      <c r="W606" s="20">
        <v>87503.42</v>
      </c>
      <c r="X606" s="20">
        <v>78222.179999999993</v>
      </c>
      <c r="Y606" s="20">
        <v>67640.2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951912.12000000011</v>
      </c>
      <c r="AD606" s="5">
        <f t="shared" si="74"/>
        <v>442601.40999999992</v>
      </c>
      <c r="AE606" s="5">
        <f t="shared" si="75"/>
        <v>1394513.53</v>
      </c>
      <c r="AG606" s="2">
        <f t="shared" si="76"/>
        <v>8</v>
      </c>
      <c r="AH606" s="2">
        <f t="shared" si="77"/>
        <v>2025</v>
      </c>
      <c r="AJ606" s="5">
        <f t="shared" si="78"/>
        <v>94675.8</v>
      </c>
      <c r="AK606" s="2">
        <f t="shared" si="79"/>
        <v>21</v>
      </c>
    </row>
    <row r="607" spans="1:37" x14ac:dyDescent="0.25">
      <c r="A607" s="18">
        <v>45890</v>
      </c>
      <c r="B607" s="20">
        <v>58574.66</v>
      </c>
      <c r="C607" s="20">
        <v>52564.04</v>
      </c>
      <c r="D607" s="20">
        <v>50207.38</v>
      </c>
      <c r="E607" s="20">
        <v>48980.49</v>
      </c>
      <c r="F607" s="20">
        <v>50446.28</v>
      </c>
      <c r="G607" s="20">
        <v>54448.69</v>
      </c>
      <c r="H607" s="20">
        <v>57703.33</v>
      </c>
      <c r="I607" s="20">
        <v>53067.82</v>
      </c>
      <c r="J607" s="20">
        <v>39199.93</v>
      </c>
      <c r="K607" s="20">
        <v>28967.19</v>
      </c>
      <c r="L607" s="20">
        <v>28238.799999999999</v>
      </c>
      <c r="M607" s="20">
        <v>26113.87</v>
      </c>
      <c r="N607" s="20">
        <v>26091.34</v>
      </c>
      <c r="O607" s="20">
        <v>27004.29</v>
      </c>
      <c r="P607" s="20">
        <v>27288.86</v>
      </c>
      <c r="Q607" s="20">
        <v>30706.97</v>
      </c>
      <c r="R607" s="20">
        <v>40431.17</v>
      </c>
      <c r="S607" s="20">
        <v>60585.31</v>
      </c>
      <c r="T607" s="20">
        <v>81855.289999999994</v>
      </c>
      <c r="U607" s="20">
        <v>92535.26</v>
      </c>
      <c r="V607" s="20">
        <v>95563.09</v>
      </c>
      <c r="W607" s="20">
        <v>89297.600000000006</v>
      </c>
      <c r="X607" s="20">
        <v>78594.350000000006</v>
      </c>
      <c r="Y607" s="20">
        <v>69079.05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825541.13999999978</v>
      </c>
      <c r="AD607" s="5">
        <f t="shared" si="74"/>
        <v>442003.92000000051</v>
      </c>
      <c r="AE607" s="5">
        <f t="shared" si="75"/>
        <v>1267545.0600000003</v>
      </c>
      <c r="AG607" s="2">
        <f t="shared" si="76"/>
        <v>8</v>
      </c>
      <c r="AH607" s="2">
        <f t="shared" si="77"/>
        <v>2025</v>
      </c>
      <c r="AJ607" s="5">
        <f t="shared" si="78"/>
        <v>95563.09</v>
      </c>
      <c r="AK607" s="2">
        <f t="shared" si="79"/>
        <v>21</v>
      </c>
    </row>
    <row r="608" spans="1:37" x14ac:dyDescent="0.25">
      <c r="A608" s="18">
        <v>45891</v>
      </c>
      <c r="B608" s="20">
        <v>58735.17</v>
      </c>
      <c r="C608" s="20">
        <v>53295</v>
      </c>
      <c r="D608" s="20">
        <v>50099.65</v>
      </c>
      <c r="E608" s="20">
        <v>49255.77</v>
      </c>
      <c r="F608" s="20">
        <v>50191.66</v>
      </c>
      <c r="G608" s="20">
        <v>53391.27</v>
      </c>
      <c r="H608" s="20">
        <v>58417.84</v>
      </c>
      <c r="I608" s="20">
        <v>53079.3</v>
      </c>
      <c r="J608" s="20">
        <v>41696.15</v>
      </c>
      <c r="K608" s="20">
        <v>32414.959999999999</v>
      </c>
      <c r="L608" s="20">
        <v>31011.65</v>
      </c>
      <c r="M608" s="20">
        <v>31037.19</v>
      </c>
      <c r="N608" s="20">
        <v>33961.82</v>
      </c>
      <c r="O608" s="20">
        <v>33312.51</v>
      </c>
      <c r="P608" s="20">
        <v>32277.22</v>
      </c>
      <c r="Q608" s="20">
        <v>35879.61</v>
      </c>
      <c r="R608" s="20">
        <v>45175.4</v>
      </c>
      <c r="S608" s="20">
        <v>63918.91</v>
      </c>
      <c r="T608" s="20">
        <v>84603.7</v>
      </c>
      <c r="U608" s="20">
        <v>94437.1</v>
      </c>
      <c r="V608" s="20">
        <v>96624.91</v>
      </c>
      <c r="W608" s="20">
        <v>90493.52</v>
      </c>
      <c r="X608" s="20">
        <v>81228.38</v>
      </c>
      <c r="Y608" s="20">
        <v>71982.5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881152.33000000019</v>
      </c>
      <c r="AD608" s="5">
        <f t="shared" si="74"/>
        <v>445368.85999999975</v>
      </c>
      <c r="AE608" s="5">
        <f t="shared" si="75"/>
        <v>1326521.19</v>
      </c>
      <c r="AG608" s="2">
        <f t="shared" si="76"/>
        <v>8</v>
      </c>
      <c r="AH608" s="2">
        <f t="shared" si="77"/>
        <v>2025</v>
      </c>
      <c r="AJ608" s="5">
        <f t="shared" si="78"/>
        <v>96624.91</v>
      </c>
      <c r="AK608" s="2">
        <f t="shared" si="79"/>
        <v>21</v>
      </c>
    </row>
    <row r="609" spans="1:37" x14ac:dyDescent="0.25">
      <c r="A609" s="18">
        <v>45892</v>
      </c>
      <c r="B609" s="20">
        <v>61418.879999999997</v>
      </c>
      <c r="C609" s="20">
        <v>55050.239999999998</v>
      </c>
      <c r="D609" s="20">
        <v>52109.98</v>
      </c>
      <c r="E609" s="20">
        <v>49279.98</v>
      </c>
      <c r="F609" s="20">
        <v>50251.83</v>
      </c>
      <c r="G609" s="20">
        <v>51781.26</v>
      </c>
      <c r="H609" s="20">
        <v>52280.99</v>
      </c>
      <c r="I609" s="20">
        <v>51647.61</v>
      </c>
      <c r="J609" s="20">
        <v>49252.93</v>
      </c>
      <c r="K609" s="20">
        <v>29359.18</v>
      </c>
      <c r="L609" s="20">
        <v>27251.98</v>
      </c>
      <c r="M609" s="20">
        <v>26296.92</v>
      </c>
      <c r="N609" s="20">
        <v>26750.53</v>
      </c>
      <c r="O609" s="20">
        <v>27453.85</v>
      </c>
      <c r="P609" s="20">
        <v>29279.759999999998</v>
      </c>
      <c r="Q609" s="20">
        <v>33727.03</v>
      </c>
      <c r="R609" s="20">
        <v>43027.56</v>
      </c>
      <c r="S609" s="20">
        <v>66835.75</v>
      </c>
      <c r="T609" s="20">
        <v>85994.83</v>
      </c>
      <c r="U609" s="20">
        <v>95087.7</v>
      </c>
      <c r="V609" s="20">
        <v>96808.39</v>
      </c>
      <c r="W609" s="20">
        <v>91993.3</v>
      </c>
      <c r="X609" s="20">
        <v>81873.600000000006</v>
      </c>
      <c r="Y609" s="20">
        <v>72389.929999999993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1307204.01</v>
      </c>
      <c r="AE609" s="5">
        <f t="shared" si="75"/>
        <v>1307204.01</v>
      </c>
      <c r="AG609" s="2">
        <f t="shared" si="76"/>
        <v>8</v>
      </c>
      <c r="AH609" s="2">
        <f t="shared" si="77"/>
        <v>2025</v>
      </c>
      <c r="AJ609" s="5">
        <f t="shared" si="78"/>
        <v>96808.39</v>
      </c>
      <c r="AK609" s="2">
        <f t="shared" si="79"/>
        <v>21</v>
      </c>
    </row>
    <row r="610" spans="1:37" x14ac:dyDescent="0.25">
      <c r="A610" s="18">
        <v>45893</v>
      </c>
      <c r="B610" s="20">
        <v>62993.77</v>
      </c>
      <c r="C610" s="20">
        <v>57794.7</v>
      </c>
      <c r="D610" s="20">
        <v>54408.84</v>
      </c>
      <c r="E610" s="20">
        <v>51513.27</v>
      </c>
      <c r="F610" s="20">
        <v>51419.87</v>
      </c>
      <c r="G610" s="20">
        <v>52634.720000000001</v>
      </c>
      <c r="H610" s="20">
        <v>53009.87</v>
      </c>
      <c r="I610" s="20">
        <v>47401.88</v>
      </c>
      <c r="J610" s="20">
        <v>38726.720000000001</v>
      </c>
      <c r="K610" s="20">
        <v>32413.31</v>
      </c>
      <c r="L610" s="20">
        <v>31079.56</v>
      </c>
      <c r="M610" s="20">
        <v>34047.660000000003</v>
      </c>
      <c r="N610" s="20">
        <v>31839.19</v>
      </c>
      <c r="O610" s="20">
        <v>36039.379999999997</v>
      </c>
      <c r="P610" s="20">
        <v>38697.11</v>
      </c>
      <c r="Q610" s="20">
        <v>44429.79</v>
      </c>
      <c r="R610" s="20">
        <v>57805.91</v>
      </c>
      <c r="S610" s="20">
        <v>76832.34</v>
      </c>
      <c r="T610" s="20">
        <v>90450.39</v>
      </c>
      <c r="U610" s="20">
        <v>98390.44</v>
      </c>
      <c r="V610" s="20">
        <v>102334.45</v>
      </c>
      <c r="W610" s="20">
        <v>92795.19</v>
      </c>
      <c r="X610" s="20">
        <v>82510.59</v>
      </c>
      <c r="Y610" s="20">
        <v>73210.78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1392779.73</v>
      </c>
      <c r="AE610" s="5">
        <f t="shared" si="75"/>
        <v>1392779.73</v>
      </c>
      <c r="AG610" s="2">
        <f t="shared" si="76"/>
        <v>8</v>
      </c>
      <c r="AH610" s="2">
        <f t="shared" si="77"/>
        <v>2025</v>
      </c>
      <c r="AJ610" s="5">
        <f t="shared" si="78"/>
        <v>102334.45</v>
      </c>
      <c r="AK610" s="2">
        <f t="shared" si="79"/>
        <v>21</v>
      </c>
    </row>
    <row r="611" spans="1:37" x14ac:dyDescent="0.25">
      <c r="A611" s="18">
        <v>45894</v>
      </c>
      <c r="B611" s="20">
        <v>65116.93</v>
      </c>
      <c r="C611" s="20">
        <v>56952.73</v>
      </c>
      <c r="D611" s="20">
        <v>54475.73</v>
      </c>
      <c r="E611" s="20">
        <v>53679.91</v>
      </c>
      <c r="F611" s="20">
        <v>54880.83</v>
      </c>
      <c r="G611" s="20">
        <v>58740.46</v>
      </c>
      <c r="H611" s="20">
        <v>64993.26</v>
      </c>
      <c r="I611" s="20">
        <v>73059.16</v>
      </c>
      <c r="J611" s="20">
        <v>76726.539999999994</v>
      </c>
      <c r="K611" s="20">
        <v>74244.86</v>
      </c>
      <c r="L611" s="20">
        <v>79938.17</v>
      </c>
      <c r="M611" s="20">
        <v>72790.509999999995</v>
      </c>
      <c r="N611" s="20">
        <v>69383.850000000006</v>
      </c>
      <c r="O611" s="20">
        <v>66084.94</v>
      </c>
      <c r="P611" s="20">
        <v>61783.82</v>
      </c>
      <c r="Q611" s="20">
        <v>61291.21</v>
      </c>
      <c r="R611" s="20">
        <v>64433.64</v>
      </c>
      <c r="S611" s="20">
        <v>75315.539999999994</v>
      </c>
      <c r="T611" s="20">
        <v>88335.92</v>
      </c>
      <c r="U611" s="20">
        <v>95020.91</v>
      </c>
      <c r="V611" s="20">
        <v>95315.23</v>
      </c>
      <c r="W611" s="20">
        <v>89360.12</v>
      </c>
      <c r="X611" s="20">
        <v>80175.240000000005</v>
      </c>
      <c r="Y611" s="20">
        <v>71154.570000000007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1223259.6599999999</v>
      </c>
      <c r="AD611" s="5">
        <f t="shared" si="74"/>
        <v>479994.42000000016</v>
      </c>
      <c r="AE611" s="5">
        <f t="shared" si="75"/>
        <v>1703254.08</v>
      </c>
      <c r="AG611" s="2">
        <f t="shared" si="76"/>
        <v>8</v>
      </c>
      <c r="AH611" s="2">
        <f t="shared" si="77"/>
        <v>2025</v>
      </c>
      <c r="AJ611" s="5">
        <f t="shared" si="78"/>
        <v>95315.23</v>
      </c>
      <c r="AK611" s="2">
        <f t="shared" si="79"/>
        <v>21</v>
      </c>
    </row>
    <row r="612" spans="1:37" x14ac:dyDescent="0.25">
      <c r="A612" s="18">
        <v>45895</v>
      </c>
      <c r="B612" s="20">
        <v>62004.97</v>
      </c>
      <c r="C612" s="20">
        <v>54969.72</v>
      </c>
      <c r="D612" s="20">
        <v>52359.14</v>
      </c>
      <c r="E612" s="20">
        <v>50812.66</v>
      </c>
      <c r="F612" s="20">
        <v>52492.11</v>
      </c>
      <c r="G612" s="20">
        <v>56024.1</v>
      </c>
      <c r="H612" s="20">
        <v>59321.68</v>
      </c>
      <c r="I612" s="20">
        <v>61381.86</v>
      </c>
      <c r="J612" s="20">
        <v>50475.8</v>
      </c>
      <c r="K612" s="20">
        <v>41559.39</v>
      </c>
      <c r="L612" s="20">
        <v>41850.58</v>
      </c>
      <c r="M612" s="20">
        <v>44772.959999999999</v>
      </c>
      <c r="N612" s="20">
        <v>46991.51</v>
      </c>
      <c r="O612" s="20">
        <v>47670.57</v>
      </c>
      <c r="P612" s="20">
        <v>42500.63</v>
      </c>
      <c r="Q612" s="20">
        <v>44145.56</v>
      </c>
      <c r="R612" s="20">
        <v>50730.48</v>
      </c>
      <c r="S612" s="20">
        <v>67071.16</v>
      </c>
      <c r="T612" s="20">
        <v>85289.97</v>
      </c>
      <c r="U612" s="20">
        <v>95732.92</v>
      </c>
      <c r="V612" s="20">
        <v>95936.54</v>
      </c>
      <c r="W612" s="20">
        <v>89486.37</v>
      </c>
      <c r="X612" s="20">
        <v>78311.27</v>
      </c>
      <c r="Y612" s="20">
        <v>67825.429999999993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983907.57000000007</v>
      </c>
      <c r="AD612" s="5">
        <f t="shared" si="74"/>
        <v>455809.80999999959</v>
      </c>
      <c r="AE612" s="5">
        <f t="shared" si="75"/>
        <v>1439717.3799999997</v>
      </c>
      <c r="AG612" s="2">
        <f t="shared" si="76"/>
        <v>8</v>
      </c>
      <c r="AH612" s="2">
        <f t="shared" si="77"/>
        <v>2025</v>
      </c>
      <c r="AJ612" s="5">
        <f t="shared" si="78"/>
        <v>95936.54</v>
      </c>
      <c r="AK612" s="2">
        <f t="shared" si="79"/>
        <v>21</v>
      </c>
    </row>
    <row r="613" spans="1:37" x14ac:dyDescent="0.25">
      <c r="A613" s="18">
        <v>45896</v>
      </c>
      <c r="B613" s="20">
        <v>58125.53</v>
      </c>
      <c r="C613" s="20">
        <v>51771.74</v>
      </c>
      <c r="D613" s="20">
        <v>49273.78</v>
      </c>
      <c r="E613" s="20">
        <v>47838.02</v>
      </c>
      <c r="F613" s="20">
        <v>48794.51</v>
      </c>
      <c r="G613" s="20">
        <v>52855.63</v>
      </c>
      <c r="H613" s="20">
        <v>58534.03</v>
      </c>
      <c r="I613" s="20">
        <v>52677.53</v>
      </c>
      <c r="J613" s="20">
        <v>40844.36</v>
      </c>
      <c r="K613" s="20">
        <v>34971.96</v>
      </c>
      <c r="L613" s="20">
        <v>31007.23</v>
      </c>
      <c r="M613" s="20">
        <v>35174.620000000003</v>
      </c>
      <c r="N613" s="20">
        <v>39686.370000000003</v>
      </c>
      <c r="O613" s="20">
        <v>43111.78</v>
      </c>
      <c r="P613" s="20">
        <v>43225.05</v>
      </c>
      <c r="Q613" s="20">
        <v>40467.74</v>
      </c>
      <c r="R613" s="20">
        <v>50924.21</v>
      </c>
      <c r="S613" s="20">
        <v>69482.5</v>
      </c>
      <c r="T613" s="20">
        <v>81760.03</v>
      </c>
      <c r="U613" s="20">
        <v>90899.36</v>
      </c>
      <c r="V613" s="20">
        <v>91139.55</v>
      </c>
      <c r="W613" s="20">
        <v>85496.71</v>
      </c>
      <c r="X613" s="20">
        <v>74735.820000000007</v>
      </c>
      <c r="Y613" s="20">
        <v>65860.83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905604.82000000007</v>
      </c>
      <c r="AD613" s="5">
        <f t="shared" si="74"/>
        <v>433054.07000000007</v>
      </c>
      <c r="AE613" s="5">
        <f t="shared" si="75"/>
        <v>1338658.8900000001</v>
      </c>
      <c r="AG613" s="2">
        <f t="shared" si="76"/>
        <v>8</v>
      </c>
      <c r="AH613" s="2">
        <f t="shared" si="77"/>
        <v>2025</v>
      </c>
      <c r="AJ613" s="5">
        <f t="shared" si="78"/>
        <v>91139.55</v>
      </c>
      <c r="AK613" s="2">
        <f t="shared" si="79"/>
        <v>21</v>
      </c>
    </row>
    <row r="614" spans="1:37" x14ac:dyDescent="0.25">
      <c r="A614" s="18">
        <v>45897</v>
      </c>
      <c r="B614" s="20">
        <v>56550.66</v>
      </c>
      <c r="C614" s="20">
        <v>51226.06</v>
      </c>
      <c r="D614" s="20">
        <v>48497.8</v>
      </c>
      <c r="E614" s="20">
        <v>47020.11</v>
      </c>
      <c r="F614" s="20">
        <v>48734.28</v>
      </c>
      <c r="G614" s="20">
        <v>52319.22</v>
      </c>
      <c r="H614" s="20">
        <v>57713.69</v>
      </c>
      <c r="I614" s="20">
        <v>51386.02</v>
      </c>
      <c r="J614" s="20">
        <v>36209.79</v>
      </c>
      <c r="K614" s="20">
        <v>26670.12</v>
      </c>
      <c r="L614" s="20">
        <v>25826.27</v>
      </c>
      <c r="M614" s="20">
        <v>30366.79</v>
      </c>
      <c r="N614" s="20">
        <v>28820.93</v>
      </c>
      <c r="O614" s="20">
        <v>25428.15</v>
      </c>
      <c r="P614" s="20">
        <v>24941.79</v>
      </c>
      <c r="Q614" s="20">
        <v>27084.47</v>
      </c>
      <c r="R614" s="20">
        <v>37713.339999999997</v>
      </c>
      <c r="S614" s="20">
        <v>57643.65</v>
      </c>
      <c r="T614" s="20">
        <v>78594.14</v>
      </c>
      <c r="U614" s="20">
        <v>87717</v>
      </c>
      <c r="V614" s="20">
        <v>90462.71</v>
      </c>
      <c r="W614" s="20">
        <v>83824.789999999994</v>
      </c>
      <c r="X614" s="20">
        <v>75580.960000000006</v>
      </c>
      <c r="Y614" s="20">
        <v>65883.5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788270.91999999993</v>
      </c>
      <c r="AD614" s="5">
        <f t="shared" si="74"/>
        <v>427945.32000000007</v>
      </c>
      <c r="AE614" s="5">
        <f t="shared" si="75"/>
        <v>1216216.24</v>
      </c>
      <c r="AG614" s="2">
        <f t="shared" si="76"/>
        <v>8</v>
      </c>
      <c r="AH614" s="2">
        <f t="shared" si="77"/>
        <v>2025</v>
      </c>
      <c r="AJ614" s="5">
        <f t="shared" si="78"/>
        <v>90462.71</v>
      </c>
      <c r="AK614" s="2">
        <f t="shared" si="79"/>
        <v>21</v>
      </c>
    </row>
    <row r="615" spans="1:37" x14ac:dyDescent="0.25">
      <c r="A615" s="18">
        <v>45898</v>
      </c>
      <c r="B615" s="20">
        <v>57255.79</v>
      </c>
      <c r="C615" s="20">
        <v>50718.77</v>
      </c>
      <c r="D615" s="20">
        <v>48056.18</v>
      </c>
      <c r="E615" s="20">
        <v>47260.95</v>
      </c>
      <c r="F615" s="20">
        <v>48113.72</v>
      </c>
      <c r="G615" s="20">
        <v>52052.49</v>
      </c>
      <c r="H615" s="20">
        <v>57228.57</v>
      </c>
      <c r="I615" s="20">
        <v>60733.07</v>
      </c>
      <c r="J615" s="20">
        <v>58909.26</v>
      </c>
      <c r="K615" s="20">
        <v>54036.03</v>
      </c>
      <c r="L615" s="20">
        <v>47109.02</v>
      </c>
      <c r="M615" s="20">
        <v>54023.07</v>
      </c>
      <c r="N615" s="20">
        <v>54378.04</v>
      </c>
      <c r="O615" s="20">
        <v>55497.69</v>
      </c>
      <c r="P615" s="20">
        <v>52814.75</v>
      </c>
      <c r="Q615" s="20">
        <v>51060.72</v>
      </c>
      <c r="R615" s="20">
        <v>58592.28</v>
      </c>
      <c r="S615" s="20">
        <v>70069.38</v>
      </c>
      <c r="T615" s="20">
        <v>80015.7</v>
      </c>
      <c r="U615" s="20">
        <v>85070.2</v>
      </c>
      <c r="V615" s="20">
        <v>86082.22</v>
      </c>
      <c r="W615" s="20">
        <v>81525.89</v>
      </c>
      <c r="X615" s="20">
        <v>73695.570000000007</v>
      </c>
      <c r="Y615" s="20">
        <v>66168.960000000006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1023612.8899999999</v>
      </c>
      <c r="AD615" s="5">
        <f t="shared" si="74"/>
        <v>426855.43000000017</v>
      </c>
      <c r="AE615" s="5">
        <f t="shared" si="75"/>
        <v>1450468.32</v>
      </c>
      <c r="AG615" s="2">
        <f t="shared" si="76"/>
        <v>8</v>
      </c>
      <c r="AH615" s="2">
        <f t="shared" si="77"/>
        <v>2025</v>
      </c>
      <c r="AJ615" s="5">
        <f t="shared" si="78"/>
        <v>86082.22</v>
      </c>
      <c r="AK615" s="2">
        <f t="shared" si="79"/>
        <v>21</v>
      </c>
    </row>
    <row r="616" spans="1:37" x14ac:dyDescent="0.25">
      <c r="A616" s="18">
        <v>45899</v>
      </c>
      <c r="B616" s="20">
        <v>56675.76</v>
      </c>
      <c r="C616" s="20">
        <v>50420.480000000003</v>
      </c>
      <c r="D616" s="20">
        <v>48758.98</v>
      </c>
      <c r="E616" s="20">
        <v>46290.6</v>
      </c>
      <c r="F616" s="20">
        <v>47319.3</v>
      </c>
      <c r="G616" s="20">
        <v>48683.49</v>
      </c>
      <c r="H616" s="20">
        <v>51611.57</v>
      </c>
      <c r="I616" s="20">
        <v>56349.13</v>
      </c>
      <c r="J616" s="20">
        <v>58459.43</v>
      </c>
      <c r="K616" s="20">
        <v>52208.14</v>
      </c>
      <c r="L616" s="20">
        <v>46851.77</v>
      </c>
      <c r="M616" s="20">
        <v>38215.42</v>
      </c>
      <c r="N616" s="20">
        <v>34810.54</v>
      </c>
      <c r="O616" s="20">
        <v>29516.92</v>
      </c>
      <c r="P616" s="20">
        <v>28480.39</v>
      </c>
      <c r="Q616" s="20">
        <v>27335.81</v>
      </c>
      <c r="R616" s="20">
        <v>39699.449999999997</v>
      </c>
      <c r="S616" s="20">
        <v>60575.29</v>
      </c>
      <c r="T616" s="20">
        <v>74795.42</v>
      </c>
      <c r="U616" s="20">
        <v>84054.080000000002</v>
      </c>
      <c r="V616" s="20">
        <v>85569.85</v>
      </c>
      <c r="W616" s="20">
        <v>80543.17</v>
      </c>
      <c r="X616" s="20">
        <v>72709.5</v>
      </c>
      <c r="Y616" s="20">
        <v>64757.49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1284691.9800000002</v>
      </c>
      <c r="AE616" s="5">
        <f t="shared" si="75"/>
        <v>1284691.9800000002</v>
      </c>
      <c r="AG616" s="2">
        <f t="shared" si="76"/>
        <v>8</v>
      </c>
      <c r="AH616" s="2">
        <f t="shared" si="77"/>
        <v>2025</v>
      </c>
      <c r="AJ616" s="5">
        <f t="shared" si="78"/>
        <v>85569.85</v>
      </c>
      <c r="AK616" s="2">
        <f t="shared" si="79"/>
        <v>21</v>
      </c>
    </row>
    <row r="617" spans="1:37" x14ac:dyDescent="0.25">
      <c r="A617" s="18">
        <v>45900</v>
      </c>
      <c r="B617" s="20">
        <v>55190.17</v>
      </c>
      <c r="C617" s="20">
        <v>50181.01</v>
      </c>
      <c r="D617" s="20">
        <v>47356.08</v>
      </c>
      <c r="E617" s="20">
        <v>45581.77</v>
      </c>
      <c r="F617" s="20">
        <v>45218.239999999998</v>
      </c>
      <c r="G617" s="20">
        <v>46716.29</v>
      </c>
      <c r="H617" s="20">
        <v>48517.78</v>
      </c>
      <c r="I617" s="20">
        <v>44072.41</v>
      </c>
      <c r="J617" s="20">
        <v>32656.68</v>
      </c>
      <c r="K617" s="20">
        <v>24241.11</v>
      </c>
      <c r="L617" s="20">
        <v>23757.68</v>
      </c>
      <c r="M617" s="20">
        <v>25970.39</v>
      </c>
      <c r="N617" s="20">
        <v>27918.26</v>
      </c>
      <c r="O617" s="20">
        <v>29858.03</v>
      </c>
      <c r="P617" s="20">
        <v>29813.75</v>
      </c>
      <c r="Q617" s="20">
        <v>31021.01</v>
      </c>
      <c r="R617" s="20">
        <v>39505.68</v>
      </c>
      <c r="S617" s="20">
        <v>59878.2</v>
      </c>
      <c r="T617" s="20">
        <v>78878.89</v>
      </c>
      <c r="U617" s="20">
        <v>87534.18</v>
      </c>
      <c r="V617" s="20">
        <v>90279.94</v>
      </c>
      <c r="W617" s="20">
        <v>83098.09</v>
      </c>
      <c r="X617" s="20">
        <v>74272.710000000006</v>
      </c>
      <c r="Y617" s="20">
        <v>66050.25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1187568.6000000001</v>
      </c>
      <c r="AE617" s="5">
        <f t="shared" si="75"/>
        <v>1187568.6000000001</v>
      </c>
      <c r="AG617" s="2">
        <f t="shared" si="76"/>
        <v>8</v>
      </c>
      <c r="AH617" s="2">
        <f t="shared" si="77"/>
        <v>2025</v>
      </c>
      <c r="AJ617" s="5">
        <f t="shared" si="78"/>
        <v>90279.94</v>
      </c>
      <c r="AK617" s="2">
        <f t="shared" si="79"/>
        <v>21</v>
      </c>
    </row>
    <row r="618" spans="1:37" x14ac:dyDescent="0.25">
      <c r="A618" s="18">
        <v>45901</v>
      </c>
      <c r="B618" s="20">
        <v>53686.55</v>
      </c>
      <c r="C618" s="20">
        <v>48493.47</v>
      </c>
      <c r="D618" s="20">
        <v>45170.23</v>
      </c>
      <c r="E618" s="20">
        <v>43991.81</v>
      </c>
      <c r="F618" s="20">
        <v>44505.65</v>
      </c>
      <c r="G618" s="20">
        <v>47179.03</v>
      </c>
      <c r="H618" s="20">
        <v>49399.62</v>
      </c>
      <c r="I618" s="20">
        <v>49721.03</v>
      </c>
      <c r="J618" s="20">
        <v>35899.14</v>
      </c>
      <c r="K618" s="20">
        <v>27235.71</v>
      </c>
      <c r="L618" s="20">
        <v>24736.34</v>
      </c>
      <c r="M618" s="20">
        <v>25858.22</v>
      </c>
      <c r="N618" s="20">
        <v>27734.76</v>
      </c>
      <c r="O618" s="20">
        <v>29787.93</v>
      </c>
      <c r="P618" s="20">
        <v>30832.42</v>
      </c>
      <c r="Q618" s="20">
        <v>34979.519999999997</v>
      </c>
      <c r="R618" s="20">
        <v>45590.84</v>
      </c>
      <c r="S618" s="20">
        <v>66725.86</v>
      </c>
      <c r="T618" s="20">
        <v>90195.77</v>
      </c>
      <c r="U618" s="20">
        <v>99709.21</v>
      </c>
      <c r="V618" s="20">
        <v>97692.5</v>
      </c>
      <c r="W618" s="20">
        <v>86404.68</v>
      </c>
      <c r="X618" s="20">
        <v>72984.850000000006</v>
      </c>
      <c r="Y618" s="20">
        <v>63352.12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1241867.2600000002</v>
      </c>
      <c r="AE618" s="5">
        <f t="shared" si="75"/>
        <v>1241867.2600000002</v>
      </c>
      <c r="AG618" s="2">
        <f t="shared" si="76"/>
        <v>9</v>
      </c>
      <c r="AH618" s="2">
        <f t="shared" si="77"/>
        <v>2025</v>
      </c>
      <c r="AJ618" s="5">
        <f t="shared" si="78"/>
        <v>99709.21</v>
      </c>
      <c r="AK618" s="2">
        <f t="shared" si="79"/>
        <v>20</v>
      </c>
    </row>
    <row r="619" spans="1:37" x14ac:dyDescent="0.25">
      <c r="A619" s="18">
        <v>45902</v>
      </c>
      <c r="B619" s="20">
        <v>54379.64</v>
      </c>
      <c r="C619" s="20">
        <v>48688.639999999999</v>
      </c>
      <c r="D619" s="20">
        <v>45554.879999999997</v>
      </c>
      <c r="E619" s="20">
        <v>44987.199999999997</v>
      </c>
      <c r="F619" s="20">
        <v>46075.360000000001</v>
      </c>
      <c r="G619" s="20">
        <v>51188.75</v>
      </c>
      <c r="H619" s="20">
        <v>58549.36</v>
      </c>
      <c r="I619" s="20">
        <v>65506.17</v>
      </c>
      <c r="J619" s="20">
        <v>51422.58</v>
      </c>
      <c r="K619" s="20">
        <v>41532.980000000003</v>
      </c>
      <c r="L619" s="20">
        <v>39797.96</v>
      </c>
      <c r="M619" s="20">
        <v>37483.919999999998</v>
      </c>
      <c r="N619" s="20">
        <v>38798.07</v>
      </c>
      <c r="O619" s="20">
        <v>36281.15</v>
      </c>
      <c r="P619" s="20">
        <v>38192.68</v>
      </c>
      <c r="Q619" s="20">
        <v>39297.1</v>
      </c>
      <c r="R619" s="20">
        <v>45911.16</v>
      </c>
      <c r="S619" s="20">
        <v>66693.55</v>
      </c>
      <c r="T619" s="20">
        <v>88513.04</v>
      </c>
      <c r="U619" s="20">
        <v>97233.39</v>
      </c>
      <c r="V619" s="20">
        <v>93700.38</v>
      </c>
      <c r="W619" s="20">
        <v>84612.83</v>
      </c>
      <c r="X619" s="20">
        <v>71933.77</v>
      </c>
      <c r="Y619" s="20">
        <v>62233.3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936910.73</v>
      </c>
      <c r="AD619" s="5">
        <f t="shared" si="74"/>
        <v>411657.13000000012</v>
      </c>
      <c r="AE619" s="5">
        <f t="shared" si="75"/>
        <v>1348567.86</v>
      </c>
      <c r="AG619" s="2">
        <f t="shared" si="76"/>
        <v>9</v>
      </c>
      <c r="AH619" s="2">
        <f t="shared" si="77"/>
        <v>2025</v>
      </c>
      <c r="AJ619" s="5">
        <f t="shared" si="78"/>
        <v>97233.39</v>
      </c>
      <c r="AK619" s="2">
        <f t="shared" si="79"/>
        <v>20</v>
      </c>
    </row>
    <row r="620" spans="1:37" x14ac:dyDescent="0.25">
      <c r="A620" s="18">
        <v>45903</v>
      </c>
      <c r="B620" s="20">
        <v>33866.93</v>
      </c>
      <c r="C620" s="20">
        <v>35638.92</v>
      </c>
      <c r="D620" s="20">
        <v>34365.68</v>
      </c>
      <c r="E620" s="20">
        <v>38053.61</v>
      </c>
      <c r="F620" s="20">
        <v>43312.41</v>
      </c>
      <c r="G620" s="20">
        <v>48748.95</v>
      </c>
      <c r="H620" s="20">
        <v>56977.72</v>
      </c>
      <c r="I620" s="20">
        <v>66050.38</v>
      </c>
      <c r="J620" s="20">
        <v>50469.4</v>
      </c>
      <c r="K620" s="20">
        <v>36760.239999999998</v>
      </c>
      <c r="L620" s="20">
        <v>29258.6</v>
      </c>
      <c r="M620" s="20">
        <v>26637.41</v>
      </c>
      <c r="N620" s="20">
        <v>30937.94</v>
      </c>
      <c r="O620" s="20">
        <v>27771.84</v>
      </c>
      <c r="P620" s="20">
        <v>27222.35</v>
      </c>
      <c r="Q620" s="20">
        <v>30261.74</v>
      </c>
      <c r="R620" s="20">
        <v>41259.4</v>
      </c>
      <c r="S620" s="20">
        <v>65619.16</v>
      </c>
      <c r="T620" s="20">
        <v>87347.93</v>
      </c>
      <c r="U620" s="20">
        <v>94243.37</v>
      </c>
      <c r="V620" s="20">
        <v>92719.41</v>
      </c>
      <c r="W620" s="20">
        <v>82971.67</v>
      </c>
      <c r="X620" s="20">
        <v>71049.100000000006</v>
      </c>
      <c r="Y620" s="20">
        <v>61083.01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860579.94000000006</v>
      </c>
      <c r="AD620" s="5">
        <f t="shared" si="74"/>
        <v>352047.22999999986</v>
      </c>
      <c r="AE620" s="5">
        <f t="shared" si="75"/>
        <v>1212627.17</v>
      </c>
      <c r="AG620" s="2">
        <f t="shared" si="76"/>
        <v>9</v>
      </c>
      <c r="AH620" s="2">
        <f t="shared" si="77"/>
        <v>2025</v>
      </c>
      <c r="AJ620" s="5">
        <f t="shared" si="78"/>
        <v>94243.37</v>
      </c>
      <c r="AK620" s="2">
        <f t="shared" si="79"/>
        <v>20</v>
      </c>
    </row>
    <row r="621" spans="1:37" x14ac:dyDescent="0.25">
      <c r="A621" s="18">
        <v>45904</v>
      </c>
      <c r="B621" s="20">
        <v>52565.66</v>
      </c>
      <c r="C621" s="20">
        <v>47445.06</v>
      </c>
      <c r="D621" s="20">
        <v>45606.67</v>
      </c>
      <c r="E621" s="20">
        <v>44165.78</v>
      </c>
      <c r="F621" s="20">
        <v>45678.9</v>
      </c>
      <c r="G621" s="20">
        <v>50733.26</v>
      </c>
      <c r="H621" s="20">
        <v>59666.91</v>
      </c>
      <c r="I621" s="20">
        <v>70420.67</v>
      </c>
      <c r="J621" s="20">
        <v>64426.27</v>
      </c>
      <c r="K621" s="20">
        <v>43655.13</v>
      </c>
      <c r="L621" s="20">
        <v>33980.71</v>
      </c>
      <c r="M621" s="20">
        <v>28270.98</v>
      </c>
      <c r="N621" s="20">
        <v>27493.55</v>
      </c>
      <c r="O621" s="20">
        <v>26117.85</v>
      </c>
      <c r="P621" s="20">
        <v>27160.89</v>
      </c>
      <c r="Q621" s="20">
        <v>30570.62</v>
      </c>
      <c r="R621" s="20">
        <v>40493.67</v>
      </c>
      <c r="S621" s="20">
        <v>62915.65</v>
      </c>
      <c r="T621" s="20">
        <v>84884.92</v>
      </c>
      <c r="U621" s="20">
        <v>94737.39</v>
      </c>
      <c r="V621" s="20">
        <v>91767.45</v>
      </c>
      <c r="W621" s="20">
        <v>82922.14</v>
      </c>
      <c r="X621" s="20">
        <v>71074.67</v>
      </c>
      <c r="Y621" s="20">
        <v>62264.92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880892.56</v>
      </c>
      <c r="AD621" s="5">
        <f t="shared" si="74"/>
        <v>408127.15999999968</v>
      </c>
      <c r="AE621" s="5">
        <f t="shared" si="75"/>
        <v>1289019.7199999997</v>
      </c>
      <c r="AG621" s="2">
        <f t="shared" si="76"/>
        <v>9</v>
      </c>
      <c r="AH621" s="2">
        <f t="shared" si="77"/>
        <v>2025</v>
      </c>
      <c r="AJ621" s="5">
        <f t="shared" si="78"/>
        <v>94737.39</v>
      </c>
      <c r="AK621" s="2">
        <f t="shared" si="79"/>
        <v>20</v>
      </c>
    </row>
    <row r="622" spans="1:37" x14ac:dyDescent="0.25">
      <c r="A622" s="18">
        <v>45905</v>
      </c>
      <c r="B622" s="20">
        <v>52807.19</v>
      </c>
      <c r="C622" s="20">
        <v>48570.33</v>
      </c>
      <c r="D622" s="20">
        <v>45206.46</v>
      </c>
      <c r="E622" s="20">
        <v>44727.93</v>
      </c>
      <c r="F622" s="20">
        <v>46280.13</v>
      </c>
      <c r="G622" s="20">
        <v>50991.22</v>
      </c>
      <c r="H622" s="20">
        <v>58132.46</v>
      </c>
      <c r="I622" s="20">
        <v>72611.41</v>
      </c>
      <c r="J622" s="20">
        <v>70817.91</v>
      </c>
      <c r="K622" s="20">
        <v>61813.22</v>
      </c>
      <c r="L622" s="20">
        <v>54336.1</v>
      </c>
      <c r="M622" s="20">
        <v>43033.440000000002</v>
      </c>
      <c r="N622" s="20">
        <v>45978.45</v>
      </c>
      <c r="O622" s="20">
        <v>48323.95</v>
      </c>
      <c r="P622" s="20">
        <v>49577.01</v>
      </c>
      <c r="Q622" s="20">
        <v>53111.68</v>
      </c>
      <c r="R622" s="20">
        <v>59461.9</v>
      </c>
      <c r="S622" s="20">
        <v>72808.45</v>
      </c>
      <c r="T622" s="20">
        <v>83869.06</v>
      </c>
      <c r="U622" s="20">
        <v>88976.29</v>
      </c>
      <c r="V622" s="20">
        <v>87371.85</v>
      </c>
      <c r="W622" s="20">
        <v>80782.92</v>
      </c>
      <c r="X622" s="20">
        <v>71505.16</v>
      </c>
      <c r="Y622" s="20">
        <v>62491.519999999997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1044378.8000000002</v>
      </c>
      <c r="AD622" s="5">
        <f t="shared" si="74"/>
        <v>409207.23999999987</v>
      </c>
      <c r="AE622" s="5">
        <f t="shared" si="75"/>
        <v>1453586.04</v>
      </c>
      <c r="AG622" s="2">
        <f t="shared" si="76"/>
        <v>9</v>
      </c>
      <c r="AH622" s="2">
        <f t="shared" si="77"/>
        <v>2025</v>
      </c>
      <c r="AJ622" s="5">
        <f t="shared" si="78"/>
        <v>88976.29</v>
      </c>
      <c r="AK622" s="2">
        <f t="shared" si="79"/>
        <v>20</v>
      </c>
    </row>
    <row r="623" spans="1:37" x14ac:dyDescent="0.25">
      <c r="A623" s="18">
        <v>45906</v>
      </c>
      <c r="B623" s="20">
        <v>53854.48</v>
      </c>
      <c r="C623" s="20">
        <v>49421.67</v>
      </c>
      <c r="D623" s="20">
        <v>47025.83</v>
      </c>
      <c r="E623" s="20">
        <v>45717.79</v>
      </c>
      <c r="F623" s="20">
        <v>46152.39</v>
      </c>
      <c r="G623" s="20">
        <v>47856.21</v>
      </c>
      <c r="H623" s="20">
        <v>52430.7</v>
      </c>
      <c r="I623" s="20">
        <v>65509.21</v>
      </c>
      <c r="J623" s="20">
        <v>66797.7</v>
      </c>
      <c r="K623" s="20">
        <v>60238.31</v>
      </c>
      <c r="L623" s="20">
        <v>57522.82</v>
      </c>
      <c r="M623" s="20">
        <v>53087.519999999997</v>
      </c>
      <c r="N623" s="20">
        <v>43412</v>
      </c>
      <c r="O623" s="20">
        <v>41933.449999999997</v>
      </c>
      <c r="P623" s="20">
        <v>47218.07</v>
      </c>
      <c r="Q623" s="20">
        <v>54513.51</v>
      </c>
      <c r="R623" s="20">
        <v>64875.79</v>
      </c>
      <c r="S623" s="20">
        <v>80144.960000000006</v>
      </c>
      <c r="T623" s="20">
        <v>87658.46</v>
      </c>
      <c r="U623" s="20">
        <v>89221.06</v>
      </c>
      <c r="V623" s="20">
        <v>86443.16</v>
      </c>
      <c r="W623" s="20">
        <v>79515.28</v>
      </c>
      <c r="X623" s="20">
        <v>69066.899999999994</v>
      </c>
      <c r="Y623" s="20">
        <v>61338.35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1450955.6199999999</v>
      </c>
      <c r="AE623" s="5">
        <f t="shared" si="75"/>
        <v>1450955.6199999999</v>
      </c>
      <c r="AG623" s="2">
        <f t="shared" si="76"/>
        <v>9</v>
      </c>
      <c r="AH623" s="2">
        <f t="shared" si="77"/>
        <v>2025</v>
      </c>
      <c r="AJ623" s="5">
        <f t="shared" si="78"/>
        <v>89221.06</v>
      </c>
      <c r="AK623" s="2">
        <f t="shared" si="79"/>
        <v>20</v>
      </c>
    </row>
    <row r="624" spans="1:37" x14ac:dyDescent="0.25">
      <c r="A624" s="18">
        <v>45907</v>
      </c>
      <c r="B624" s="20">
        <v>52052.04</v>
      </c>
      <c r="C624" s="20">
        <v>47839.73</v>
      </c>
      <c r="D624" s="20">
        <v>44972.21</v>
      </c>
      <c r="E624" s="20">
        <v>43360.15</v>
      </c>
      <c r="F624" s="20">
        <v>43907.25</v>
      </c>
      <c r="G624" s="20">
        <v>45507.68</v>
      </c>
      <c r="H624" s="20">
        <v>49584.42</v>
      </c>
      <c r="I624" s="20">
        <v>60256.19</v>
      </c>
      <c r="J624" s="20">
        <v>66341.36</v>
      </c>
      <c r="K624" s="20">
        <v>65859.59</v>
      </c>
      <c r="L624" s="20">
        <v>66672.11</v>
      </c>
      <c r="M624" s="20">
        <v>63617.93</v>
      </c>
      <c r="N624" s="20">
        <v>60850.09</v>
      </c>
      <c r="O624" s="20">
        <v>54907.49</v>
      </c>
      <c r="P624" s="20">
        <v>51226.86</v>
      </c>
      <c r="Q624" s="20">
        <v>55906.05</v>
      </c>
      <c r="R624" s="20">
        <v>61426.7</v>
      </c>
      <c r="S624" s="20">
        <v>73946.83</v>
      </c>
      <c r="T624" s="20">
        <v>83537.06</v>
      </c>
      <c r="U624" s="20">
        <v>92048.16</v>
      </c>
      <c r="V624" s="20">
        <v>89344.99</v>
      </c>
      <c r="W624" s="20">
        <v>79435.490000000005</v>
      </c>
      <c r="X624" s="20">
        <v>67688.639999999999</v>
      </c>
      <c r="Y624" s="20">
        <v>59209.58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1479498.5999999999</v>
      </c>
      <c r="AE624" s="5">
        <f t="shared" si="75"/>
        <v>1479498.5999999999</v>
      </c>
      <c r="AG624" s="2">
        <f t="shared" si="76"/>
        <v>9</v>
      </c>
      <c r="AH624" s="2">
        <f t="shared" si="77"/>
        <v>2025</v>
      </c>
      <c r="AJ624" s="5">
        <f t="shared" si="78"/>
        <v>92048.16</v>
      </c>
      <c r="AK624" s="2">
        <f t="shared" si="79"/>
        <v>20</v>
      </c>
    </row>
    <row r="625" spans="1:37" x14ac:dyDescent="0.25">
      <c r="A625" s="18">
        <v>45908</v>
      </c>
      <c r="B625" s="20">
        <v>50350.6</v>
      </c>
      <c r="C625" s="20">
        <v>45410.5</v>
      </c>
      <c r="D625" s="20">
        <v>43427.839999999997</v>
      </c>
      <c r="E625" s="20">
        <v>42751.73</v>
      </c>
      <c r="F625" s="20">
        <v>43527.5</v>
      </c>
      <c r="G625" s="20">
        <v>47830.52</v>
      </c>
      <c r="H625" s="20">
        <v>56519.88</v>
      </c>
      <c r="I625" s="20">
        <v>59258.67</v>
      </c>
      <c r="J625" s="20">
        <v>40207.589999999997</v>
      </c>
      <c r="K625" s="20">
        <v>28138.29</v>
      </c>
      <c r="L625" s="20">
        <v>24617.29</v>
      </c>
      <c r="M625" s="20">
        <v>26593.74</v>
      </c>
      <c r="N625" s="20">
        <v>27750.55</v>
      </c>
      <c r="O625" s="20">
        <v>27667.51</v>
      </c>
      <c r="P625" s="20">
        <v>30392.91</v>
      </c>
      <c r="Q625" s="20">
        <v>32147.5</v>
      </c>
      <c r="R625" s="20">
        <v>44026.47</v>
      </c>
      <c r="S625" s="20">
        <v>60815.64</v>
      </c>
      <c r="T625" s="20">
        <v>78315.88</v>
      </c>
      <c r="U625" s="20">
        <v>88033.14</v>
      </c>
      <c r="V625" s="20">
        <v>85805.94</v>
      </c>
      <c r="W625" s="20">
        <v>76435.399999999994</v>
      </c>
      <c r="X625" s="20">
        <v>65286.94</v>
      </c>
      <c r="Y625" s="20">
        <v>57896.11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795493.4600000002</v>
      </c>
      <c r="AD625" s="5">
        <f t="shared" si="74"/>
        <v>387714.6799999997</v>
      </c>
      <c r="AE625" s="5">
        <f t="shared" si="75"/>
        <v>1183208.1399999999</v>
      </c>
      <c r="AG625" s="2">
        <f t="shared" si="76"/>
        <v>9</v>
      </c>
      <c r="AH625" s="2">
        <f t="shared" si="77"/>
        <v>2025</v>
      </c>
      <c r="AJ625" s="5">
        <f t="shared" si="78"/>
        <v>88033.14</v>
      </c>
      <c r="AK625" s="2">
        <f t="shared" si="79"/>
        <v>20</v>
      </c>
    </row>
    <row r="626" spans="1:37" x14ac:dyDescent="0.25">
      <c r="A626" s="18">
        <v>45909</v>
      </c>
      <c r="B626" s="20">
        <v>49049.37</v>
      </c>
      <c r="C626" s="20">
        <v>44511.44</v>
      </c>
      <c r="D626" s="20">
        <v>42484.99</v>
      </c>
      <c r="E626" s="20">
        <v>41915.69</v>
      </c>
      <c r="F626" s="20">
        <v>43405.31</v>
      </c>
      <c r="G626" s="20">
        <v>48862.23</v>
      </c>
      <c r="H626" s="20">
        <v>56740.35</v>
      </c>
      <c r="I626" s="20">
        <v>59073.2</v>
      </c>
      <c r="J626" s="20">
        <v>40008.620000000003</v>
      </c>
      <c r="K626" s="20">
        <v>27129.41</v>
      </c>
      <c r="L626" s="20">
        <v>22416.07</v>
      </c>
      <c r="M626" s="20">
        <v>21081.53</v>
      </c>
      <c r="N626" s="20">
        <v>20499.29</v>
      </c>
      <c r="O626" s="20">
        <v>21689.22</v>
      </c>
      <c r="P626" s="20">
        <v>22490.36</v>
      </c>
      <c r="Q626" s="20">
        <v>25500.2</v>
      </c>
      <c r="R626" s="20">
        <v>37664.980000000003</v>
      </c>
      <c r="S626" s="20">
        <v>59613.440000000002</v>
      </c>
      <c r="T626" s="20">
        <v>79380.7</v>
      </c>
      <c r="U626" s="20">
        <v>88284.17</v>
      </c>
      <c r="V626" s="20">
        <v>85336.49</v>
      </c>
      <c r="W626" s="20">
        <v>76235.92</v>
      </c>
      <c r="X626" s="20">
        <v>64903.49</v>
      </c>
      <c r="Y626" s="20">
        <v>57018.7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751307.09000000008</v>
      </c>
      <c r="AD626" s="5">
        <f t="shared" si="74"/>
        <v>383988.07999999984</v>
      </c>
      <c r="AE626" s="5">
        <f t="shared" si="75"/>
        <v>1135295.17</v>
      </c>
      <c r="AG626" s="2">
        <f t="shared" si="76"/>
        <v>9</v>
      </c>
      <c r="AH626" s="2">
        <f t="shared" si="77"/>
        <v>2025</v>
      </c>
      <c r="AJ626" s="5">
        <f t="shared" si="78"/>
        <v>88284.17</v>
      </c>
      <c r="AK626" s="2">
        <f t="shared" si="79"/>
        <v>20</v>
      </c>
    </row>
    <row r="627" spans="1:37" x14ac:dyDescent="0.25">
      <c r="A627" s="18">
        <v>45910</v>
      </c>
      <c r="B627" s="20">
        <v>48665.95</v>
      </c>
      <c r="C627" s="20">
        <v>44867.81</v>
      </c>
      <c r="D627" s="20">
        <v>42374.86</v>
      </c>
      <c r="E627" s="20">
        <v>41861.4</v>
      </c>
      <c r="F627" s="20">
        <v>43661.03</v>
      </c>
      <c r="G627" s="20">
        <v>49162.59</v>
      </c>
      <c r="H627" s="20">
        <v>58074.65</v>
      </c>
      <c r="I627" s="20">
        <v>62979.79</v>
      </c>
      <c r="J627" s="20">
        <v>47231.34</v>
      </c>
      <c r="K627" s="20">
        <v>30802.81</v>
      </c>
      <c r="L627" s="20">
        <v>26207.279999999999</v>
      </c>
      <c r="M627" s="20">
        <v>24244.48</v>
      </c>
      <c r="N627" s="20">
        <v>24242.78</v>
      </c>
      <c r="O627" s="20">
        <v>22836.33</v>
      </c>
      <c r="P627" s="20">
        <v>21362.799999999999</v>
      </c>
      <c r="Q627" s="20">
        <v>24126.53</v>
      </c>
      <c r="R627" s="20">
        <v>34763.67</v>
      </c>
      <c r="S627" s="20">
        <v>57996.639999999999</v>
      </c>
      <c r="T627" s="20">
        <v>79379.08</v>
      </c>
      <c r="U627" s="20">
        <v>88547.42</v>
      </c>
      <c r="V627" s="20">
        <v>86531.76</v>
      </c>
      <c r="W627" s="20">
        <v>77056.179999999993</v>
      </c>
      <c r="X627" s="20">
        <v>65623.460000000006</v>
      </c>
      <c r="Y627" s="20">
        <v>57329.23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773932.35000000009</v>
      </c>
      <c r="AD627" s="5">
        <f t="shared" si="74"/>
        <v>385997.52</v>
      </c>
      <c r="AE627" s="5">
        <f t="shared" si="75"/>
        <v>1159929.8700000001</v>
      </c>
      <c r="AG627" s="2">
        <f t="shared" si="76"/>
        <v>9</v>
      </c>
      <c r="AH627" s="2">
        <f t="shared" si="77"/>
        <v>2025</v>
      </c>
      <c r="AJ627" s="5">
        <f t="shared" si="78"/>
        <v>88547.42</v>
      </c>
      <c r="AK627" s="2">
        <f t="shared" si="79"/>
        <v>20</v>
      </c>
    </row>
    <row r="628" spans="1:37" x14ac:dyDescent="0.25">
      <c r="A628" s="18">
        <v>45911</v>
      </c>
      <c r="B628" s="20">
        <v>48839.74</v>
      </c>
      <c r="C628" s="20">
        <v>44234.22</v>
      </c>
      <c r="D628" s="20">
        <v>41663.14</v>
      </c>
      <c r="E628" s="20">
        <v>41943.1</v>
      </c>
      <c r="F628" s="20">
        <v>43585.1</v>
      </c>
      <c r="G628" s="20">
        <v>48678.720000000001</v>
      </c>
      <c r="H628" s="20">
        <v>57413.05</v>
      </c>
      <c r="I628" s="20">
        <v>59922.46</v>
      </c>
      <c r="J628" s="20">
        <v>40894.65</v>
      </c>
      <c r="K628" s="20">
        <v>27349.97</v>
      </c>
      <c r="L628" s="20">
        <v>23194.41</v>
      </c>
      <c r="M628" s="20">
        <v>22352.18</v>
      </c>
      <c r="N628" s="20">
        <v>28884.21</v>
      </c>
      <c r="O628" s="20">
        <v>34365.06</v>
      </c>
      <c r="P628" s="20">
        <v>31475.1</v>
      </c>
      <c r="Q628" s="20">
        <v>31483.34</v>
      </c>
      <c r="R628" s="20">
        <v>37869.81</v>
      </c>
      <c r="S628" s="20">
        <v>61062.31</v>
      </c>
      <c r="T628" s="20">
        <v>80662.42</v>
      </c>
      <c r="U628" s="20">
        <v>90329.33</v>
      </c>
      <c r="V628" s="20">
        <v>86490.49</v>
      </c>
      <c r="W628" s="20">
        <v>77845.55</v>
      </c>
      <c r="X628" s="20">
        <v>66055.39</v>
      </c>
      <c r="Y628" s="20">
        <v>56784.07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800236.68</v>
      </c>
      <c r="AD628" s="5">
        <f t="shared" si="74"/>
        <v>383141.14</v>
      </c>
      <c r="AE628" s="5">
        <f t="shared" si="75"/>
        <v>1183377.82</v>
      </c>
      <c r="AG628" s="2">
        <f t="shared" si="76"/>
        <v>9</v>
      </c>
      <c r="AH628" s="2">
        <f t="shared" si="77"/>
        <v>2025</v>
      </c>
      <c r="AJ628" s="5">
        <f t="shared" si="78"/>
        <v>90329.33</v>
      </c>
      <c r="AK628" s="2">
        <f t="shared" si="79"/>
        <v>20</v>
      </c>
    </row>
    <row r="629" spans="1:37" x14ac:dyDescent="0.25">
      <c r="A629" s="18">
        <v>45912</v>
      </c>
      <c r="B629" s="20">
        <v>49320.98</v>
      </c>
      <c r="C629" s="20">
        <v>44800.14</v>
      </c>
      <c r="D629" s="20">
        <v>42015.23</v>
      </c>
      <c r="E629" s="20">
        <v>41417.94</v>
      </c>
      <c r="F629" s="20">
        <v>43248</v>
      </c>
      <c r="G629" s="20">
        <v>48412.78</v>
      </c>
      <c r="H629" s="20">
        <v>56529.25</v>
      </c>
      <c r="I629" s="20">
        <v>57779.61</v>
      </c>
      <c r="J629" s="20">
        <v>39019.71</v>
      </c>
      <c r="K629" s="20">
        <v>25387.35</v>
      </c>
      <c r="L629" s="20">
        <v>21112.03</v>
      </c>
      <c r="M629" s="20">
        <v>19569.38</v>
      </c>
      <c r="N629" s="20">
        <v>18702.060000000001</v>
      </c>
      <c r="O629" s="20">
        <v>17734.97</v>
      </c>
      <c r="P629" s="20">
        <v>17675.5</v>
      </c>
      <c r="Q629" s="20">
        <v>21545.19</v>
      </c>
      <c r="R629" s="20">
        <v>32922.33</v>
      </c>
      <c r="S629" s="20">
        <v>56412.19</v>
      </c>
      <c r="T629" s="20">
        <v>77276.67</v>
      </c>
      <c r="U629" s="20">
        <v>84352.48</v>
      </c>
      <c r="V629" s="20">
        <v>81874.77</v>
      </c>
      <c r="W629" s="20">
        <v>74879.3</v>
      </c>
      <c r="X629" s="20">
        <v>65025.07</v>
      </c>
      <c r="Y629" s="20">
        <v>57514.22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711268.61</v>
      </c>
      <c r="AD629" s="5">
        <f t="shared" si="74"/>
        <v>383258.53999999992</v>
      </c>
      <c r="AE629" s="5">
        <f t="shared" si="75"/>
        <v>1094527.1499999999</v>
      </c>
      <c r="AG629" s="2">
        <f t="shared" si="76"/>
        <v>9</v>
      </c>
      <c r="AH629" s="2">
        <f t="shared" si="77"/>
        <v>2025</v>
      </c>
      <c r="AJ629" s="5">
        <f t="shared" si="78"/>
        <v>84352.48</v>
      </c>
      <c r="AK629" s="2">
        <f t="shared" si="79"/>
        <v>20</v>
      </c>
    </row>
    <row r="630" spans="1:37" x14ac:dyDescent="0.25">
      <c r="A630" s="18">
        <v>45913</v>
      </c>
      <c r="B630" s="20">
        <v>48910.98</v>
      </c>
      <c r="C630" s="20">
        <v>44698.38</v>
      </c>
      <c r="D630" s="20">
        <v>42123.06</v>
      </c>
      <c r="E630" s="20">
        <v>41453.4</v>
      </c>
      <c r="F630" s="20">
        <v>42169.55</v>
      </c>
      <c r="G630" s="20">
        <v>45098.04</v>
      </c>
      <c r="H630" s="20">
        <v>49432.23</v>
      </c>
      <c r="I630" s="20">
        <v>53613.84</v>
      </c>
      <c r="J630" s="20">
        <v>42297.16</v>
      </c>
      <c r="K630" s="20">
        <v>27723.599999999999</v>
      </c>
      <c r="L630" s="20">
        <v>27674.87</v>
      </c>
      <c r="M630" s="20">
        <v>27016.83</v>
      </c>
      <c r="N630" s="20">
        <v>25348.62</v>
      </c>
      <c r="O630" s="20">
        <v>23796.87</v>
      </c>
      <c r="P630" s="20">
        <v>26332.39</v>
      </c>
      <c r="Q630" s="20">
        <v>37295.040000000001</v>
      </c>
      <c r="R630" s="20">
        <v>46384.29</v>
      </c>
      <c r="S630" s="20">
        <v>61675.38</v>
      </c>
      <c r="T630" s="20">
        <v>75264.679999999993</v>
      </c>
      <c r="U630" s="20">
        <v>82821.95</v>
      </c>
      <c r="V630" s="20">
        <v>81117.740000000005</v>
      </c>
      <c r="W630" s="20">
        <v>73933.789999999994</v>
      </c>
      <c r="X630" s="20">
        <v>65499.29</v>
      </c>
      <c r="Y630" s="20">
        <v>58098.42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1149780.4000000001</v>
      </c>
      <c r="AE630" s="5">
        <f t="shared" si="75"/>
        <v>1149780.4000000001</v>
      </c>
      <c r="AG630" s="2">
        <f t="shared" si="76"/>
        <v>9</v>
      </c>
      <c r="AH630" s="2">
        <f t="shared" si="77"/>
        <v>2025</v>
      </c>
      <c r="AJ630" s="5">
        <f t="shared" si="78"/>
        <v>82821.95</v>
      </c>
      <c r="AK630" s="2">
        <f t="shared" si="79"/>
        <v>20</v>
      </c>
    </row>
    <row r="631" spans="1:37" x14ac:dyDescent="0.25">
      <c r="A631" s="18">
        <v>45914</v>
      </c>
      <c r="B631" s="20">
        <v>49398.99</v>
      </c>
      <c r="C631" s="20">
        <v>45048.57</v>
      </c>
      <c r="D631" s="20">
        <v>42520.22</v>
      </c>
      <c r="E631" s="20">
        <v>41435.56</v>
      </c>
      <c r="F631" s="20">
        <v>41944.959999999999</v>
      </c>
      <c r="G631" s="20">
        <v>43642.76</v>
      </c>
      <c r="H631" s="20">
        <v>47926.96</v>
      </c>
      <c r="I631" s="20">
        <v>54528.79</v>
      </c>
      <c r="J631" s="20">
        <v>47433.43</v>
      </c>
      <c r="K631" s="20">
        <v>32738.65</v>
      </c>
      <c r="L631" s="20">
        <v>26535.25</v>
      </c>
      <c r="M631" s="20">
        <v>24248.42</v>
      </c>
      <c r="N631" s="20">
        <v>25419.200000000001</v>
      </c>
      <c r="O631" s="20">
        <v>26524.78</v>
      </c>
      <c r="P631" s="20">
        <v>35124.61</v>
      </c>
      <c r="Q631" s="20">
        <v>43119.5</v>
      </c>
      <c r="R631" s="20">
        <v>49585.05</v>
      </c>
      <c r="S631" s="20">
        <v>68463.649999999994</v>
      </c>
      <c r="T631" s="20">
        <v>85345.57</v>
      </c>
      <c r="U631" s="20">
        <v>93069.57</v>
      </c>
      <c r="V631" s="20">
        <v>89591.29</v>
      </c>
      <c r="W631" s="20">
        <v>80172.83</v>
      </c>
      <c r="X631" s="20">
        <v>68123.539999999994</v>
      </c>
      <c r="Y631" s="20">
        <v>59223.08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1221165.2300000004</v>
      </c>
      <c r="AE631" s="5">
        <f t="shared" si="75"/>
        <v>1221165.2300000004</v>
      </c>
      <c r="AG631" s="2">
        <f t="shared" si="76"/>
        <v>9</v>
      </c>
      <c r="AH631" s="2">
        <f t="shared" si="77"/>
        <v>2025</v>
      </c>
      <c r="AJ631" s="5">
        <f t="shared" si="78"/>
        <v>93069.57</v>
      </c>
      <c r="AK631" s="2">
        <f t="shared" si="79"/>
        <v>20</v>
      </c>
    </row>
    <row r="632" spans="1:37" x14ac:dyDescent="0.25">
      <c r="A632" s="18">
        <v>45915</v>
      </c>
      <c r="B632" s="20">
        <v>49636.92</v>
      </c>
      <c r="C632" s="20">
        <v>44767.53</v>
      </c>
      <c r="D632" s="20">
        <v>42280.38</v>
      </c>
      <c r="E632" s="20">
        <v>41111.160000000003</v>
      </c>
      <c r="F632" s="20">
        <v>43514.45</v>
      </c>
      <c r="G632" s="20">
        <v>48662.239999999998</v>
      </c>
      <c r="H632" s="20">
        <v>56472.07</v>
      </c>
      <c r="I632" s="20">
        <v>60117.56</v>
      </c>
      <c r="J632" s="20">
        <v>41732.660000000003</v>
      </c>
      <c r="K632" s="20">
        <v>28342.97</v>
      </c>
      <c r="L632" s="20">
        <v>24399.95</v>
      </c>
      <c r="M632" s="20">
        <v>23354.87</v>
      </c>
      <c r="N632" s="20">
        <v>23224.98</v>
      </c>
      <c r="O632" s="20">
        <v>22302.31</v>
      </c>
      <c r="P632" s="20">
        <v>22467.26</v>
      </c>
      <c r="Q632" s="20">
        <v>26560.04</v>
      </c>
      <c r="R632" s="20">
        <v>39215.96</v>
      </c>
      <c r="S632" s="20">
        <v>63207.47</v>
      </c>
      <c r="T632" s="20">
        <v>83440.58</v>
      </c>
      <c r="U632" s="20">
        <v>90293.05</v>
      </c>
      <c r="V632" s="20">
        <v>86561.8</v>
      </c>
      <c r="W632" s="20">
        <v>77456.87</v>
      </c>
      <c r="X632" s="20">
        <v>66145.55</v>
      </c>
      <c r="Y632" s="20">
        <v>58080.01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778823.88000000012</v>
      </c>
      <c r="AD632" s="5">
        <f t="shared" si="74"/>
        <v>384524.76</v>
      </c>
      <c r="AE632" s="5">
        <f t="shared" si="75"/>
        <v>1163348.6400000001</v>
      </c>
      <c r="AG632" s="2">
        <f t="shared" si="76"/>
        <v>9</v>
      </c>
      <c r="AH632" s="2">
        <f t="shared" si="77"/>
        <v>2025</v>
      </c>
      <c r="AJ632" s="5">
        <f t="shared" si="78"/>
        <v>90293.05</v>
      </c>
      <c r="AK632" s="2">
        <f t="shared" si="79"/>
        <v>20</v>
      </c>
    </row>
    <row r="633" spans="1:37" x14ac:dyDescent="0.25">
      <c r="A633" s="18">
        <v>45916</v>
      </c>
      <c r="B633" s="20">
        <v>49767.26</v>
      </c>
      <c r="C633" s="20">
        <v>45193.39</v>
      </c>
      <c r="D633" s="20">
        <v>42225.49</v>
      </c>
      <c r="E633" s="20">
        <v>41708.29</v>
      </c>
      <c r="F633" s="20">
        <v>44002.42</v>
      </c>
      <c r="G633" s="20">
        <v>48742.58</v>
      </c>
      <c r="H633" s="20">
        <v>57239.71</v>
      </c>
      <c r="I633" s="20">
        <v>61406.23</v>
      </c>
      <c r="J633" s="20">
        <v>42510.13</v>
      </c>
      <c r="K633" s="20">
        <v>28921.22</v>
      </c>
      <c r="L633" s="20">
        <v>24921.74</v>
      </c>
      <c r="M633" s="20">
        <v>23968.33</v>
      </c>
      <c r="N633" s="20">
        <v>23887.13</v>
      </c>
      <c r="O633" s="20">
        <v>23334.74</v>
      </c>
      <c r="P633" s="20">
        <v>24169.33</v>
      </c>
      <c r="Q633" s="20">
        <v>29004.73</v>
      </c>
      <c r="R633" s="20">
        <v>42181.25</v>
      </c>
      <c r="S633" s="20">
        <v>64777.66</v>
      </c>
      <c r="T633" s="20">
        <v>84402.79</v>
      </c>
      <c r="U633" s="20">
        <v>91054.96</v>
      </c>
      <c r="V633" s="20">
        <v>87375.35</v>
      </c>
      <c r="W633" s="20">
        <v>77694.98</v>
      </c>
      <c r="X633" s="20">
        <v>66690.34</v>
      </c>
      <c r="Y633" s="20">
        <v>58134.35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796300.90999999992</v>
      </c>
      <c r="AD633" s="5">
        <f t="shared" si="74"/>
        <v>387013.49000000022</v>
      </c>
      <c r="AE633" s="5">
        <f t="shared" si="75"/>
        <v>1183314.4000000001</v>
      </c>
      <c r="AG633" s="2">
        <f t="shared" si="76"/>
        <v>9</v>
      </c>
      <c r="AH633" s="2">
        <f t="shared" si="77"/>
        <v>2025</v>
      </c>
      <c r="AJ633" s="5">
        <f t="shared" si="78"/>
        <v>91054.96</v>
      </c>
      <c r="AK633" s="2">
        <f t="shared" si="79"/>
        <v>20</v>
      </c>
    </row>
    <row r="634" spans="1:37" x14ac:dyDescent="0.25">
      <c r="A634" s="18">
        <v>45917</v>
      </c>
      <c r="B634" s="20">
        <v>50140.99</v>
      </c>
      <c r="C634" s="20">
        <v>44951.28</v>
      </c>
      <c r="D634" s="20">
        <v>43321.86</v>
      </c>
      <c r="E634" s="20">
        <v>41768.449999999997</v>
      </c>
      <c r="F634" s="20">
        <v>43819.66</v>
      </c>
      <c r="G634" s="20">
        <v>49131.98</v>
      </c>
      <c r="H634" s="20">
        <v>56914.59</v>
      </c>
      <c r="I634" s="20">
        <v>62458.99</v>
      </c>
      <c r="J634" s="20">
        <v>46529.33</v>
      </c>
      <c r="K634" s="20">
        <v>38181.360000000001</v>
      </c>
      <c r="L634" s="20">
        <v>29825.09</v>
      </c>
      <c r="M634" s="20">
        <v>30268.75</v>
      </c>
      <c r="N634" s="20">
        <v>28972.55</v>
      </c>
      <c r="O634" s="20">
        <v>33171.519999999997</v>
      </c>
      <c r="P634" s="20">
        <v>34782.97</v>
      </c>
      <c r="Q634" s="20">
        <v>38979.879999999997</v>
      </c>
      <c r="R634" s="20">
        <v>51104.46</v>
      </c>
      <c r="S634" s="20">
        <v>65369.22</v>
      </c>
      <c r="T634" s="20">
        <v>82279.12</v>
      </c>
      <c r="U634" s="20">
        <v>89888.74</v>
      </c>
      <c r="V634" s="20">
        <v>86159.97</v>
      </c>
      <c r="W634" s="20">
        <v>76562.039999999994</v>
      </c>
      <c r="X634" s="20">
        <v>66598.87</v>
      </c>
      <c r="Y634" s="20">
        <v>58270.19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861132.86</v>
      </c>
      <c r="AD634" s="5">
        <f t="shared" si="74"/>
        <v>388318.99999999988</v>
      </c>
      <c r="AE634" s="5">
        <f t="shared" si="75"/>
        <v>1249451.8599999999</v>
      </c>
      <c r="AG634" s="2">
        <f t="shared" si="76"/>
        <v>9</v>
      </c>
      <c r="AH634" s="2">
        <f t="shared" si="77"/>
        <v>2025</v>
      </c>
      <c r="AJ634" s="5">
        <f t="shared" si="78"/>
        <v>89888.74</v>
      </c>
      <c r="AK634" s="2">
        <f t="shared" si="79"/>
        <v>20</v>
      </c>
    </row>
    <row r="635" spans="1:37" x14ac:dyDescent="0.25">
      <c r="A635" s="18">
        <v>45918</v>
      </c>
      <c r="B635" s="20">
        <v>49391.05</v>
      </c>
      <c r="C635" s="20">
        <v>45212.02</v>
      </c>
      <c r="D635" s="20">
        <v>43168.13</v>
      </c>
      <c r="E635" s="20">
        <v>42459.65</v>
      </c>
      <c r="F635" s="20">
        <v>44156.01</v>
      </c>
      <c r="G635" s="20">
        <v>49108.67</v>
      </c>
      <c r="H635" s="20">
        <v>58637.85</v>
      </c>
      <c r="I635" s="20">
        <v>70831.69</v>
      </c>
      <c r="J635" s="20">
        <v>60751.89</v>
      </c>
      <c r="K635" s="20">
        <v>44016.76</v>
      </c>
      <c r="L635" s="20">
        <v>36018.83</v>
      </c>
      <c r="M635" s="20">
        <v>32595.66</v>
      </c>
      <c r="N635" s="20">
        <v>30736.37</v>
      </c>
      <c r="O635" s="20">
        <v>29854.51</v>
      </c>
      <c r="P635" s="20">
        <v>28335.200000000001</v>
      </c>
      <c r="Q635" s="20">
        <v>32472.3</v>
      </c>
      <c r="R635" s="20">
        <v>44676.52</v>
      </c>
      <c r="S635" s="20">
        <v>66988.679999999993</v>
      </c>
      <c r="T635" s="20">
        <v>85352.88</v>
      </c>
      <c r="U635" s="20">
        <v>92759.5</v>
      </c>
      <c r="V635" s="20">
        <v>89074.47</v>
      </c>
      <c r="W635" s="20">
        <v>79633.77</v>
      </c>
      <c r="X635" s="20">
        <v>68501.61</v>
      </c>
      <c r="Y635" s="20">
        <v>60409.89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892600.64</v>
      </c>
      <c r="AD635" s="5">
        <f t="shared" si="74"/>
        <v>392543.27000000014</v>
      </c>
      <c r="AE635" s="5">
        <f t="shared" si="75"/>
        <v>1285143.9100000001</v>
      </c>
      <c r="AG635" s="2">
        <f t="shared" si="76"/>
        <v>9</v>
      </c>
      <c r="AH635" s="2">
        <f t="shared" si="77"/>
        <v>2025</v>
      </c>
      <c r="AJ635" s="5">
        <f t="shared" si="78"/>
        <v>92759.5</v>
      </c>
      <c r="AK635" s="2">
        <f t="shared" si="79"/>
        <v>20</v>
      </c>
    </row>
    <row r="636" spans="1:37" x14ac:dyDescent="0.25">
      <c r="A636" s="18">
        <v>45919</v>
      </c>
      <c r="B636" s="20">
        <v>51385</v>
      </c>
      <c r="C636" s="20">
        <v>50945.01</v>
      </c>
      <c r="D636" s="20">
        <v>49086.5</v>
      </c>
      <c r="E636" s="20">
        <v>47968.33</v>
      </c>
      <c r="F636" s="20">
        <v>49225.9</v>
      </c>
      <c r="G636" s="20">
        <v>54486.58</v>
      </c>
      <c r="H636" s="20">
        <v>63379.96</v>
      </c>
      <c r="I636" s="20">
        <v>73051.350000000006</v>
      </c>
      <c r="J636" s="20">
        <v>53889.58</v>
      </c>
      <c r="K636" s="20">
        <v>36638.129999999997</v>
      </c>
      <c r="L636" s="20">
        <v>28908.93</v>
      </c>
      <c r="M636" s="20">
        <v>28384.91</v>
      </c>
      <c r="N636" s="20">
        <v>24516.91</v>
      </c>
      <c r="O636" s="20">
        <v>24152.46</v>
      </c>
      <c r="P636" s="20">
        <v>24494.95</v>
      </c>
      <c r="Q636" s="20">
        <v>28644.82</v>
      </c>
      <c r="R636" s="20">
        <v>42110.47</v>
      </c>
      <c r="S636" s="20">
        <v>66161.279999999999</v>
      </c>
      <c r="T636" s="20">
        <v>84959.54</v>
      </c>
      <c r="U636" s="20">
        <v>90558.76</v>
      </c>
      <c r="V636" s="20">
        <v>88116.22</v>
      </c>
      <c r="W636" s="20">
        <v>80792.460000000006</v>
      </c>
      <c r="X636" s="20">
        <v>70842.210000000006</v>
      </c>
      <c r="Y636" s="20">
        <v>62920.2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846222.97999999986</v>
      </c>
      <c r="AD636" s="5">
        <f t="shared" si="74"/>
        <v>429397.4800000001</v>
      </c>
      <c r="AE636" s="5">
        <f t="shared" si="75"/>
        <v>1275620.46</v>
      </c>
      <c r="AG636" s="2">
        <f t="shared" si="76"/>
        <v>9</v>
      </c>
      <c r="AH636" s="2">
        <f t="shared" si="77"/>
        <v>2025</v>
      </c>
      <c r="AJ636" s="5">
        <f t="shared" si="78"/>
        <v>90558.76</v>
      </c>
      <c r="AK636" s="2">
        <f t="shared" si="79"/>
        <v>20</v>
      </c>
    </row>
    <row r="637" spans="1:37" x14ac:dyDescent="0.25">
      <c r="A637" s="18">
        <v>45920</v>
      </c>
      <c r="B637" s="20">
        <v>53630.62</v>
      </c>
      <c r="C637" s="20">
        <v>49133.120000000003</v>
      </c>
      <c r="D637" s="20">
        <v>46238.65</v>
      </c>
      <c r="E637" s="20">
        <v>45507.62</v>
      </c>
      <c r="F637" s="20">
        <v>46719.5</v>
      </c>
      <c r="G637" s="20">
        <v>49785.5</v>
      </c>
      <c r="H637" s="20">
        <v>55092.97</v>
      </c>
      <c r="I637" s="20">
        <v>57638.28</v>
      </c>
      <c r="J637" s="20">
        <v>38370.449999999997</v>
      </c>
      <c r="K637" s="20">
        <v>23878.97</v>
      </c>
      <c r="L637" s="20">
        <v>18184.75</v>
      </c>
      <c r="M637" s="20">
        <v>16250.99</v>
      </c>
      <c r="N637" s="20">
        <v>14512.57</v>
      </c>
      <c r="O637" s="20">
        <v>13970.58</v>
      </c>
      <c r="P637" s="20">
        <v>14824.25</v>
      </c>
      <c r="Q637" s="20">
        <v>19830.580000000002</v>
      </c>
      <c r="R637" s="20">
        <v>35609.519999999997</v>
      </c>
      <c r="S637" s="20">
        <v>61715.88</v>
      </c>
      <c r="T637" s="20">
        <v>80568.100000000006</v>
      </c>
      <c r="U637" s="20">
        <v>88169.72</v>
      </c>
      <c r="V637" s="20">
        <v>85808.88</v>
      </c>
      <c r="W637" s="20">
        <v>79766.350000000006</v>
      </c>
      <c r="X637" s="20">
        <v>69064.08</v>
      </c>
      <c r="Y637" s="20">
        <v>62529.14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1126801.0699999998</v>
      </c>
      <c r="AE637" s="5">
        <f t="shared" si="75"/>
        <v>1126801.0699999998</v>
      </c>
      <c r="AG637" s="2">
        <f t="shared" si="76"/>
        <v>9</v>
      </c>
      <c r="AH637" s="2">
        <f t="shared" si="77"/>
        <v>2025</v>
      </c>
      <c r="AJ637" s="5">
        <f t="shared" si="78"/>
        <v>88169.72</v>
      </c>
      <c r="AK637" s="2">
        <f t="shared" si="79"/>
        <v>20</v>
      </c>
    </row>
    <row r="638" spans="1:37" x14ac:dyDescent="0.25">
      <c r="A638" s="18">
        <v>45921</v>
      </c>
      <c r="B638" s="20">
        <v>54086.75</v>
      </c>
      <c r="C638" s="20">
        <v>50185.46</v>
      </c>
      <c r="D638" s="20">
        <v>47884.55</v>
      </c>
      <c r="E638" s="20">
        <v>46921.13</v>
      </c>
      <c r="F638" s="20">
        <v>47555.24</v>
      </c>
      <c r="G638" s="20">
        <v>50288.66</v>
      </c>
      <c r="H638" s="20">
        <v>55683.87</v>
      </c>
      <c r="I638" s="20">
        <v>57985.52</v>
      </c>
      <c r="J638" s="20">
        <v>41215.269999999997</v>
      </c>
      <c r="K638" s="20">
        <v>26877.77</v>
      </c>
      <c r="L638" s="20">
        <v>20611.37</v>
      </c>
      <c r="M638" s="20">
        <v>19211.77</v>
      </c>
      <c r="N638" s="20">
        <v>18820.12</v>
      </c>
      <c r="O638" s="20">
        <v>18611.98</v>
      </c>
      <c r="P638" s="20">
        <v>19409.03</v>
      </c>
      <c r="Q638" s="20">
        <v>25336.06</v>
      </c>
      <c r="R638" s="20">
        <v>43264.76</v>
      </c>
      <c r="S638" s="20">
        <v>69905.740000000005</v>
      </c>
      <c r="T638" s="20">
        <v>88601.57</v>
      </c>
      <c r="U638" s="20">
        <v>96757.17</v>
      </c>
      <c r="V638" s="20">
        <v>93169.59</v>
      </c>
      <c r="W638" s="20">
        <v>82601.48</v>
      </c>
      <c r="X638" s="20">
        <v>70863.28</v>
      </c>
      <c r="Y638" s="20">
        <v>61009.95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1206858.0900000001</v>
      </c>
      <c r="AE638" s="5">
        <f t="shared" si="75"/>
        <v>1206858.0900000001</v>
      </c>
      <c r="AG638" s="2">
        <f t="shared" si="76"/>
        <v>9</v>
      </c>
      <c r="AH638" s="2">
        <f t="shared" si="77"/>
        <v>2025</v>
      </c>
      <c r="AJ638" s="5">
        <f t="shared" si="78"/>
        <v>96757.17</v>
      </c>
      <c r="AK638" s="2">
        <f t="shared" si="79"/>
        <v>20</v>
      </c>
    </row>
    <row r="639" spans="1:37" x14ac:dyDescent="0.25">
      <c r="A639" s="18">
        <v>45922</v>
      </c>
      <c r="B639" s="20">
        <v>53431.53</v>
      </c>
      <c r="C639" s="20">
        <v>48703.42</v>
      </c>
      <c r="D639" s="20">
        <v>46984.55</v>
      </c>
      <c r="E639" s="20">
        <v>46327.79</v>
      </c>
      <c r="F639" s="20">
        <v>48392.95</v>
      </c>
      <c r="G639" s="20">
        <v>54338.36</v>
      </c>
      <c r="H639" s="20">
        <v>64476.9</v>
      </c>
      <c r="I639" s="20">
        <v>71367.92</v>
      </c>
      <c r="J639" s="20">
        <v>52697.43</v>
      </c>
      <c r="K639" s="20">
        <v>32090.58</v>
      </c>
      <c r="L639" s="20">
        <v>25719.51</v>
      </c>
      <c r="M639" s="20">
        <v>23452.51</v>
      </c>
      <c r="N639" s="20">
        <v>21256.880000000001</v>
      </c>
      <c r="O639" s="20">
        <v>20070.63</v>
      </c>
      <c r="P639" s="20">
        <v>20886.93</v>
      </c>
      <c r="Q639" s="20">
        <v>27509.09</v>
      </c>
      <c r="R639" s="20">
        <v>46082.19</v>
      </c>
      <c r="S639" s="20">
        <v>71286.66</v>
      </c>
      <c r="T639" s="20">
        <v>87322.98</v>
      </c>
      <c r="U639" s="20">
        <v>94499.8</v>
      </c>
      <c r="V639" s="20">
        <v>90435.35</v>
      </c>
      <c r="W639" s="20">
        <v>81542.789999999994</v>
      </c>
      <c r="X639" s="20">
        <v>69921.19</v>
      </c>
      <c r="Y639" s="20">
        <v>60761.62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836142.44000000018</v>
      </c>
      <c r="AD639" s="5">
        <f t="shared" si="74"/>
        <v>423417.11999999988</v>
      </c>
      <c r="AE639" s="5">
        <f t="shared" si="75"/>
        <v>1259559.56</v>
      </c>
      <c r="AG639" s="2">
        <f t="shared" si="76"/>
        <v>9</v>
      </c>
      <c r="AH639" s="2">
        <f t="shared" si="77"/>
        <v>2025</v>
      </c>
      <c r="AJ639" s="5">
        <f t="shared" si="78"/>
        <v>94499.8</v>
      </c>
      <c r="AK639" s="2">
        <f t="shared" si="79"/>
        <v>20</v>
      </c>
    </row>
    <row r="640" spans="1:37" x14ac:dyDescent="0.25">
      <c r="A640" s="18">
        <v>45923</v>
      </c>
      <c r="B640" s="20">
        <v>52947.06</v>
      </c>
      <c r="C640" s="20">
        <v>48691.59</v>
      </c>
      <c r="D640" s="20">
        <v>46460.23</v>
      </c>
      <c r="E640" s="20">
        <v>45544.95</v>
      </c>
      <c r="F640" s="20">
        <v>47629.81</v>
      </c>
      <c r="G640" s="20">
        <v>52908.92</v>
      </c>
      <c r="H640" s="20">
        <v>63524.03</v>
      </c>
      <c r="I640" s="20">
        <v>74864.3</v>
      </c>
      <c r="J640" s="20">
        <v>68519.100000000006</v>
      </c>
      <c r="K640" s="20">
        <v>51178.68</v>
      </c>
      <c r="L640" s="20">
        <v>42735.15</v>
      </c>
      <c r="M640" s="20">
        <v>44987.14</v>
      </c>
      <c r="N640" s="20">
        <v>44811.11</v>
      </c>
      <c r="O640" s="20">
        <v>52259.07</v>
      </c>
      <c r="P640" s="20">
        <v>52721.32</v>
      </c>
      <c r="Q640" s="20">
        <v>55778</v>
      </c>
      <c r="R640" s="20">
        <v>62574.97</v>
      </c>
      <c r="S640" s="20">
        <v>76752.22</v>
      </c>
      <c r="T640" s="20">
        <v>89997.49</v>
      </c>
      <c r="U640" s="20">
        <v>95266.34</v>
      </c>
      <c r="V640" s="20">
        <v>91073.2</v>
      </c>
      <c r="W640" s="20">
        <v>82957.820000000007</v>
      </c>
      <c r="X640" s="20">
        <v>70555.48</v>
      </c>
      <c r="Y640" s="20">
        <v>62381.34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1057031.3899999999</v>
      </c>
      <c r="AD640" s="5">
        <f t="shared" si="74"/>
        <v>420087.93000000017</v>
      </c>
      <c r="AE640" s="5">
        <f t="shared" si="75"/>
        <v>1477119.32</v>
      </c>
      <c r="AG640" s="2">
        <f t="shared" si="76"/>
        <v>9</v>
      </c>
      <c r="AH640" s="2">
        <f t="shared" si="77"/>
        <v>2025</v>
      </c>
      <c r="AJ640" s="5">
        <f t="shared" si="78"/>
        <v>95266.34</v>
      </c>
      <c r="AK640" s="2">
        <f t="shared" si="79"/>
        <v>20</v>
      </c>
    </row>
    <row r="641" spans="1:37" x14ac:dyDescent="0.25">
      <c r="A641" s="18">
        <v>45924</v>
      </c>
      <c r="B641" s="20">
        <v>55551.51</v>
      </c>
      <c r="C641" s="20">
        <v>51231.58</v>
      </c>
      <c r="D641" s="20">
        <v>48594.48</v>
      </c>
      <c r="E641" s="20">
        <v>47816.26</v>
      </c>
      <c r="F641" s="20">
        <v>50005.32</v>
      </c>
      <c r="G641" s="20">
        <v>55236.52</v>
      </c>
      <c r="H641" s="20">
        <v>65511.72</v>
      </c>
      <c r="I641" s="20">
        <v>77638.080000000002</v>
      </c>
      <c r="J641" s="20">
        <v>76844.2</v>
      </c>
      <c r="K641" s="20">
        <v>71116.33</v>
      </c>
      <c r="L641" s="20">
        <v>68579.960000000006</v>
      </c>
      <c r="M641" s="20">
        <v>62174.93</v>
      </c>
      <c r="N641" s="20">
        <v>58948.52</v>
      </c>
      <c r="O641" s="20">
        <v>54499.75</v>
      </c>
      <c r="P641" s="20">
        <v>51207.69</v>
      </c>
      <c r="Q641" s="20">
        <v>53886.77</v>
      </c>
      <c r="R641" s="20">
        <v>61681.52</v>
      </c>
      <c r="S641" s="20">
        <v>75166.52</v>
      </c>
      <c r="T641" s="20">
        <v>88151.35</v>
      </c>
      <c r="U641" s="20">
        <v>92519.039999999994</v>
      </c>
      <c r="V641" s="20">
        <v>90300.88</v>
      </c>
      <c r="W641" s="20">
        <v>80889.47</v>
      </c>
      <c r="X641" s="20">
        <v>70516.679999999993</v>
      </c>
      <c r="Y641" s="20">
        <v>60956.19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1134121.69</v>
      </c>
      <c r="AD641" s="5">
        <f t="shared" si="74"/>
        <v>434903.58000000007</v>
      </c>
      <c r="AE641" s="5">
        <f t="shared" si="75"/>
        <v>1569025.27</v>
      </c>
      <c r="AG641" s="2">
        <f t="shared" si="76"/>
        <v>9</v>
      </c>
      <c r="AH641" s="2">
        <f t="shared" si="77"/>
        <v>2025</v>
      </c>
      <c r="AJ641" s="5">
        <f t="shared" si="78"/>
        <v>92519.039999999994</v>
      </c>
      <c r="AK641" s="2">
        <f t="shared" si="79"/>
        <v>20</v>
      </c>
    </row>
    <row r="642" spans="1:37" x14ac:dyDescent="0.25">
      <c r="A642" s="18">
        <v>45925</v>
      </c>
      <c r="B642" s="20">
        <v>53676.41</v>
      </c>
      <c r="C642" s="20">
        <v>49005</v>
      </c>
      <c r="D642" s="20">
        <v>46428.21</v>
      </c>
      <c r="E642" s="20">
        <v>45471.39</v>
      </c>
      <c r="F642" s="20">
        <v>47572</v>
      </c>
      <c r="G642" s="20">
        <v>53013.99</v>
      </c>
      <c r="H642" s="20">
        <v>62919.07</v>
      </c>
      <c r="I642" s="20">
        <v>73232.61</v>
      </c>
      <c r="J642" s="20">
        <v>72223.47</v>
      </c>
      <c r="K642" s="20">
        <v>65022.12</v>
      </c>
      <c r="L642" s="20">
        <v>59055.68</v>
      </c>
      <c r="M642" s="20">
        <v>58874.1</v>
      </c>
      <c r="N642" s="20">
        <v>60700.44</v>
      </c>
      <c r="O642" s="20">
        <v>61162.25</v>
      </c>
      <c r="P642" s="20">
        <v>60287.55</v>
      </c>
      <c r="Q642" s="20">
        <v>62937.47</v>
      </c>
      <c r="R642" s="20">
        <v>69201.8</v>
      </c>
      <c r="S642" s="20">
        <v>80966.3</v>
      </c>
      <c r="T642" s="20">
        <v>91607.360000000001</v>
      </c>
      <c r="U642" s="20">
        <v>94994.55</v>
      </c>
      <c r="V642" s="20">
        <v>92019.18</v>
      </c>
      <c r="W642" s="20">
        <v>83127.59</v>
      </c>
      <c r="X642" s="20">
        <v>72374.179999999993</v>
      </c>
      <c r="Y642" s="20">
        <v>63720.62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1157786.6500000001</v>
      </c>
      <c r="AD642" s="5">
        <f t="shared" si="74"/>
        <v>421806.69000000018</v>
      </c>
      <c r="AE642" s="5">
        <f t="shared" si="75"/>
        <v>1579593.3400000003</v>
      </c>
      <c r="AG642" s="2">
        <f t="shared" si="76"/>
        <v>9</v>
      </c>
      <c r="AH642" s="2">
        <f t="shared" si="77"/>
        <v>2025</v>
      </c>
      <c r="AJ642" s="5">
        <f t="shared" si="78"/>
        <v>94994.55</v>
      </c>
      <c r="AK642" s="2">
        <f t="shared" si="79"/>
        <v>20</v>
      </c>
    </row>
    <row r="643" spans="1:37" x14ac:dyDescent="0.25">
      <c r="A643" s="18">
        <v>45926</v>
      </c>
      <c r="B643" s="20">
        <v>54799.88</v>
      </c>
      <c r="C643" s="20">
        <v>49082.34</v>
      </c>
      <c r="D643" s="20">
        <v>47409.89</v>
      </c>
      <c r="E643" s="20">
        <v>47056.24</v>
      </c>
      <c r="F643" s="20">
        <v>47181.4</v>
      </c>
      <c r="G643" s="20">
        <v>53292.06</v>
      </c>
      <c r="H643" s="20">
        <v>62860.82</v>
      </c>
      <c r="I643" s="20">
        <v>73357.62</v>
      </c>
      <c r="J643" s="20">
        <v>59856.71</v>
      </c>
      <c r="K643" s="20">
        <v>49306.45</v>
      </c>
      <c r="L643" s="20">
        <v>42600.97</v>
      </c>
      <c r="M643" s="20">
        <v>31534.81</v>
      </c>
      <c r="N643" s="20">
        <v>28586.74</v>
      </c>
      <c r="O643" s="20">
        <v>26733.64</v>
      </c>
      <c r="P643" s="20">
        <v>28762.77</v>
      </c>
      <c r="Q643" s="20">
        <v>39351.360000000001</v>
      </c>
      <c r="R643" s="20">
        <v>55762.12</v>
      </c>
      <c r="S643" s="20">
        <v>76180.429999999993</v>
      </c>
      <c r="T643" s="20">
        <v>89086.96</v>
      </c>
      <c r="U643" s="20">
        <v>93937.35</v>
      </c>
      <c r="V643" s="20">
        <v>91837.71</v>
      </c>
      <c r="W643" s="20">
        <v>84608.49</v>
      </c>
      <c r="X643" s="20">
        <v>73679.41</v>
      </c>
      <c r="Y643" s="20">
        <v>63040.4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945183.53999999992</v>
      </c>
      <c r="AD643" s="5">
        <f t="shared" si="74"/>
        <v>424723.02999999991</v>
      </c>
      <c r="AE643" s="5">
        <f t="shared" si="75"/>
        <v>1369906.5699999998</v>
      </c>
      <c r="AG643" s="2">
        <f t="shared" si="76"/>
        <v>9</v>
      </c>
      <c r="AH643" s="2">
        <f t="shared" si="77"/>
        <v>2025</v>
      </c>
      <c r="AJ643" s="5">
        <f t="shared" si="78"/>
        <v>93937.35</v>
      </c>
      <c r="AK643" s="2">
        <f t="shared" si="79"/>
        <v>20</v>
      </c>
    </row>
    <row r="644" spans="1:37" x14ac:dyDescent="0.25">
      <c r="A644" s="18">
        <v>45927</v>
      </c>
      <c r="B644" s="20">
        <v>56958.64</v>
      </c>
      <c r="C644" s="20">
        <v>50092.43</v>
      </c>
      <c r="D644" s="20">
        <v>46982.1</v>
      </c>
      <c r="E644" s="20">
        <v>46081.62</v>
      </c>
      <c r="F644" s="20">
        <v>46359.15</v>
      </c>
      <c r="G644" s="20">
        <v>47816.800000000003</v>
      </c>
      <c r="H644" s="20">
        <v>54170.57</v>
      </c>
      <c r="I644" s="20">
        <v>57552.6</v>
      </c>
      <c r="J644" s="20">
        <v>38328.400000000001</v>
      </c>
      <c r="K644" s="20">
        <v>22545.7</v>
      </c>
      <c r="L644" s="20">
        <v>17407.990000000002</v>
      </c>
      <c r="M644" s="20">
        <v>15697.24</v>
      </c>
      <c r="N644" s="20">
        <v>15131.48</v>
      </c>
      <c r="O644" s="20">
        <v>15062.48</v>
      </c>
      <c r="P644" s="20">
        <v>16371.13</v>
      </c>
      <c r="Q644" s="20">
        <v>22904.080000000002</v>
      </c>
      <c r="R644" s="20">
        <v>41141.97</v>
      </c>
      <c r="S644" s="20">
        <v>65447.7</v>
      </c>
      <c r="T644" s="20">
        <v>83067.88</v>
      </c>
      <c r="U644" s="20">
        <v>88610.06</v>
      </c>
      <c r="V644" s="20">
        <v>86240.79</v>
      </c>
      <c r="W644" s="20">
        <v>79232.13</v>
      </c>
      <c r="X644" s="20">
        <v>69269</v>
      </c>
      <c r="Y644" s="20">
        <v>60522.73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1142994.67</v>
      </c>
      <c r="AE644" s="5">
        <f t="shared" si="75"/>
        <v>1142994.67</v>
      </c>
      <c r="AG644" s="2">
        <f t="shared" si="76"/>
        <v>9</v>
      </c>
      <c r="AH644" s="2">
        <f t="shared" si="77"/>
        <v>2025</v>
      </c>
      <c r="AJ644" s="5">
        <f t="shared" si="78"/>
        <v>88610.06</v>
      </c>
      <c r="AK644" s="2">
        <f t="shared" si="79"/>
        <v>20</v>
      </c>
    </row>
    <row r="645" spans="1:37" x14ac:dyDescent="0.25">
      <c r="A645" s="18">
        <v>45928</v>
      </c>
      <c r="B645" s="20">
        <v>53093.19</v>
      </c>
      <c r="C645" s="20">
        <v>49393.77</v>
      </c>
      <c r="D645" s="20">
        <v>46601.31</v>
      </c>
      <c r="E645" s="20">
        <v>45572.91</v>
      </c>
      <c r="F645" s="20">
        <v>45768.35</v>
      </c>
      <c r="G645" s="20">
        <v>48506.29</v>
      </c>
      <c r="H645" s="20">
        <v>52918.17</v>
      </c>
      <c r="I645" s="20">
        <v>63904.83</v>
      </c>
      <c r="J645" s="20">
        <v>57936.03</v>
      </c>
      <c r="K645" s="20">
        <v>38733.32</v>
      </c>
      <c r="L645" s="20">
        <v>27052.29</v>
      </c>
      <c r="M645" s="20">
        <v>23036.55</v>
      </c>
      <c r="N645" s="20">
        <v>25408.36</v>
      </c>
      <c r="O645" s="20">
        <v>29899.64</v>
      </c>
      <c r="P645" s="20">
        <v>36340.39</v>
      </c>
      <c r="Q645" s="20">
        <v>45719.58</v>
      </c>
      <c r="R645" s="20">
        <v>58097.33</v>
      </c>
      <c r="S645" s="20">
        <v>80079.520000000004</v>
      </c>
      <c r="T645" s="20">
        <v>93949.08</v>
      </c>
      <c r="U645" s="20">
        <v>99929.05</v>
      </c>
      <c r="V645" s="20">
        <v>95383.11</v>
      </c>
      <c r="W645" s="20">
        <v>84942.41</v>
      </c>
      <c r="X645" s="20">
        <v>71701.66</v>
      </c>
      <c r="Y645" s="20">
        <v>61604.37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1335571.51</v>
      </c>
      <c r="AE645" s="5">
        <f t="shared" si="75"/>
        <v>1335571.51</v>
      </c>
      <c r="AG645" s="2">
        <f t="shared" si="76"/>
        <v>9</v>
      </c>
      <c r="AH645" s="2">
        <f t="shared" si="77"/>
        <v>2025</v>
      </c>
      <c r="AJ645" s="5">
        <f t="shared" si="78"/>
        <v>99929.05</v>
      </c>
      <c r="AK645" s="2">
        <f t="shared" si="79"/>
        <v>20</v>
      </c>
    </row>
    <row r="646" spans="1:37" x14ac:dyDescent="0.25">
      <c r="A646" s="18">
        <v>45929</v>
      </c>
      <c r="B646" s="20">
        <v>52918.5</v>
      </c>
      <c r="C646" s="20">
        <v>48234.91</v>
      </c>
      <c r="D646" s="20">
        <v>46372.41</v>
      </c>
      <c r="E646" s="20">
        <v>45330.1</v>
      </c>
      <c r="F646" s="20">
        <v>46887.37</v>
      </c>
      <c r="G646" s="20">
        <v>51889.99</v>
      </c>
      <c r="H646" s="20">
        <v>62212.87</v>
      </c>
      <c r="I646" s="20">
        <v>67479.87</v>
      </c>
      <c r="J646" s="20">
        <v>46133.38</v>
      </c>
      <c r="K646" s="20">
        <v>31004.95</v>
      </c>
      <c r="L646" s="20">
        <v>24686.73</v>
      </c>
      <c r="M646" s="20">
        <v>23956.080000000002</v>
      </c>
      <c r="N646" s="20">
        <v>24688.55</v>
      </c>
      <c r="O646" s="20">
        <v>26074.83</v>
      </c>
      <c r="P646" s="20">
        <v>26475.49</v>
      </c>
      <c r="Q646" s="20">
        <v>33920.339999999997</v>
      </c>
      <c r="R646" s="20">
        <v>49869.24</v>
      </c>
      <c r="S646" s="20">
        <v>74110.8</v>
      </c>
      <c r="T646" s="20">
        <v>91856.66</v>
      </c>
      <c r="U646" s="20">
        <v>95616.85</v>
      </c>
      <c r="V646" s="20">
        <v>90959.21</v>
      </c>
      <c r="W646" s="20">
        <v>81888.17</v>
      </c>
      <c r="X646" s="20">
        <v>70294</v>
      </c>
      <c r="Y646" s="20">
        <v>61064.08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859015.14999999991</v>
      </c>
      <c r="AD646" s="5">
        <f t="shared" si="74"/>
        <v>414910.23000000021</v>
      </c>
      <c r="AE646" s="5">
        <f t="shared" si="75"/>
        <v>1273925.3800000001</v>
      </c>
      <c r="AG646" s="2">
        <f t="shared" si="76"/>
        <v>9</v>
      </c>
      <c r="AH646" s="2">
        <f t="shared" si="77"/>
        <v>2025</v>
      </c>
      <c r="AJ646" s="5">
        <f t="shared" si="78"/>
        <v>95616.85</v>
      </c>
      <c r="AK646" s="2">
        <f t="shared" si="79"/>
        <v>20</v>
      </c>
    </row>
    <row r="647" spans="1:37" x14ac:dyDescent="0.25">
      <c r="A647" s="18">
        <v>45930</v>
      </c>
      <c r="B647" s="20">
        <v>52477.89</v>
      </c>
      <c r="C647" s="20">
        <v>48033.64</v>
      </c>
      <c r="D647" s="20">
        <v>47811.88</v>
      </c>
      <c r="E647" s="20">
        <v>45183.13</v>
      </c>
      <c r="F647" s="20">
        <v>47508.91</v>
      </c>
      <c r="G647" s="20">
        <v>51783.3</v>
      </c>
      <c r="H647" s="20">
        <v>61361.58</v>
      </c>
      <c r="I647" s="20">
        <v>67930.63</v>
      </c>
      <c r="J647" s="20">
        <v>48514.98</v>
      </c>
      <c r="K647" s="20">
        <v>29922.6</v>
      </c>
      <c r="L647" s="20">
        <v>27023.759999999998</v>
      </c>
      <c r="M647" s="20">
        <v>24680.080000000002</v>
      </c>
      <c r="N647" s="20">
        <v>26394.31</v>
      </c>
      <c r="O647" s="20">
        <v>25168.65</v>
      </c>
      <c r="P647" s="20">
        <v>24768.33</v>
      </c>
      <c r="Q647" s="20">
        <v>29660.639999999999</v>
      </c>
      <c r="R647" s="20">
        <v>46378.720000000001</v>
      </c>
      <c r="S647" s="20">
        <v>70838.25</v>
      </c>
      <c r="T647" s="20">
        <v>87362.559999999998</v>
      </c>
      <c r="U647" s="20">
        <v>89991.62</v>
      </c>
      <c r="V647" s="20">
        <v>87920.09</v>
      </c>
      <c r="W647" s="20">
        <v>78632.259999999995</v>
      </c>
      <c r="X647" s="20">
        <v>68726.570000000007</v>
      </c>
      <c r="Y647" s="20">
        <v>59396.71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833914.05</v>
      </c>
      <c r="AD647" s="5">
        <f t="shared" si="74"/>
        <v>413557.0399999998</v>
      </c>
      <c r="AE647" s="5">
        <f t="shared" si="75"/>
        <v>1247471.0899999999</v>
      </c>
      <c r="AG647" s="2">
        <f t="shared" si="76"/>
        <v>9</v>
      </c>
      <c r="AH647" s="2">
        <f t="shared" si="77"/>
        <v>2025</v>
      </c>
      <c r="AJ647" s="5">
        <f t="shared" si="78"/>
        <v>89991.62</v>
      </c>
      <c r="AK647" s="2">
        <f t="shared" si="79"/>
        <v>20</v>
      </c>
    </row>
    <row r="648" spans="1:37" x14ac:dyDescent="0.25">
      <c r="A648" s="18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5"/>
      <c r="AB648" s="2"/>
      <c r="AD648" s="5"/>
      <c r="AE648" s="5"/>
      <c r="AJ648" s="5"/>
    </row>
    <row r="649" spans="1:37" x14ac:dyDescent="0.25">
      <c r="A649" s="18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5"/>
      <c r="AB649" s="2"/>
      <c r="AD649" s="5"/>
      <c r="AE649" s="5"/>
      <c r="AJ649" s="5"/>
    </row>
    <row r="650" spans="1:37" x14ac:dyDescent="0.25">
      <c r="A650" s="18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5"/>
      <c r="AB650" s="2"/>
      <c r="AD650" s="5"/>
      <c r="AE650" s="5"/>
      <c r="AJ650" s="5"/>
    </row>
    <row r="651" spans="1:37" x14ac:dyDescent="0.25">
      <c r="A651" s="18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5"/>
      <c r="AB651" s="2"/>
      <c r="AD651" s="5"/>
      <c r="AE651" s="5"/>
      <c r="AJ651" s="5"/>
    </row>
    <row r="652" spans="1:37" x14ac:dyDescent="0.25">
      <c r="A652" s="18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5"/>
      <c r="AB652" s="2"/>
      <c r="AD652" s="5"/>
      <c r="AE652" s="5"/>
      <c r="AJ652" s="5"/>
    </row>
    <row r="653" spans="1:37" x14ac:dyDescent="0.25">
      <c r="A653" s="18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5"/>
      <c r="AB653" s="2"/>
      <c r="AD653" s="5"/>
      <c r="AE653" s="5"/>
      <c r="AJ653" s="5"/>
    </row>
    <row r="654" spans="1:37" x14ac:dyDescent="0.25">
      <c r="A654" s="18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5"/>
      <c r="AB654" s="2"/>
      <c r="AD654" s="5"/>
      <c r="AE654" s="5"/>
      <c r="AJ654" s="5"/>
    </row>
    <row r="655" spans="1:37" x14ac:dyDescent="0.25">
      <c r="A655" s="18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5"/>
      <c r="AB655" s="2"/>
      <c r="AD655" s="5"/>
      <c r="AE655" s="5"/>
      <c r="AJ655" s="5"/>
    </row>
    <row r="656" spans="1:37" x14ac:dyDescent="0.25">
      <c r="A656" s="18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5"/>
      <c r="AB656" s="2"/>
      <c r="AD656" s="5"/>
      <c r="AE656" s="5"/>
      <c r="AJ656" s="5"/>
    </row>
    <row r="657" spans="1:36" x14ac:dyDescent="0.25">
      <c r="A657" s="18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5"/>
      <c r="AB657" s="2"/>
      <c r="AD657" s="5"/>
      <c r="AE657" s="5"/>
      <c r="AJ657" s="5"/>
    </row>
    <row r="658" spans="1:36" x14ac:dyDescent="0.25">
      <c r="A658" s="18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5"/>
      <c r="AB658" s="2"/>
      <c r="AD658" s="5"/>
      <c r="AE658" s="5"/>
      <c r="AJ658" s="5"/>
    </row>
    <row r="659" spans="1:36" x14ac:dyDescent="0.25">
      <c r="A659" s="18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5"/>
      <c r="AB659" s="2"/>
      <c r="AD659" s="5"/>
      <c r="AE659" s="5"/>
      <c r="AJ659" s="5"/>
    </row>
    <row r="660" spans="1:36" x14ac:dyDescent="0.25">
      <c r="A660" s="18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5"/>
      <c r="AB660" s="2"/>
      <c r="AD660" s="5"/>
      <c r="AE660" s="5"/>
      <c r="AJ660" s="5"/>
    </row>
    <row r="661" spans="1:36" x14ac:dyDescent="0.25">
      <c r="A661" s="18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5"/>
      <c r="AB661" s="2"/>
      <c r="AD661" s="5"/>
      <c r="AE661" s="5"/>
      <c r="AJ661" s="5"/>
    </row>
    <row r="662" spans="1:36" x14ac:dyDescent="0.25">
      <c r="A662" s="18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5"/>
      <c r="AB662" s="2"/>
      <c r="AD662" s="5"/>
      <c r="AE662" s="5"/>
      <c r="AJ662" s="5"/>
    </row>
    <row r="663" spans="1:36" x14ac:dyDescent="0.25">
      <c r="A663" s="18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5"/>
      <c r="AB663" s="2"/>
      <c r="AD663" s="5"/>
      <c r="AE663" s="5"/>
      <c r="AJ663" s="5"/>
    </row>
    <row r="664" spans="1:36" x14ac:dyDescent="0.25">
      <c r="A664" s="18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5"/>
      <c r="AB664" s="2"/>
      <c r="AD664" s="5"/>
      <c r="AE664" s="5"/>
      <c r="AJ664" s="5"/>
    </row>
    <row r="665" spans="1:36" x14ac:dyDescent="0.25">
      <c r="A665" s="18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5"/>
      <c r="AB665" s="2"/>
      <c r="AD665" s="5"/>
      <c r="AE665" s="5"/>
      <c r="AJ665" s="5"/>
    </row>
    <row r="666" spans="1:36" x14ac:dyDescent="0.25">
      <c r="A666" s="18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5"/>
      <c r="AB666" s="2"/>
      <c r="AD666" s="5"/>
      <c r="AE666" s="5"/>
      <c r="AJ666" s="5"/>
    </row>
    <row r="667" spans="1:36" x14ac:dyDescent="0.25">
      <c r="A667" s="18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5"/>
      <c r="AB667" s="2"/>
      <c r="AD667" s="5"/>
      <c r="AE667" s="5"/>
      <c r="AJ667" s="5"/>
    </row>
    <row r="668" spans="1:36" x14ac:dyDescent="0.25">
      <c r="A668" s="18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5"/>
      <c r="AB668" s="2"/>
      <c r="AD668" s="5"/>
      <c r="AE668" s="5"/>
      <c r="AJ668" s="5"/>
    </row>
    <row r="669" spans="1:36" x14ac:dyDescent="0.25">
      <c r="A669" s="18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5"/>
      <c r="AB669" s="2"/>
      <c r="AD669" s="5"/>
      <c r="AE669" s="5"/>
      <c r="AJ669" s="5"/>
    </row>
    <row r="670" spans="1:36" x14ac:dyDescent="0.25">
      <c r="A670" s="18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5"/>
      <c r="AB670" s="2"/>
      <c r="AD670" s="5"/>
      <c r="AE670" s="5"/>
      <c r="AJ670" s="5"/>
    </row>
    <row r="671" spans="1:36" x14ac:dyDescent="0.25">
      <c r="A671" s="18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5"/>
      <c r="AB671" s="2"/>
      <c r="AD671" s="5"/>
      <c r="AE671" s="5"/>
      <c r="AJ671" s="5"/>
    </row>
    <row r="672" spans="1:36" x14ac:dyDescent="0.25">
      <c r="A672" s="18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5"/>
      <c r="AB672" s="2"/>
      <c r="AD672" s="5"/>
      <c r="AE672" s="5"/>
      <c r="AJ672" s="5"/>
    </row>
    <row r="673" spans="1:36" x14ac:dyDescent="0.25">
      <c r="A673" s="18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5"/>
      <c r="AB673" s="2"/>
      <c r="AD673" s="5"/>
      <c r="AE673" s="5"/>
      <c r="AJ673" s="5"/>
    </row>
    <row r="674" spans="1:36" x14ac:dyDescent="0.25">
      <c r="A674" s="18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5"/>
      <c r="AB674" s="2"/>
      <c r="AD674" s="5"/>
      <c r="AE674" s="5"/>
      <c r="AJ674" s="5"/>
    </row>
    <row r="675" spans="1:36" x14ac:dyDescent="0.25">
      <c r="A675" s="18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5"/>
      <c r="AB675" s="2"/>
      <c r="AD675" s="5"/>
      <c r="AE675" s="5"/>
      <c r="AJ675" s="5"/>
    </row>
    <row r="676" spans="1:36" x14ac:dyDescent="0.25">
      <c r="A676" s="18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5"/>
      <c r="AB676" s="2"/>
      <c r="AD676" s="5"/>
      <c r="AE676" s="5"/>
      <c r="AJ676" s="5"/>
    </row>
    <row r="677" spans="1:36" x14ac:dyDescent="0.25">
      <c r="A677" s="18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5"/>
      <c r="AB677" s="2"/>
      <c r="AD677" s="5"/>
      <c r="AE677" s="5"/>
      <c r="AJ677" s="5"/>
    </row>
    <row r="678" spans="1:36" x14ac:dyDescent="0.25">
      <c r="A678" s="18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5"/>
      <c r="AB678" s="2"/>
      <c r="AD678" s="5"/>
      <c r="AE678" s="5"/>
      <c r="AJ678" s="5"/>
    </row>
    <row r="679" spans="1:36" x14ac:dyDescent="0.25">
      <c r="A679" s="18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5"/>
      <c r="AB679" s="2"/>
      <c r="AD679" s="5"/>
      <c r="AE679" s="5"/>
      <c r="AJ679" s="5"/>
    </row>
    <row r="680" spans="1:36" x14ac:dyDescent="0.25">
      <c r="A680" s="18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5"/>
      <c r="AB680" s="2"/>
      <c r="AD680" s="5"/>
      <c r="AE680" s="5"/>
      <c r="AJ680" s="5"/>
    </row>
    <row r="681" spans="1:36" x14ac:dyDescent="0.25">
      <c r="A681" s="18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5"/>
      <c r="AB681" s="2"/>
      <c r="AD681" s="5"/>
      <c r="AE681" s="5"/>
      <c r="AJ681" s="5"/>
    </row>
    <row r="682" spans="1:36" x14ac:dyDescent="0.25">
      <c r="A682" s="18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5"/>
      <c r="AB682" s="2"/>
      <c r="AD682" s="5"/>
      <c r="AE682" s="5"/>
      <c r="AJ682" s="5"/>
    </row>
    <row r="683" spans="1:36" x14ac:dyDescent="0.25">
      <c r="A683" s="18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5"/>
      <c r="AB683" s="2"/>
      <c r="AD683" s="5"/>
      <c r="AE683" s="5"/>
      <c r="AJ683" s="5"/>
    </row>
    <row r="684" spans="1:36" x14ac:dyDescent="0.25">
      <c r="A684" s="18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5"/>
      <c r="AB684" s="2"/>
      <c r="AD684" s="5"/>
      <c r="AE684" s="5"/>
      <c r="AJ684" s="5"/>
    </row>
    <row r="685" spans="1:36" x14ac:dyDescent="0.25">
      <c r="A685" s="18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5"/>
      <c r="AB685" s="2"/>
      <c r="AD685" s="5"/>
      <c r="AE685" s="5"/>
      <c r="AJ685" s="5"/>
    </row>
    <row r="686" spans="1:36" x14ac:dyDescent="0.25">
      <c r="A686" s="18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5"/>
      <c r="AB686" s="2"/>
      <c r="AD686" s="5"/>
      <c r="AE686" s="5"/>
      <c r="AJ686" s="5"/>
    </row>
    <row r="687" spans="1:36" x14ac:dyDescent="0.25">
      <c r="A687" s="18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5"/>
      <c r="AB687" s="2"/>
      <c r="AD687" s="5"/>
      <c r="AE687" s="5"/>
      <c r="AJ687" s="5"/>
    </row>
    <row r="688" spans="1:36" x14ac:dyDescent="0.25">
      <c r="A688" s="18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5"/>
      <c r="AB688" s="2"/>
      <c r="AD688" s="5"/>
      <c r="AE688" s="5"/>
      <c r="AJ688" s="5"/>
    </row>
    <row r="689" spans="1:36" x14ac:dyDescent="0.25">
      <c r="A689" s="18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5"/>
      <c r="AB689" s="2"/>
      <c r="AD689" s="5"/>
      <c r="AE689" s="5"/>
      <c r="AJ689" s="5"/>
    </row>
    <row r="690" spans="1:36" x14ac:dyDescent="0.25">
      <c r="A690" s="18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5"/>
      <c r="AB690" s="2"/>
      <c r="AD690" s="5"/>
      <c r="AE690" s="5"/>
      <c r="AJ690" s="5"/>
    </row>
    <row r="691" spans="1:36" x14ac:dyDescent="0.25">
      <c r="A691" s="18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5"/>
      <c r="AB691" s="2"/>
      <c r="AD691" s="5"/>
      <c r="AE691" s="5"/>
      <c r="AJ691" s="5"/>
    </row>
    <row r="692" spans="1:36" x14ac:dyDescent="0.25">
      <c r="A692" s="18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5"/>
      <c r="AB692" s="2"/>
      <c r="AD692" s="5"/>
      <c r="AE692" s="5"/>
      <c r="AJ692" s="5"/>
    </row>
    <row r="693" spans="1:36" x14ac:dyDescent="0.25">
      <c r="A693" s="18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5"/>
      <c r="AB693" s="2"/>
      <c r="AD693" s="5"/>
      <c r="AE693" s="5"/>
      <c r="AJ693" s="5"/>
    </row>
    <row r="694" spans="1:36" x14ac:dyDescent="0.25">
      <c r="A694" s="18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5"/>
      <c r="AB694" s="2"/>
      <c r="AD694" s="5"/>
      <c r="AE694" s="5"/>
      <c r="AJ694" s="5"/>
    </row>
    <row r="695" spans="1:36" x14ac:dyDescent="0.25">
      <c r="A695" s="18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5"/>
      <c r="AB695" s="2"/>
      <c r="AD695" s="5"/>
      <c r="AE695" s="5"/>
      <c r="AJ695" s="5"/>
    </row>
    <row r="696" spans="1:36" x14ac:dyDescent="0.25">
      <c r="A696" s="18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5"/>
      <c r="AB696" s="2"/>
      <c r="AD696" s="5"/>
      <c r="AE696" s="5"/>
      <c r="AJ696" s="5"/>
    </row>
    <row r="697" spans="1:36" x14ac:dyDescent="0.25">
      <c r="A697" s="18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5"/>
      <c r="AB697" s="2"/>
      <c r="AD697" s="5"/>
      <c r="AE697" s="5"/>
      <c r="AJ697" s="5"/>
    </row>
    <row r="698" spans="1:36" x14ac:dyDescent="0.25">
      <c r="A698" s="18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5"/>
      <c r="AB698" s="2"/>
      <c r="AD698" s="5"/>
      <c r="AE698" s="5"/>
      <c r="AJ698" s="5"/>
    </row>
    <row r="699" spans="1:36" x14ac:dyDescent="0.25">
      <c r="A699" s="18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5"/>
      <c r="AB699" s="2"/>
      <c r="AD699" s="5"/>
      <c r="AE699" s="5"/>
      <c r="AJ699" s="5"/>
    </row>
    <row r="700" spans="1:36" x14ac:dyDescent="0.25">
      <c r="A700" s="18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5"/>
      <c r="AB700" s="2"/>
      <c r="AD700" s="5"/>
      <c r="AE700" s="5"/>
      <c r="AJ700" s="5"/>
    </row>
    <row r="701" spans="1:36" x14ac:dyDescent="0.25">
      <c r="A701" s="18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5"/>
      <c r="AB701" s="2"/>
      <c r="AD701" s="5"/>
      <c r="AE701" s="5"/>
      <c r="AJ701" s="5"/>
    </row>
    <row r="702" spans="1:36" x14ac:dyDescent="0.25">
      <c r="A702" s="18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5"/>
      <c r="AB702" s="2"/>
      <c r="AD702" s="5"/>
      <c r="AE702" s="5"/>
      <c r="AJ702" s="5"/>
    </row>
    <row r="703" spans="1:36" x14ac:dyDescent="0.25">
      <c r="A703" s="18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5"/>
      <c r="AB703" s="2"/>
      <c r="AD703" s="5"/>
      <c r="AE703" s="5"/>
      <c r="AJ703" s="5"/>
    </row>
    <row r="704" spans="1:36" x14ac:dyDescent="0.25">
      <c r="A704" s="18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5"/>
      <c r="AB704" s="2"/>
      <c r="AD704" s="5"/>
      <c r="AE704" s="5"/>
      <c r="AJ704" s="5"/>
    </row>
    <row r="705" spans="1:36" x14ac:dyDescent="0.25">
      <c r="A705" s="18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5"/>
      <c r="AB705" s="2"/>
      <c r="AD705" s="5"/>
      <c r="AE705" s="5"/>
      <c r="AJ705" s="5"/>
    </row>
    <row r="706" spans="1:36" x14ac:dyDescent="0.25">
      <c r="A706" s="18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5"/>
      <c r="AB706" s="2"/>
      <c r="AD706" s="5"/>
      <c r="AE706" s="5"/>
      <c r="AJ706" s="5"/>
    </row>
    <row r="707" spans="1:36" x14ac:dyDescent="0.25">
      <c r="A707" s="18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5"/>
      <c r="AB707" s="2"/>
      <c r="AD707" s="5"/>
      <c r="AE707" s="5"/>
      <c r="AJ707" s="5"/>
    </row>
    <row r="708" spans="1:36" x14ac:dyDescent="0.25">
      <c r="A708" s="18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5"/>
      <c r="AB708" s="2"/>
      <c r="AD708" s="5"/>
      <c r="AE708" s="5"/>
      <c r="AJ708" s="5"/>
    </row>
    <row r="709" spans="1:36" x14ac:dyDescent="0.25">
      <c r="A709" s="18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5"/>
      <c r="AB709" s="2"/>
      <c r="AD709" s="5"/>
      <c r="AE709" s="5"/>
      <c r="AJ709" s="5"/>
    </row>
    <row r="710" spans="1:36" x14ac:dyDescent="0.25">
      <c r="A710" s="18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5"/>
      <c r="AB710" s="2"/>
      <c r="AD710" s="5"/>
      <c r="AE710" s="5"/>
      <c r="AJ710" s="5"/>
    </row>
    <row r="711" spans="1:36" x14ac:dyDescent="0.25">
      <c r="A711" s="18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5"/>
      <c r="AB711" s="2"/>
      <c r="AD711" s="5"/>
      <c r="AE711" s="5"/>
      <c r="AJ711" s="5"/>
    </row>
    <row r="712" spans="1:36" x14ac:dyDescent="0.25">
      <c r="A712" s="18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5"/>
      <c r="AB712" s="2"/>
      <c r="AD712" s="5"/>
      <c r="AE712" s="5"/>
      <c r="AJ712" s="5"/>
    </row>
    <row r="713" spans="1:36" x14ac:dyDescent="0.25">
      <c r="A713" s="18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5"/>
      <c r="AB713" s="2"/>
      <c r="AD713" s="5"/>
      <c r="AE713" s="5"/>
      <c r="AJ713" s="5"/>
    </row>
    <row r="714" spans="1:36" x14ac:dyDescent="0.25">
      <c r="A714" s="18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5"/>
      <c r="AB714" s="2"/>
      <c r="AD714" s="5"/>
      <c r="AE714" s="5"/>
      <c r="AJ714" s="5"/>
    </row>
    <row r="715" spans="1:36" x14ac:dyDescent="0.25">
      <c r="A715" s="18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5"/>
      <c r="AB715" s="2"/>
      <c r="AD715" s="5"/>
      <c r="AE715" s="5"/>
      <c r="AJ715" s="5"/>
    </row>
    <row r="716" spans="1:36" x14ac:dyDescent="0.25">
      <c r="A716" s="18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5"/>
      <c r="AB716" s="2"/>
      <c r="AD716" s="5"/>
      <c r="AE716" s="5"/>
      <c r="AJ716" s="5"/>
    </row>
    <row r="717" spans="1:36" x14ac:dyDescent="0.25">
      <c r="A717" s="18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5"/>
      <c r="AB717" s="2"/>
      <c r="AD717" s="5"/>
      <c r="AE717" s="5"/>
      <c r="AJ717" s="5"/>
    </row>
    <row r="718" spans="1:36" x14ac:dyDescent="0.25">
      <c r="A718" s="18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5"/>
      <c r="AB718" s="2"/>
      <c r="AD718" s="5"/>
      <c r="AE718" s="5"/>
      <c r="AJ718" s="5"/>
    </row>
    <row r="719" spans="1:36" x14ac:dyDescent="0.25">
      <c r="A719" s="18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5"/>
      <c r="AB719" s="2"/>
      <c r="AD719" s="5"/>
      <c r="AE719" s="5"/>
      <c r="AJ719" s="5"/>
    </row>
    <row r="720" spans="1:36" x14ac:dyDescent="0.25">
      <c r="A720" s="18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5"/>
      <c r="AB720" s="2"/>
      <c r="AD720" s="5"/>
      <c r="AE720" s="5"/>
      <c r="AJ720" s="5"/>
    </row>
    <row r="721" spans="1:36" x14ac:dyDescent="0.25">
      <c r="A721" s="18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5"/>
      <c r="AB721" s="2"/>
      <c r="AD721" s="5"/>
      <c r="AE721" s="5"/>
      <c r="AJ721" s="5"/>
    </row>
    <row r="722" spans="1:36" x14ac:dyDescent="0.25">
      <c r="A722" s="18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5"/>
      <c r="AB722" s="2"/>
      <c r="AD722" s="5"/>
      <c r="AE722" s="5"/>
      <c r="AJ722" s="5"/>
    </row>
    <row r="723" spans="1:36" x14ac:dyDescent="0.25">
      <c r="A723" s="18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5"/>
      <c r="AB723" s="2"/>
      <c r="AD723" s="5"/>
      <c r="AE723" s="5"/>
      <c r="AJ723" s="5"/>
    </row>
    <row r="724" spans="1:36" x14ac:dyDescent="0.25">
      <c r="A724" s="18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5"/>
      <c r="AB724" s="2"/>
      <c r="AD724" s="5"/>
      <c r="AE724" s="5"/>
      <c r="AJ724" s="5"/>
    </row>
    <row r="725" spans="1:36" x14ac:dyDescent="0.25">
      <c r="A725" s="18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5"/>
      <c r="AB725" s="2"/>
      <c r="AD725" s="5"/>
      <c r="AE725" s="5"/>
      <c r="AJ725" s="5"/>
    </row>
    <row r="726" spans="1:36" x14ac:dyDescent="0.25">
      <c r="A726" s="18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5"/>
      <c r="AB726" s="2"/>
      <c r="AD726" s="5"/>
      <c r="AE726" s="5"/>
      <c r="AJ726" s="5"/>
    </row>
    <row r="727" spans="1:36" x14ac:dyDescent="0.25">
      <c r="A727" s="18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5"/>
      <c r="AB727" s="2"/>
      <c r="AD727" s="5"/>
      <c r="AE727" s="5"/>
      <c r="AJ727" s="5"/>
    </row>
    <row r="728" spans="1:36" x14ac:dyDescent="0.25">
      <c r="A728" s="18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5"/>
      <c r="AB728" s="2"/>
      <c r="AD728" s="5"/>
      <c r="AE728" s="5"/>
      <c r="AJ728" s="5"/>
    </row>
    <row r="729" spans="1:36" x14ac:dyDescent="0.25">
      <c r="A729" s="18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5"/>
      <c r="AB729" s="2"/>
      <c r="AD729" s="5"/>
      <c r="AE729" s="5"/>
      <c r="AJ729" s="5"/>
    </row>
    <row r="730" spans="1:36" x14ac:dyDescent="0.25">
      <c r="A730" s="18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5"/>
      <c r="AB730" s="2"/>
      <c r="AD730" s="5"/>
      <c r="AE730" s="5"/>
      <c r="AJ730" s="5"/>
    </row>
    <row r="731" spans="1:36" x14ac:dyDescent="0.25">
      <c r="A731" s="18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5"/>
      <c r="AB731" s="2"/>
      <c r="AD731" s="5"/>
      <c r="AE731" s="5"/>
      <c r="AJ731" s="5"/>
    </row>
    <row r="732" spans="1:36" x14ac:dyDescent="0.25">
      <c r="A732" s="18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5"/>
      <c r="AB732" s="2"/>
      <c r="AD732" s="5"/>
      <c r="AE732" s="5"/>
      <c r="AJ732" s="5"/>
    </row>
    <row r="733" spans="1:36" x14ac:dyDescent="0.25">
      <c r="A733" s="18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5"/>
      <c r="AB733" s="2"/>
      <c r="AD733" s="5"/>
      <c r="AE733" s="5"/>
      <c r="AJ733" s="5"/>
    </row>
    <row r="734" spans="1:36" x14ac:dyDescent="0.25">
      <c r="A734" s="18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5"/>
      <c r="AB734" s="2"/>
      <c r="AD734" s="5"/>
      <c r="AE734" s="5"/>
      <c r="AJ734" s="5"/>
    </row>
    <row r="735" spans="1:36" x14ac:dyDescent="0.25">
      <c r="A735" s="18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5"/>
      <c r="AB735" s="2"/>
      <c r="AD735" s="5"/>
      <c r="AE735" s="5"/>
      <c r="AJ735" s="5"/>
    </row>
    <row r="736" spans="1:36" x14ac:dyDescent="0.25">
      <c r="A736" s="18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5"/>
      <c r="AB736" s="2"/>
      <c r="AD736" s="5"/>
      <c r="AE736" s="5"/>
      <c r="AJ736" s="5"/>
    </row>
    <row r="737" spans="1:36" x14ac:dyDescent="0.25">
      <c r="A737" s="18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5"/>
      <c r="AB737" s="2"/>
      <c r="AD737" s="5"/>
      <c r="AE737" s="5"/>
      <c r="AJ737" s="5"/>
    </row>
    <row r="738" spans="1:36" x14ac:dyDescent="0.25">
      <c r="A738" s="18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5"/>
      <c r="AB738" s="2"/>
      <c r="AD738" s="5"/>
      <c r="AE738" s="5"/>
      <c r="AJ738" s="5"/>
    </row>
    <row r="739" spans="1:36" x14ac:dyDescent="0.25">
      <c r="A739" s="18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5"/>
      <c r="AB739" s="2"/>
      <c r="AD739" s="5"/>
      <c r="AE739" s="5"/>
      <c r="AJ739" s="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D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33" sqref="C33"/>
    </sheetView>
  </sheetViews>
  <sheetFormatPr defaultColWidth="9.28515625" defaultRowHeight="15" x14ac:dyDescent="0.25"/>
  <cols>
    <col min="1" max="1" width="23" style="2" customWidth="1"/>
    <col min="2" max="19" width="9.28515625" style="5" bestFit="1"/>
    <col min="20" max="24" width="10.28515625" style="5" bestFit="1" customWidth="1"/>
    <col min="25" max="25" width="9.28515625" style="5" bestFit="1"/>
    <col min="26" max="26" width="9.140625" style="2" bestFit="1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90" width="9.28515625" style="2"/>
    <col min="91" max="91" width="11.85546875" style="2" bestFit="1" customWidth="1"/>
    <col min="92" max="16384" width="9.28515625" style="2"/>
  </cols>
  <sheetData>
    <row r="1" spans="1:99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9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9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9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99" ht="15.75" thickBot="1" x14ac:dyDescent="0.3">
      <c r="A8" s="6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99" ht="15.75" thickTop="1" x14ac:dyDescent="0.25">
      <c r="A9" s="18">
        <v>45292</v>
      </c>
      <c r="B9" s="12">
        <v>16016</v>
      </c>
      <c r="C9" s="12">
        <v>15862</v>
      </c>
      <c r="D9" s="12">
        <v>15828</v>
      </c>
      <c r="E9" s="12">
        <v>16001</v>
      </c>
      <c r="F9" s="12">
        <v>16586</v>
      </c>
      <c r="G9" s="12">
        <v>17382</v>
      </c>
      <c r="H9" s="12">
        <v>18202</v>
      </c>
      <c r="I9" s="12">
        <v>21802</v>
      </c>
      <c r="J9" s="12">
        <v>23066</v>
      </c>
      <c r="K9" s="12">
        <v>24556</v>
      </c>
      <c r="L9" s="12">
        <v>25761</v>
      </c>
      <c r="M9" s="12">
        <v>25296</v>
      </c>
      <c r="N9" s="12">
        <v>24780</v>
      </c>
      <c r="O9" s="12">
        <v>24502</v>
      </c>
      <c r="P9" s="12">
        <v>24101</v>
      </c>
      <c r="Q9" s="12">
        <v>24054</v>
      </c>
      <c r="R9" s="12">
        <v>23822</v>
      </c>
      <c r="S9" s="12">
        <v>21981</v>
      </c>
      <c r="T9" s="12">
        <v>20882</v>
      </c>
      <c r="U9" s="12">
        <v>20201</v>
      </c>
      <c r="V9" s="12">
        <v>19315</v>
      </c>
      <c r="W9" s="12">
        <v>18906</v>
      </c>
      <c r="X9" s="12">
        <v>17183</v>
      </c>
      <c r="Y9" s="12">
        <v>16457</v>
      </c>
      <c r="Z9" s="5"/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492542</v>
      </c>
      <c r="AE9" s="5">
        <f>SUM(B9:Y9)</f>
        <v>492542</v>
      </c>
      <c r="AG9" s="2">
        <f>MONTH(A9)</f>
        <v>1</v>
      </c>
      <c r="AH9" s="2">
        <f>YEAR(A9)</f>
        <v>2024</v>
      </c>
      <c r="AJ9" s="5">
        <f>MAX(B9:Y9)</f>
        <v>25761</v>
      </c>
      <c r="AK9" s="2">
        <f>IF(AE9&gt;0,INDEX(B$8:Y$8,MATCH(AJ9,B9:Y9,0)),"")</f>
        <v>11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40"/>
      <c r="CL9" s="5"/>
      <c r="CM9" s="5"/>
      <c r="CN9" s="5"/>
      <c r="CO9" s="5"/>
      <c r="CP9" s="5"/>
      <c r="CQ9" s="5"/>
      <c r="CR9" s="5"/>
      <c r="CS9" s="5"/>
      <c r="CT9" s="5"/>
      <c r="CU9" s="5"/>
    </row>
    <row r="10" spans="1:99" x14ac:dyDescent="0.25">
      <c r="A10" s="18">
        <v>45293</v>
      </c>
      <c r="B10" s="12">
        <v>16042</v>
      </c>
      <c r="C10" s="12">
        <v>15882</v>
      </c>
      <c r="D10" s="12">
        <v>15754</v>
      </c>
      <c r="E10" s="12">
        <v>16142</v>
      </c>
      <c r="F10" s="12">
        <v>16724</v>
      </c>
      <c r="G10" s="12">
        <v>17621</v>
      </c>
      <c r="H10" s="12">
        <v>18382</v>
      </c>
      <c r="I10" s="12">
        <v>22804</v>
      </c>
      <c r="J10" s="12">
        <v>24157</v>
      </c>
      <c r="K10" s="12">
        <v>25402</v>
      </c>
      <c r="L10" s="12">
        <v>26661</v>
      </c>
      <c r="M10" s="12">
        <v>26249</v>
      </c>
      <c r="N10" s="12">
        <v>25842</v>
      </c>
      <c r="O10" s="12">
        <v>25587</v>
      </c>
      <c r="P10" s="12">
        <v>25101</v>
      </c>
      <c r="Q10" s="12">
        <v>25269</v>
      </c>
      <c r="R10" s="12">
        <v>24798</v>
      </c>
      <c r="S10" s="12">
        <v>22390</v>
      </c>
      <c r="T10" s="12">
        <v>21110</v>
      </c>
      <c r="U10" s="12">
        <v>20442</v>
      </c>
      <c r="V10" s="12">
        <v>19585</v>
      </c>
      <c r="W10" s="12">
        <v>19141</v>
      </c>
      <c r="X10" s="12">
        <v>17210</v>
      </c>
      <c r="Y10" s="12">
        <v>16482</v>
      </c>
      <c r="Z10" s="5"/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371748</v>
      </c>
      <c r="AD10" s="5">
        <f t="shared" ref="AD10:AD73" si="2">AE10-AC10</f>
        <v>133029</v>
      </c>
      <c r="AE10" s="5">
        <f t="shared" ref="AE10:AE73" si="3">SUM(B10:Y10)</f>
        <v>504777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26661</v>
      </c>
      <c r="AK10" s="2">
        <f t="shared" ref="AK10:AK73" si="7">IF(AE10&gt;0,INDEX(B$8:Y$8,MATCH(AJ10,B10:Y10,0)),"")</f>
        <v>11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40"/>
    </row>
    <row r="11" spans="1:99" x14ac:dyDescent="0.25">
      <c r="A11" s="18">
        <v>45294</v>
      </c>
      <c r="B11" s="12">
        <v>16003</v>
      </c>
      <c r="C11" s="12">
        <v>15845</v>
      </c>
      <c r="D11" s="12">
        <v>15718</v>
      </c>
      <c r="E11" s="12">
        <v>16104</v>
      </c>
      <c r="F11" s="12">
        <v>16704</v>
      </c>
      <c r="G11" s="12">
        <v>17608</v>
      </c>
      <c r="H11" s="12">
        <v>18367</v>
      </c>
      <c r="I11" s="12">
        <v>22780</v>
      </c>
      <c r="J11" s="12">
        <v>24123</v>
      </c>
      <c r="K11" s="12">
        <v>25341</v>
      </c>
      <c r="L11" s="12">
        <v>26610</v>
      </c>
      <c r="M11" s="12">
        <v>26186</v>
      </c>
      <c r="N11" s="12">
        <v>25782</v>
      </c>
      <c r="O11" s="12">
        <v>25524</v>
      </c>
      <c r="P11" s="12">
        <v>25042</v>
      </c>
      <c r="Q11" s="12">
        <v>25213</v>
      </c>
      <c r="R11" s="12">
        <v>24737</v>
      </c>
      <c r="S11" s="12">
        <v>22338</v>
      </c>
      <c r="T11" s="12">
        <v>21058</v>
      </c>
      <c r="U11" s="12">
        <v>20393</v>
      </c>
      <c r="V11" s="12">
        <v>19538</v>
      </c>
      <c r="W11" s="12">
        <v>19092</v>
      </c>
      <c r="X11" s="12">
        <v>17168</v>
      </c>
      <c r="Y11" s="12">
        <v>16441</v>
      </c>
      <c r="Z11" s="5"/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370925</v>
      </c>
      <c r="AD11" s="5">
        <f t="shared" si="2"/>
        <v>132790</v>
      </c>
      <c r="AE11" s="5">
        <f t="shared" si="3"/>
        <v>503715</v>
      </c>
      <c r="AG11" s="2">
        <f t="shared" si="4"/>
        <v>1</v>
      </c>
      <c r="AH11" s="2">
        <f t="shared" si="5"/>
        <v>2024</v>
      </c>
      <c r="AJ11" s="5">
        <f t="shared" si="6"/>
        <v>26610</v>
      </c>
      <c r="AK11" s="2">
        <f t="shared" si="7"/>
        <v>11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40"/>
    </row>
    <row r="12" spans="1:99" x14ac:dyDescent="0.25">
      <c r="A12" s="18">
        <v>45295</v>
      </c>
      <c r="B12" s="12">
        <v>15947</v>
      </c>
      <c r="C12" s="12">
        <v>15789</v>
      </c>
      <c r="D12" s="12">
        <v>15661</v>
      </c>
      <c r="E12" s="12">
        <v>16047</v>
      </c>
      <c r="F12" s="12">
        <v>16625</v>
      </c>
      <c r="G12" s="12">
        <v>17517</v>
      </c>
      <c r="H12" s="12">
        <v>18274</v>
      </c>
      <c r="I12" s="12">
        <v>22670</v>
      </c>
      <c r="J12" s="12">
        <v>24013</v>
      </c>
      <c r="K12" s="12">
        <v>25253</v>
      </c>
      <c r="L12" s="12">
        <v>26500</v>
      </c>
      <c r="M12" s="12">
        <v>26093</v>
      </c>
      <c r="N12" s="12">
        <v>25689</v>
      </c>
      <c r="O12" s="12">
        <v>25435</v>
      </c>
      <c r="P12" s="12">
        <v>24955</v>
      </c>
      <c r="Q12" s="12">
        <v>25122</v>
      </c>
      <c r="R12" s="12">
        <v>24652</v>
      </c>
      <c r="S12" s="12">
        <v>22259</v>
      </c>
      <c r="T12" s="12">
        <v>20986</v>
      </c>
      <c r="U12" s="12">
        <v>20322</v>
      </c>
      <c r="V12" s="12">
        <v>19469</v>
      </c>
      <c r="W12" s="12">
        <v>19027</v>
      </c>
      <c r="X12" s="12">
        <v>17106</v>
      </c>
      <c r="Y12" s="12">
        <v>16384</v>
      </c>
      <c r="Z12" s="5"/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369551</v>
      </c>
      <c r="AD12" s="5">
        <f t="shared" si="2"/>
        <v>132244</v>
      </c>
      <c r="AE12" s="5">
        <f t="shared" si="3"/>
        <v>501795</v>
      </c>
      <c r="AG12" s="2">
        <f t="shared" si="4"/>
        <v>1</v>
      </c>
      <c r="AH12" s="2">
        <f t="shared" si="5"/>
        <v>2024</v>
      </c>
      <c r="AJ12" s="5">
        <f t="shared" si="6"/>
        <v>26500</v>
      </c>
      <c r="AK12" s="2">
        <f t="shared" si="7"/>
        <v>11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40"/>
    </row>
    <row r="13" spans="1:99" x14ac:dyDescent="0.25">
      <c r="A13" s="18">
        <v>45296</v>
      </c>
      <c r="B13" s="12">
        <v>15886</v>
      </c>
      <c r="C13" s="12">
        <v>15761</v>
      </c>
      <c r="D13" s="12">
        <v>15642</v>
      </c>
      <c r="E13" s="12">
        <v>16026</v>
      </c>
      <c r="F13" s="12">
        <v>16604</v>
      </c>
      <c r="G13" s="12">
        <v>17491</v>
      </c>
      <c r="H13" s="12">
        <v>18249</v>
      </c>
      <c r="I13" s="12">
        <v>22627</v>
      </c>
      <c r="J13" s="12">
        <v>23964</v>
      </c>
      <c r="K13" s="12">
        <v>25198</v>
      </c>
      <c r="L13" s="12">
        <v>26425</v>
      </c>
      <c r="M13" s="12">
        <v>26008</v>
      </c>
      <c r="N13" s="12">
        <v>25589</v>
      </c>
      <c r="O13" s="12">
        <v>25335</v>
      </c>
      <c r="P13" s="12">
        <v>24854</v>
      </c>
      <c r="Q13" s="12">
        <v>25020</v>
      </c>
      <c r="R13" s="12">
        <v>24555</v>
      </c>
      <c r="S13" s="12">
        <v>22172</v>
      </c>
      <c r="T13" s="12">
        <v>20903</v>
      </c>
      <c r="U13" s="12">
        <v>20241</v>
      </c>
      <c r="V13" s="12">
        <v>19392</v>
      </c>
      <c r="W13" s="12">
        <v>18951</v>
      </c>
      <c r="X13" s="12">
        <v>17040</v>
      </c>
      <c r="Y13" s="12">
        <v>16318</v>
      </c>
      <c r="Z13" s="5"/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368274</v>
      </c>
      <c r="AD13" s="5">
        <f t="shared" si="2"/>
        <v>131977</v>
      </c>
      <c r="AE13" s="5">
        <f t="shared" si="3"/>
        <v>500251</v>
      </c>
      <c r="AG13" s="2">
        <f t="shared" si="4"/>
        <v>1</v>
      </c>
      <c r="AH13" s="2">
        <f t="shared" si="5"/>
        <v>2024</v>
      </c>
      <c r="AJ13" s="5">
        <f t="shared" si="6"/>
        <v>26425</v>
      </c>
      <c r="AK13" s="2">
        <f t="shared" si="7"/>
        <v>11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40"/>
    </row>
    <row r="14" spans="1:99" x14ac:dyDescent="0.25">
      <c r="A14" s="18">
        <v>45297</v>
      </c>
      <c r="B14" s="12">
        <v>15863</v>
      </c>
      <c r="C14" s="12">
        <v>15711</v>
      </c>
      <c r="D14" s="12">
        <v>15675</v>
      </c>
      <c r="E14" s="12">
        <v>15847</v>
      </c>
      <c r="F14" s="12">
        <v>16425</v>
      </c>
      <c r="G14" s="12">
        <v>17214</v>
      </c>
      <c r="H14" s="12">
        <v>18033</v>
      </c>
      <c r="I14" s="12">
        <v>21604</v>
      </c>
      <c r="J14" s="12">
        <v>22866</v>
      </c>
      <c r="K14" s="12">
        <v>24340</v>
      </c>
      <c r="L14" s="12">
        <v>25511</v>
      </c>
      <c r="M14" s="12">
        <v>25050</v>
      </c>
      <c r="N14" s="12">
        <v>24542</v>
      </c>
      <c r="O14" s="12">
        <v>24264</v>
      </c>
      <c r="P14" s="12">
        <v>23869</v>
      </c>
      <c r="Q14" s="12">
        <v>23817</v>
      </c>
      <c r="R14" s="12">
        <v>23593</v>
      </c>
      <c r="S14" s="12">
        <v>21769</v>
      </c>
      <c r="T14" s="12">
        <v>20679</v>
      </c>
      <c r="U14" s="12">
        <v>20007</v>
      </c>
      <c r="V14" s="12">
        <v>19126</v>
      </c>
      <c r="W14" s="12">
        <v>18723</v>
      </c>
      <c r="X14" s="12">
        <v>17018</v>
      </c>
      <c r="Y14" s="12">
        <v>16297</v>
      </c>
      <c r="Z14" s="5"/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487843</v>
      </c>
      <c r="AE14" s="5">
        <f t="shared" si="3"/>
        <v>487843</v>
      </c>
      <c r="AG14" s="2">
        <f t="shared" si="4"/>
        <v>1</v>
      </c>
      <c r="AH14" s="2">
        <f t="shared" si="5"/>
        <v>2024</v>
      </c>
      <c r="AJ14" s="5">
        <f t="shared" si="6"/>
        <v>25511</v>
      </c>
      <c r="AK14" s="2">
        <f t="shared" si="7"/>
        <v>11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40"/>
    </row>
    <row r="15" spans="1:99" x14ac:dyDescent="0.25">
      <c r="A15" s="18">
        <v>45298</v>
      </c>
      <c r="B15" s="12">
        <v>15861</v>
      </c>
      <c r="C15" s="12">
        <v>15709</v>
      </c>
      <c r="D15" s="12">
        <v>15673</v>
      </c>
      <c r="E15" s="12">
        <v>15855</v>
      </c>
      <c r="F15" s="12">
        <v>16436</v>
      </c>
      <c r="G15" s="12">
        <v>17226</v>
      </c>
      <c r="H15" s="12">
        <v>18036</v>
      </c>
      <c r="I15" s="12">
        <v>21606</v>
      </c>
      <c r="J15" s="12">
        <v>22936</v>
      </c>
      <c r="K15" s="12">
        <v>24352</v>
      </c>
      <c r="L15" s="12">
        <v>25513</v>
      </c>
      <c r="M15" s="12">
        <v>25047</v>
      </c>
      <c r="N15" s="12">
        <v>24539</v>
      </c>
      <c r="O15" s="12">
        <v>24261</v>
      </c>
      <c r="P15" s="12">
        <v>23868</v>
      </c>
      <c r="Q15" s="12">
        <v>23820</v>
      </c>
      <c r="R15" s="12">
        <v>23591</v>
      </c>
      <c r="S15" s="12">
        <v>21766</v>
      </c>
      <c r="T15" s="12">
        <v>20677</v>
      </c>
      <c r="U15" s="12">
        <v>20004</v>
      </c>
      <c r="V15" s="12">
        <v>19124</v>
      </c>
      <c r="W15" s="12">
        <v>18720</v>
      </c>
      <c r="X15" s="12">
        <v>17016</v>
      </c>
      <c r="Y15" s="12">
        <v>16294</v>
      </c>
      <c r="Z15" s="5"/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487930</v>
      </c>
      <c r="AE15" s="5">
        <f t="shared" si="3"/>
        <v>487930</v>
      </c>
      <c r="AG15" s="2">
        <f t="shared" si="4"/>
        <v>1</v>
      </c>
      <c r="AH15" s="2">
        <f t="shared" si="5"/>
        <v>2024</v>
      </c>
      <c r="AJ15" s="5">
        <f t="shared" si="6"/>
        <v>25513</v>
      </c>
      <c r="AK15" s="2">
        <f t="shared" si="7"/>
        <v>11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40"/>
    </row>
    <row r="16" spans="1:99" x14ac:dyDescent="0.25">
      <c r="A16" s="18">
        <v>45299</v>
      </c>
      <c r="B16" s="12">
        <v>15868</v>
      </c>
      <c r="C16" s="12">
        <v>15710</v>
      </c>
      <c r="D16" s="12">
        <v>15582</v>
      </c>
      <c r="E16" s="12">
        <v>15968</v>
      </c>
      <c r="F16" s="12">
        <v>16542</v>
      </c>
      <c r="G16" s="12">
        <v>17430</v>
      </c>
      <c r="H16" s="12">
        <v>18181</v>
      </c>
      <c r="I16" s="12">
        <v>22556</v>
      </c>
      <c r="J16" s="12">
        <v>23895</v>
      </c>
      <c r="K16" s="12">
        <v>25126</v>
      </c>
      <c r="L16" s="12">
        <v>26369</v>
      </c>
      <c r="M16" s="12">
        <v>25971</v>
      </c>
      <c r="N16" s="12">
        <v>25573</v>
      </c>
      <c r="O16" s="12">
        <v>25320</v>
      </c>
      <c r="P16" s="12">
        <v>24828</v>
      </c>
      <c r="Q16" s="12">
        <v>24995</v>
      </c>
      <c r="R16" s="12">
        <v>24527</v>
      </c>
      <c r="S16" s="12">
        <v>22149</v>
      </c>
      <c r="T16" s="12">
        <v>20881</v>
      </c>
      <c r="U16" s="12">
        <v>20219</v>
      </c>
      <c r="V16" s="12">
        <v>19371</v>
      </c>
      <c r="W16" s="12">
        <v>18931</v>
      </c>
      <c r="X16" s="12">
        <v>17021</v>
      </c>
      <c r="Y16" s="12">
        <v>16301</v>
      </c>
      <c r="Z16" s="5"/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367732</v>
      </c>
      <c r="AD16" s="5">
        <f t="shared" si="2"/>
        <v>131582</v>
      </c>
      <c r="AE16" s="5">
        <f t="shared" si="3"/>
        <v>499314</v>
      </c>
      <c r="AG16" s="2">
        <f t="shared" si="4"/>
        <v>1</v>
      </c>
      <c r="AH16" s="2">
        <f t="shared" si="5"/>
        <v>2024</v>
      </c>
      <c r="AJ16" s="5">
        <f t="shared" si="6"/>
        <v>26369</v>
      </c>
      <c r="AK16" s="2">
        <f t="shared" si="7"/>
        <v>11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40"/>
    </row>
    <row r="17" spans="1:89" x14ac:dyDescent="0.25">
      <c r="A17" s="18">
        <v>45300</v>
      </c>
      <c r="B17" s="12">
        <v>15839</v>
      </c>
      <c r="C17" s="12">
        <v>15679</v>
      </c>
      <c r="D17" s="12">
        <v>15555</v>
      </c>
      <c r="E17" s="12">
        <v>15938</v>
      </c>
      <c r="F17" s="12">
        <v>16513</v>
      </c>
      <c r="G17" s="12">
        <v>17398</v>
      </c>
      <c r="H17" s="12">
        <v>18149</v>
      </c>
      <c r="I17" s="12">
        <v>22513</v>
      </c>
      <c r="J17" s="12">
        <v>23851</v>
      </c>
      <c r="K17" s="12">
        <v>25079</v>
      </c>
      <c r="L17" s="12">
        <v>26320</v>
      </c>
      <c r="M17" s="12">
        <v>25914</v>
      </c>
      <c r="N17" s="12">
        <v>25515</v>
      </c>
      <c r="O17" s="12">
        <v>25260</v>
      </c>
      <c r="P17" s="12">
        <v>24783</v>
      </c>
      <c r="Q17" s="12">
        <v>24949</v>
      </c>
      <c r="R17" s="12">
        <v>24484</v>
      </c>
      <c r="S17" s="12">
        <v>22105</v>
      </c>
      <c r="T17" s="12">
        <v>20841</v>
      </c>
      <c r="U17" s="12">
        <v>20181</v>
      </c>
      <c r="V17" s="12">
        <v>19336</v>
      </c>
      <c r="W17" s="12">
        <v>18897</v>
      </c>
      <c r="X17" s="12">
        <v>16988</v>
      </c>
      <c r="Y17" s="12">
        <v>16272</v>
      </c>
      <c r="Z17" s="5"/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367016</v>
      </c>
      <c r="AD17" s="5">
        <f t="shared" si="2"/>
        <v>131343</v>
      </c>
      <c r="AE17" s="5">
        <f t="shared" si="3"/>
        <v>498359</v>
      </c>
      <c r="AG17" s="2">
        <f t="shared" si="4"/>
        <v>1</v>
      </c>
      <c r="AH17" s="2">
        <f t="shared" si="5"/>
        <v>2024</v>
      </c>
      <c r="AJ17" s="5">
        <f t="shared" si="6"/>
        <v>26320</v>
      </c>
      <c r="AK17" s="2">
        <f t="shared" si="7"/>
        <v>11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40"/>
    </row>
    <row r="18" spans="1:89" x14ac:dyDescent="0.25">
      <c r="A18" s="18">
        <v>45301</v>
      </c>
      <c r="B18" s="12">
        <v>15838</v>
      </c>
      <c r="C18" s="12">
        <v>15679</v>
      </c>
      <c r="D18" s="12">
        <v>15554</v>
      </c>
      <c r="E18" s="12">
        <v>15938</v>
      </c>
      <c r="F18" s="12">
        <v>16513</v>
      </c>
      <c r="G18" s="12">
        <v>17396</v>
      </c>
      <c r="H18" s="12">
        <v>18147</v>
      </c>
      <c r="I18" s="12">
        <v>22517</v>
      </c>
      <c r="J18" s="12">
        <v>23861</v>
      </c>
      <c r="K18" s="12">
        <v>25095</v>
      </c>
      <c r="L18" s="12">
        <v>26334</v>
      </c>
      <c r="M18" s="12">
        <v>25915</v>
      </c>
      <c r="N18" s="12">
        <v>25515</v>
      </c>
      <c r="O18" s="12">
        <v>25273</v>
      </c>
      <c r="P18" s="12">
        <v>24781</v>
      </c>
      <c r="Q18" s="12">
        <v>24948</v>
      </c>
      <c r="R18" s="12">
        <v>24480</v>
      </c>
      <c r="S18" s="12">
        <v>22105</v>
      </c>
      <c r="T18" s="12">
        <v>20840</v>
      </c>
      <c r="U18" s="12">
        <v>20180</v>
      </c>
      <c r="V18" s="12">
        <v>19334</v>
      </c>
      <c r="W18" s="12">
        <v>18896</v>
      </c>
      <c r="X18" s="12">
        <v>16987</v>
      </c>
      <c r="Y18" s="12">
        <v>16271</v>
      </c>
      <c r="Z18" s="5"/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367061</v>
      </c>
      <c r="AD18" s="5">
        <f t="shared" si="2"/>
        <v>131336</v>
      </c>
      <c r="AE18" s="5">
        <f t="shared" si="3"/>
        <v>498397</v>
      </c>
      <c r="AG18" s="2">
        <f t="shared" si="4"/>
        <v>1</v>
      </c>
      <c r="AH18" s="2">
        <f t="shared" si="5"/>
        <v>2024</v>
      </c>
      <c r="AJ18" s="5">
        <f t="shared" si="6"/>
        <v>26334</v>
      </c>
      <c r="AK18" s="2">
        <f t="shared" si="7"/>
        <v>11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40"/>
    </row>
    <row r="19" spans="1:89" x14ac:dyDescent="0.25">
      <c r="A19" s="18">
        <v>45302</v>
      </c>
      <c r="B19" s="12">
        <v>15803</v>
      </c>
      <c r="C19" s="12">
        <v>15644</v>
      </c>
      <c r="D19" s="12">
        <v>15519</v>
      </c>
      <c r="E19" s="12">
        <v>15900</v>
      </c>
      <c r="F19" s="12">
        <v>16476</v>
      </c>
      <c r="G19" s="12">
        <v>17358</v>
      </c>
      <c r="H19" s="12">
        <v>18107</v>
      </c>
      <c r="I19" s="12">
        <v>22464</v>
      </c>
      <c r="J19" s="12">
        <v>23798</v>
      </c>
      <c r="K19" s="12">
        <v>25024</v>
      </c>
      <c r="L19" s="12">
        <v>26262</v>
      </c>
      <c r="M19" s="12">
        <v>25855</v>
      </c>
      <c r="N19" s="12">
        <v>25458</v>
      </c>
      <c r="O19" s="12">
        <v>25212</v>
      </c>
      <c r="P19" s="12">
        <v>24727</v>
      </c>
      <c r="Q19" s="12">
        <v>24892</v>
      </c>
      <c r="R19" s="12">
        <v>24427</v>
      </c>
      <c r="S19" s="12">
        <v>22057</v>
      </c>
      <c r="T19" s="12">
        <v>20795</v>
      </c>
      <c r="U19" s="12">
        <v>20136</v>
      </c>
      <c r="V19" s="12">
        <v>19294</v>
      </c>
      <c r="W19" s="12">
        <v>18854</v>
      </c>
      <c r="X19" s="12">
        <v>16951</v>
      </c>
      <c r="Y19" s="12">
        <v>16234</v>
      </c>
      <c r="Z19" s="5"/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366206</v>
      </c>
      <c r="AD19" s="5">
        <f t="shared" si="2"/>
        <v>131041</v>
      </c>
      <c r="AE19" s="5">
        <f t="shared" si="3"/>
        <v>497247</v>
      </c>
      <c r="AG19" s="2">
        <f t="shared" si="4"/>
        <v>1</v>
      </c>
      <c r="AH19" s="2">
        <f t="shared" si="5"/>
        <v>2024</v>
      </c>
      <c r="AJ19" s="5">
        <f t="shared" si="6"/>
        <v>26262</v>
      </c>
      <c r="AK19" s="2">
        <f t="shared" si="7"/>
        <v>11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40"/>
    </row>
    <row r="20" spans="1:89" x14ac:dyDescent="0.25">
      <c r="A20" s="18">
        <v>45303</v>
      </c>
      <c r="B20" s="12">
        <v>15795</v>
      </c>
      <c r="C20" s="12">
        <v>15639</v>
      </c>
      <c r="D20" s="12">
        <v>15515</v>
      </c>
      <c r="E20" s="12">
        <v>15894</v>
      </c>
      <c r="F20" s="12">
        <v>16470</v>
      </c>
      <c r="G20" s="12">
        <v>17352</v>
      </c>
      <c r="H20" s="12">
        <v>18101</v>
      </c>
      <c r="I20" s="12">
        <v>22455</v>
      </c>
      <c r="J20" s="12">
        <v>23789</v>
      </c>
      <c r="K20" s="12">
        <v>25017</v>
      </c>
      <c r="L20" s="12">
        <v>26257</v>
      </c>
      <c r="M20" s="12">
        <v>25850</v>
      </c>
      <c r="N20" s="12">
        <v>25449</v>
      </c>
      <c r="O20" s="12">
        <v>25194</v>
      </c>
      <c r="P20" s="12">
        <v>24718</v>
      </c>
      <c r="Q20" s="12">
        <v>24881</v>
      </c>
      <c r="R20" s="12">
        <v>24418</v>
      </c>
      <c r="S20" s="12">
        <v>22049</v>
      </c>
      <c r="T20" s="12">
        <v>20789</v>
      </c>
      <c r="U20" s="12">
        <v>20128</v>
      </c>
      <c r="V20" s="12">
        <v>19285</v>
      </c>
      <c r="W20" s="12">
        <v>18846</v>
      </c>
      <c r="X20" s="12">
        <v>16945</v>
      </c>
      <c r="Y20" s="12">
        <v>16229</v>
      </c>
      <c r="Z20" s="5"/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366070</v>
      </c>
      <c r="AD20" s="5">
        <f t="shared" si="2"/>
        <v>130995</v>
      </c>
      <c r="AE20" s="5">
        <f t="shared" si="3"/>
        <v>497065</v>
      </c>
      <c r="AG20" s="2">
        <f t="shared" si="4"/>
        <v>1</v>
      </c>
      <c r="AH20" s="2">
        <f t="shared" si="5"/>
        <v>2024</v>
      </c>
      <c r="AJ20" s="5">
        <f t="shared" si="6"/>
        <v>26257</v>
      </c>
      <c r="AK20" s="2">
        <f t="shared" si="7"/>
        <v>11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40"/>
    </row>
    <row r="21" spans="1:89" x14ac:dyDescent="0.25">
      <c r="A21" s="18">
        <v>45304</v>
      </c>
      <c r="B21" s="12">
        <v>15771</v>
      </c>
      <c r="C21" s="12">
        <v>15620</v>
      </c>
      <c r="D21" s="12">
        <v>15584</v>
      </c>
      <c r="E21" s="12">
        <v>15756</v>
      </c>
      <c r="F21" s="12">
        <v>16330</v>
      </c>
      <c r="G21" s="12">
        <v>17116</v>
      </c>
      <c r="H21" s="12">
        <v>17923</v>
      </c>
      <c r="I21" s="12">
        <v>21469</v>
      </c>
      <c r="J21" s="12">
        <v>22710</v>
      </c>
      <c r="K21" s="12">
        <v>24179</v>
      </c>
      <c r="L21" s="12">
        <v>25369</v>
      </c>
      <c r="M21" s="12">
        <v>24906</v>
      </c>
      <c r="N21" s="12">
        <v>24400</v>
      </c>
      <c r="O21" s="12">
        <v>24126</v>
      </c>
      <c r="P21" s="12">
        <v>23734</v>
      </c>
      <c r="Q21" s="12">
        <v>23685</v>
      </c>
      <c r="R21" s="12">
        <v>23456</v>
      </c>
      <c r="S21" s="12">
        <v>21645</v>
      </c>
      <c r="T21" s="12">
        <v>20559</v>
      </c>
      <c r="U21" s="12">
        <v>19892</v>
      </c>
      <c r="V21" s="12">
        <v>19015</v>
      </c>
      <c r="W21" s="12">
        <v>18614</v>
      </c>
      <c r="X21" s="12">
        <v>16920</v>
      </c>
      <c r="Y21" s="12">
        <v>16203</v>
      </c>
      <c r="Z21" s="5"/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484982</v>
      </c>
      <c r="AE21" s="5">
        <f t="shared" si="3"/>
        <v>484982</v>
      </c>
      <c r="AG21" s="2">
        <f t="shared" si="4"/>
        <v>1</v>
      </c>
      <c r="AH21" s="2">
        <f t="shared" si="5"/>
        <v>2024</v>
      </c>
      <c r="AJ21" s="5">
        <f t="shared" si="6"/>
        <v>25369</v>
      </c>
      <c r="AK21" s="2">
        <f t="shared" si="7"/>
        <v>11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40"/>
    </row>
    <row r="22" spans="1:89" x14ac:dyDescent="0.25">
      <c r="A22" s="18">
        <v>45305</v>
      </c>
      <c r="B22" s="12">
        <v>15772</v>
      </c>
      <c r="C22" s="12">
        <v>15620</v>
      </c>
      <c r="D22" s="12">
        <v>15585</v>
      </c>
      <c r="E22" s="12">
        <v>15755</v>
      </c>
      <c r="F22" s="12">
        <v>16330</v>
      </c>
      <c r="G22" s="12">
        <v>17116</v>
      </c>
      <c r="H22" s="12">
        <v>17922</v>
      </c>
      <c r="I22" s="12">
        <v>21468</v>
      </c>
      <c r="J22" s="12">
        <v>22709</v>
      </c>
      <c r="K22" s="12">
        <v>24179</v>
      </c>
      <c r="L22" s="12">
        <v>25364</v>
      </c>
      <c r="M22" s="12">
        <v>24907</v>
      </c>
      <c r="N22" s="12">
        <v>24401</v>
      </c>
      <c r="O22" s="12">
        <v>24126</v>
      </c>
      <c r="P22" s="12">
        <v>23732</v>
      </c>
      <c r="Q22" s="12">
        <v>23681</v>
      </c>
      <c r="R22" s="12">
        <v>23453</v>
      </c>
      <c r="S22" s="12">
        <v>21644</v>
      </c>
      <c r="T22" s="12">
        <v>20562</v>
      </c>
      <c r="U22" s="12">
        <v>19892</v>
      </c>
      <c r="V22" s="12">
        <v>19017</v>
      </c>
      <c r="W22" s="12">
        <v>18614</v>
      </c>
      <c r="X22" s="12">
        <v>16920</v>
      </c>
      <c r="Y22" s="12">
        <v>16204</v>
      </c>
      <c r="Z22" s="5"/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484973</v>
      </c>
      <c r="AE22" s="5">
        <f t="shared" si="3"/>
        <v>484973</v>
      </c>
      <c r="AG22" s="2">
        <f t="shared" si="4"/>
        <v>1</v>
      </c>
      <c r="AH22" s="2">
        <f t="shared" si="5"/>
        <v>2024</v>
      </c>
      <c r="AJ22" s="5">
        <f t="shared" si="6"/>
        <v>25364</v>
      </c>
      <c r="AK22" s="2">
        <f t="shared" si="7"/>
        <v>11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40"/>
    </row>
    <row r="23" spans="1:89" x14ac:dyDescent="0.25">
      <c r="A23" s="18">
        <v>45306</v>
      </c>
      <c r="B23" s="12">
        <v>15753</v>
      </c>
      <c r="C23" s="12">
        <v>15602</v>
      </c>
      <c r="D23" s="12">
        <v>15567</v>
      </c>
      <c r="E23" s="12">
        <v>15738</v>
      </c>
      <c r="F23" s="12">
        <v>16312</v>
      </c>
      <c r="G23" s="12">
        <v>17096</v>
      </c>
      <c r="H23" s="12">
        <v>17902</v>
      </c>
      <c r="I23" s="12">
        <v>21442</v>
      </c>
      <c r="J23" s="12">
        <v>22683</v>
      </c>
      <c r="K23" s="12">
        <v>24152</v>
      </c>
      <c r="L23" s="12">
        <v>25335</v>
      </c>
      <c r="M23" s="12">
        <v>24878</v>
      </c>
      <c r="N23" s="12">
        <v>24372</v>
      </c>
      <c r="O23" s="12">
        <v>24099</v>
      </c>
      <c r="P23" s="12">
        <v>23705</v>
      </c>
      <c r="Q23" s="12">
        <v>23653</v>
      </c>
      <c r="R23" s="12">
        <v>23426</v>
      </c>
      <c r="S23" s="12">
        <v>21620</v>
      </c>
      <c r="T23" s="12">
        <v>20537</v>
      </c>
      <c r="U23" s="12">
        <v>19869</v>
      </c>
      <c r="V23" s="12">
        <v>18995</v>
      </c>
      <c r="W23" s="12">
        <v>18594</v>
      </c>
      <c r="X23" s="12">
        <v>16901</v>
      </c>
      <c r="Y23" s="12">
        <v>16185</v>
      </c>
      <c r="Z23" s="5"/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354261</v>
      </c>
      <c r="AD23" s="5">
        <f t="shared" si="2"/>
        <v>130155</v>
      </c>
      <c r="AE23" s="5">
        <f t="shared" si="3"/>
        <v>484416</v>
      </c>
      <c r="AG23" s="2">
        <f t="shared" si="4"/>
        <v>1</v>
      </c>
      <c r="AH23" s="2">
        <f t="shared" si="5"/>
        <v>2024</v>
      </c>
      <c r="AJ23" s="5">
        <f t="shared" si="6"/>
        <v>25335</v>
      </c>
      <c r="AK23" s="2">
        <f t="shared" si="7"/>
        <v>11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40"/>
    </row>
    <row r="24" spans="1:89" x14ac:dyDescent="0.25">
      <c r="A24" s="18">
        <v>45307</v>
      </c>
      <c r="B24" s="12">
        <v>15606</v>
      </c>
      <c r="C24" s="12">
        <v>15450</v>
      </c>
      <c r="D24" s="12">
        <v>15326</v>
      </c>
      <c r="E24" s="12">
        <v>15703</v>
      </c>
      <c r="F24" s="12">
        <v>16271</v>
      </c>
      <c r="G24" s="12">
        <v>17140</v>
      </c>
      <c r="H24" s="12">
        <v>17883</v>
      </c>
      <c r="I24" s="12">
        <v>22183</v>
      </c>
      <c r="J24" s="12">
        <v>23500</v>
      </c>
      <c r="K24" s="12">
        <v>24712</v>
      </c>
      <c r="L24" s="12">
        <v>25933</v>
      </c>
      <c r="M24" s="12">
        <v>25534</v>
      </c>
      <c r="N24" s="12">
        <v>25141</v>
      </c>
      <c r="O24" s="12">
        <v>24891</v>
      </c>
      <c r="P24" s="12">
        <v>24424</v>
      </c>
      <c r="Q24" s="12">
        <v>24589</v>
      </c>
      <c r="R24" s="12">
        <v>24123</v>
      </c>
      <c r="S24" s="12">
        <v>21783</v>
      </c>
      <c r="T24" s="12">
        <v>20536</v>
      </c>
      <c r="U24" s="12">
        <v>19887</v>
      </c>
      <c r="V24" s="12">
        <v>19053</v>
      </c>
      <c r="W24" s="12">
        <v>18619</v>
      </c>
      <c r="X24" s="12">
        <v>16741</v>
      </c>
      <c r="Y24" s="12">
        <v>16032</v>
      </c>
      <c r="Z24" s="5"/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361649</v>
      </c>
      <c r="AD24" s="5">
        <f t="shared" si="2"/>
        <v>129411</v>
      </c>
      <c r="AE24" s="5">
        <f t="shared" si="3"/>
        <v>491060</v>
      </c>
      <c r="AG24" s="2">
        <f t="shared" si="4"/>
        <v>1</v>
      </c>
      <c r="AH24" s="2">
        <f t="shared" si="5"/>
        <v>2024</v>
      </c>
      <c r="AJ24" s="5">
        <f t="shared" si="6"/>
        <v>25933</v>
      </c>
      <c r="AK24" s="2">
        <f t="shared" si="7"/>
        <v>11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40"/>
    </row>
    <row r="25" spans="1:89" x14ac:dyDescent="0.25">
      <c r="A25" s="18">
        <v>45308</v>
      </c>
      <c r="B25" s="12">
        <v>15605</v>
      </c>
      <c r="C25" s="12">
        <v>15449</v>
      </c>
      <c r="D25" s="12">
        <v>15326</v>
      </c>
      <c r="E25" s="12">
        <v>15708</v>
      </c>
      <c r="F25" s="12">
        <v>16285</v>
      </c>
      <c r="G25" s="12">
        <v>17155</v>
      </c>
      <c r="H25" s="12">
        <v>17899</v>
      </c>
      <c r="I25" s="12">
        <v>22201</v>
      </c>
      <c r="J25" s="12">
        <v>23519</v>
      </c>
      <c r="K25" s="12">
        <v>24730</v>
      </c>
      <c r="L25" s="12">
        <v>25947</v>
      </c>
      <c r="M25" s="12">
        <v>25532</v>
      </c>
      <c r="N25" s="12">
        <v>25140</v>
      </c>
      <c r="O25" s="12">
        <v>24888</v>
      </c>
      <c r="P25" s="12">
        <v>24418</v>
      </c>
      <c r="Q25" s="12">
        <v>24584</v>
      </c>
      <c r="R25" s="12">
        <v>24123</v>
      </c>
      <c r="S25" s="12">
        <v>21781</v>
      </c>
      <c r="T25" s="12">
        <v>20534</v>
      </c>
      <c r="U25" s="12">
        <v>19885</v>
      </c>
      <c r="V25" s="12">
        <v>19052</v>
      </c>
      <c r="W25" s="12">
        <v>18618</v>
      </c>
      <c r="X25" s="12">
        <v>16739</v>
      </c>
      <c r="Y25" s="12">
        <v>16042</v>
      </c>
      <c r="Z25" s="5"/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361691</v>
      </c>
      <c r="AD25" s="5">
        <f t="shared" si="2"/>
        <v>129469</v>
      </c>
      <c r="AE25" s="5">
        <f t="shared" si="3"/>
        <v>491160</v>
      </c>
      <c r="AG25" s="2">
        <f t="shared" si="4"/>
        <v>1</v>
      </c>
      <c r="AH25" s="2">
        <f t="shared" si="5"/>
        <v>2024</v>
      </c>
      <c r="AJ25" s="5">
        <f t="shared" si="6"/>
        <v>25947</v>
      </c>
      <c r="AK25" s="2">
        <f t="shared" si="7"/>
        <v>11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40"/>
    </row>
    <row r="26" spans="1:89" x14ac:dyDescent="0.25">
      <c r="A26" s="18">
        <v>45309</v>
      </c>
      <c r="B26" s="12">
        <v>15524</v>
      </c>
      <c r="C26" s="12">
        <v>15369</v>
      </c>
      <c r="D26" s="12">
        <v>15246</v>
      </c>
      <c r="E26" s="12">
        <v>15628</v>
      </c>
      <c r="F26" s="12">
        <v>16198</v>
      </c>
      <c r="G26" s="12">
        <v>17064</v>
      </c>
      <c r="H26" s="12">
        <v>17801</v>
      </c>
      <c r="I26" s="12">
        <v>22077</v>
      </c>
      <c r="J26" s="12">
        <v>23383</v>
      </c>
      <c r="K26" s="12">
        <v>24586</v>
      </c>
      <c r="L26" s="12">
        <v>25781</v>
      </c>
      <c r="M26" s="12">
        <v>25373</v>
      </c>
      <c r="N26" s="12">
        <v>24983</v>
      </c>
      <c r="O26" s="12">
        <v>24734</v>
      </c>
      <c r="P26" s="12">
        <v>24266</v>
      </c>
      <c r="Q26" s="12">
        <v>24428</v>
      </c>
      <c r="R26" s="12">
        <v>23973</v>
      </c>
      <c r="S26" s="12">
        <v>21644</v>
      </c>
      <c r="T26" s="12">
        <v>20409</v>
      </c>
      <c r="U26" s="12">
        <v>19762</v>
      </c>
      <c r="V26" s="12">
        <v>18935</v>
      </c>
      <c r="W26" s="12">
        <v>18503</v>
      </c>
      <c r="X26" s="12">
        <v>16637</v>
      </c>
      <c r="Y26" s="12">
        <v>15932</v>
      </c>
      <c r="Z26" s="5"/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359474</v>
      </c>
      <c r="AD26" s="5">
        <f t="shared" si="2"/>
        <v>128762</v>
      </c>
      <c r="AE26" s="5">
        <f t="shared" si="3"/>
        <v>488236</v>
      </c>
      <c r="AG26" s="2">
        <f t="shared" si="4"/>
        <v>1</v>
      </c>
      <c r="AH26" s="2">
        <f t="shared" si="5"/>
        <v>2024</v>
      </c>
      <c r="AJ26" s="5">
        <f t="shared" si="6"/>
        <v>25781</v>
      </c>
      <c r="AK26" s="2">
        <f t="shared" si="7"/>
        <v>11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40"/>
    </row>
    <row r="27" spans="1:89" x14ac:dyDescent="0.25">
      <c r="A27" s="18">
        <v>45310</v>
      </c>
      <c r="B27" s="12">
        <v>15501</v>
      </c>
      <c r="C27" s="12">
        <v>15349</v>
      </c>
      <c r="D27" s="12">
        <v>15242</v>
      </c>
      <c r="E27" s="12">
        <v>15616</v>
      </c>
      <c r="F27" s="12">
        <v>16183</v>
      </c>
      <c r="G27" s="12">
        <v>17057</v>
      </c>
      <c r="H27" s="12">
        <v>17794</v>
      </c>
      <c r="I27" s="12">
        <v>22067</v>
      </c>
      <c r="J27" s="12">
        <v>23375</v>
      </c>
      <c r="K27" s="12">
        <v>24574</v>
      </c>
      <c r="L27" s="12">
        <v>25781</v>
      </c>
      <c r="M27" s="12">
        <v>25376</v>
      </c>
      <c r="N27" s="12">
        <v>24973</v>
      </c>
      <c r="O27" s="12">
        <v>24724</v>
      </c>
      <c r="P27" s="12">
        <v>24257</v>
      </c>
      <c r="Q27" s="12">
        <v>24419</v>
      </c>
      <c r="R27" s="12">
        <v>23964</v>
      </c>
      <c r="S27" s="12">
        <v>21636</v>
      </c>
      <c r="T27" s="12">
        <v>20401</v>
      </c>
      <c r="U27" s="12">
        <v>19753</v>
      </c>
      <c r="V27" s="12">
        <v>18927</v>
      </c>
      <c r="W27" s="12">
        <v>18495</v>
      </c>
      <c r="X27" s="12">
        <v>16641</v>
      </c>
      <c r="Y27" s="12">
        <v>15941</v>
      </c>
      <c r="Z27" s="5"/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359363</v>
      </c>
      <c r="AD27" s="5">
        <f t="shared" si="2"/>
        <v>128683</v>
      </c>
      <c r="AE27" s="5">
        <f t="shared" si="3"/>
        <v>488046</v>
      </c>
      <c r="AG27" s="2">
        <f t="shared" si="4"/>
        <v>1</v>
      </c>
      <c r="AH27" s="2">
        <f t="shared" si="5"/>
        <v>2024</v>
      </c>
      <c r="AJ27" s="5">
        <f t="shared" si="6"/>
        <v>25781</v>
      </c>
      <c r="AK27" s="2">
        <f t="shared" si="7"/>
        <v>11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40"/>
    </row>
    <row r="28" spans="1:89" x14ac:dyDescent="0.25">
      <c r="A28" s="18">
        <v>45311</v>
      </c>
      <c r="B28" s="12">
        <v>15492</v>
      </c>
      <c r="C28" s="12">
        <v>15346</v>
      </c>
      <c r="D28" s="12">
        <v>15310</v>
      </c>
      <c r="E28" s="12">
        <v>15479</v>
      </c>
      <c r="F28" s="12">
        <v>16051</v>
      </c>
      <c r="G28" s="12">
        <v>16826</v>
      </c>
      <c r="H28" s="12">
        <v>17617</v>
      </c>
      <c r="I28" s="12">
        <v>21096</v>
      </c>
      <c r="J28" s="12">
        <v>22317</v>
      </c>
      <c r="K28" s="12">
        <v>23757</v>
      </c>
      <c r="L28" s="12">
        <v>24921</v>
      </c>
      <c r="M28" s="12">
        <v>24464</v>
      </c>
      <c r="N28" s="12">
        <v>23948</v>
      </c>
      <c r="O28" s="12">
        <v>23677</v>
      </c>
      <c r="P28" s="12">
        <v>23291</v>
      </c>
      <c r="Q28" s="12">
        <v>23238</v>
      </c>
      <c r="R28" s="12">
        <v>23016</v>
      </c>
      <c r="S28" s="12">
        <v>21240</v>
      </c>
      <c r="T28" s="12">
        <v>20176</v>
      </c>
      <c r="U28" s="12">
        <v>19520</v>
      </c>
      <c r="V28" s="12">
        <v>18662</v>
      </c>
      <c r="W28" s="12">
        <v>18268</v>
      </c>
      <c r="X28" s="12">
        <v>16603</v>
      </c>
      <c r="Y28" s="12">
        <v>15900</v>
      </c>
      <c r="Z28" s="5"/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476215</v>
      </c>
      <c r="AE28" s="5">
        <f t="shared" si="3"/>
        <v>476215</v>
      </c>
      <c r="AG28" s="2">
        <f t="shared" si="4"/>
        <v>1</v>
      </c>
      <c r="AH28" s="2">
        <f t="shared" si="5"/>
        <v>2024</v>
      </c>
      <c r="AJ28" s="5">
        <f t="shared" si="6"/>
        <v>24921</v>
      </c>
      <c r="AK28" s="2">
        <f t="shared" si="7"/>
        <v>11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40"/>
    </row>
    <row r="29" spans="1:89" x14ac:dyDescent="0.25">
      <c r="A29" s="18">
        <v>45312</v>
      </c>
      <c r="B29" s="12">
        <v>15469</v>
      </c>
      <c r="C29" s="12">
        <v>15321</v>
      </c>
      <c r="D29" s="12">
        <v>15286</v>
      </c>
      <c r="E29" s="12">
        <v>15454</v>
      </c>
      <c r="F29" s="12">
        <v>16021</v>
      </c>
      <c r="G29" s="12">
        <v>16804</v>
      </c>
      <c r="H29" s="12">
        <v>17596</v>
      </c>
      <c r="I29" s="12">
        <v>21075</v>
      </c>
      <c r="J29" s="12">
        <v>22292</v>
      </c>
      <c r="K29" s="12">
        <v>23734</v>
      </c>
      <c r="L29" s="12">
        <v>24881</v>
      </c>
      <c r="M29" s="12">
        <v>24429</v>
      </c>
      <c r="N29" s="12">
        <v>23934</v>
      </c>
      <c r="O29" s="12">
        <v>23664</v>
      </c>
      <c r="P29" s="12">
        <v>23278</v>
      </c>
      <c r="Q29" s="12">
        <v>23226</v>
      </c>
      <c r="R29" s="12">
        <v>23005</v>
      </c>
      <c r="S29" s="12">
        <v>21229</v>
      </c>
      <c r="T29" s="12">
        <v>20167</v>
      </c>
      <c r="U29" s="12">
        <v>19510</v>
      </c>
      <c r="V29" s="12">
        <v>18653</v>
      </c>
      <c r="W29" s="12">
        <v>18258</v>
      </c>
      <c r="X29" s="12">
        <v>16596</v>
      </c>
      <c r="Y29" s="12">
        <v>15893</v>
      </c>
      <c r="Z29" s="5"/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475775</v>
      </c>
      <c r="AE29" s="5">
        <f t="shared" si="3"/>
        <v>475775</v>
      </c>
      <c r="AG29" s="2">
        <f t="shared" si="4"/>
        <v>1</v>
      </c>
      <c r="AH29" s="2">
        <f t="shared" si="5"/>
        <v>2024</v>
      </c>
      <c r="AJ29" s="5">
        <f t="shared" si="6"/>
        <v>24881</v>
      </c>
      <c r="AK29" s="2">
        <f t="shared" si="7"/>
        <v>11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40"/>
    </row>
    <row r="30" spans="1:89" x14ac:dyDescent="0.25">
      <c r="A30" s="18">
        <v>45313</v>
      </c>
      <c r="B30" s="12">
        <v>15412</v>
      </c>
      <c r="C30" s="12">
        <v>15260</v>
      </c>
      <c r="D30" s="12">
        <v>15137</v>
      </c>
      <c r="E30" s="12">
        <v>15522</v>
      </c>
      <c r="F30" s="12">
        <v>16093</v>
      </c>
      <c r="G30" s="12">
        <v>16952</v>
      </c>
      <c r="H30" s="12">
        <v>17683</v>
      </c>
      <c r="I30" s="12">
        <v>21928</v>
      </c>
      <c r="J30" s="12">
        <v>23229</v>
      </c>
      <c r="K30" s="12">
        <v>24404</v>
      </c>
      <c r="L30" s="12">
        <v>25584</v>
      </c>
      <c r="M30" s="12">
        <v>25193</v>
      </c>
      <c r="N30" s="12">
        <v>24804</v>
      </c>
      <c r="O30" s="12">
        <v>24556</v>
      </c>
      <c r="P30" s="12">
        <v>24090</v>
      </c>
      <c r="Q30" s="12">
        <v>24253</v>
      </c>
      <c r="R30" s="12">
        <v>23801</v>
      </c>
      <c r="S30" s="12">
        <v>21489</v>
      </c>
      <c r="T30" s="12">
        <v>20260</v>
      </c>
      <c r="U30" s="12">
        <v>19618</v>
      </c>
      <c r="V30" s="12">
        <v>18795</v>
      </c>
      <c r="W30" s="12">
        <v>18369</v>
      </c>
      <c r="X30" s="12">
        <v>16514</v>
      </c>
      <c r="Y30" s="12">
        <v>15816</v>
      </c>
      <c r="Z30" s="5"/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356887</v>
      </c>
      <c r="AD30" s="5">
        <f t="shared" si="2"/>
        <v>127875</v>
      </c>
      <c r="AE30" s="5">
        <f t="shared" si="3"/>
        <v>484762</v>
      </c>
      <c r="AG30" s="2">
        <f t="shared" si="4"/>
        <v>1</v>
      </c>
      <c r="AH30" s="2">
        <f t="shared" si="5"/>
        <v>2024</v>
      </c>
      <c r="AJ30" s="5">
        <f t="shared" si="6"/>
        <v>25584</v>
      </c>
      <c r="AK30" s="2">
        <f t="shared" si="7"/>
        <v>11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40"/>
    </row>
    <row r="31" spans="1:89" x14ac:dyDescent="0.25">
      <c r="A31" s="18">
        <v>45314</v>
      </c>
      <c r="B31" s="12">
        <v>15308</v>
      </c>
      <c r="C31" s="12">
        <v>15157</v>
      </c>
      <c r="D31" s="12">
        <v>15032</v>
      </c>
      <c r="E31" s="12">
        <v>15404</v>
      </c>
      <c r="F31" s="12">
        <v>15959</v>
      </c>
      <c r="G31" s="12">
        <v>16816</v>
      </c>
      <c r="H31" s="12">
        <v>17540</v>
      </c>
      <c r="I31" s="12">
        <v>21765</v>
      </c>
      <c r="J31" s="12">
        <v>23075</v>
      </c>
      <c r="K31" s="12">
        <v>24242</v>
      </c>
      <c r="L31" s="12">
        <v>25438</v>
      </c>
      <c r="M31" s="12">
        <v>25047</v>
      </c>
      <c r="N31" s="12">
        <v>24662</v>
      </c>
      <c r="O31" s="12">
        <v>24416</v>
      </c>
      <c r="P31" s="12">
        <v>23953</v>
      </c>
      <c r="Q31" s="12">
        <v>24115</v>
      </c>
      <c r="R31" s="12">
        <v>23672</v>
      </c>
      <c r="S31" s="12">
        <v>21366</v>
      </c>
      <c r="T31" s="12">
        <v>20145</v>
      </c>
      <c r="U31" s="12">
        <v>19506</v>
      </c>
      <c r="V31" s="12">
        <v>18690</v>
      </c>
      <c r="W31" s="12">
        <v>18265</v>
      </c>
      <c r="X31" s="12">
        <v>16421</v>
      </c>
      <c r="Y31" s="12">
        <v>15727</v>
      </c>
      <c r="Z31" s="5"/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354778</v>
      </c>
      <c r="AD31" s="5">
        <f t="shared" si="2"/>
        <v>126943</v>
      </c>
      <c r="AE31" s="5">
        <f t="shared" si="3"/>
        <v>481721</v>
      </c>
      <c r="AG31" s="2">
        <f t="shared" si="4"/>
        <v>1</v>
      </c>
      <c r="AH31" s="2">
        <f t="shared" si="5"/>
        <v>2024</v>
      </c>
      <c r="AJ31" s="5">
        <f t="shared" si="6"/>
        <v>25438</v>
      </c>
      <c r="AK31" s="2">
        <f t="shared" si="7"/>
        <v>11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40"/>
    </row>
    <row r="32" spans="1:89" x14ac:dyDescent="0.25">
      <c r="A32" s="18">
        <v>45315</v>
      </c>
      <c r="B32" s="12">
        <v>15319</v>
      </c>
      <c r="C32" s="12">
        <v>15169</v>
      </c>
      <c r="D32" s="12">
        <v>15045</v>
      </c>
      <c r="E32" s="12">
        <v>15417</v>
      </c>
      <c r="F32" s="12">
        <v>15969</v>
      </c>
      <c r="G32" s="12">
        <v>16821</v>
      </c>
      <c r="H32" s="12">
        <v>17545</v>
      </c>
      <c r="I32" s="12">
        <v>21712</v>
      </c>
      <c r="J32" s="12">
        <v>22994</v>
      </c>
      <c r="K32" s="12">
        <v>24176</v>
      </c>
      <c r="L32" s="12">
        <v>25371</v>
      </c>
      <c r="M32" s="12">
        <v>24980</v>
      </c>
      <c r="N32" s="12">
        <v>24595</v>
      </c>
      <c r="O32" s="12">
        <v>24351</v>
      </c>
      <c r="P32" s="12">
        <v>23891</v>
      </c>
      <c r="Q32" s="12">
        <v>24054</v>
      </c>
      <c r="R32" s="12">
        <v>23650</v>
      </c>
      <c r="S32" s="12">
        <v>21360</v>
      </c>
      <c r="T32" s="12">
        <v>20144</v>
      </c>
      <c r="U32" s="12">
        <v>19506</v>
      </c>
      <c r="V32" s="12">
        <v>18692</v>
      </c>
      <c r="W32" s="12">
        <v>18269</v>
      </c>
      <c r="X32" s="12">
        <v>16431</v>
      </c>
      <c r="Y32" s="12">
        <v>15739</v>
      </c>
      <c r="Z32" s="5"/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354176</v>
      </c>
      <c r="AD32" s="5">
        <f t="shared" si="2"/>
        <v>127024</v>
      </c>
      <c r="AE32" s="5">
        <f t="shared" si="3"/>
        <v>481200</v>
      </c>
      <c r="AG32" s="2">
        <f t="shared" si="4"/>
        <v>1</v>
      </c>
      <c r="AH32" s="2">
        <f t="shared" si="5"/>
        <v>2024</v>
      </c>
      <c r="AJ32" s="5">
        <f t="shared" si="6"/>
        <v>25371</v>
      </c>
      <c r="AK32" s="2">
        <f t="shared" si="7"/>
        <v>11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40"/>
    </row>
    <row r="33" spans="1:89" x14ac:dyDescent="0.25">
      <c r="A33" s="18">
        <v>45316</v>
      </c>
      <c r="B33" s="12">
        <v>15267</v>
      </c>
      <c r="C33" s="12">
        <v>15116</v>
      </c>
      <c r="D33" s="12">
        <v>14995</v>
      </c>
      <c r="E33" s="12">
        <v>15361</v>
      </c>
      <c r="F33" s="12">
        <v>15913</v>
      </c>
      <c r="G33" s="12">
        <v>16763</v>
      </c>
      <c r="H33" s="12">
        <v>17487</v>
      </c>
      <c r="I33" s="12">
        <v>21653</v>
      </c>
      <c r="J33" s="12">
        <v>22917</v>
      </c>
      <c r="K33" s="12">
        <v>24091</v>
      </c>
      <c r="L33" s="12">
        <v>25282</v>
      </c>
      <c r="M33" s="12">
        <v>24892</v>
      </c>
      <c r="N33" s="12">
        <v>24510</v>
      </c>
      <c r="O33" s="12">
        <v>24266</v>
      </c>
      <c r="P33" s="12">
        <v>23805</v>
      </c>
      <c r="Q33" s="12">
        <v>23966</v>
      </c>
      <c r="R33" s="12">
        <v>23548</v>
      </c>
      <c r="S33" s="12">
        <v>21283</v>
      </c>
      <c r="T33" s="12">
        <v>20072</v>
      </c>
      <c r="U33" s="12">
        <v>19437</v>
      </c>
      <c r="V33" s="12">
        <v>18626</v>
      </c>
      <c r="W33" s="12">
        <v>18204</v>
      </c>
      <c r="X33" s="12">
        <v>16373</v>
      </c>
      <c r="Y33" s="12">
        <v>15681</v>
      </c>
      <c r="Z33" s="5"/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352925</v>
      </c>
      <c r="AD33" s="5">
        <f t="shared" si="2"/>
        <v>126583</v>
      </c>
      <c r="AE33" s="5">
        <f t="shared" si="3"/>
        <v>479508</v>
      </c>
      <c r="AG33" s="2">
        <f t="shared" si="4"/>
        <v>1</v>
      </c>
      <c r="AH33" s="2">
        <f t="shared" si="5"/>
        <v>2024</v>
      </c>
      <c r="AJ33" s="5">
        <f t="shared" si="6"/>
        <v>25282</v>
      </c>
      <c r="AK33" s="2">
        <f t="shared" si="7"/>
        <v>11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40"/>
    </row>
    <row r="34" spans="1:89" x14ac:dyDescent="0.25">
      <c r="A34" s="18">
        <v>45317</v>
      </c>
      <c r="B34" s="12">
        <v>15265</v>
      </c>
      <c r="C34" s="12">
        <v>15114</v>
      </c>
      <c r="D34" s="12">
        <v>14992</v>
      </c>
      <c r="E34" s="12">
        <v>15359</v>
      </c>
      <c r="F34" s="12">
        <v>15912</v>
      </c>
      <c r="G34" s="12">
        <v>16762</v>
      </c>
      <c r="H34" s="12">
        <v>17483</v>
      </c>
      <c r="I34" s="12">
        <v>21652</v>
      </c>
      <c r="J34" s="12">
        <v>22914</v>
      </c>
      <c r="K34" s="12">
        <v>24090</v>
      </c>
      <c r="L34" s="12">
        <v>25281</v>
      </c>
      <c r="M34" s="12">
        <v>24892</v>
      </c>
      <c r="N34" s="12">
        <v>24511</v>
      </c>
      <c r="O34" s="12">
        <v>24269</v>
      </c>
      <c r="P34" s="12">
        <v>23809</v>
      </c>
      <c r="Q34" s="12">
        <v>23966</v>
      </c>
      <c r="R34" s="12">
        <v>23559</v>
      </c>
      <c r="S34" s="12">
        <v>21283</v>
      </c>
      <c r="T34" s="12">
        <v>20071</v>
      </c>
      <c r="U34" s="12">
        <v>19436</v>
      </c>
      <c r="V34" s="12">
        <v>18626</v>
      </c>
      <c r="W34" s="12">
        <v>18204</v>
      </c>
      <c r="X34" s="12">
        <v>16371</v>
      </c>
      <c r="Y34" s="12">
        <v>15681</v>
      </c>
      <c r="Z34" s="5"/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352934</v>
      </c>
      <c r="AD34" s="5">
        <f t="shared" si="2"/>
        <v>126568</v>
      </c>
      <c r="AE34" s="5">
        <f t="shared" si="3"/>
        <v>479502</v>
      </c>
      <c r="AG34" s="2">
        <f t="shared" si="4"/>
        <v>1</v>
      </c>
      <c r="AH34" s="2">
        <f t="shared" si="5"/>
        <v>2024</v>
      </c>
      <c r="AJ34" s="5">
        <f t="shared" si="6"/>
        <v>25281</v>
      </c>
      <c r="AK34" s="2">
        <f t="shared" si="7"/>
        <v>11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40"/>
    </row>
    <row r="35" spans="1:89" x14ac:dyDescent="0.25">
      <c r="A35" s="18">
        <v>45318</v>
      </c>
      <c r="B35" s="12">
        <v>15241</v>
      </c>
      <c r="C35" s="12">
        <v>15096</v>
      </c>
      <c r="D35" s="12">
        <v>15063</v>
      </c>
      <c r="E35" s="12">
        <v>15227</v>
      </c>
      <c r="F35" s="12">
        <v>15781</v>
      </c>
      <c r="G35" s="12">
        <v>16537</v>
      </c>
      <c r="H35" s="12">
        <v>17314</v>
      </c>
      <c r="I35" s="12">
        <v>20694</v>
      </c>
      <c r="J35" s="12">
        <v>21873</v>
      </c>
      <c r="K35" s="12">
        <v>23293</v>
      </c>
      <c r="L35" s="12">
        <v>24428</v>
      </c>
      <c r="M35" s="12">
        <v>23988</v>
      </c>
      <c r="N35" s="12">
        <v>23500</v>
      </c>
      <c r="O35" s="12">
        <v>23237</v>
      </c>
      <c r="P35" s="12">
        <v>22859</v>
      </c>
      <c r="Q35" s="12">
        <v>22808</v>
      </c>
      <c r="R35" s="12">
        <v>22617</v>
      </c>
      <c r="S35" s="12">
        <v>20897</v>
      </c>
      <c r="T35" s="12">
        <v>19854</v>
      </c>
      <c r="U35" s="12">
        <v>19210</v>
      </c>
      <c r="V35" s="12">
        <v>18366</v>
      </c>
      <c r="W35" s="12">
        <v>17980</v>
      </c>
      <c r="X35" s="12">
        <v>16351</v>
      </c>
      <c r="Y35" s="12">
        <v>15660</v>
      </c>
      <c r="Z35" s="5"/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467874</v>
      </c>
      <c r="AE35" s="5">
        <f t="shared" si="3"/>
        <v>467874</v>
      </c>
      <c r="AG35" s="2">
        <f t="shared" si="4"/>
        <v>1</v>
      </c>
      <c r="AH35" s="2">
        <f t="shared" si="5"/>
        <v>2024</v>
      </c>
      <c r="AJ35" s="5">
        <f t="shared" si="6"/>
        <v>24428</v>
      </c>
      <c r="AK35" s="2">
        <f t="shared" si="7"/>
        <v>11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40"/>
    </row>
    <row r="36" spans="1:89" x14ac:dyDescent="0.25">
      <c r="A36" s="18">
        <v>45319</v>
      </c>
      <c r="B36" s="12">
        <v>15236</v>
      </c>
      <c r="C36" s="12">
        <v>15093</v>
      </c>
      <c r="D36" s="12">
        <v>15057</v>
      </c>
      <c r="E36" s="12">
        <v>15221</v>
      </c>
      <c r="F36" s="12">
        <v>15776</v>
      </c>
      <c r="G36" s="12">
        <v>16530</v>
      </c>
      <c r="H36" s="12">
        <v>17307</v>
      </c>
      <c r="I36" s="12">
        <v>20687</v>
      </c>
      <c r="J36" s="12">
        <v>21866</v>
      </c>
      <c r="K36" s="12">
        <v>23284</v>
      </c>
      <c r="L36" s="12">
        <v>24421</v>
      </c>
      <c r="M36" s="12">
        <v>23984</v>
      </c>
      <c r="N36" s="12">
        <v>23495</v>
      </c>
      <c r="O36" s="12">
        <v>23231</v>
      </c>
      <c r="P36" s="12">
        <v>22853</v>
      </c>
      <c r="Q36" s="12">
        <v>22803</v>
      </c>
      <c r="R36" s="12">
        <v>22614</v>
      </c>
      <c r="S36" s="12">
        <v>20890</v>
      </c>
      <c r="T36" s="12">
        <v>19848</v>
      </c>
      <c r="U36" s="12">
        <v>19204</v>
      </c>
      <c r="V36" s="12">
        <v>18360</v>
      </c>
      <c r="W36" s="12">
        <v>17974</v>
      </c>
      <c r="X36" s="12">
        <v>16346</v>
      </c>
      <c r="Y36" s="12">
        <v>15654</v>
      </c>
      <c r="Z36" s="5"/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467734</v>
      </c>
      <c r="AE36" s="5">
        <f t="shared" si="3"/>
        <v>467734</v>
      </c>
      <c r="AG36" s="2">
        <f t="shared" si="4"/>
        <v>1</v>
      </c>
      <c r="AH36" s="2">
        <f t="shared" si="5"/>
        <v>2024</v>
      </c>
      <c r="AJ36" s="5">
        <f t="shared" si="6"/>
        <v>24421</v>
      </c>
      <c r="AK36" s="2">
        <f t="shared" si="7"/>
        <v>11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40"/>
    </row>
    <row r="37" spans="1:89" x14ac:dyDescent="0.25">
      <c r="A37" s="18">
        <v>45320</v>
      </c>
      <c r="B37" s="12">
        <v>15287</v>
      </c>
      <c r="C37" s="12">
        <v>15135</v>
      </c>
      <c r="D37" s="12">
        <v>15014</v>
      </c>
      <c r="E37" s="12">
        <v>15380</v>
      </c>
      <c r="F37" s="12">
        <v>15933</v>
      </c>
      <c r="G37" s="12">
        <v>16785</v>
      </c>
      <c r="H37" s="12">
        <v>17509</v>
      </c>
      <c r="I37" s="12">
        <v>21698</v>
      </c>
      <c r="J37" s="12">
        <v>22949</v>
      </c>
      <c r="K37" s="12">
        <v>24125</v>
      </c>
      <c r="L37" s="12">
        <v>25317</v>
      </c>
      <c r="M37" s="12">
        <v>24928</v>
      </c>
      <c r="N37" s="12">
        <v>24543</v>
      </c>
      <c r="O37" s="12">
        <v>24299</v>
      </c>
      <c r="P37" s="12">
        <v>23838</v>
      </c>
      <c r="Q37" s="12">
        <v>23999</v>
      </c>
      <c r="R37" s="12">
        <v>23568</v>
      </c>
      <c r="S37" s="12">
        <v>21314</v>
      </c>
      <c r="T37" s="12">
        <v>20100</v>
      </c>
      <c r="U37" s="12">
        <v>19463</v>
      </c>
      <c r="V37" s="12">
        <v>18653</v>
      </c>
      <c r="W37" s="12">
        <v>18229</v>
      </c>
      <c r="X37" s="12">
        <v>16395</v>
      </c>
      <c r="Y37" s="12">
        <v>15703</v>
      </c>
      <c r="Z37" s="5"/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353418</v>
      </c>
      <c r="AD37" s="5">
        <f t="shared" si="2"/>
        <v>126746</v>
      </c>
      <c r="AE37" s="5">
        <f t="shared" si="3"/>
        <v>480164</v>
      </c>
      <c r="AG37" s="2">
        <f t="shared" si="4"/>
        <v>1</v>
      </c>
      <c r="AH37" s="2">
        <f t="shared" si="5"/>
        <v>2024</v>
      </c>
      <c r="AJ37" s="5">
        <f t="shared" si="6"/>
        <v>25317</v>
      </c>
      <c r="AK37" s="2">
        <f t="shared" si="7"/>
        <v>11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40"/>
    </row>
    <row r="38" spans="1:89" x14ac:dyDescent="0.25">
      <c r="A38" s="18">
        <v>45321</v>
      </c>
      <c r="B38" s="12">
        <v>15292</v>
      </c>
      <c r="C38" s="12">
        <v>15141</v>
      </c>
      <c r="D38" s="12">
        <v>15021</v>
      </c>
      <c r="E38" s="12">
        <v>15387</v>
      </c>
      <c r="F38" s="12">
        <v>15939</v>
      </c>
      <c r="G38" s="12">
        <v>16791</v>
      </c>
      <c r="H38" s="12">
        <v>17510</v>
      </c>
      <c r="I38" s="12">
        <v>21670</v>
      </c>
      <c r="J38" s="12">
        <v>22954</v>
      </c>
      <c r="K38" s="12">
        <v>24132</v>
      </c>
      <c r="L38" s="12">
        <v>25327</v>
      </c>
      <c r="M38" s="12">
        <v>24936</v>
      </c>
      <c r="N38" s="12">
        <v>24555</v>
      </c>
      <c r="O38" s="12">
        <v>24311</v>
      </c>
      <c r="P38" s="12">
        <v>23848</v>
      </c>
      <c r="Q38" s="12">
        <v>24011</v>
      </c>
      <c r="R38" s="12">
        <v>23578</v>
      </c>
      <c r="S38" s="12">
        <v>21324</v>
      </c>
      <c r="T38" s="12">
        <v>20109</v>
      </c>
      <c r="U38" s="12">
        <v>19472</v>
      </c>
      <c r="V38" s="12">
        <v>18660</v>
      </c>
      <c r="W38" s="12">
        <v>18240</v>
      </c>
      <c r="X38" s="12">
        <v>16402</v>
      </c>
      <c r="Y38" s="12">
        <v>15711</v>
      </c>
      <c r="Z38" s="5"/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353529</v>
      </c>
      <c r="AD38" s="5">
        <f t="shared" si="2"/>
        <v>126792</v>
      </c>
      <c r="AE38" s="5">
        <f t="shared" si="3"/>
        <v>480321</v>
      </c>
      <c r="AG38" s="2">
        <f t="shared" si="4"/>
        <v>1</v>
      </c>
      <c r="AH38" s="2">
        <f t="shared" si="5"/>
        <v>2024</v>
      </c>
      <c r="AJ38" s="5">
        <f t="shared" si="6"/>
        <v>25327</v>
      </c>
      <c r="AK38" s="2">
        <f t="shared" si="7"/>
        <v>11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40"/>
    </row>
    <row r="39" spans="1:89" x14ac:dyDescent="0.25">
      <c r="A39" s="18">
        <v>45322</v>
      </c>
      <c r="B39" s="12">
        <v>15323</v>
      </c>
      <c r="C39" s="12">
        <v>15171</v>
      </c>
      <c r="D39" s="12">
        <v>15051</v>
      </c>
      <c r="E39" s="12">
        <v>15418</v>
      </c>
      <c r="F39" s="12">
        <v>15973</v>
      </c>
      <c r="G39" s="12">
        <v>16824</v>
      </c>
      <c r="H39" s="12">
        <v>17542</v>
      </c>
      <c r="I39" s="12">
        <v>21677</v>
      </c>
      <c r="J39" s="12">
        <v>22966</v>
      </c>
      <c r="K39" s="12">
        <v>24151</v>
      </c>
      <c r="L39" s="12">
        <v>25342</v>
      </c>
      <c r="M39" s="12">
        <v>24953</v>
      </c>
      <c r="N39" s="12">
        <v>24568</v>
      </c>
      <c r="O39" s="12">
        <v>24320</v>
      </c>
      <c r="P39" s="12">
        <v>23860</v>
      </c>
      <c r="Q39" s="12">
        <v>24018</v>
      </c>
      <c r="R39" s="12">
        <v>23589</v>
      </c>
      <c r="S39" s="12">
        <v>21357</v>
      </c>
      <c r="T39" s="12">
        <v>20138</v>
      </c>
      <c r="U39" s="12">
        <v>19503</v>
      </c>
      <c r="V39" s="12">
        <v>18690</v>
      </c>
      <c r="W39" s="12">
        <v>18266</v>
      </c>
      <c r="X39" s="12">
        <v>16429</v>
      </c>
      <c r="Y39" s="12">
        <v>15739</v>
      </c>
      <c r="Z39" s="5"/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353827</v>
      </c>
      <c r="AD39" s="5">
        <f t="shared" si="2"/>
        <v>127041</v>
      </c>
      <c r="AE39" s="5">
        <f t="shared" si="3"/>
        <v>480868</v>
      </c>
      <c r="AG39" s="2">
        <f t="shared" si="4"/>
        <v>1</v>
      </c>
      <c r="AH39" s="2">
        <f t="shared" si="5"/>
        <v>2024</v>
      </c>
      <c r="AJ39" s="5">
        <f t="shared" si="6"/>
        <v>25342</v>
      </c>
      <c r="AK39" s="2">
        <f t="shared" si="7"/>
        <v>11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40"/>
    </row>
    <row r="40" spans="1:89" x14ac:dyDescent="0.25">
      <c r="A40" s="18">
        <v>45323</v>
      </c>
      <c r="B40" s="12">
        <v>13825</v>
      </c>
      <c r="C40" s="12">
        <v>13934</v>
      </c>
      <c r="D40" s="12">
        <v>14177</v>
      </c>
      <c r="E40" s="12">
        <v>14146</v>
      </c>
      <c r="F40" s="12">
        <v>14795</v>
      </c>
      <c r="G40" s="12">
        <v>15542</v>
      </c>
      <c r="H40" s="12">
        <v>16687</v>
      </c>
      <c r="I40" s="12">
        <v>19774</v>
      </c>
      <c r="J40" s="12">
        <v>21506</v>
      </c>
      <c r="K40" s="12">
        <v>22483</v>
      </c>
      <c r="L40" s="12">
        <v>23100</v>
      </c>
      <c r="M40" s="12">
        <v>22970</v>
      </c>
      <c r="N40" s="12">
        <v>22243</v>
      </c>
      <c r="O40" s="12">
        <v>22504</v>
      </c>
      <c r="P40" s="12">
        <v>22003</v>
      </c>
      <c r="Q40" s="12">
        <v>21755</v>
      </c>
      <c r="R40" s="12">
        <v>21080</v>
      </c>
      <c r="S40" s="12">
        <v>19499</v>
      </c>
      <c r="T40" s="12">
        <v>18633</v>
      </c>
      <c r="U40" s="12">
        <v>18053</v>
      </c>
      <c r="V40" s="12">
        <v>17374</v>
      </c>
      <c r="W40" s="12">
        <v>16321</v>
      </c>
      <c r="X40" s="12">
        <v>15037</v>
      </c>
      <c r="Y40" s="12">
        <v>14498</v>
      </c>
      <c r="Z40" s="5"/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324335</v>
      </c>
      <c r="AD40" s="5">
        <f t="shared" si="2"/>
        <v>117604</v>
      </c>
      <c r="AE40" s="5">
        <f t="shared" si="3"/>
        <v>441939</v>
      </c>
      <c r="AG40" s="2">
        <f t="shared" si="4"/>
        <v>2</v>
      </c>
      <c r="AH40" s="2">
        <f t="shared" si="5"/>
        <v>2024</v>
      </c>
      <c r="AJ40" s="5">
        <f t="shared" si="6"/>
        <v>23100</v>
      </c>
      <c r="AK40" s="2">
        <f t="shared" si="7"/>
        <v>11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40"/>
    </row>
    <row r="41" spans="1:89" x14ac:dyDescent="0.25">
      <c r="A41" s="18">
        <v>45324</v>
      </c>
      <c r="B41" s="12">
        <v>13856</v>
      </c>
      <c r="C41" s="12">
        <v>13966</v>
      </c>
      <c r="D41" s="12">
        <v>14213</v>
      </c>
      <c r="E41" s="12">
        <v>14177</v>
      </c>
      <c r="F41" s="12">
        <v>14832</v>
      </c>
      <c r="G41" s="12">
        <v>15579</v>
      </c>
      <c r="H41" s="12">
        <v>16732</v>
      </c>
      <c r="I41" s="12">
        <v>19826</v>
      </c>
      <c r="J41" s="12">
        <v>21557</v>
      </c>
      <c r="K41" s="12">
        <v>22538</v>
      </c>
      <c r="L41" s="12">
        <v>23154</v>
      </c>
      <c r="M41" s="12">
        <v>23024</v>
      </c>
      <c r="N41" s="12">
        <v>22294</v>
      </c>
      <c r="O41" s="12">
        <v>22556</v>
      </c>
      <c r="P41" s="12">
        <v>22053</v>
      </c>
      <c r="Q41" s="12">
        <v>21805</v>
      </c>
      <c r="R41" s="12">
        <v>21119</v>
      </c>
      <c r="S41" s="12">
        <v>19544</v>
      </c>
      <c r="T41" s="12">
        <v>18676</v>
      </c>
      <c r="U41" s="12">
        <v>18097</v>
      </c>
      <c r="V41" s="12">
        <v>17414</v>
      </c>
      <c r="W41" s="12">
        <v>16358</v>
      </c>
      <c r="X41" s="12">
        <v>15074</v>
      </c>
      <c r="Y41" s="12">
        <v>14529</v>
      </c>
      <c r="Z41" s="5"/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325089</v>
      </c>
      <c r="AD41" s="5">
        <f t="shared" si="2"/>
        <v>117884</v>
      </c>
      <c r="AE41" s="5">
        <f t="shared" si="3"/>
        <v>442973</v>
      </c>
      <c r="AG41" s="2">
        <f t="shared" si="4"/>
        <v>2</v>
      </c>
      <c r="AH41" s="2">
        <f t="shared" si="5"/>
        <v>2024</v>
      </c>
      <c r="AJ41" s="5">
        <f t="shared" si="6"/>
        <v>23154</v>
      </c>
      <c r="AK41" s="2">
        <f t="shared" si="7"/>
        <v>11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40"/>
    </row>
    <row r="42" spans="1:89" x14ac:dyDescent="0.25">
      <c r="A42" s="18">
        <v>45325</v>
      </c>
      <c r="B42" s="12">
        <v>13864</v>
      </c>
      <c r="C42" s="12">
        <v>13875</v>
      </c>
      <c r="D42" s="12">
        <v>14166</v>
      </c>
      <c r="E42" s="12">
        <v>13935</v>
      </c>
      <c r="F42" s="12">
        <v>14636</v>
      </c>
      <c r="G42" s="12">
        <v>15346</v>
      </c>
      <c r="H42" s="12">
        <v>16297</v>
      </c>
      <c r="I42" s="12">
        <v>18826</v>
      </c>
      <c r="J42" s="12">
        <v>20497</v>
      </c>
      <c r="K42" s="12">
        <v>21596</v>
      </c>
      <c r="L42" s="12">
        <v>22145</v>
      </c>
      <c r="M42" s="12">
        <v>22206</v>
      </c>
      <c r="N42" s="12">
        <v>21303</v>
      </c>
      <c r="O42" s="12">
        <v>21408</v>
      </c>
      <c r="P42" s="12">
        <v>20977</v>
      </c>
      <c r="Q42" s="12">
        <v>20625</v>
      </c>
      <c r="R42" s="12">
        <v>20079</v>
      </c>
      <c r="S42" s="12">
        <v>19151</v>
      </c>
      <c r="T42" s="12">
        <v>18304</v>
      </c>
      <c r="U42" s="12">
        <v>17765</v>
      </c>
      <c r="V42" s="12">
        <v>17051</v>
      </c>
      <c r="W42" s="12">
        <v>16210</v>
      </c>
      <c r="X42" s="12">
        <v>14883</v>
      </c>
      <c r="Y42" s="12">
        <v>14463</v>
      </c>
      <c r="Z42" s="5"/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429608</v>
      </c>
      <c r="AE42" s="5">
        <f t="shared" si="3"/>
        <v>429608</v>
      </c>
      <c r="AG42" s="2">
        <f t="shared" si="4"/>
        <v>2</v>
      </c>
      <c r="AH42" s="2">
        <f t="shared" si="5"/>
        <v>2024</v>
      </c>
      <c r="AJ42" s="5">
        <f t="shared" si="6"/>
        <v>22206</v>
      </c>
      <c r="AK42" s="2">
        <f t="shared" si="7"/>
        <v>12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40"/>
    </row>
    <row r="43" spans="1:89" x14ac:dyDescent="0.25">
      <c r="A43" s="18">
        <v>45326</v>
      </c>
      <c r="B43" s="12">
        <v>13865</v>
      </c>
      <c r="C43" s="12">
        <v>13882</v>
      </c>
      <c r="D43" s="12">
        <v>14167</v>
      </c>
      <c r="E43" s="12">
        <v>13938</v>
      </c>
      <c r="F43" s="12">
        <v>14637</v>
      </c>
      <c r="G43" s="12">
        <v>15347</v>
      </c>
      <c r="H43" s="12">
        <v>16291</v>
      </c>
      <c r="I43" s="12">
        <v>18826</v>
      </c>
      <c r="J43" s="12">
        <v>20499</v>
      </c>
      <c r="K43" s="12">
        <v>21596</v>
      </c>
      <c r="L43" s="12">
        <v>22145</v>
      </c>
      <c r="M43" s="12">
        <v>22206</v>
      </c>
      <c r="N43" s="12">
        <v>21303</v>
      </c>
      <c r="O43" s="12">
        <v>21408</v>
      </c>
      <c r="P43" s="12">
        <v>20976</v>
      </c>
      <c r="Q43" s="12">
        <v>20625</v>
      </c>
      <c r="R43" s="12">
        <v>20073</v>
      </c>
      <c r="S43" s="12">
        <v>19152</v>
      </c>
      <c r="T43" s="12">
        <v>18303</v>
      </c>
      <c r="U43" s="12">
        <v>17763</v>
      </c>
      <c r="V43" s="12">
        <v>17051</v>
      </c>
      <c r="W43" s="12">
        <v>16210</v>
      </c>
      <c r="X43" s="12">
        <v>14884</v>
      </c>
      <c r="Y43" s="12">
        <v>14463</v>
      </c>
      <c r="Z43" s="5"/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429610</v>
      </c>
      <c r="AE43" s="5">
        <f t="shared" si="3"/>
        <v>429610</v>
      </c>
      <c r="AG43" s="2">
        <f t="shared" si="4"/>
        <v>2</v>
      </c>
      <c r="AH43" s="2">
        <f t="shared" si="5"/>
        <v>2024</v>
      </c>
      <c r="AJ43" s="5">
        <f t="shared" si="6"/>
        <v>22206</v>
      </c>
      <c r="AK43" s="2">
        <f t="shared" si="7"/>
        <v>12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40"/>
    </row>
    <row r="44" spans="1:89" x14ac:dyDescent="0.25">
      <c r="A44" s="18">
        <v>45327</v>
      </c>
      <c r="B44" s="12">
        <v>13878</v>
      </c>
      <c r="C44" s="12">
        <v>13986</v>
      </c>
      <c r="D44" s="12">
        <v>14232</v>
      </c>
      <c r="E44" s="12">
        <v>14200</v>
      </c>
      <c r="F44" s="12">
        <v>14854</v>
      </c>
      <c r="G44" s="12">
        <v>15605</v>
      </c>
      <c r="H44" s="12">
        <v>16755</v>
      </c>
      <c r="I44" s="12">
        <v>19851</v>
      </c>
      <c r="J44" s="12">
        <v>21587</v>
      </c>
      <c r="K44" s="12">
        <v>22571</v>
      </c>
      <c r="L44" s="12">
        <v>23189</v>
      </c>
      <c r="M44" s="12">
        <v>23064</v>
      </c>
      <c r="N44" s="12">
        <v>22337</v>
      </c>
      <c r="O44" s="12">
        <v>22593</v>
      </c>
      <c r="P44" s="12">
        <v>22086</v>
      </c>
      <c r="Q44" s="12">
        <v>21837</v>
      </c>
      <c r="R44" s="12">
        <v>21145</v>
      </c>
      <c r="S44" s="12">
        <v>19572</v>
      </c>
      <c r="T44" s="12">
        <v>18704</v>
      </c>
      <c r="U44" s="12">
        <v>18123</v>
      </c>
      <c r="V44" s="12">
        <v>17443</v>
      </c>
      <c r="W44" s="12">
        <v>16383</v>
      </c>
      <c r="X44" s="12">
        <v>15098</v>
      </c>
      <c r="Y44" s="12">
        <v>14552</v>
      </c>
      <c r="Z44" s="5"/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325583</v>
      </c>
      <c r="AD44" s="5">
        <f t="shared" si="2"/>
        <v>118062</v>
      </c>
      <c r="AE44" s="5">
        <f t="shared" si="3"/>
        <v>443645</v>
      </c>
      <c r="AG44" s="2">
        <f t="shared" si="4"/>
        <v>2</v>
      </c>
      <c r="AH44" s="2">
        <f t="shared" si="5"/>
        <v>2024</v>
      </c>
      <c r="AJ44" s="5">
        <f t="shared" si="6"/>
        <v>23189</v>
      </c>
      <c r="AK44" s="2">
        <f t="shared" si="7"/>
        <v>11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40"/>
    </row>
    <row r="45" spans="1:89" x14ac:dyDescent="0.25">
      <c r="A45" s="18">
        <v>45328</v>
      </c>
      <c r="B45" s="12">
        <v>13876</v>
      </c>
      <c r="C45" s="12">
        <v>13986</v>
      </c>
      <c r="D45" s="12">
        <v>14232</v>
      </c>
      <c r="E45" s="12">
        <v>14199</v>
      </c>
      <c r="F45" s="12">
        <v>14853</v>
      </c>
      <c r="G45" s="12">
        <v>15604</v>
      </c>
      <c r="H45" s="12">
        <v>16749</v>
      </c>
      <c r="I45" s="12">
        <v>19850</v>
      </c>
      <c r="J45" s="12">
        <v>21600</v>
      </c>
      <c r="K45" s="12">
        <v>22584</v>
      </c>
      <c r="L45" s="12">
        <v>23202</v>
      </c>
      <c r="M45" s="12">
        <v>23074</v>
      </c>
      <c r="N45" s="12">
        <v>22341</v>
      </c>
      <c r="O45" s="12">
        <v>22593</v>
      </c>
      <c r="P45" s="12">
        <v>22086</v>
      </c>
      <c r="Q45" s="12">
        <v>21836</v>
      </c>
      <c r="R45" s="12">
        <v>21133</v>
      </c>
      <c r="S45" s="12">
        <v>19563</v>
      </c>
      <c r="T45" s="12">
        <v>18691</v>
      </c>
      <c r="U45" s="12">
        <v>18110</v>
      </c>
      <c r="V45" s="12">
        <v>17428</v>
      </c>
      <c r="W45" s="12">
        <v>16372</v>
      </c>
      <c r="X45" s="12">
        <v>15084</v>
      </c>
      <c r="Y45" s="12">
        <v>14542</v>
      </c>
      <c r="Z45" s="5"/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325547</v>
      </c>
      <c r="AD45" s="5">
        <f t="shared" si="2"/>
        <v>118041</v>
      </c>
      <c r="AE45" s="5">
        <f t="shared" si="3"/>
        <v>443588</v>
      </c>
      <c r="AG45" s="2">
        <f t="shared" si="4"/>
        <v>2</v>
      </c>
      <c r="AH45" s="2">
        <f t="shared" si="5"/>
        <v>2024</v>
      </c>
      <c r="AJ45" s="5">
        <f t="shared" si="6"/>
        <v>23202</v>
      </c>
      <c r="AK45" s="2">
        <f t="shared" si="7"/>
        <v>11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40"/>
    </row>
    <row r="46" spans="1:89" x14ac:dyDescent="0.25">
      <c r="A46" s="18">
        <v>45329</v>
      </c>
      <c r="B46" s="12">
        <v>13899</v>
      </c>
      <c r="C46" s="12">
        <v>14011</v>
      </c>
      <c r="D46" s="12">
        <v>14257</v>
      </c>
      <c r="E46" s="12">
        <v>14224</v>
      </c>
      <c r="F46" s="12">
        <v>14880</v>
      </c>
      <c r="G46" s="12">
        <v>15629</v>
      </c>
      <c r="H46" s="12">
        <v>16782</v>
      </c>
      <c r="I46" s="12">
        <v>19901</v>
      </c>
      <c r="J46" s="12">
        <v>21641</v>
      </c>
      <c r="K46" s="12">
        <v>22628</v>
      </c>
      <c r="L46" s="12">
        <v>23246</v>
      </c>
      <c r="M46" s="12">
        <v>23117</v>
      </c>
      <c r="N46" s="12">
        <v>22385</v>
      </c>
      <c r="O46" s="12">
        <v>22647</v>
      </c>
      <c r="P46" s="12">
        <v>22142</v>
      </c>
      <c r="Q46" s="12">
        <v>21892</v>
      </c>
      <c r="R46" s="12">
        <v>21189</v>
      </c>
      <c r="S46" s="12">
        <v>19610</v>
      </c>
      <c r="T46" s="12">
        <v>18738</v>
      </c>
      <c r="U46" s="12">
        <v>18155</v>
      </c>
      <c r="V46" s="12">
        <v>17472</v>
      </c>
      <c r="W46" s="12">
        <v>16412</v>
      </c>
      <c r="X46" s="12">
        <v>15124</v>
      </c>
      <c r="Y46" s="12">
        <v>14578</v>
      </c>
      <c r="Z46" s="5"/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326299</v>
      </c>
      <c r="AD46" s="5">
        <f t="shared" si="2"/>
        <v>118260</v>
      </c>
      <c r="AE46" s="5">
        <f t="shared" si="3"/>
        <v>444559</v>
      </c>
      <c r="AG46" s="2">
        <f t="shared" si="4"/>
        <v>2</v>
      </c>
      <c r="AH46" s="2">
        <f t="shared" si="5"/>
        <v>2024</v>
      </c>
      <c r="AJ46" s="5">
        <f t="shared" si="6"/>
        <v>23246</v>
      </c>
      <c r="AK46" s="2">
        <f t="shared" si="7"/>
        <v>11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40"/>
    </row>
    <row r="47" spans="1:89" x14ac:dyDescent="0.25">
      <c r="A47" s="18">
        <v>45330</v>
      </c>
      <c r="B47" s="12">
        <v>14053</v>
      </c>
      <c r="C47" s="12">
        <v>14165</v>
      </c>
      <c r="D47" s="12">
        <v>14414</v>
      </c>
      <c r="E47" s="12">
        <v>14380</v>
      </c>
      <c r="F47" s="12">
        <v>15043</v>
      </c>
      <c r="G47" s="12">
        <v>15804</v>
      </c>
      <c r="H47" s="12">
        <v>16959</v>
      </c>
      <c r="I47" s="12">
        <v>20121</v>
      </c>
      <c r="J47" s="12">
        <v>21881</v>
      </c>
      <c r="K47" s="12">
        <v>22880</v>
      </c>
      <c r="L47" s="12">
        <v>23503</v>
      </c>
      <c r="M47" s="12">
        <v>23381</v>
      </c>
      <c r="N47" s="12">
        <v>22633</v>
      </c>
      <c r="O47" s="12">
        <v>22899</v>
      </c>
      <c r="P47" s="12">
        <v>22389</v>
      </c>
      <c r="Q47" s="12">
        <v>22134</v>
      </c>
      <c r="R47" s="12">
        <v>21419</v>
      </c>
      <c r="S47" s="12">
        <v>19825</v>
      </c>
      <c r="T47" s="12">
        <v>18948</v>
      </c>
      <c r="U47" s="12">
        <v>18355</v>
      </c>
      <c r="V47" s="12">
        <v>17666</v>
      </c>
      <c r="W47" s="12">
        <v>16595</v>
      </c>
      <c r="X47" s="12">
        <v>15287</v>
      </c>
      <c r="Y47" s="12">
        <v>14741</v>
      </c>
      <c r="Z47" s="5"/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329916</v>
      </c>
      <c r="AD47" s="5">
        <f t="shared" si="2"/>
        <v>119559</v>
      </c>
      <c r="AE47" s="5">
        <f t="shared" si="3"/>
        <v>449475</v>
      </c>
      <c r="AG47" s="2">
        <f t="shared" si="4"/>
        <v>2</v>
      </c>
      <c r="AH47" s="2">
        <f t="shared" si="5"/>
        <v>2024</v>
      </c>
      <c r="AJ47" s="5">
        <f t="shared" si="6"/>
        <v>23503</v>
      </c>
      <c r="AK47" s="2">
        <f t="shared" si="7"/>
        <v>11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40"/>
    </row>
    <row r="48" spans="1:89" x14ac:dyDescent="0.25">
      <c r="A48" s="18">
        <v>45331</v>
      </c>
      <c r="B48" s="12">
        <v>14051</v>
      </c>
      <c r="C48" s="12">
        <v>14164</v>
      </c>
      <c r="D48" s="12">
        <v>14414</v>
      </c>
      <c r="E48" s="12">
        <v>14381</v>
      </c>
      <c r="F48" s="12">
        <v>15042</v>
      </c>
      <c r="G48" s="12">
        <v>15805</v>
      </c>
      <c r="H48" s="12">
        <v>16957</v>
      </c>
      <c r="I48" s="12">
        <v>20121</v>
      </c>
      <c r="J48" s="12">
        <v>21881</v>
      </c>
      <c r="K48" s="12">
        <v>22879</v>
      </c>
      <c r="L48" s="12">
        <v>23504</v>
      </c>
      <c r="M48" s="12">
        <v>23373</v>
      </c>
      <c r="N48" s="12">
        <v>22634</v>
      </c>
      <c r="O48" s="12">
        <v>22899</v>
      </c>
      <c r="P48" s="12">
        <v>22388</v>
      </c>
      <c r="Q48" s="12">
        <v>22134</v>
      </c>
      <c r="R48" s="12">
        <v>21417</v>
      </c>
      <c r="S48" s="12">
        <v>19825</v>
      </c>
      <c r="T48" s="12">
        <v>18948</v>
      </c>
      <c r="U48" s="12">
        <v>18356</v>
      </c>
      <c r="V48" s="12">
        <v>17664</v>
      </c>
      <c r="W48" s="12">
        <v>16594</v>
      </c>
      <c r="X48" s="12">
        <v>15287</v>
      </c>
      <c r="Y48" s="12">
        <v>14738</v>
      </c>
      <c r="Z48" s="5"/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329904</v>
      </c>
      <c r="AD48" s="5">
        <f t="shared" si="2"/>
        <v>119552</v>
      </c>
      <c r="AE48" s="5">
        <f t="shared" si="3"/>
        <v>449456</v>
      </c>
      <c r="AG48" s="2">
        <f t="shared" si="4"/>
        <v>2</v>
      </c>
      <c r="AH48" s="2">
        <f t="shared" si="5"/>
        <v>2024</v>
      </c>
      <c r="AJ48" s="5">
        <f t="shared" si="6"/>
        <v>23504</v>
      </c>
      <c r="AK48" s="2">
        <f t="shared" si="7"/>
        <v>11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40"/>
    </row>
    <row r="49" spans="1:89" x14ac:dyDescent="0.25">
      <c r="A49" s="18">
        <v>45332</v>
      </c>
      <c r="B49" s="12">
        <v>14063</v>
      </c>
      <c r="C49" s="12">
        <v>14074</v>
      </c>
      <c r="D49" s="12">
        <v>14369</v>
      </c>
      <c r="E49" s="12">
        <v>14138</v>
      </c>
      <c r="F49" s="12">
        <v>14848</v>
      </c>
      <c r="G49" s="12">
        <v>15563</v>
      </c>
      <c r="H49" s="12">
        <v>16535</v>
      </c>
      <c r="I49" s="12">
        <v>19114</v>
      </c>
      <c r="J49" s="12">
        <v>20811</v>
      </c>
      <c r="K49" s="12">
        <v>21926</v>
      </c>
      <c r="L49" s="12">
        <v>22484</v>
      </c>
      <c r="M49" s="12">
        <v>22548</v>
      </c>
      <c r="N49" s="12">
        <v>21628</v>
      </c>
      <c r="O49" s="12">
        <v>21738</v>
      </c>
      <c r="P49" s="12">
        <v>21297</v>
      </c>
      <c r="Q49" s="12">
        <v>20942</v>
      </c>
      <c r="R49" s="12">
        <v>20391</v>
      </c>
      <c r="S49" s="12">
        <v>19432</v>
      </c>
      <c r="T49" s="12">
        <v>18572</v>
      </c>
      <c r="U49" s="12">
        <v>18023</v>
      </c>
      <c r="V49" s="12">
        <v>17299</v>
      </c>
      <c r="W49" s="12">
        <v>16444</v>
      </c>
      <c r="X49" s="12">
        <v>15098</v>
      </c>
      <c r="Y49" s="12">
        <v>14671</v>
      </c>
      <c r="Z49" s="5"/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436008</v>
      </c>
      <c r="AE49" s="5">
        <f t="shared" si="3"/>
        <v>436008</v>
      </c>
      <c r="AG49" s="2">
        <f t="shared" si="4"/>
        <v>2</v>
      </c>
      <c r="AH49" s="2">
        <f t="shared" si="5"/>
        <v>2024</v>
      </c>
      <c r="AJ49" s="5">
        <f t="shared" si="6"/>
        <v>22548</v>
      </c>
      <c r="AK49" s="2">
        <f t="shared" si="7"/>
        <v>12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40"/>
    </row>
    <row r="50" spans="1:89" x14ac:dyDescent="0.25">
      <c r="A50" s="18">
        <v>45333</v>
      </c>
      <c r="B50" s="12">
        <v>14064</v>
      </c>
      <c r="C50" s="12">
        <v>14074</v>
      </c>
      <c r="D50" s="12">
        <v>14371</v>
      </c>
      <c r="E50" s="12">
        <v>14139</v>
      </c>
      <c r="F50" s="12">
        <v>14848</v>
      </c>
      <c r="G50" s="12">
        <v>15565</v>
      </c>
      <c r="H50" s="12">
        <v>16529</v>
      </c>
      <c r="I50" s="12">
        <v>19114</v>
      </c>
      <c r="J50" s="12">
        <v>20813</v>
      </c>
      <c r="K50" s="12">
        <v>21928</v>
      </c>
      <c r="L50" s="12">
        <v>22486</v>
      </c>
      <c r="M50" s="12">
        <v>22550</v>
      </c>
      <c r="N50" s="12">
        <v>21630</v>
      </c>
      <c r="O50" s="12">
        <v>21740</v>
      </c>
      <c r="P50" s="12">
        <v>21299</v>
      </c>
      <c r="Q50" s="12">
        <v>20944</v>
      </c>
      <c r="R50" s="12">
        <v>20377</v>
      </c>
      <c r="S50" s="12">
        <v>19434</v>
      </c>
      <c r="T50" s="12">
        <v>18574</v>
      </c>
      <c r="U50" s="12">
        <v>18024</v>
      </c>
      <c r="V50" s="12">
        <v>17300</v>
      </c>
      <c r="W50" s="12">
        <v>16446</v>
      </c>
      <c r="X50" s="12">
        <v>15099</v>
      </c>
      <c r="Y50" s="12">
        <v>14672</v>
      </c>
      <c r="Z50" s="5"/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436020</v>
      </c>
      <c r="AE50" s="5">
        <f t="shared" si="3"/>
        <v>436020</v>
      </c>
      <c r="AG50" s="2">
        <f t="shared" si="4"/>
        <v>2</v>
      </c>
      <c r="AH50" s="2">
        <f t="shared" si="5"/>
        <v>2024</v>
      </c>
      <c r="AJ50" s="5">
        <f t="shared" si="6"/>
        <v>22550</v>
      </c>
      <c r="AK50" s="2">
        <f t="shared" si="7"/>
        <v>12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40"/>
    </row>
    <row r="51" spans="1:89" x14ac:dyDescent="0.25">
      <c r="A51" s="18">
        <v>45334</v>
      </c>
      <c r="B51" s="12">
        <v>14056</v>
      </c>
      <c r="C51" s="12">
        <v>14169</v>
      </c>
      <c r="D51" s="12">
        <v>14419</v>
      </c>
      <c r="E51" s="12">
        <v>14384</v>
      </c>
      <c r="F51" s="12">
        <v>15047</v>
      </c>
      <c r="G51" s="12">
        <v>15808</v>
      </c>
      <c r="H51" s="12">
        <v>16963</v>
      </c>
      <c r="I51" s="12">
        <v>20128</v>
      </c>
      <c r="J51" s="12">
        <v>21889</v>
      </c>
      <c r="K51" s="12">
        <v>22887</v>
      </c>
      <c r="L51" s="12">
        <v>23513</v>
      </c>
      <c r="M51" s="12">
        <v>23381</v>
      </c>
      <c r="N51" s="12">
        <v>22640</v>
      </c>
      <c r="O51" s="12">
        <v>22907</v>
      </c>
      <c r="P51" s="12">
        <v>22395</v>
      </c>
      <c r="Q51" s="12">
        <v>22143</v>
      </c>
      <c r="R51" s="12">
        <v>21426</v>
      </c>
      <c r="S51" s="12">
        <v>19831</v>
      </c>
      <c r="T51" s="12">
        <v>18954</v>
      </c>
      <c r="U51" s="12">
        <v>18363</v>
      </c>
      <c r="V51" s="12">
        <v>17672</v>
      </c>
      <c r="W51" s="12">
        <v>16601</v>
      </c>
      <c r="X51" s="12">
        <v>15295</v>
      </c>
      <c r="Y51" s="12">
        <v>14744</v>
      </c>
      <c r="Z51" s="5"/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330025</v>
      </c>
      <c r="AD51" s="5">
        <f t="shared" si="2"/>
        <v>119590</v>
      </c>
      <c r="AE51" s="5">
        <f t="shared" si="3"/>
        <v>449615</v>
      </c>
      <c r="AG51" s="2">
        <f t="shared" si="4"/>
        <v>2</v>
      </c>
      <c r="AH51" s="2">
        <f t="shared" si="5"/>
        <v>2024</v>
      </c>
      <c r="AJ51" s="5">
        <f t="shared" si="6"/>
        <v>23513</v>
      </c>
      <c r="AK51" s="2">
        <f t="shared" si="7"/>
        <v>11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40"/>
    </row>
    <row r="52" spans="1:89" x14ac:dyDescent="0.25">
      <c r="A52" s="18">
        <v>45335</v>
      </c>
      <c r="B52" s="12">
        <v>14114</v>
      </c>
      <c r="C52" s="12">
        <v>14226</v>
      </c>
      <c r="D52" s="12">
        <v>14477</v>
      </c>
      <c r="E52" s="12">
        <v>14442</v>
      </c>
      <c r="F52" s="12">
        <v>15108</v>
      </c>
      <c r="G52" s="12">
        <v>15872</v>
      </c>
      <c r="H52" s="12">
        <v>17035</v>
      </c>
      <c r="I52" s="12">
        <v>20210</v>
      </c>
      <c r="J52" s="12">
        <v>21979</v>
      </c>
      <c r="K52" s="12">
        <v>22979</v>
      </c>
      <c r="L52" s="12">
        <v>23609</v>
      </c>
      <c r="M52" s="12">
        <v>23477</v>
      </c>
      <c r="N52" s="12">
        <v>22732</v>
      </c>
      <c r="O52" s="12">
        <v>23000</v>
      </c>
      <c r="P52" s="12">
        <v>22486</v>
      </c>
      <c r="Q52" s="12">
        <v>22233</v>
      </c>
      <c r="R52" s="12">
        <v>21514</v>
      </c>
      <c r="S52" s="12">
        <v>19911</v>
      </c>
      <c r="T52" s="12">
        <v>19031</v>
      </c>
      <c r="U52" s="12">
        <v>18438</v>
      </c>
      <c r="V52" s="12">
        <v>17741</v>
      </c>
      <c r="W52" s="12">
        <v>16668</v>
      </c>
      <c r="X52" s="12">
        <v>15356</v>
      </c>
      <c r="Y52" s="12">
        <v>14808</v>
      </c>
      <c r="Z52" s="5"/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331364</v>
      </c>
      <c r="AD52" s="5">
        <f t="shared" si="2"/>
        <v>120082</v>
      </c>
      <c r="AE52" s="5">
        <f t="shared" si="3"/>
        <v>451446</v>
      </c>
      <c r="AG52" s="2">
        <f t="shared" si="4"/>
        <v>2</v>
      </c>
      <c r="AH52" s="2">
        <f t="shared" si="5"/>
        <v>2024</v>
      </c>
      <c r="AJ52" s="5">
        <f t="shared" si="6"/>
        <v>23609</v>
      </c>
      <c r="AK52" s="2">
        <f t="shared" si="7"/>
        <v>11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40"/>
    </row>
    <row r="53" spans="1:89" x14ac:dyDescent="0.25">
      <c r="A53" s="18">
        <v>45336</v>
      </c>
      <c r="B53" s="12">
        <v>14261</v>
      </c>
      <c r="C53" s="12">
        <v>14374</v>
      </c>
      <c r="D53" s="12">
        <v>14626</v>
      </c>
      <c r="E53" s="12">
        <v>14593</v>
      </c>
      <c r="F53" s="12">
        <v>15264</v>
      </c>
      <c r="G53" s="12">
        <v>16037</v>
      </c>
      <c r="H53" s="12">
        <v>17210</v>
      </c>
      <c r="I53" s="12">
        <v>20421</v>
      </c>
      <c r="J53" s="12">
        <v>22206</v>
      </c>
      <c r="K53" s="12">
        <v>23219</v>
      </c>
      <c r="L53" s="12">
        <v>23853</v>
      </c>
      <c r="M53" s="12">
        <v>23722</v>
      </c>
      <c r="N53" s="12">
        <v>22970</v>
      </c>
      <c r="O53" s="12">
        <v>23241</v>
      </c>
      <c r="P53" s="12">
        <v>22720</v>
      </c>
      <c r="Q53" s="12">
        <v>22463</v>
      </c>
      <c r="R53" s="12">
        <v>21738</v>
      </c>
      <c r="S53" s="12">
        <v>20120</v>
      </c>
      <c r="T53" s="12">
        <v>19229</v>
      </c>
      <c r="U53" s="12">
        <v>18629</v>
      </c>
      <c r="V53" s="12">
        <v>17929</v>
      </c>
      <c r="W53" s="12">
        <v>16843</v>
      </c>
      <c r="X53" s="12">
        <v>15516</v>
      </c>
      <c r="Y53" s="12">
        <v>14961</v>
      </c>
      <c r="Z53" s="5"/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334819</v>
      </c>
      <c r="AD53" s="5">
        <f t="shared" si="2"/>
        <v>121326</v>
      </c>
      <c r="AE53" s="5">
        <f t="shared" si="3"/>
        <v>456145</v>
      </c>
      <c r="AG53" s="2">
        <f t="shared" si="4"/>
        <v>2</v>
      </c>
      <c r="AH53" s="2">
        <f t="shared" si="5"/>
        <v>2024</v>
      </c>
      <c r="AJ53" s="5">
        <f t="shared" si="6"/>
        <v>23853</v>
      </c>
      <c r="AK53" s="2">
        <f t="shared" si="7"/>
        <v>11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40"/>
    </row>
    <row r="54" spans="1:89" x14ac:dyDescent="0.25">
      <c r="A54" s="18">
        <v>45337</v>
      </c>
      <c r="B54" s="12">
        <v>14310</v>
      </c>
      <c r="C54" s="12">
        <v>14425</v>
      </c>
      <c r="D54" s="12">
        <v>14679</v>
      </c>
      <c r="E54" s="12">
        <v>14643</v>
      </c>
      <c r="F54" s="12">
        <v>15319</v>
      </c>
      <c r="G54" s="12">
        <v>16092</v>
      </c>
      <c r="H54" s="12">
        <v>17266</v>
      </c>
      <c r="I54" s="12">
        <v>20490</v>
      </c>
      <c r="J54" s="12">
        <v>22283</v>
      </c>
      <c r="K54" s="12">
        <v>23300</v>
      </c>
      <c r="L54" s="12">
        <v>23935</v>
      </c>
      <c r="M54" s="12">
        <v>23804</v>
      </c>
      <c r="N54" s="12">
        <v>23049</v>
      </c>
      <c r="O54" s="12">
        <v>23321</v>
      </c>
      <c r="P54" s="12">
        <v>22800</v>
      </c>
      <c r="Q54" s="12">
        <v>22539</v>
      </c>
      <c r="R54" s="12">
        <v>21813</v>
      </c>
      <c r="S54" s="12">
        <v>20186</v>
      </c>
      <c r="T54" s="12">
        <v>19294</v>
      </c>
      <c r="U54" s="12">
        <v>18693</v>
      </c>
      <c r="V54" s="12">
        <v>17990</v>
      </c>
      <c r="W54" s="12">
        <v>16898</v>
      </c>
      <c r="X54" s="12">
        <v>15569</v>
      </c>
      <c r="Y54" s="12">
        <v>15011</v>
      </c>
      <c r="Z54" s="5"/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335964</v>
      </c>
      <c r="AD54" s="5">
        <f t="shared" si="2"/>
        <v>121745</v>
      </c>
      <c r="AE54" s="5">
        <f t="shared" si="3"/>
        <v>457709</v>
      </c>
      <c r="AG54" s="2">
        <f t="shared" si="4"/>
        <v>2</v>
      </c>
      <c r="AH54" s="2">
        <f t="shared" si="5"/>
        <v>2024</v>
      </c>
      <c r="AJ54" s="5">
        <f t="shared" si="6"/>
        <v>23935</v>
      </c>
      <c r="AK54" s="2">
        <f t="shared" si="7"/>
        <v>11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40"/>
    </row>
    <row r="55" spans="1:89" x14ac:dyDescent="0.25">
      <c r="A55" s="18">
        <v>45338</v>
      </c>
      <c r="B55" s="12">
        <v>14349</v>
      </c>
      <c r="C55" s="12">
        <v>14465</v>
      </c>
      <c r="D55" s="12">
        <v>14719</v>
      </c>
      <c r="E55" s="12">
        <v>14683</v>
      </c>
      <c r="F55" s="12">
        <v>15358</v>
      </c>
      <c r="G55" s="12">
        <v>16132</v>
      </c>
      <c r="H55" s="12">
        <v>17322</v>
      </c>
      <c r="I55" s="12">
        <v>20509</v>
      </c>
      <c r="J55" s="12">
        <v>22300</v>
      </c>
      <c r="K55" s="12">
        <v>23316</v>
      </c>
      <c r="L55" s="12">
        <v>23951</v>
      </c>
      <c r="M55" s="12">
        <v>23820</v>
      </c>
      <c r="N55" s="12">
        <v>23064</v>
      </c>
      <c r="O55" s="12">
        <v>23337</v>
      </c>
      <c r="P55" s="12">
        <v>22814</v>
      </c>
      <c r="Q55" s="12">
        <v>22556</v>
      </c>
      <c r="R55" s="12">
        <v>21830</v>
      </c>
      <c r="S55" s="12">
        <v>20230</v>
      </c>
      <c r="T55" s="12">
        <v>19337</v>
      </c>
      <c r="U55" s="12">
        <v>18739</v>
      </c>
      <c r="V55" s="12">
        <v>18035</v>
      </c>
      <c r="W55" s="12">
        <v>16941</v>
      </c>
      <c r="X55" s="12">
        <v>15613</v>
      </c>
      <c r="Y55" s="12">
        <v>15053</v>
      </c>
      <c r="Z55" s="5"/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336392</v>
      </c>
      <c r="AD55" s="5">
        <f t="shared" si="2"/>
        <v>122081</v>
      </c>
      <c r="AE55" s="5">
        <f t="shared" si="3"/>
        <v>458473</v>
      </c>
      <c r="AG55" s="2">
        <f t="shared" si="4"/>
        <v>2</v>
      </c>
      <c r="AH55" s="2">
        <f t="shared" si="5"/>
        <v>2024</v>
      </c>
      <c r="AJ55" s="5">
        <f t="shared" si="6"/>
        <v>23951</v>
      </c>
      <c r="AK55" s="2">
        <f t="shared" si="7"/>
        <v>11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40"/>
    </row>
    <row r="56" spans="1:89" x14ac:dyDescent="0.25">
      <c r="A56" s="18">
        <v>45339</v>
      </c>
      <c r="B56" s="12">
        <v>14360</v>
      </c>
      <c r="C56" s="12">
        <v>14372</v>
      </c>
      <c r="D56" s="12">
        <v>14675</v>
      </c>
      <c r="E56" s="12">
        <v>14437</v>
      </c>
      <c r="F56" s="12">
        <v>15161</v>
      </c>
      <c r="G56" s="12">
        <v>15892</v>
      </c>
      <c r="H56" s="12">
        <v>16859</v>
      </c>
      <c r="I56" s="12">
        <v>19476</v>
      </c>
      <c r="J56" s="12">
        <v>21206</v>
      </c>
      <c r="K56" s="12">
        <v>22341</v>
      </c>
      <c r="L56" s="12">
        <v>22910</v>
      </c>
      <c r="M56" s="12">
        <v>22974</v>
      </c>
      <c r="N56" s="12">
        <v>22038</v>
      </c>
      <c r="O56" s="12">
        <v>22154</v>
      </c>
      <c r="P56" s="12">
        <v>21703</v>
      </c>
      <c r="Q56" s="12">
        <v>21339</v>
      </c>
      <c r="R56" s="12">
        <v>20762</v>
      </c>
      <c r="S56" s="12">
        <v>19832</v>
      </c>
      <c r="T56" s="12">
        <v>18953</v>
      </c>
      <c r="U56" s="12">
        <v>18396</v>
      </c>
      <c r="V56" s="12">
        <v>17658</v>
      </c>
      <c r="W56" s="12">
        <v>16787</v>
      </c>
      <c r="X56" s="12">
        <v>15416</v>
      </c>
      <c r="Y56" s="12">
        <v>14981</v>
      </c>
      <c r="Z56" s="5"/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444682</v>
      </c>
      <c r="AE56" s="5">
        <f t="shared" si="3"/>
        <v>444682</v>
      </c>
      <c r="AG56" s="2">
        <f t="shared" si="4"/>
        <v>2</v>
      </c>
      <c r="AH56" s="2">
        <f t="shared" si="5"/>
        <v>2024</v>
      </c>
      <c r="AJ56" s="5">
        <f t="shared" si="6"/>
        <v>22974</v>
      </c>
      <c r="AK56" s="2">
        <f t="shared" si="7"/>
        <v>12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40"/>
    </row>
    <row r="57" spans="1:89" x14ac:dyDescent="0.25">
      <c r="A57" s="18">
        <v>45340</v>
      </c>
      <c r="B57" s="12">
        <v>14358</v>
      </c>
      <c r="C57" s="12">
        <v>14371</v>
      </c>
      <c r="D57" s="12">
        <v>14673</v>
      </c>
      <c r="E57" s="12">
        <v>14435</v>
      </c>
      <c r="F57" s="12">
        <v>15159</v>
      </c>
      <c r="G57" s="12">
        <v>15888</v>
      </c>
      <c r="H57" s="12">
        <v>16845</v>
      </c>
      <c r="I57" s="12">
        <v>19473</v>
      </c>
      <c r="J57" s="12">
        <v>21202</v>
      </c>
      <c r="K57" s="12">
        <v>22340</v>
      </c>
      <c r="L57" s="12">
        <v>22906</v>
      </c>
      <c r="M57" s="12">
        <v>22972</v>
      </c>
      <c r="N57" s="12">
        <v>22035</v>
      </c>
      <c r="O57" s="12">
        <v>22146</v>
      </c>
      <c r="P57" s="12">
        <v>21698</v>
      </c>
      <c r="Q57" s="12">
        <v>21335</v>
      </c>
      <c r="R57" s="12">
        <v>20756</v>
      </c>
      <c r="S57" s="12">
        <v>19823</v>
      </c>
      <c r="T57" s="12">
        <v>18949</v>
      </c>
      <c r="U57" s="12">
        <v>18391</v>
      </c>
      <c r="V57" s="12">
        <v>17655</v>
      </c>
      <c r="W57" s="12">
        <v>16786</v>
      </c>
      <c r="X57" s="12">
        <v>15413</v>
      </c>
      <c r="Y57" s="12">
        <v>14978</v>
      </c>
      <c r="Z57" s="5"/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444587</v>
      </c>
      <c r="AE57" s="5">
        <f t="shared" si="3"/>
        <v>444587</v>
      </c>
      <c r="AG57" s="2">
        <f t="shared" si="4"/>
        <v>2</v>
      </c>
      <c r="AH57" s="2">
        <f t="shared" si="5"/>
        <v>2024</v>
      </c>
      <c r="AJ57" s="5">
        <f t="shared" si="6"/>
        <v>22972</v>
      </c>
      <c r="AK57" s="2">
        <f t="shared" si="7"/>
        <v>12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40"/>
    </row>
    <row r="58" spans="1:89" x14ac:dyDescent="0.25">
      <c r="A58" s="18">
        <v>45341</v>
      </c>
      <c r="B58" s="12">
        <v>14355</v>
      </c>
      <c r="C58" s="12">
        <v>14367</v>
      </c>
      <c r="D58" s="12">
        <v>14670</v>
      </c>
      <c r="E58" s="12">
        <v>14432</v>
      </c>
      <c r="F58" s="12">
        <v>15155</v>
      </c>
      <c r="G58" s="12">
        <v>15885</v>
      </c>
      <c r="H58" s="12">
        <v>16835</v>
      </c>
      <c r="I58" s="12">
        <v>19470</v>
      </c>
      <c r="J58" s="12">
        <v>21198</v>
      </c>
      <c r="K58" s="12">
        <v>22335</v>
      </c>
      <c r="L58" s="12">
        <v>22902</v>
      </c>
      <c r="M58" s="12">
        <v>22967</v>
      </c>
      <c r="N58" s="12">
        <v>22031</v>
      </c>
      <c r="O58" s="12">
        <v>22142</v>
      </c>
      <c r="P58" s="12">
        <v>21694</v>
      </c>
      <c r="Q58" s="12">
        <v>21332</v>
      </c>
      <c r="R58" s="12">
        <v>20753</v>
      </c>
      <c r="S58" s="12">
        <v>19806</v>
      </c>
      <c r="T58" s="12">
        <v>18948</v>
      </c>
      <c r="U58" s="12">
        <v>18389</v>
      </c>
      <c r="V58" s="12">
        <v>17653</v>
      </c>
      <c r="W58" s="12">
        <v>16783</v>
      </c>
      <c r="X58" s="12">
        <v>15410</v>
      </c>
      <c r="Y58" s="12">
        <v>14975</v>
      </c>
      <c r="Z58" s="5"/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444487</v>
      </c>
      <c r="AE58" s="5">
        <f t="shared" si="3"/>
        <v>444487</v>
      </c>
      <c r="AG58" s="2">
        <f t="shared" si="4"/>
        <v>2</v>
      </c>
      <c r="AH58" s="2">
        <f t="shared" si="5"/>
        <v>2024</v>
      </c>
      <c r="AJ58" s="5">
        <f t="shared" si="6"/>
        <v>22967</v>
      </c>
      <c r="AK58" s="2">
        <f t="shared" si="7"/>
        <v>12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40"/>
    </row>
    <row r="59" spans="1:89" x14ac:dyDescent="0.25">
      <c r="A59" s="18">
        <v>45342</v>
      </c>
      <c r="B59" s="12">
        <v>14450</v>
      </c>
      <c r="C59" s="12">
        <v>14564</v>
      </c>
      <c r="D59" s="12">
        <v>14820</v>
      </c>
      <c r="E59" s="12">
        <v>14785</v>
      </c>
      <c r="F59" s="12">
        <v>15465</v>
      </c>
      <c r="G59" s="12">
        <v>16244</v>
      </c>
      <c r="H59" s="12">
        <v>17399</v>
      </c>
      <c r="I59" s="12">
        <v>20646</v>
      </c>
      <c r="J59" s="12">
        <v>22451</v>
      </c>
      <c r="K59" s="12">
        <v>23475</v>
      </c>
      <c r="L59" s="12">
        <v>24116</v>
      </c>
      <c r="M59" s="12">
        <v>23981</v>
      </c>
      <c r="N59" s="12">
        <v>23223</v>
      </c>
      <c r="O59" s="12">
        <v>23495</v>
      </c>
      <c r="P59" s="12">
        <v>22971</v>
      </c>
      <c r="Q59" s="12">
        <v>22710</v>
      </c>
      <c r="R59" s="12">
        <v>21977</v>
      </c>
      <c r="S59" s="12">
        <v>20354</v>
      </c>
      <c r="T59" s="12">
        <v>19467</v>
      </c>
      <c r="U59" s="12">
        <v>18866</v>
      </c>
      <c r="V59" s="12">
        <v>18157</v>
      </c>
      <c r="W59" s="12">
        <v>17057</v>
      </c>
      <c r="X59" s="12">
        <v>15719</v>
      </c>
      <c r="Y59" s="12">
        <v>15152</v>
      </c>
      <c r="Z59" s="5"/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338665</v>
      </c>
      <c r="AD59" s="5">
        <f t="shared" si="2"/>
        <v>122879</v>
      </c>
      <c r="AE59" s="5">
        <f t="shared" si="3"/>
        <v>461544</v>
      </c>
      <c r="AG59" s="2">
        <f t="shared" si="4"/>
        <v>2</v>
      </c>
      <c r="AH59" s="2">
        <f t="shared" si="5"/>
        <v>2024</v>
      </c>
      <c r="AJ59" s="5">
        <f t="shared" si="6"/>
        <v>24116</v>
      </c>
      <c r="AK59" s="2">
        <f t="shared" si="7"/>
        <v>11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40"/>
    </row>
    <row r="60" spans="1:89" x14ac:dyDescent="0.25">
      <c r="A60" s="18">
        <v>45343</v>
      </c>
      <c r="B60" s="12">
        <v>14449</v>
      </c>
      <c r="C60" s="12">
        <v>14564</v>
      </c>
      <c r="D60" s="12">
        <v>14820</v>
      </c>
      <c r="E60" s="12">
        <v>14785</v>
      </c>
      <c r="F60" s="12">
        <v>15464</v>
      </c>
      <c r="G60" s="12">
        <v>16243</v>
      </c>
      <c r="H60" s="12">
        <v>17401</v>
      </c>
      <c r="I60" s="12">
        <v>20642</v>
      </c>
      <c r="J60" s="12">
        <v>22448</v>
      </c>
      <c r="K60" s="12">
        <v>23474</v>
      </c>
      <c r="L60" s="12">
        <v>24116</v>
      </c>
      <c r="M60" s="12">
        <v>23980</v>
      </c>
      <c r="N60" s="12">
        <v>23221</v>
      </c>
      <c r="O60" s="12">
        <v>23494</v>
      </c>
      <c r="P60" s="12">
        <v>22968</v>
      </c>
      <c r="Q60" s="12">
        <v>22708</v>
      </c>
      <c r="R60" s="12">
        <v>21974</v>
      </c>
      <c r="S60" s="12">
        <v>20354</v>
      </c>
      <c r="T60" s="12">
        <v>19469</v>
      </c>
      <c r="U60" s="12">
        <v>18864</v>
      </c>
      <c r="V60" s="12">
        <v>18153</v>
      </c>
      <c r="W60" s="12">
        <v>17055</v>
      </c>
      <c r="X60" s="12">
        <v>15717</v>
      </c>
      <c r="Y60" s="12">
        <v>15151</v>
      </c>
      <c r="Z60" s="5"/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338637</v>
      </c>
      <c r="AD60" s="5">
        <f t="shared" si="2"/>
        <v>122877</v>
      </c>
      <c r="AE60" s="5">
        <f t="shared" si="3"/>
        <v>461514</v>
      </c>
      <c r="AG60" s="2">
        <f t="shared" si="4"/>
        <v>2</v>
      </c>
      <c r="AH60" s="2">
        <f t="shared" si="5"/>
        <v>2024</v>
      </c>
      <c r="AJ60" s="5">
        <f t="shared" si="6"/>
        <v>24116</v>
      </c>
      <c r="AK60" s="2">
        <f t="shared" si="7"/>
        <v>11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40"/>
    </row>
    <row r="61" spans="1:89" x14ac:dyDescent="0.25">
      <c r="A61" s="18">
        <v>45344</v>
      </c>
      <c r="B61" s="12">
        <v>14588</v>
      </c>
      <c r="C61" s="12">
        <v>14706</v>
      </c>
      <c r="D61" s="12">
        <v>14963</v>
      </c>
      <c r="E61" s="12">
        <v>14928</v>
      </c>
      <c r="F61" s="12">
        <v>15615</v>
      </c>
      <c r="G61" s="12">
        <v>16401</v>
      </c>
      <c r="H61" s="12">
        <v>17585</v>
      </c>
      <c r="I61" s="12">
        <v>20847</v>
      </c>
      <c r="J61" s="12">
        <v>22672</v>
      </c>
      <c r="K61" s="12">
        <v>23704</v>
      </c>
      <c r="L61" s="12">
        <v>24353</v>
      </c>
      <c r="M61" s="12">
        <v>24218</v>
      </c>
      <c r="N61" s="12">
        <v>23451</v>
      </c>
      <c r="O61" s="12">
        <v>23725</v>
      </c>
      <c r="P61" s="12">
        <v>23197</v>
      </c>
      <c r="Q61" s="12">
        <v>22932</v>
      </c>
      <c r="R61" s="12">
        <v>22193</v>
      </c>
      <c r="S61" s="12">
        <v>20560</v>
      </c>
      <c r="T61" s="12">
        <v>19660</v>
      </c>
      <c r="U61" s="12">
        <v>19049</v>
      </c>
      <c r="V61" s="12">
        <v>18332</v>
      </c>
      <c r="W61" s="12">
        <v>17223</v>
      </c>
      <c r="X61" s="12">
        <v>15872</v>
      </c>
      <c r="Y61" s="12">
        <v>15300</v>
      </c>
      <c r="Z61" s="5"/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341988</v>
      </c>
      <c r="AD61" s="5">
        <f t="shared" si="2"/>
        <v>124086</v>
      </c>
      <c r="AE61" s="5">
        <f t="shared" si="3"/>
        <v>466074</v>
      </c>
      <c r="AG61" s="2">
        <f t="shared" si="4"/>
        <v>2</v>
      </c>
      <c r="AH61" s="2">
        <f t="shared" si="5"/>
        <v>2024</v>
      </c>
      <c r="AJ61" s="5">
        <f t="shared" si="6"/>
        <v>24353</v>
      </c>
      <c r="AK61" s="2">
        <f t="shared" si="7"/>
        <v>11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40"/>
    </row>
    <row r="62" spans="1:89" x14ac:dyDescent="0.25">
      <c r="A62" s="18">
        <v>45345</v>
      </c>
      <c r="B62" s="12">
        <v>14585</v>
      </c>
      <c r="C62" s="12">
        <v>14704</v>
      </c>
      <c r="D62" s="12">
        <v>14961</v>
      </c>
      <c r="E62" s="12">
        <v>14926</v>
      </c>
      <c r="F62" s="12">
        <v>15612</v>
      </c>
      <c r="G62" s="12">
        <v>16400</v>
      </c>
      <c r="H62" s="12">
        <v>17605</v>
      </c>
      <c r="I62" s="12">
        <v>20849</v>
      </c>
      <c r="J62" s="12">
        <v>22668</v>
      </c>
      <c r="K62" s="12">
        <v>23703</v>
      </c>
      <c r="L62" s="12">
        <v>24350</v>
      </c>
      <c r="M62" s="12">
        <v>24215</v>
      </c>
      <c r="N62" s="12">
        <v>23448</v>
      </c>
      <c r="O62" s="12">
        <v>23723</v>
      </c>
      <c r="P62" s="12">
        <v>23194</v>
      </c>
      <c r="Q62" s="12">
        <v>22929</v>
      </c>
      <c r="R62" s="12">
        <v>22191</v>
      </c>
      <c r="S62" s="12">
        <v>20563</v>
      </c>
      <c r="T62" s="12">
        <v>19658</v>
      </c>
      <c r="U62" s="12">
        <v>19049</v>
      </c>
      <c r="V62" s="12">
        <v>18330</v>
      </c>
      <c r="W62" s="12">
        <v>17221</v>
      </c>
      <c r="X62" s="12">
        <v>15870</v>
      </c>
      <c r="Y62" s="12">
        <v>15299</v>
      </c>
      <c r="Z62" s="5"/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341961</v>
      </c>
      <c r="AD62" s="5">
        <f t="shared" si="2"/>
        <v>124092</v>
      </c>
      <c r="AE62" s="5">
        <f t="shared" si="3"/>
        <v>466053</v>
      </c>
      <c r="AG62" s="2">
        <f t="shared" si="4"/>
        <v>2</v>
      </c>
      <c r="AH62" s="2">
        <f t="shared" si="5"/>
        <v>2024</v>
      </c>
      <c r="AJ62" s="5">
        <f t="shared" si="6"/>
        <v>24350</v>
      </c>
      <c r="AK62" s="2">
        <f t="shared" si="7"/>
        <v>11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40"/>
    </row>
    <row r="63" spans="1:89" x14ac:dyDescent="0.25">
      <c r="A63" s="18">
        <v>45346</v>
      </c>
      <c r="B63" s="12">
        <v>14593</v>
      </c>
      <c r="C63" s="12">
        <v>14606</v>
      </c>
      <c r="D63" s="12">
        <v>14911</v>
      </c>
      <c r="E63" s="12">
        <v>14671</v>
      </c>
      <c r="F63" s="12">
        <v>15403</v>
      </c>
      <c r="G63" s="12">
        <v>16148</v>
      </c>
      <c r="H63" s="12">
        <v>17116</v>
      </c>
      <c r="I63" s="12">
        <v>19796</v>
      </c>
      <c r="J63" s="12">
        <v>21553</v>
      </c>
      <c r="K63" s="12">
        <v>22708</v>
      </c>
      <c r="L63" s="12">
        <v>23286</v>
      </c>
      <c r="M63" s="12">
        <v>23353</v>
      </c>
      <c r="N63" s="12">
        <v>22402</v>
      </c>
      <c r="O63" s="12">
        <v>22512</v>
      </c>
      <c r="P63" s="12">
        <v>22057</v>
      </c>
      <c r="Q63" s="12">
        <v>21691</v>
      </c>
      <c r="R63" s="12">
        <v>21101</v>
      </c>
      <c r="S63" s="12">
        <v>20124</v>
      </c>
      <c r="T63" s="12">
        <v>19265</v>
      </c>
      <c r="U63" s="12">
        <v>18696</v>
      </c>
      <c r="V63" s="12">
        <v>17946</v>
      </c>
      <c r="W63" s="12">
        <v>17064</v>
      </c>
      <c r="X63" s="12">
        <v>15668</v>
      </c>
      <c r="Y63" s="12">
        <v>15227</v>
      </c>
      <c r="Z63" s="5"/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451897</v>
      </c>
      <c r="AE63" s="5">
        <f t="shared" si="3"/>
        <v>451897</v>
      </c>
      <c r="AG63" s="2">
        <f t="shared" si="4"/>
        <v>2</v>
      </c>
      <c r="AH63" s="2">
        <f t="shared" si="5"/>
        <v>2024</v>
      </c>
      <c r="AJ63" s="5">
        <f t="shared" si="6"/>
        <v>23353</v>
      </c>
      <c r="AK63" s="2">
        <f t="shared" si="7"/>
        <v>12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40"/>
    </row>
    <row r="64" spans="1:89" x14ac:dyDescent="0.25">
      <c r="A64" s="18">
        <v>45347</v>
      </c>
      <c r="B64" s="12">
        <v>14591</v>
      </c>
      <c r="C64" s="12">
        <v>14603</v>
      </c>
      <c r="D64" s="12">
        <v>14910</v>
      </c>
      <c r="E64" s="12">
        <v>14669</v>
      </c>
      <c r="F64" s="12">
        <v>15403</v>
      </c>
      <c r="G64" s="12">
        <v>16146</v>
      </c>
      <c r="H64" s="12">
        <v>17099</v>
      </c>
      <c r="I64" s="12">
        <v>19791</v>
      </c>
      <c r="J64" s="12">
        <v>21548</v>
      </c>
      <c r="K64" s="12">
        <v>22704</v>
      </c>
      <c r="L64" s="12">
        <v>23281</v>
      </c>
      <c r="M64" s="12">
        <v>23347</v>
      </c>
      <c r="N64" s="12">
        <v>22397</v>
      </c>
      <c r="O64" s="12">
        <v>22507</v>
      </c>
      <c r="P64" s="12">
        <v>22052</v>
      </c>
      <c r="Q64" s="12">
        <v>21682</v>
      </c>
      <c r="R64" s="12">
        <v>21096</v>
      </c>
      <c r="S64" s="12">
        <v>20125</v>
      </c>
      <c r="T64" s="12">
        <v>19258</v>
      </c>
      <c r="U64" s="12">
        <v>18691</v>
      </c>
      <c r="V64" s="12">
        <v>17942</v>
      </c>
      <c r="W64" s="12">
        <v>17059</v>
      </c>
      <c r="X64" s="12">
        <v>15664</v>
      </c>
      <c r="Y64" s="12">
        <v>15221</v>
      </c>
      <c r="Z64" s="5"/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451786</v>
      </c>
      <c r="AE64" s="5">
        <f t="shared" si="3"/>
        <v>451786</v>
      </c>
      <c r="AG64" s="2">
        <f t="shared" si="4"/>
        <v>2</v>
      </c>
      <c r="AH64" s="2">
        <f t="shared" si="5"/>
        <v>2024</v>
      </c>
      <c r="AJ64" s="5">
        <f t="shared" si="6"/>
        <v>23347</v>
      </c>
      <c r="AK64" s="2">
        <f t="shared" si="7"/>
        <v>12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40"/>
    </row>
    <row r="65" spans="1:89" x14ac:dyDescent="0.25">
      <c r="A65" s="18">
        <v>45348</v>
      </c>
      <c r="B65" s="12">
        <v>14660</v>
      </c>
      <c r="C65" s="12">
        <v>14776</v>
      </c>
      <c r="D65" s="12">
        <v>15036</v>
      </c>
      <c r="E65" s="12">
        <v>14999</v>
      </c>
      <c r="F65" s="12">
        <v>15690</v>
      </c>
      <c r="G65" s="12">
        <v>16479</v>
      </c>
      <c r="H65" s="12">
        <v>17658</v>
      </c>
      <c r="I65" s="12">
        <v>20947</v>
      </c>
      <c r="J65" s="12">
        <v>22780</v>
      </c>
      <c r="K65" s="12">
        <v>23820</v>
      </c>
      <c r="L65" s="12">
        <v>24469</v>
      </c>
      <c r="M65" s="12">
        <v>24333</v>
      </c>
      <c r="N65" s="12">
        <v>23565</v>
      </c>
      <c r="O65" s="12">
        <v>23839</v>
      </c>
      <c r="P65" s="12">
        <v>23308</v>
      </c>
      <c r="Q65" s="12">
        <v>23042</v>
      </c>
      <c r="R65" s="12">
        <v>22299</v>
      </c>
      <c r="S65" s="12">
        <v>20654</v>
      </c>
      <c r="T65" s="12">
        <v>19755</v>
      </c>
      <c r="U65" s="12">
        <v>19139</v>
      </c>
      <c r="V65" s="12">
        <v>18419</v>
      </c>
      <c r="W65" s="12">
        <v>17303</v>
      </c>
      <c r="X65" s="12">
        <v>15947</v>
      </c>
      <c r="Y65" s="12">
        <v>15374</v>
      </c>
      <c r="Z65" s="5"/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343619</v>
      </c>
      <c r="AD65" s="5">
        <f t="shared" si="2"/>
        <v>124672</v>
      </c>
      <c r="AE65" s="5">
        <f t="shared" si="3"/>
        <v>468291</v>
      </c>
      <c r="AG65" s="2">
        <f t="shared" si="4"/>
        <v>2</v>
      </c>
      <c r="AH65" s="2">
        <f t="shared" si="5"/>
        <v>2024</v>
      </c>
      <c r="AJ65" s="5">
        <f t="shared" si="6"/>
        <v>24469</v>
      </c>
      <c r="AK65" s="2">
        <f t="shared" si="7"/>
        <v>11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40"/>
    </row>
    <row r="66" spans="1:89" x14ac:dyDescent="0.25">
      <c r="A66" s="18">
        <v>45349</v>
      </c>
      <c r="B66" s="12">
        <v>14678</v>
      </c>
      <c r="C66" s="12">
        <v>14793</v>
      </c>
      <c r="D66" s="12">
        <v>15053</v>
      </c>
      <c r="E66" s="12">
        <v>15019</v>
      </c>
      <c r="F66" s="12">
        <v>15707</v>
      </c>
      <c r="G66" s="12">
        <v>16500</v>
      </c>
      <c r="H66" s="12">
        <v>17659</v>
      </c>
      <c r="I66" s="12">
        <v>20974</v>
      </c>
      <c r="J66" s="12">
        <v>22808</v>
      </c>
      <c r="K66" s="12">
        <v>23849</v>
      </c>
      <c r="L66" s="12">
        <v>24499</v>
      </c>
      <c r="M66" s="12">
        <v>24364</v>
      </c>
      <c r="N66" s="12">
        <v>23591</v>
      </c>
      <c r="O66" s="12">
        <v>23869</v>
      </c>
      <c r="P66" s="12">
        <v>23336</v>
      </c>
      <c r="Q66" s="12">
        <v>23071</v>
      </c>
      <c r="R66" s="12">
        <v>22325</v>
      </c>
      <c r="S66" s="12">
        <v>20677</v>
      </c>
      <c r="T66" s="12">
        <v>19777</v>
      </c>
      <c r="U66" s="12">
        <v>19163</v>
      </c>
      <c r="V66" s="12">
        <v>18441</v>
      </c>
      <c r="W66" s="12">
        <v>17325</v>
      </c>
      <c r="X66" s="12">
        <v>15966</v>
      </c>
      <c r="Y66" s="12">
        <v>15391</v>
      </c>
      <c r="Z66" s="5"/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344035</v>
      </c>
      <c r="AD66" s="5">
        <f t="shared" si="2"/>
        <v>124800</v>
      </c>
      <c r="AE66" s="5">
        <f t="shared" si="3"/>
        <v>468835</v>
      </c>
      <c r="AG66" s="2">
        <f t="shared" si="4"/>
        <v>2</v>
      </c>
      <c r="AH66" s="2">
        <f t="shared" si="5"/>
        <v>2024</v>
      </c>
      <c r="AJ66" s="5">
        <f t="shared" si="6"/>
        <v>24499</v>
      </c>
      <c r="AK66" s="2">
        <f t="shared" si="7"/>
        <v>11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40"/>
    </row>
    <row r="67" spans="1:89" x14ac:dyDescent="0.25">
      <c r="A67" s="18">
        <v>45350</v>
      </c>
      <c r="B67" s="12">
        <v>14703</v>
      </c>
      <c r="C67" s="12">
        <v>14822</v>
      </c>
      <c r="D67" s="12">
        <v>15083</v>
      </c>
      <c r="E67" s="12">
        <v>15046</v>
      </c>
      <c r="F67" s="12">
        <v>15739</v>
      </c>
      <c r="G67" s="12">
        <v>16533</v>
      </c>
      <c r="H67" s="12">
        <v>17741</v>
      </c>
      <c r="I67" s="12">
        <v>21018</v>
      </c>
      <c r="J67" s="12">
        <v>22855</v>
      </c>
      <c r="K67" s="12">
        <v>23897</v>
      </c>
      <c r="L67" s="12">
        <v>24551</v>
      </c>
      <c r="M67" s="12">
        <v>24414</v>
      </c>
      <c r="N67" s="12">
        <v>23641</v>
      </c>
      <c r="O67" s="12">
        <v>23919</v>
      </c>
      <c r="P67" s="12">
        <v>23385</v>
      </c>
      <c r="Q67" s="12">
        <v>23119</v>
      </c>
      <c r="R67" s="12">
        <v>22407</v>
      </c>
      <c r="S67" s="12">
        <v>20741</v>
      </c>
      <c r="T67" s="12">
        <v>19819</v>
      </c>
      <c r="U67" s="12">
        <v>19201</v>
      </c>
      <c r="V67" s="12">
        <v>18479</v>
      </c>
      <c r="W67" s="12">
        <v>17361</v>
      </c>
      <c r="X67" s="12">
        <v>15998</v>
      </c>
      <c r="Y67" s="12">
        <v>15422</v>
      </c>
      <c r="Z67" s="5"/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344805</v>
      </c>
      <c r="AD67" s="5">
        <f t="shared" si="2"/>
        <v>125089</v>
      </c>
      <c r="AE67" s="5">
        <f t="shared" si="3"/>
        <v>469894</v>
      </c>
      <c r="AG67" s="2">
        <f t="shared" si="4"/>
        <v>2</v>
      </c>
      <c r="AH67" s="2">
        <f t="shared" si="5"/>
        <v>2024</v>
      </c>
      <c r="AJ67" s="5">
        <f t="shared" si="6"/>
        <v>24551</v>
      </c>
      <c r="AK67" s="2">
        <f t="shared" si="7"/>
        <v>11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40"/>
    </row>
    <row r="68" spans="1:89" x14ac:dyDescent="0.25">
      <c r="A68" s="18">
        <v>45351</v>
      </c>
      <c r="B68" s="12">
        <v>14728</v>
      </c>
      <c r="C68" s="12">
        <v>14843</v>
      </c>
      <c r="D68" s="12">
        <v>15104</v>
      </c>
      <c r="E68" s="12">
        <v>15069</v>
      </c>
      <c r="F68" s="12">
        <v>15763</v>
      </c>
      <c r="G68" s="12">
        <v>16566</v>
      </c>
      <c r="H68" s="12">
        <v>17746</v>
      </c>
      <c r="I68" s="12">
        <v>21055</v>
      </c>
      <c r="J68" s="12">
        <v>22895</v>
      </c>
      <c r="K68" s="12">
        <v>23941</v>
      </c>
      <c r="L68" s="12">
        <v>24589</v>
      </c>
      <c r="M68" s="12">
        <v>24453</v>
      </c>
      <c r="N68" s="12">
        <v>23680</v>
      </c>
      <c r="O68" s="12">
        <v>23957</v>
      </c>
      <c r="P68" s="12">
        <v>23422</v>
      </c>
      <c r="Q68" s="12">
        <v>23156</v>
      </c>
      <c r="R68" s="12">
        <v>22407</v>
      </c>
      <c r="S68" s="12">
        <v>20741</v>
      </c>
      <c r="T68" s="12">
        <v>19847</v>
      </c>
      <c r="U68" s="12">
        <v>19233</v>
      </c>
      <c r="V68" s="12">
        <v>18510</v>
      </c>
      <c r="W68" s="12">
        <v>17390</v>
      </c>
      <c r="X68" s="12">
        <v>16026</v>
      </c>
      <c r="Y68" s="12">
        <v>15450</v>
      </c>
      <c r="Z68" s="5"/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345302</v>
      </c>
      <c r="AD68" s="5">
        <f t="shared" si="2"/>
        <v>125269</v>
      </c>
      <c r="AE68" s="5">
        <f t="shared" si="3"/>
        <v>470571</v>
      </c>
      <c r="AG68" s="2">
        <f t="shared" si="4"/>
        <v>2</v>
      </c>
      <c r="AH68" s="2">
        <f t="shared" si="5"/>
        <v>2024</v>
      </c>
      <c r="AJ68" s="5">
        <f t="shared" si="6"/>
        <v>24589</v>
      </c>
      <c r="AK68" s="2">
        <f t="shared" si="7"/>
        <v>11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40"/>
    </row>
    <row r="69" spans="1:89" x14ac:dyDescent="0.25">
      <c r="A69" s="18">
        <v>45352</v>
      </c>
      <c r="B69" s="12">
        <v>14522</v>
      </c>
      <c r="C69" s="12">
        <v>14219</v>
      </c>
      <c r="D69" s="12">
        <v>14327</v>
      </c>
      <c r="E69" s="12">
        <v>14528</v>
      </c>
      <c r="F69" s="12">
        <v>14712</v>
      </c>
      <c r="G69" s="12">
        <v>15849</v>
      </c>
      <c r="H69" s="12">
        <v>16936</v>
      </c>
      <c r="I69" s="12">
        <v>20120</v>
      </c>
      <c r="J69" s="12">
        <v>22434</v>
      </c>
      <c r="K69" s="12">
        <v>23758</v>
      </c>
      <c r="L69" s="12">
        <v>24245</v>
      </c>
      <c r="M69" s="12">
        <v>24138</v>
      </c>
      <c r="N69" s="12">
        <v>23466</v>
      </c>
      <c r="O69" s="12">
        <v>23242</v>
      </c>
      <c r="P69" s="12">
        <v>23020</v>
      </c>
      <c r="Q69" s="12">
        <v>22734</v>
      </c>
      <c r="R69" s="12">
        <v>21726</v>
      </c>
      <c r="S69" s="12">
        <v>19336</v>
      </c>
      <c r="T69" s="12">
        <v>18618</v>
      </c>
      <c r="U69" s="12">
        <v>18370</v>
      </c>
      <c r="V69" s="12">
        <v>17763</v>
      </c>
      <c r="W69" s="12">
        <v>16611</v>
      </c>
      <c r="X69" s="12">
        <v>15381</v>
      </c>
      <c r="Y69" s="12">
        <v>15061</v>
      </c>
      <c r="Z69" s="5"/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334962</v>
      </c>
      <c r="AD69" s="5">
        <f t="shared" si="2"/>
        <v>120154</v>
      </c>
      <c r="AE69" s="5">
        <f t="shared" si="3"/>
        <v>455116</v>
      </c>
      <c r="AG69" s="2">
        <f t="shared" si="4"/>
        <v>3</v>
      </c>
      <c r="AH69" s="2">
        <f t="shared" si="5"/>
        <v>2024</v>
      </c>
      <c r="AJ69" s="5">
        <f t="shared" si="6"/>
        <v>24245</v>
      </c>
      <c r="AK69" s="2">
        <f t="shared" si="7"/>
        <v>11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40"/>
    </row>
    <row r="70" spans="1:89" x14ac:dyDescent="0.25">
      <c r="A70" s="18">
        <v>45353</v>
      </c>
      <c r="B70" s="12">
        <v>14406</v>
      </c>
      <c r="C70" s="12">
        <v>14133</v>
      </c>
      <c r="D70" s="12">
        <v>14129</v>
      </c>
      <c r="E70" s="12">
        <v>14224</v>
      </c>
      <c r="F70" s="12">
        <v>14478</v>
      </c>
      <c r="G70" s="12">
        <v>15489</v>
      </c>
      <c r="H70" s="12">
        <v>16284</v>
      </c>
      <c r="I70" s="12">
        <v>18474</v>
      </c>
      <c r="J70" s="12">
        <v>20692</v>
      </c>
      <c r="K70" s="12">
        <v>22181</v>
      </c>
      <c r="L70" s="12">
        <v>22613</v>
      </c>
      <c r="M70" s="12">
        <v>22735</v>
      </c>
      <c r="N70" s="12">
        <v>21748</v>
      </c>
      <c r="O70" s="12">
        <v>21499</v>
      </c>
      <c r="P70" s="12">
        <v>21242</v>
      </c>
      <c r="Q70" s="12">
        <v>20947</v>
      </c>
      <c r="R70" s="12">
        <v>20095</v>
      </c>
      <c r="S70" s="12">
        <v>18555</v>
      </c>
      <c r="T70" s="12">
        <v>17824</v>
      </c>
      <c r="U70" s="12">
        <v>17836</v>
      </c>
      <c r="V70" s="12">
        <v>17170</v>
      </c>
      <c r="W70" s="12">
        <v>16266</v>
      </c>
      <c r="X70" s="12">
        <v>15057</v>
      </c>
      <c r="Y70" s="12">
        <v>14800</v>
      </c>
      <c r="Z70" s="5"/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432877</v>
      </c>
      <c r="AE70" s="5">
        <f t="shared" si="3"/>
        <v>432877</v>
      </c>
      <c r="AG70" s="2">
        <f t="shared" si="4"/>
        <v>3</v>
      </c>
      <c r="AH70" s="2">
        <f t="shared" si="5"/>
        <v>2024</v>
      </c>
      <c r="AJ70" s="5">
        <f t="shared" si="6"/>
        <v>22735</v>
      </c>
      <c r="AK70" s="2">
        <f t="shared" si="7"/>
        <v>12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40"/>
    </row>
    <row r="71" spans="1:89" x14ac:dyDescent="0.25">
      <c r="A71" s="18">
        <v>45354</v>
      </c>
      <c r="B71" s="12">
        <v>14405</v>
      </c>
      <c r="C71" s="12">
        <v>14134</v>
      </c>
      <c r="D71" s="12">
        <v>14130</v>
      </c>
      <c r="E71" s="12">
        <v>14230</v>
      </c>
      <c r="F71" s="12">
        <v>14482</v>
      </c>
      <c r="G71" s="12">
        <v>15489</v>
      </c>
      <c r="H71" s="12">
        <v>16314</v>
      </c>
      <c r="I71" s="12">
        <v>18478</v>
      </c>
      <c r="J71" s="12">
        <v>20695</v>
      </c>
      <c r="K71" s="12">
        <v>22182</v>
      </c>
      <c r="L71" s="12">
        <v>22614</v>
      </c>
      <c r="M71" s="12">
        <v>22737</v>
      </c>
      <c r="N71" s="12">
        <v>21750</v>
      </c>
      <c r="O71" s="12">
        <v>21501</v>
      </c>
      <c r="P71" s="12">
        <v>21254</v>
      </c>
      <c r="Q71" s="12">
        <v>20963</v>
      </c>
      <c r="R71" s="12">
        <v>20095</v>
      </c>
      <c r="S71" s="12">
        <v>18554</v>
      </c>
      <c r="T71" s="12">
        <v>17853</v>
      </c>
      <c r="U71" s="12">
        <v>17867</v>
      </c>
      <c r="V71" s="12">
        <v>17203</v>
      </c>
      <c r="W71" s="12">
        <v>16299</v>
      </c>
      <c r="X71" s="12">
        <v>15091</v>
      </c>
      <c r="Y71" s="12">
        <v>14832</v>
      </c>
      <c r="Z71" s="5"/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433152</v>
      </c>
      <c r="AE71" s="5">
        <f t="shared" si="3"/>
        <v>433152</v>
      </c>
      <c r="AG71" s="2">
        <f t="shared" si="4"/>
        <v>3</v>
      </c>
      <c r="AH71" s="2">
        <f t="shared" si="5"/>
        <v>2024</v>
      </c>
      <c r="AJ71" s="5">
        <f t="shared" si="6"/>
        <v>22737</v>
      </c>
      <c r="AK71" s="2">
        <f t="shared" si="7"/>
        <v>12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40"/>
    </row>
    <row r="72" spans="1:89" x14ac:dyDescent="0.25">
      <c r="A72" s="18">
        <v>45355</v>
      </c>
      <c r="B72" s="12">
        <v>14573</v>
      </c>
      <c r="C72" s="12">
        <v>14269</v>
      </c>
      <c r="D72" s="12">
        <v>14375</v>
      </c>
      <c r="E72" s="12">
        <v>14575</v>
      </c>
      <c r="F72" s="12">
        <v>14760</v>
      </c>
      <c r="G72" s="12">
        <v>15900</v>
      </c>
      <c r="H72" s="12">
        <v>16953</v>
      </c>
      <c r="I72" s="12">
        <v>20152</v>
      </c>
      <c r="J72" s="12">
        <v>22472</v>
      </c>
      <c r="K72" s="12">
        <v>23794</v>
      </c>
      <c r="L72" s="12">
        <v>24292</v>
      </c>
      <c r="M72" s="12">
        <v>24181</v>
      </c>
      <c r="N72" s="12">
        <v>23514</v>
      </c>
      <c r="O72" s="12">
        <v>23284</v>
      </c>
      <c r="P72" s="12">
        <v>23062</v>
      </c>
      <c r="Q72" s="12">
        <v>22770</v>
      </c>
      <c r="R72" s="12">
        <v>21761</v>
      </c>
      <c r="S72" s="12">
        <v>19381</v>
      </c>
      <c r="T72" s="12">
        <v>18676</v>
      </c>
      <c r="U72" s="12">
        <v>18432</v>
      </c>
      <c r="V72" s="12">
        <v>17820</v>
      </c>
      <c r="W72" s="12">
        <v>16670</v>
      </c>
      <c r="X72" s="12">
        <v>15435</v>
      </c>
      <c r="Y72" s="12">
        <v>15115</v>
      </c>
      <c r="Z72" s="5"/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335696</v>
      </c>
      <c r="AD72" s="5">
        <f t="shared" si="2"/>
        <v>120520</v>
      </c>
      <c r="AE72" s="5">
        <f t="shared" si="3"/>
        <v>456216</v>
      </c>
      <c r="AG72" s="2">
        <f t="shared" si="4"/>
        <v>3</v>
      </c>
      <c r="AH72" s="2">
        <f t="shared" si="5"/>
        <v>2024</v>
      </c>
      <c r="AJ72" s="5">
        <f t="shared" si="6"/>
        <v>24292</v>
      </c>
      <c r="AK72" s="2">
        <f t="shared" si="7"/>
        <v>11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40"/>
    </row>
    <row r="73" spans="1:89" x14ac:dyDescent="0.25">
      <c r="A73" s="18">
        <v>45356</v>
      </c>
      <c r="B73" s="12">
        <v>14570</v>
      </c>
      <c r="C73" s="12">
        <v>14266</v>
      </c>
      <c r="D73" s="12">
        <v>14375</v>
      </c>
      <c r="E73" s="12">
        <v>14574</v>
      </c>
      <c r="F73" s="12">
        <v>14760</v>
      </c>
      <c r="G73" s="12">
        <v>15901</v>
      </c>
      <c r="H73" s="12">
        <v>16965</v>
      </c>
      <c r="I73" s="12">
        <v>20151</v>
      </c>
      <c r="J73" s="12">
        <v>22474</v>
      </c>
      <c r="K73" s="12">
        <v>23807</v>
      </c>
      <c r="L73" s="12">
        <v>24280</v>
      </c>
      <c r="M73" s="12">
        <v>24175</v>
      </c>
      <c r="N73" s="12">
        <v>23504</v>
      </c>
      <c r="O73" s="12">
        <v>23281</v>
      </c>
      <c r="P73" s="12">
        <v>23056</v>
      </c>
      <c r="Q73" s="12">
        <v>22769</v>
      </c>
      <c r="R73" s="12">
        <v>21761</v>
      </c>
      <c r="S73" s="12">
        <v>19414</v>
      </c>
      <c r="T73" s="12">
        <v>18677</v>
      </c>
      <c r="U73" s="12">
        <v>18432</v>
      </c>
      <c r="V73" s="12">
        <v>17821</v>
      </c>
      <c r="W73" s="12">
        <v>16667</v>
      </c>
      <c r="X73" s="12">
        <v>15433</v>
      </c>
      <c r="Y73" s="12">
        <v>15113</v>
      </c>
      <c r="Z73" s="5"/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335702</v>
      </c>
      <c r="AD73" s="5">
        <f t="shared" si="2"/>
        <v>120524</v>
      </c>
      <c r="AE73" s="5">
        <f t="shared" si="3"/>
        <v>456226</v>
      </c>
      <c r="AG73" s="2">
        <f t="shared" si="4"/>
        <v>3</v>
      </c>
      <c r="AH73" s="2">
        <f t="shared" si="5"/>
        <v>2024</v>
      </c>
      <c r="AJ73" s="5">
        <f t="shared" si="6"/>
        <v>24280</v>
      </c>
      <c r="AK73" s="2">
        <f t="shared" si="7"/>
        <v>11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40"/>
    </row>
    <row r="74" spans="1:89" x14ac:dyDescent="0.25">
      <c r="A74" s="18">
        <v>45357</v>
      </c>
      <c r="B74" s="12">
        <v>14586</v>
      </c>
      <c r="C74" s="12">
        <v>14281</v>
      </c>
      <c r="D74" s="12">
        <v>14391</v>
      </c>
      <c r="E74" s="12">
        <v>14590</v>
      </c>
      <c r="F74" s="12">
        <v>14775</v>
      </c>
      <c r="G74" s="12">
        <v>15914</v>
      </c>
      <c r="H74" s="12">
        <v>17001</v>
      </c>
      <c r="I74" s="12">
        <v>20169</v>
      </c>
      <c r="J74" s="12">
        <v>22493</v>
      </c>
      <c r="K74" s="12">
        <v>23826</v>
      </c>
      <c r="L74" s="12">
        <v>24301</v>
      </c>
      <c r="M74" s="12">
        <v>24196</v>
      </c>
      <c r="N74" s="12">
        <v>23533</v>
      </c>
      <c r="O74" s="12">
        <v>23299</v>
      </c>
      <c r="P74" s="12">
        <v>23085</v>
      </c>
      <c r="Q74" s="12">
        <v>22791</v>
      </c>
      <c r="R74" s="12">
        <v>21782</v>
      </c>
      <c r="S74" s="12">
        <v>19424</v>
      </c>
      <c r="T74" s="12">
        <v>18702</v>
      </c>
      <c r="U74" s="12">
        <v>18458</v>
      </c>
      <c r="V74" s="12">
        <v>17847</v>
      </c>
      <c r="W74" s="12">
        <v>16696</v>
      </c>
      <c r="X74" s="12">
        <v>15462</v>
      </c>
      <c r="Y74" s="12">
        <v>15139</v>
      </c>
      <c r="Z74" s="5"/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336064</v>
      </c>
      <c r="AD74" s="5">
        <f t="shared" ref="AD74:AD137" si="10">AE74-AC74</f>
        <v>120677</v>
      </c>
      <c r="AE74" s="5">
        <f t="shared" ref="AE74:AE137" si="11">SUM(B74:Y74)</f>
        <v>456741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24301</v>
      </c>
      <c r="AK74" s="2">
        <f t="shared" ref="AK74:AK137" si="15">IF(AE74&gt;0,INDEX(B$8:Y$8,MATCH(AJ74,B74:Y74,0)),"")</f>
        <v>11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40"/>
    </row>
    <row r="75" spans="1:89" x14ac:dyDescent="0.25">
      <c r="A75" s="18">
        <v>45358</v>
      </c>
      <c r="B75" s="12">
        <v>14612</v>
      </c>
      <c r="C75" s="12">
        <v>14307</v>
      </c>
      <c r="D75" s="12">
        <v>14415</v>
      </c>
      <c r="E75" s="12">
        <v>14615</v>
      </c>
      <c r="F75" s="12">
        <v>14800</v>
      </c>
      <c r="G75" s="12">
        <v>15945</v>
      </c>
      <c r="H75" s="12">
        <v>17073</v>
      </c>
      <c r="I75" s="12">
        <v>20192</v>
      </c>
      <c r="J75" s="12">
        <v>22516</v>
      </c>
      <c r="K75" s="12">
        <v>23878</v>
      </c>
      <c r="L75" s="12">
        <v>24343</v>
      </c>
      <c r="M75" s="12">
        <v>24222</v>
      </c>
      <c r="N75" s="12">
        <v>23555</v>
      </c>
      <c r="O75" s="12">
        <v>23326</v>
      </c>
      <c r="P75" s="12">
        <v>23100</v>
      </c>
      <c r="Q75" s="12">
        <v>22812</v>
      </c>
      <c r="R75" s="12">
        <v>21801</v>
      </c>
      <c r="S75" s="12">
        <v>19418</v>
      </c>
      <c r="T75" s="12">
        <v>18726</v>
      </c>
      <c r="U75" s="12">
        <v>18477</v>
      </c>
      <c r="V75" s="12">
        <v>17869</v>
      </c>
      <c r="W75" s="12">
        <v>16713</v>
      </c>
      <c r="X75" s="12">
        <v>15476</v>
      </c>
      <c r="Y75" s="12">
        <v>15154</v>
      </c>
      <c r="Z75" s="5"/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336424</v>
      </c>
      <c r="AD75" s="5">
        <f t="shared" si="10"/>
        <v>120921</v>
      </c>
      <c r="AE75" s="5">
        <f t="shared" si="11"/>
        <v>457345</v>
      </c>
      <c r="AG75" s="2">
        <f t="shared" si="12"/>
        <v>3</v>
      </c>
      <c r="AH75" s="2">
        <f t="shared" si="13"/>
        <v>2024</v>
      </c>
      <c r="AJ75" s="5">
        <f t="shared" si="14"/>
        <v>24343</v>
      </c>
      <c r="AK75" s="2">
        <f t="shared" si="15"/>
        <v>11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40"/>
    </row>
    <row r="76" spans="1:89" x14ac:dyDescent="0.25">
      <c r="A76" s="18">
        <v>45359</v>
      </c>
      <c r="B76" s="12">
        <v>14618</v>
      </c>
      <c r="C76" s="12">
        <v>14312</v>
      </c>
      <c r="D76" s="12">
        <v>14422</v>
      </c>
      <c r="E76" s="12">
        <v>14623</v>
      </c>
      <c r="F76" s="12">
        <v>14807</v>
      </c>
      <c r="G76" s="12">
        <v>15952</v>
      </c>
      <c r="H76" s="12">
        <v>16987</v>
      </c>
      <c r="I76" s="12">
        <v>20197</v>
      </c>
      <c r="J76" s="12">
        <v>22521</v>
      </c>
      <c r="K76" s="12">
        <v>23873</v>
      </c>
      <c r="L76" s="12">
        <v>24357</v>
      </c>
      <c r="M76" s="12">
        <v>24240</v>
      </c>
      <c r="N76" s="12">
        <v>23565</v>
      </c>
      <c r="O76" s="12">
        <v>23337</v>
      </c>
      <c r="P76" s="12">
        <v>23107</v>
      </c>
      <c r="Q76" s="12">
        <v>22819</v>
      </c>
      <c r="R76" s="12">
        <v>21809</v>
      </c>
      <c r="S76" s="12">
        <v>19418</v>
      </c>
      <c r="T76" s="12">
        <v>18732</v>
      </c>
      <c r="U76" s="12">
        <v>18481</v>
      </c>
      <c r="V76" s="12">
        <v>17874</v>
      </c>
      <c r="W76" s="12">
        <v>16719</v>
      </c>
      <c r="X76" s="12">
        <v>15480</v>
      </c>
      <c r="Y76" s="12">
        <v>15169</v>
      </c>
      <c r="Z76" s="5"/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336529</v>
      </c>
      <c r="AD76" s="5">
        <f t="shared" si="10"/>
        <v>120890</v>
      </c>
      <c r="AE76" s="5">
        <f t="shared" si="11"/>
        <v>457419</v>
      </c>
      <c r="AG76" s="2">
        <f t="shared" si="12"/>
        <v>3</v>
      </c>
      <c r="AH76" s="2">
        <f t="shared" si="13"/>
        <v>2024</v>
      </c>
      <c r="AJ76" s="5">
        <f t="shared" si="14"/>
        <v>24357</v>
      </c>
      <c r="AK76" s="2">
        <f t="shared" si="15"/>
        <v>11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40"/>
    </row>
    <row r="77" spans="1:89" x14ac:dyDescent="0.25">
      <c r="A77" s="18">
        <v>45360</v>
      </c>
      <c r="B77" s="12">
        <v>14516</v>
      </c>
      <c r="C77" s="12">
        <v>14244</v>
      </c>
      <c r="D77" s="12">
        <v>14239</v>
      </c>
      <c r="E77" s="12">
        <v>14335</v>
      </c>
      <c r="F77" s="12">
        <v>14588</v>
      </c>
      <c r="G77" s="12">
        <v>15582</v>
      </c>
      <c r="H77" s="12">
        <v>16361</v>
      </c>
      <c r="I77" s="12">
        <v>18570</v>
      </c>
      <c r="J77" s="12">
        <v>20797</v>
      </c>
      <c r="K77" s="12">
        <v>22290</v>
      </c>
      <c r="L77" s="12">
        <v>22711</v>
      </c>
      <c r="M77" s="12">
        <v>22843</v>
      </c>
      <c r="N77" s="12">
        <v>21836</v>
      </c>
      <c r="O77" s="12">
        <v>21586</v>
      </c>
      <c r="P77" s="12">
        <v>21322</v>
      </c>
      <c r="Q77" s="12">
        <v>21026</v>
      </c>
      <c r="R77" s="12">
        <v>20170</v>
      </c>
      <c r="S77" s="12">
        <v>18626</v>
      </c>
      <c r="T77" s="12">
        <v>17935</v>
      </c>
      <c r="U77" s="12">
        <v>17945</v>
      </c>
      <c r="V77" s="12">
        <v>17279</v>
      </c>
      <c r="W77" s="12">
        <v>16369</v>
      </c>
      <c r="X77" s="12">
        <v>15158</v>
      </c>
      <c r="Y77" s="12">
        <v>14900</v>
      </c>
      <c r="Z77" s="5"/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435228</v>
      </c>
      <c r="AE77" s="5">
        <f t="shared" si="11"/>
        <v>435228</v>
      </c>
      <c r="AG77" s="2">
        <f t="shared" si="12"/>
        <v>3</v>
      </c>
      <c r="AH77" s="2">
        <f t="shared" si="13"/>
        <v>2024</v>
      </c>
      <c r="AJ77" s="5">
        <f t="shared" si="14"/>
        <v>22843</v>
      </c>
      <c r="AK77" s="2">
        <f t="shared" si="15"/>
        <v>12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40"/>
    </row>
    <row r="78" spans="1:89" x14ac:dyDescent="0.25">
      <c r="A78" s="18">
        <v>45361</v>
      </c>
      <c r="B78" s="12">
        <v>14504</v>
      </c>
      <c r="C78" s="12">
        <v>0</v>
      </c>
      <c r="D78" s="12">
        <v>14102</v>
      </c>
      <c r="E78" s="12">
        <v>14322</v>
      </c>
      <c r="F78" s="12">
        <v>14575</v>
      </c>
      <c r="G78" s="12">
        <v>15604</v>
      </c>
      <c r="H78" s="12">
        <v>16473</v>
      </c>
      <c r="I78" s="12">
        <v>18657</v>
      </c>
      <c r="J78" s="12">
        <v>20804</v>
      </c>
      <c r="K78" s="12">
        <v>22279</v>
      </c>
      <c r="L78" s="12">
        <v>22713</v>
      </c>
      <c r="M78" s="12">
        <v>22830</v>
      </c>
      <c r="N78" s="12">
        <v>21831</v>
      </c>
      <c r="O78" s="12">
        <v>21582</v>
      </c>
      <c r="P78" s="12">
        <v>21325</v>
      </c>
      <c r="Q78" s="12">
        <v>21028</v>
      </c>
      <c r="R78" s="12">
        <v>20172</v>
      </c>
      <c r="S78" s="12">
        <v>18552</v>
      </c>
      <c r="T78" s="12">
        <v>17880</v>
      </c>
      <c r="U78" s="12">
        <v>17918</v>
      </c>
      <c r="V78" s="12">
        <v>17250</v>
      </c>
      <c r="W78" s="12">
        <v>16339</v>
      </c>
      <c r="X78" s="12">
        <v>15128</v>
      </c>
      <c r="Y78" s="12">
        <v>14871</v>
      </c>
      <c r="Z78" s="5"/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420739</v>
      </c>
      <c r="AE78" s="5">
        <f t="shared" si="11"/>
        <v>420739</v>
      </c>
      <c r="AG78" s="2">
        <f t="shared" si="12"/>
        <v>3</v>
      </c>
      <c r="AH78" s="2">
        <f t="shared" si="13"/>
        <v>2024</v>
      </c>
      <c r="AJ78" s="5">
        <f t="shared" si="14"/>
        <v>22830</v>
      </c>
      <c r="AK78" s="2">
        <f t="shared" si="15"/>
        <v>12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40"/>
    </row>
    <row r="79" spans="1:89" x14ac:dyDescent="0.25">
      <c r="A79" s="18">
        <v>45362</v>
      </c>
      <c r="B79" s="12">
        <v>14593</v>
      </c>
      <c r="C79" s="12">
        <v>14286</v>
      </c>
      <c r="D79" s="12">
        <v>14398</v>
      </c>
      <c r="E79" s="12">
        <v>14598</v>
      </c>
      <c r="F79" s="12">
        <v>14782</v>
      </c>
      <c r="G79" s="12">
        <v>15925</v>
      </c>
      <c r="H79" s="12">
        <v>17083</v>
      </c>
      <c r="I79" s="12">
        <v>20214</v>
      </c>
      <c r="J79" s="12">
        <v>22525</v>
      </c>
      <c r="K79" s="12">
        <v>23857</v>
      </c>
      <c r="L79" s="12">
        <v>24371</v>
      </c>
      <c r="M79" s="12">
        <v>24238</v>
      </c>
      <c r="N79" s="12">
        <v>23563</v>
      </c>
      <c r="O79" s="12">
        <v>23339</v>
      </c>
      <c r="P79" s="12">
        <v>23114</v>
      </c>
      <c r="Q79" s="12">
        <v>22824</v>
      </c>
      <c r="R79" s="12">
        <v>21813</v>
      </c>
      <c r="S79" s="12">
        <v>19372</v>
      </c>
      <c r="T79" s="12">
        <v>18671</v>
      </c>
      <c r="U79" s="12">
        <v>18486</v>
      </c>
      <c r="V79" s="12">
        <v>17878</v>
      </c>
      <c r="W79" s="12">
        <v>16723</v>
      </c>
      <c r="X79" s="12">
        <v>15483</v>
      </c>
      <c r="Y79" s="12">
        <v>15164</v>
      </c>
      <c r="Z79" s="5"/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336471</v>
      </c>
      <c r="AD79" s="5">
        <f t="shared" si="10"/>
        <v>120829</v>
      </c>
      <c r="AE79" s="5">
        <f t="shared" si="11"/>
        <v>457300</v>
      </c>
      <c r="AG79" s="2">
        <f t="shared" si="12"/>
        <v>3</v>
      </c>
      <c r="AH79" s="2">
        <f t="shared" si="13"/>
        <v>2024</v>
      </c>
      <c r="AJ79" s="5">
        <f t="shared" si="14"/>
        <v>24371</v>
      </c>
      <c r="AK79" s="2">
        <f t="shared" si="15"/>
        <v>11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40"/>
    </row>
    <row r="80" spans="1:89" x14ac:dyDescent="0.25">
      <c r="A80" s="18">
        <v>45363</v>
      </c>
      <c r="B80" s="12">
        <v>14627</v>
      </c>
      <c r="C80" s="12">
        <v>14321</v>
      </c>
      <c r="D80" s="12">
        <v>14433</v>
      </c>
      <c r="E80" s="12">
        <v>14634</v>
      </c>
      <c r="F80" s="12">
        <v>14815</v>
      </c>
      <c r="G80" s="12">
        <v>15962</v>
      </c>
      <c r="H80" s="12">
        <v>17106</v>
      </c>
      <c r="I80" s="12">
        <v>20210</v>
      </c>
      <c r="J80" s="12">
        <v>22533</v>
      </c>
      <c r="K80" s="12">
        <v>23862</v>
      </c>
      <c r="L80" s="12">
        <v>24359</v>
      </c>
      <c r="M80" s="12">
        <v>24241</v>
      </c>
      <c r="N80" s="12">
        <v>23570</v>
      </c>
      <c r="O80" s="12">
        <v>23348</v>
      </c>
      <c r="P80" s="12">
        <v>23121</v>
      </c>
      <c r="Q80" s="12">
        <v>22832</v>
      </c>
      <c r="R80" s="12">
        <v>21820</v>
      </c>
      <c r="S80" s="12">
        <v>19375</v>
      </c>
      <c r="T80" s="12">
        <v>18665</v>
      </c>
      <c r="U80" s="12">
        <v>18491</v>
      </c>
      <c r="V80" s="12">
        <v>17885</v>
      </c>
      <c r="W80" s="12">
        <v>16730</v>
      </c>
      <c r="X80" s="12">
        <v>15490</v>
      </c>
      <c r="Y80" s="12">
        <v>15168</v>
      </c>
      <c r="Z80" s="5"/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336532</v>
      </c>
      <c r="AD80" s="5">
        <f t="shared" si="10"/>
        <v>121066</v>
      </c>
      <c r="AE80" s="5">
        <f t="shared" si="11"/>
        <v>457598</v>
      </c>
      <c r="AG80" s="2">
        <f t="shared" si="12"/>
        <v>3</v>
      </c>
      <c r="AH80" s="2">
        <f t="shared" si="13"/>
        <v>2024</v>
      </c>
      <c r="AJ80" s="5">
        <f t="shared" si="14"/>
        <v>24359</v>
      </c>
      <c r="AK80" s="2">
        <f t="shared" si="15"/>
        <v>11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40"/>
    </row>
    <row r="81" spans="1:89" x14ac:dyDescent="0.25">
      <c r="A81" s="18">
        <v>45364</v>
      </c>
      <c r="B81" s="12">
        <v>14619</v>
      </c>
      <c r="C81" s="12">
        <v>14312</v>
      </c>
      <c r="D81" s="12">
        <v>14421</v>
      </c>
      <c r="E81" s="12">
        <v>14623</v>
      </c>
      <c r="F81" s="12">
        <v>14805</v>
      </c>
      <c r="G81" s="12">
        <v>15950</v>
      </c>
      <c r="H81" s="12">
        <v>17075</v>
      </c>
      <c r="I81" s="12">
        <v>20195</v>
      </c>
      <c r="J81" s="12">
        <v>22524</v>
      </c>
      <c r="K81" s="12">
        <v>23863</v>
      </c>
      <c r="L81" s="12">
        <v>24351</v>
      </c>
      <c r="M81" s="12">
        <v>24229</v>
      </c>
      <c r="N81" s="12">
        <v>23555</v>
      </c>
      <c r="O81" s="12">
        <v>23331</v>
      </c>
      <c r="P81" s="12">
        <v>23106</v>
      </c>
      <c r="Q81" s="12">
        <v>22818</v>
      </c>
      <c r="R81" s="12">
        <v>21805</v>
      </c>
      <c r="S81" s="12">
        <v>19362</v>
      </c>
      <c r="T81" s="12">
        <v>18650</v>
      </c>
      <c r="U81" s="12">
        <v>18475</v>
      </c>
      <c r="V81" s="12">
        <v>17870</v>
      </c>
      <c r="W81" s="12">
        <v>16718</v>
      </c>
      <c r="X81" s="12">
        <v>15479</v>
      </c>
      <c r="Y81" s="12">
        <v>15158</v>
      </c>
      <c r="Z81" s="5"/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336331</v>
      </c>
      <c r="AD81" s="5">
        <f t="shared" si="10"/>
        <v>120963</v>
      </c>
      <c r="AE81" s="5">
        <f t="shared" si="11"/>
        <v>457294</v>
      </c>
      <c r="AG81" s="2">
        <f t="shared" si="12"/>
        <v>3</v>
      </c>
      <c r="AH81" s="2">
        <f t="shared" si="13"/>
        <v>2024</v>
      </c>
      <c r="AJ81" s="5">
        <f t="shared" si="14"/>
        <v>24351</v>
      </c>
      <c r="AK81" s="2">
        <f t="shared" si="15"/>
        <v>11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40"/>
    </row>
    <row r="82" spans="1:89" x14ac:dyDescent="0.25">
      <c r="A82" s="18">
        <v>45365</v>
      </c>
      <c r="B82" s="12">
        <v>14607</v>
      </c>
      <c r="C82" s="12">
        <v>14304</v>
      </c>
      <c r="D82" s="12">
        <v>14413</v>
      </c>
      <c r="E82" s="12">
        <v>14614</v>
      </c>
      <c r="F82" s="12">
        <v>14798</v>
      </c>
      <c r="G82" s="12">
        <v>15937</v>
      </c>
      <c r="H82" s="12">
        <v>17091</v>
      </c>
      <c r="I82" s="12">
        <v>20184</v>
      </c>
      <c r="J82" s="12">
        <v>22502</v>
      </c>
      <c r="K82" s="12">
        <v>23827</v>
      </c>
      <c r="L82" s="12">
        <v>24313</v>
      </c>
      <c r="M82" s="12">
        <v>24210</v>
      </c>
      <c r="N82" s="12">
        <v>23537</v>
      </c>
      <c r="O82" s="12">
        <v>23314</v>
      </c>
      <c r="P82" s="12">
        <v>23089</v>
      </c>
      <c r="Q82" s="12">
        <v>22802</v>
      </c>
      <c r="R82" s="12">
        <v>21790</v>
      </c>
      <c r="S82" s="12">
        <v>19348</v>
      </c>
      <c r="T82" s="12">
        <v>18640</v>
      </c>
      <c r="U82" s="12">
        <v>18468</v>
      </c>
      <c r="V82" s="12">
        <v>17859</v>
      </c>
      <c r="W82" s="12">
        <v>16703</v>
      </c>
      <c r="X82" s="12">
        <v>15466</v>
      </c>
      <c r="Y82" s="12">
        <v>15148</v>
      </c>
      <c r="Z82" s="5"/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336052</v>
      </c>
      <c r="AD82" s="5">
        <f t="shared" si="10"/>
        <v>120912</v>
      </c>
      <c r="AE82" s="5">
        <f t="shared" si="11"/>
        <v>456964</v>
      </c>
      <c r="AG82" s="2">
        <f t="shared" si="12"/>
        <v>3</v>
      </c>
      <c r="AH82" s="2">
        <f t="shared" si="13"/>
        <v>2024</v>
      </c>
      <c r="AJ82" s="5">
        <f t="shared" si="14"/>
        <v>24313</v>
      </c>
      <c r="AK82" s="2">
        <f t="shared" si="15"/>
        <v>11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40"/>
    </row>
    <row r="83" spans="1:89" x14ac:dyDescent="0.25">
      <c r="A83" s="18">
        <v>45366</v>
      </c>
      <c r="B83" s="12">
        <v>14548</v>
      </c>
      <c r="C83" s="12">
        <v>14243</v>
      </c>
      <c r="D83" s="12">
        <v>14351</v>
      </c>
      <c r="E83" s="12">
        <v>14552</v>
      </c>
      <c r="F83" s="12">
        <v>14734</v>
      </c>
      <c r="G83" s="12">
        <v>15872</v>
      </c>
      <c r="H83" s="12">
        <v>17024</v>
      </c>
      <c r="I83" s="12">
        <v>20137</v>
      </c>
      <c r="J83" s="12">
        <v>22407</v>
      </c>
      <c r="K83" s="12">
        <v>23726</v>
      </c>
      <c r="L83" s="12">
        <v>24229</v>
      </c>
      <c r="M83" s="12">
        <v>24128</v>
      </c>
      <c r="N83" s="12">
        <v>23459</v>
      </c>
      <c r="O83" s="12">
        <v>23230</v>
      </c>
      <c r="P83" s="12">
        <v>22993</v>
      </c>
      <c r="Q83" s="12">
        <v>22705</v>
      </c>
      <c r="R83" s="12">
        <v>21702</v>
      </c>
      <c r="S83" s="12">
        <v>19267</v>
      </c>
      <c r="T83" s="12">
        <v>18583</v>
      </c>
      <c r="U83" s="12">
        <v>18391</v>
      </c>
      <c r="V83" s="12">
        <v>17783</v>
      </c>
      <c r="W83" s="12">
        <v>16636</v>
      </c>
      <c r="X83" s="12">
        <v>15405</v>
      </c>
      <c r="Y83" s="12">
        <v>15086</v>
      </c>
      <c r="Z83" s="5"/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334781</v>
      </c>
      <c r="AD83" s="5">
        <f t="shared" si="10"/>
        <v>120410</v>
      </c>
      <c r="AE83" s="5">
        <f t="shared" si="11"/>
        <v>455191</v>
      </c>
      <c r="AG83" s="2">
        <f t="shared" si="12"/>
        <v>3</v>
      </c>
      <c r="AH83" s="2">
        <f t="shared" si="13"/>
        <v>2024</v>
      </c>
      <c r="AJ83" s="5">
        <f t="shared" si="14"/>
        <v>24229</v>
      </c>
      <c r="AK83" s="2">
        <f t="shared" si="15"/>
        <v>11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40"/>
    </row>
    <row r="84" spans="1:89" x14ac:dyDescent="0.25">
      <c r="A84" s="18">
        <v>45367</v>
      </c>
      <c r="B84" s="12">
        <v>14432</v>
      </c>
      <c r="C84" s="12">
        <v>14158</v>
      </c>
      <c r="D84" s="12">
        <v>14155</v>
      </c>
      <c r="E84" s="12">
        <v>14249</v>
      </c>
      <c r="F84" s="12">
        <v>14506</v>
      </c>
      <c r="G84" s="12">
        <v>15512</v>
      </c>
      <c r="H84" s="12">
        <v>16338</v>
      </c>
      <c r="I84" s="12">
        <v>18450</v>
      </c>
      <c r="J84" s="12">
        <v>20665</v>
      </c>
      <c r="K84" s="12">
        <v>22155</v>
      </c>
      <c r="L84" s="12">
        <v>22585</v>
      </c>
      <c r="M84" s="12">
        <v>22706</v>
      </c>
      <c r="N84" s="12">
        <v>21720</v>
      </c>
      <c r="O84" s="12">
        <v>21473</v>
      </c>
      <c r="P84" s="12">
        <v>21216</v>
      </c>
      <c r="Q84" s="12">
        <v>20920</v>
      </c>
      <c r="R84" s="12">
        <v>20068</v>
      </c>
      <c r="S84" s="12">
        <v>18457</v>
      </c>
      <c r="T84" s="12">
        <v>17781</v>
      </c>
      <c r="U84" s="12">
        <v>17859</v>
      </c>
      <c r="V84" s="12">
        <v>17192</v>
      </c>
      <c r="W84" s="12">
        <v>16288</v>
      </c>
      <c r="X84" s="12">
        <v>15083</v>
      </c>
      <c r="Y84" s="12">
        <v>14824</v>
      </c>
      <c r="Z84" s="5"/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432792</v>
      </c>
      <c r="AE84" s="5">
        <f t="shared" si="11"/>
        <v>432792</v>
      </c>
      <c r="AG84" s="2">
        <f t="shared" si="12"/>
        <v>3</v>
      </c>
      <c r="AH84" s="2">
        <f t="shared" si="13"/>
        <v>2024</v>
      </c>
      <c r="AJ84" s="5">
        <f t="shared" si="14"/>
        <v>22706</v>
      </c>
      <c r="AK84" s="2">
        <f t="shared" si="15"/>
        <v>12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40"/>
    </row>
    <row r="85" spans="1:89" x14ac:dyDescent="0.25">
      <c r="A85" s="18">
        <v>45368</v>
      </c>
      <c r="B85" s="12">
        <v>14435</v>
      </c>
      <c r="C85" s="12">
        <v>14160</v>
      </c>
      <c r="D85" s="12">
        <v>14152</v>
      </c>
      <c r="E85" s="12">
        <v>14250</v>
      </c>
      <c r="F85" s="12">
        <v>14507</v>
      </c>
      <c r="G85" s="12">
        <v>15516</v>
      </c>
      <c r="H85" s="12">
        <v>16379</v>
      </c>
      <c r="I85" s="12">
        <v>18476</v>
      </c>
      <c r="J85" s="12">
        <v>20670</v>
      </c>
      <c r="K85" s="12">
        <v>22158</v>
      </c>
      <c r="L85" s="12">
        <v>22590</v>
      </c>
      <c r="M85" s="12">
        <v>22712</v>
      </c>
      <c r="N85" s="12">
        <v>21724</v>
      </c>
      <c r="O85" s="12">
        <v>21477</v>
      </c>
      <c r="P85" s="12">
        <v>21221</v>
      </c>
      <c r="Q85" s="12">
        <v>20926</v>
      </c>
      <c r="R85" s="12">
        <v>20074</v>
      </c>
      <c r="S85" s="12">
        <v>18464</v>
      </c>
      <c r="T85" s="12">
        <v>17756</v>
      </c>
      <c r="U85" s="12">
        <v>17866</v>
      </c>
      <c r="V85" s="12">
        <v>17196</v>
      </c>
      <c r="W85" s="12">
        <v>16290</v>
      </c>
      <c r="X85" s="12">
        <v>15085</v>
      </c>
      <c r="Y85" s="12">
        <v>14829</v>
      </c>
      <c r="Z85" s="5"/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432913</v>
      </c>
      <c r="AE85" s="5">
        <f t="shared" si="11"/>
        <v>432913</v>
      </c>
      <c r="AG85" s="2">
        <f t="shared" si="12"/>
        <v>3</v>
      </c>
      <c r="AH85" s="2">
        <f t="shared" si="13"/>
        <v>2024</v>
      </c>
      <c r="AJ85" s="5">
        <f t="shared" si="14"/>
        <v>22712</v>
      </c>
      <c r="AK85" s="2">
        <f t="shared" si="15"/>
        <v>12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40"/>
    </row>
    <row r="86" spans="1:89" x14ac:dyDescent="0.25">
      <c r="A86" s="18">
        <v>45369</v>
      </c>
      <c r="B86" s="12">
        <v>14508</v>
      </c>
      <c r="C86" s="12">
        <v>14204</v>
      </c>
      <c r="D86" s="12">
        <v>14312</v>
      </c>
      <c r="E86" s="12">
        <v>14512</v>
      </c>
      <c r="F86" s="12">
        <v>14695</v>
      </c>
      <c r="G86" s="12">
        <v>15829</v>
      </c>
      <c r="H86" s="12">
        <v>16933</v>
      </c>
      <c r="I86" s="12">
        <v>20040</v>
      </c>
      <c r="J86" s="12">
        <v>22348</v>
      </c>
      <c r="K86" s="12">
        <v>23662</v>
      </c>
      <c r="L86" s="12">
        <v>24144</v>
      </c>
      <c r="M86" s="12">
        <v>24042</v>
      </c>
      <c r="N86" s="12">
        <v>23377</v>
      </c>
      <c r="O86" s="12">
        <v>23152</v>
      </c>
      <c r="P86" s="12">
        <v>22931</v>
      </c>
      <c r="Q86" s="12">
        <v>22646</v>
      </c>
      <c r="R86" s="12">
        <v>21640</v>
      </c>
      <c r="S86" s="12">
        <v>19216</v>
      </c>
      <c r="T86" s="12">
        <v>18506</v>
      </c>
      <c r="U86" s="12">
        <v>18342</v>
      </c>
      <c r="V86" s="12">
        <v>17737</v>
      </c>
      <c r="W86" s="12">
        <v>16589</v>
      </c>
      <c r="X86" s="12">
        <v>15365</v>
      </c>
      <c r="Y86" s="12">
        <v>15044</v>
      </c>
      <c r="Z86" s="5"/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333737</v>
      </c>
      <c r="AD86" s="5">
        <f t="shared" si="10"/>
        <v>120037</v>
      </c>
      <c r="AE86" s="5">
        <f t="shared" si="11"/>
        <v>453774</v>
      </c>
      <c r="AG86" s="2">
        <f t="shared" si="12"/>
        <v>3</v>
      </c>
      <c r="AH86" s="2">
        <f t="shared" si="13"/>
        <v>2024</v>
      </c>
      <c r="AJ86" s="5">
        <f t="shared" si="14"/>
        <v>24144</v>
      </c>
      <c r="AK86" s="2">
        <f t="shared" si="15"/>
        <v>11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40"/>
    </row>
    <row r="87" spans="1:89" x14ac:dyDescent="0.25">
      <c r="A87" s="18">
        <v>45370</v>
      </c>
      <c r="B87" s="12">
        <v>14510</v>
      </c>
      <c r="C87" s="12">
        <v>14206</v>
      </c>
      <c r="D87" s="12">
        <v>14315</v>
      </c>
      <c r="E87" s="12">
        <v>14516</v>
      </c>
      <c r="F87" s="12">
        <v>14698</v>
      </c>
      <c r="G87" s="12">
        <v>15830</v>
      </c>
      <c r="H87" s="12">
        <v>16939</v>
      </c>
      <c r="I87" s="12">
        <v>20042</v>
      </c>
      <c r="J87" s="12">
        <v>22350</v>
      </c>
      <c r="K87" s="12">
        <v>23664</v>
      </c>
      <c r="L87" s="12">
        <v>24146</v>
      </c>
      <c r="M87" s="12">
        <v>24044</v>
      </c>
      <c r="N87" s="12">
        <v>23384</v>
      </c>
      <c r="O87" s="12">
        <v>23160</v>
      </c>
      <c r="P87" s="12">
        <v>22934</v>
      </c>
      <c r="Q87" s="12">
        <v>22647</v>
      </c>
      <c r="R87" s="12">
        <v>21642</v>
      </c>
      <c r="S87" s="12">
        <v>19218</v>
      </c>
      <c r="T87" s="12">
        <v>18493</v>
      </c>
      <c r="U87" s="12">
        <v>18347</v>
      </c>
      <c r="V87" s="12">
        <v>17739</v>
      </c>
      <c r="W87" s="12">
        <v>16589</v>
      </c>
      <c r="X87" s="12">
        <v>15365</v>
      </c>
      <c r="Y87" s="12">
        <v>15046</v>
      </c>
      <c r="Z87" s="5"/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333764</v>
      </c>
      <c r="AD87" s="5">
        <f t="shared" si="10"/>
        <v>120060</v>
      </c>
      <c r="AE87" s="5">
        <f t="shared" si="11"/>
        <v>453824</v>
      </c>
      <c r="AG87" s="2">
        <f t="shared" si="12"/>
        <v>3</v>
      </c>
      <c r="AH87" s="2">
        <f t="shared" si="13"/>
        <v>2024</v>
      </c>
      <c r="AJ87" s="5">
        <f t="shared" si="14"/>
        <v>24146</v>
      </c>
      <c r="AK87" s="2">
        <f t="shared" si="15"/>
        <v>11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40"/>
    </row>
    <row r="88" spans="1:89" x14ac:dyDescent="0.25">
      <c r="A88" s="18">
        <v>45371</v>
      </c>
      <c r="B88" s="12">
        <v>14487</v>
      </c>
      <c r="C88" s="12">
        <v>14184</v>
      </c>
      <c r="D88" s="12">
        <v>14294</v>
      </c>
      <c r="E88" s="12">
        <v>14493</v>
      </c>
      <c r="F88" s="12">
        <v>14674</v>
      </c>
      <c r="G88" s="12">
        <v>15809</v>
      </c>
      <c r="H88" s="12">
        <v>16904</v>
      </c>
      <c r="I88" s="12">
        <v>20012</v>
      </c>
      <c r="J88" s="12">
        <v>22313</v>
      </c>
      <c r="K88" s="12">
        <v>23627</v>
      </c>
      <c r="L88" s="12">
        <v>24112</v>
      </c>
      <c r="M88" s="12">
        <v>24006</v>
      </c>
      <c r="N88" s="12">
        <v>23342</v>
      </c>
      <c r="O88" s="12">
        <v>23118</v>
      </c>
      <c r="P88" s="12">
        <v>22895</v>
      </c>
      <c r="Q88" s="12">
        <v>22610</v>
      </c>
      <c r="R88" s="12">
        <v>21610</v>
      </c>
      <c r="S88" s="12">
        <v>19186</v>
      </c>
      <c r="T88" s="12">
        <v>18490</v>
      </c>
      <c r="U88" s="12">
        <v>18314</v>
      </c>
      <c r="V88" s="12">
        <v>17713</v>
      </c>
      <c r="W88" s="12">
        <v>16564</v>
      </c>
      <c r="X88" s="12">
        <v>15339</v>
      </c>
      <c r="Y88" s="12">
        <v>15020</v>
      </c>
      <c r="Z88" s="5"/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333251</v>
      </c>
      <c r="AD88" s="5">
        <f t="shared" si="10"/>
        <v>119865</v>
      </c>
      <c r="AE88" s="5">
        <f t="shared" si="11"/>
        <v>453116</v>
      </c>
      <c r="AG88" s="2">
        <f t="shared" si="12"/>
        <v>3</v>
      </c>
      <c r="AH88" s="2">
        <f t="shared" si="13"/>
        <v>2024</v>
      </c>
      <c r="AJ88" s="5">
        <f t="shared" si="14"/>
        <v>24112</v>
      </c>
      <c r="AK88" s="2">
        <f t="shared" si="15"/>
        <v>11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40"/>
    </row>
    <row r="89" spans="1:89" x14ac:dyDescent="0.25">
      <c r="A89" s="18">
        <v>45372</v>
      </c>
      <c r="B89" s="12">
        <v>14458</v>
      </c>
      <c r="C89" s="12">
        <v>14159</v>
      </c>
      <c r="D89" s="12">
        <v>14264</v>
      </c>
      <c r="E89" s="12">
        <v>14464</v>
      </c>
      <c r="F89" s="12">
        <v>14647</v>
      </c>
      <c r="G89" s="12">
        <v>15775</v>
      </c>
      <c r="H89" s="12">
        <v>16906</v>
      </c>
      <c r="I89" s="12">
        <v>19985</v>
      </c>
      <c r="J89" s="12">
        <v>22275</v>
      </c>
      <c r="K89" s="12">
        <v>23587</v>
      </c>
      <c r="L89" s="12">
        <v>24066</v>
      </c>
      <c r="M89" s="12">
        <v>23962</v>
      </c>
      <c r="N89" s="12">
        <v>23297</v>
      </c>
      <c r="O89" s="12">
        <v>23074</v>
      </c>
      <c r="P89" s="12">
        <v>22853</v>
      </c>
      <c r="Q89" s="12">
        <v>22567</v>
      </c>
      <c r="R89" s="12">
        <v>21569</v>
      </c>
      <c r="S89" s="12">
        <v>19151</v>
      </c>
      <c r="T89" s="12">
        <v>18420</v>
      </c>
      <c r="U89" s="12">
        <v>18283</v>
      </c>
      <c r="V89" s="12">
        <v>17674</v>
      </c>
      <c r="W89" s="12">
        <v>16534</v>
      </c>
      <c r="X89" s="12">
        <v>15312</v>
      </c>
      <c r="Y89" s="12">
        <v>14996</v>
      </c>
      <c r="Z89" s="5"/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332609</v>
      </c>
      <c r="AD89" s="5">
        <f t="shared" si="10"/>
        <v>119669</v>
      </c>
      <c r="AE89" s="5">
        <f t="shared" si="11"/>
        <v>452278</v>
      </c>
      <c r="AG89" s="2">
        <f t="shared" si="12"/>
        <v>3</v>
      </c>
      <c r="AH89" s="2">
        <f t="shared" si="13"/>
        <v>2024</v>
      </c>
      <c r="AJ89" s="5">
        <f t="shared" si="14"/>
        <v>24066</v>
      </c>
      <c r="AK89" s="2">
        <f t="shared" si="15"/>
        <v>11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40"/>
    </row>
    <row r="90" spans="1:89" x14ac:dyDescent="0.25">
      <c r="A90" s="18">
        <v>45373</v>
      </c>
      <c r="B90" s="12">
        <v>14465</v>
      </c>
      <c r="C90" s="12">
        <v>14161</v>
      </c>
      <c r="D90" s="12">
        <v>14268</v>
      </c>
      <c r="E90" s="12">
        <v>14467</v>
      </c>
      <c r="F90" s="12">
        <v>14649</v>
      </c>
      <c r="G90" s="12">
        <v>15781</v>
      </c>
      <c r="H90" s="12">
        <v>16864</v>
      </c>
      <c r="I90" s="12">
        <v>19975</v>
      </c>
      <c r="J90" s="12">
        <v>22279</v>
      </c>
      <c r="K90" s="12">
        <v>23599</v>
      </c>
      <c r="L90" s="12">
        <v>24067</v>
      </c>
      <c r="M90" s="12">
        <v>23963</v>
      </c>
      <c r="N90" s="12">
        <v>23299</v>
      </c>
      <c r="O90" s="12">
        <v>23077</v>
      </c>
      <c r="P90" s="12">
        <v>22855</v>
      </c>
      <c r="Q90" s="12">
        <v>22570</v>
      </c>
      <c r="R90" s="12">
        <v>21570</v>
      </c>
      <c r="S90" s="12">
        <v>19153</v>
      </c>
      <c r="T90" s="12">
        <v>18419</v>
      </c>
      <c r="U90" s="12">
        <v>18290</v>
      </c>
      <c r="V90" s="12">
        <v>17681</v>
      </c>
      <c r="W90" s="12">
        <v>16535</v>
      </c>
      <c r="X90" s="12">
        <v>15318</v>
      </c>
      <c r="Y90" s="12">
        <v>14998</v>
      </c>
      <c r="Z90" s="5"/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332650</v>
      </c>
      <c r="AD90" s="5">
        <f t="shared" si="10"/>
        <v>119653</v>
      </c>
      <c r="AE90" s="5">
        <f t="shared" si="11"/>
        <v>452303</v>
      </c>
      <c r="AG90" s="2">
        <f t="shared" si="12"/>
        <v>3</v>
      </c>
      <c r="AH90" s="2">
        <f t="shared" si="13"/>
        <v>2024</v>
      </c>
      <c r="AJ90" s="5">
        <f t="shared" si="14"/>
        <v>24067</v>
      </c>
      <c r="AK90" s="2">
        <f t="shared" si="15"/>
        <v>11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40"/>
    </row>
    <row r="91" spans="1:89" x14ac:dyDescent="0.25">
      <c r="A91" s="18">
        <v>45374</v>
      </c>
      <c r="B91" s="12">
        <v>14347</v>
      </c>
      <c r="C91" s="12">
        <v>14078</v>
      </c>
      <c r="D91" s="12">
        <v>14072</v>
      </c>
      <c r="E91" s="12">
        <v>14167</v>
      </c>
      <c r="F91" s="12">
        <v>14419</v>
      </c>
      <c r="G91" s="12">
        <v>15421</v>
      </c>
      <c r="H91" s="12">
        <v>16257</v>
      </c>
      <c r="I91" s="12">
        <v>18346</v>
      </c>
      <c r="J91" s="12">
        <v>20543</v>
      </c>
      <c r="K91" s="12">
        <v>22022</v>
      </c>
      <c r="L91" s="12">
        <v>22453</v>
      </c>
      <c r="M91" s="12">
        <v>22573</v>
      </c>
      <c r="N91" s="12">
        <v>21594</v>
      </c>
      <c r="O91" s="12">
        <v>21348</v>
      </c>
      <c r="P91" s="12">
        <v>21100</v>
      </c>
      <c r="Q91" s="12">
        <v>20812</v>
      </c>
      <c r="R91" s="12">
        <v>19968</v>
      </c>
      <c r="S91" s="12">
        <v>18394</v>
      </c>
      <c r="T91" s="12">
        <v>17742</v>
      </c>
      <c r="U91" s="12">
        <v>17755</v>
      </c>
      <c r="V91" s="12">
        <v>17094</v>
      </c>
      <c r="W91" s="12">
        <v>16201</v>
      </c>
      <c r="X91" s="12">
        <v>15000</v>
      </c>
      <c r="Y91" s="12">
        <v>14746</v>
      </c>
      <c r="Z91" s="5"/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430452</v>
      </c>
      <c r="AE91" s="5">
        <f t="shared" si="11"/>
        <v>430452</v>
      </c>
      <c r="AG91" s="2">
        <f t="shared" si="12"/>
        <v>3</v>
      </c>
      <c r="AH91" s="2">
        <f t="shared" si="13"/>
        <v>2024</v>
      </c>
      <c r="AJ91" s="5">
        <f t="shared" si="14"/>
        <v>22573</v>
      </c>
      <c r="AK91" s="2">
        <f t="shared" si="15"/>
        <v>12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40"/>
    </row>
    <row r="92" spans="1:89" x14ac:dyDescent="0.25">
      <c r="A92" s="18">
        <v>45375</v>
      </c>
      <c r="B92" s="12">
        <v>14355</v>
      </c>
      <c r="C92" s="12">
        <v>14077</v>
      </c>
      <c r="D92" s="12">
        <v>14035</v>
      </c>
      <c r="E92" s="12">
        <v>14128</v>
      </c>
      <c r="F92" s="12">
        <v>14382</v>
      </c>
      <c r="G92" s="12">
        <v>15385</v>
      </c>
      <c r="H92" s="12">
        <v>16229</v>
      </c>
      <c r="I92" s="12">
        <v>18364</v>
      </c>
      <c r="J92" s="12">
        <v>20557</v>
      </c>
      <c r="K92" s="12">
        <v>22032</v>
      </c>
      <c r="L92" s="12">
        <v>22456</v>
      </c>
      <c r="M92" s="12">
        <v>22576</v>
      </c>
      <c r="N92" s="12">
        <v>21597</v>
      </c>
      <c r="O92" s="12">
        <v>21348</v>
      </c>
      <c r="P92" s="12">
        <v>21096</v>
      </c>
      <c r="Q92" s="12">
        <v>20802</v>
      </c>
      <c r="R92" s="12">
        <v>19953</v>
      </c>
      <c r="S92" s="12">
        <v>18368</v>
      </c>
      <c r="T92" s="12">
        <v>17637</v>
      </c>
      <c r="U92" s="12">
        <v>17771</v>
      </c>
      <c r="V92" s="12">
        <v>17109</v>
      </c>
      <c r="W92" s="12">
        <v>16211</v>
      </c>
      <c r="X92" s="12">
        <v>15014</v>
      </c>
      <c r="Y92" s="12">
        <v>14759</v>
      </c>
      <c r="Z92" s="5"/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430241</v>
      </c>
      <c r="AE92" s="5">
        <f t="shared" si="11"/>
        <v>430241</v>
      </c>
      <c r="AG92" s="2">
        <f t="shared" si="12"/>
        <v>3</v>
      </c>
      <c r="AH92" s="2">
        <f t="shared" si="13"/>
        <v>2024</v>
      </c>
      <c r="AJ92" s="5">
        <f t="shared" si="14"/>
        <v>22576</v>
      </c>
      <c r="AK92" s="2">
        <f t="shared" si="15"/>
        <v>12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40"/>
    </row>
    <row r="93" spans="1:89" x14ac:dyDescent="0.25">
      <c r="A93" s="18">
        <v>45376</v>
      </c>
      <c r="B93" s="12">
        <v>14432</v>
      </c>
      <c r="C93" s="12">
        <v>14132</v>
      </c>
      <c r="D93" s="12">
        <v>14238</v>
      </c>
      <c r="E93" s="12">
        <v>14443</v>
      </c>
      <c r="F93" s="12">
        <v>14633</v>
      </c>
      <c r="G93" s="12">
        <v>15760</v>
      </c>
      <c r="H93" s="12">
        <v>16840</v>
      </c>
      <c r="I93" s="12">
        <v>19943</v>
      </c>
      <c r="J93" s="12">
        <v>22234</v>
      </c>
      <c r="K93" s="12">
        <v>23535</v>
      </c>
      <c r="L93" s="12">
        <v>24000</v>
      </c>
      <c r="M93" s="12">
        <v>23886</v>
      </c>
      <c r="N93" s="12">
        <v>23225</v>
      </c>
      <c r="O93" s="12">
        <v>23003</v>
      </c>
      <c r="P93" s="12">
        <v>22781</v>
      </c>
      <c r="Q93" s="12">
        <v>22498</v>
      </c>
      <c r="R93" s="12">
        <v>21502</v>
      </c>
      <c r="S93" s="12">
        <v>19093</v>
      </c>
      <c r="T93" s="12">
        <v>18347</v>
      </c>
      <c r="U93" s="12">
        <v>18222</v>
      </c>
      <c r="V93" s="12">
        <v>17620</v>
      </c>
      <c r="W93" s="12">
        <v>16483</v>
      </c>
      <c r="X93" s="12">
        <v>15265</v>
      </c>
      <c r="Y93" s="12">
        <v>14948</v>
      </c>
      <c r="Z93" s="5"/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331637</v>
      </c>
      <c r="AD93" s="5">
        <f t="shared" si="10"/>
        <v>119426</v>
      </c>
      <c r="AE93" s="5">
        <f t="shared" si="11"/>
        <v>451063</v>
      </c>
      <c r="AG93" s="2">
        <f t="shared" si="12"/>
        <v>3</v>
      </c>
      <c r="AH93" s="2">
        <f t="shared" si="13"/>
        <v>2024</v>
      </c>
      <c r="AJ93" s="5">
        <f t="shared" si="14"/>
        <v>24000</v>
      </c>
      <c r="AK93" s="2">
        <f t="shared" si="15"/>
        <v>11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40"/>
    </row>
    <row r="94" spans="1:89" x14ac:dyDescent="0.25">
      <c r="A94" s="18">
        <v>45377</v>
      </c>
      <c r="B94" s="12">
        <v>14348</v>
      </c>
      <c r="C94" s="12">
        <v>14051</v>
      </c>
      <c r="D94" s="12">
        <v>14154</v>
      </c>
      <c r="E94" s="12">
        <v>14350</v>
      </c>
      <c r="F94" s="12">
        <v>14530</v>
      </c>
      <c r="G94" s="12">
        <v>15653</v>
      </c>
      <c r="H94" s="12">
        <v>16741</v>
      </c>
      <c r="I94" s="12">
        <v>19817</v>
      </c>
      <c r="J94" s="12">
        <v>22097</v>
      </c>
      <c r="K94" s="12">
        <v>23400</v>
      </c>
      <c r="L94" s="12">
        <v>23875</v>
      </c>
      <c r="M94" s="12">
        <v>23773</v>
      </c>
      <c r="N94" s="12">
        <v>23114</v>
      </c>
      <c r="O94" s="12">
        <v>22894</v>
      </c>
      <c r="P94" s="12">
        <v>22673</v>
      </c>
      <c r="Q94" s="12">
        <v>22392</v>
      </c>
      <c r="R94" s="12">
        <v>21400</v>
      </c>
      <c r="S94" s="12">
        <v>19001</v>
      </c>
      <c r="T94" s="12">
        <v>18295</v>
      </c>
      <c r="U94" s="12">
        <v>18139</v>
      </c>
      <c r="V94" s="12">
        <v>17537</v>
      </c>
      <c r="W94" s="12">
        <v>16406</v>
      </c>
      <c r="X94" s="12">
        <v>15192</v>
      </c>
      <c r="Y94" s="12">
        <v>14878</v>
      </c>
      <c r="Z94" s="5"/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330005</v>
      </c>
      <c r="AD94" s="5">
        <f t="shared" si="10"/>
        <v>118705</v>
      </c>
      <c r="AE94" s="5">
        <f t="shared" si="11"/>
        <v>448710</v>
      </c>
      <c r="AG94" s="2">
        <f t="shared" si="12"/>
        <v>3</v>
      </c>
      <c r="AH94" s="2">
        <f t="shared" si="13"/>
        <v>2024</v>
      </c>
      <c r="AJ94" s="5">
        <f t="shared" si="14"/>
        <v>23875</v>
      </c>
      <c r="AK94" s="2">
        <f t="shared" si="15"/>
        <v>11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40"/>
    </row>
    <row r="95" spans="1:89" x14ac:dyDescent="0.25">
      <c r="A95" s="18">
        <v>45378</v>
      </c>
      <c r="B95" s="12">
        <v>14295</v>
      </c>
      <c r="C95" s="12">
        <v>13981</v>
      </c>
      <c r="D95" s="12">
        <v>14104</v>
      </c>
      <c r="E95" s="12">
        <v>14302</v>
      </c>
      <c r="F95" s="12">
        <v>14485</v>
      </c>
      <c r="G95" s="12">
        <v>15599</v>
      </c>
      <c r="H95" s="12">
        <v>16681</v>
      </c>
      <c r="I95" s="12">
        <v>19766</v>
      </c>
      <c r="J95" s="12">
        <v>22042</v>
      </c>
      <c r="K95" s="12">
        <v>23338</v>
      </c>
      <c r="L95" s="12">
        <v>23813</v>
      </c>
      <c r="M95" s="12">
        <v>23711</v>
      </c>
      <c r="N95" s="12">
        <v>23055</v>
      </c>
      <c r="O95" s="12">
        <v>22835</v>
      </c>
      <c r="P95" s="12">
        <v>22614</v>
      </c>
      <c r="Q95" s="12">
        <v>22334</v>
      </c>
      <c r="R95" s="12">
        <v>21344</v>
      </c>
      <c r="S95" s="12">
        <v>18952</v>
      </c>
      <c r="T95" s="12">
        <v>18238</v>
      </c>
      <c r="U95" s="12">
        <v>18093</v>
      </c>
      <c r="V95" s="12">
        <v>17494</v>
      </c>
      <c r="W95" s="12">
        <v>16365</v>
      </c>
      <c r="X95" s="12">
        <v>15153</v>
      </c>
      <c r="Y95" s="12">
        <v>14838</v>
      </c>
      <c r="Z95" s="5"/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329147</v>
      </c>
      <c r="AD95" s="5">
        <f t="shared" si="10"/>
        <v>118285</v>
      </c>
      <c r="AE95" s="5">
        <f t="shared" si="11"/>
        <v>447432</v>
      </c>
      <c r="AG95" s="2">
        <f t="shared" si="12"/>
        <v>3</v>
      </c>
      <c r="AH95" s="2">
        <f t="shared" si="13"/>
        <v>2024</v>
      </c>
      <c r="AJ95" s="5">
        <f t="shared" si="14"/>
        <v>23813</v>
      </c>
      <c r="AK95" s="2">
        <f t="shared" si="15"/>
        <v>11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40"/>
    </row>
    <row r="96" spans="1:89" x14ac:dyDescent="0.25">
      <c r="A96" s="18">
        <v>45379</v>
      </c>
      <c r="B96" s="12">
        <v>14289</v>
      </c>
      <c r="C96" s="12">
        <v>13992</v>
      </c>
      <c r="D96" s="12">
        <v>14097</v>
      </c>
      <c r="E96" s="12">
        <v>14294</v>
      </c>
      <c r="F96" s="12">
        <v>14475</v>
      </c>
      <c r="G96" s="12">
        <v>15593</v>
      </c>
      <c r="H96" s="12">
        <v>16716</v>
      </c>
      <c r="I96" s="12">
        <v>19761</v>
      </c>
      <c r="J96" s="12">
        <v>22009</v>
      </c>
      <c r="K96" s="12">
        <v>23305</v>
      </c>
      <c r="L96" s="12">
        <v>23779</v>
      </c>
      <c r="M96" s="12">
        <v>23676</v>
      </c>
      <c r="N96" s="12">
        <v>23022</v>
      </c>
      <c r="O96" s="12">
        <v>22802</v>
      </c>
      <c r="P96" s="12">
        <v>22582</v>
      </c>
      <c r="Q96" s="12">
        <v>22303</v>
      </c>
      <c r="R96" s="12">
        <v>21312</v>
      </c>
      <c r="S96" s="12">
        <v>18925</v>
      </c>
      <c r="T96" s="12">
        <v>18257</v>
      </c>
      <c r="U96" s="12">
        <v>18070</v>
      </c>
      <c r="V96" s="12">
        <v>17469</v>
      </c>
      <c r="W96" s="12">
        <v>16340</v>
      </c>
      <c r="X96" s="12">
        <v>15132</v>
      </c>
      <c r="Y96" s="12">
        <v>14815</v>
      </c>
      <c r="Z96" s="5"/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328744</v>
      </c>
      <c r="AD96" s="5">
        <f t="shared" si="10"/>
        <v>118271</v>
      </c>
      <c r="AE96" s="5">
        <f t="shared" si="11"/>
        <v>447015</v>
      </c>
      <c r="AG96" s="2">
        <f t="shared" si="12"/>
        <v>3</v>
      </c>
      <c r="AH96" s="2">
        <f t="shared" si="13"/>
        <v>2024</v>
      </c>
      <c r="AJ96" s="5">
        <f t="shared" si="14"/>
        <v>23779</v>
      </c>
      <c r="AK96" s="2">
        <f t="shared" si="15"/>
        <v>11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40"/>
    </row>
    <row r="97" spans="1:89" x14ac:dyDescent="0.25">
      <c r="A97" s="18">
        <v>45380</v>
      </c>
      <c r="B97" s="12">
        <v>14232</v>
      </c>
      <c r="C97" s="12">
        <v>13934</v>
      </c>
      <c r="D97" s="12">
        <v>14042</v>
      </c>
      <c r="E97" s="12">
        <v>14239</v>
      </c>
      <c r="F97" s="12">
        <v>14417</v>
      </c>
      <c r="G97" s="12">
        <v>15531</v>
      </c>
      <c r="H97" s="12">
        <v>16627</v>
      </c>
      <c r="I97" s="12">
        <v>19661</v>
      </c>
      <c r="J97" s="12">
        <v>21921</v>
      </c>
      <c r="K97" s="12">
        <v>23214</v>
      </c>
      <c r="L97" s="12">
        <v>23685</v>
      </c>
      <c r="M97" s="12">
        <v>23584</v>
      </c>
      <c r="N97" s="12">
        <v>22931</v>
      </c>
      <c r="O97" s="12">
        <v>22713</v>
      </c>
      <c r="P97" s="12">
        <v>22492</v>
      </c>
      <c r="Q97" s="12">
        <v>22214</v>
      </c>
      <c r="R97" s="12">
        <v>21230</v>
      </c>
      <c r="S97" s="12">
        <v>18852</v>
      </c>
      <c r="T97" s="12">
        <v>18179</v>
      </c>
      <c r="U97" s="12">
        <v>18000</v>
      </c>
      <c r="V97" s="12">
        <v>17402</v>
      </c>
      <c r="W97" s="12">
        <v>16280</v>
      </c>
      <c r="X97" s="12">
        <v>15074</v>
      </c>
      <c r="Y97" s="12">
        <v>14761</v>
      </c>
      <c r="Z97" s="5"/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327432</v>
      </c>
      <c r="AD97" s="5">
        <f t="shared" si="10"/>
        <v>117783</v>
      </c>
      <c r="AE97" s="5">
        <f t="shared" si="11"/>
        <v>445215</v>
      </c>
      <c r="AG97" s="2">
        <f t="shared" si="12"/>
        <v>3</v>
      </c>
      <c r="AH97" s="2">
        <f t="shared" si="13"/>
        <v>2024</v>
      </c>
      <c r="AJ97" s="5">
        <f t="shared" si="14"/>
        <v>23685</v>
      </c>
      <c r="AK97" s="2">
        <f t="shared" si="15"/>
        <v>11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40"/>
    </row>
    <row r="98" spans="1:89" x14ac:dyDescent="0.25">
      <c r="A98" s="18">
        <v>45381</v>
      </c>
      <c r="B98" s="12">
        <v>14118</v>
      </c>
      <c r="C98" s="12">
        <v>13852</v>
      </c>
      <c r="D98" s="12">
        <v>13846</v>
      </c>
      <c r="E98" s="12">
        <v>13939</v>
      </c>
      <c r="F98" s="12">
        <v>14188</v>
      </c>
      <c r="G98" s="12">
        <v>15176</v>
      </c>
      <c r="H98" s="12">
        <v>15958</v>
      </c>
      <c r="I98" s="12">
        <v>18062</v>
      </c>
      <c r="J98" s="12">
        <v>20238</v>
      </c>
      <c r="K98" s="12">
        <v>21687</v>
      </c>
      <c r="L98" s="12">
        <v>22108</v>
      </c>
      <c r="M98" s="12">
        <v>22216</v>
      </c>
      <c r="N98" s="12">
        <v>21249</v>
      </c>
      <c r="O98" s="12">
        <v>21007</v>
      </c>
      <c r="P98" s="12">
        <v>20756</v>
      </c>
      <c r="Q98" s="12">
        <v>20468</v>
      </c>
      <c r="R98" s="12">
        <v>19633</v>
      </c>
      <c r="S98" s="12">
        <v>18067</v>
      </c>
      <c r="T98" s="12">
        <v>17340</v>
      </c>
      <c r="U98" s="12">
        <v>17473</v>
      </c>
      <c r="V98" s="12">
        <v>16824</v>
      </c>
      <c r="W98" s="12">
        <v>15938</v>
      </c>
      <c r="X98" s="12">
        <v>14761</v>
      </c>
      <c r="Y98" s="12">
        <v>14505</v>
      </c>
      <c r="Z98" s="5"/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423409</v>
      </c>
      <c r="AE98" s="5">
        <f t="shared" si="11"/>
        <v>423409</v>
      </c>
      <c r="AG98" s="2">
        <f t="shared" si="12"/>
        <v>3</v>
      </c>
      <c r="AH98" s="2">
        <f t="shared" si="13"/>
        <v>2024</v>
      </c>
      <c r="AJ98" s="5">
        <f t="shared" si="14"/>
        <v>22216</v>
      </c>
      <c r="AK98" s="2">
        <f t="shared" si="15"/>
        <v>12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40"/>
    </row>
    <row r="99" spans="1:89" x14ac:dyDescent="0.25">
      <c r="A99" s="18">
        <v>45382</v>
      </c>
      <c r="B99" s="12">
        <v>14123</v>
      </c>
      <c r="C99" s="12">
        <v>13857</v>
      </c>
      <c r="D99" s="12">
        <v>13850</v>
      </c>
      <c r="E99" s="12">
        <v>13940</v>
      </c>
      <c r="F99" s="12">
        <v>14190</v>
      </c>
      <c r="G99" s="12">
        <v>15179</v>
      </c>
      <c r="H99" s="12">
        <v>15948</v>
      </c>
      <c r="I99" s="12">
        <v>18051</v>
      </c>
      <c r="J99" s="12">
        <v>20217</v>
      </c>
      <c r="K99" s="12">
        <v>21687</v>
      </c>
      <c r="L99" s="12">
        <v>22106</v>
      </c>
      <c r="M99" s="12">
        <v>22217</v>
      </c>
      <c r="N99" s="12">
        <v>21250</v>
      </c>
      <c r="O99" s="12">
        <v>21010</v>
      </c>
      <c r="P99" s="12">
        <v>20761</v>
      </c>
      <c r="Q99" s="12">
        <v>20472</v>
      </c>
      <c r="R99" s="12">
        <v>19636</v>
      </c>
      <c r="S99" s="12">
        <v>18059</v>
      </c>
      <c r="T99" s="12">
        <v>17340</v>
      </c>
      <c r="U99" s="12">
        <v>17466</v>
      </c>
      <c r="V99" s="12">
        <v>16820</v>
      </c>
      <c r="W99" s="12">
        <v>15937</v>
      </c>
      <c r="X99" s="12">
        <v>14759</v>
      </c>
      <c r="Y99" s="12">
        <v>14508</v>
      </c>
      <c r="Z99" s="5"/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423383</v>
      </c>
      <c r="AE99" s="5">
        <f t="shared" si="11"/>
        <v>423383</v>
      </c>
      <c r="AG99" s="2">
        <f t="shared" si="12"/>
        <v>3</v>
      </c>
      <c r="AH99" s="2">
        <f t="shared" si="13"/>
        <v>2024</v>
      </c>
      <c r="AJ99" s="5">
        <f t="shared" si="14"/>
        <v>22217</v>
      </c>
      <c r="AK99" s="2">
        <f t="shared" si="15"/>
        <v>12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40"/>
    </row>
    <row r="100" spans="1:89" x14ac:dyDescent="0.25">
      <c r="A100" s="18">
        <v>45383</v>
      </c>
      <c r="B100" s="12">
        <v>15099</v>
      </c>
      <c r="C100" s="12">
        <v>15498</v>
      </c>
      <c r="D100" s="12">
        <v>16290</v>
      </c>
      <c r="E100" s="12">
        <v>15946</v>
      </c>
      <c r="F100" s="12">
        <v>16494</v>
      </c>
      <c r="G100" s="12">
        <v>17570</v>
      </c>
      <c r="H100" s="12">
        <v>16683</v>
      </c>
      <c r="I100" s="12">
        <v>18010</v>
      </c>
      <c r="J100" s="12">
        <v>20460</v>
      </c>
      <c r="K100" s="12">
        <v>21241</v>
      </c>
      <c r="L100" s="12">
        <v>22129</v>
      </c>
      <c r="M100" s="12">
        <v>21995</v>
      </c>
      <c r="N100" s="12">
        <v>21489</v>
      </c>
      <c r="O100" s="12">
        <v>21637</v>
      </c>
      <c r="P100" s="12">
        <v>21322</v>
      </c>
      <c r="Q100" s="12">
        <v>20752</v>
      </c>
      <c r="R100" s="12">
        <v>19662</v>
      </c>
      <c r="S100" s="12">
        <v>16965</v>
      </c>
      <c r="T100" s="12">
        <v>15634</v>
      </c>
      <c r="U100" s="12">
        <v>16072</v>
      </c>
      <c r="V100" s="12">
        <v>15375</v>
      </c>
      <c r="W100" s="12">
        <v>14887</v>
      </c>
      <c r="X100" s="12">
        <v>14595</v>
      </c>
      <c r="Y100" s="12">
        <v>14818</v>
      </c>
      <c r="Z100" s="5"/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302225</v>
      </c>
      <c r="AD100" s="5">
        <f t="shared" si="10"/>
        <v>128398</v>
      </c>
      <c r="AE100" s="5">
        <f t="shared" si="11"/>
        <v>430623</v>
      </c>
      <c r="AG100" s="2">
        <f t="shared" si="12"/>
        <v>4</v>
      </c>
      <c r="AH100" s="2">
        <f t="shared" si="13"/>
        <v>2024</v>
      </c>
      <c r="AJ100" s="5">
        <f t="shared" si="14"/>
        <v>22129</v>
      </c>
      <c r="AK100" s="2">
        <f t="shared" si="15"/>
        <v>11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40"/>
    </row>
    <row r="101" spans="1:89" x14ac:dyDescent="0.25">
      <c r="A101" s="18">
        <v>45384</v>
      </c>
      <c r="B101" s="12">
        <v>14510</v>
      </c>
      <c r="C101" s="12">
        <v>14723</v>
      </c>
      <c r="D101" s="12">
        <v>15321</v>
      </c>
      <c r="E101" s="12">
        <v>14897</v>
      </c>
      <c r="F101" s="12">
        <v>15428</v>
      </c>
      <c r="G101" s="12">
        <v>16292</v>
      </c>
      <c r="H101" s="12">
        <v>15566</v>
      </c>
      <c r="I101" s="12">
        <v>17881</v>
      </c>
      <c r="J101" s="12">
        <v>20306</v>
      </c>
      <c r="K101" s="12">
        <v>21019</v>
      </c>
      <c r="L101" s="12">
        <v>21906</v>
      </c>
      <c r="M101" s="12">
        <v>21756</v>
      </c>
      <c r="N101" s="12">
        <v>21186</v>
      </c>
      <c r="O101" s="12">
        <v>21335</v>
      </c>
      <c r="P101" s="12">
        <v>21033</v>
      </c>
      <c r="Q101" s="12">
        <v>20539</v>
      </c>
      <c r="R101" s="12">
        <v>19442</v>
      </c>
      <c r="S101" s="12">
        <v>16791</v>
      </c>
      <c r="T101" s="12">
        <v>15524</v>
      </c>
      <c r="U101" s="12">
        <v>15945</v>
      </c>
      <c r="V101" s="12">
        <v>15321</v>
      </c>
      <c r="W101" s="12">
        <v>14513</v>
      </c>
      <c r="X101" s="12">
        <v>14292</v>
      </c>
      <c r="Y101" s="12">
        <v>14849</v>
      </c>
      <c r="Z101" s="5"/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298789</v>
      </c>
      <c r="AD101" s="5">
        <f t="shared" si="10"/>
        <v>121586</v>
      </c>
      <c r="AE101" s="5">
        <f t="shared" si="11"/>
        <v>420375</v>
      </c>
      <c r="AG101" s="2">
        <f t="shared" si="12"/>
        <v>4</v>
      </c>
      <c r="AH101" s="2">
        <f t="shared" si="13"/>
        <v>2024</v>
      </c>
      <c r="AJ101" s="5">
        <f t="shared" si="14"/>
        <v>21906</v>
      </c>
      <c r="AK101" s="2">
        <f t="shared" si="15"/>
        <v>11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40"/>
    </row>
    <row r="102" spans="1:89" x14ac:dyDescent="0.25">
      <c r="A102" s="18">
        <v>45385</v>
      </c>
      <c r="B102" s="12">
        <v>14640</v>
      </c>
      <c r="C102" s="12">
        <v>15048</v>
      </c>
      <c r="D102" s="12">
        <v>15577</v>
      </c>
      <c r="E102" s="12">
        <v>15272</v>
      </c>
      <c r="F102" s="12">
        <v>15740</v>
      </c>
      <c r="G102" s="12">
        <v>16701</v>
      </c>
      <c r="H102" s="12">
        <v>15973</v>
      </c>
      <c r="I102" s="12">
        <v>17924</v>
      </c>
      <c r="J102" s="12">
        <v>20523</v>
      </c>
      <c r="K102" s="12">
        <v>21288</v>
      </c>
      <c r="L102" s="12">
        <v>22227</v>
      </c>
      <c r="M102" s="12">
        <v>22062</v>
      </c>
      <c r="N102" s="12">
        <v>21378</v>
      </c>
      <c r="O102" s="12">
        <v>21529</v>
      </c>
      <c r="P102" s="12">
        <v>21313</v>
      </c>
      <c r="Q102" s="12">
        <v>20981</v>
      </c>
      <c r="R102" s="12">
        <v>19904</v>
      </c>
      <c r="S102" s="12">
        <v>17119</v>
      </c>
      <c r="T102" s="12">
        <v>16358</v>
      </c>
      <c r="U102" s="12">
        <v>16065</v>
      </c>
      <c r="V102" s="12">
        <v>15357</v>
      </c>
      <c r="W102" s="12">
        <v>15310</v>
      </c>
      <c r="X102" s="12">
        <v>15081</v>
      </c>
      <c r="Y102" s="12">
        <v>15429</v>
      </c>
      <c r="Z102" s="5"/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304419</v>
      </c>
      <c r="AD102" s="5">
        <f t="shared" si="10"/>
        <v>124380</v>
      </c>
      <c r="AE102" s="5">
        <f t="shared" si="11"/>
        <v>428799</v>
      </c>
      <c r="AG102" s="2">
        <f t="shared" si="12"/>
        <v>4</v>
      </c>
      <c r="AH102" s="2">
        <f t="shared" si="13"/>
        <v>2024</v>
      </c>
      <c r="AJ102" s="5">
        <f t="shared" si="14"/>
        <v>22227</v>
      </c>
      <c r="AK102" s="2">
        <f t="shared" si="15"/>
        <v>11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40"/>
    </row>
    <row r="103" spans="1:89" x14ac:dyDescent="0.25">
      <c r="A103" s="18">
        <v>45386</v>
      </c>
      <c r="B103" s="12">
        <v>15054</v>
      </c>
      <c r="C103" s="12">
        <v>15490</v>
      </c>
      <c r="D103" s="12">
        <v>16079</v>
      </c>
      <c r="E103" s="12">
        <v>15597</v>
      </c>
      <c r="F103" s="12">
        <v>16050</v>
      </c>
      <c r="G103" s="12">
        <v>16354</v>
      </c>
      <c r="H103" s="12">
        <v>15098</v>
      </c>
      <c r="I103" s="12">
        <v>17773</v>
      </c>
      <c r="J103" s="12">
        <v>20522</v>
      </c>
      <c r="K103" s="12">
        <v>21595</v>
      </c>
      <c r="L103" s="12">
        <v>23367</v>
      </c>
      <c r="M103" s="12">
        <v>24303</v>
      </c>
      <c r="N103" s="12">
        <v>22995</v>
      </c>
      <c r="O103" s="12">
        <v>23213</v>
      </c>
      <c r="P103" s="12">
        <v>23719</v>
      </c>
      <c r="Q103" s="12">
        <v>22936</v>
      </c>
      <c r="R103" s="12">
        <v>21890</v>
      </c>
      <c r="S103" s="12">
        <v>18405</v>
      </c>
      <c r="T103" s="12">
        <v>17133</v>
      </c>
      <c r="U103" s="12">
        <v>16296</v>
      </c>
      <c r="V103" s="12">
        <v>15663</v>
      </c>
      <c r="W103" s="12">
        <v>15597</v>
      </c>
      <c r="X103" s="12">
        <v>15372</v>
      </c>
      <c r="Y103" s="12">
        <v>15580</v>
      </c>
      <c r="Z103" s="5"/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320779</v>
      </c>
      <c r="AD103" s="5">
        <f t="shared" si="10"/>
        <v>125302</v>
      </c>
      <c r="AE103" s="5">
        <f t="shared" si="11"/>
        <v>446081</v>
      </c>
      <c r="AG103" s="2">
        <f t="shared" si="12"/>
        <v>4</v>
      </c>
      <c r="AH103" s="2">
        <f t="shared" si="13"/>
        <v>2024</v>
      </c>
      <c r="AJ103" s="5">
        <f t="shared" si="14"/>
        <v>24303</v>
      </c>
      <c r="AK103" s="2">
        <f t="shared" si="15"/>
        <v>12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40"/>
    </row>
    <row r="104" spans="1:89" x14ac:dyDescent="0.25">
      <c r="A104" s="18">
        <v>45387</v>
      </c>
      <c r="B104" s="12">
        <v>14956</v>
      </c>
      <c r="C104" s="12">
        <v>15082</v>
      </c>
      <c r="D104" s="12">
        <v>15677</v>
      </c>
      <c r="E104" s="12">
        <v>15067</v>
      </c>
      <c r="F104" s="12">
        <v>15460</v>
      </c>
      <c r="G104" s="12">
        <v>16025</v>
      </c>
      <c r="H104" s="12">
        <v>15398</v>
      </c>
      <c r="I104" s="12">
        <v>17777</v>
      </c>
      <c r="J104" s="12">
        <v>20487</v>
      </c>
      <c r="K104" s="12">
        <v>21694</v>
      </c>
      <c r="L104" s="12">
        <v>22672</v>
      </c>
      <c r="M104" s="12">
        <v>22960</v>
      </c>
      <c r="N104" s="12">
        <v>22150</v>
      </c>
      <c r="O104" s="12">
        <v>22848</v>
      </c>
      <c r="P104" s="12">
        <v>22971</v>
      </c>
      <c r="Q104" s="12">
        <v>22387</v>
      </c>
      <c r="R104" s="12">
        <v>21065</v>
      </c>
      <c r="S104" s="12">
        <v>17907</v>
      </c>
      <c r="T104" s="12">
        <v>16671</v>
      </c>
      <c r="U104" s="12">
        <v>16001</v>
      </c>
      <c r="V104" s="12">
        <v>15479</v>
      </c>
      <c r="W104" s="12">
        <v>15598</v>
      </c>
      <c r="X104" s="12">
        <v>15613</v>
      </c>
      <c r="Y104" s="12">
        <v>15931</v>
      </c>
      <c r="Z104" s="5"/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314280</v>
      </c>
      <c r="AD104" s="5">
        <f t="shared" si="10"/>
        <v>123596</v>
      </c>
      <c r="AE104" s="5">
        <f t="shared" si="11"/>
        <v>437876</v>
      </c>
      <c r="AG104" s="2">
        <f t="shared" si="12"/>
        <v>4</v>
      </c>
      <c r="AH104" s="2">
        <f t="shared" si="13"/>
        <v>2024</v>
      </c>
      <c r="AJ104" s="5">
        <f t="shared" si="14"/>
        <v>22971</v>
      </c>
      <c r="AK104" s="2">
        <f t="shared" si="15"/>
        <v>15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40"/>
    </row>
    <row r="105" spans="1:89" x14ac:dyDescent="0.25">
      <c r="A105" s="18">
        <v>45388</v>
      </c>
      <c r="B105" s="12">
        <v>15567</v>
      </c>
      <c r="C105" s="12">
        <v>15760</v>
      </c>
      <c r="D105" s="12">
        <v>15282</v>
      </c>
      <c r="E105" s="12">
        <v>15546</v>
      </c>
      <c r="F105" s="12">
        <v>15673</v>
      </c>
      <c r="G105" s="12">
        <v>15637</v>
      </c>
      <c r="H105" s="12">
        <v>14355</v>
      </c>
      <c r="I105" s="12">
        <v>16724</v>
      </c>
      <c r="J105" s="12">
        <v>19175</v>
      </c>
      <c r="K105" s="12">
        <v>20315</v>
      </c>
      <c r="L105" s="12">
        <v>21176</v>
      </c>
      <c r="M105" s="12">
        <v>21286</v>
      </c>
      <c r="N105" s="12">
        <v>20441</v>
      </c>
      <c r="O105" s="12">
        <v>20545</v>
      </c>
      <c r="P105" s="12">
        <v>20697</v>
      </c>
      <c r="Q105" s="12">
        <v>20661</v>
      </c>
      <c r="R105" s="12">
        <v>19728</v>
      </c>
      <c r="S105" s="12">
        <v>17572</v>
      </c>
      <c r="T105" s="12">
        <v>16382</v>
      </c>
      <c r="U105" s="12">
        <v>15776</v>
      </c>
      <c r="V105" s="12">
        <v>15346</v>
      </c>
      <c r="W105" s="12">
        <v>15689</v>
      </c>
      <c r="X105" s="12">
        <v>15633</v>
      </c>
      <c r="Y105" s="12">
        <v>15999</v>
      </c>
      <c r="Z105" s="5"/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420965</v>
      </c>
      <c r="AE105" s="5">
        <f t="shared" si="11"/>
        <v>420965</v>
      </c>
      <c r="AG105" s="2">
        <f t="shared" si="12"/>
        <v>4</v>
      </c>
      <c r="AH105" s="2">
        <f t="shared" si="13"/>
        <v>2024</v>
      </c>
      <c r="AJ105" s="5">
        <f t="shared" si="14"/>
        <v>21286</v>
      </c>
      <c r="AK105" s="2">
        <f t="shared" si="15"/>
        <v>12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40"/>
    </row>
    <row r="106" spans="1:89" x14ac:dyDescent="0.25">
      <c r="A106" s="18">
        <v>45389</v>
      </c>
      <c r="B106" s="12">
        <v>15641</v>
      </c>
      <c r="C106" s="12">
        <v>15880</v>
      </c>
      <c r="D106" s="12">
        <v>15510</v>
      </c>
      <c r="E106" s="12">
        <v>15751</v>
      </c>
      <c r="F106" s="12">
        <v>15705</v>
      </c>
      <c r="G106" s="12">
        <v>15531</v>
      </c>
      <c r="H106" s="12">
        <v>14132</v>
      </c>
      <c r="I106" s="12">
        <v>16668</v>
      </c>
      <c r="J106" s="12">
        <v>19133</v>
      </c>
      <c r="K106" s="12">
        <v>20217</v>
      </c>
      <c r="L106" s="12">
        <v>21084</v>
      </c>
      <c r="M106" s="12">
        <v>21104</v>
      </c>
      <c r="N106" s="12">
        <v>20250</v>
      </c>
      <c r="O106" s="12">
        <v>20382</v>
      </c>
      <c r="P106" s="12">
        <v>20044</v>
      </c>
      <c r="Q106" s="12">
        <v>19554</v>
      </c>
      <c r="R106" s="12">
        <v>18426</v>
      </c>
      <c r="S106" s="12">
        <v>16368</v>
      </c>
      <c r="T106" s="12">
        <v>15456</v>
      </c>
      <c r="U106" s="12">
        <v>15603</v>
      </c>
      <c r="V106" s="12">
        <v>15112</v>
      </c>
      <c r="W106" s="12">
        <v>15266</v>
      </c>
      <c r="X106" s="12">
        <v>15079</v>
      </c>
      <c r="Y106" s="12">
        <v>15565</v>
      </c>
      <c r="Z106" s="5"/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413461</v>
      </c>
      <c r="AE106" s="5">
        <f t="shared" si="11"/>
        <v>413461</v>
      </c>
      <c r="AG106" s="2">
        <f t="shared" si="12"/>
        <v>4</v>
      </c>
      <c r="AH106" s="2">
        <f t="shared" si="13"/>
        <v>2024</v>
      </c>
      <c r="AJ106" s="5">
        <f t="shared" si="14"/>
        <v>21104</v>
      </c>
      <c r="AK106" s="2">
        <f t="shared" si="15"/>
        <v>12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40"/>
    </row>
    <row r="107" spans="1:89" x14ac:dyDescent="0.25">
      <c r="A107" s="18">
        <v>45390</v>
      </c>
      <c r="B107" s="12">
        <v>15207</v>
      </c>
      <c r="C107" s="12">
        <v>15639</v>
      </c>
      <c r="D107" s="12">
        <v>16126</v>
      </c>
      <c r="E107" s="12">
        <v>15909</v>
      </c>
      <c r="F107" s="12">
        <v>16280</v>
      </c>
      <c r="G107" s="12">
        <v>17125</v>
      </c>
      <c r="H107" s="12">
        <v>16175</v>
      </c>
      <c r="I107" s="12">
        <v>17728</v>
      </c>
      <c r="J107" s="12">
        <v>20154</v>
      </c>
      <c r="K107" s="12">
        <v>20880</v>
      </c>
      <c r="L107" s="12">
        <v>21734</v>
      </c>
      <c r="M107" s="12">
        <v>21531</v>
      </c>
      <c r="N107" s="12">
        <v>20881</v>
      </c>
      <c r="O107" s="12">
        <v>20914</v>
      </c>
      <c r="P107" s="12">
        <v>20594</v>
      </c>
      <c r="Q107" s="12">
        <v>20461</v>
      </c>
      <c r="R107" s="12">
        <v>19141</v>
      </c>
      <c r="S107" s="12">
        <v>16527</v>
      </c>
      <c r="T107" s="12">
        <v>15219</v>
      </c>
      <c r="U107" s="12">
        <v>15690</v>
      </c>
      <c r="V107" s="12">
        <v>15066</v>
      </c>
      <c r="W107" s="12">
        <v>14250</v>
      </c>
      <c r="X107" s="12">
        <v>13643</v>
      </c>
      <c r="Y107" s="12">
        <v>13824</v>
      </c>
      <c r="Z107" s="5"/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294413</v>
      </c>
      <c r="AD107" s="5">
        <f t="shared" si="10"/>
        <v>126285</v>
      </c>
      <c r="AE107" s="5">
        <f t="shared" si="11"/>
        <v>420698</v>
      </c>
      <c r="AG107" s="2">
        <f t="shared" si="12"/>
        <v>4</v>
      </c>
      <c r="AH107" s="2">
        <f t="shared" si="13"/>
        <v>2024</v>
      </c>
      <c r="AJ107" s="5">
        <f t="shared" si="14"/>
        <v>21734</v>
      </c>
      <c r="AK107" s="2">
        <f t="shared" si="15"/>
        <v>11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40"/>
    </row>
    <row r="108" spans="1:89" x14ac:dyDescent="0.25">
      <c r="A108" s="18">
        <v>45391</v>
      </c>
      <c r="B108" s="12">
        <v>13545</v>
      </c>
      <c r="C108" s="12">
        <v>13945</v>
      </c>
      <c r="D108" s="12">
        <v>14565</v>
      </c>
      <c r="E108" s="12">
        <v>14371</v>
      </c>
      <c r="F108" s="12">
        <v>14834</v>
      </c>
      <c r="G108" s="12">
        <v>15986</v>
      </c>
      <c r="H108" s="12">
        <v>15220</v>
      </c>
      <c r="I108" s="12">
        <v>16244</v>
      </c>
      <c r="J108" s="12">
        <v>16893</v>
      </c>
      <c r="K108" s="12">
        <v>16293</v>
      </c>
      <c r="L108" s="12">
        <v>16290</v>
      </c>
      <c r="M108" s="12">
        <v>16370</v>
      </c>
      <c r="N108" s="12">
        <v>15751</v>
      </c>
      <c r="O108" s="12">
        <v>15848</v>
      </c>
      <c r="P108" s="12">
        <v>15950</v>
      </c>
      <c r="Q108" s="12">
        <v>15687</v>
      </c>
      <c r="R108" s="12">
        <v>15675</v>
      </c>
      <c r="S108" s="12">
        <v>14818</v>
      </c>
      <c r="T108" s="12">
        <v>14627</v>
      </c>
      <c r="U108" s="12">
        <v>14557</v>
      </c>
      <c r="V108" s="12">
        <v>14303</v>
      </c>
      <c r="W108" s="12">
        <v>14385</v>
      </c>
      <c r="X108" s="12">
        <v>14003</v>
      </c>
      <c r="Y108" s="12">
        <v>14390</v>
      </c>
      <c r="Z108" s="5"/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247694</v>
      </c>
      <c r="AD108" s="5">
        <f t="shared" si="10"/>
        <v>116856</v>
      </c>
      <c r="AE108" s="5">
        <f t="shared" si="11"/>
        <v>364550</v>
      </c>
      <c r="AG108" s="2">
        <f t="shared" si="12"/>
        <v>4</v>
      </c>
      <c r="AH108" s="2">
        <f t="shared" si="13"/>
        <v>2024</v>
      </c>
      <c r="AJ108" s="5">
        <f t="shared" si="14"/>
        <v>16893</v>
      </c>
      <c r="AK108" s="2">
        <f t="shared" si="15"/>
        <v>9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40"/>
    </row>
    <row r="109" spans="1:89" x14ac:dyDescent="0.25">
      <c r="A109" s="18">
        <v>45392</v>
      </c>
      <c r="B109" s="12">
        <v>14062</v>
      </c>
      <c r="C109" s="12">
        <v>14424</v>
      </c>
      <c r="D109" s="12">
        <v>15148</v>
      </c>
      <c r="E109" s="12">
        <v>14802</v>
      </c>
      <c r="F109" s="12">
        <v>15481</v>
      </c>
      <c r="G109" s="12">
        <v>16322</v>
      </c>
      <c r="H109" s="12">
        <v>15679</v>
      </c>
      <c r="I109" s="12">
        <v>16644</v>
      </c>
      <c r="J109" s="12">
        <v>17960</v>
      </c>
      <c r="K109" s="12">
        <v>19050</v>
      </c>
      <c r="L109" s="12">
        <v>20931</v>
      </c>
      <c r="M109" s="12">
        <v>20838</v>
      </c>
      <c r="N109" s="12">
        <v>19705</v>
      </c>
      <c r="O109" s="12">
        <v>20844</v>
      </c>
      <c r="P109" s="12">
        <v>21885</v>
      </c>
      <c r="Q109" s="12">
        <v>21811</v>
      </c>
      <c r="R109" s="12">
        <v>20735</v>
      </c>
      <c r="S109" s="12">
        <v>17831</v>
      </c>
      <c r="T109" s="12">
        <v>16572</v>
      </c>
      <c r="U109" s="12">
        <v>15720</v>
      </c>
      <c r="V109" s="12">
        <v>14926</v>
      </c>
      <c r="W109" s="12">
        <v>14718</v>
      </c>
      <c r="X109" s="12">
        <v>14245</v>
      </c>
      <c r="Y109" s="12">
        <v>14476</v>
      </c>
      <c r="Z109" s="5"/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294415</v>
      </c>
      <c r="AD109" s="5">
        <f t="shared" si="10"/>
        <v>120394</v>
      </c>
      <c r="AE109" s="5">
        <f t="shared" si="11"/>
        <v>414809</v>
      </c>
      <c r="AG109" s="2">
        <f t="shared" si="12"/>
        <v>4</v>
      </c>
      <c r="AH109" s="2">
        <f t="shared" si="13"/>
        <v>2024</v>
      </c>
      <c r="AJ109" s="5">
        <f t="shared" si="14"/>
        <v>21885</v>
      </c>
      <c r="AK109" s="2">
        <f t="shared" si="15"/>
        <v>15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40"/>
    </row>
    <row r="110" spans="1:89" x14ac:dyDescent="0.25">
      <c r="A110" s="18">
        <v>45393</v>
      </c>
      <c r="B110" s="12">
        <v>14219</v>
      </c>
      <c r="C110" s="12">
        <v>14515</v>
      </c>
      <c r="D110" s="12">
        <v>14652</v>
      </c>
      <c r="E110" s="12">
        <v>14122</v>
      </c>
      <c r="F110" s="12">
        <v>14751</v>
      </c>
      <c r="G110" s="12">
        <v>15453</v>
      </c>
      <c r="H110" s="12">
        <v>15040</v>
      </c>
      <c r="I110" s="12">
        <v>17250</v>
      </c>
      <c r="J110" s="12">
        <v>19948</v>
      </c>
      <c r="K110" s="12">
        <v>20958</v>
      </c>
      <c r="L110" s="12">
        <v>22329</v>
      </c>
      <c r="M110" s="12">
        <v>22696</v>
      </c>
      <c r="N110" s="12">
        <v>22589</v>
      </c>
      <c r="O110" s="12">
        <v>23062</v>
      </c>
      <c r="P110" s="12">
        <v>23453</v>
      </c>
      <c r="Q110" s="12">
        <v>22590</v>
      </c>
      <c r="R110" s="12">
        <v>21544</v>
      </c>
      <c r="S110" s="12">
        <v>18187</v>
      </c>
      <c r="T110" s="12">
        <v>16767</v>
      </c>
      <c r="U110" s="12">
        <v>15710</v>
      </c>
      <c r="V110" s="12">
        <v>15048</v>
      </c>
      <c r="W110" s="12">
        <v>14731</v>
      </c>
      <c r="X110" s="12">
        <v>14316</v>
      </c>
      <c r="Y110" s="12">
        <v>14540</v>
      </c>
      <c r="Z110" s="5"/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311178</v>
      </c>
      <c r="AD110" s="5">
        <f t="shared" si="10"/>
        <v>117292</v>
      </c>
      <c r="AE110" s="5">
        <f t="shared" si="11"/>
        <v>428470</v>
      </c>
      <c r="AG110" s="2">
        <f t="shared" si="12"/>
        <v>4</v>
      </c>
      <c r="AH110" s="2">
        <f t="shared" si="13"/>
        <v>2024</v>
      </c>
      <c r="AJ110" s="5">
        <f t="shared" si="14"/>
        <v>23453</v>
      </c>
      <c r="AK110" s="2">
        <f t="shared" si="15"/>
        <v>15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40"/>
    </row>
    <row r="111" spans="1:89" x14ac:dyDescent="0.25">
      <c r="A111" s="18">
        <v>45394</v>
      </c>
      <c r="B111" s="12">
        <v>13846</v>
      </c>
      <c r="C111" s="12">
        <v>14082</v>
      </c>
      <c r="D111" s="12">
        <v>14547</v>
      </c>
      <c r="E111" s="12">
        <v>13770</v>
      </c>
      <c r="F111" s="12">
        <v>14238</v>
      </c>
      <c r="G111" s="12">
        <v>14635</v>
      </c>
      <c r="H111" s="12">
        <v>14155</v>
      </c>
      <c r="I111" s="12">
        <v>16589</v>
      </c>
      <c r="J111" s="12">
        <v>19091</v>
      </c>
      <c r="K111" s="12">
        <v>19927</v>
      </c>
      <c r="L111" s="12">
        <v>21338</v>
      </c>
      <c r="M111" s="12">
        <v>22120</v>
      </c>
      <c r="N111" s="12">
        <v>21845</v>
      </c>
      <c r="O111" s="12">
        <v>22607</v>
      </c>
      <c r="P111" s="12">
        <v>22686</v>
      </c>
      <c r="Q111" s="12">
        <v>21713</v>
      </c>
      <c r="R111" s="12">
        <v>20154</v>
      </c>
      <c r="S111" s="12">
        <v>16849</v>
      </c>
      <c r="T111" s="12">
        <v>15328</v>
      </c>
      <c r="U111" s="12">
        <v>14235</v>
      </c>
      <c r="V111" s="12">
        <v>13820</v>
      </c>
      <c r="W111" s="12">
        <v>13730</v>
      </c>
      <c r="X111" s="12">
        <v>13642</v>
      </c>
      <c r="Y111" s="12">
        <v>13992</v>
      </c>
      <c r="Z111" s="5"/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295674</v>
      </c>
      <c r="AD111" s="5">
        <f t="shared" si="10"/>
        <v>113265</v>
      </c>
      <c r="AE111" s="5">
        <f t="shared" si="11"/>
        <v>408939</v>
      </c>
      <c r="AG111" s="2">
        <f t="shared" si="12"/>
        <v>4</v>
      </c>
      <c r="AH111" s="2">
        <f t="shared" si="13"/>
        <v>2024</v>
      </c>
      <c r="AJ111" s="5">
        <f t="shared" si="14"/>
        <v>22686</v>
      </c>
      <c r="AK111" s="2">
        <f t="shared" si="15"/>
        <v>15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40"/>
    </row>
    <row r="112" spans="1:89" x14ac:dyDescent="0.25">
      <c r="A112" s="18">
        <v>45395</v>
      </c>
      <c r="B112" s="12">
        <v>13364</v>
      </c>
      <c r="C112" s="12">
        <v>13638</v>
      </c>
      <c r="D112" s="12">
        <v>13267</v>
      </c>
      <c r="E112" s="12">
        <v>13378</v>
      </c>
      <c r="F112" s="12">
        <v>13496</v>
      </c>
      <c r="G112" s="12">
        <v>13696</v>
      </c>
      <c r="H112" s="12">
        <v>12529</v>
      </c>
      <c r="I112" s="12">
        <v>13986</v>
      </c>
      <c r="J112" s="12">
        <v>15281</v>
      </c>
      <c r="K112" s="12">
        <v>14922</v>
      </c>
      <c r="L112" s="12">
        <v>15601</v>
      </c>
      <c r="M112" s="12">
        <v>15874</v>
      </c>
      <c r="N112" s="12">
        <v>14934</v>
      </c>
      <c r="O112" s="12">
        <v>14609</v>
      </c>
      <c r="P112" s="12">
        <v>15118</v>
      </c>
      <c r="Q112" s="12">
        <v>14743</v>
      </c>
      <c r="R112" s="12">
        <v>15109</v>
      </c>
      <c r="S112" s="12">
        <v>14288</v>
      </c>
      <c r="T112" s="12">
        <v>13878</v>
      </c>
      <c r="U112" s="12">
        <v>13502</v>
      </c>
      <c r="V112" s="12">
        <v>13142</v>
      </c>
      <c r="W112" s="12">
        <v>13302</v>
      </c>
      <c r="X112" s="12">
        <v>13093</v>
      </c>
      <c r="Y112" s="12">
        <v>13602</v>
      </c>
      <c r="Z112" s="5"/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338352</v>
      </c>
      <c r="AE112" s="5">
        <f t="shared" si="11"/>
        <v>338352</v>
      </c>
      <c r="AG112" s="2">
        <f t="shared" si="12"/>
        <v>4</v>
      </c>
      <c r="AH112" s="2">
        <f t="shared" si="13"/>
        <v>2024</v>
      </c>
      <c r="AJ112" s="5">
        <f t="shared" si="14"/>
        <v>15874</v>
      </c>
      <c r="AK112" s="2">
        <f t="shared" si="15"/>
        <v>12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40"/>
    </row>
    <row r="113" spans="1:89" x14ac:dyDescent="0.25">
      <c r="A113" s="18">
        <v>45396</v>
      </c>
      <c r="B113" s="12">
        <v>13033</v>
      </c>
      <c r="C113" s="12">
        <v>13335</v>
      </c>
      <c r="D113" s="12">
        <v>12960</v>
      </c>
      <c r="E113" s="12">
        <v>13179</v>
      </c>
      <c r="F113" s="12">
        <v>13388</v>
      </c>
      <c r="G113" s="12">
        <v>13380</v>
      </c>
      <c r="H113" s="12">
        <v>12136</v>
      </c>
      <c r="I113" s="12">
        <v>13260</v>
      </c>
      <c r="J113" s="12">
        <v>14246</v>
      </c>
      <c r="K113" s="12">
        <v>14258</v>
      </c>
      <c r="L113" s="12">
        <v>14405</v>
      </c>
      <c r="M113" s="12">
        <v>14582</v>
      </c>
      <c r="N113" s="12">
        <v>14081</v>
      </c>
      <c r="O113" s="12">
        <v>14052</v>
      </c>
      <c r="P113" s="12">
        <v>14284</v>
      </c>
      <c r="Q113" s="12">
        <v>14651</v>
      </c>
      <c r="R113" s="12">
        <v>15303</v>
      </c>
      <c r="S113" s="12">
        <v>14667</v>
      </c>
      <c r="T113" s="12">
        <v>14170</v>
      </c>
      <c r="U113" s="12">
        <v>13716</v>
      </c>
      <c r="V113" s="12">
        <v>13208</v>
      </c>
      <c r="W113" s="12">
        <v>13220</v>
      </c>
      <c r="X113" s="12">
        <v>12865</v>
      </c>
      <c r="Y113" s="12">
        <v>13051</v>
      </c>
      <c r="Z113" s="5"/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329430</v>
      </c>
      <c r="AE113" s="5">
        <f t="shared" si="11"/>
        <v>329430</v>
      </c>
      <c r="AG113" s="2">
        <f t="shared" si="12"/>
        <v>4</v>
      </c>
      <c r="AH113" s="2">
        <f t="shared" si="13"/>
        <v>2024</v>
      </c>
      <c r="AJ113" s="5">
        <f t="shared" si="14"/>
        <v>15303</v>
      </c>
      <c r="AK113" s="2">
        <f t="shared" si="15"/>
        <v>17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40"/>
    </row>
    <row r="114" spans="1:89" x14ac:dyDescent="0.25">
      <c r="A114" s="18">
        <v>45397</v>
      </c>
      <c r="B114" s="12">
        <v>12596</v>
      </c>
      <c r="C114" s="12">
        <v>12988</v>
      </c>
      <c r="D114" s="12">
        <v>12623</v>
      </c>
      <c r="E114" s="12">
        <v>13106</v>
      </c>
      <c r="F114" s="12">
        <v>13510</v>
      </c>
      <c r="G114" s="12">
        <v>14393</v>
      </c>
      <c r="H114" s="12">
        <v>13304</v>
      </c>
      <c r="I114" s="12">
        <v>15205</v>
      </c>
      <c r="J114" s="12">
        <v>15627</v>
      </c>
      <c r="K114" s="12">
        <v>15417</v>
      </c>
      <c r="L114" s="12">
        <v>15510</v>
      </c>
      <c r="M114" s="12">
        <v>16509</v>
      </c>
      <c r="N114" s="12">
        <v>16437</v>
      </c>
      <c r="O114" s="12">
        <v>16884</v>
      </c>
      <c r="P114" s="12">
        <v>17068</v>
      </c>
      <c r="Q114" s="12">
        <v>17136</v>
      </c>
      <c r="R114" s="12">
        <v>15963</v>
      </c>
      <c r="S114" s="12">
        <v>14489</v>
      </c>
      <c r="T114" s="12">
        <v>14103</v>
      </c>
      <c r="U114" s="12">
        <v>13594</v>
      </c>
      <c r="V114" s="12">
        <v>13306</v>
      </c>
      <c r="W114" s="12">
        <v>13207</v>
      </c>
      <c r="X114" s="12">
        <v>12918</v>
      </c>
      <c r="Y114" s="12">
        <v>13120</v>
      </c>
      <c r="Z114" s="5"/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349013</v>
      </c>
      <c r="AE114" s="5">
        <f t="shared" si="11"/>
        <v>349013</v>
      </c>
      <c r="AG114" s="2">
        <f t="shared" si="12"/>
        <v>4</v>
      </c>
      <c r="AH114" s="2">
        <f t="shared" si="13"/>
        <v>2024</v>
      </c>
      <c r="AJ114" s="5">
        <f t="shared" si="14"/>
        <v>17136</v>
      </c>
      <c r="AK114" s="2">
        <f t="shared" si="15"/>
        <v>16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40"/>
    </row>
    <row r="115" spans="1:89" x14ac:dyDescent="0.25">
      <c r="A115" s="18">
        <v>45398</v>
      </c>
      <c r="B115" s="12">
        <v>12885</v>
      </c>
      <c r="C115" s="12">
        <v>13070</v>
      </c>
      <c r="D115" s="12">
        <v>13743</v>
      </c>
      <c r="E115" s="12">
        <v>13383</v>
      </c>
      <c r="F115" s="12">
        <v>13955</v>
      </c>
      <c r="G115" s="12">
        <v>14648</v>
      </c>
      <c r="H115" s="12">
        <v>13748</v>
      </c>
      <c r="I115" s="12">
        <v>14854</v>
      </c>
      <c r="J115" s="12">
        <v>15920</v>
      </c>
      <c r="K115" s="12">
        <v>16070</v>
      </c>
      <c r="L115" s="12">
        <v>16743</v>
      </c>
      <c r="M115" s="12">
        <v>16732</v>
      </c>
      <c r="N115" s="12">
        <v>16328</v>
      </c>
      <c r="O115" s="12">
        <v>16665</v>
      </c>
      <c r="P115" s="12">
        <v>16770</v>
      </c>
      <c r="Q115" s="12">
        <v>16356</v>
      </c>
      <c r="R115" s="12">
        <v>16004</v>
      </c>
      <c r="S115" s="12">
        <v>14742</v>
      </c>
      <c r="T115" s="12">
        <v>14293</v>
      </c>
      <c r="U115" s="12">
        <v>13863</v>
      </c>
      <c r="V115" s="12">
        <v>13626</v>
      </c>
      <c r="W115" s="12">
        <v>13552</v>
      </c>
      <c r="X115" s="12">
        <v>13414</v>
      </c>
      <c r="Y115" s="12">
        <v>13536</v>
      </c>
      <c r="Z115" s="5"/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245932</v>
      </c>
      <c r="AD115" s="5">
        <f t="shared" si="10"/>
        <v>108968</v>
      </c>
      <c r="AE115" s="5">
        <f t="shared" si="11"/>
        <v>354900</v>
      </c>
      <c r="AG115" s="2">
        <f t="shared" si="12"/>
        <v>4</v>
      </c>
      <c r="AH115" s="2">
        <f t="shared" si="13"/>
        <v>2024</v>
      </c>
      <c r="AJ115" s="5">
        <f t="shared" si="14"/>
        <v>16770</v>
      </c>
      <c r="AK115" s="2">
        <f t="shared" si="15"/>
        <v>15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40"/>
    </row>
    <row r="116" spans="1:89" x14ac:dyDescent="0.25">
      <c r="A116" s="18">
        <v>45399</v>
      </c>
      <c r="B116" s="12">
        <v>13284</v>
      </c>
      <c r="C116" s="12">
        <v>13350</v>
      </c>
      <c r="D116" s="12">
        <v>14066</v>
      </c>
      <c r="E116" s="12">
        <v>13686</v>
      </c>
      <c r="F116" s="12">
        <v>14172</v>
      </c>
      <c r="G116" s="12">
        <v>14954</v>
      </c>
      <c r="H116" s="12">
        <v>13873</v>
      </c>
      <c r="I116" s="12">
        <v>15120</v>
      </c>
      <c r="J116" s="12">
        <v>16195</v>
      </c>
      <c r="K116" s="12">
        <v>16020</v>
      </c>
      <c r="L116" s="12">
        <v>16042</v>
      </c>
      <c r="M116" s="12">
        <v>16181</v>
      </c>
      <c r="N116" s="12">
        <v>15557</v>
      </c>
      <c r="O116" s="12">
        <v>15761</v>
      </c>
      <c r="P116" s="12">
        <v>16032</v>
      </c>
      <c r="Q116" s="12">
        <v>15556</v>
      </c>
      <c r="R116" s="12">
        <v>15411</v>
      </c>
      <c r="S116" s="12">
        <v>14097</v>
      </c>
      <c r="T116" s="12">
        <v>13863</v>
      </c>
      <c r="U116" s="12">
        <v>13831</v>
      </c>
      <c r="V116" s="12">
        <v>13609</v>
      </c>
      <c r="W116" s="12">
        <v>13606</v>
      </c>
      <c r="X116" s="12">
        <v>13353</v>
      </c>
      <c r="Y116" s="12">
        <v>13696</v>
      </c>
      <c r="Z116" s="5"/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240234</v>
      </c>
      <c r="AD116" s="5">
        <f t="shared" si="10"/>
        <v>111081</v>
      </c>
      <c r="AE116" s="5">
        <f t="shared" si="11"/>
        <v>351315</v>
      </c>
      <c r="AG116" s="2">
        <f t="shared" si="12"/>
        <v>4</v>
      </c>
      <c r="AH116" s="2">
        <f t="shared" si="13"/>
        <v>2024</v>
      </c>
      <c r="AJ116" s="5">
        <f t="shared" si="14"/>
        <v>16195</v>
      </c>
      <c r="AK116" s="2">
        <f t="shared" si="15"/>
        <v>9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40"/>
    </row>
    <row r="117" spans="1:89" x14ac:dyDescent="0.25">
      <c r="A117" s="18">
        <v>45400</v>
      </c>
      <c r="B117" s="12">
        <v>13336</v>
      </c>
      <c r="C117" s="12">
        <v>13627</v>
      </c>
      <c r="D117" s="12">
        <v>14216</v>
      </c>
      <c r="E117" s="12">
        <v>13856</v>
      </c>
      <c r="F117" s="12">
        <v>14606</v>
      </c>
      <c r="G117" s="12">
        <v>15102</v>
      </c>
      <c r="H117" s="12">
        <v>14075</v>
      </c>
      <c r="I117" s="12">
        <v>15022</v>
      </c>
      <c r="J117" s="12">
        <v>16071</v>
      </c>
      <c r="K117" s="12">
        <v>15662</v>
      </c>
      <c r="L117" s="12">
        <v>15970</v>
      </c>
      <c r="M117" s="12">
        <v>15869</v>
      </c>
      <c r="N117" s="12">
        <v>15522</v>
      </c>
      <c r="O117" s="12">
        <v>15477</v>
      </c>
      <c r="P117" s="12">
        <v>15691</v>
      </c>
      <c r="Q117" s="12">
        <v>15114</v>
      </c>
      <c r="R117" s="12">
        <v>14829</v>
      </c>
      <c r="S117" s="12">
        <v>13652</v>
      </c>
      <c r="T117" s="12">
        <v>13498</v>
      </c>
      <c r="U117" s="12">
        <v>13348</v>
      </c>
      <c r="V117" s="12">
        <v>13332</v>
      </c>
      <c r="W117" s="12">
        <v>13430</v>
      </c>
      <c r="X117" s="12">
        <v>13005</v>
      </c>
      <c r="Y117" s="12">
        <v>13481</v>
      </c>
      <c r="Z117" s="5"/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235492</v>
      </c>
      <c r="AD117" s="5">
        <f t="shared" si="10"/>
        <v>112299</v>
      </c>
      <c r="AE117" s="5">
        <f t="shared" si="11"/>
        <v>347791</v>
      </c>
      <c r="AG117" s="2">
        <f t="shared" si="12"/>
        <v>4</v>
      </c>
      <c r="AH117" s="2">
        <f t="shared" si="13"/>
        <v>2024</v>
      </c>
      <c r="AJ117" s="5">
        <f t="shared" si="14"/>
        <v>16071</v>
      </c>
      <c r="AK117" s="2">
        <f t="shared" si="15"/>
        <v>9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40"/>
    </row>
    <row r="118" spans="1:89" x14ac:dyDescent="0.25">
      <c r="A118" s="18">
        <v>45401</v>
      </c>
      <c r="B118" s="12">
        <v>13056</v>
      </c>
      <c r="C118" s="12">
        <v>13340</v>
      </c>
      <c r="D118" s="12">
        <v>13978</v>
      </c>
      <c r="E118" s="12">
        <v>13625</v>
      </c>
      <c r="F118" s="12">
        <v>14157</v>
      </c>
      <c r="G118" s="12">
        <v>14754</v>
      </c>
      <c r="H118" s="12">
        <v>13706</v>
      </c>
      <c r="I118" s="12">
        <v>14857</v>
      </c>
      <c r="J118" s="12">
        <v>15746</v>
      </c>
      <c r="K118" s="12">
        <v>15455</v>
      </c>
      <c r="L118" s="12">
        <v>15437</v>
      </c>
      <c r="M118" s="12">
        <v>15319</v>
      </c>
      <c r="N118" s="12">
        <v>14999</v>
      </c>
      <c r="O118" s="12">
        <v>15014</v>
      </c>
      <c r="P118" s="12">
        <v>15285</v>
      </c>
      <c r="Q118" s="12">
        <v>15143</v>
      </c>
      <c r="R118" s="12">
        <v>15321</v>
      </c>
      <c r="S118" s="12">
        <v>14232</v>
      </c>
      <c r="T118" s="12">
        <v>13744</v>
      </c>
      <c r="U118" s="12">
        <v>13392</v>
      </c>
      <c r="V118" s="12">
        <v>13179</v>
      </c>
      <c r="W118" s="12">
        <v>13305</v>
      </c>
      <c r="X118" s="12">
        <v>13159</v>
      </c>
      <c r="Y118" s="12">
        <v>13355</v>
      </c>
      <c r="Z118" s="5"/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233587</v>
      </c>
      <c r="AD118" s="5">
        <f t="shared" si="10"/>
        <v>109971</v>
      </c>
      <c r="AE118" s="5">
        <f t="shared" si="11"/>
        <v>343558</v>
      </c>
      <c r="AG118" s="2">
        <f t="shared" si="12"/>
        <v>4</v>
      </c>
      <c r="AH118" s="2">
        <f t="shared" si="13"/>
        <v>2024</v>
      </c>
      <c r="AJ118" s="5">
        <f t="shared" si="14"/>
        <v>15746</v>
      </c>
      <c r="AK118" s="2">
        <f t="shared" si="15"/>
        <v>9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40"/>
    </row>
    <row r="119" spans="1:89" x14ac:dyDescent="0.25">
      <c r="A119" s="18">
        <v>45402</v>
      </c>
      <c r="B119" s="12">
        <v>12868</v>
      </c>
      <c r="C119" s="12">
        <v>13026</v>
      </c>
      <c r="D119" s="12">
        <v>12608</v>
      </c>
      <c r="E119" s="12">
        <v>12800</v>
      </c>
      <c r="F119" s="12">
        <v>12892</v>
      </c>
      <c r="G119" s="12">
        <v>13028</v>
      </c>
      <c r="H119" s="12">
        <v>12068</v>
      </c>
      <c r="I119" s="12">
        <v>13853</v>
      </c>
      <c r="J119" s="12">
        <v>16515</v>
      </c>
      <c r="K119" s="12">
        <v>17716</v>
      </c>
      <c r="L119" s="12">
        <v>19413</v>
      </c>
      <c r="M119" s="12">
        <v>20461</v>
      </c>
      <c r="N119" s="12">
        <v>20043</v>
      </c>
      <c r="O119" s="12">
        <v>20119</v>
      </c>
      <c r="P119" s="12">
        <v>20496</v>
      </c>
      <c r="Q119" s="12">
        <v>19540</v>
      </c>
      <c r="R119" s="12">
        <v>17235</v>
      </c>
      <c r="S119" s="12">
        <v>15086</v>
      </c>
      <c r="T119" s="12">
        <v>13961</v>
      </c>
      <c r="U119" s="12">
        <v>13620</v>
      </c>
      <c r="V119" s="12">
        <v>13328</v>
      </c>
      <c r="W119" s="12">
        <v>13712</v>
      </c>
      <c r="X119" s="12">
        <v>13448</v>
      </c>
      <c r="Y119" s="12">
        <v>13753</v>
      </c>
      <c r="Z119" s="5"/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371589</v>
      </c>
      <c r="AE119" s="5">
        <f t="shared" si="11"/>
        <v>371589</v>
      </c>
      <c r="AG119" s="2">
        <f t="shared" si="12"/>
        <v>4</v>
      </c>
      <c r="AH119" s="2">
        <f t="shared" si="13"/>
        <v>2024</v>
      </c>
      <c r="AJ119" s="5">
        <f t="shared" si="14"/>
        <v>20496</v>
      </c>
      <c r="AK119" s="2">
        <f t="shared" si="15"/>
        <v>15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40"/>
    </row>
    <row r="120" spans="1:89" x14ac:dyDescent="0.25">
      <c r="A120" s="18">
        <v>45403</v>
      </c>
      <c r="B120" s="12">
        <v>13518</v>
      </c>
      <c r="C120" s="12">
        <v>13598</v>
      </c>
      <c r="D120" s="12">
        <v>13246</v>
      </c>
      <c r="E120" s="12">
        <v>13615</v>
      </c>
      <c r="F120" s="12">
        <v>13767</v>
      </c>
      <c r="G120" s="12">
        <v>13621</v>
      </c>
      <c r="H120" s="12">
        <v>12361</v>
      </c>
      <c r="I120" s="12">
        <v>12967</v>
      </c>
      <c r="J120" s="12">
        <v>13971</v>
      </c>
      <c r="K120" s="12">
        <v>13796</v>
      </c>
      <c r="L120" s="12">
        <v>14257</v>
      </c>
      <c r="M120" s="12">
        <v>15120</v>
      </c>
      <c r="N120" s="12">
        <v>15300</v>
      </c>
      <c r="O120" s="12">
        <v>16289</v>
      </c>
      <c r="P120" s="12">
        <v>16686</v>
      </c>
      <c r="Q120" s="12">
        <v>16736</v>
      </c>
      <c r="R120" s="12">
        <v>16945</v>
      </c>
      <c r="S120" s="12">
        <v>15613</v>
      </c>
      <c r="T120" s="12">
        <v>14711</v>
      </c>
      <c r="U120" s="12">
        <v>14338</v>
      </c>
      <c r="V120" s="12">
        <v>13704</v>
      </c>
      <c r="W120" s="12">
        <v>13752</v>
      </c>
      <c r="X120" s="12">
        <v>13286</v>
      </c>
      <c r="Y120" s="12">
        <v>13521</v>
      </c>
      <c r="Z120" s="5"/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344718</v>
      </c>
      <c r="AE120" s="5">
        <f t="shared" si="11"/>
        <v>344718</v>
      </c>
      <c r="AG120" s="2">
        <f t="shared" si="12"/>
        <v>4</v>
      </c>
      <c r="AH120" s="2">
        <f t="shared" si="13"/>
        <v>2024</v>
      </c>
      <c r="AJ120" s="5">
        <f t="shared" si="14"/>
        <v>16945</v>
      </c>
      <c r="AK120" s="2">
        <f t="shared" si="15"/>
        <v>17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40"/>
    </row>
    <row r="121" spans="1:89" x14ac:dyDescent="0.25">
      <c r="A121" s="18">
        <v>45404</v>
      </c>
      <c r="B121" s="12">
        <v>13147</v>
      </c>
      <c r="C121" s="12">
        <v>13500</v>
      </c>
      <c r="D121" s="12">
        <v>13926</v>
      </c>
      <c r="E121" s="12">
        <v>13707</v>
      </c>
      <c r="F121" s="12">
        <v>14383</v>
      </c>
      <c r="G121" s="12">
        <v>15089</v>
      </c>
      <c r="H121" s="12">
        <v>14387</v>
      </c>
      <c r="I121" s="12">
        <v>15567</v>
      </c>
      <c r="J121" s="12">
        <v>16293</v>
      </c>
      <c r="K121" s="12">
        <v>16071</v>
      </c>
      <c r="L121" s="12">
        <v>16514</v>
      </c>
      <c r="M121" s="12">
        <v>16555</v>
      </c>
      <c r="N121" s="12">
        <v>16007</v>
      </c>
      <c r="O121" s="12">
        <v>16336</v>
      </c>
      <c r="P121" s="12">
        <v>16130</v>
      </c>
      <c r="Q121" s="12">
        <v>15607</v>
      </c>
      <c r="R121" s="12">
        <v>15558</v>
      </c>
      <c r="S121" s="12">
        <v>14538</v>
      </c>
      <c r="T121" s="12">
        <v>14576</v>
      </c>
      <c r="U121" s="12">
        <v>14180</v>
      </c>
      <c r="V121" s="12">
        <v>14251</v>
      </c>
      <c r="W121" s="12">
        <v>14346</v>
      </c>
      <c r="X121" s="12">
        <v>14048</v>
      </c>
      <c r="Y121" s="12">
        <v>14614</v>
      </c>
      <c r="Z121" s="5"/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246577</v>
      </c>
      <c r="AD121" s="5">
        <f t="shared" si="10"/>
        <v>112753</v>
      </c>
      <c r="AE121" s="5">
        <f t="shared" si="11"/>
        <v>359330</v>
      </c>
      <c r="AG121" s="2">
        <f t="shared" si="12"/>
        <v>4</v>
      </c>
      <c r="AH121" s="2">
        <f t="shared" si="13"/>
        <v>2024</v>
      </c>
      <c r="AJ121" s="5">
        <f t="shared" si="14"/>
        <v>16555</v>
      </c>
      <c r="AK121" s="2">
        <f t="shared" si="15"/>
        <v>12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40"/>
    </row>
    <row r="122" spans="1:89" x14ac:dyDescent="0.25">
      <c r="A122" s="18">
        <v>45405</v>
      </c>
      <c r="B122" s="12">
        <v>14210</v>
      </c>
      <c r="C122" s="12">
        <v>14430</v>
      </c>
      <c r="D122" s="12">
        <v>15192</v>
      </c>
      <c r="E122" s="12">
        <v>14776</v>
      </c>
      <c r="F122" s="12">
        <v>15391</v>
      </c>
      <c r="G122" s="12">
        <v>16125</v>
      </c>
      <c r="H122" s="12">
        <v>15062</v>
      </c>
      <c r="I122" s="12">
        <v>15808</v>
      </c>
      <c r="J122" s="12">
        <v>16318</v>
      </c>
      <c r="K122" s="12">
        <v>16010</v>
      </c>
      <c r="L122" s="12">
        <v>15872</v>
      </c>
      <c r="M122" s="12">
        <v>15783</v>
      </c>
      <c r="N122" s="12">
        <v>15239</v>
      </c>
      <c r="O122" s="12">
        <v>15466</v>
      </c>
      <c r="P122" s="12">
        <v>15500</v>
      </c>
      <c r="Q122" s="12">
        <v>15414</v>
      </c>
      <c r="R122" s="12">
        <v>15266</v>
      </c>
      <c r="S122" s="12">
        <v>14323</v>
      </c>
      <c r="T122" s="12">
        <v>14276</v>
      </c>
      <c r="U122" s="12">
        <v>14158</v>
      </c>
      <c r="V122" s="12">
        <v>14146</v>
      </c>
      <c r="W122" s="12">
        <v>14116</v>
      </c>
      <c r="X122" s="12">
        <v>13625</v>
      </c>
      <c r="Y122" s="12">
        <v>13920</v>
      </c>
      <c r="Z122" s="5"/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241320</v>
      </c>
      <c r="AD122" s="5">
        <f t="shared" si="10"/>
        <v>119106</v>
      </c>
      <c r="AE122" s="5">
        <f t="shared" si="11"/>
        <v>360426</v>
      </c>
      <c r="AG122" s="2">
        <f t="shared" si="12"/>
        <v>4</v>
      </c>
      <c r="AH122" s="2">
        <f t="shared" si="13"/>
        <v>2024</v>
      </c>
      <c r="AJ122" s="5">
        <f t="shared" si="14"/>
        <v>16318</v>
      </c>
      <c r="AK122" s="2">
        <f t="shared" si="15"/>
        <v>9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40"/>
    </row>
    <row r="123" spans="1:89" x14ac:dyDescent="0.25">
      <c r="A123" s="18">
        <v>45406</v>
      </c>
      <c r="B123" s="12">
        <v>13467</v>
      </c>
      <c r="C123" s="12">
        <v>13879</v>
      </c>
      <c r="D123" s="12">
        <v>14426</v>
      </c>
      <c r="E123" s="12">
        <v>14025</v>
      </c>
      <c r="F123" s="12">
        <v>14598</v>
      </c>
      <c r="G123" s="12">
        <v>15243</v>
      </c>
      <c r="H123" s="12">
        <v>14524</v>
      </c>
      <c r="I123" s="12">
        <v>16195</v>
      </c>
      <c r="J123" s="12">
        <v>18683</v>
      </c>
      <c r="K123" s="12">
        <v>19318</v>
      </c>
      <c r="L123" s="12">
        <v>19925</v>
      </c>
      <c r="M123" s="12">
        <v>19794</v>
      </c>
      <c r="N123" s="12">
        <v>19949</v>
      </c>
      <c r="O123" s="12">
        <v>20529</v>
      </c>
      <c r="P123" s="12">
        <v>21373</v>
      </c>
      <c r="Q123" s="12">
        <v>20762</v>
      </c>
      <c r="R123" s="12">
        <v>19236</v>
      </c>
      <c r="S123" s="12">
        <v>16776</v>
      </c>
      <c r="T123" s="12">
        <v>15814</v>
      </c>
      <c r="U123" s="12">
        <v>15009</v>
      </c>
      <c r="V123" s="12">
        <v>14902</v>
      </c>
      <c r="W123" s="12">
        <v>15046</v>
      </c>
      <c r="X123" s="12">
        <v>14919</v>
      </c>
      <c r="Y123" s="12">
        <v>15380</v>
      </c>
      <c r="Z123" s="5"/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288230</v>
      </c>
      <c r="AD123" s="5">
        <f t="shared" si="10"/>
        <v>115542</v>
      </c>
      <c r="AE123" s="5">
        <f t="shared" si="11"/>
        <v>403772</v>
      </c>
      <c r="AG123" s="2">
        <f t="shared" si="12"/>
        <v>4</v>
      </c>
      <c r="AH123" s="2">
        <f t="shared" si="13"/>
        <v>2024</v>
      </c>
      <c r="AJ123" s="5">
        <f t="shared" si="14"/>
        <v>21373</v>
      </c>
      <c r="AK123" s="2">
        <f t="shared" si="15"/>
        <v>15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40"/>
    </row>
    <row r="124" spans="1:89" x14ac:dyDescent="0.25">
      <c r="A124" s="18">
        <v>45407</v>
      </c>
      <c r="B124" s="12">
        <v>15044</v>
      </c>
      <c r="C124" s="12">
        <v>15435</v>
      </c>
      <c r="D124" s="12">
        <v>16113</v>
      </c>
      <c r="E124" s="12">
        <v>15723</v>
      </c>
      <c r="F124" s="12">
        <v>16225</v>
      </c>
      <c r="G124" s="12">
        <v>16928</v>
      </c>
      <c r="H124" s="12">
        <v>15860</v>
      </c>
      <c r="I124" s="12">
        <v>16838</v>
      </c>
      <c r="J124" s="12">
        <v>17661</v>
      </c>
      <c r="K124" s="12">
        <v>17227</v>
      </c>
      <c r="L124" s="12">
        <v>17498</v>
      </c>
      <c r="M124" s="12">
        <v>17472</v>
      </c>
      <c r="N124" s="12">
        <v>16796</v>
      </c>
      <c r="O124" s="12">
        <v>16786</v>
      </c>
      <c r="P124" s="12">
        <v>16627</v>
      </c>
      <c r="Q124" s="12">
        <v>16026</v>
      </c>
      <c r="R124" s="12">
        <v>15879</v>
      </c>
      <c r="S124" s="12">
        <v>14578</v>
      </c>
      <c r="T124" s="12">
        <v>14631</v>
      </c>
      <c r="U124" s="12">
        <v>14395</v>
      </c>
      <c r="V124" s="12">
        <v>14631</v>
      </c>
      <c r="W124" s="12">
        <v>14825</v>
      </c>
      <c r="X124" s="12">
        <v>14562</v>
      </c>
      <c r="Y124" s="12">
        <v>14847</v>
      </c>
      <c r="Z124" s="5"/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256432</v>
      </c>
      <c r="AD124" s="5">
        <f t="shared" si="10"/>
        <v>126175</v>
      </c>
      <c r="AE124" s="5">
        <f t="shared" si="11"/>
        <v>382607</v>
      </c>
      <c r="AG124" s="2">
        <f t="shared" si="12"/>
        <v>4</v>
      </c>
      <c r="AH124" s="2">
        <f t="shared" si="13"/>
        <v>2024</v>
      </c>
      <c r="AJ124" s="5">
        <f t="shared" si="14"/>
        <v>17661</v>
      </c>
      <c r="AK124" s="2">
        <f t="shared" si="15"/>
        <v>9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40"/>
    </row>
    <row r="125" spans="1:89" x14ac:dyDescent="0.25">
      <c r="A125" s="18">
        <v>45408</v>
      </c>
      <c r="B125" s="12">
        <v>14553</v>
      </c>
      <c r="C125" s="12">
        <v>14980</v>
      </c>
      <c r="D125" s="12">
        <v>15497</v>
      </c>
      <c r="E125" s="12">
        <v>15290</v>
      </c>
      <c r="F125" s="12">
        <v>15784</v>
      </c>
      <c r="G125" s="12">
        <v>16440</v>
      </c>
      <c r="H125" s="12">
        <v>15333</v>
      </c>
      <c r="I125" s="12">
        <v>16155</v>
      </c>
      <c r="J125" s="12">
        <v>16552</v>
      </c>
      <c r="K125" s="12">
        <v>15971</v>
      </c>
      <c r="L125" s="12">
        <v>16375</v>
      </c>
      <c r="M125" s="12">
        <v>16076</v>
      </c>
      <c r="N125" s="12">
        <v>15536</v>
      </c>
      <c r="O125" s="12">
        <v>15375</v>
      </c>
      <c r="P125" s="12">
        <v>15555</v>
      </c>
      <c r="Q125" s="12">
        <v>15046</v>
      </c>
      <c r="R125" s="12">
        <v>14900</v>
      </c>
      <c r="S125" s="12">
        <v>13677</v>
      </c>
      <c r="T125" s="12">
        <v>13599</v>
      </c>
      <c r="U125" s="12">
        <v>13215</v>
      </c>
      <c r="V125" s="12">
        <v>13599</v>
      </c>
      <c r="W125" s="12">
        <v>13861</v>
      </c>
      <c r="X125" s="12">
        <v>13832</v>
      </c>
      <c r="Y125" s="12">
        <v>14220</v>
      </c>
      <c r="Z125" s="5"/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239324</v>
      </c>
      <c r="AD125" s="5">
        <f t="shared" si="10"/>
        <v>122097</v>
      </c>
      <c r="AE125" s="5">
        <f t="shared" si="11"/>
        <v>361421</v>
      </c>
      <c r="AG125" s="2">
        <f t="shared" si="12"/>
        <v>4</v>
      </c>
      <c r="AH125" s="2">
        <f t="shared" si="13"/>
        <v>2024</v>
      </c>
      <c r="AJ125" s="5">
        <f t="shared" si="14"/>
        <v>16552</v>
      </c>
      <c r="AK125" s="2">
        <f t="shared" si="15"/>
        <v>9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40"/>
    </row>
    <row r="126" spans="1:89" x14ac:dyDescent="0.25">
      <c r="A126" s="18">
        <v>45409</v>
      </c>
      <c r="B126" s="12">
        <v>13819</v>
      </c>
      <c r="C126" s="12">
        <v>14163</v>
      </c>
      <c r="D126" s="12">
        <v>13929</v>
      </c>
      <c r="E126" s="12">
        <v>14417</v>
      </c>
      <c r="F126" s="12">
        <v>14605</v>
      </c>
      <c r="G126" s="12">
        <v>14577</v>
      </c>
      <c r="H126" s="12">
        <v>13086</v>
      </c>
      <c r="I126" s="12">
        <v>13874</v>
      </c>
      <c r="J126" s="12">
        <v>14266</v>
      </c>
      <c r="K126" s="12">
        <v>13827</v>
      </c>
      <c r="L126" s="12">
        <v>13796</v>
      </c>
      <c r="M126" s="12">
        <v>13866</v>
      </c>
      <c r="N126" s="12">
        <v>13262</v>
      </c>
      <c r="O126" s="12">
        <v>13095</v>
      </c>
      <c r="P126" s="12">
        <v>13402</v>
      </c>
      <c r="Q126" s="12">
        <v>13433</v>
      </c>
      <c r="R126" s="12">
        <v>13704</v>
      </c>
      <c r="S126" s="12">
        <v>12862</v>
      </c>
      <c r="T126" s="12">
        <v>12812</v>
      </c>
      <c r="U126" s="12">
        <v>12663</v>
      </c>
      <c r="V126" s="12">
        <v>12786</v>
      </c>
      <c r="W126" s="12">
        <v>13028</v>
      </c>
      <c r="X126" s="12">
        <v>12875</v>
      </c>
      <c r="Y126" s="12">
        <v>13273</v>
      </c>
      <c r="Z126" s="5"/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325420</v>
      </c>
      <c r="AE126" s="5">
        <f t="shared" si="11"/>
        <v>325420</v>
      </c>
      <c r="AG126" s="2">
        <f t="shared" si="12"/>
        <v>4</v>
      </c>
      <c r="AH126" s="2">
        <f t="shared" si="13"/>
        <v>2024</v>
      </c>
      <c r="AJ126" s="5">
        <f t="shared" si="14"/>
        <v>14605</v>
      </c>
      <c r="AK126" s="2">
        <f t="shared" si="15"/>
        <v>5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40"/>
    </row>
    <row r="127" spans="1:89" x14ac:dyDescent="0.25">
      <c r="A127" s="18">
        <v>45410</v>
      </c>
      <c r="B127" s="12">
        <v>12734</v>
      </c>
      <c r="C127" s="12">
        <v>12980</v>
      </c>
      <c r="D127" s="12">
        <v>12822</v>
      </c>
      <c r="E127" s="12">
        <v>12927</v>
      </c>
      <c r="F127" s="12">
        <v>13135</v>
      </c>
      <c r="G127" s="12">
        <v>12939</v>
      </c>
      <c r="H127" s="12">
        <v>11602</v>
      </c>
      <c r="I127" s="12">
        <v>12632</v>
      </c>
      <c r="J127" s="12">
        <v>13687</v>
      </c>
      <c r="K127" s="12">
        <v>13820</v>
      </c>
      <c r="L127" s="12">
        <v>15233</v>
      </c>
      <c r="M127" s="12">
        <v>16599</v>
      </c>
      <c r="N127" s="12">
        <v>16652</v>
      </c>
      <c r="O127" s="12">
        <v>16471</v>
      </c>
      <c r="P127" s="12">
        <v>16571</v>
      </c>
      <c r="Q127" s="12">
        <v>16560</v>
      </c>
      <c r="R127" s="12">
        <v>16828</v>
      </c>
      <c r="S127" s="12">
        <v>15243</v>
      </c>
      <c r="T127" s="12">
        <v>14607</v>
      </c>
      <c r="U127" s="12">
        <v>13872</v>
      </c>
      <c r="V127" s="12">
        <v>13429</v>
      </c>
      <c r="W127" s="12">
        <v>13187</v>
      </c>
      <c r="X127" s="12">
        <v>12686</v>
      </c>
      <c r="Y127" s="12">
        <v>12832</v>
      </c>
      <c r="Z127" s="5"/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340048</v>
      </c>
      <c r="AE127" s="5">
        <f t="shared" si="11"/>
        <v>340048</v>
      </c>
      <c r="AG127" s="2">
        <f t="shared" si="12"/>
        <v>4</v>
      </c>
      <c r="AH127" s="2">
        <f t="shared" si="13"/>
        <v>2024</v>
      </c>
      <c r="AJ127" s="5">
        <f t="shared" si="14"/>
        <v>16828</v>
      </c>
      <c r="AK127" s="2">
        <f t="shared" si="15"/>
        <v>17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40"/>
    </row>
    <row r="128" spans="1:89" x14ac:dyDescent="0.25">
      <c r="A128" s="18">
        <v>45411</v>
      </c>
      <c r="B128" s="12">
        <v>12507</v>
      </c>
      <c r="C128" s="12">
        <v>12696</v>
      </c>
      <c r="D128" s="12">
        <v>13112</v>
      </c>
      <c r="E128" s="12">
        <v>12835</v>
      </c>
      <c r="F128" s="12">
        <v>13272</v>
      </c>
      <c r="G128" s="12">
        <v>14079</v>
      </c>
      <c r="H128" s="12">
        <v>13521</v>
      </c>
      <c r="I128" s="12">
        <v>14480</v>
      </c>
      <c r="J128" s="12">
        <v>15535</v>
      </c>
      <c r="K128" s="12">
        <v>14959</v>
      </c>
      <c r="L128" s="12">
        <v>15222</v>
      </c>
      <c r="M128" s="12">
        <v>15189</v>
      </c>
      <c r="N128" s="12">
        <v>14764</v>
      </c>
      <c r="O128" s="12">
        <v>15176</v>
      </c>
      <c r="P128" s="12">
        <v>15144</v>
      </c>
      <c r="Q128" s="12">
        <v>14942</v>
      </c>
      <c r="R128" s="12">
        <v>15021</v>
      </c>
      <c r="S128" s="12">
        <v>13602</v>
      </c>
      <c r="T128" s="12">
        <v>13391</v>
      </c>
      <c r="U128" s="12">
        <v>13486</v>
      </c>
      <c r="V128" s="12">
        <v>13299</v>
      </c>
      <c r="W128" s="12">
        <v>12991</v>
      </c>
      <c r="X128" s="12">
        <v>12684</v>
      </c>
      <c r="Y128" s="12">
        <v>12540</v>
      </c>
      <c r="Z128" s="5"/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229885</v>
      </c>
      <c r="AD128" s="5">
        <f t="shared" si="10"/>
        <v>104562</v>
      </c>
      <c r="AE128" s="5">
        <f t="shared" si="11"/>
        <v>334447</v>
      </c>
      <c r="AG128" s="2">
        <f t="shared" si="12"/>
        <v>4</v>
      </c>
      <c r="AH128" s="2">
        <f t="shared" si="13"/>
        <v>2024</v>
      </c>
      <c r="AJ128" s="5">
        <f t="shared" si="14"/>
        <v>15535</v>
      </c>
      <c r="AK128" s="2">
        <f t="shared" si="15"/>
        <v>9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40"/>
    </row>
    <row r="129" spans="1:89" x14ac:dyDescent="0.25">
      <c r="A129" s="18">
        <v>45412</v>
      </c>
      <c r="B129" s="12">
        <v>12281</v>
      </c>
      <c r="C129" s="12">
        <v>12451</v>
      </c>
      <c r="D129" s="12">
        <v>13000</v>
      </c>
      <c r="E129" s="12">
        <v>12628</v>
      </c>
      <c r="F129" s="12">
        <v>13432</v>
      </c>
      <c r="G129" s="12">
        <v>13977</v>
      </c>
      <c r="H129" s="12">
        <v>13522</v>
      </c>
      <c r="I129" s="12">
        <v>14498</v>
      </c>
      <c r="J129" s="12">
        <v>15321</v>
      </c>
      <c r="K129" s="12">
        <v>14915</v>
      </c>
      <c r="L129" s="12">
        <v>15207</v>
      </c>
      <c r="M129" s="12">
        <v>15457</v>
      </c>
      <c r="N129" s="12">
        <v>15690</v>
      </c>
      <c r="O129" s="12">
        <v>16074</v>
      </c>
      <c r="P129" s="12">
        <v>16166</v>
      </c>
      <c r="Q129" s="12">
        <v>16322</v>
      </c>
      <c r="R129" s="12">
        <v>16434</v>
      </c>
      <c r="S129" s="12">
        <v>14697</v>
      </c>
      <c r="T129" s="12">
        <v>14374</v>
      </c>
      <c r="U129" s="12">
        <v>13670</v>
      </c>
      <c r="V129" s="12">
        <v>13242</v>
      </c>
      <c r="W129" s="12">
        <v>13128</v>
      </c>
      <c r="X129" s="12">
        <v>12424</v>
      </c>
      <c r="Y129" s="12">
        <v>12606</v>
      </c>
      <c r="Z129" s="5"/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237619</v>
      </c>
      <c r="AD129" s="5">
        <f t="shared" si="10"/>
        <v>103897</v>
      </c>
      <c r="AE129" s="5">
        <f t="shared" si="11"/>
        <v>341516</v>
      </c>
      <c r="AG129" s="2">
        <f t="shared" si="12"/>
        <v>4</v>
      </c>
      <c r="AH129" s="2">
        <f t="shared" si="13"/>
        <v>2024</v>
      </c>
      <c r="AJ129" s="5">
        <f t="shared" si="14"/>
        <v>16434</v>
      </c>
      <c r="AK129" s="2">
        <f t="shared" si="15"/>
        <v>17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40"/>
    </row>
    <row r="130" spans="1:89" x14ac:dyDescent="0.25">
      <c r="A130" s="18">
        <v>45413</v>
      </c>
      <c r="B130" s="12">
        <v>12016</v>
      </c>
      <c r="C130" s="12">
        <v>12159</v>
      </c>
      <c r="D130" s="12">
        <v>12411</v>
      </c>
      <c r="E130" s="12">
        <v>12430</v>
      </c>
      <c r="F130" s="12">
        <v>12898</v>
      </c>
      <c r="G130" s="12">
        <v>13045</v>
      </c>
      <c r="H130" s="12">
        <v>12832</v>
      </c>
      <c r="I130" s="12">
        <v>14729</v>
      </c>
      <c r="J130" s="12">
        <v>17453</v>
      </c>
      <c r="K130" s="12">
        <v>18086</v>
      </c>
      <c r="L130" s="12">
        <v>17714</v>
      </c>
      <c r="M130" s="12">
        <v>16820</v>
      </c>
      <c r="N130" s="12">
        <v>17049</v>
      </c>
      <c r="O130" s="12">
        <v>17069</v>
      </c>
      <c r="P130" s="12">
        <v>16841</v>
      </c>
      <c r="Q130" s="12">
        <v>16845</v>
      </c>
      <c r="R130" s="12">
        <v>16464</v>
      </c>
      <c r="S130" s="12">
        <v>15054</v>
      </c>
      <c r="T130" s="12">
        <v>14271</v>
      </c>
      <c r="U130" s="12">
        <v>13385</v>
      </c>
      <c r="V130" s="12">
        <v>13670</v>
      </c>
      <c r="W130" s="12">
        <v>13456</v>
      </c>
      <c r="X130" s="12">
        <v>12914</v>
      </c>
      <c r="Y130" s="12">
        <v>12399</v>
      </c>
      <c r="Z130" s="5"/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251820</v>
      </c>
      <c r="AD130" s="5">
        <f t="shared" si="10"/>
        <v>100190</v>
      </c>
      <c r="AE130" s="5">
        <f t="shared" si="11"/>
        <v>352010</v>
      </c>
      <c r="AG130" s="2">
        <f t="shared" si="12"/>
        <v>5</v>
      </c>
      <c r="AH130" s="2">
        <f t="shared" si="13"/>
        <v>2024</v>
      </c>
      <c r="AJ130" s="5">
        <f t="shared" si="14"/>
        <v>18086</v>
      </c>
      <c r="AK130" s="2">
        <f t="shared" si="15"/>
        <v>10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40"/>
    </row>
    <row r="131" spans="1:89" x14ac:dyDescent="0.25">
      <c r="A131" s="18">
        <v>45414</v>
      </c>
      <c r="B131" s="12">
        <v>12390</v>
      </c>
      <c r="C131" s="12">
        <v>12708</v>
      </c>
      <c r="D131" s="12">
        <v>12647</v>
      </c>
      <c r="E131" s="12">
        <v>12979</v>
      </c>
      <c r="F131" s="12">
        <v>13151</v>
      </c>
      <c r="G131" s="12">
        <v>13293</v>
      </c>
      <c r="H131" s="12">
        <v>12833</v>
      </c>
      <c r="I131" s="12">
        <v>14572</v>
      </c>
      <c r="J131" s="12">
        <v>17970</v>
      </c>
      <c r="K131" s="12">
        <v>19165</v>
      </c>
      <c r="L131" s="12">
        <v>20513</v>
      </c>
      <c r="M131" s="12">
        <v>20024</v>
      </c>
      <c r="N131" s="12">
        <v>19594</v>
      </c>
      <c r="O131" s="12">
        <v>21379</v>
      </c>
      <c r="P131" s="12">
        <v>21745</v>
      </c>
      <c r="Q131" s="12">
        <v>20906</v>
      </c>
      <c r="R131" s="12">
        <v>19326</v>
      </c>
      <c r="S131" s="12">
        <v>17476</v>
      </c>
      <c r="T131" s="12">
        <v>15688</v>
      </c>
      <c r="U131" s="12">
        <v>14225</v>
      </c>
      <c r="V131" s="12">
        <v>14062</v>
      </c>
      <c r="W131" s="12">
        <v>13893</v>
      </c>
      <c r="X131" s="12">
        <v>13205</v>
      </c>
      <c r="Y131" s="12">
        <v>12840</v>
      </c>
      <c r="Z131" s="5"/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283743</v>
      </c>
      <c r="AD131" s="5">
        <f t="shared" si="10"/>
        <v>102841</v>
      </c>
      <c r="AE131" s="5">
        <f t="shared" si="11"/>
        <v>386584</v>
      </c>
      <c r="AG131" s="2">
        <f t="shared" si="12"/>
        <v>5</v>
      </c>
      <c r="AH131" s="2">
        <f t="shared" si="13"/>
        <v>2024</v>
      </c>
      <c r="AJ131" s="5">
        <f t="shared" si="14"/>
        <v>21745</v>
      </c>
      <c r="AK131" s="2">
        <f t="shared" si="15"/>
        <v>15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40"/>
    </row>
    <row r="132" spans="1:89" x14ac:dyDescent="0.25">
      <c r="A132" s="18">
        <v>45415</v>
      </c>
      <c r="B132" s="12">
        <v>12532</v>
      </c>
      <c r="C132" s="12">
        <v>12690</v>
      </c>
      <c r="D132" s="12">
        <v>12941</v>
      </c>
      <c r="E132" s="12">
        <v>13065</v>
      </c>
      <c r="F132" s="12">
        <v>13262</v>
      </c>
      <c r="G132" s="12">
        <v>13413</v>
      </c>
      <c r="H132" s="12">
        <v>12836</v>
      </c>
      <c r="I132" s="12">
        <v>13861</v>
      </c>
      <c r="J132" s="12">
        <v>15635</v>
      </c>
      <c r="K132" s="12">
        <v>15664</v>
      </c>
      <c r="L132" s="12">
        <v>15709</v>
      </c>
      <c r="M132" s="12">
        <v>16484</v>
      </c>
      <c r="N132" s="12">
        <v>16065</v>
      </c>
      <c r="O132" s="12">
        <v>16292</v>
      </c>
      <c r="P132" s="12">
        <v>16132</v>
      </c>
      <c r="Q132" s="12">
        <v>16140</v>
      </c>
      <c r="R132" s="12">
        <v>15396</v>
      </c>
      <c r="S132" s="12">
        <v>14587</v>
      </c>
      <c r="T132" s="12">
        <v>13652</v>
      </c>
      <c r="U132" s="12">
        <v>12780</v>
      </c>
      <c r="V132" s="12">
        <v>13101</v>
      </c>
      <c r="W132" s="12">
        <v>13182</v>
      </c>
      <c r="X132" s="12">
        <v>12690</v>
      </c>
      <c r="Y132" s="12">
        <v>12370</v>
      </c>
      <c r="Z132" s="5"/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237370</v>
      </c>
      <c r="AD132" s="5">
        <f t="shared" si="10"/>
        <v>103109</v>
      </c>
      <c r="AE132" s="5">
        <f t="shared" si="11"/>
        <v>340479</v>
      </c>
      <c r="AG132" s="2">
        <f t="shared" si="12"/>
        <v>5</v>
      </c>
      <c r="AH132" s="2">
        <f t="shared" si="13"/>
        <v>2024</v>
      </c>
      <c r="AJ132" s="5">
        <f t="shared" si="14"/>
        <v>16484</v>
      </c>
      <c r="AK132" s="2">
        <f t="shared" si="15"/>
        <v>12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40"/>
    </row>
    <row r="133" spans="1:89" x14ac:dyDescent="0.25">
      <c r="A133" s="18">
        <v>45416</v>
      </c>
      <c r="B133" s="12">
        <v>12301</v>
      </c>
      <c r="C133" s="12">
        <v>12398</v>
      </c>
      <c r="D133" s="12">
        <v>12397</v>
      </c>
      <c r="E133" s="12">
        <v>12640</v>
      </c>
      <c r="F133" s="12">
        <v>12540</v>
      </c>
      <c r="G133" s="12">
        <v>12224</v>
      </c>
      <c r="H133" s="12">
        <v>11315</v>
      </c>
      <c r="I133" s="12">
        <v>12347</v>
      </c>
      <c r="J133" s="12">
        <v>14170</v>
      </c>
      <c r="K133" s="12">
        <v>14181</v>
      </c>
      <c r="L133" s="12">
        <v>14096</v>
      </c>
      <c r="M133" s="12">
        <v>14248</v>
      </c>
      <c r="N133" s="12">
        <v>14530</v>
      </c>
      <c r="O133" s="12">
        <v>14902</v>
      </c>
      <c r="P133" s="12">
        <v>15843</v>
      </c>
      <c r="Q133" s="12">
        <v>15771</v>
      </c>
      <c r="R133" s="12">
        <v>15407</v>
      </c>
      <c r="S133" s="12">
        <v>14659</v>
      </c>
      <c r="T133" s="12">
        <v>13517</v>
      </c>
      <c r="U133" s="12">
        <v>12489</v>
      </c>
      <c r="V133" s="12">
        <v>12796</v>
      </c>
      <c r="W133" s="12">
        <v>12870</v>
      </c>
      <c r="X133" s="12">
        <v>12651</v>
      </c>
      <c r="Y133" s="12">
        <v>12208</v>
      </c>
      <c r="Z133" s="5"/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322500</v>
      </c>
      <c r="AE133" s="5">
        <f t="shared" si="11"/>
        <v>322500</v>
      </c>
      <c r="AG133" s="2">
        <f t="shared" si="12"/>
        <v>5</v>
      </c>
      <c r="AH133" s="2">
        <f t="shared" si="13"/>
        <v>2024</v>
      </c>
      <c r="AJ133" s="5">
        <f t="shared" si="14"/>
        <v>15843</v>
      </c>
      <c r="AK133" s="2">
        <f t="shared" si="15"/>
        <v>15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40"/>
    </row>
    <row r="134" spans="1:89" x14ac:dyDescent="0.25">
      <c r="A134" s="18">
        <v>45417</v>
      </c>
      <c r="B134" s="12">
        <v>12069</v>
      </c>
      <c r="C134" s="12">
        <v>12074</v>
      </c>
      <c r="D134" s="12">
        <v>12124</v>
      </c>
      <c r="E134" s="12">
        <v>12171</v>
      </c>
      <c r="F134" s="12">
        <v>12154</v>
      </c>
      <c r="G134" s="12">
        <v>11585</v>
      </c>
      <c r="H134" s="12">
        <v>10740</v>
      </c>
      <c r="I134" s="12">
        <v>11979</v>
      </c>
      <c r="J134" s="12">
        <v>13867</v>
      </c>
      <c r="K134" s="12">
        <v>14996</v>
      </c>
      <c r="L134" s="12">
        <v>15102</v>
      </c>
      <c r="M134" s="12">
        <v>16308</v>
      </c>
      <c r="N134" s="12">
        <v>15795</v>
      </c>
      <c r="O134" s="12">
        <v>16414</v>
      </c>
      <c r="P134" s="12">
        <v>17205</v>
      </c>
      <c r="Q134" s="12">
        <v>18115</v>
      </c>
      <c r="R134" s="12">
        <v>17393</v>
      </c>
      <c r="S134" s="12">
        <v>16720</v>
      </c>
      <c r="T134" s="12">
        <v>15025</v>
      </c>
      <c r="U134" s="12">
        <v>13956</v>
      </c>
      <c r="V134" s="12">
        <v>14040</v>
      </c>
      <c r="W134" s="12">
        <v>13603</v>
      </c>
      <c r="X134" s="12">
        <v>13081</v>
      </c>
      <c r="Y134" s="12">
        <v>12404</v>
      </c>
      <c r="Z134" s="5"/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338920</v>
      </c>
      <c r="AE134" s="5">
        <f t="shared" si="11"/>
        <v>338920</v>
      </c>
      <c r="AG134" s="2">
        <f t="shared" si="12"/>
        <v>5</v>
      </c>
      <c r="AH134" s="2">
        <f t="shared" si="13"/>
        <v>2024</v>
      </c>
      <c r="AJ134" s="5">
        <f t="shared" si="14"/>
        <v>18115</v>
      </c>
      <c r="AK134" s="2">
        <f t="shared" si="15"/>
        <v>16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40"/>
    </row>
    <row r="135" spans="1:89" x14ac:dyDescent="0.25">
      <c r="A135" s="18">
        <v>45418</v>
      </c>
      <c r="B135" s="12">
        <v>12404</v>
      </c>
      <c r="C135" s="12">
        <v>12609</v>
      </c>
      <c r="D135" s="12">
        <v>12711</v>
      </c>
      <c r="E135" s="12">
        <v>12707</v>
      </c>
      <c r="F135" s="12">
        <v>13141</v>
      </c>
      <c r="G135" s="12">
        <v>13187</v>
      </c>
      <c r="H135" s="12">
        <v>12917</v>
      </c>
      <c r="I135" s="12">
        <v>14717</v>
      </c>
      <c r="J135" s="12">
        <v>17818</v>
      </c>
      <c r="K135" s="12">
        <v>18760</v>
      </c>
      <c r="L135" s="12">
        <v>18433</v>
      </c>
      <c r="M135" s="12">
        <v>18946</v>
      </c>
      <c r="N135" s="12">
        <v>17968</v>
      </c>
      <c r="O135" s="12">
        <v>18902</v>
      </c>
      <c r="P135" s="12">
        <v>18626</v>
      </c>
      <c r="Q135" s="12">
        <v>17123</v>
      </c>
      <c r="R135" s="12">
        <v>15492</v>
      </c>
      <c r="S135" s="12">
        <v>14844</v>
      </c>
      <c r="T135" s="12">
        <v>14244</v>
      </c>
      <c r="U135" s="12">
        <v>13481</v>
      </c>
      <c r="V135" s="12">
        <v>13546</v>
      </c>
      <c r="W135" s="12">
        <v>13308</v>
      </c>
      <c r="X135" s="12">
        <v>12709</v>
      </c>
      <c r="Y135" s="12">
        <v>12264</v>
      </c>
      <c r="Z135" s="5"/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258917</v>
      </c>
      <c r="AD135" s="5">
        <f t="shared" si="10"/>
        <v>101940</v>
      </c>
      <c r="AE135" s="5">
        <f t="shared" si="11"/>
        <v>360857</v>
      </c>
      <c r="AG135" s="2">
        <f t="shared" si="12"/>
        <v>5</v>
      </c>
      <c r="AH135" s="2">
        <f t="shared" si="13"/>
        <v>2024</v>
      </c>
      <c r="AJ135" s="5">
        <f t="shared" si="14"/>
        <v>18946</v>
      </c>
      <c r="AK135" s="2">
        <f t="shared" si="15"/>
        <v>12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40"/>
    </row>
    <row r="136" spans="1:89" x14ac:dyDescent="0.25">
      <c r="A136" s="18">
        <v>45419</v>
      </c>
      <c r="B136" s="12">
        <v>11963</v>
      </c>
      <c r="C136" s="12">
        <v>12266</v>
      </c>
      <c r="D136" s="12">
        <v>12319</v>
      </c>
      <c r="E136" s="12">
        <v>12393</v>
      </c>
      <c r="F136" s="12">
        <v>12719</v>
      </c>
      <c r="G136" s="12">
        <v>12748</v>
      </c>
      <c r="H136" s="12">
        <v>12231</v>
      </c>
      <c r="I136" s="12">
        <v>13351</v>
      </c>
      <c r="J136" s="12">
        <v>14869</v>
      </c>
      <c r="K136" s="12">
        <v>14800</v>
      </c>
      <c r="L136" s="12">
        <v>15078</v>
      </c>
      <c r="M136" s="12">
        <v>15579</v>
      </c>
      <c r="N136" s="12">
        <v>15080</v>
      </c>
      <c r="O136" s="12">
        <v>15812</v>
      </c>
      <c r="P136" s="12">
        <v>15901</v>
      </c>
      <c r="Q136" s="12">
        <v>15493</v>
      </c>
      <c r="R136" s="12">
        <v>15020</v>
      </c>
      <c r="S136" s="12">
        <v>14462</v>
      </c>
      <c r="T136" s="12">
        <v>13955</v>
      </c>
      <c r="U136" s="12">
        <v>12863</v>
      </c>
      <c r="V136" s="12">
        <v>13282</v>
      </c>
      <c r="W136" s="12">
        <v>12869</v>
      </c>
      <c r="X136" s="12">
        <v>12250</v>
      </c>
      <c r="Y136" s="12">
        <v>11777</v>
      </c>
      <c r="Z136" s="5"/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230664</v>
      </c>
      <c r="AD136" s="5">
        <f t="shared" si="10"/>
        <v>98416</v>
      </c>
      <c r="AE136" s="5">
        <f t="shared" si="11"/>
        <v>329080</v>
      </c>
      <c r="AG136" s="2">
        <f t="shared" si="12"/>
        <v>5</v>
      </c>
      <c r="AH136" s="2">
        <f t="shared" si="13"/>
        <v>2024</v>
      </c>
      <c r="AJ136" s="5">
        <f t="shared" si="14"/>
        <v>15901</v>
      </c>
      <c r="AK136" s="2">
        <f t="shared" si="15"/>
        <v>15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40"/>
    </row>
    <row r="137" spans="1:89" x14ac:dyDescent="0.25">
      <c r="A137" s="18">
        <v>45420</v>
      </c>
      <c r="B137" s="12">
        <v>11511</v>
      </c>
      <c r="C137" s="12">
        <v>11724</v>
      </c>
      <c r="D137" s="12">
        <v>11949</v>
      </c>
      <c r="E137" s="12">
        <v>12166</v>
      </c>
      <c r="F137" s="12">
        <v>12359</v>
      </c>
      <c r="G137" s="12">
        <v>12429</v>
      </c>
      <c r="H137" s="12">
        <v>12161</v>
      </c>
      <c r="I137" s="12">
        <v>13139</v>
      </c>
      <c r="J137" s="12">
        <v>15106</v>
      </c>
      <c r="K137" s="12">
        <v>15621</v>
      </c>
      <c r="L137" s="12">
        <v>16300</v>
      </c>
      <c r="M137" s="12">
        <v>16978</v>
      </c>
      <c r="N137" s="12">
        <v>17791</v>
      </c>
      <c r="O137" s="12">
        <v>19504</v>
      </c>
      <c r="P137" s="12">
        <v>20522</v>
      </c>
      <c r="Q137" s="12">
        <v>20187</v>
      </c>
      <c r="R137" s="12">
        <v>19011</v>
      </c>
      <c r="S137" s="12">
        <v>17198</v>
      </c>
      <c r="T137" s="12">
        <v>15145</v>
      </c>
      <c r="U137" s="12">
        <v>13800</v>
      </c>
      <c r="V137" s="12">
        <v>13551</v>
      </c>
      <c r="W137" s="12">
        <v>13291</v>
      </c>
      <c r="X137" s="12">
        <v>12813</v>
      </c>
      <c r="Y137" s="12">
        <v>12375</v>
      </c>
      <c r="Z137" s="5"/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259957</v>
      </c>
      <c r="AD137" s="5">
        <f t="shared" si="10"/>
        <v>96674</v>
      </c>
      <c r="AE137" s="5">
        <f t="shared" si="11"/>
        <v>356631</v>
      </c>
      <c r="AG137" s="2">
        <f t="shared" si="12"/>
        <v>5</v>
      </c>
      <c r="AH137" s="2">
        <f t="shared" si="13"/>
        <v>2024</v>
      </c>
      <c r="AJ137" s="5">
        <f t="shared" si="14"/>
        <v>20522</v>
      </c>
      <c r="AK137" s="2">
        <f t="shared" si="15"/>
        <v>15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40"/>
    </row>
    <row r="138" spans="1:89" x14ac:dyDescent="0.25">
      <c r="A138" s="18">
        <v>45421</v>
      </c>
      <c r="B138" s="12">
        <v>12259</v>
      </c>
      <c r="C138" s="12">
        <v>12257</v>
      </c>
      <c r="D138" s="12">
        <v>12584</v>
      </c>
      <c r="E138" s="12">
        <v>12635</v>
      </c>
      <c r="F138" s="12">
        <v>13026</v>
      </c>
      <c r="G138" s="12">
        <v>12865</v>
      </c>
      <c r="H138" s="12">
        <v>12938</v>
      </c>
      <c r="I138" s="12">
        <v>14803</v>
      </c>
      <c r="J138" s="12">
        <v>18161</v>
      </c>
      <c r="K138" s="12">
        <v>19287</v>
      </c>
      <c r="L138" s="12">
        <v>20125</v>
      </c>
      <c r="M138" s="12">
        <v>20881</v>
      </c>
      <c r="N138" s="12">
        <v>20564</v>
      </c>
      <c r="O138" s="12">
        <v>20752</v>
      </c>
      <c r="P138" s="12">
        <v>20849</v>
      </c>
      <c r="Q138" s="12">
        <v>19660</v>
      </c>
      <c r="R138" s="12">
        <v>18530</v>
      </c>
      <c r="S138" s="12">
        <v>16954</v>
      </c>
      <c r="T138" s="12">
        <v>15480</v>
      </c>
      <c r="U138" s="12">
        <v>14068</v>
      </c>
      <c r="V138" s="12">
        <v>14163</v>
      </c>
      <c r="W138" s="12">
        <v>14112</v>
      </c>
      <c r="X138" s="12">
        <v>13411</v>
      </c>
      <c r="Y138" s="12">
        <v>13262</v>
      </c>
      <c r="Z138" s="5"/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281800</v>
      </c>
      <c r="AD138" s="5">
        <f t="shared" ref="AD138:AD201" si="18">AE138-AC138</f>
        <v>101826</v>
      </c>
      <c r="AE138" s="5">
        <f t="shared" ref="AE138:AE201" si="19">SUM(B138:Y138)</f>
        <v>383626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20881</v>
      </c>
      <c r="AK138" s="2">
        <f t="shared" ref="AK138:AK201" si="23">IF(AE138&gt;0,INDEX(B$8:Y$8,MATCH(AJ138,B138:Y138,0)),"")</f>
        <v>12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40"/>
    </row>
    <row r="139" spans="1:89" x14ac:dyDescent="0.25">
      <c r="A139" s="18">
        <v>45422</v>
      </c>
      <c r="B139" s="12">
        <v>13059</v>
      </c>
      <c r="C139" s="12">
        <v>13489</v>
      </c>
      <c r="D139" s="12">
        <v>13604</v>
      </c>
      <c r="E139" s="12">
        <v>13903</v>
      </c>
      <c r="F139" s="12">
        <v>14123</v>
      </c>
      <c r="G139" s="12">
        <v>14088</v>
      </c>
      <c r="H139" s="12">
        <v>13326</v>
      </c>
      <c r="I139" s="12">
        <v>14163</v>
      </c>
      <c r="J139" s="12">
        <v>15822</v>
      </c>
      <c r="K139" s="12">
        <v>15980</v>
      </c>
      <c r="L139" s="12">
        <v>16259</v>
      </c>
      <c r="M139" s="12">
        <v>16900</v>
      </c>
      <c r="N139" s="12">
        <v>16193</v>
      </c>
      <c r="O139" s="12">
        <v>17448</v>
      </c>
      <c r="P139" s="12">
        <v>17533</v>
      </c>
      <c r="Q139" s="12">
        <v>17072</v>
      </c>
      <c r="R139" s="12">
        <v>16266</v>
      </c>
      <c r="S139" s="12">
        <v>15021</v>
      </c>
      <c r="T139" s="12">
        <v>14199</v>
      </c>
      <c r="U139" s="12">
        <v>13025</v>
      </c>
      <c r="V139" s="12">
        <v>13495</v>
      </c>
      <c r="W139" s="12">
        <v>13431</v>
      </c>
      <c r="X139" s="12">
        <v>13259</v>
      </c>
      <c r="Y139" s="12">
        <v>12749</v>
      </c>
      <c r="Z139" s="5"/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246066</v>
      </c>
      <c r="AD139" s="5">
        <f t="shared" si="18"/>
        <v>108341</v>
      </c>
      <c r="AE139" s="5">
        <f t="shared" si="19"/>
        <v>354407</v>
      </c>
      <c r="AG139" s="2">
        <f t="shared" si="20"/>
        <v>5</v>
      </c>
      <c r="AH139" s="2">
        <f t="shared" si="21"/>
        <v>2024</v>
      </c>
      <c r="AJ139" s="5">
        <f t="shared" si="22"/>
        <v>17533</v>
      </c>
      <c r="AK139" s="2">
        <f t="shared" si="23"/>
        <v>15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40"/>
    </row>
    <row r="140" spans="1:89" x14ac:dyDescent="0.25">
      <c r="A140" s="18">
        <v>45423</v>
      </c>
      <c r="B140" s="12">
        <v>12479</v>
      </c>
      <c r="C140" s="12">
        <v>12540</v>
      </c>
      <c r="D140" s="12">
        <v>12655</v>
      </c>
      <c r="E140" s="12">
        <v>12699</v>
      </c>
      <c r="F140" s="12">
        <v>12816</v>
      </c>
      <c r="G140" s="12">
        <v>12172</v>
      </c>
      <c r="H140" s="12">
        <v>11371</v>
      </c>
      <c r="I140" s="12">
        <v>12215</v>
      </c>
      <c r="J140" s="12">
        <v>13881</v>
      </c>
      <c r="K140" s="12">
        <v>14916</v>
      </c>
      <c r="L140" s="12">
        <v>15142</v>
      </c>
      <c r="M140" s="12">
        <v>15427</v>
      </c>
      <c r="N140" s="12">
        <v>15805</v>
      </c>
      <c r="O140" s="12">
        <v>15620</v>
      </c>
      <c r="P140" s="12">
        <v>15805</v>
      </c>
      <c r="Q140" s="12">
        <v>15416</v>
      </c>
      <c r="R140" s="12">
        <v>14920</v>
      </c>
      <c r="S140" s="12">
        <v>14503</v>
      </c>
      <c r="T140" s="12">
        <v>13604</v>
      </c>
      <c r="U140" s="12">
        <v>12610</v>
      </c>
      <c r="V140" s="12">
        <v>13071</v>
      </c>
      <c r="W140" s="12">
        <v>13197</v>
      </c>
      <c r="X140" s="12">
        <v>12932</v>
      </c>
      <c r="Y140" s="12">
        <v>12800</v>
      </c>
      <c r="Z140" s="5"/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328596</v>
      </c>
      <c r="AE140" s="5">
        <f t="shared" si="19"/>
        <v>328596</v>
      </c>
      <c r="AG140" s="2">
        <f t="shared" si="20"/>
        <v>5</v>
      </c>
      <c r="AH140" s="2">
        <f t="shared" si="21"/>
        <v>2024</v>
      </c>
      <c r="AJ140" s="5">
        <f t="shared" si="22"/>
        <v>15805</v>
      </c>
      <c r="AK140" s="2">
        <f t="shared" si="23"/>
        <v>13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40"/>
    </row>
    <row r="141" spans="1:89" x14ac:dyDescent="0.25">
      <c r="A141" s="18">
        <v>45424</v>
      </c>
      <c r="B141" s="12">
        <v>12619</v>
      </c>
      <c r="C141" s="12">
        <v>12831</v>
      </c>
      <c r="D141" s="12">
        <v>13011</v>
      </c>
      <c r="E141" s="12">
        <v>12938</v>
      </c>
      <c r="F141" s="12">
        <v>13215</v>
      </c>
      <c r="G141" s="12">
        <v>12281</v>
      </c>
      <c r="H141" s="12">
        <v>11387</v>
      </c>
      <c r="I141" s="12">
        <v>12086</v>
      </c>
      <c r="J141" s="12">
        <v>13545</v>
      </c>
      <c r="K141" s="12">
        <v>14123</v>
      </c>
      <c r="L141" s="12">
        <v>14294</v>
      </c>
      <c r="M141" s="12">
        <v>14252</v>
      </c>
      <c r="N141" s="12">
        <v>13869</v>
      </c>
      <c r="O141" s="12">
        <v>14044</v>
      </c>
      <c r="P141" s="12">
        <v>14538</v>
      </c>
      <c r="Q141" s="12">
        <v>14148</v>
      </c>
      <c r="R141" s="12">
        <v>14308</v>
      </c>
      <c r="S141" s="12">
        <v>13899</v>
      </c>
      <c r="T141" s="12">
        <v>13502</v>
      </c>
      <c r="U141" s="12">
        <v>12925</v>
      </c>
      <c r="V141" s="12">
        <v>13250</v>
      </c>
      <c r="W141" s="12">
        <v>13220</v>
      </c>
      <c r="X141" s="12">
        <v>12549</v>
      </c>
      <c r="Y141" s="12">
        <v>12142</v>
      </c>
      <c r="Z141" s="5"/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318976</v>
      </c>
      <c r="AE141" s="5">
        <f t="shared" si="19"/>
        <v>318976</v>
      </c>
      <c r="AG141" s="2">
        <f t="shared" si="20"/>
        <v>5</v>
      </c>
      <c r="AH141" s="2">
        <f t="shared" si="21"/>
        <v>2024</v>
      </c>
      <c r="AJ141" s="5">
        <f t="shared" si="22"/>
        <v>14538</v>
      </c>
      <c r="AK141" s="2">
        <f t="shared" si="23"/>
        <v>15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40"/>
    </row>
    <row r="142" spans="1:89" x14ac:dyDescent="0.25">
      <c r="A142" s="18">
        <v>45425</v>
      </c>
      <c r="B142" s="12">
        <v>11866</v>
      </c>
      <c r="C142" s="12">
        <v>12203</v>
      </c>
      <c r="D142" s="12">
        <v>12224</v>
      </c>
      <c r="E142" s="12">
        <v>12461</v>
      </c>
      <c r="F142" s="12">
        <v>12830</v>
      </c>
      <c r="G142" s="12">
        <v>12751</v>
      </c>
      <c r="H142" s="12">
        <v>12555</v>
      </c>
      <c r="I142" s="12">
        <v>14069</v>
      </c>
      <c r="J142" s="12">
        <v>15807</v>
      </c>
      <c r="K142" s="12">
        <v>15380</v>
      </c>
      <c r="L142" s="12">
        <v>15553</v>
      </c>
      <c r="M142" s="12">
        <v>15832</v>
      </c>
      <c r="N142" s="12">
        <v>16106</v>
      </c>
      <c r="O142" s="12">
        <v>16928</v>
      </c>
      <c r="P142" s="12">
        <v>16806</v>
      </c>
      <c r="Q142" s="12">
        <v>15590</v>
      </c>
      <c r="R142" s="12">
        <v>15129</v>
      </c>
      <c r="S142" s="12">
        <v>14806</v>
      </c>
      <c r="T142" s="12">
        <v>14045</v>
      </c>
      <c r="U142" s="12">
        <v>13024</v>
      </c>
      <c r="V142" s="12">
        <v>13455</v>
      </c>
      <c r="W142" s="12">
        <v>13131</v>
      </c>
      <c r="X142" s="12">
        <v>12491</v>
      </c>
      <c r="Y142" s="12">
        <v>11995</v>
      </c>
      <c r="Z142" s="5"/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238152</v>
      </c>
      <c r="AD142" s="5">
        <f t="shared" si="18"/>
        <v>98885</v>
      </c>
      <c r="AE142" s="5">
        <f t="shared" si="19"/>
        <v>337037</v>
      </c>
      <c r="AG142" s="2">
        <f t="shared" si="20"/>
        <v>5</v>
      </c>
      <c r="AH142" s="2">
        <f t="shared" si="21"/>
        <v>2024</v>
      </c>
      <c r="AJ142" s="5">
        <f t="shared" si="22"/>
        <v>16928</v>
      </c>
      <c r="AK142" s="2">
        <f t="shared" si="23"/>
        <v>14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40"/>
    </row>
    <row r="143" spans="1:89" x14ac:dyDescent="0.25">
      <c r="A143" s="18">
        <v>45426</v>
      </c>
      <c r="B143" s="12">
        <v>11794</v>
      </c>
      <c r="C143" s="12">
        <v>11978</v>
      </c>
      <c r="D143" s="12">
        <v>12126</v>
      </c>
      <c r="E143" s="12">
        <v>12438</v>
      </c>
      <c r="F143" s="12">
        <v>12781</v>
      </c>
      <c r="G143" s="12">
        <v>12573</v>
      </c>
      <c r="H143" s="12">
        <v>12221</v>
      </c>
      <c r="I143" s="12">
        <v>13742</v>
      </c>
      <c r="J143" s="12">
        <v>16775</v>
      </c>
      <c r="K143" s="12">
        <v>17165</v>
      </c>
      <c r="L143" s="12">
        <v>16225</v>
      </c>
      <c r="M143" s="12">
        <v>16841</v>
      </c>
      <c r="N143" s="12">
        <v>17188</v>
      </c>
      <c r="O143" s="12">
        <v>18304</v>
      </c>
      <c r="P143" s="12">
        <v>17216</v>
      </c>
      <c r="Q143" s="12">
        <v>16735</v>
      </c>
      <c r="R143" s="12">
        <v>16003</v>
      </c>
      <c r="S143" s="12">
        <v>15182</v>
      </c>
      <c r="T143" s="12">
        <v>14040</v>
      </c>
      <c r="U143" s="12">
        <v>13303</v>
      </c>
      <c r="V143" s="12">
        <v>13370</v>
      </c>
      <c r="W143" s="12">
        <v>12976</v>
      </c>
      <c r="X143" s="12">
        <v>12449</v>
      </c>
      <c r="Y143" s="12">
        <v>11821</v>
      </c>
      <c r="Z143" s="5"/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247514</v>
      </c>
      <c r="AD143" s="5">
        <f t="shared" si="18"/>
        <v>97732</v>
      </c>
      <c r="AE143" s="5">
        <f t="shared" si="19"/>
        <v>345246</v>
      </c>
      <c r="AG143" s="2">
        <f t="shared" si="20"/>
        <v>5</v>
      </c>
      <c r="AH143" s="2">
        <f t="shared" si="21"/>
        <v>2024</v>
      </c>
      <c r="AJ143" s="5">
        <f t="shared" si="22"/>
        <v>18304</v>
      </c>
      <c r="AK143" s="2">
        <f t="shared" si="23"/>
        <v>14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40"/>
    </row>
    <row r="144" spans="1:89" x14ac:dyDescent="0.25">
      <c r="A144" s="18">
        <v>45427</v>
      </c>
      <c r="B144" s="12">
        <v>11688</v>
      </c>
      <c r="C144" s="12">
        <v>11690</v>
      </c>
      <c r="D144" s="12">
        <v>11901</v>
      </c>
      <c r="E144" s="12">
        <v>11841</v>
      </c>
      <c r="F144" s="12">
        <v>12328</v>
      </c>
      <c r="G144" s="12">
        <v>12082</v>
      </c>
      <c r="H144" s="12">
        <v>11922</v>
      </c>
      <c r="I144" s="12">
        <v>13052</v>
      </c>
      <c r="J144" s="12">
        <v>14957</v>
      </c>
      <c r="K144" s="12">
        <v>15378</v>
      </c>
      <c r="L144" s="12">
        <v>15676</v>
      </c>
      <c r="M144" s="12">
        <v>15658</v>
      </c>
      <c r="N144" s="12">
        <v>15784</v>
      </c>
      <c r="O144" s="12">
        <v>16611</v>
      </c>
      <c r="P144" s="12">
        <v>17638</v>
      </c>
      <c r="Q144" s="12">
        <v>16758</v>
      </c>
      <c r="R144" s="12">
        <v>16427</v>
      </c>
      <c r="S144" s="12">
        <v>15562</v>
      </c>
      <c r="T144" s="12">
        <v>14504</v>
      </c>
      <c r="U144" s="12">
        <v>13584</v>
      </c>
      <c r="V144" s="12">
        <v>13551</v>
      </c>
      <c r="W144" s="12">
        <v>13234</v>
      </c>
      <c r="X144" s="12">
        <v>12403</v>
      </c>
      <c r="Y144" s="12">
        <v>11907</v>
      </c>
      <c r="Z144" s="5"/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240777</v>
      </c>
      <c r="AD144" s="5">
        <f t="shared" si="18"/>
        <v>95359</v>
      </c>
      <c r="AE144" s="5">
        <f t="shared" si="19"/>
        <v>336136</v>
      </c>
      <c r="AG144" s="2">
        <f t="shared" si="20"/>
        <v>5</v>
      </c>
      <c r="AH144" s="2">
        <f t="shared" si="21"/>
        <v>2024</v>
      </c>
      <c r="AJ144" s="5">
        <f t="shared" si="22"/>
        <v>17638</v>
      </c>
      <c r="AK144" s="2">
        <f t="shared" si="23"/>
        <v>15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40"/>
    </row>
    <row r="145" spans="1:89" x14ac:dyDescent="0.25">
      <c r="A145" s="18">
        <v>45428</v>
      </c>
      <c r="B145" s="12">
        <v>11621</v>
      </c>
      <c r="C145" s="12">
        <v>11679</v>
      </c>
      <c r="D145" s="12">
        <v>11676</v>
      </c>
      <c r="E145" s="12">
        <v>11759</v>
      </c>
      <c r="F145" s="12">
        <v>12106</v>
      </c>
      <c r="G145" s="12">
        <v>11943</v>
      </c>
      <c r="H145" s="12">
        <v>11553</v>
      </c>
      <c r="I145" s="12">
        <v>12919</v>
      </c>
      <c r="J145" s="12">
        <v>15682</v>
      </c>
      <c r="K145" s="12">
        <v>16478</v>
      </c>
      <c r="L145" s="12">
        <v>16715</v>
      </c>
      <c r="M145" s="12">
        <v>16985</v>
      </c>
      <c r="N145" s="12">
        <v>16917</v>
      </c>
      <c r="O145" s="12">
        <v>17609</v>
      </c>
      <c r="P145" s="12">
        <v>18043</v>
      </c>
      <c r="Q145" s="12">
        <v>18153</v>
      </c>
      <c r="R145" s="12">
        <v>17339</v>
      </c>
      <c r="S145" s="12">
        <v>16141</v>
      </c>
      <c r="T145" s="12">
        <v>14624</v>
      </c>
      <c r="U145" s="12">
        <v>13486</v>
      </c>
      <c r="V145" s="12">
        <v>13574</v>
      </c>
      <c r="W145" s="12">
        <v>13306</v>
      </c>
      <c r="X145" s="12">
        <v>12585</v>
      </c>
      <c r="Y145" s="12">
        <v>11969</v>
      </c>
      <c r="Z145" s="5"/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250556</v>
      </c>
      <c r="AD145" s="5">
        <f t="shared" si="18"/>
        <v>94306</v>
      </c>
      <c r="AE145" s="5">
        <f t="shared" si="19"/>
        <v>344862</v>
      </c>
      <c r="AG145" s="2">
        <f t="shared" si="20"/>
        <v>5</v>
      </c>
      <c r="AH145" s="2">
        <f t="shared" si="21"/>
        <v>2024</v>
      </c>
      <c r="AJ145" s="5">
        <f t="shared" si="22"/>
        <v>18153</v>
      </c>
      <c r="AK145" s="2">
        <f t="shared" si="23"/>
        <v>16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40"/>
    </row>
    <row r="146" spans="1:89" x14ac:dyDescent="0.25">
      <c r="A146" s="18">
        <v>45429</v>
      </c>
      <c r="B146" s="12">
        <v>11764</v>
      </c>
      <c r="C146" s="12">
        <v>11735</v>
      </c>
      <c r="D146" s="12">
        <v>11782</v>
      </c>
      <c r="E146" s="12">
        <v>11812</v>
      </c>
      <c r="F146" s="12">
        <v>12085</v>
      </c>
      <c r="G146" s="12">
        <v>11851</v>
      </c>
      <c r="H146" s="12">
        <v>11543</v>
      </c>
      <c r="I146" s="12">
        <v>12754</v>
      </c>
      <c r="J146" s="12">
        <v>15146</v>
      </c>
      <c r="K146" s="12">
        <v>15589</v>
      </c>
      <c r="L146" s="12">
        <v>15257</v>
      </c>
      <c r="M146" s="12">
        <v>15826</v>
      </c>
      <c r="N146" s="12">
        <v>16134</v>
      </c>
      <c r="O146" s="12">
        <v>17308</v>
      </c>
      <c r="P146" s="12">
        <v>18475</v>
      </c>
      <c r="Q146" s="12">
        <v>17691</v>
      </c>
      <c r="R146" s="12">
        <v>17177</v>
      </c>
      <c r="S146" s="12">
        <v>15552</v>
      </c>
      <c r="T146" s="12">
        <v>13957</v>
      </c>
      <c r="U146" s="12">
        <v>12928</v>
      </c>
      <c r="V146" s="12">
        <v>13119</v>
      </c>
      <c r="W146" s="12">
        <v>13159</v>
      </c>
      <c r="X146" s="12">
        <v>12669</v>
      </c>
      <c r="Y146" s="12">
        <v>12143</v>
      </c>
      <c r="Z146" s="5"/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242741</v>
      </c>
      <c r="AD146" s="5">
        <f t="shared" si="18"/>
        <v>94715</v>
      </c>
      <c r="AE146" s="5">
        <f t="shared" si="19"/>
        <v>337456</v>
      </c>
      <c r="AG146" s="2">
        <f t="shared" si="20"/>
        <v>5</v>
      </c>
      <c r="AH146" s="2">
        <f t="shared" si="21"/>
        <v>2024</v>
      </c>
      <c r="AJ146" s="5">
        <f t="shared" si="22"/>
        <v>18475</v>
      </c>
      <c r="AK146" s="2">
        <f t="shared" si="23"/>
        <v>15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40"/>
    </row>
    <row r="147" spans="1:89" x14ac:dyDescent="0.25">
      <c r="A147" s="18">
        <v>45430</v>
      </c>
      <c r="B147" s="12">
        <v>11680</v>
      </c>
      <c r="C147" s="12">
        <v>11692</v>
      </c>
      <c r="D147" s="12">
        <v>11653</v>
      </c>
      <c r="E147" s="12">
        <v>11662</v>
      </c>
      <c r="F147" s="12">
        <v>11609</v>
      </c>
      <c r="G147" s="12">
        <v>11095</v>
      </c>
      <c r="H147" s="12">
        <v>10252</v>
      </c>
      <c r="I147" s="12">
        <v>11732</v>
      </c>
      <c r="J147" s="12">
        <v>13826</v>
      </c>
      <c r="K147" s="12">
        <v>14548</v>
      </c>
      <c r="L147" s="12">
        <v>15357</v>
      </c>
      <c r="M147" s="12">
        <v>15735</v>
      </c>
      <c r="N147" s="12">
        <v>15717</v>
      </c>
      <c r="O147" s="12">
        <v>16461</v>
      </c>
      <c r="P147" s="12">
        <v>17571</v>
      </c>
      <c r="Q147" s="12">
        <v>17444</v>
      </c>
      <c r="R147" s="12">
        <v>16437</v>
      </c>
      <c r="S147" s="12">
        <v>15109</v>
      </c>
      <c r="T147" s="12">
        <v>13815</v>
      </c>
      <c r="U147" s="12">
        <v>12423</v>
      </c>
      <c r="V147" s="12">
        <v>12790</v>
      </c>
      <c r="W147" s="12">
        <v>12689</v>
      </c>
      <c r="X147" s="12">
        <v>12228</v>
      </c>
      <c r="Y147" s="12">
        <v>11800</v>
      </c>
      <c r="Z147" s="5"/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325325</v>
      </c>
      <c r="AE147" s="5">
        <f t="shared" si="19"/>
        <v>325325</v>
      </c>
      <c r="AG147" s="2">
        <f t="shared" si="20"/>
        <v>5</v>
      </c>
      <c r="AH147" s="2">
        <f t="shared" si="21"/>
        <v>2024</v>
      </c>
      <c r="AJ147" s="5">
        <f t="shared" si="22"/>
        <v>17571</v>
      </c>
      <c r="AK147" s="2">
        <f t="shared" si="23"/>
        <v>15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40"/>
    </row>
    <row r="148" spans="1:89" x14ac:dyDescent="0.25">
      <c r="A148" s="18">
        <v>45431</v>
      </c>
      <c r="B148" s="12">
        <v>11839</v>
      </c>
      <c r="C148" s="12">
        <v>11542</v>
      </c>
      <c r="D148" s="12">
        <v>11755</v>
      </c>
      <c r="E148" s="12">
        <v>11637</v>
      </c>
      <c r="F148" s="12">
        <v>11644</v>
      </c>
      <c r="G148" s="12">
        <v>10884</v>
      </c>
      <c r="H148" s="12">
        <v>10232</v>
      </c>
      <c r="I148" s="12">
        <v>11676</v>
      </c>
      <c r="J148" s="12">
        <v>14589</v>
      </c>
      <c r="K148" s="12">
        <v>15744</v>
      </c>
      <c r="L148" s="12">
        <v>16260</v>
      </c>
      <c r="M148" s="12">
        <v>16886</v>
      </c>
      <c r="N148" s="12">
        <v>16547</v>
      </c>
      <c r="O148" s="12">
        <v>17017</v>
      </c>
      <c r="P148" s="12">
        <v>17433</v>
      </c>
      <c r="Q148" s="12">
        <v>17095</v>
      </c>
      <c r="R148" s="12">
        <v>16181</v>
      </c>
      <c r="S148" s="12">
        <v>15378</v>
      </c>
      <c r="T148" s="12">
        <v>14283</v>
      </c>
      <c r="U148" s="12">
        <v>13119</v>
      </c>
      <c r="V148" s="12">
        <v>13533</v>
      </c>
      <c r="W148" s="12">
        <v>13274</v>
      </c>
      <c r="X148" s="12">
        <v>12628</v>
      </c>
      <c r="Y148" s="12">
        <v>11919</v>
      </c>
      <c r="Z148" s="5"/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333095</v>
      </c>
      <c r="AE148" s="5">
        <f t="shared" si="19"/>
        <v>333095</v>
      </c>
      <c r="AG148" s="2">
        <f t="shared" si="20"/>
        <v>5</v>
      </c>
      <c r="AH148" s="2">
        <f t="shared" si="21"/>
        <v>2024</v>
      </c>
      <c r="AJ148" s="5">
        <f t="shared" si="22"/>
        <v>17433</v>
      </c>
      <c r="AK148" s="2">
        <f t="shared" si="23"/>
        <v>15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40"/>
    </row>
    <row r="149" spans="1:89" x14ac:dyDescent="0.25">
      <c r="A149" s="18">
        <v>45432</v>
      </c>
      <c r="B149" s="12">
        <v>11828</v>
      </c>
      <c r="C149" s="12">
        <v>11737</v>
      </c>
      <c r="D149" s="12">
        <v>11774</v>
      </c>
      <c r="E149" s="12">
        <v>11831</v>
      </c>
      <c r="F149" s="12">
        <v>12283</v>
      </c>
      <c r="G149" s="12">
        <v>12017</v>
      </c>
      <c r="H149" s="12">
        <v>11910</v>
      </c>
      <c r="I149" s="12">
        <v>13432</v>
      </c>
      <c r="J149" s="12">
        <v>15711</v>
      </c>
      <c r="K149" s="12">
        <v>16303</v>
      </c>
      <c r="L149" s="12">
        <v>16216</v>
      </c>
      <c r="M149" s="12">
        <v>16082</v>
      </c>
      <c r="N149" s="12">
        <v>16664</v>
      </c>
      <c r="O149" s="12">
        <v>17044</v>
      </c>
      <c r="P149" s="12">
        <v>16718</v>
      </c>
      <c r="Q149" s="12">
        <v>16484</v>
      </c>
      <c r="R149" s="12">
        <v>15911</v>
      </c>
      <c r="S149" s="12">
        <v>15401</v>
      </c>
      <c r="T149" s="12">
        <v>14535</v>
      </c>
      <c r="U149" s="12">
        <v>13467</v>
      </c>
      <c r="V149" s="12">
        <v>13681</v>
      </c>
      <c r="W149" s="12">
        <v>13298</v>
      </c>
      <c r="X149" s="12">
        <v>12487</v>
      </c>
      <c r="Y149" s="12">
        <v>12034</v>
      </c>
      <c r="Z149" s="5"/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243434</v>
      </c>
      <c r="AD149" s="5">
        <f t="shared" si="18"/>
        <v>95414</v>
      </c>
      <c r="AE149" s="5">
        <f t="shared" si="19"/>
        <v>338848</v>
      </c>
      <c r="AG149" s="2">
        <f t="shared" si="20"/>
        <v>5</v>
      </c>
      <c r="AH149" s="2">
        <f t="shared" si="21"/>
        <v>2024</v>
      </c>
      <c r="AJ149" s="5">
        <f t="shared" si="22"/>
        <v>17044</v>
      </c>
      <c r="AK149" s="2">
        <f t="shared" si="23"/>
        <v>14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40"/>
    </row>
    <row r="150" spans="1:89" x14ac:dyDescent="0.25">
      <c r="A150" s="18">
        <v>45433</v>
      </c>
      <c r="B150" s="12">
        <v>11709</v>
      </c>
      <c r="C150" s="12">
        <v>11860</v>
      </c>
      <c r="D150" s="12">
        <v>11883</v>
      </c>
      <c r="E150" s="12">
        <v>12043</v>
      </c>
      <c r="F150" s="12">
        <v>12438</v>
      </c>
      <c r="G150" s="12">
        <v>12048</v>
      </c>
      <c r="H150" s="12">
        <v>11992</v>
      </c>
      <c r="I150" s="12">
        <v>13344</v>
      </c>
      <c r="J150" s="12">
        <v>15635</v>
      </c>
      <c r="K150" s="12">
        <v>15458</v>
      </c>
      <c r="L150" s="12">
        <v>15410</v>
      </c>
      <c r="M150" s="12">
        <v>16227</v>
      </c>
      <c r="N150" s="12">
        <v>16344</v>
      </c>
      <c r="O150" s="12">
        <v>17244</v>
      </c>
      <c r="P150" s="12">
        <v>17792</v>
      </c>
      <c r="Q150" s="12">
        <v>17728</v>
      </c>
      <c r="R150" s="12">
        <v>17434</v>
      </c>
      <c r="S150" s="12">
        <v>16552</v>
      </c>
      <c r="T150" s="12">
        <v>15199</v>
      </c>
      <c r="U150" s="12">
        <v>13965</v>
      </c>
      <c r="V150" s="12">
        <v>13976</v>
      </c>
      <c r="W150" s="12">
        <v>13682</v>
      </c>
      <c r="X150" s="12">
        <v>12833</v>
      </c>
      <c r="Y150" s="12">
        <v>12298</v>
      </c>
      <c r="Z150" s="5"/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248823</v>
      </c>
      <c r="AD150" s="5">
        <f t="shared" si="18"/>
        <v>96271</v>
      </c>
      <c r="AE150" s="5">
        <f t="shared" si="19"/>
        <v>345094</v>
      </c>
      <c r="AG150" s="2">
        <f t="shared" si="20"/>
        <v>5</v>
      </c>
      <c r="AH150" s="2">
        <f t="shared" si="21"/>
        <v>2024</v>
      </c>
      <c r="AJ150" s="5">
        <f t="shared" si="22"/>
        <v>17792</v>
      </c>
      <c r="AK150" s="2">
        <f t="shared" si="23"/>
        <v>15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40"/>
    </row>
    <row r="151" spans="1:89" x14ac:dyDescent="0.25">
      <c r="A151" s="18">
        <v>45434</v>
      </c>
      <c r="B151" s="12">
        <v>12122</v>
      </c>
      <c r="C151" s="12">
        <v>11774</v>
      </c>
      <c r="D151" s="12">
        <v>12149</v>
      </c>
      <c r="E151" s="12">
        <v>12037</v>
      </c>
      <c r="F151" s="12">
        <v>12384</v>
      </c>
      <c r="G151" s="12">
        <v>12115</v>
      </c>
      <c r="H151" s="12">
        <v>12057</v>
      </c>
      <c r="I151" s="12">
        <v>13939</v>
      </c>
      <c r="J151" s="12">
        <v>17076</v>
      </c>
      <c r="K151" s="12">
        <v>17696</v>
      </c>
      <c r="L151" s="12">
        <v>17885</v>
      </c>
      <c r="M151" s="12">
        <v>17668</v>
      </c>
      <c r="N151" s="12">
        <v>17752</v>
      </c>
      <c r="O151" s="12">
        <v>19315</v>
      </c>
      <c r="P151" s="12">
        <v>20919</v>
      </c>
      <c r="Q151" s="12">
        <v>19965</v>
      </c>
      <c r="R151" s="12">
        <v>19024</v>
      </c>
      <c r="S151" s="12">
        <v>17245</v>
      </c>
      <c r="T151" s="12">
        <v>16457</v>
      </c>
      <c r="U151" s="12">
        <v>15146</v>
      </c>
      <c r="V151" s="12">
        <v>15326</v>
      </c>
      <c r="W151" s="12">
        <v>15059</v>
      </c>
      <c r="X151" s="12">
        <v>14041</v>
      </c>
      <c r="Y151" s="12">
        <v>13325</v>
      </c>
      <c r="Z151" s="5"/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274513</v>
      </c>
      <c r="AD151" s="5">
        <f t="shared" si="18"/>
        <v>97963</v>
      </c>
      <c r="AE151" s="5">
        <f t="shared" si="19"/>
        <v>372476</v>
      </c>
      <c r="AG151" s="2">
        <f t="shared" si="20"/>
        <v>5</v>
      </c>
      <c r="AH151" s="2">
        <f t="shared" si="21"/>
        <v>2024</v>
      </c>
      <c r="AJ151" s="5">
        <f t="shared" si="22"/>
        <v>20919</v>
      </c>
      <c r="AK151" s="2">
        <f t="shared" si="23"/>
        <v>15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40"/>
    </row>
    <row r="152" spans="1:89" x14ac:dyDescent="0.25">
      <c r="A152" s="18">
        <v>45435</v>
      </c>
      <c r="B152" s="12">
        <v>12776</v>
      </c>
      <c r="C152" s="12">
        <v>12752</v>
      </c>
      <c r="D152" s="12">
        <v>12566</v>
      </c>
      <c r="E152" s="12">
        <v>12695</v>
      </c>
      <c r="F152" s="12">
        <v>12585</v>
      </c>
      <c r="G152" s="12">
        <v>12420</v>
      </c>
      <c r="H152" s="12">
        <v>12023</v>
      </c>
      <c r="I152" s="12">
        <v>13562</v>
      </c>
      <c r="J152" s="12">
        <v>16342</v>
      </c>
      <c r="K152" s="12">
        <v>17792</v>
      </c>
      <c r="L152" s="12">
        <v>18465</v>
      </c>
      <c r="M152" s="12">
        <v>18594</v>
      </c>
      <c r="N152" s="12">
        <v>19212</v>
      </c>
      <c r="O152" s="12">
        <v>21015</v>
      </c>
      <c r="P152" s="12">
        <v>22936</v>
      </c>
      <c r="Q152" s="12">
        <v>22500</v>
      </c>
      <c r="R152" s="12">
        <v>20147</v>
      </c>
      <c r="S152" s="12">
        <v>16986</v>
      </c>
      <c r="T152" s="12">
        <v>15462</v>
      </c>
      <c r="U152" s="12">
        <v>14180</v>
      </c>
      <c r="V152" s="12">
        <v>14403</v>
      </c>
      <c r="W152" s="12">
        <v>14193</v>
      </c>
      <c r="X152" s="12">
        <v>13541</v>
      </c>
      <c r="Y152" s="12">
        <v>12764</v>
      </c>
      <c r="Z152" s="5"/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279330</v>
      </c>
      <c r="AD152" s="5">
        <f t="shared" si="18"/>
        <v>100581</v>
      </c>
      <c r="AE152" s="5">
        <f t="shared" si="19"/>
        <v>379911</v>
      </c>
      <c r="AG152" s="2">
        <f t="shared" si="20"/>
        <v>5</v>
      </c>
      <c r="AH152" s="2">
        <f t="shared" si="21"/>
        <v>2024</v>
      </c>
      <c r="AJ152" s="5">
        <f t="shared" si="22"/>
        <v>22936</v>
      </c>
      <c r="AK152" s="2">
        <f t="shared" si="23"/>
        <v>15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40"/>
    </row>
    <row r="153" spans="1:89" x14ac:dyDescent="0.25">
      <c r="A153" s="18">
        <v>45436</v>
      </c>
      <c r="B153" s="12">
        <v>12349</v>
      </c>
      <c r="C153" s="12">
        <v>12363</v>
      </c>
      <c r="D153" s="12">
        <v>12415</v>
      </c>
      <c r="E153" s="12">
        <v>12296</v>
      </c>
      <c r="F153" s="12">
        <v>12562</v>
      </c>
      <c r="G153" s="12">
        <v>11912</v>
      </c>
      <c r="H153" s="12">
        <v>11676</v>
      </c>
      <c r="I153" s="12">
        <v>13183</v>
      </c>
      <c r="J153" s="12">
        <v>15707</v>
      </c>
      <c r="K153" s="12">
        <v>16238</v>
      </c>
      <c r="L153" s="12">
        <v>16629</v>
      </c>
      <c r="M153" s="12">
        <v>17865</v>
      </c>
      <c r="N153" s="12">
        <v>18381</v>
      </c>
      <c r="O153" s="12">
        <v>20680</v>
      </c>
      <c r="P153" s="12">
        <v>19987</v>
      </c>
      <c r="Q153" s="12">
        <v>19221</v>
      </c>
      <c r="R153" s="12">
        <v>18310</v>
      </c>
      <c r="S153" s="12">
        <v>16278</v>
      </c>
      <c r="T153" s="12">
        <v>14768</v>
      </c>
      <c r="U153" s="12">
        <v>13369</v>
      </c>
      <c r="V153" s="12">
        <v>13600</v>
      </c>
      <c r="W153" s="12">
        <v>13529</v>
      </c>
      <c r="X153" s="12">
        <v>12866</v>
      </c>
      <c r="Y153" s="12">
        <v>12455</v>
      </c>
      <c r="Z153" s="5"/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260611</v>
      </c>
      <c r="AD153" s="5">
        <f t="shared" si="18"/>
        <v>98028</v>
      </c>
      <c r="AE153" s="5">
        <f t="shared" si="19"/>
        <v>358639</v>
      </c>
      <c r="AG153" s="2">
        <f t="shared" si="20"/>
        <v>5</v>
      </c>
      <c r="AH153" s="2">
        <f t="shared" si="21"/>
        <v>2024</v>
      </c>
      <c r="AJ153" s="5">
        <f t="shared" si="22"/>
        <v>20680</v>
      </c>
      <c r="AK153" s="2">
        <f t="shared" si="23"/>
        <v>14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40"/>
    </row>
    <row r="154" spans="1:89" x14ac:dyDescent="0.25">
      <c r="A154" s="18">
        <v>45437</v>
      </c>
      <c r="B154" s="12">
        <v>12085</v>
      </c>
      <c r="C154" s="12">
        <v>11762</v>
      </c>
      <c r="D154" s="12">
        <v>11930</v>
      </c>
      <c r="E154" s="12">
        <v>11847</v>
      </c>
      <c r="F154" s="12">
        <v>11895</v>
      </c>
      <c r="G154" s="12">
        <v>11095</v>
      </c>
      <c r="H154" s="12">
        <v>10362</v>
      </c>
      <c r="I154" s="12">
        <v>11233</v>
      </c>
      <c r="J154" s="12">
        <v>12861</v>
      </c>
      <c r="K154" s="12">
        <v>13066</v>
      </c>
      <c r="L154" s="12">
        <v>13683</v>
      </c>
      <c r="M154" s="12">
        <v>14080</v>
      </c>
      <c r="N154" s="12">
        <v>14241</v>
      </c>
      <c r="O154" s="12">
        <v>14821</v>
      </c>
      <c r="P154" s="12">
        <v>15232</v>
      </c>
      <c r="Q154" s="12">
        <v>14988</v>
      </c>
      <c r="R154" s="12">
        <v>14993</v>
      </c>
      <c r="S154" s="12">
        <v>14402</v>
      </c>
      <c r="T154" s="12">
        <v>13786</v>
      </c>
      <c r="U154" s="12">
        <v>12737</v>
      </c>
      <c r="V154" s="12">
        <v>13153</v>
      </c>
      <c r="W154" s="12">
        <v>13449</v>
      </c>
      <c r="X154" s="12">
        <v>12876</v>
      </c>
      <c r="Y154" s="12">
        <v>12463</v>
      </c>
      <c r="Z154" s="5"/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313040</v>
      </c>
      <c r="AE154" s="5">
        <f t="shared" si="19"/>
        <v>313040</v>
      </c>
      <c r="AG154" s="2">
        <f t="shared" si="20"/>
        <v>5</v>
      </c>
      <c r="AH154" s="2">
        <f t="shared" si="21"/>
        <v>2024</v>
      </c>
      <c r="AJ154" s="5">
        <f t="shared" si="22"/>
        <v>15232</v>
      </c>
      <c r="AK154" s="2">
        <f t="shared" si="23"/>
        <v>15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40"/>
    </row>
    <row r="155" spans="1:89" x14ac:dyDescent="0.25">
      <c r="A155" s="18">
        <v>45438</v>
      </c>
      <c r="B155" s="12">
        <v>11945</v>
      </c>
      <c r="C155" s="12">
        <v>11953</v>
      </c>
      <c r="D155" s="12">
        <v>11835</v>
      </c>
      <c r="E155" s="12">
        <v>11889</v>
      </c>
      <c r="F155" s="12">
        <v>11639</v>
      </c>
      <c r="G155" s="12">
        <v>10965</v>
      </c>
      <c r="H155" s="12">
        <v>10102</v>
      </c>
      <c r="I155" s="12">
        <v>11472</v>
      </c>
      <c r="J155" s="12">
        <v>13579</v>
      </c>
      <c r="K155" s="12">
        <v>14448</v>
      </c>
      <c r="L155" s="12">
        <v>15417</v>
      </c>
      <c r="M155" s="12">
        <v>16120</v>
      </c>
      <c r="N155" s="12">
        <v>15156</v>
      </c>
      <c r="O155" s="12">
        <v>16030</v>
      </c>
      <c r="P155" s="12">
        <v>16689</v>
      </c>
      <c r="Q155" s="12">
        <v>16507</v>
      </c>
      <c r="R155" s="12">
        <v>15355</v>
      </c>
      <c r="S155" s="12">
        <v>14687</v>
      </c>
      <c r="T155" s="12">
        <v>14056</v>
      </c>
      <c r="U155" s="12">
        <v>12817</v>
      </c>
      <c r="V155" s="12">
        <v>13227</v>
      </c>
      <c r="W155" s="12">
        <v>13521</v>
      </c>
      <c r="X155" s="12">
        <v>12991</v>
      </c>
      <c r="Y155" s="12">
        <v>12412</v>
      </c>
      <c r="Z155" s="5"/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324812</v>
      </c>
      <c r="AE155" s="5">
        <f t="shared" si="19"/>
        <v>324812</v>
      </c>
      <c r="AG155" s="2">
        <f t="shared" si="20"/>
        <v>5</v>
      </c>
      <c r="AH155" s="2">
        <f t="shared" si="21"/>
        <v>2024</v>
      </c>
      <c r="AJ155" s="5">
        <f t="shared" si="22"/>
        <v>16689</v>
      </c>
      <c r="AK155" s="2">
        <f t="shared" si="23"/>
        <v>15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40"/>
    </row>
    <row r="156" spans="1:89" x14ac:dyDescent="0.25">
      <c r="A156" s="18">
        <v>45439</v>
      </c>
      <c r="B156" s="12">
        <v>12088</v>
      </c>
      <c r="C156" s="12">
        <v>11772</v>
      </c>
      <c r="D156" s="12">
        <v>11895</v>
      </c>
      <c r="E156" s="12">
        <v>11884</v>
      </c>
      <c r="F156" s="12">
        <v>11939</v>
      </c>
      <c r="G156" s="12">
        <v>11228</v>
      </c>
      <c r="H156" s="12">
        <v>10473</v>
      </c>
      <c r="I156" s="12">
        <v>12233</v>
      </c>
      <c r="J156" s="12">
        <v>15036</v>
      </c>
      <c r="K156" s="12">
        <v>16551</v>
      </c>
      <c r="L156" s="12">
        <v>18316</v>
      </c>
      <c r="M156" s="12">
        <v>19189</v>
      </c>
      <c r="N156" s="12">
        <v>18510</v>
      </c>
      <c r="O156" s="12">
        <v>19562</v>
      </c>
      <c r="P156" s="12">
        <v>19671</v>
      </c>
      <c r="Q156" s="12">
        <v>19345</v>
      </c>
      <c r="R156" s="12">
        <v>18225</v>
      </c>
      <c r="S156" s="12">
        <v>16850</v>
      </c>
      <c r="T156" s="12">
        <v>14896</v>
      </c>
      <c r="U156" s="12">
        <v>13544</v>
      </c>
      <c r="V156" s="12">
        <v>13872</v>
      </c>
      <c r="W156" s="12">
        <v>13406</v>
      </c>
      <c r="X156" s="12">
        <v>12734</v>
      </c>
      <c r="Y156" s="12">
        <v>12269</v>
      </c>
      <c r="Z156" s="5"/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355488</v>
      </c>
      <c r="AE156" s="5">
        <f t="shared" si="19"/>
        <v>355488</v>
      </c>
      <c r="AG156" s="2">
        <f t="shared" si="20"/>
        <v>5</v>
      </c>
      <c r="AH156" s="2">
        <f t="shared" si="21"/>
        <v>2024</v>
      </c>
      <c r="AJ156" s="5">
        <f t="shared" si="22"/>
        <v>19671</v>
      </c>
      <c r="AK156" s="2">
        <f t="shared" si="23"/>
        <v>15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40"/>
    </row>
    <row r="157" spans="1:89" x14ac:dyDescent="0.25">
      <c r="A157" s="18">
        <v>45440</v>
      </c>
      <c r="B157" s="12">
        <v>11877</v>
      </c>
      <c r="C157" s="12">
        <v>11918</v>
      </c>
      <c r="D157" s="12">
        <v>12253</v>
      </c>
      <c r="E157" s="12">
        <v>12236</v>
      </c>
      <c r="F157" s="12">
        <v>12618</v>
      </c>
      <c r="G157" s="12">
        <v>12538</v>
      </c>
      <c r="H157" s="12">
        <v>12464</v>
      </c>
      <c r="I157" s="12">
        <v>14623</v>
      </c>
      <c r="J157" s="12">
        <v>17848</v>
      </c>
      <c r="K157" s="12">
        <v>19031</v>
      </c>
      <c r="L157" s="12">
        <v>19754</v>
      </c>
      <c r="M157" s="12">
        <v>20053</v>
      </c>
      <c r="N157" s="12">
        <v>19832</v>
      </c>
      <c r="O157" s="12">
        <v>20795</v>
      </c>
      <c r="P157" s="12">
        <v>19856</v>
      </c>
      <c r="Q157" s="12">
        <v>19604</v>
      </c>
      <c r="R157" s="12">
        <v>18255</v>
      </c>
      <c r="S157" s="12">
        <v>16536</v>
      </c>
      <c r="T157" s="12">
        <v>15348</v>
      </c>
      <c r="U157" s="12">
        <v>14287</v>
      </c>
      <c r="V157" s="12">
        <v>14367</v>
      </c>
      <c r="W157" s="12">
        <v>14013</v>
      </c>
      <c r="X157" s="12">
        <v>13308</v>
      </c>
      <c r="Y157" s="12">
        <v>12748</v>
      </c>
      <c r="Z157" s="5"/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277510</v>
      </c>
      <c r="AD157" s="5">
        <f t="shared" si="18"/>
        <v>98652</v>
      </c>
      <c r="AE157" s="5">
        <f t="shared" si="19"/>
        <v>376162</v>
      </c>
      <c r="AG157" s="2">
        <f t="shared" si="20"/>
        <v>5</v>
      </c>
      <c r="AH157" s="2">
        <f t="shared" si="21"/>
        <v>2024</v>
      </c>
      <c r="AJ157" s="5">
        <f t="shared" si="22"/>
        <v>20795</v>
      </c>
      <c r="AK157" s="2">
        <f t="shared" si="23"/>
        <v>14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40"/>
    </row>
    <row r="158" spans="1:89" x14ac:dyDescent="0.25">
      <c r="A158" s="18">
        <v>45441</v>
      </c>
      <c r="B158" s="12">
        <v>12135</v>
      </c>
      <c r="C158" s="12">
        <v>12213</v>
      </c>
      <c r="D158" s="12">
        <v>12330</v>
      </c>
      <c r="E158" s="12">
        <v>12250</v>
      </c>
      <c r="F158" s="12">
        <v>12392</v>
      </c>
      <c r="G158" s="12">
        <v>12130</v>
      </c>
      <c r="H158" s="12">
        <v>11901</v>
      </c>
      <c r="I158" s="12">
        <v>13196</v>
      </c>
      <c r="J158" s="12">
        <v>15354</v>
      </c>
      <c r="K158" s="12">
        <v>15726</v>
      </c>
      <c r="L158" s="12">
        <v>16566</v>
      </c>
      <c r="M158" s="12">
        <v>17342</v>
      </c>
      <c r="N158" s="12">
        <v>17301</v>
      </c>
      <c r="O158" s="12">
        <v>17864</v>
      </c>
      <c r="P158" s="12">
        <v>18354</v>
      </c>
      <c r="Q158" s="12">
        <v>17421</v>
      </c>
      <c r="R158" s="12">
        <v>16499</v>
      </c>
      <c r="S158" s="12">
        <v>15679</v>
      </c>
      <c r="T158" s="12">
        <v>14971</v>
      </c>
      <c r="U158" s="12">
        <v>13767</v>
      </c>
      <c r="V158" s="12">
        <v>14000</v>
      </c>
      <c r="W158" s="12">
        <v>13791</v>
      </c>
      <c r="X158" s="12">
        <v>12940</v>
      </c>
      <c r="Y158" s="12">
        <v>12330</v>
      </c>
      <c r="Z158" s="5"/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250771</v>
      </c>
      <c r="AD158" s="5">
        <f t="shared" si="18"/>
        <v>97681</v>
      </c>
      <c r="AE158" s="5">
        <f t="shared" si="19"/>
        <v>348452</v>
      </c>
      <c r="AG158" s="2">
        <f t="shared" si="20"/>
        <v>5</v>
      </c>
      <c r="AH158" s="2">
        <f t="shared" si="21"/>
        <v>2024</v>
      </c>
      <c r="AJ158" s="5">
        <f t="shared" si="22"/>
        <v>18354</v>
      </c>
      <c r="AK158" s="2">
        <f t="shared" si="23"/>
        <v>15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40"/>
    </row>
    <row r="159" spans="1:89" x14ac:dyDescent="0.25">
      <c r="A159" s="18">
        <v>45442</v>
      </c>
      <c r="B159" s="12">
        <v>11718</v>
      </c>
      <c r="C159" s="12">
        <v>11901</v>
      </c>
      <c r="D159" s="12">
        <v>11840</v>
      </c>
      <c r="E159" s="12">
        <v>11984</v>
      </c>
      <c r="F159" s="12">
        <v>12024</v>
      </c>
      <c r="G159" s="12">
        <v>11864</v>
      </c>
      <c r="H159" s="12">
        <v>11600</v>
      </c>
      <c r="I159" s="12">
        <v>12920</v>
      </c>
      <c r="J159" s="12">
        <v>14823</v>
      </c>
      <c r="K159" s="12">
        <v>15940</v>
      </c>
      <c r="L159" s="12">
        <v>16545</v>
      </c>
      <c r="M159" s="12">
        <v>16823</v>
      </c>
      <c r="N159" s="12">
        <v>17194</v>
      </c>
      <c r="O159" s="12">
        <v>18089</v>
      </c>
      <c r="P159" s="12">
        <v>18277</v>
      </c>
      <c r="Q159" s="12">
        <v>17495</v>
      </c>
      <c r="R159" s="12">
        <v>17008</v>
      </c>
      <c r="S159" s="12">
        <v>15509</v>
      </c>
      <c r="T159" s="12">
        <v>14440</v>
      </c>
      <c r="U159" s="12">
        <v>13336</v>
      </c>
      <c r="V159" s="12">
        <v>13582</v>
      </c>
      <c r="W159" s="12">
        <v>13517</v>
      </c>
      <c r="X159" s="12">
        <v>12823</v>
      </c>
      <c r="Y159" s="12">
        <v>12164</v>
      </c>
      <c r="Z159" s="5"/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248321</v>
      </c>
      <c r="AD159" s="5">
        <f t="shared" si="18"/>
        <v>95095</v>
      </c>
      <c r="AE159" s="5">
        <f t="shared" si="19"/>
        <v>343416</v>
      </c>
      <c r="AG159" s="2">
        <f t="shared" si="20"/>
        <v>5</v>
      </c>
      <c r="AH159" s="2">
        <f t="shared" si="21"/>
        <v>2024</v>
      </c>
      <c r="AJ159" s="5">
        <f t="shared" si="22"/>
        <v>18277</v>
      </c>
      <c r="AK159" s="2">
        <f t="shared" si="23"/>
        <v>15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40"/>
    </row>
    <row r="160" spans="1:89" x14ac:dyDescent="0.25">
      <c r="A160" s="18">
        <v>45443</v>
      </c>
      <c r="B160" s="12">
        <v>11694</v>
      </c>
      <c r="C160" s="12">
        <v>11851</v>
      </c>
      <c r="D160" s="12">
        <v>11874</v>
      </c>
      <c r="E160" s="12">
        <v>12044</v>
      </c>
      <c r="F160" s="12">
        <v>12049</v>
      </c>
      <c r="G160" s="12">
        <v>11837</v>
      </c>
      <c r="H160" s="12">
        <v>11594</v>
      </c>
      <c r="I160" s="12">
        <v>12844</v>
      </c>
      <c r="J160" s="12">
        <v>14668</v>
      </c>
      <c r="K160" s="12">
        <v>15090</v>
      </c>
      <c r="L160" s="12">
        <v>15232</v>
      </c>
      <c r="M160" s="12">
        <v>15614</v>
      </c>
      <c r="N160" s="12">
        <v>16125</v>
      </c>
      <c r="O160" s="12">
        <v>17339</v>
      </c>
      <c r="P160" s="12">
        <v>18550</v>
      </c>
      <c r="Q160" s="12">
        <v>18704</v>
      </c>
      <c r="R160" s="12">
        <v>17104</v>
      </c>
      <c r="S160" s="12">
        <v>15725</v>
      </c>
      <c r="T160" s="12">
        <v>14327</v>
      </c>
      <c r="U160" s="12">
        <v>13010</v>
      </c>
      <c r="V160" s="12">
        <v>13169</v>
      </c>
      <c r="W160" s="12">
        <v>13174</v>
      </c>
      <c r="X160" s="12">
        <v>12662</v>
      </c>
      <c r="Y160" s="12">
        <v>12107</v>
      </c>
      <c r="Z160" s="5"/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243337</v>
      </c>
      <c r="AD160" s="5">
        <f t="shared" si="18"/>
        <v>95050</v>
      </c>
      <c r="AE160" s="5">
        <f t="shared" si="19"/>
        <v>338387</v>
      </c>
      <c r="AG160" s="2">
        <f t="shared" si="20"/>
        <v>5</v>
      </c>
      <c r="AH160" s="2">
        <f t="shared" si="21"/>
        <v>2024</v>
      </c>
      <c r="AJ160" s="5">
        <f t="shared" si="22"/>
        <v>18704</v>
      </c>
      <c r="AK160" s="2">
        <f t="shared" si="23"/>
        <v>16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40"/>
    </row>
    <row r="161" spans="1:89" x14ac:dyDescent="0.25">
      <c r="A161" s="18">
        <v>45444</v>
      </c>
      <c r="B161" s="12">
        <v>12057</v>
      </c>
      <c r="C161" s="12">
        <v>12034</v>
      </c>
      <c r="D161" s="12">
        <v>11874</v>
      </c>
      <c r="E161" s="12">
        <v>11979</v>
      </c>
      <c r="F161" s="12">
        <v>11997</v>
      </c>
      <c r="G161" s="12">
        <v>11803</v>
      </c>
      <c r="H161" s="12">
        <v>11974</v>
      </c>
      <c r="I161" s="12">
        <v>12778</v>
      </c>
      <c r="J161" s="12">
        <v>13950</v>
      </c>
      <c r="K161" s="12">
        <v>13342</v>
      </c>
      <c r="L161" s="12">
        <v>14251</v>
      </c>
      <c r="M161" s="12">
        <v>14753</v>
      </c>
      <c r="N161" s="12">
        <v>14861</v>
      </c>
      <c r="O161" s="12">
        <v>15337</v>
      </c>
      <c r="P161" s="12">
        <v>15936</v>
      </c>
      <c r="Q161" s="12">
        <v>15699</v>
      </c>
      <c r="R161" s="12">
        <v>15883</v>
      </c>
      <c r="S161" s="12">
        <v>15534</v>
      </c>
      <c r="T161" s="12">
        <v>15346</v>
      </c>
      <c r="U161" s="12">
        <v>14192</v>
      </c>
      <c r="V161" s="12">
        <v>13742</v>
      </c>
      <c r="W161" s="12">
        <v>13737</v>
      </c>
      <c r="X161" s="12">
        <v>12521</v>
      </c>
      <c r="Y161" s="12">
        <v>12201</v>
      </c>
      <c r="Z161" s="5"/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327781</v>
      </c>
      <c r="AE161" s="5">
        <f t="shared" si="19"/>
        <v>327781</v>
      </c>
      <c r="AG161" s="2">
        <f t="shared" si="20"/>
        <v>6</v>
      </c>
      <c r="AH161" s="2">
        <f t="shared" si="21"/>
        <v>2024</v>
      </c>
      <c r="AJ161" s="5">
        <f t="shared" si="22"/>
        <v>15936</v>
      </c>
      <c r="AK161" s="2">
        <f t="shared" si="23"/>
        <v>15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40"/>
    </row>
    <row r="162" spans="1:89" x14ac:dyDescent="0.25">
      <c r="A162" s="18">
        <v>45445</v>
      </c>
      <c r="B162" s="12">
        <v>11980</v>
      </c>
      <c r="C162" s="12">
        <v>12167</v>
      </c>
      <c r="D162" s="12">
        <v>12033</v>
      </c>
      <c r="E162" s="12">
        <v>12041</v>
      </c>
      <c r="F162" s="12">
        <v>12034</v>
      </c>
      <c r="G162" s="12">
        <v>11539</v>
      </c>
      <c r="H162" s="12">
        <v>11562</v>
      </c>
      <c r="I162" s="12">
        <v>12209</v>
      </c>
      <c r="J162" s="12">
        <v>13538</v>
      </c>
      <c r="K162" s="12">
        <v>13118</v>
      </c>
      <c r="L162" s="12">
        <v>14572</v>
      </c>
      <c r="M162" s="12">
        <v>15252</v>
      </c>
      <c r="N162" s="12">
        <v>15269</v>
      </c>
      <c r="O162" s="12">
        <v>15908</v>
      </c>
      <c r="P162" s="12">
        <v>16592</v>
      </c>
      <c r="Q162" s="12">
        <v>16850</v>
      </c>
      <c r="R162" s="12">
        <v>17727</v>
      </c>
      <c r="S162" s="12">
        <v>17284</v>
      </c>
      <c r="T162" s="12">
        <v>17336</v>
      </c>
      <c r="U162" s="12">
        <v>15788</v>
      </c>
      <c r="V162" s="12">
        <v>15410</v>
      </c>
      <c r="W162" s="12">
        <v>14892</v>
      </c>
      <c r="X162" s="12">
        <v>13287</v>
      </c>
      <c r="Y162" s="12">
        <v>12458</v>
      </c>
      <c r="Z162" s="5"/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340846</v>
      </c>
      <c r="AE162" s="5">
        <f t="shared" si="19"/>
        <v>340846</v>
      </c>
      <c r="AG162" s="2">
        <f t="shared" si="20"/>
        <v>6</v>
      </c>
      <c r="AH162" s="2">
        <f t="shared" si="21"/>
        <v>2024</v>
      </c>
      <c r="AJ162" s="5">
        <f t="shared" si="22"/>
        <v>17727</v>
      </c>
      <c r="AK162" s="2">
        <f t="shared" si="23"/>
        <v>17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40"/>
    </row>
    <row r="163" spans="1:89" x14ac:dyDescent="0.25">
      <c r="A163" s="18">
        <v>45446</v>
      </c>
      <c r="B163" s="12">
        <v>12306</v>
      </c>
      <c r="C163" s="12">
        <v>12265</v>
      </c>
      <c r="D163" s="12">
        <v>12265</v>
      </c>
      <c r="E163" s="12">
        <v>12043</v>
      </c>
      <c r="F163" s="12">
        <v>12275</v>
      </c>
      <c r="G163" s="12">
        <v>12609</v>
      </c>
      <c r="H163" s="12">
        <v>13679</v>
      </c>
      <c r="I163" s="12">
        <v>14421</v>
      </c>
      <c r="J163" s="12">
        <v>16313</v>
      </c>
      <c r="K163" s="12">
        <v>16131</v>
      </c>
      <c r="L163" s="12">
        <v>17861</v>
      </c>
      <c r="M163" s="12">
        <v>18333</v>
      </c>
      <c r="N163" s="12">
        <v>18546</v>
      </c>
      <c r="O163" s="12">
        <v>20441</v>
      </c>
      <c r="P163" s="12">
        <v>21429</v>
      </c>
      <c r="Q163" s="12">
        <v>20532</v>
      </c>
      <c r="R163" s="12">
        <v>20258</v>
      </c>
      <c r="S163" s="12">
        <v>18427</v>
      </c>
      <c r="T163" s="12">
        <v>17517</v>
      </c>
      <c r="U163" s="12">
        <v>16203</v>
      </c>
      <c r="V163" s="12">
        <v>15330</v>
      </c>
      <c r="W163" s="12">
        <v>14928</v>
      </c>
      <c r="X163" s="12">
        <v>13536</v>
      </c>
      <c r="Y163" s="12">
        <v>12452</v>
      </c>
      <c r="Z163" s="5"/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280206</v>
      </c>
      <c r="AD163" s="5">
        <f t="shared" si="18"/>
        <v>99894</v>
      </c>
      <c r="AE163" s="5">
        <f t="shared" si="19"/>
        <v>380100</v>
      </c>
      <c r="AG163" s="2">
        <f t="shared" si="20"/>
        <v>6</v>
      </c>
      <c r="AH163" s="2">
        <f t="shared" si="21"/>
        <v>2024</v>
      </c>
      <c r="AJ163" s="5">
        <f t="shared" si="22"/>
        <v>21429</v>
      </c>
      <c r="AK163" s="2">
        <f t="shared" si="23"/>
        <v>15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40"/>
    </row>
    <row r="164" spans="1:89" x14ac:dyDescent="0.25">
      <c r="A164" s="18">
        <v>45447</v>
      </c>
      <c r="B164" s="12">
        <v>12366</v>
      </c>
      <c r="C164" s="12">
        <v>12387</v>
      </c>
      <c r="D164" s="12">
        <v>12314</v>
      </c>
      <c r="E164" s="12">
        <v>12339</v>
      </c>
      <c r="F164" s="12">
        <v>12356</v>
      </c>
      <c r="G164" s="12">
        <v>12891</v>
      </c>
      <c r="H164" s="12">
        <v>13815</v>
      </c>
      <c r="I164" s="12">
        <v>14608</v>
      </c>
      <c r="J164" s="12">
        <v>16589</v>
      </c>
      <c r="K164" s="12">
        <v>15915</v>
      </c>
      <c r="L164" s="12">
        <v>17854</v>
      </c>
      <c r="M164" s="12">
        <v>18679</v>
      </c>
      <c r="N164" s="12">
        <v>18279</v>
      </c>
      <c r="O164" s="12">
        <v>19644</v>
      </c>
      <c r="P164" s="12">
        <v>20547</v>
      </c>
      <c r="Q164" s="12">
        <v>20762</v>
      </c>
      <c r="R164" s="12">
        <v>19909</v>
      </c>
      <c r="S164" s="12">
        <v>18724</v>
      </c>
      <c r="T164" s="12">
        <v>18095</v>
      </c>
      <c r="U164" s="12">
        <v>16579</v>
      </c>
      <c r="V164" s="12">
        <v>15691</v>
      </c>
      <c r="W164" s="12">
        <v>15159</v>
      </c>
      <c r="X164" s="12">
        <v>14007</v>
      </c>
      <c r="Y164" s="12">
        <v>12877</v>
      </c>
      <c r="Z164" s="5"/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281041</v>
      </c>
      <c r="AD164" s="5">
        <f t="shared" si="18"/>
        <v>101345</v>
      </c>
      <c r="AE164" s="5">
        <f t="shared" si="19"/>
        <v>382386</v>
      </c>
      <c r="AG164" s="2">
        <f t="shared" si="20"/>
        <v>6</v>
      </c>
      <c r="AH164" s="2">
        <f t="shared" si="21"/>
        <v>2024</v>
      </c>
      <c r="AJ164" s="5">
        <f t="shared" si="22"/>
        <v>20762</v>
      </c>
      <c r="AK164" s="2">
        <f t="shared" si="23"/>
        <v>16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40"/>
    </row>
    <row r="165" spans="1:89" x14ac:dyDescent="0.25">
      <c r="A165" s="18">
        <v>45448</v>
      </c>
      <c r="B165" s="12">
        <v>12873</v>
      </c>
      <c r="C165" s="12">
        <v>12649</v>
      </c>
      <c r="D165" s="12">
        <v>12733</v>
      </c>
      <c r="E165" s="12">
        <v>12480</v>
      </c>
      <c r="F165" s="12">
        <v>12661</v>
      </c>
      <c r="G165" s="12">
        <v>12682</v>
      </c>
      <c r="H165" s="12">
        <v>14002</v>
      </c>
      <c r="I165" s="12">
        <v>14683</v>
      </c>
      <c r="J165" s="12">
        <v>17296</v>
      </c>
      <c r="K165" s="12">
        <v>16767</v>
      </c>
      <c r="L165" s="12">
        <v>18655</v>
      </c>
      <c r="M165" s="12">
        <v>19678</v>
      </c>
      <c r="N165" s="12">
        <v>19984</v>
      </c>
      <c r="O165" s="12">
        <v>21184</v>
      </c>
      <c r="P165" s="12">
        <v>23268</v>
      </c>
      <c r="Q165" s="12">
        <v>22886</v>
      </c>
      <c r="R165" s="12">
        <v>22581</v>
      </c>
      <c r="S165" s="12">
        <v>20367</v>
      </c>
      <c r="T165" s="12">
        <v>18810</v>
      </c>
      <c r="U165" s="12">
        <v>16807</v>
      </c>
      <c r="V165" s="12">
        <v>15737</v>
      </c>
      <c r="W165" s="12">
        <v>15162</v>
      </c>
      <c r="X165" s="12">
        <v>13843</v>
      </c>
      <c r="Y165" s="12">
        <v>13084</v>
      </c>
      <c r="Z165" s="5"/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297708</v>
      </c>
      <c r="AD165" s="5">
        <f t="shared" si="18"/>
        <v>103164</v>
      </c>
      <c r="AE165" s="5">
        <f t="shared" si="19"/>
        <v>400872</v>
      </c>
      <c r="AG165" s="2">
        <f t="shared" si="20"/>
        <v>6</v>
      </c>
      <c r="AH165" s="2">
        <f t="shared" si="21"/>
        <v>2024</v>
      </c>
      <c r="AJ165" s="5">
        <f t="shared" si="22"/>
        <v>23268</v>
      </c>
      <c r="AK165" s="2">
        <f t="shared" si="23"/>
        <v>15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40"/>
    </row>
    <row r="166" spans="1:89" x14ac:dyDescent="0.25">
      <c r="A166" s="18">
        <v>45449</v>
      </c>
      <c r="B166" s="12">
        <v>12926</v>
      </c>
      <c r="C166" s="12">
        <v>13173</v>
      </c>
      <c r="D166" s="12">
        <v>12937</v>
      </c>
      <c r="E166" s="12">
        <v>12911</v>
      </c>
      <c r="F166" s="12">
        <v>12792</v>
      </c>
      <c r="G166" s="12">
        <v>13181</v>
      </c>
      <c r="H166" s="12">
        <v>14226</v>
      </c>
      <c r="I166" s="12">
        <v>15302</v>
      </c>
      <c r="J166" s="12">
        <v>17440</v>
      </c>
      <c r="K166" s="12">
        <v>17876</v>
      </c>
      <c r="L166" s="12">
        <v>19721</v>
      </c>
      <c r="M166" s="12">
        <v>20379</v>
      </c>
      <c r="N166" s="12">
        <v>20449</v>
      </c>
      <c r="O166" s="12">
        <v>22045</v>
      </c>
      <c r="P166" s="12">
        <v>23487</v>
      </c>
      <c r="Q166" s="12">
        <v>22249</v>
      </c>
      <c r="R166" s="12">
        <v>21630</v>
      </c>
      <c r="S166" s="12">
        <v>19488</v>
      </c>
      <c r="T166" s="12">
        <v>18599</v>
      </c>
      <c r="U166" s="12">
        <v>16668</v>
      </c>
      <c r="V166" s="12">
        <v>16026</v>
      </c>
      <c r="W166" s="12">
        <v>15312</v>
      </c>
      <c r="X166" s="12">
        <v>14088</v>
      </c>
      <c r="Y166" s="12">
        <v>13096</v>
      </c>
      <c r="Z166" s="5"/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300759</v>
      </c>
      <c r="AD166" s="5">
        <f t="shared" si="18"/>
        <v>105242</v>
      </c>
      <c r="AE166" s="5">
        <f t="shared" si="19"/>
        <v>406001</v>
      </c>
      <c r="AG166" s="2">
        <f t="shared" si="20"/>
        <v>6</v>
      </c>
      <c r="AH166" s="2">
        <f t="shared" si="21"/>
        <v>2024</v>
      </c>
      <c r="AJ166" s="5">
        <f t="shared" si="22"/>
        <v>23487</v>
      </c>
      <c r="AK166" s="2">
        <f t="shared" si="23"/>
        <v>15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40"/>
    </row>
    <row r="167" spans="1:89" x14ac:dyDescent="0.25">
      <c r="A167" s="18">
        <v>45450</v>
      </c>
      <c r="B167" s="12">
        <v>13053</v>
      </c>
      <c r="C167" s="12">
        <v>12983</v>
      </c>
      <c r="D167" s="12">
        <v>12955</v>
      </c>
      <c r="E167" s="12">
        <v>12947</v>
      </c>
      <c r="F167" s="12">
        <v>12969</v>
      </c>
      <c r="G167" s="12">
        <v>13376</v>
      </c>
      <c r="H167" s="12">
        <v>14259</v>
      </c>
      <c r="I167" s="12">
        <v>15954</v>
      </c>
      <c r="J167" s="12">
        <v>18967</v>
      </c>
      <c r="K167" s="12">
        <v>19248</v>
      </c>
      <c r="L167" s="12">
        <v>21462</v>
      </c>
      <c r="M167" s="12">
        <v>22078</v>
      </c>
      <c r="N167" s="12">
        <v>21499</v>
      </c>
      <c r="O167" s="12">
        <v>22312</v>
      </c>
      <c r="P167" s="12">
        <v>23131</v>
      </c>
      <c r="Q167" s="12">
        <v>21950</v>
      </c>
      <c r="R167" s="12">
        <v>20344</v>
      </c>
      <c r="S167" s="12">
        <v>18280</v>
      </c>
      <c r="T167" s="12">
        <v>16992</v>
      </c>
      <c r="U167" s="12">
        <v>15184</v>
      </c>
      <c r="V167" s="12">
        <v>14602</v>
      </c>
      <c r="W167" s="12">
        <v>14393</v>
      </c>
      <c r="X167" s="12">
        <v>13321</v>
      </c>
      <c r="Y167" s="12">
        <v>12458</v>
      </c>
      <c r="Z167" s="5"/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299717</v>
      </c>
      <c r="AD167" s="5">
        <f t="shared" si="18"/>
        <v>105000</v>
      </c>
      <c r="AE167" s="5">
        <f t="shared" si="19"/>
        <v>404717</v>
      </c>
      <c r="AG167" s="2">
        <f t="shared" si="20"/>
        <v>6</v>
      </c>
      <c r="AH167" s="2">
        <f t="shared" si="21"/>
        <v>2024</v>
      </c>
      <c r="AJ167" s="5">
        <f t="shared" si="22"/>
        <v>23131</v>
      </c>
      <c r="AK167" s="2">
        <f t="shared" si="23"/>
        <v>15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40"/>
    </row>
    <row r="168" spans="1:89" x14ac:dyDescent="0.25">
      <c r="A168" s="18">
        <v>45451</v>
      </c>
      <c r="B168" s="12">
        <v>12545</v>
      </c>
      <c r="C168" s="12">
        <v>12475</v>
      </c>
      <c r="D168" s="12">
        <v>12455</v>
      </c>
      <c r="E168" s="12">
        <v>12357</v>
      </c>
      <c r="F168" s="12">
        <v>12343</v>
      </c>
      <c r="G168" s="12">
        <v>12076</v>
      </c>
      <c r="H168" s="12">
        <v>12359</v>
      </c>
      <c r="I168" s="12">
        <v>13888</v>
      </c>
      <c r="J168" s="12">
        <v>16495</v>
      </c>
      <c r="K168" s="12">
        <v>16319</v>
      </c>
      <c r="L168" s="12">
        <v>17762</v>
      </c>
      <c r="M168" s="12">
        <v>18539</v>
      </c>
      <c r="N168" s="12">
        <v>18633</v>
      </c>
      <c r="O168" s="12">
        <v>19401</v>
      </c>
      <c r="P168" s="12">
        <v>19293</v>
      </c>
      <c r="Q168" s="12">
        <v>18825</v>
      </c>
      <c r="R168" s="12">
        <v>18278</v>
      </c>
      <c r="S168" s="12">
        <v>16431</v>
      </c>
      <c r="T168" s="12">
        <v>15885</v>
      </c>
      <c r="U168" s="12">
        <v>14429</v>
      </c>
      <c r="V168" s="12">
        <v>14421</v>
      </c>
      <c r="W168" s="12">
        <v>14382</v>
      </c>
      <c r="X168" s="12">
        <v>13321</v>
      </c>
      <c r="Y168" s="12">
        <v>12675</v>
      </c>
      <c r="Z168" s="5"/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365587</v>
      </c>
      <c r="AE168" s="5">
        <f t="shared" si="19"/>
        <v>365587</v>
      </c>
      <c r="AG168" s="2">
        <f t="shared" si="20"/>
        <v>6</v>
      </c>
      <c r="AH168" s="2">
        <f t="shared" si="21"/>
        <v>2024</v>
      </c>
      <c r="AJ168" s="5">
        <f t="shared" si="22"/>
        <v>19401</v>
      </c>
      <c r="AK168" s="2">
        <f t="shared" si="23"/>
        <v>14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40"/>
    </row>
    <row r="169" spans="1:89" x14ac:dyDescent="0.25">
      <c r="A169" s="18">
        <v>45452</v>
      </c>
      <c r="B169" s="12">
        <v>12496</v>
      </c>
      <c r="C169" s="12">
        <v>12594</v>
      </c>
      <c r="D169" s="12">
        <v>12337</v>
      </c>
      <c r="E169" s="12">
        <v>12307</v>
      </c>
      <c r="F169" s="12">
        <v>12081</v>
      </c>
      <c r="G169" s="12">
        <v>11716</v>
      </c>
      <c r="H169" s="12">
        <v>11700</v>
      </c>
      <c r="I169" s="12">
        <v>13120</v>
      </c>
      <c r="J169" s="12">
        <v>15794</v>
      </c>
      <c r="K169" s="12">
        <v>16200</v>
      </c>
      <c r="L169" s="12">
        <v>17388</v>
      </c>
      <c r="M169" s="12">
        <v>18963</v>
      </c>
      <c r="N169" s="12">
        <v>19468</v>
      </c>
      <c r="O169" s="12">
        <v>19933</v>
      </c>
      <c r="P169" s="12">
        <v>20211</v>
      </c>
      <c r="Q169" s="12">
        <v>20505</v>
      </c>
      <c r="R169" s="12">
        <v>19644</v>
      </c>
      <c r="S169" s="12">
        <v>17868</v>
      </c>
      <c r="T169" s="12">
        <v>16320</v>
      </c>
      <c r="U169" s="12">
        <v>14883</v>
      </c>
      <c r="V169" s="12">
        <v>14787</v>
      </c>
      <c r="W169" s="12">
        <v>14299</v>
      </c>
      <c r="X169" s="12">
        <v>13070</v>
      </c>
      <c r="Y169" s="12">
        <v>12425</v>
      </c>
      <c r="Z169" s="5"/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370109</v>
      </c>
      <c r="AE169" s="5">
        <f t="shared" si="19"/>
        <v>370109</v>
      </c>
      <c r="AG169" s="2">
        <f t="shared" si="20"/>
        <v>6</v>
      </c>
      <c r="AH169" s="2">
        <f t="shared" si="21"/>
        <v>2024</v>
      </c>
      <c r="AJ169" s="5">
        <f t="shared" si="22"/>
        <v>20505</v>
      </c>
      <c r="AK169" s="2">
        <f t="shared" si="23"/>
        <v>16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40"/>
    </row>
    <row r="170" spans="1:89" x14ac:dyDescent="0.25">
      <c r="A170" s="18">
        <v>45453</v>
      </c>
      <c r="B170" s="12">
        <v>11729</v>
      </c>
      <c r="C170" s="12">
        <v>11703</v>
      </c>
      <c r="D170" s="12">
        <v>11788</v>
      </c>
      <c r="E170" s="12">
        <v>11773</v>
      </c>
      <c r="F170" s="12">
        <v>11925</v>
      </c>
      <c r="G170" s="12">
        <v>12591</v>
      </c>
      <c r="H170" s="12">
        <v>13670</v>
      </c>
      <c r="I170" s="12">
        <v>14686</v>
      </c>
      <c r="J170" s="12">
        <v>16360</v>
      </c>
      <c r="K170" s="12">
        <v>16145</v>
      </c>
      <c r="L170" s="12">
        <v>17772</v>
      </c>
      <c r="M170" s="12">
        <v>18009</v>
      </c>
      <c r="N170" s="12">
        <v>18191</v>
      </c>
      <c r="O170" s="12">
        <v>19543</v>
      </c>
      <c r="P170" s="12">
        <v>20701</v>
      </c>
      <c r="Q170" s="12">
        <v>19509</v>
      </c>
      <c r="R170" s="12">
        <v>18480</v>
      </c>
      <c r="S170" s="12">
        <v>17093</v>
      </c>
      <c r="T170" s="12">
        <v>16009</v>
      </c>
      <c r="U170" s="12">
        <v>15519</v>
      </c>
      <c r="V170" s="12">
        <v>14799</v>
      </c>
      <c r="W170" s="12">
        <v>14603</v>
      </c>
      <c r="X170" s="12">
        <v>13156</v>
      </c>
      <c r="Y170" s="12">
        <v>12150</v>
      </c>
      <c r="Z170" s="5"/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270575</v>
      </c>
      <c r="AD170" s="5">
        <f t="shared" si="18"/>
        <v>97329</v>
      </c>
      <c r="AE170" s="5">
        <f t="shared" si="19"/>
        <v>367904</v>
      </c>
      <c r="AG170" s="2">
        <f t="shared" si="20"/>
        <v>6</v>
      </c>
      <c r="AH170" s="2">
        <f t="shared" si="21"/>
        <v>2024</v>
      </c>
      <c r="AJ170" s="5">
        <f t="shared" si="22"/>
        <v>20701</v>
      </c>
      <c r="AK170" s="2">
        <f t="shared" si="23"/>
        <v>15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40"/>
    </row>
    <row r="171" spans="1:89" x14ac:dyDescent="0.25">
      <c r="A171" s="18">
        <v>45454</v>
      </c>
      <c r="B171" s="12">
        <v>12205</v>
      </c>
      <c r="C171" s="12">
        <v>12272</v>
      </c>
      <c r="D171" s="12">
        <v>12255</v>
      </c>
      <c r="E171" s="12">
        <v>12339</v>
      </c>
      <c r="F171" s="12">
        <v>12273</v>
      </c>
      <c r="G171" s="12">
        <v>12702</v>
      </c>
      <c r="H171" s="12">
        <v>13718</v>
      </c>
      <c r="I171" s="12">
        <v>14416</v>
      </c>
      <c r="J171" s="12">
        <v>16534</v>
      </c>
      <c r="K171" s="12">
        <v>16608</v>
      </c>
      <c r="L171" s="12">
        <v>18922</v>
      </c>
      <c r="M171" s="12">
        <v>19290</v>
      </c>
      <c r="N171" s="12">
        <v>19237</v>
      </c>
      <c r="O171" s="12">
        <v>20119</v>
      </c>
      <c r="P171" s="12">
        <v>21406</v>
      </c>
      <c r="Q171" s="12">
        <v>20823</v>
      </c>
      <c r="R171" s="12">
        <v>19847</v>
      </c>
      <c r="S171" s="12">
        <v>18560</v>
      </c>
      <c r="T171" s="12">
        <v>17658</v>
      </c>
      <c r="U171" s="12">
        <v>16277</v>
      </c>
      <c r="V171" s="12">
        <v>15511</v>
      </c>
      <c r="W171" s="12">
        <v>15231</v>
      </c>
      <c r="X171" s="12">
        <v>13614</v>
      </c>
      <c r="Y171" s="12">
        <v>12832</v>
      </c>
      <c r="Z171" s="5"/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284053</v>
      </c>
      <c r="AD171" s="5">
        <f t="shared" si="18"/>
        <v>100596</v>
      </c>
      <c r="AE171" s="5">
        <f t="shared" si="19"/>
        <v>384649</v>
      </c>
      <c r="AG171" s="2">
        <f t="shared" si="20"/>
        <v>6</v>
      </c>
      <c r="AH171" s="2">
        <f t="shared" si="21"/>
        <v>2024</v>
      </c>
      <c r="AJ171" s="5">
        <f t="shared" si="22"/>
        <v>21406</v>
      </c>
      <c r="AK171" s="2">
        <f t="shared" si="23"/>
        <v>15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40"/>
    </row>
    <row r="172" spans="1:89" x14ac:dyDescent="0.25">
      <c r="A172" s="18">
        <v>45455</v>
      </c>
      <c r="B172" s="12">
        <v>12569</v>
      </c>
      <c r="C172" s="12">
        <v>12750</v>
      </c>
      <c r="D172" s="12">
        <v>12456</v>
      </c>
      <c r="E172" s="12">
        <v>12650</v>
      </c>
      <c r="F172" s="12">
        <v>12469</v>
      </c>
      <c r="G172" s="12">
        <v>12920</v>
      </c>
      <c r="H172" s="12">
        <v>13835</v>
      </c>
      <c r="I172" s="12">
        <v>15143</v>
      </c>
      <c r="J172" s="12">
        <v>17574</v>
      </c>
      <c r="K172" s="12">
        <v>17434</v>
      </c>
      <c r="L172" s="12">
        <v>18728</v>
      </c>
      <c r="M172" s="12">
        <v>19628</v>
      </c>
      <c r="N172" s="12">
        <v>18883</v>
      </c>
      <c r="O172" s="12">
        <v>20513</v>
      </c>
      <c r="P172" s="12">
        <v>20545</v>
      </c>
      <c r="Q172" s="12">
        <v>20080</v>
      </c>
      <c r="R172" s="12">
        <v>19598</v>
      </c>
      <c r="S172" s="12">
        <v>18106</v>
      </c>
      <c r="T172" s="12">
        <v>17338</v>
      </c>
      <c r="U172" s="12">
        <v>15774</v>
      </c>
      <c r="V172" s="12">
        <v>15260</v>
      </c>
      <c r="W172" s="12">
        <v>15126</v>
      </c>
      <c r="X172" s="12">
        <v>13649</v>
      </c>
      <c r="Y172" s="12">
        <v>12696</v>
      </c>
      <c r="Z172" s="5"/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283379</v>
      </c>
      <c r="AD172" s="5">
        <f t="shared" si="18"/>
        <v>102345</v>
      </c>
      <c r="AE172" s="5">
        <f t="shared" si="19"/>
        <v>385724</v>
      </c>
      <c r="AG172" s="2">
        <f t="shared" si="20"/>
        <v>6</v>
      </c>
      <c r="AH172" s="2">
        <f t="shared" si="21"/>
        <v>2024</v>
      </c>
      <c r="AJ172" s="5">
        <f t="shared" si="22"/>
        <v>20545</v>
      </c>
      <c r="AK172" s="2">
        <f t="shared" si="23"/>
        <v>15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40"/>
    </row>
    <row r="173" spans="1:89" x14ac:dyDescent="0.25">
      <c r="A173" s="18">
        <v>45456</v>
      </c>
      <c r="B173" s="12">
        <v>12535</v>
      </c>
      <c r="C173" s="12">
        <v>12690</v>
      </c>
      <c r="D173" s="12">
        <v>12532</v>
      </c>
      <c r="E173" s="12">
        <v>12430</v>
      </c>
      <c r="F173" s="12">
        <v>12427</v>
      </c>
      <c r="G173" s="12">
        <v>12706</v>
      </c>
      <c r="H173" s="12">
        <v>13765</v>
      </c>
      <c r="I173" s="12">
        <v>14514</v>
      </c>
      <c r="J173" s="12">
        <v>16798</v>
      </c>
      <c r="K173" s="12">
        <v>16396</v>
      </c>
      <c r="L173" s="12">
        <v>18344</v>
      </c>
      <c r="M173" s="12">
        <v>19316</v>
      </c>
      <c r="N173" s="12">
        <v>19432</v>
      </c>
      <c r="O173" s="12">
        <v>20495</v>
      </c>
      <c r="P173" s="12">
        <v>21517</v>
      </c>
      <c r="Q173" s="12">
        <v>21008</v>
      </c>
      <c r="R173" s="12">
        <v>20289</v>
      </c>
      <c r="S173" s="12">
        <v>18662</v>
      </c>
      <c r="T173" s="12">
        <v>18047</v>
      </c>
      <c r="U173" s="12">
        <v>16658</v>
      </c>
      <c r="V173" s="12">
        <v>16011</v>
      </c>
      <c r="W173" s="12">
        <v>15741</v>
      </c>
      <c r="X173" s="12">
        <v>14317</v>
      </c>
      <c r="Y173" s="12">
        <v>13263</v>
      </c>
      <c r="Z173" s="5"/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287545</v>
      </c>
      <c r="AD173" s="5">
        <f t="shared" si="18"/>
        <v>102348</v>
      </c>
      <c r="AE173" s="5">
        <f t="shared" si="19"/>
        <v>389893</v>
      </c>
      <c r="AG173" s="2">
        <f t="shared" si="20"/>
        <v>6</v>
      </c>
      <c r="AH173" s="2">
        <f t="shared" si="21"/>
        <v>2024</v>
      </c>
      <c r="AJ173" s="5">
        <f t="shared" si="22"/>
        <v>21517</v>
      </c>
      <c r="AK173" s="2">
        <f t="shared" si="23"/>
        <v>15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40"/>
    </row>
    <row r="174" spans="1:89" x14ac:dyDescent="0.25">
      <c r="A174" s="18">
        <v>45457</v>
      </c>
      <c r="B174" s="12">
        <v>13060</v>
      </c>
      <c r="C174" s="12">
        <v>13139</v>
      </c>
      <c r="D174" s="12">
        <v>13183</v>
      </c>
      <c r="E174" s="12">
        <v>13037</v>
      </c>
      <c r="F174" s="12">
        <v>13021</v>
      </c>
      <c r="G174" s="12">
        <v>13149</v>
      </c>
      <c r="H174" s="12">
        <v>14100</v>
      </c>
      <c r="I174" s="12">
        <v>15003</v>
      </c>
      <c r="J174" s="12">
        <v>17522</v>
      </c>
      <c r="K174" s="12">
        <v>18700</v>
      </c>
      <c r="L174" s="12">
        <v>20644</v>
      </c>
      <c r="M174" s="12">
        <v>21746</v>
      </c>
      <c r="N174" s="12">
        <v>21343</v>
      </c>
      <c r="O174" s="12">
        <v>21923</v>
      </c>
      <c r="P174" s="12">
        <v>23742</v>
      </c>
      <c r="Q174" s="12">
        <v>22967</v>
      </c>
      <c r="R174" s="12">
        <v>21491</v>
      </c>
      <c r="S174" s="12">
        <v>18719</v>
      </c>
      <c r="T174" s="12">
        <v>17669</v>
      </c>
      <c r="U174" s="12">
        <v>15918</v>
      </c>
      <c r="V174" s="12">
        <v>15563</v>
      </c>
      <c r="W174" s="12">
        <v>15283</v>
      </c>
      <c r="X174" s="12">
        <v>14372</v>
      </c>
      <c r="Y174" s="12">
        <v>13504</v>
      </c>
      <c r="Z174" s="5"/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302605</v>
      </c>
      <c r="AD174" s="5">
        <f t="shared" si="18"/>
        <v>106193</v>
      </c>
      <c r="AE174" s="5">
        <f t="shared" si="19"/>
        <v>408798</v>
      </c>
      <c r="AG174" s="2">
        <f t="shared" si="20"/>
        <v>6</v>
      </c>
      <c r="AH174" s="2">
        <f t="shared" si="21"/>
        <v>2024</v>
      </c>
      <c r="AJ174" s="5">
        <f t="shared" si="22"/>
        <v>23742</v>
      </c>
      <c r="AK174" s="2">
        <f t="shared" si="23"/>
        <v>15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40"/>
    </row>
    <row r="175" spans="1:89" x14ac:dyDescent="0.25">
      <c r="A175" s="18">
        <v>45458</v>
      </c>
      <c r="B175" s="12">
        <v>13533</v>
      </c>
      <c r="C175" s="12">
        <v>13397</v>
      </c>
      <c r="D175" s="12">
        <v>13097</v>
      </c>
      <c r="E175" s="12">
        <v>13127</v>
      </c>
      <c r="F175" s="12">
        <v>12901</v>
      </c>
      <c r="G175" s="12">
        <v>12596</v>
      </c>
      <c r="H175" s="12">
        <v>12554</v>
      </c>
      <c r="I175" s="12">
        <v>13990</v>
      </c>
      <c r="J175" s="12">
        <v>16120</v>
      </c>
      <c r="K175" s="12">
        <v>15651</v>
      </c>
      <c r="L175" s="12">
        <v>16405</v>
      </c>
      <c r="M175" s="12">
        <v>16944</v>
      </c>
      <c r="N175" s="12">
        <v>17474</v>
      </c>
      <c r="O175" s="12">
        <v>17694</v>
      </c>
      <c r="P175" s="12">
        <v>18048</v>
      </c>
      <c r="Q175" s="12">
        <v>17668</v>
      </c>
      <c r="R175" s="12">
        <v>17190</v>
      </c>
      <c r="S175" s="12">
        <v>16218</v>
      </c>
      <c r="T175" s="12">
        <v>15989</v>
      </c>
      <c r="U175" s="12">
        <v>14518</v>
      </c>
      <c r="V175" s="12">
        <v>14234</v>
      </c>
      <c r="W175" s="12">
        <v>14156</v>
      </c>
      <c r="X175" s="12">
        <v>13357</v>
      </c>
      <c r="Y175" s="12">
        <v>12625</v>
      </c>
      <c r="Z175" s="5"/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359486</v>
      </c>
      <c r="AE175" s="5">
        <f t="shared" si="19"/>
        <v>359486</v>
      </c>
      <c r="AG175" s="2">
        <f t="shared" si="20"/>
        <v>6</v>
      </c>
      <c r="AH175" s="2">
        <f t="shared" si="21"/>
        <v>2024</v>
      </c>
      <c r="AJ175" s="5">
        <f t="shared" si="22"/>
        <v>18048</v>
      </c>
      <c r="AK175" s="2">
        <f t="shared" si="23"/>
        <v>15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40"/>
    </row>
    <row r="176" spans="1:89" x14ac:dyDescent="0.25">
      <c r="A176" s="18">
        <v>45459</v>
      </c>
      <c r="B176" s="12">
        <v>12319</v>
      </c>
      <c r="C176" s="12">
        <v>12328</v>
      </c>
      <c r="D176" s="12">
        <v>12153</v>
      </c>
      <c r="E176" s="12">
        <v>12138</v>
      </c>
      <c r="F176" s="12">
        <v>11952</v>
      </c>
      <c r="G176" s="12">
        <v>11443</v>
      </c>
      <c r="H176" s="12">
        <v>11479</v>
      </c>
      <c r="I176" s="12">
        <v>12157</v>
      </c>
      <c r="J176" s="12">
        <v>13417</v>
      </c>
      <c r="K176" s="12">
        <v>13224</v>
      </c>
      <c r="L176" s="12">
        <v>14264</v>
      </c>
      <c r="M176" s="12">
        <v>14923</v>
      </c>
      <c r="N176" s="12">
        <v>14732</v>
      </c>
      <c r="O176" s="12">
        <v>15399</v>
      </c>
      <c r="P176" s="12">
        <v>15804</v>
      </c>
      <c r="Q176" s="12">
        <v>16341</v>
      </c>
      <c r="R176" s="12">
        <v>16885</v>
      </c>
      <c r="S176" s="12">
        <v>16780</v>
      </c>
      <c r="T176" s="12">
        <v>16522</v>
      </c>
      <c r="U176" s="12">
        <v>15246</v>
      </c>
      <c r="V176" s="12">
        <v>15110</v>
      </c>
      <c r="W176" s="12">
        <v>14880</v>
      </c>
      <c r="X176" s="12">
        <v>13400</v>
      </c>
      <c r="Y176" s="12">
        <v>12611</v>
      </c>
      <c r="Z176" s="5"/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335507</v>
      </c>
      <c r="AE176" s="5">
        <f t="shared" si="19"/>
        <v>335507</v>
      </c>
      <c r="AG176" s="2">
        <f t="shared" si="20"/>
        <v>6</v>
      </c>
      <c r="AH176" s="2">
        <f t="shared" si="21"/>
        <v>2024</v>
      </c>
      <c r="AJ176" s="5">
        <f t="shared" si="22"/>
        <v>16885</v>
      </c>
      <c r="AK176" s="2">
        <f t="shared" si="23"/>
        <v>17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40"/>
    </row>
    <row r="177" spans="1:89" x14ac:dyDescent="0.25">
      <c r="A177" s="18">
        <v>45460</v>
      </c>
      <c r="B177" s="12">
        <v>12483</v>
      </c>
      <c r="C177" s="12">
        <v>12282</v>
      </c>
      <c r="D177" s="12">
        <v>12429</v>
      </c>
      <c r="E177" s="12">
        <v>12258</v>
      </c>
      <c r="F177" s="12">
        <v>12328</v>
      </c>
      <c r="G177" s="12">
        <v>12520</v>
      </c>
      <c r="H177" s="12">
        <v>13493</v>
      </c>
      <c r="I177" s="12">
        <v>14893</v>
      </c>
      <c r="J177" s="12">
        <v>17954</v>
      </c>
      <c r="K177" s="12">
        <v>17402</v>
      </c>
      <c r="L177" s="12">
        <v>19599</v>
      </c>
      <c r="M177" s="12">
        <v>20455</v>
      </c>
      <c r="N177" s="12">
        <v>20793</v>
      </c>
      <c r="O177" s="12">
        <v>21963</v>
      </c>
      <c r="P177" s="12">
        <v>21884</v>
      </c>
      <c r="Q177" s="12">
        <v>22129</v>
      </c>
      <c r="R177" s="12">
        <v>20425</v>
      </c>
      <c r="S177" s="12">
        <v>18466</v>
      </c>
      <c r="T177" s="12">
        <v>17291</v>
      </c>
      <c r="U177" s="12">
        <v>15778</v>
      </c>
      <c r="V177" s="12">
        <v>15252</v>
      </c>
      <c r="W177" s="12">
        <v>15002</v>
      </c>
      <c r="X177" s="12">
        <v>13645</v>
      </c>
      <c r="Y177" s="12">
        <v>12544</v>
      </c>
      <c r="Z177" s="5"/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292931</v>
      </c>
      <c r="AD177" s="5">
        <f t="shared" si="18"/>
        <v>100337</v>
      </c>
      <c r="AE177" s="5">
        <f t="shared" si="19"/>
        <v>393268</v>
      </c>
      <c r="AG177" s="2">
        <f t="shared" si="20"/>
        <v>6</v>
      </c>
      <c r="AH177" s="2">
        <f t="shared" si="21"/>
        <v>2024</v>
      </c>
      <c r="AJ177" s="5">
        <f t="shared" si="22"/>
        <v>22129</v>
      </c>
      <c r="AK177" s="2">
        <f t="shared" si="23"/>
        <v>16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40"/>
    </row>
    <row r="178" spans="1:89" x14ac:dyDescent="0.25">
      <c r="A178" s="18">
        <v>45461</v>
      </c>
      <c r="B178" s="12">
        <v>12700</v>
      </c>
      <c r="C178" s="12">
        <v>12644</v>
      </c>
      <c r="D178" s="12">
        <v>12680</v>
      </c>
      <c r="E178" s="12">
        <v>12542</v>
      </c>
      <c r="F178" s="12">
        <v>12654</v>
      </c>
      <c r="G178" s="12">
        <v>12835</v>
      </c>
      <c r="H178" s="12">
        <v>13597</v>
      </c>
      <c r="I178" s="12">
        <v>14965</v>
      </c>
      <c r="J178" s="12">
        <v>17543</v>
      </c>
      <c r="K178" s="12">
        <v>17827</v>
      </c>
      <c r="L178" s="12">
        <v>20293</v>
      </c>
      <c r="M178" s="12">
        <v>21628</v>
      </c>
      <c r="N178" s="12">
        <v>22075</v>
      </c>
      <c r="O178" s="12">
        <v>23985</v>
      </c>
      <c r="P178" s="12">
        <v>26030</v>
      </c>
      <c r="Q178" s="12">
        <v>26293</v>
      </c>
      <c r="R178" s="12">
        <v>24373</v>
      </c>
      <c r="S178" s="12">
        <v>22312</v>
      </c>
      <c r="T178" s="12">
        <v>21216</v>
      </c>
      <c r="U178" s="12">
        <v>19516</v>
      </c>
      <c r="V178" s="12">
        <v>18571</v>
      </c>
      <c r="W178" s="12">
        <v>18730</v>
      </c>
      <c r="X178" s="12">
        <v>16698</v>
      </c>
      <c r="Y178" s="12">
        <v>15330</v>
      </c>
      <c r="Z178" s="5"/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332055</v>
      </c>
      <c r="AD178" s="5">
        <f t="shared" si="18"/>
        <v>104982</v>
      </c>
      <c r="AE178" s="5">
        <f t="shared" si="19"/>
        <v>437037</v>
      </c>
      <c r="AG178" s="2">
        <f t="shared" si="20"/>
        <v>6</v>
      </c>
      <c r="AH178" s="2">
        <f t="shared" si="21"/>
        <v>2024</v>
      </c>
      <c r="AJ178" s="5">
        <f t="shared" si="22"/>
        <v>26293</v>
      </c>
      <c r="AK178" s="2">
        <f t="shared" si="23"/>
        <v>16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40"/>
    </row>
    <row r="179" spans="1:89" x14ac:dyDescent="0.25">
      <c r="A179" s="18">
        <v>45462</v>
      </c>
      <c r="B179" s="12">
        <v>15331</v>
      </c>
      <c r="C179" s="12">
        <v>15162</v>
      </c>
      <c r="D179" s="12">
        <v>15054</v>
      </c>
      <c r="E179" s="12">
        <v>14706</v>
      </c>
      <c r="F179" s="12">
        <v>14616</v>
      </c>
      <c r="G179" s="12">
        <v>14574</v>
      </c>
      <c r="H179" s="12">
        <v>15489</v>
      </c>
      <c r="I179" s="12">
        <v>16903</v>
      </c>
      <c r="J179" s="12">
        <v>20498</v>
      </c>
      <c r="K179" s="12">
        <v>21270</v>
      </c>
      <c r="L179" s="12">
        <v>24678</v>
      </c>
      <c r="M179" s="12">
        <v>26244</v>
      </c>
      <c r="N179" s="12">
        <v>27198</v>
      </c>
      <c r="O179" s="12">
        <v>29679</v>
      </c>
      <c r="P179" s="12">
        <v>31577</v>
      </c>
      <c r="Q179" s="12">
        <v>31156</v>
      </c>
      <c r="R179" s="12">
        <v>29813</v>
      </c>
      <c r="S179" s="12">
        <v>25830</v>
      </c>
      <c r="T179" s="12">
        <v>23412</v>
      </c>
      <c r="U179" s="12">
        <v>21599</v>
      </c>
      <c r="V179" s="12">
        <v>20452</v>
      </c>
      <c r="W179" s="12">
        <v>20541</v>
      </c>
      <c r="X179" s="12">
        <v>18586</v>
      </c>
      <c r="Y179" s="12">
        <v>17480</v>
      </c>
      <c r="Z179" s="5"/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389436</v>
      </c>
      <c r="AD179" s="5">
        <f t="shared" si="18"/>
        <v>122412</v>
      </c>
      <c r="AE179" s="5">
        <f t="shared" si="19"/>
        <v>511848</v>
      </c>
      <c r="AG179" s="2">
        <f t="shared" si="20"/>
        <v>6</v>
      </c>
      <c r="AH179" s="2">
        <f t="shared" si="21"/>
        <v>2024</v>
      </c>
      <c r="AJ179" s="5">
        <f t="shared" si="22"/>
        <v>31577</v>
      </c>
      <c r="AK179" s="2">
        <f t="shared" si="23"/>
        <v>15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40"/>
    </row>
    <row r="180" spans="1:89" x14ac:dyDescent="0.25">
      <c r="A180" s="18">
        <v>45463</v>
      </c>
      <c r="B180" s="12">
        <v>17068</v>
      </c>
      <c r="C180" s="12">
        <v>17156</v>
      </c>
      <c r="D180" s="12">
        <v>17009</v>
      </c>
      <c r="E180" s="12">
        <v>16807</v>
      </c>
      <c r="F180" s="12">
        <v>16553</v>
      </c>
      <c r="G180" s="12">
        <v>16513</v>
      </c>
      <c r="H180" s="12">
        <v>17418</v>
      </c>
      <c r="I180" s="12">
        <v>19333</v>
      </c>
      <c r="J180" s="12">
        <v>23778</v>
      </c>
      <c r="K180" s="12">
        <v>24248</v>
      </c>
      <c r="L180" s="12">
        <v>27795</v>
      </c>
      <c r="M180" s="12">
        <v>29252</v>
      </c>
      <c r="N180" s="12">
        <v>30147</v>
      </c>
      <c r="O180" s="12">
        <v>32153</v>
      </c>
      <c r="P180" s="12">
        <v>33992</v>
      </c>
      <c r="Q180" s="12">
        <v>33756</v>
      </c>
      <c r="R180" s="12">
        <v>29729</v>
      </c>
      <c r="S180" s="12">
        <v>24547</v>
      </c>
      <c r="T180" s="12">
        <v>23366</v>
      </c>
      <c r="U180" s="12">
        <v>21324</v>
      </c>
      <c r="V180" s="12">
        <v>20190</v>
      </c>
      <c r="W180" s="12">
        <v>20123</v>
      </c>
      <c r="X180" s="12">
        <v>18543</v>
      </c>
      <c r="Y180" s="12">
        <v>17553</v>
      </c>
      <c r="Z180" s="5"/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412276</v>
      </c>
      <c r="AD180" s="5">
        <f t="shared" si="18"/>
        <v>136077</v>
      </c>
      <c r="AE180" s="5">
        <f t="shared" si="19"/>
        <v>548353</v>
      </c>
      <c r="AG180" s="2">
        <f t="shared" si="20"/>
        <v>6</v>
      </c>
      <c r="AH180" s="2">
        <f t="shared" si="21"/>
        <v>2024</v>
      </c>
      <c r="AJ180" s="5">
        <f t="shared" si="22"/>
        <v>33992</v>
      </c>
      <c r="AK180" s="2">
        <f t="shared" si="23"/>
        <v>15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40"/>
    </row>
    <row r="181" spans="1:89" x14ac:dyDescent="0.25">
      <c r="A181" s="18">
        <v>45464</v>
      </c>
      <c r="B181" s="12">
        <v>17526</v>
      </c>
      <c r="C181" s="12">
        <v>17346</v>
      </c>
      <c r="D181" s="12">
        <v>17125</v>
      </c>
      <c r="E181" s="12">
        <v>16701</v>
      </c>
      <c r="F181" s="12">
        <v>16237</v>
      </c>
      <c r="G181" s="12">
        <v>16090</v>
      </c>
      <c r="H181" s="12">
        <v>16202</v>
      </c>
      <c r="I181" s="12">
        <v>17912</v>
      </c>
      <c r="J181" s="12">
        <v>20877</v>
      </c>
      <c r="K181" s="12">
        <v>20401</v>
      </c>
      <c r="L181" s="12">
        <v>21366</v>
      </c>
      <c r="M181" s="12">
        <v>22144</v>
      </c>
      <c r="N181" s="12">
        <v>22611</v>
      </c>
      <c r="O181" s="12">
        <v>24586</v>
      </c>
      <c r="P181" s="12">
        <v>26545</v>
      </c>
      <c r="Q181" s="12">
        <v>26092</v>
      </c>
      <c r="R181" s="12">
        <v>24469</v>
      </c>
      <c r="S181" s="12">
        <v>22059</v>
      </c>
      <c r="T181" s="12">
        <v>20548</v>
      </c>
      <c r="U181" s="12">
        <v>18358</v>
      </c>
      <c r="V181" s="12">
        <v>17613</v>
      </c>
      <c r="W181" s="12">
        <v>17306</v>
      </c>
      <c r="X181" s="12">
        <v>16155</v>
      </c>
      <c r="Y181" s="12">
        <v>15014</v>
      </c>
      <c r="Z181" s="5"/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339042</v>
      </c>
      <c r="AD181" s="5">
        <f t="shared" si="18"/>
        <v>132241</v>
      </c>
      <c r="AE181" s="5">
        <f t="shared" si="19"/>
        <v>471283</v>
      </c>
      <c r="AG181" s="2">
        <f t="shared" si="20"/>
        <v>6</v>
      </c>
      <c r="AH181" s="2">
        <f t="shared" si="21"/>
        <v>2024</v>
      </c>
      <c r="AJ181" s="5">
        <f t="shared" si="22"/>
        <v>26545</v>
      </c>
      <c r="AK181" s="2">
        <f t="shared" si="23"/>
        <v>15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40"/>
    </row>
    <row r="182" spans="1:89" x14ac:dyDescent="0.25">
      <c r="A182" s="18">
        <v>45465</v>
      </c>
      <c r="B182" s="12">
        <v>14907</v>
      </c>
      <c r="C182" s="12">
        <v>14794</v>
      </c>
      <c r="D182" s="12">
        <v>14338</v>
      </c>
      <c r="E182" s="12">
        <v>14295</v>
      </c>
      <c r="F182" s="12">
        <v>14171</v>
      </c>
      <c r="G182" s="12">
        <v>13372</v>
      </c>
      <c r="H182" s="12">
        <v>13610</v>
      </c>
      <c r="I182" s="12">
        <v>14999</v>
      </c>
      <c r="J182" s="12">
        <v>17499</v>
      </c>
      <c r="K182" s="12">
        <v>17358</v>
      </c>
      <c r="L182" s="12">
        <v>19122</v>
      </c>
      <c r="M182" s="12">
        <v>19539</v>
      </c>
      <c r="N182" s="12">
        <v>20036</v>
      </c>
      <c r="O182" s="12">
        <v>20305</v>
      </c>
      <c r="P182" s="12">
        <v>20940</v>
      </c>
      <c r="Q182" s="12">
        <v>20519</v>
      </c>
      <c r="R182" s="12">
        <v>19828</v>
      </c>
      <c r="S182" s="12">
        <v>17932</v>
      </c>
      <c r="T182" s="12">
        <v>17120</v>
      </c>
      <c r="U182" s="12">
        <v>15572</v>
      </c>
      <c r="V182" s="12">
        <v>15473</v>
      </c>
      <c r="W182" s="12">
        <v>15397</v>
      </c>
      <c r="X182" s="12">
        <v>14387</v>
      </c>
      <c r="Y182" s="12">
        <v>13853</v>
      </c>
      <c r="Z182" s="5"/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399366</v>
      </c>
      <c r="AE182" s="5">
        <f t="shared" si="19"/>
        <v>399366</v>
      </c>
      <c r="AG182" s="2">
        <f t="shared" si="20"/>
        <v>6</v>
      </c>
      <c r="AH182" s="2">
        <f t="shared" si="21"/>
        <v>2024</v>
      </c>
      <c r="AJ182" s="5">
        <f t="shared" si="22"/>
        <v>20940</v>
      </c>
      <c r="AK182" s="2">
        <f t="shared" si="23"/>
        <v>15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40"/>
    </row>
    <row r="183" spans="1:89" x14ac:dyDescent="0.25">
      <c r="A183" s="18">
        <v>45466</v>
      </c>
      <c r="B183" s="12">
        <v>13402</v>
      </c>
      <c r="C183" s="12">
        <v>13643</v>
      </c>
      <c r="D183" s="12">
        <v>13089</v>
      </c>
      <c r="E183" s="12">
        <v>13185</v>
      </c>
      <c r="F183" s="12">
        <v>12894</v>
      </c>
      <c r="G183" s="12">
        <v>12458</v>
      </c>
      <c r="H183" s="12">
        <v>12439</v>
      </c>
      <c r="I183" s="12">
        <v>13990</v>
      </c>
      <c r="J183" s="12">
        <v>16604</v>
      </c>
      <c r="K183" s="12">
        <v>17457</v>
      </c>
      <c r="L183" s="12">
        <v>19899</v>
      </c>
      <c r="M183" s="12">
        <v>21141</v>
      </c>
      <c r="N183" s="12">
        <v>21334</v>
      </c>
      <c r="O183" s="12">
        <v>22154</v>
      </c>
      <c r="P183" s="12">
        <v>22003</v>
      </c>
      <c r="Q183" s="12">
        <v>21306</v>
      </c>
      <c r="R183" s="12">
        <v>20889</v>
      </c>
      <c r="S183" s="12">
        <v>18997</v>
      </c>
      <c r="T183" s="12">
        <v>17864</v>
      </c>
      <c r="U183" s="12">
        <v>16271</v>
      </c>
      <c r="V183" s="12">
        <v>15751</v>
      </c>
      <c r="W183" s="12">
        <v>14978</v>
      </c>
      <c r="X183" s="12">
        <v>13878</v>
      </c>
      <c r="Y183" s="12">
        <v>13402</v>
      </c>
      <c r="Z183" s="5"/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399028</v>
      </c>
      <c r="AE183" s="5">
        <f t="shared" si="19"/>
        <v>399028</v>
      </c>
      <c r="AG183" s="2">
        <f t="shared" si="20"/>
        <v>6</v>
      </c>
      <c r="AH183" s="2">
        <f t="shared" si="21"/>
        <v>2024</v>
      </c>
      <c r="AJ183" s="5">
        <f t="shared" si="22"/>
        <v>22154</v>
      </c>
      <c r="AK183" s="2">
        <f t="shared" si="23"/>
        <v>14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40"/>
    </row>
    <row r="184" spans="1:89" x14ac:dyDescent="0.25">
      <c r="A184" s="18">
        <v>45467</v>
      </c>
      <c r="B184" s="12">
        <v>13332</v>
      </c>
      <c r="C184" s="12">
        <v>13299</v>
      </c>
      <c r="D184" s="12">
        <v>13356</v>
      </c>
      <c r="E184" s="12">
        <v>13493</v>
      </c>
      <c r="F184" s="12">
        <v>13322</v>
      </c>
      <c r="G184" s="12">
        <v>13646</v>
      </c>
      <c r="H184" s="12">
        <v>14647</v>
      </c>
      <c r="I184" s="12">
        <v>16530</v>
      </c>
      <c r="J184" s="12">
        <v>19548</v>
      </c>
      <c r="K184" s="12">
        <v>20193</v>
      </c>
      <c r="L184" s="12">
        <v>22236</v>
      </c>
      <c r="M184" s="12">
        <v>22376</v>
      </c>
      <c r="N184" s="12">
        <v>22239</v>
      </c>
      <c r="O184" s="12">
        <v>23341</v>
      </c>
      <c r="P184" s="12">
        <v>24250</v>
      </c>
      <c r="Q184" s="12">
        <v>23460</v>
      </c>
      <c r="R184" s="12">
        <v>21887</v>
      </c>
      <c r="S184" s="12">
        <v>20220</v>
      </c>
      <c r="T184" s="12">
        <v>19160</v>
      </c>
      <c r="U184" s="12">
        <v>17200</v>
      </c>
      <c r="V184" s="12">
        <v>16351</v>
      </c>
      <c r="W184" s="12">
        <v>15792</v>
      </c>
      <c r="X184" s="12">
        <v>14596</v>
      </c>
      <c r="Y184" s="12">
        <v>13494</v>
      </c>
      <c r="Z184" s="5"/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319379</v>
      </c>
      <c r="AD184" s="5">
        <f t="shared" si="18"/>
        <v>108589</v>
      </c>
      <c r="AE184" s="5">
        <f t="shared" si="19"/>
        <v>427968</v>
      </c>
      <c r="AG184" s="2">
        <f t="shared" si="20"/>
        <v>6</v>
      </c>
      <c r="AH184" s="2">
        <f t="shared" si="21"/>
        <v>2024</v>
      </c>
      <c r="AJ184" s="5">
        <f t="shared" si="22"/>
        <v>24250</v>
      </c>
      <c r="AK184" s="2">
        <f t="shared" si="23"/>
        <v>15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40"/>
    </row>
    <row r="185" spans="1:89" x14ac:dyDescent="0.25">
      <c r="A185" s="18">
        <v>45468</v>
      </c>
      <c r="B185" s="12">
        <v>13653</v>
      </c>
      <c r="C185" s="12">
        <v>13554</v>
      </c>
      <c r="D185" s="12">
        <v>13404</v>
      </c>
      <c r="E185" s="12">
        <v>13287</v>
      </c>
      <c r="F185" s="12">
        <v>13362</v>
      </c>
      <c r="G185" s="12">
        <v>13372</v>
      </c>
      <c r="H185" s="12">
        <v>14312</v>
      </c>
      <c r="I185" s="12">
        <v>15520</v>
      </c>
      <c r="J185" s="12">
        <v>17934</v>
      </c>
      <c r="K185" s="12">
        <v>17837</v>
      </c>
      <c r="L185" s="12">
        <v>19761</v>
      </c>
      <c r="M185" s="12">
        <v>20953</v>
      </c>
      <c r="N185" s="12">
        <v>21091</v>
      </c>
      <c r="O185" s="12">
        <v>23271</v>
      </c>
      <c r="P185" s="12">
        <v>24994</v>
      </c>
      <c r="Q185" s="12">
        <v>25025</v>
      </c>
      <c r="R185" s="12">
        <v>24245</v>
      </c>
      <c r="S185" s="12">
        <v>22588</v>
      </c>
      <c r="T185" s="12">
        <v>21871</v>
      </c>
      <c r="U185" s="12">
        <v>19937</v>
      </c>
      <c r="V185" s="12">
        <v>18731</v>
      </c>
      <c r="W185" s="12">
        <v>18339</v>
      </c>
      <c r="X185" s="12">
        <v>16715</v>
      </c>
      <c r="Y185" s="12">
        <v>15283</v>
      </c>
      <c r="Z185" s="5"/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328812</v>
      </c>
      <c r="AD185" s="5">
        <f t="shared" si="18"/>
        <v>110227</v>
      </c>
      <c r="AE185" s="5">
        <f t="shared" si="19"/>
        <v>439039</v>
      </c>
      <c r="AG185" s="2">
        <f t="shared" si="20"/>
        <v>6</v>
      </c>
      <c r="AH185" s="2">
        <f t="shared" si="21"/>
        <v>2024</v>
      </c>
      <c r="AJ185" s="5">
        <f t="shared" si="22"/>
        <v>25025</v>
      </c>
      <c r="AK185" s="2">
        <f t="shared" si="23"/>
        <v>16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40"/>
    </row>
    <row r="186" spans="1:89" x14ac:dyDescent="0.25">
      <c r="A186" s="18">
        <v>45469</v>
      </c>
      <c r="B186" s="12">
        <v>15198</v>
      </c>
      <c r="C186" s="12">
        <v>14838</v>
      </c>
      <c r="D186" s="12">
        <v>14676</v>
      </c>
      <c r="E186" s="12">
        <v>14584</v>
      </c>
      <c r="F186" s="12">
        <v>14572</v>
      </c>
      <c r="G186" s="12">
        <v>14786</v>
      </c>
      <c r="H186" s="12">
        <v>15477</v>
      </c>
      <c r="I186" s="12">
        <v>16451</v>
      </c>
      <c r="J186" s="12">
        <v>19373</v>
      </c>
      <c r="K186" s="12">
        <v>19871</v>
      </c>
      <c r="L186" s="12">
        <v>22329</v>
      </c>
      <c r="M186" s="12">
        <v>24521</v>
      </c>
      <c r="N186" s="12">
        <v>24964</v>
      </c>
      <c r="O186" s="12">
        <v>26927</v>
      </c>
      <c r="P186" s="12">
        <v>27752</v>
      </c>
      <c r="Q186" s="12">
        <v>25776</v>
      </c>
      <c r="R186" s="12">
        <v>23828</v>
      </c>
      <c r="S186" s="12">
        <v>22468</v>
      </c>
      <c r="T186" s="12">
        <v>21265</v>
      </c>
      <c r="U186" s="12">
        <v>19699</v>
      </c>
      <c r="V186" s="12">
        <v>18355</v>
      </c>
      <c r="W186" s="12">
        <v>18166</v>
      </c>
      <c r="X186" s="12">
        <v>16442</v>
      </c>
      <c r="Y186" s="12">
        <v>15279</v>
      </c>
      <c r="Z186" s="5"/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348187</v>
      </c>
      <c r="AD186" s="5">
        <f t="shared" si="18"/>
        <v>119410</v>
      </c>
      <c r="AE186" s="5">
        <f t="shared" si="19"/>
        <v>467597</v>
      </c>
      <c r="AG186" s="2">
        <f t="shared" si="20"/>
        <v>6</v>
      </c>
      <c r="AH186" s="2">
        <f t="shared" si="21"/>
        <v>2024</v>
      </c>
      <c r="AJ186" s="5">
        <f t="shared" si="22"/>
        <v>27752</v>
      </c>
      <c r="AK186" s="2">
        <f t="shared" si="23"/>
        <v>15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40"/>
    </row>
    <row r="187" spans="1:89" x14ac:dyDescent="0.25">
      <c r="A187" s="18">
        <v>45470</v>
      </c>
      <c r="B187" s="12">
        <v>15098</v>
      </c>
      <c r="C187" s="12">
        <v>14964</v>
      </c>
      <c r="D187" s="12">
        <v>14970</v>
      </c>
      <c r="E187" s="12">
        <v>14784</v>
      </c>
      <c r="F187" s="12">
        <v>14561</v>
      </c>
      <c r="G187" s="12">
        <v>14800</v>
      </c>
      <c r="H187" s="12">
        <v>15502</v>
      </c>
      <c r="I187" s="12">
        <v>16988</v>
      </c>
      <c r="J187" s="12">
        <v>20202</v>
      </c>
      <c r="K187" s="12">
        <v>19843</v>
      </c>
      <c r="L187" s="12">
        <v>21175</v>
      </c>
      <c r="M187" s="12">
        <v>22261</v>
      </c>
      <c r="N187" s="12">
        <v>22269</v>
      </c>
      <c r="O187" s="12">
        <v>24012</v>
      </c>
      <c r="P187" s="12">
        <v>24626</v>
      </c>
      <c r="Q187" s="12">
        <v>24076</v>
      </c>
      <c r="R187" s="12">
        <v>23319</v>
      </c>
      <c r="S187" s="12">
        <v>20529</v>
      </c>
      <c r="T187" s="12">
        <v>19710</v>
      </c>
      <c r="U187" s="12">
        <v>18199</v>
      </c>
      <c r="V187" s="12">
        <v>17263</v>
      </c>
      <c r="W187" s="12">
        <v>16951</v>
      </c>
      <c r="X187" s="12">
        <v>15340</v>
      </c>
      <c r="Y187" s="12">
        <v>14019</v>
      </c>
      <c r="Z187" s="5"/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326763</v>
      </c>
      <c r="AD187" s="5">
        <f t="shared" si="18"/>
        <v>118698</v>
      </c>
      <c r="AE187" s="5">
        <f t="shared" si="19"/>
        <v>445461</v>
      </c>
      <c r="AG187" s="2">
        <f t="shared" si="20"/>
        <v>6</v>
      </c>
      <c r="AH187" s="2">
        <f t="shared" si="21"/>
        <v>2024</v>
      </c>
      <c r="AJ187" s="5">
        <f t="shared" si="22"/>
        <v>24626</v>
      </c>
      <c r="AK187" s="2">
        <f t="shared" si="23"/>
        <v>15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40"/>
    </row>
    <row r="188" spans="1:89" x14ac:dyDescent="0.25">
      <c r="A188" s="18">
        <v>45471</v>
      </c>
      <c r="B188" s="12">
        <v>13691</v>
      </c>
      <c r="C188" s="12">
        <v>13202</v>
      </c>
      <c r="D188" s="12">
        <v>13354</v>
      </c>
      <c r="E188" s="12">
        <v>12929</v>
      </c>
      <c r="F188" s="12">
        <v>12960</v>
      </c>
      <c r="G188" s="12">
        <v>12879</v>
      </c>
      <c r="H188" s="12">
        <v>13627</v>
      </c>
      <c r="I188" s="12">
        <v>14369</v>
      </c>
      <c r="J188" s="12">
        <v>16526</v>
      </c>
      <c r="K188" s="12">
        <v>15889</v>
      </c>
      <c r="L188" s="12">
        <v>17735</v>
      </c>
      <c r="M188" s="12">
        <v>18417</v>
      </c>
      <c r="N188" s="12">
        <v>18104</v>
      </c>
      <c r="O188" s="12">
        <v>18976</v>
      </c>
      <c r="P188" s="12">
        <v>19799</v>
      </c>
      <c r="Q188" s="12">
        <v>19117</v>
      </c>
      <c r="R188" s="12">
        <v>18943</v>
      </c>
      <c r="S188" s="12">
        <v>18085</v>
      </c>
      <c r="T188" s="12">
        <v>17474</v>
      </c>
      <c r="U188" s="12">
        <v>16245</v>
      </c>
      <c r="V188" s="12">
        <v>15360</v>
      </c>
      <c r="W188" s="12">
        <v>15608</v>
      </c>
      <c r="X188" s="12">
        <v>14200</v>
      </c>
      <c r="Y188" s="12">
        <v>13520</v>
      </c>
      <c r="Z188" s="5"/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274847</v>
      </c>
      <c r="AD188" s="5">
        <f t="shared" si="18"/>
        <v>106162</v>
      </c>
      <c r="AE188" s="5">
        <f t="shared" si="19"/>
        <v>381009</v>
      </c>
      <c r="AG188" s="2">
        <f t="shared" si="20"/>
        <v>6</v>
      </c>
      <c r="AH188" s="2">
        <f t="shared" si="21"/>
        <v>2024</v>
      </c>
      <c r="AJ188" s="5">
        <f t="shared" si="22"/>
        <v>19799</v>
      </c>
      <c r="AK188" s="2">
        <f t="shared" si="23"/>
        <v>15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40"/>
    </row>
    <row r="189" spans="1:89" x14ac:dyDescent="0.25">
      <c r="A189" s="18">
        <v>45472</v>
      </c>
      <c r="B189" s="12">
        <v>12822</v>
      </c>
      <c r="C189" s="12">
        <v>12897</v>
      </c>
      <c r="D189" s="12">
        <v>12512</v>
      </c>
      <c r="E189" s="12">
        <v>12572</v>
      </c>
      <c r="F189" s="12">
        <v>12677</v>
      </c>
      <c r="G189" s="12">
        <v>11862</v>
      </c>
      <c r="H189" s="12">
        <v>12395</v>
      </c>
      <c r="I189" s="12">
        <v>13328</v>
      </c>
      <c r="J189" s="12">
        <v>15648</v>
      </c>
      <c r="K189" s="12">
        <v>15489</v>
      </c>
      <c r="L189" s="12">
        <v>17471</v>
      </c>
      <c r="M189" s="12">
        <v>18794</v>
      </c>
      <c r="N189" s="12">
        <v>19704</v>
      </c>
      <c r="O189" s="12">
        <v>20336</v>
      </c>
      <c r="P189" s="12">
        <v>20707</v>
      </c>
      <c r="Q189" s="12">
        <v>20062</v>
      </c>
      <c r="R189" s="12">
        <v>19020</v>
      </c>
      <c r="S189" s="12">
        <v>17555</v>
      </c>
      <c r="T189" s="12">
        <v>16423</v>
      </c>
      <c r="U189" s="12">
        <v>14656</v>
      </c>
      <c r="V189" s="12">
        <v>14203</v>
      </c>
      <c r="W189" s="12">
        <v>13963</v>
      </c>
      <c r="X189" s="12">
        <v>12848</v>
      </c>
      <c r="Y189" s="12">
        <v>12477</v>
      </c>
      <c r="Z189" s="5"/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370421</v>
      </c>
      <c r="AE189" s="5">
        <f t="shared" si="19"/>
        <v>370421</v>
      </c>
      <c r="AG189" s="2">
        <f t="shared" si="20"/>
        <v>6</v>
      </c>
      <c r="AH189" s="2">
        <f t="shared" si="21"/>
        <v>2024</v>
      </c>
      <c r="AJ189" s="5">
        <f t="shared" si="22"/>
        <v>20707</v>
      </c>
      <c r="AK189" s="2">
        <f t="shared" si="23"/>
        <v>15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40"/>
    </row>
    <row r="190" spans="1:89" x14ac:dyDescent="0.25">
      <c r="A190" s="18">
        <v>45473</v>
      </c>
      <c r="B190" s="12">
        <v>12704</v>
      </c>
      <c r="C190" s="12">
        <v>12779</v>
      </c>
      <c r="D190" s="12">
        <v>12658</v>
      </c>
      <c r="E190" s="12">
        <v>12624</v>
      </c>
      <c r="F190" s="12">
        <v>12442</v>
      </c>
      <c r="G190" s="12">
        <v>12211</v>
      </c>
      <c r="H190" s="12">
        <v>12475</v>
      </c>
      <c r="I190" s="12">
        <v>13873</v>
      </c>
      <c r="J190" s="12">
        <v>16462</v>
      </c>
      <c r="K190" s="12">
        <v>16952</v>
      </c>
      <c r="L190" s="12">
        <v>18908</v>
      </c>
      <c r="M190" s="12">
        <v>20946</v>
      </c>
      <c r="N190" s="12">
        <v>21459</v>
      </c>
      <c r="O190" s="12">
        <v>21932</v>
      </c>
      <c r="P190" s="12">
        <v>23290</v>
      </c>
      <c r="Q190" s="12">
        <v>23013</v>
      </c>
      <c r="R190" s="12">
        <v>22625</v>
      </c>
      <c r="S190" s="12">
        <v>21084</v>
      </c>
      <c r="T190" s="12">
        <v>19749</v>
      </c>
      <c r="U190" s="12">
        <v>17572</v>
      </c>
      <c r="V190" s="12">
        <v>17290</v>
      </c>
      <c r="W190" s="12">
        <v>16969</v>
      </c>
      <c r="X190" s="12">
        <v>15375</v>
      </c>
      <c r="Y190" s="12">
        <v>14614</v>
      </c>
      <c r="Z190" s="5"/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410006</v>
      </c>
      <c r="AE190" s="5">
        <f t="shared" si="19"/>
        <v>410006</v>
      </c>
      <c r="AG190" s="2">
        <f t="shared" si="20"/>
        <v>6</v>
      </c>
      <c r="AH190" s="2">
        <f t="shared" si="21"/>
        <v>2024</v>
      </c>
      <c r="AJ190" s="5">
        <f t="shared" si="22"/>
        <v>23290</v>
      </c>
      <c r="AK190" s="2">
        <f t="shared" si="23"/>
        <v>15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40"/>
    </row>
    <row r="191" spans="1:89" x14ac:dyDescent="0.25">
      <c r="A191" s="18">
        <v>45474</v>
      </c>
      <c r="B191" s="12">
        <v>14098</v>
      </c>
      <c r="C191" s="12">
        <v>14142</v>
      </c>
      <c r="D191" s="12">
        <v>13917</v>
      </c>
      <c r="E191" s="12">
        <v>13826</v>
      </c>
      <c r="F191" s="12">
        <v>13704</v>
      </c>
      <c r="G191" s="12">
        <v>13850</v>
      </c>
      <c r="H191" s="12">
        <v>14254</v>
      </c>
      <c r="I191" s="12">
        <v>16130</v>
      </c>
      <c r="J191" s="12">
        <v>20110</v>
      </c>
      <c r="K191" s="12">
        <v>19301</v>
      </c>
      <c r="L191" s="12">
        <v>20741</v>
      </c>
      <c r="M191" s="12">
        <v>21471</v>
      </c>
      <c r="N191" s="12">
        <v>22072</v>
      </c>
      <c r="O191" s="12">
        <v>23759</v>
      </c>
      <c r="P191" s="12">
        <v>24836</v>
      </c>
      <c r="Q191" s="12">
        <v>24937</v>
      </c>
      <c r="R191" s="12">
        <v>22756</v>
      </c>
      <c r="S191" s="12">
        <v>21207</v>
      </c>
      <c r="T191" s="12">
        <v>21004</v>
      </c>
      <c r="U191" s="12">
        <v>19565</v>
      </c>
      <c r="V191" s="12">
        <v>18155</v>
      </c>
      <c r="W191" s="12">
        <v>17185</v>
      </c>
      <c r="X191" s="12">
        <v>15793</v>
      </c>
      <c r="Y191" s="12">
        <v>14667</v>
      </c>
      <c r="Z191" s="5"/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329022</v>
      </c>
      <c r="AD191" s="5">
        <f t="shared" si="18"/>
        <v>112458</v>
      </c>
      <c r="AE191" s="5">
        <f t="shared" si="19"/>
        <v>441480</v>
      </c>
      <c r="AG191" s="2">
        <f t="shared" si="20"/>
        <v>7</v>
      </c>
      <c r="AH191" s="2">
        <f t="shared" si="21"/>
        <v>2024</v>
      </c>
      <c r="AJ191" s="5">
        <f t="shared" si="22"/>
        <v>24937</v>
      </c>
      <c r="AK191" s="2">
        <f t="shared" si="23"/>
        <v>16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40"/>
    </row>
    <row r="192" spans="1:89" x14ac:dyDescent="0.25">
      <c r="A192" s="18">
        <v>45475</v>
      </c>
      <c r="B192" s="12">
        <v>13739</v>
      </c>
      <c r="C192" s="12">
        <v>13553</v>
      </c>
      <c r="D192" s="12">
        <v>13680</v>
      </c>
      <c r="E192" s="12">
        <v>13308</v>
      </c>
      <c r="F192" s="12">
        <v>13202</v>
      </c>
      <c r="G192" s="12">
        <v>13488</v>
      </c>
      <c r="H192" s="12">
        <v>13787</v>
      </c>
      <c r="I192" s="12">
        <v>15805</v>
      </c>
      <c r="J192" s="12">
        <v>19196</v>
      </c>
      <c r="K192" s="12">
        <v>18452</v>
      </c>
      <c r="L192" s="12">
        <v>20385</v>
      </c>
      <c r="M192" s="12">
        <v>21197</v>
      </c>
      <c r="N192" s="12">
        <v>22510</v>
      </c>
      <c r="O192" s="12">
        <v>24113</v>
      </c>
      <c r="P192" s="12">
        <v>25601</v>
      </c>
      <c r="Q192" s="12">
        <v>25745</v>
      </c>
      <c r="R192" s="12">
        <v>24938</v>
      </c>
      <c r="S192" s="12">
        <v>22471</v>
      </c>
      <c r="T192" s="12">
        <v>22345</v>
      </c>
      <c r="U192" s="12">
        <v>20853</v>
      </c>
      <c r="V192" s="12">
        <v>19368</v>
      </c>
      <c r="W192" s="12">
        <v>18240</v>
      </c>
      <c r="X192" s="12">
        <v>16878</v>
      </c>
      <c r="Y192" s="12">
        <v>15706</v>
      </c>
      <c r="Z192" s="5"/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338097</v>
      </c>
      <c r="AD192" s="5">
        <f t="shared" si="18"/>
        <v>110463</v>
      </c>
      <c r="AE192" s="5">
        <f t="shared" si="19"/>
        <v>448560</v>
      </c>
      <c r="AG192" s="2">
        <f t="shared" si="20"/>
        <v>7</v>
      </c>
      <c r="AH192" s="2">
        <f t="shared" si="21"/>
        <v>2024</v>
      </c>
      <c r="AJ192" s="5">
        <f t="shared" si="22"/>
        <v>25745</v>
      </c>
      <c r="AK192" s="2">
        <f t="shared" si="23"/>
        <v>16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40"/>
    </row>
    <row r="193" spans="1:89" x14ac:dyDescent="0.25">
      <c r="A193" s="18">
        <v>45476</v>
      </c>
      <c r="B193" s="12">
        <v>14554</v>
      </c>
      <c r="C193" s="12">
        <v>14359</v>
      </c>
      <c r="D193" s="12">
        <v>14283</v>
      </c>
      <c r="E193" s="12">
        <v>14113</v>
      </c>
      <c r="F193" s="12">
        <v>13651</v>
      </c>
      <c r="G193" s="12">
        <v>13859</v>
      </c>
      <c r="H193" s="12">
        <v>14245</v>
      </c>
      <c r="I193" s="12">
        <v>16645</v>
      </c>
      <c r="J193" s="12">
        <v>20367</v>
      </c>
      <c r="K193" s="12">
        <v>19995</v>
      </c>
      <c r="L193" s="12">
        <v>22239</v>
      </c>
      <c r="M193" s="12">
        <v>23051</v>
      </c>
      <c r="N193" s="12">
        <v>24565</v>
      </c>
      <c r="O193" s="12">
        <v>25405</v>
      </c>
      <c r="P193" s="12">
        <v>26539</v>
      </c>
      <c r="Q193" s="12">
        <v>26409</v>
      </c>
      <c r="R193" s="12">
        <v>24557</v>
      </c>
      <c r="S193" s="12">
        <v>22548</v>
      </c>
      <c r="T193" s="12">
        <v>22003</v>
      </c>
      <c r="U193" s="12">
        <v>20126</v>
      </c>
      <c r="V193" s="12">
        <v>18908</v>
      </c>
      <c r="W193" s="12">
        <v>17814</v>
      </c>
      <c r="X193" s="12">
        <v>16820</v>
      </c>
      <c r="Y193" s="12">
        <v>15667</v>
      </c>
      <c r="Z193" s="5"/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347991</v>
      </c>
      <c r="AD193" s="5">
        <f t="shared" si="18"/>
        <v>114731</v>
      </c>
      <c r="AE193" s="5">
        <f t="shared" si="19"/>
        <v>462722</v>
      </c>
      <c r="AG193" s="2">
        <f t="shared" si="20"/>
        <v>7</v>
      </c>
      <c r="AH193" s="2">
        <f t="shared" si="21"/>
        <v>2024</v>
      </c>
      <c r="AJ193" s="5">
        <f t="shared" si="22"/>
        <v>26539</v>
      </c>
      <c r="AK193" s="2">
        <f t="shared" si="23"/>
        <v>15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40"/>
    </row>
    <row r="194" spans="1:89" x14ac:dyDescent="0.25">
      <c r="A194" s="18">
        <v>45477</v>
      </c>
      <c r="B194" s="12">
        <v>14517</v>
      </c>
      <c r="C194" s="12">
        <v>14346</v>
      </c>
      <c r="D194" s="12">
        <v>14323</v>
      </c>
      <c r="E194" s="12">
        <v>14093</v>
      </c>
      <c r="F194" s="12">
        <v>13863</v>
      </c>
      <c r="G194" s="12">
        <v>13582</v>
      </c>
      <c r="H194" s="12">
        <v>13185</v>
      </c>
      <c r="I194" s="12">
        <v>15555</v>
      </c>
      <c r="J194" s="12">
        <v>18727</v>
      </c>
      <c r="K194" s="12">
        <v>18986</v>
      </c>
      <c r="L194" s="12">
        <v>19635</v>
      </c>
      <c r="M194" s="12">
        <v>20372</v>
      </c>
      <c r="N194" s="12">
        <v>19905</v>
      </c>
      <c r="O194" s="12">
        <v>20633</v>
      </c>
      <c r="P194" s="12">
        <v>20527</v>
      </c>
      <c r="Q194" s="12">
        <v>20086</v>
      </c>
      <c r="R194" s="12">
        <v>19607</v>
      </c>
      <c r="S194" s="12">
        <v>19223</v>
      </c>
      <c r="T194" s="12">
        <v>18677</v>
      </c>
      <c r="U194" s="12">
        <v>17401</v>
      </c>
      <c r="V194" s="12">
        <v>16405</v>
      </c>
      <c r="W194" s="12">
        <v>15799</v>
      </c>
      <c r="X194" s="12">
        <v>15663</v>
      </c>
      <c r="Y194" s="12">
        <v>15173</v>
      </c>
      <c r="Z194" s="5"/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410283</v>
      </c>
      <c r="AE194" s="5">
        <f t="shared" si="19"/>
        <v>410283</v>
      </c>
      <c r="AG194" s="2">
        <f t="shared" si="20"/>
        <v>7</v>
      </c>
      <c r="AH194" s="2">
        <f t="shared" si="21"/>
        <v>2024</v>
      </c>
      <c r="AJ194" s="5">
        <f t="shared" si="22"/>
        <v>20633</v>
      </c>
      <c r="AK194" s="2">
        <f t="shared" si="23"/>
        <v>14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40"/>
    </row>
    <row r="195" spans="1:89" x14ac:dyDescent="0.25">
      <c r="A195" s="18">
        <v>45478</v>
      </c>
      <c r="B195" s="12">
        <v>14151</v>
      </c>
      <c r="C195" s="12">
        <v>13957</v>
      </c>
      <c r="D195" s="12">
        <v>14032</v>
      </c>
      <c r="E195" s="12">
        <v>13777</v>
      </c>
      <c r="F195" s="12">
        <v>13656</v>
      </c>
      <c r="G195" s="12">
        <v>13407</v>
      </c>
      <c r="H195" s="12">
        <v>13597</v>
      </c>
      <c r="I195" s="12">
        <v>15631</v>
      </c>
      <c r="J195" s="12">
        <v>19592</v>
      </c>
      <c r="K195" s="12">
        <v>19514</v>
      </c>
      <c r="L195" s="12">
        <v>21891</v>
      </c>
      <c r="M195" s="12">
        <v>23180</v>
      </c>
      <c r="N195" s="12">
        <v>24047</v>
      </c>
      <c r="O195" s="12">
        <v>25623</v>
      </c>
      <c r="P195" s="12">
        <v>26439</v>
      </c>
      <c r="Q195" s="12">
        <v>26880</v>
      </c>
      <c r="R195" s="12">
        <v>24348</v>
      </c>
      <c r="S195" s="12">
        <v>23188</v>
      </c>
      <c r="T195" s="12">
        <v>22133</v>
      </c>
      <c r="U195" s="12">
        <v>20602</v>
      </c>
      <c r="V195" s="12">
        <v>19120</v>
      </c>
      <c r="W195" s="12">
        <v>17975</v>
      </c>
      <c r="X195" s="12">
        <v>16952</v>
      </c>
      <c r="Y195" s="12">
        <v>16167</v>
      </c>
      <c r="Z195" s="5"/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347115</v>
      </c>
      <c r="AD195" s="5">
        <f t="shared" si="18"/>
        <v>112744</v>
      </c>
      <c r="AE195" s="5">
        <f t="shared" si="19"/>
        <v>459859</v>
      </c>
      <c r="AG195" s="2">
        <f t="shared" si="20"/>
        <v>7</v>
      </c>
      <c r="AH195" s="2">
        <f t="shared" si="21"/>
        <v>2024</v>
      </c>
      <c r="AJ195" s="5">
        <f t="shared" si="22"/>
        <v>26880</v>
      </c>
      <c r="AK195" s="2">
        <f t="shared" si="23"/>
        <v>16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40"/>
    </row>
    <row r="196" spans="1:89" x14ac:dyDescent="0.25">
      <c r="A196" s="18">
        <v>45479</v>
      </c>
      <c r="B196" s="12">
        <v>15197</v>
      </c>
      <c r="C196" s="12">
        <v>14864</v>
      </c>
      <c r="D196" s="12">
        <v>15147</v>
      </c>
      <c r="E196" s="12">
        <v>14516</v>
      </c>
      <c r="F196" s="12">
        <v>14551</v>
      </c>
      <c r="G196" s="12">
        <v>14032</v>
      </c>
      <c r="H196" s="12">
        <v>13881</v>
      </c>
      <c r="I196" s="12">
        <v>16067</v>
      </c>
      <c r="J196" s="12">
        <v>20056</v>
      </c>
      <c r="K196" s="12">
        <v>20362</v>
      </c>
      <c r="L196" s="12">
        <v>22398</v>
      </c>
      <c r="M196" s="12">
        <v>23774</v>
      </c>
      <c r="N196" s="12">
        <v>24236</v>
      </c>
      <c r="O196" s="12">
        <v>24797</v>
      </c>
      <c r="P196" s="12">
        <v>24588</v>
      </c>
      <c r="Q196" s="12">
        <v>24452</v>
      </c>
      <c r="R196" s="12">
        <v>22914</v>
      </c>
      <c r="S196" s="12">
        <v>21881</v>
      </c>
      <c r="T196" s="12">
        <v>21333</v>
      </c>
      <c r="U196" s="12">
        <v>19254</v>
      </c>
      <c r="V196" s="12">
        <v>18348</v>
      </c>
      <c r="W196" s="12">
        <v>17592</v>
      </c>
      <c r="X196" s="12">
        <v>16513</v>
      </c>
      <c r="Y196" s="12">
        <v>15875</v>
      </c>
      <c r="Z196" s="5"/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456628</v>
      </c>
      <c r="AE196" s="5">
        <f t="shared" si="19"/>
        <v>456628</v>
      </c>
      <c r="AG196" s="2">
        <f t="shared" si="20"/>
        <v>7</v>
      </c>
      <c r="AH196" s="2">
        <f t="shared" si="21"/>
        <v>2024</v>
      </c>
      <c r="AJ196" s="5">
        <f t="shared" si="22"/>
        <v>24797</v>
      </c>
      <c r="AK196" s="2">
        <f t="shared" si="23"/>
        <v>14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40"/>
    </row>
    <row r="197" spans="1:89" x14ac:dyDescent="0.25">
      <c r="A197" s="18">
        <v>45480</v>
      </c>
      <c r="B197" s="12">
        <v>15064</v>
      </c>
      <c r="C197" s="12">
        <v>15024</v>
      </c>
      <c r="D197" s="12">
        <v>15072</v>
      </c>
      <c r="E197" s="12">
        <v>14605</v>
      </c>
      <c r="F197" s="12">
        <v>14627</v>
      </c>
      <c r="G197" s="12">
        <v>13806</v>
      </c>
      <c r="H197" s="12">
        <v>13722</v>
      </c>
      <c r="I197" s="12">
        <v>15744</v>
      </c>
      <c r="J197" s="12">
        <v>19780</v>
      </c>
      <c r="K197" s="12">
        <v>19993</v>
      </c>
      <c r="L197" s="12">
        <v>22482</v>
      </c>
      <c r="M197" s="12">
        <v>23961</v>
      </c>
      <c r="N197" s="12">
        <v>24900</v>
      </c>
      <c r="O197" s="12">
        <v>26297</v>
      </c>
      <c r="P197" s="12">
        <v>27055</v>
      </c>
      <c r="Q197" s="12">
        <v>27411</v>
      </c>
      <c r="R197" s="12">
        <v>26239</v>
      </c>
      <c r="S197" s="12">
        <v>24749</v>
      </c>
      <c r="T197" s="12">
        <v>24223</v>
      </c>
      <c r="U197" s="12">
        <v>22085</v>
      </c>
      <c r="V197" s="12">
        <v>20871</v>
      </c>
      <c r="W197" s="12">
        <v>19860</v>
      </c>
      <c r="X197" s="12">
        <v>18581</v>
      </c>
      <c r="Y197" s="12">
        <v>17102</v>
      </c>
      <c r="Z197" s="5"/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483253</v>
      </c>
      <c r="AE197" s="5">
        <f t="shared" si="19"/>
        <v>483253</v>
      </c>
      <c r="AG197" s="2">
        <f t="shared" si="20"/>
        <v>7</v>
      </c>
      <c r="AH197" s="2">
        <f t="shared" si="21"/>
        <v>2024</v>
      </c>
      <c r="AJ197" s="5">
        <f t="shared" si="22"/>
        <v>27411</v>
      </c>
      <c r="AK197" s="2">
        <f t="shared" si="23"/>
        <v>16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40"/>
    </row>
    <row r="198" spans="1:89" x14ac:dyDescent="0.25">
      <c r="A198" s="18">
        <v>45481</v>
      </c>
      <c r="B198" s="12">
        <v>15921</v>
      </c>
      <c r="C198" s="12">
        <v>15786</v>
      </c>
      <c r="D198" s="12">
        <v>15845</v>
      </c>
      <c r="E198" s="12">
        <v>15532</v>
      </c>
      <c r="F198" s="12">
        <v>15135</v>
      </c>
      <c r="G198" s="12">
        <v>15453</v>
      </c>
      <c r="H198" s="12">
        <v>15796</v>
      </c>
      <c r="I198" s="12">
        <v>18408</v>
      </c>
      <c r="J198" s="12">
        <v>22703</v>
      </c>
      <c r="K198" s="12">
        <v>22703</v>
      </c>
      <c r="L198" s="12">
        <v>25554</v>
      </c>
      <c r="M198" s="12">
        <v>26942</v>
      </c>
      <c r="N198" s="12">
        <v>28156</v>
      </c>
      <c r="O198" s="12">
        <v>30143</v>
      </c>
      <c r="P198" s="12">
        <v>30994</v>
      </c>
      <c r="Q198" s="12">
        <v>30216</v>
      </c>
      <c r="R198" s="12">
        <v>28636</v>
      </c>
      <c r="S198" s="12">
        <v>26501</v>
      </c>
      <c r="T198" s="12">
        <v>25760</v>
      </c>
      <c r="U198" s="12">
        <v>21571</v>
      </c>
      <c r="V198" s="12">
        <v>20865</v>
      </c>
      <c r="W198" s="12">
        <v>20667</v>
      </c>
      <c r="X198" s="12">
        <v>19106</v>
      </c>
      <c r="Y198" s="12">
        <v>17606</v>
      </c>
      <c r="Z198" s="5"/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398925</v>
      </c>
      <c r="AD198" s="5">
        <f t="shared" si="18"/>
        <v>127074</v>
      </c>
      <c r="AE198" s="5">
        <f t="shared" si="19"/>
        <v>525999</v>
      </c>
      <c r="AG198" s="2">
        <f t="shared" si="20"/>
        <v>7</v>
      </c>
      <c r="AH198" s="2">
        <f t="shared" si="21"/>
        <v>2024</v>
      </c>
      <c r="AJ198" s="5">
        <f t="shared" si="22"/>
        <v>30994</v>
      </c>
      <c r="AK198" s="2">
        <f t="shared" si="23"/>
        <v>15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40"/>
    </row>
    <row r="199" spans="1:89" x14ac:dyDescent="0.25">
      <c r="A199" s="18">
        <v>45482</v>
      </c>
      <c r="B199" s="12">
        <v>16581</v>
      </c>
      <c r="C199" s="12">
        <v>16371</v>
      </c>
      <c r="D199" s="12">
        <v>16609</v>
      </c>
      <c r="E199" s="12">
        <v>16069</v>
      </c>
      <c r="F199" s="12">
        <v>15805</v>
      </c>
      <c r="G199" s="12">
        <v>15906</v>
      </c>
      <c r="H199" s="12">
        <v>16072</v>
      </c>
      <c r="I199" s="12">
        <v>18728</v>
      </c>
      <c r="J199" s="12">
        <v>22691</v>
      </c>
      <c r="K199" s="12">
        <v>22742</v>
      </c>
      <c r="L199" s="12">
        <v>25406</v>
      </c>
      <c r="M199" s="12">
        <v>27068</v>
      </c>
      <c r="N199" s="12">
        <v>28512</v>
      </c>
      <c r="O199" s="12">
        <v>30495</v>
      </c>
      <c r="P199" s="12">
        <v>31987</v>
      </c>
      <c r="Q199" s="12">
        <v>31550</v>
      </c>
      <c r="R199" s="12">
        <v>28950</v>
      </c>
      <c r="S199" s="12">
        <v>24880</v>
      </c>
      <c r="T199" s="12">
        <v>24337</v>
      </c>
      <c r="U199" s="12">
        <v>22159</v>
      </c>
      <c r="V199" s="12">
        <v>20762</v>
      </c>
      <c r="W199" s="12">
        <v>19498</v>
      </c>
      <c r="X199" s="12">
        <v>18191</v>
      </c>
      <c r="Y199" s="12">
        <v>17065</v>
      </c>
      <c r="Z199" s="5"/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397956</v>
      </c>
      <c r="AD199" s="5">
        <f t="shared" si="18"/>
        <v>130478</v>
      </c>
      <c r="AE199" s="5">
        <f t="shared" si="19"/>
        <v>528434</v>
      </c>
      <c r="AG199" s="2">
        <f t="shared" si="20"/>
        <v>7</v>
      </c>
      <c r="AH199" s="2">
        <f t="shared" si="21"/>
        <v>2024</v>
      </c>
      <c r="AJ199" s="5">
        <f t="shared" si="22"/>
        <v>31987</v>
      </c>
      <c r="AK199" s="2">
        <f t="shared" si="23"/>
        <v>15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40"/>
    </row>
    <row r="200" spans="1:89" x14ac:dyDescent="0.25">
      <c r="A200" s="18">
        <v>45483</v>
      </c>
      <c r="B200" s="12">
        <v>16256</v>
      </c>
      <c r="C200" s="12">
        <v>16129</v>
      </c>
      <c r="D200" s="12">
        <v>16356</v>
      </c>
      <c r="E200" s="12">
        <v>16079</v>
      </c>
      <c r="F200" s="12">
        <v>15931</v>
      </c>
      <c r="G200" s="12">
        <v>15969</v>
      </c>
      <c r="H200" s="12">
        <v>16581</v>
      </c>
      <c r="I200" s="12">
        <v>19127</v>
      </c>
      <c r="J200" s="12">
        <v>23696</v>
      </c>
      <c r="K200" s="12">
        <v>23713</v>
      </c>
      <c r="L200" s="12">
        <v>26005</v>
      </c>
      <c r="M200" s="12">
        <v>27273</v>
      </c>
      <c r="N200" s="12">
        <v>29262</v>
      </c>
      <c r="O200" s="12">
        <v>31754</v>
      </c>
      <c r="P200" s="12">
        <v>33383</v>
      </c>
      <c r="Q200" s="12">
        <v>31879</v>
      </c>
      <c r="R200" s="12">
        <v>30354</v>
      </c>
      <c r="S200" s="12">
        <v>26748</v>
      </c>
      <c r="T200" s="12">
        <v>25348</v>
      </c>
      <c r="U200" s="12">
        <v>23337</v>
      </c>
      <c r="V200" s="12">
        <v>21401</v>
      </c>
      <c r="W200" s="12">
        <v>20403</v>
      </c>
      <c r="X200" s="12">
        <v>18624</v>
      </c>
      <c r="Y200" s="12">
        <v>17840</v>
      </c>
      <c r="Z200" s="5"/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412307</v>
      </c>
      <c r="AD200" s="5">
        <f t="shared" si="18"/>
        <v>131141</v>
      </c>
      <c r="AE200" s="5">
        <f t="shared" si="19"/>
        <v>543448</v>
      </c>
      <c r="AG200" s="2">
        <f t="shared" si="20"/>
        <v>7</v>
      </c>
      <c r="AH200" s="2">
        <f t="shared" si="21"/>
        <v>2024</v>
      </c>
      <c r="AJ200" s="5">
        <f t="shared" si="22"/>
        <v>33383</v>
      </c>
      <c r="AK200" s="2">
        <f t="shared" si="23"/>
        <v>15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40"/>
    </row>
    <row r="201" spans="1:89" x14ac:dyDescent="0.25">
      <c r="A201" s="18">
        <v>45484</v>
      </c>
      <c r="B201" s="12">
        <v>16847</v>
      </c>
      <c r="C201" s="12">
        <v>16806</v>
      </c>
      <c r="D201" s="12">
        <v>17051</v>
      </c>
      <c r="E201" s="12">
        <v>16532</v>
      </c>
      <c r="F201" s="12">
        <v>16542</v>
      </c>
      <c r="G201" s="12">
        <v>16606</v>
      </c>
      <c r="H201" s="12">
        <v>17013</v>
      </c>
      <c r="I201" s="12">
        <v>19637</v>
      </c>
      <c r="J201" s="12">
        <v>24797</v>
      </c>
      <c r="K201" s="12">
        <v>24136</v>
      </c>
      <c r="L201" s="12">
        <v>26444</v>
      </c>
      <c r="M201" s="12">
        <v>26923</v>
      </c>
      <c r="N201" s="12">
        <v>27406</v>
      </c>
      <c r="O201" s="12">
        <v>29123</v>
      </c>
      <c r="P201" s="12">
        <v>28725</v>
      </c>
      <c r="Q201" s="12">
        <v>29301</v>
      </c>
      <c r="R201" s="12">
        <v>26576</v>
      </c>
      <c r="S201" s="12">
        <v>24273</v>
      </c>
      <c r="T201" s="12">
        <v>23413</v>
      </c>
      <c r="U201" s="12">
        <v>22012</v>
      </c>
      <c r="V201" s="12">
        <v>20199</v>
      </c>
      <c r="W201" s="12">
        <v>19107</v>
      </c>
      <c r="X201" s="12">
        <v>17873</v>
      </c>
      <c r="Y201" s="12">
        <v>17109</v>
      </c>
      <c r="Z201" s="5"/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389945</v>
      </c>
      <c r="AD201" s="5">
        <f t="shared" si="18"/>
        <v>134506</v>
      </c>
      <c r="AE201" s="5">
        <f t="shared" si="19"/>
        <v>524451</v>
      </c>
      <c r="AG201" s="2">
        <f t="shared" si="20"/>
        <v>7</v>
      </c>
      <c r="AH201" s="2">
        <f t="shared" si="21"/>
        <v>2024</v>
      </c>
      <c r="AJ201" s="5">
        <f t="shared" si="22"/>
        <v>29301</v>
      </c>
      <c r="AK201" s="2">
        <f t="shared" si="23"/>
        <v>16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40"/>
    </row>
    <row r="202" spans="1:89" x14ac:dyDescent="0.25">
      <c r="A202" s="18">
        <v>45485</v>
      </c>
      <c r="B202" s="12">
        <v>15855</v>
      </c>
      <c r="C202" s="12">
        <v>15900</v>
      </c>
      <c r="D202" s="12">
        <v>16089</v>
      </c>
      <c r="E202" s="12">
        <v>15647</v>
      </c>
      <c r="F202" s="12">
        <v>15795</v>
      </c>
      <c r="G202" s="12">
        <v>15734</v>
      </c>
      <c r="H202" s="12">
        <v>16254</v>
      </c>
      <c r="I202" s="12">
        <v>18519</v>
      </c>
      <c r="J202" s="12">
        <v>22922</v>
      </c>
      <c r="K202" s="12">
        <v>22295</v>
      </c>
      <c r="L202" s="12">
        <v>24349</v>
      </c>
      <c r="M202" s="12">
        <v>25407</v>
      </c>
      <c r="N202" s="12">
        <v>27304</v>
      </c>
      <c r="O202" s="12">
        <v>28393</v>
      </c>
      <c r="P202" s="12">
        <v>30190</v>
      </c>
      <c r="Q202" s="12">
        <v>29982</v>
      </c>
      <c r="R202" s="12">
        <v>27949</v>
      </c>
      <c r="S202" s="12">
        <v>25150</v>
      </c>
      <c r="T202" s="12">
        <v>24556</v>
      </c>
      <c r="U202" s="12">
        <v>23111</v>
      </c>
      <c r="V202" s="12">
        <v>21221</v>
      </c>
      <c r="W202" s="12">
        <v>20276</v>
      </c>
      <c r="X202" s="12">
        <v>18911</v>
      </c>
      <c r="Y202" s="12">
        <v>18136</v>
      </c>
      <c r="Z202" s="5"/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390535</v>
      </c>
      <c r="AD202" s="5">
        <f t="shared" ref="AD202:AD265" si="26">AE202-AC202</f>
        <v>129410</v>
      </c>
      <c r="AE202" s="5">
        <f t="shared" ref="AE202:AE265" si="27">SUM(B202:Y202)</f>
        <v>519945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30190</v>
      </c>
      <c r="AK202" s="2">
        <f t="shared" ref="AK202:AK265" si="31">IF(AE202&gt;0,INDEX(B$8:Y$8,MATCH(AJ202,B202:Y202,0)),"")</f>
        <v>15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40"/>
    </row>
    <row r="203" spans="1:89" x14ac:dyDescent="0.25">
      <c r="A203" s="18">
        <v>45486</v>
      </c>
      <c r="B203" s="12">
        <v>16952</v>
      </c>
      <c r="C203" s="12">
        <v>16842</v>
      </c>
      <c r="D203" s="12">
        <v>16643</v>
      </c>
      <c r="E203" s="12">
        <v>16226</v>
      </c>
      <c r="F203" s="12">
        <v>15799</v>
      </c>
      <c r="G203" s="12">
        <v>15408</v>
      </c>
      <c r="H203" s="12">
        <v>15105</v>
      </c>
      <c r="I203" s="12">
        <v>17353</v>
      </c>
      <c r="J203" s="12">
        <v>21075</v>
      </c>
      <c r="K203" s="12">
        <v>20946</v>
      </c>
      <c r="L203" s="12">
        <v>22096</v>
      </c>
      <c r="M203" s="12">
        <v>23776</v>
      </c>
      <c r="N203" s="12">
        <v>26046</v>
      </c>
      <c r="O203" s="12">
        <v>26953</v>
      </c>
      <c r="P203" s="12">
        <v>28110</v>
      </c>
      <c r="Q203" s="12">
        <v>28338</v>
      </c>
      <c r="R203" s="12">
        <v>26484</v>
      </c>
      <c r="S203" s="12">
        <v>24276</v>
      </c>
      <c r="T203" s="12">
        <v>23070</v>
      </c>
      <c r="U203" s="12">
        <v>20330</v>
      </c>
      <c r="V203" s="12">
        <v>19550</v>
      </c>
      <c r="W203" s="12">
        <v>18588</v>
      </c>
      <c r="X203" s="12">
        <v>17191</v>
      </c>
      <c r="Y203" s="12">
        <v>16470</v>
      </c>
      <c r="Z203" s="5"/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493627</v>
      </c>
      <c r="AE203" s="5">
        <f t="shared" si="27"/>
        <v>493627</v>
      </c>
      <c r="AG203" s="2">
        <f t="shared" si="28"/>
        <v>7</v>
      </c>
      <c r="AH203" s="2">
        <f t="shared" si="29"/>
        <v>2024</v>
      </c>
      <c r="AJ203" s="5">
        <f t="shared" si="30"/>
        <v>28338</v>
      </c>
      <c r="AK203" s="2">
        <f t="shared" si="31"/>
        <v>16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40"/>
    </row>
    <row r="204" spans="1:89" x14ac:dyDescent="0.25">
      <c r="A204" s="18">
        <v>45487</v>
      </c>
      <c r="B204" s="12">
        <v>15780</v>
      </c>
      <c r="C204" s="12">
        <v>15609</v>
      </c>
      <c r="D204" s="12">
        <v>15366</v>
      </c>
      <c r="E204" s="12">
        <v>15098</v>
      </c>
      <c r="F204" s="12">
        <v>14677</v>
      </c>
      <c r="G204" s="12">
        <v>14179</v>
      </c>
      <c r="H204" s="12">
        <v>13898</v>
      </c>
      <c r="I204" s="12">
        <v>15839</v>
      </c>
      <c r="J204" s="12">
        <v>19439</v>
      </c>
      <c r="K204" s="12">
        <v>19545</v>
      </c>
      <c r="L204" s="12">
        <v>21673</v>
      </c>
      <c r="M204" s="12">
        <v>23194</v>
      </c>
      <c r="N204" s="12">
        <v>24846</v>
      </c>
      <c r="O204" s="12">
        <v>26911</v>
      </c>
      <c r="P204" s="12">
        <v>27989</v>
      </c>
      <c r="Q204" s="12">
        <v>28699</v>
      </c>
      <c r="R204" s="12">
        <v>27222</v>
      </c>
      <c r="S204" s="12">
        <v>25939</v>
      </c>
      <c r="T204" s="12">
        <v>25349</v>
      </c>
      <c r="U204" s="12">
        <v>23667</v>
      </c>
      <c r="V204" s="12">
        <v>22110</v>
      </c>
      <c r="W204" s="12">
        <v>20924</v>
      </c>
      <c r="X204" s="12">
        <v>19308</v>
      </c>
      <c r="Y204" s="12">
        <v>18221</v>
      </c>
      <c r="Z204" s="5"/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495482</v>
      </c>
      <c r="AE204" s="5">
        <f t="shared" si="27"/>
        <v>495482</v>
      </c>
      <c r="AG204" s="2">
        <f t="shared" si="28"/>
        <v>7</v>
      </c>
      <c r="AH204" s="2">
        <f t="shared" si="29"/>
        <v>2024</v>
      </c>
      <c r="AJ204" s="5">
        <f t="shared" si="30"/>
        <v>28699</v>
      </c>
      <c r="AK204" s="2">
        <f t="shared" si="31"/>
        <v>16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40"/>
    </row>
    <row r="205" spans="1:89" x14ac:dyDescent="0.25">
      <c r="A205" s="18">
        <v>45488</v>
      </c>
      <c r="B205" s="12">
        <v>17077</v>
      </c>
      <c r="C205" s="12">
        <v>16842</v>
      </c>
      <c r="D205" s="12">
        <v>16827</v>
      </c>
      <c r="E205" s="12">
        <v>16415</v>
      </c>
      <c r="F205" s="12">
        <v>16014</v>
      </c>
      <c r="G205" s="12">
        <v>15975</v>
      </c>
      <c r="H205" s="12">
        <v>16342</v>
      </c>
      <c r="I205" s="12">
        <v>19062</v>
      </c>
      <c r="J205" s="12">
        <v>23857</v>
      </c>
      <c r="K205" s="12">
        <v>23641</v>
      </c>
      <c r="L205" s="12">
        <v>26641</v>
      </c>
      <c r="M205" s="12">
        <v>27900</v>
      </c>
      <c r="N205" s="12">
        <v>29804</v>
      </c>
      <c r="O205" s="12">
        <v>31314</v>
      </c>
      <c r="P205" s="12">
        <v>32554</v>
      </c>
      <c r="Q205" s="12">
        <v>32157</v>
      </c>
      <c r="R205" s="12">
        <v>28516</v>
      </c>
      <c r="S205" s="12">
        <v>26650</v>
      </c>
      <c r="T205" s="12">
        <v>25990</v>
      </c>
      <c r="U205" s="12">
        <v>23882</v>
      </c>
      <c r="V205" s="12">
        <v>22321</v>
      </c>
      <c r="W205" s="12">
        <v>20777</v>
      </c>
      <c r="X205" s="12">
        <v>19737</v>
      </c>
      <c r="Y205" s="12">
        <v>18275</v>
      </c>
      <c r="Z205" s="5"/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414803</v>
      </c>
      <c r="AD205" s="5">
        <f t="shared" si="26"/>
        <v>133767</v>
      </c>
      <c r="AE205" s="5">
        <f t="shared" si="27"/>
        <v>548570</v>
      </c>
      <c r="AG205" s="2">
        <f t="shared" si="28"/>
        <v>7</v>
      </c>
      <c r="AH205" s="2">
        <f t="shared" si="29"/>
        <v>2024</v>
      </c>
      <c r="AJ205" s="5">
        <f t="shared" si="30"/>
        <v>32554</v>
      </c>
      <c r="AK205" s="2">
        <f t="shared" si="31"/>
        <v>15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40"/>
    </row>
    <row r="206" spans="1:89" x14ac:dyDescent="0.25">
      <c r="A206" s="18">
        <v>45489</v>
      </c>
      <c r="B206" s="12">
        <v>16987</v>
      </c>
      <c r="C206" s="12">
        <v>17017</v>
      </c>
      <c r="D206" s="12">
        <v>17202</v>
      </c>
      <c r="E206" s="12">
        <v>16759</v>
      </c>
      <c r="F206" s="12">
        <v>16453</v>
      </c>
      <c r="G206" s="12">
        <v>16596</v>
      </c>
      <c r="H206" s="12">
        <v>16831</v>
      </c>
      <c r="I206" s="12">
        <v>19683</v>
      </c>
      <c r="J206" s="12">
        <v>24397</v>
      </c>
      <c r="K206" s="12">
        <v>23439</v>
      </c>
      <c r="L206" s="12">
        <v>25346</v>
      </c>
      <c r="M206" s="12">
        <v>26055</v>
      </c>
      <c r="N206" s="12">
        <v>26503</v>
      </c>
      <c r="O206" s="12">
        <v>28940</v>
      </c>
      <c r="P206" s="12">
        <v>29715</v>
      </c>
      <c r="Q206" s="12">
        <v>30228</v>
      </c>
      <c r="R206" s="12">
        <v>27383</v>
      </c>
      <c r="S206" s="12">
        <v>25957</v>
      </c>
      <c r="T206" s="12">
        <v>25423</v>
      </c>
      <c r="U206" s="12">
        <v>23749</v>
      </c>
      <c r="V206" s="12">
        <v>22283</v>
      </c>
      <c r="W206" s="12">
        <v>21271</v>
      </c>
      <c r="X206" s="12">
        <v>19447</v>
      </c>
      <c r="Y206" s="12">
        <v>18325</v>
      </c>
      <c r="Z206" s="5"/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399819</v>
      </c>
      <c r="AD206" s="5">
        <f t="shared" si="26"/>
        <v>136170</v>
      </c>
      <c r="AE206" s="5">
        <f t="shared" si="27"/>
        <v>535989</v>
      </c>
      <c r="AG206" s="2">
        <f t="shared" si="28"/>
        <v>7</v>
      </c>
      <c r="AH206" s="2">
        <f t="shared" si="29"/>
        <v>2024</v>
      </c>
      <c r="AJ206" s="5">
        <f t="shared" si="30"/>
        <v>30228</v>
      </c>
      <c r="AK206" s="2">
        <f t="shared" si="31"/>
        <v>16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40"/>
    </row>
    <row r="207" spans="1:89" x14ac:dyDescent="0.25">
      <c r="A207" s="18">
        <v>45490</v>
      </c>
      <c r="B207" s="12">
        <v>17364</v>
      </c>
      <c r="C207" s="12">
        <v>17103</v>
      </c>
      <c r="D207" s="12">
        <v>17391</v>
      </c>
      <c r="E207" s="12">
        <v>16889</v>
      </c>
      <c r="F207" s="12">
        <v>16775</v>
      </c>
      <c r="G207" s="12">
        <v>16880</v>
      </c>
      <c r="H207" s="12">
        <v>17295</v>
      </c>
      <c r="I207" s="12">
        <v>19653</v>
      </c>
      <c r="J207" s="12">
        <v>24351</v>
      </c>
      <c r="K207" s="12">
        <v>23633</v>
      </c>
      <c r="L207" s="12">
        <v>26091</v>
      </c>
      <c r="M207" s="12">
        <v>27188</v>
      </c>
      <c r="N207" s="12">
        <v>29130</v>
      </c>
      <c r="O207" s="12">
        <v>31512</v>
      </c>
      <c r="P207" s="12">
        <v>32608</v>
      </c>
      <c r="Q207" s="12">
        <v>33004</v>
      </c>
      <c r="R207" s="12">
        <v>28920</v>
      </c>
      <c r="S207" s="12">
        <v>27001</v>
      </c>
      <c r="T207" s="12">
        <v>25692</v>
      </c>
      <c r="U207" s="12">
        <v>23772</v>
      </c>
      <c r="V207" s="12">
        <v>21656</v>
      </c>
      <c r="W207" s="12">
        <v>20355</v>
      </c>
      <c r="X207" s="12">
        <v>18997</v>
      </c>
      <c r="Y207" s="12">
        <v>18039</v>
      </c>
      <c r="Z207" s="5"/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413563</v>
      </c>
      <c r="AD207" s="5">
        <f t="shared" si="26"/>
        <v>137736</v>
      </c>
      <c r="AE207" s="5">
        <f t="shared" si="27"/>
        <v>551299</v>
      </c>
      <c r="AG207" s="2">
        <f t="shared" si="28"/>
        <v>7</v>
      </c>
      <c r="AH207" s="2">
        <f t="shared" si="29"/>
        <v>2024</v>
      </c>
      <c r="AJ207" s="5">
        <f t="shared" si="30"/>
        <v>33004</v>
      </c>
      <c r="AK207" s="2">
        <f t="shared" si="31"/>
        <v>16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40"/>
    </row>
    <row r="208" spans="1:89" x14ac:dyDescent="0.25">
      <c r="A208" s="18">
        <v>45491</v>
      </c>
      <c r="B208" s="12">
        <v>17021</v>
      </c>
      <c r="C208" s="12">
        <v>16857</v>
      </c>
      <c r="D208" s="12">
        <v>17207</v>
      </c>
      <c r="E208" s="12">
        <v>16755</v>
      </c>
      <c r="F208" s="12">
        <v>16670</v>
      </c>
      <c r="G208" s="12">
        <v>16820</v>
      </c>
      <c r="H208" s="12">
        <v>17050</v>
      </c>
      <c r="I208" s="12">
        <v>19619</v>
      </c>
      <c r="J208" s="12">
        <v>23979</v>
      </c>
      <c r="K208" s="12">
        <v>22724</v>
      </c>
      <c r="L208" s="12">
        <v>25219</v>
      </c>
      <c r="M208" s="12">
        <v>26014</v>
      </c>
      <c r="N208" s="12">
        <v>27159</v>
      </c>
      <c r="O208" s="12">
        <v>29028</v>
      </c>
      <c r="P208" s="12">
        <v>30297</v>
      </c>
      <c r="Q208" s="12">
        <v>30145</v>
      </c>
      <c r="R208" s="12">
        <v>27130</v>
      </c>
      <c r="S208" s="12">
        <v>25373</v>
      </c>
      <c r="T208" s="12">
        <v>24240</v>
      </c>
      <c r="U208" s="12">
        <v>22273</v>
      </c>
      <c r="V208" s="12">
        <v>20567</v>
      </c>
      <c r="W208" s="12">
        <v>19465</v>
      </c>
      <c r="X208" s="12">
        <v>17884</v>
      </c>
      <c r="Y208" s="12">
        <v>16658</v>
      </c>
      <c r="Z208" s="5"/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391116</v>
      </c>
      <c r="AD208" s="5">
        <f t="shared" si="26"/>
        <v>135038</v>
      </c>
      <c r="AE208" s="5">
        <f t="shared" si="27"/>
        <v>526154</v>
      </c>
      <c r="AG208" s="2">
        <f t="shared" si="28"/>
        <v>7</v>
      </c>
      <c r="AH208" s="2">
        <f t="shared" si="29"/>
        <v>2024</v>
      </c>
      <c r="AJ208" s="5">
        <f t="shared" si="30"/>
        <v>30297</v>
      </c>
      <c r="AK208" s="2">
        <f t="shared" si="31"/>
        <v>15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40"/>
    </row>
    <row r="209" spans="1:89" x14ac:dyDescent="0.25">
      <c r="A209" s="18">
        <v>45492</v>
      </c>
      <c r="B209" s="12">
        <v>15542</v>
      </c>
      <c r="C209" s="12">
        <v>15311</v>
      </c>
      <c r="D209" s="12">
        <v>15343</v>
      </c>
      <c r="E209" s="12">
        <v>14810</v>
      </c>
      <c r="F209" s="12">
        <v>14605</v>
      </c>
      <c r="G209" s="12">
        <v>14364</v>
      </c>
      <c r="H209" s="12">
        <v>14560</v>
      </c>
      <c r="I209" s="12">
        <v>16653</v>
      </c>
      <c r="J209" s="12">
        <v>20128</v>
      </c>
      <c r="K209" s="12">
        <v>19475</v>
      </c>
      <c r="L209" s="12">
        <v>21084</v>
      </c>
      <c r="M209" s="12">
        <v>22233</v>
      </c>
      <c r="N209" s="12">
        <v>23591</v>
      </c>
      <c r="O209" s="12">
        <v>25258</v>
      </c>
      <c r="P209" s="12">
        <v>26046</v>
      </c>
      <c r="Q209" s="12">
        <v>26177</v>
      </c>
      <c r="R209" s="12">
        <v>24210</v>
      </c>
      <c r="S209" s="12">
        <v>22374</v>
      </c>
      <c r="T209" s="12">
        <v>21871</v>
      </c>
      <c r="U209" s="12">
        <v>20261</v>
      </c>
      <c r="V209" s="12">
        <v>18908</v>
      </c>
      <c r="W209" s="12">
        <v>17918</v>
      </c>
      <c r="X209" s="12">
        <v>16907</v>
      </c>
      <c r="Y209" s="12">
        <v>15924</v>
      </c>
      <c r="Z209" s="5"/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343094</v>
      </c>
      <c r="AD209" s="5">
        <f t="shared" si="26"/>
        <v>120459</v>
      </c>
      <c r="AE209" s="5">
        <f t="shared" si="27"/>
        <v>463553</v>
      </c>
      <c r="AG209" s="2">
        <f t="shared" si="28"/>
        <v>7</v>
      </c>
      <c r="AH209" s="2">
        <f t="shared" si="29"/>
        <v>2024</v>
      </c>
      <c r="AJ209" s="5">
        <f t="shared" si="30"/>
        <v>26177</v>
      </c>
      <c r="AK209" s="2">
        <f t="shared" si="31"/>
        <v>16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40"/>
    </row>
    <row r="210" spans="1:89" x14ac:dyDescent="0.25">
      <c r="A210" s="18">
        <v>45493</v>
      </c>
      <c r="B210" s="12">
        <v>15073</v>
      </c>
      <c r="C210" s="12">
        <v>14684</v>
      </c>
      <c r="D210" s="12">
        <v>14777</v>
      </c>
      <c r="E210" s="12">
        <v>14271</v>
      </c>
      <c r="F210" s="12">
        <v>13971</v>
      </c>
      <c r="G210" s="12">
        <v>13554</v>
      </c>
      <c r="H210" s="12">
        <v>13227</v>
      </c>
      <c r="I210" s="12">
        <v>14895</v>
      </c>
      <c r="J210" s="12">
        <v>17724</v>
      </c>
      <c r="K210" s="12">
        <v>17566</v>
      </c>
      <c r="L210" s="12">
        <v>19243</v>
      </c>
      <c r="M210" s="12">
        <v>20556</v>
      </c>
      <c r="N210" s="12">
        <v>21676</v>
      </c>
      <c r="O210" s="12">
        <v>22824</v>
      </c>
      <c r="P210" s="12">
        <v>23568</v>
      </c>
      <c r="Q210" s="12">
        <v>23687</v>
      </c>
      <c r="R210" s="12">
        <v>22292</v>
      </c>
      <c r="S210" s="12">
        <v>21229</v>
      </c>
      <c r="T210" s="12">
        <v>21117</v>
      </c>
      <c r="U210" s="12">
        <v>19097</v>
      </c>
      <c r="V210" s="12">
        <v>18353</v>
      </c>
      <c r="W210" s="12">
        <v>17570</v>
      </c>
      <c r="X210" s="12">
        <v>16529</v>
      </c>
      <c r="Y210" s="12">
        <v>15755</v>
      </c>
      <c r="Z210" s="5"/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433238</v>
      </c>
      <c r="AE210" s="5">
        <f t="shared" si="27"/>
        <v>433238</v>
      </c>
      <c r="AG210" s="2">
        <f t="shared" si="28"/>
        <v>7</v>
      </c>
      <c r="AH210" s="2">
        <f t="shared" si="29"/>
        <v>2024</v>
      </c>
      <c r="AJ210" s="5">
        <f t="shared" si="30"/>
        <v>23687</v>
      </c>
      <c r="AK210" s="2">
        <f t="shared" si="31"/>
        <v>16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40"/>
    </row>
    <row r="211" spans="1:89" x14ac:dyDescent="0.25">
      <c r="A211" s="18">
        <v>45494</v>
      </c>
      <c r="B211" s="12">
        <v>14932</v>
      </c>
      <c r="C211" s="12">
        <v>14735</v>
      </c>
      <c r="D211" s="12">
        <v>14880</v>
      </c>
      <c r="E211" s="12">
        <v>14312</v>
      </c>
      <c r="F211" s="12">
        <v>14192</v>
      </c>
      <c r="G211" s="12">
        <v>13569</v>
      </c>
      <c r="H211" s="12">
        <v>13229</v>
      </c>
      <c r="I211" s="12">
        <v>14740</v>
      </c>
      <c r="J211" s="12">
        <v>17704</v>
      </c>
      <c r="K211" s="12">
        <v>17375</v>
      </c>
      <c r="L211" s="12">
        <v>18311</v>
      </c>
      <c r="M211" s="12">
        <v>19557</v>
      </c>
      <c r="N211" s="12">
        <v>19157</v>
      </c>
      <c r="O211" s="12">
        <v>19766</v>
      </c>
      <c r="P211" s="12">
        <v>20150</v>
      </c>
      <c r="Q211" s="12">
        <v>20568</v>
      </c>
      <c r="R211" s="12">
        <v>20124</v>
      </c>
      <c r="S211" s="12">
        <v>19885</v>
      </c>
      <c r="T211" s="12">
        <v>19892</v>
      </c>
      <c r="U211" s="12">
        <v>17757</v>
      </c>
      <c r="V211" s="12">
        <v>17587</v>
      </c>
      <c r="W211" s="12">
        <v>16062</v>
      </c>
      <c r="X211" s="12">
        <v>14970</v>
      </c>
      <c r="Y211" s="12">
        <v>13988</v>
      </c>
      <c r="Z211" s="5"/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407442</v>
      </c>
      <c r="AE211" s="5">
        <f t="shared" si="27"/>
        <v>407442</v>
      </c>
      <c r="AG211" s="2">
        <f t="shared" si="28"/>
        <v>7</v>
      </c>
      <c r="AH211" s="2">
        <f t="shared" si="29"/>
        <v>2024</v>
      </c>
      <c r="AJ211" s="5">
        <f t="shared" si="30"/>
        <v>20568</v>
      </c>
      <c r="AK211" s="2">
        <f t="shared" si="31"/>
        <v>16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40"/>
    </row>
    <row r="212" spans="1:89" x14ac:dyDescent="0.25">
      <c r="A212" s="18">
        <v>45495</v>
      </c>
      <c r="B212" s="12">
        <v>13407</v>
      </c>
      <c r="C212" s="12">
        <v>13017</v>
      </c>
      <c r="D212" s="12">
        <v>13314</v>
      </c>
      <c r="E212" s="12">
        <v>12963</v>
      </c>
      <c r="F212" s="12">
        <v>13157</v>
      </c>
      <c r="G212" s="12">
        <v>13153</v>
      </c>
      <c r="H212" s="12">
        <v>13445</v>
      </c>
      <c r="I212" s="12">
        <v>15053</v>
      </c>
      <c r="J212" s="12">
        <v>18489</v>
      </c>
      <c r="K212" s="12">
        <v>17345</v>
      </c>
      <c r="L212" s="12">
        <v>19013</v>
      </c>
      <c r="M212" s="12">
        <v>19689</v>
      </c>
      <c r="N212" s="12">
        <v>20738</v>
      </c>
      <c r="O212" s="12">
        <v>22175</v>
      </c>
      <c r="P212" s="12">
        <v>23152</v>
      </c>
      <c r="Q212" s="12">
        <v>23590</v>
      </c>
      <c r="R212" s="12">
        <v>22178</v>
      </c>
      <c r="S212" s="12">
        <v>21109</v>
      </c>
      <c r="T212" s="12">
        <v>20273</v>
      </c>
      <c r="U212" s="12">
        <v>19112</v>
      </c>
      <c r="V212" s="12">
        <v>18213</v>
      </c>
      <c r="W212" s="12">
        <v>17352</v>
      </c>
      <c r="X212" s="12">
        <v>15655</v>
      </c>
      <c r="Y212" s="12">
        <v>15013</v>
      </c>
      <c r="Z212" s="5"/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313136</v>
      </c>
      <c r="AD212" s="5">
        <f t="shared" si="26"/>
        <v>107469</v>
      </c>
      <c r="AE212" s="5">
        <f t="shared" si="27"/>
        <v>420605</v>
      </c>
      <c r="AG212" s="2">
        <f t="shared" si="28"/>
        <v>7</v>
      </c>
      <c r="AH212" s="2">
        <f t="shared" si="29"/>
        <v>2024</v>
      </c>
      <c r="AJ212" s="5">
        <f t="shared" si="30"/>
        <v>23590</v>
      </c>
      <c r="AK212" s="2">
        <f t="shared" si="31"/>
        <v>16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40"/>
    </row>
    <row r="213" spans="1:89" x14ac:dyDescent="0.25">
      <c r="A213" s="18">
        <v>45496</v>
      </c>
      <c r="B213" s="12">
        <v>13932</v>
      </c>
      <c r="C213" s="12">
        <v>13988</v>
      </c>
      <c r="D213" s="12">
        <v>14074</v>
      </c>
      <c r="E213" s="12">
        <v>13994</v>
      </c>
      <c r="F213" s="12">
        <v>13829</v>
      </c>
      <c r="G213" s="12">
        <v>14256</v>
      </c>
      <c r="H213" s="12">
        <v>14559</v>
      </c>
      <c r="I213" s="12">
        <v>16996</v>
      </c>
      <c r="J213" s="12">
        <v>21239</v>
      </c>
      <c r="K213" s="12">
        <v>20617</v>
      </c>
      <c r="L213" s="12">
        <v>22244</v>
      </c>
      <c r="M213" s="12">
        <v>22445</v>
      </c>
      <c r="N213" s="12">
        <v>23067</v>
      </c>
      <c r="O213" s="12">
        <v>23961</v>
      </c>
      <c r="P213" s="12">
        <v>24753</v>
      </c>
      <c r="Q213" s="12">
        <v>23932</v>
      </c>
      <c r="R213" s="12">
        <v>21833</v>
      </c>
      <c r="S213" s="12">
        <v>19651</v>
      </c>
      <c r="T213" s="12">
        <v>19173</v>
      </c>
      <c r="U213" s="12">
        <v>17752</v>
      </c>
      <c r="V213" s="12">
        <v>16868</v>
      </c>
      <c r="W213" s="12">
        <v>15786</v>
      </c>
      <c r="X213" s="12">
        <v>14746</v>
      </c>
      <c r="Y213" s="12">
        <v>13984</v>
      </c>
      <c r="Z213" s="5"/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325063</v>
      </c>
      <c r="AD213" s="5">
        <f t="shared" si="26"/>
        <v>112616</v>
      </c>
      <c r="AE213" s="5">
        <f t="shared" si="27"/>
        <v>437679</v>
      </c>
      <c r="AG213" s="2">
        <f t="shared" si="28"/>
        <v>7</v>
      </c>
      <c r="AH213" s="2">
        <f t="shared" si="29"/>
        <v>2024</v>
      </c>
      <c r="AJ213" s="5">
        <f t="shared" si="30"/>
        <v>24753</v>
      </c>
      <c r="AK213" s="2">
        <f t="shared" si="31"/>
        <v>15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40"/>
    </row>
    <row r="214" spans="1:89" x14ac:dyDescent="0.25">
      <c r="A214" s="18">
        <v>45497</v>
      </c>
      <c r="B214" s="12">
        <v>13238</v>
      </c>
      <c r="C214" s="12">
        <v>13373</v>
      </c>
      <c r="D214" s="12">
        <v>13563</v>
      </c>
      <c r="E214" s="12">
        <v>13379</v>
      </c>
      <c r="F214" s="12">
        <v>13397</v>
      </c>
      <c r="G214" s="12">
        <v>13635</v>
      </c>
      <c r="H214" s="12">
        <v>13855</v>
      </c>
      <c r="I214" s="12">
        <v>16217</v>
      </c>
      <c r="J214" s="12">
        <v>20183</v>
      </c>
      <c r="K214" s="12">
        <v>19663</v>
      </c>
      <c r="L214" s="12">
        <v>21103</v>
      </c>
      <c r="M214" s="12">
        <v>22059</v>
      </c>
      <c r="N214" s="12">
        <v>23172</v>
      </c>
      <c r="O214" s="12">
        <v>24325</v>
      </c>
      <c r="P214" s="12">
        <v>24505</v>
      </c>
      <c r="Q214" s="12">
        <v>23896</v>
      </c>
      <c r="R214" s="12">
        <v>21635</v>
      </c>
      <c r="S214" s="12">
        <v>19450</v>
      </c>
      <c r="T214" s="12">
        <v>18441</v>
      </c>
      <c r="U214" s="12">
        <v>17256</v>
      </c>
      <c r="V214" s="12">
        <v>16526</v>
      </c>
      <c r="W214" s="12">
        <v>15444</v>
      </c>
      <c r="X214" s="12">
        <v>14630</v>
      </c>
      <c r="Y214" s="12">
        <v>13871</v>
      </c>
      <c r="Z214" s="5"/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318505</v>
      </c>
      <c r="AD214" s="5">
        <f t="shared" si="26"/>
        <v>108311</v>
      </c>
      <c r="AE214" s="5">
        <f t="shared" si="27"/>
        <v>426816</v>
      </c>
      <c r="AG214" s="2">
        <f t="shared" si="28"/>
        <v>7</v>
      </c>
      <c r="AH214" s="2">
        <f t="shared" si="29"/>
        <v>2024</v>
      </c>
      <c r="AJ214" s="5">
        <f t="shared" si="30"/>
        <v>24505</v>
      </c>
      <c r="AK214" s="2">
        <f t="shared" si="31"/>
        <v>15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40"/>
    </row>
    <row r="215" spans="1:89" x14ac:dyDescent="0.25">
      <c r="A215" s="18">
        <v>45498</v>
      </c>
      <c r="B215" s="12">
        <v>13204</v>
      </c>
      <c r="C215" s="12">
        <v>13172</v>
      </c>
      <c r="D215" s="12">
        <v>13312</v>
      </c>
      <c r="E215" s="12">
        <v>13204</v>
      </c>
      <c r="F215" s="12">
        <v>13086</v>
      </c>
      <c r="G215" s="12">
        <v>13586</v>
      </c>
      <c r="H215" s="12">
        <v>13837</v>
      </c>
      <c r="I215" s="12">
        <v>16154</v>
      </c>
      <c r="J215" s="12">
        <v>20319</v>
      </c>
      <c r="K215" s="12">
        <v>20050</v>
      </c>
      <c r="L215" s="12">
        <v>21888</v>
      </c>
      <c r="M215" s="12">
        <v>22450</v>
      </c>
      <c r="N215" s="12">
        <v>23168</v>
      </c>
      <c r="O215" s="12">
        <v>23916</v>
      </c>
      <c r="P215" s="12">
        <v>24299</v>
      </c>
      <c r="Q215" s="12">
        <v>23695</v>
      </c>
      <c r="R215" s="12">
        <v>21286</v>
      </c>
      <c r="S215" s="12">
        <v>19451</v>
      </c>
      <c r="T215" s="12">
        <v>18754</v>
      </c>
      <c r="U215" s="12">
        <v>17306</v>
      </c>
      <c r="V215" s="12">
        <v>16369</v>
      </c>
      <c r="W215" s="12">
        <v>15569</v>
      </c>
      <c r="X215" s="12">
        <v>14461</v>
      </c>
      <c r="Y215" s="12">
        <v>13824</v>
      </c>
      <c r="Z215" s="5"/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319135</v>
      </c>
      <c r="AD215" s="5">
        <f t="shared" si="26"/>
        <v>107225</v>
      </c>
      <c r="AE215" s="5">
        <f t="shared" si="27"/>
        <v>426360</v>
      </c>
      <c r="AG215" s="2">
        <f t="shared" si="28"/>
        <v>7</v>
      </c>
      <c r="AH215" s="2">
        <f t="shared" si="29"/>
        <v>2024</v>
      </c>
      <c r="AJ215" s="5">
        <f t="shared" si="30"/>
        <v>24299</v>
      </c>
      <c r="AK215" s="2">
        <f t="shared" si="31"/>
        <v>15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40"/>
    </row>
    <row r="216" spans="1:89" x14ac:dyDescent="0.25">
      <c r="A216" s="18">
        <v>45499</v>
      </c>
      <c r="B216" s="12">
        <v>12888</v>
      </c>
      <c r="C216" s="12">
        <v>12940</v>
      </c>
      <c r="D216" s="12">
        <v>12943</v>
      </c>
      <c r="E216" s="12">
        <v>12864</v>
      </c>
      <c r="F216" s="12">
        <v>12608</v>
      </c>
      <c r="G216" s="12">
        <v>13062</v>
      </c>
      <c r="H216" s="12">
        <v>13056</v>
      </c>
      <c r="I216" s="12">
        <v>15095</v>
      </c>
      <c r="J216" s="12">
        <v>17950</v>
      </c>
      <c r="K216" s="12">
        <v>17896</v>
      </c>
      <c r="L216" s="12">
        <v>19159</v>
      </c>
      <c r="M216" s="12">
        <v>19350</v>
      </c>
      <c r="N216" s="12">
        <v>20097</v>
      </c>
      <c r="O216" s="12">
        <v>21447</v>
      </c>
      <c r="P216" s="12">
        <v>22239</v>
      </c>
      <c r="Q216" s="12">
        <v>23227</v>
      </c>
      <c r="R216" s="12">
        <v>21780</v>
      </c>
      <c r="S216" s="12">
        <v>20323</v>
      </c>
      <c r="T216" s="12">
        <v>19884</v>
      </c>
      <c r="U216" s="12">
        <v>18495</v>
      </c>
      <c r="V216" s="12">
        <v>17602</v>
      </c>
      <c r="W216" s="12">
        <v>16484</v>
      </c>
      <c r="X216" s="12">
        <v>15742</v>
      </c>
      <c r="Y216" s="12">
        <v>14841</v>
      </c>
      <c r="Z216" s="5"/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306770</v>
      </c>
      <c r="AD216" s="5">
        <f t="shared" si="26"/>
        <v>105202</v>
      </c>
      <c r="AE216" s="5">
        <f t="shared" si="27"/>
        <v>411972</v>
      </c>
      <c r="AG216" s="2">
        <f t="shared" si="28"/>
        <v>7</v>
      </c>
      <c r="AH216" s="2">
        <f t="shared" si="29"/>
        <v>2024</v>
      </c>
      <c r="AJ216" s="5">
        <f t="shared" si="30"/>
        <v>23227</v>
      </c>
      <c r="AK216" s="2">
        <f t="shared" si="31"/>
        <v>16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40"/>
    </row>
    <row r="217" spans="1:89" x14ac:dyDescent="0.25">
      <c r="A217" s="18">
        <v>45500</v>
      </c>
      <c r="B217" s="12">
        <v>14104</v>
      </c>
      <c r="C217" s="12">
        <v>13795</v>
      </c>
      <c r="D217" s="12">
        <v>13865</v>
      </c>
      <c r="E217" s="12">
        <v>13298</v>
      </c>
      <c r="F217" s="12">
        <v>13139</v>
      </c>
      <c r="G217" s="12">
        <v>12778</v>
      </c>
      <c r="H217" s="12">
        <v>12256</v>
      </c>
      <c r="I217" s="12">
        <v>13983</v>
      </c>
      <c r="J217" s="12">
        <v>16459</v>
      </c>
      <c r="K217" s="12">
        <v>16195</v>
      </c>
      <c r="L217" s="12">
        <v>17667</v>
      </c>
      <c r="M217" s="12">
        <v>18951</v>
      </c>
      <c r="N217" s="12">
        <v>20026</v>
      </c>
      <c r="O217" s="12">
        <v>21696</v>
      </c>
      <c r="P217" s="12">
        <v>22737</v>
      </c>
      <c r="Q217" s="12">
        <v>22887</v>
      </c>
      <c r="R217" s="12">
        <v>21930</v>
      </c>
      <c r="S217" s="12">
        <v>21169</v>
      </c>
      <c r="T217" s="12">
        <v>20353</v>
      </c>
      <c r="U217" s="12">
        <v>18539</v>
      </c>
      <c r="V217" s="12">
        <v>17673</v>
      </c>
      <c r="W217" s="12">
        <v>16909</v>
      </c>
      <c r="X217" s="12">
        <v>15745</v>
      </c>
      <c r="Y217" s="12">
        <v>15015</v>
      </c>
      <c r="Z217" s="5"/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411169</v>
      </c>
      <c r="AE217" s="5">
        <f t="shared" si="27"/>
        <v>411169</v>
      </c>
      <c r="AG217" s="2">
        <f t="shared" si="28"/>
        <v>7</v>
      </c>
      <c r="AH217" s="2">
        <f t="shared" si="29"/>
        <v>2024</v>
      </c>
      <c r="AJ217" s="5">
        <f t="shared" si="30"/>
        <v>22887</v>
      </c>
      <c r="AK217" s="2">
        <f t="shared" si="31"/>
        <v>16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40"/>
    </row>
    <row r="218" spans="1:89" x14ac:dyDescent="0.25">
      <c r="A218" s="18">
        <v>45501</v>
      </c>
      <c r="B218" s="12">
        <v>14279</v>
      </c>
      <c r="C218" s="12">
        <v>13965</v>
      </c>
      <c r="D218" s="12">
        <v>13953</v>
      </c>
      <c r="E218" s="12">
        <v>13435</v>
      </c>
      <c r="F218" s="12">
        <v>13215</v>
      </c>
      <c r="G218" s="12">
        <v>12692</v>
      </c>
      <c r="H218" s="12">
        <v>12113</v>
      </c>
      <c r="I218" s="12">
        <v>13737</v>
      </c>
      <c r="J218" s="12">
        <v>16550</v>
      </c>
      <c r="K218" s="12">
        <v>16408</v>
      </c>
      <c r="L218" s="12">
        <v>18313</v>
      </c>
      <c r="M218" s="12">
        <v>19684</v>
      </c>
      <c r="N218" s="12">
        <v>21366</v>
      </c>
      <c r="O218" s="12">
        <v>22505</v>
      </c>
      <c r="P218" s="12">
        <v>23497</v>
      </c>
      <c r="Q218" s="12">
        <v>23674</v>
      </c>
      <c r="R218" s="12">
        <v>22638</v>
      </c>
      <c r="S218" s="12">
        <v>21764</v>
      </c>
      <c r="T218" s="12">
        <v>20980</v>
      </c>
      <c r="U218" s="12">
        <v>19106</v>
      </c>
      <c r="V218" s="12">
        <v>18237</v>
      </c>
      <c r="W218" s="12">
        <v>17001</v>
      </c>
      <c r="X218" s="12">
        <v>15608</v>
      </c>
      <c r="Y218" s="12">
        <v>14739</v>
      </c>
      <c r="Z218" s="5"/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419459</v>
      </c>
      <c r="AE218" s="5">
        <f t="shared" si="27"/>
        <v>419459</v>
      </c>
      <c r="AG218" s="2">
        <f t="shared" si="28"/>
        <v>7</v>
      </c>
      <c r="AH218" s="2">
        <f t="shared" si="29"/>
        <v>2024</v>
      </c>
      <c r="AJ218" s="5">
        <f t="shared" si="30"/>
        <v>23674</v>
      </c>
      <c r="AK218" s="2">
        <f t="shared" si="31"/>
        <v>16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40"/>
    </row>
    <row r="219" spans="1:89" x14ac:dyDescent="0.25">
      <c r="A219" s="18">
        <v>45502</v>
      </c>
      <c r="B219" s="12">
        <v>13904</v>
      </c>
      <c r="C219" s="12">
        <v>13870</v>
      </c>
      <c r="D219" s="12">
        <v>13946</v>
      </c>
      <c r="E219" s="12">
        <v>13582</v>
      </c>
      <c r="F219" s="12">
        <v>13710</v>
      </c>
      <c r="G219" s="12">
        <v>13922</v>
      </c>
      <c r="H219" s="12">
        <v>14133</v>
      </c>
      <c r="I219" s="12">
        <v>16390</v>
      </c>
      <c r="J219" s="12">
        <v>20388</v>
      </c>
      <c r="K219" s="12">
        <v>19950</v>
      </c>
      <c r="L219" s="12">
        <v>21641</v>
      </c>
      <c r="M219" s="12">
        <v>21532</v>
      </c>
      <c r="N219" s="12">
        <v>22985</v>
      </c>
      <c r="O219" s="12">
        <v>24132</v>
      </c>
      <c r="P219" s="12">
        <v>24783</v>
      </c>
      <c r="Q219" s="12">
        <v>24187</v>
      </c>
      <c r="R219" s="12">
        <v>21574</v>
      </c>
      <c r="S219" s="12">
        <v>19996</v>
      </c>
      <c r="T219" s="12">
        <v>18956</v>
      </c>
      <c r="U219" s="12">
        <v>17761</v>
      </c>
      <c r="V219" s="12">
        <v>16664</v>
      </c>
      <c r="W219" s="12">
        <v>15500</v>
      </c>
      <c r="X219" s="12">
        <v>14452</v>
      </c>
      <c r="Y219" s="12">
        <v>13862</v>
      </c>
      <c r="Z219" s="5"/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320891</v>
      </c>
      <c r="AD219" s="5">
        <f t="shared" si="26"/>
        <v>110929</v>
      </c>
      <c r="AE219" s="5">
        <f t="shared" si="27"/>
        <v>431820</v>
      </c>
      <c r="AG219" s="2">
        <f t="shared" si="28"/>
        <v>7</v>
      </c>
      <c r="AH219" s="2">
        <f t="shared" si="29"/>
        <v>2024</v>
      </c>
      <c r="AJ219" s="5">
        <f t="shared" si="30"/>
        <v>24783</v>
      </c>
      <c r="AK219" s="2">
        <f t="shared" si="31"/>
        <v>15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40"/>
    </row>
    <row r="220" spans="1:89" x14ac:dyDescent="0.25">
      <c r="A220" s="18">
        <v>45503</v>
      </c>
      <c r="B220" s="12">
        <v>13180</v>
      </c>
      <c r="C220" s="12">
        <v>13175</v>
      </c>
      <c r="D220" s="12">
        <v>13571</v>
      </c>
      <c r="E220" s="12">
        <v>13285</v>
      </c>
      <c r="F220" s="12">
        <v>13426</v>
      </c>
      <c r="G220" s="12">
        <v>13850</v>
      </c>
      <c r="H220" s="12">
        <v>14130</v>
      </c>
      <c r="I220" s="12">
        <v>16473</v>
      </c>
      <c r="J220" s="12">
        <v>20743</v>
      </c>
      <c r="K220" s="12">
        <v>20069</v>
      </c>
      <c r="L220" s="12">
        <v>22092</v>
      </c>
      <c r="M220" s="12">
        <v>21898</v>
      </c>
      <c r="N220" s="12">
        <v>22985</v>
      </c>
      <c r="O220" s="12">
        <v>23939</v>
      </c>
      <c r="P220" s="12">
        <v>24744</v>
      </c>
      <c r="Q220" s="12">
        <v>24522</v>
      </c>
      <c r="R220" s="12">
        <v>22822</v>
      </c>
      <c r="S220" s="12">
        <v>21041</v>
      </c>
      <c r="T220" s="12">
        <v>20411</v>
      </c>
      <c r="U220" s="12">
        <v>19237</v>
      </c>
      <c r="V220" s="12">
        <v>18140</v>
      </c>
      <c r="W220" s="12">
        <v>17186</v>
      </c>
      <c r="X220" s="12">
        <v>15791</v>
      </c>
      <c r="Y220" s="12">
        <v>15108</v>
      </c>
      <c r="Z220" s="5"/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332093</v>
      </c>
      <c r="AD220" s="5">
        <f t="shared" si="26"/>
        <v>109725</v>
      </c>
      <c r="AE220" s="5">
        <f t="shared" si="27"/>
        <v>441818</v>
      </c>
      <c r="AG220" s="2">
        <f t="shared" si="28"/>
        <v>7</v>
      </c>
      <c r="AH220" s="2">
        <f t="shared" si="29"/>
        <v>2024</v>
      </c>
      <c r="AJ220" s="5">
        <f t="shared" si="30"/>
        <v>24744</v>
      </c>
      <c r="AK220" s="2">
        <f t="shared" si="31"/>
        <v>15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40"/>
    </row>
    <row r="221" spans="1:89" x14ac:dyDescent="0.25">
      <c r="A221" s="18">
        <v>45504</v>
      </c>
      <c r="B221" s="12">
        <v>14329</v>
      </c>
      <c r="C221" s="12">
        <v>14436</v>
      </c>
      <c r="D221" s="12">
        <v>14541</v>
      </c>
      <c r="E221" s="12">
        <v>14270</v>
      </c>
      <c r="F221" s="12">
        <v>14269</v>
      </c>
      <c r="G221" s="12">
        <v>14729</v>
      </c>
      <c r="H221" s="12">
        <v>14747</v>
      </c>
      <c r="I221" s="12">
        <v>17157</v>
      </c>
      <c r="J221" s="12">
        <v>21622</v>
      </c>
      <c r="K221" s="12">
        <v>21142</v>
      </c>
      <c r="L221" s="12">
        <v>23235</v>
      </c>
      <c r="M221" s="12">
        <v>23906</v>
      </c>
      <c r="N221" s="12">
        <v>25215</v>
      </c>
      <c r="O221" s="12">
        <v>26879</v>
      </c>
      <c r="P221" s="12">
        <v>26505</v>
      </c>
      <c r="Q221" s="12">
        <v>26658</v>
      </c>
      <c r="R221" s="12">
        <v>25216</v>
      </c>
      <c r="S221" s="12">
        <v>22737</v>
      </c>
      <c r="T221" s="12">
        <v>21826</v>
      </c>
      <c r="U221" s="12">
        <v>20092</v>
      </c>
      <c r="V221" s="12">
        <v>19006</v>
      </c>
      <c r="W221" s="12">
        <v>18150</v>
      </c>
      <c r="X221" s="12">
        <v>16657</v>
      </c>
      <c r="Y221" s="12">
        <v>15760</v>
      </c>
      <c r="Z221" s="5"/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356003</v>
      </c>
      <c r="AD221" s="5">
        <f t="shared" si="26"/>
        <v>117081</v>
      </c>
      <c r="AE221" s="5">
        <f t="shared" si="27"/>
        <v>473084</v>
      </c>
      <c r="AG221" s="2">
        <f t="shared" si="28"/>
        <v>7</v>
      </c>
      <c r="AH221" s="2">
        <f t="shared" si="29"/>
        <v>2024</v>
      </c>
      <c r="AJ221" s="5">
        <f t="shared" si="30"/>
        <v>26879</v>
      </c>
      <c r="AK221" s="2">
        <f t="shared" si="31"/>
        <v>14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40"/>
    </row>
    <row r="222" spans="1:89" x14ac:dyDescent="0.25">
      <c r="A222" s="18">
        <v>45505</v>
      </c>
      <c r="B222" s="12">
        <v>16423</v>
      </c>
      <c r="C222" s="12">
        <v>16265</v>
      </c>
      <c r="D222" s="12">
        <v>16128</v>
      </c>
      <c r="E222" s="12">
        <v>16096</v>
      </c>
      <c r="F222" s="12">
        <v>16090</v>
      </c>
      <c r="G222" s="12">
        <v>16843</v>
      </c>
      <c r="H222" s="12">
        <v>17443</v>
      </c>
      <c r="I222" s="12">
        <v>19915</v>
      </c>
      <c r="J222" s="12">
        <v>23153</v>
      </c>
      <c r="K222" s="12">
        <v>23127</v>
      </c>
      <c r="L222" s="12">
        <v>24387</v>
      </c>
      <c r="M222" s="12">
        <v>26015</v>
      </c>
      <c r="N222" s="12">
        <v>27513</v>
      </c>
      <c r="O222" s="12">
        <v>30742</v>
      </c>
      <c r="P222" s="12">
        <v>31167</v>
      </c>
      <c r="Q222" s="12">
        <v>31650</v>
      </c>
      <c r="R222" s="12">
        <v>29199</v>
      </c>
      <c r="S222" s="12">
        <v>27611</v>
      </c>
      <c r="T222" s="12">
        <v>26924</v>
      </c>
      <c r="U222" s="12">
        <v>24313</v>
      </c>
      <c r="V222" s="12">
        <v>22878</v>
      </c>
      <c r="W222" s="12">
        <v>21831</v>
      </c>
      <c r="X222" s="12">
        <v>19593</v>
      </c>
      <c r="Y222" s="12">
        <v>18209</v>
      </c>
      <c r="Z222" s="5"/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410018</v>
      </c>
      <c r="AD222" s="5">
        <f t="shared" si="26"/>
        <v>133497</v>
      </c>
      <c r="AE222" s="5">
        <f t="shared" si="27"/>
        <v>543515</v>
      </c>
      <c r="AG222" s="2">
        <f t="shared" si="28"/>
        <v>8</v>
      </c>
      <c r="AH222" s="2">
        <f t="shared" si="29"/>
        <v>2024</v>
      </c>
      <c r="AJ222" s="5">
        <f t="shared" si="30"/>
        <v>31650</v>
      </c>
      <c r="AK222" s="2">
        <f t="shared" si="31"/>
        <v>16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40"/>
    </row>
    <row r="223" spans="1:89" x14ac:dyDescent="0.25">
      <c r="A223" s="18">
        <v>45506</v>
      </c>
      <c r="B223" s="12">
        <v>18100</v>
      </c>
      <c r="C223" s="12">
        <v>17601</v>
      </c>
      <c r="D223" s="12">
        <v>17429</v>
      </c>
      <c r="E223" s="12">
        <v>16990</v>
      </c>
      <c r="F223" s="12">
        <v>16881</v>
      </c>
      <c r="G223" s="12">
        <v>17295</v>
      </c>
      <c r="H223" s="12">
        <v>17996</v>
      </c>
      <c r="I223" s="12">
        <v>20210</v>
      </c>
      <c r="J223" s="12">
        <v>24408</v>
      </c>
      <c r="K223" s="12">
        <v>25018</v>
      </c>
      <c r="L223" s="12">
        <v>27393</v>
      </c>
      <c r="M223" s="12">
        <v>29474</v>
      </c>
      <c r="N223" s="12">
        <v>31294</v>
      </c>
      <c r="O223" s="12">
        <v>33668</v>
      </c>
      <c r="P223" s="12">
        <v>35945</v>
      </c>
      <c r="Q223" s="12">
        <v>34695</v>
      </c>
      <c r="R223" s="12">
        <v>33053</v>
      </c>
      <c r="S223" s="12">
        <v>29321</v>
      </c>
      <c r="T223" s="12">
        <v>28153</v>
      </c>
      <c r="U223" s="12">
        <v>24830</v>
      </c>
      <c r="V223" s="12">
        <v>23373</v>
      </c>
      <c r="W223" s="12">
        <v>22253</v>
      </c>
      <c r="X223" s="12">
        <v>19744</v>
      </c>
      <c r="Y223" s="12">
        <v>18928</v>
      </c>
      <c r="Z223" s="5"/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442832</v>
      </c>
      <c r="AD223" s="5">
        <f t="shared" si="26"/>
        <v>141220</v>
      </c>
      <c r="AE223" s="5">
        <f t="shared" si="27"/>
        <v>584052</v>
      </c>
      <c r="AG223" s="2">
        <f t="shared" si="28"/>
        <v>8</v>
      </c>
      <c r="AH223" s="2">
        <f t="shared" si="29"/>
        <v>2024</v>
      </c>
      <c r="AJ223" s="5">
        <f t="shared" si="30"/>
        <v>35945</v>
      </c>
      <c r="AK223" s="2">
        <f t="shared" si="31"/>
        <v>15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40"/>
    </row>
    <row r="224" spans="1:89" x14ac:dyDescent="0.25">
      <c r="A224" s="18">
        <v>45507</v>
      </c>
      <c r="B224" s="12">
        <v>18600</v>
      </c>
      <c r="C224" s="12">
        <v>18235</v>
      </c>
      <c r="D224" s="12">
        <v>18202</v>
      </c>
      <c r="E224" s="12">
        <v>17898</v>
      </c>
      <c r="F224" s="12">
        <v>17353</v>
      </c>
      <c r="G224" s="12">
        <v>17760</v>
      </c>
      <c r="H224" s="12">
        <v>17714</v>
      </c>
      <c r="I224" s="12">
        <v>19506</v>
      </c>
      <c r="J224" s="12">
        <v>22633</v>
      </c>
      <c r="K224" s="12">
        <v>22711</v>
      </c>
      <c r="L224" s="12">
        <v>23641</v>
      </c>
      <c r="M224" s="12">
        <v>26634</v>
      </c>
      <c r="N224" s="12">
        <v>26552</v>
      </c>
      <c r="O224" s="12">
        <v>28554</v>
      </c>
      <c r="P224" s="12">
        <v>29681</v>
      </c>
      <c r="Q224" s="12">
        <v>29035</v>
      </c>
      <c r="R224" s="12">
        <v>27789</v>
      </c>
      <c r="S224" s="12">
        <v>25741</v>
      </c>
      <c r="T224" s="12">
        <v>25070</v>
      </c>
      <c r="U224" s="12">
        <v>22587</v>
      </c>
      <c r="V224" s="12">
        <v>21594</v>
      </c>
      <c r="W224" s="12">
        <v>20748</v>
      </c>
      <c r="X224" s="12">
        <v>18945</v>
      </c>
      <c r="Y224" s="12">
        <v>18110</v>
      </c>
      <c r="Z224" s="5"/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535293</v>
      </c>
      <c r="AE224" s="5">
        <f t="shared" si="27"/>
        <v>535293</v>
      </c>
      <c r="AG224" s="2">
        <f t="shared" si="28"/>
        <v>8</v>
      </c>
      <c r="AH224" s="2">
        <f t="shared" si="29"/>
        <v>2024</v>
      </c>
      <c r="AJ224" s="5">
        <f t="shared" si="30"/>
        <v>29681</v>
      </c>
      <c r="AK224" s="2">
        <f t="shared" si="31"/>
        <v>15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40"/>
    </row>
    <row r="225" spans="1:89" x14ac:dyDescent="0.25">
      <c r="A225" s="18">
        <v>45508</v>
      </c>
      <c r="B225" s="12">
        <v>17965</v>
      </c>
      <c r="C225" s="12">
        <v>17675</v>
      </c>
      <c r="D225" s="12">
        <v>17900</v>
      </c>
      <c r="E225" s="12">
        <v>17224</v>
      </c>
      <c r="F225" s="12">
        <v>17193</v>
      </c>
      <c r="G225" s="12">
        <v>17186</v>
      </c>
      <c r="H225" s="12">
        <v>17157</v>
      </c>
      <c r="I225" s="12">
        <v>18596</v>
      </c>
      <c r="J225" s="12">
        <v>22084</v>
      </c>
      <c r="K225" s="12">
        <v>22877</v>
      </c>
      <c r="L225" s="12">
        <v>25001</v>
      </c>
      <c r="M225" s="12">
        <v>27078</v>
      </c>
      <c r="N225" s="12">
        <v>26501</v>
      </c>
      <c r="O225" s="12">
        <v>27130</v>
      </c>
      <c r="P225" s="12">
        <v>29271</v>
      </c>
      <c r="Q225" s="12">
        <v>30497</v>
      </c>
      <c r="R225" s="12">
        <v>29343</v>
      </c>
      <c r="S225" s="12">
        <v>26777</v>
      </c>
      <c r="T225" s="12">
        <v>24465</v>
      </c>
      <c r="U225" s="12">
        <v>21477</v>
      </c>
      <c r="V225" s="12">
        <v>20509</v>
      </c>
      <c r="W225" s="12">
        <v>19778</v>
      </c>
      <c r="X225" s="12">
        <v>17499</v>
      </c>
      <c r="Y225" s="12">
        <v>16819</v>
      </c>
      <c r="Z225" s="5"/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528002</v>
      </c>
      <c r="AE225" s="5">
        <f t="shared" si="27"/>
        <v>528002</v>
      </c>
      <c r="AG225" s="2">
        <f t="shared" si="28"/>
        <v>8</v>
      </c>
      <c r="AH225" s="2">
        <f t="shared" si="29"/>
        <v>2024</v>
      </c>
      <c r="AJ225" s="5">
        <f t="shared" si="30"/>
        <v>30497</v>
      </c>
      <c r="AK225" s="2">
        <f t="shared" si="31"/>
        <v>16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40"/>
    </row>
    <row r="226" spans="1:89" x14ac:dyDescent="0.25">
      <c r="A226" s="18">
        <v>45509</v>
      </c>
      <c r="B226" s="12">
        <v>16701</v>
      </c>
      <c r="C226" s="12">
        <v>16422</v>
      </c>
      <c r="D226" s="12">
        <v>16220</v>
      </c>
      <c r="E226" s="12">
        <v>16042</v>
      </c>
      <c r="F226" s="12">
        <v>16170</v>
      </c>
      <c r="G226" s="12">
        <v>16474</v>
      </c>
      <c r="H226" s="12">
        <v>17369</v>
      </c>
      <c r="I226" s="12">
        <v>19165</v>
      </c>
      <c r="J226" s="12">
        <v>22403</v>
      </c>
      <c r="K226" s="12">
        <v>22311</v>
      </c>
      <c r="L226" s="12">
        <v>24651</v>
      </c>
      <c r="M226" s="12">
        <v>26208</v>
      </c>
      <c r="N226" s="12">
        <v>27164</v>
      </c>
      <c r="O226" s="12">
        <v>28242</v>
      </c>
      <c r="P226" s="12">
        <v>30405</v>
      </c>
      <c r="Q226" s="12">
        <v>31040</v>
      </c>
      <c r="R226" s="12">
        <v>29652</v>
      </c>
      <c r="S226" s="12">
        <v>26315</v>
      </c>
      <c r="T226" s="12">
        <v>24368</v>
      </c>
      <c r="U226" s="12">
        <v>22166</v>
      </c>
      <c r="V226" s="12">
        <v>20238</v>
      </c>
      <c r="W226" s="12">
        <v>19029</v>
      </c>
      <c r="X226" s="12">
        <v>16437</v>
      </c>
      <c r="Y226" s="12">
        <v>15726</v>
      </c>
      <c r="Z226" s="5"/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389794</v>
      </c>
      <c r="AD226" s="5">
        <f t="shared" si="26"/>
        <v>131124</v>
      </c>
      <c r="AE226" s="5">
        <f t="shared" si="27"/>
        <v>520918</v>
      </c>
      <c r="AG226" s="2">
        <f t="shared" si="28"/>
        <v>8</v>
      </c>
      <c r="AH226" s="2">
        <f t="shared" si="29"/>
        <v>2024</v>
      </c>
      <c r="AJ226" s="5">
        <f t="shared" si="30"/>
        <v>31040</v>
      </c>
      <c r="AK226" s="2">
        <f t="shared" si="31"/>
        <v>16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40"/>
    </row>
    <row r="227" spans="1:89" x14ac:dyDescent="0.25">
      <c r="A227" s="18">
        <v>45510</v>
      </c>
      <c r="B227" s="12">
        <v>15468</v>
      </c>
      <c r="C227" s="12">
        <v>15474</v>
      </c>
      <c r="D227" s="12">
        <v>14860</v>
      </c>
      <c r="E227" s="12">
        <v>15075</v>
      </c>
      <c r="F227" s="12">
        <v>14798</v>
      </c>
      <c r="G227" s="12">
        <v>15634</v>
      </c>
      <c r="H227" s="12">
        <v>16204</v>
      </c>
      <c r="I227" s="12">
        <v>17938</v>
      </c>
      <c r="J227" s="12">
        <v>21306</v>
      </c>
      <c r="K227" s="12">
        <v>20588</v>
      </c>
      <c r="L227" s="12">
        <v>22029</v>
      </c>
      <c r="M227" s="12">
        <v>23192</v>
      </c>
      <c r="N227" s="12">
        <v>22510</v>
      </c>
      <c r="O227" s="12">
        <v>23302</v>
      </c>
      <c r="P227" s="12">
        <v>25620</v>
      </c>
      <c r="Q227" s="12">
        <v>24464</v>
      </c>
      <c r="R227" s="12">
        <v>23450</v>
      </c>
      <c r="S227" s="12">
        <v>21464</v>
      </c>
      <c r="T227" s="12">
        <v>20680</v>
      </c>
      <c r="U227" s="12">
        <v>19058</v>
      </c>
      <c r="V227" s="12">
        <v>18281</v>
      </c>
      <c r="W227" s="12">
        <v>17207</v>
      </c>
      <c r="X227" s="12">
        <v>15235</v>
      </c>
      <c r="Y227" s="12">
        <v>14545</v>
      </c>
      <c r="Z227" s="5"/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336324</v>
      </c>
      <c r="AD227" s="5">
        <f t="shared" si="26"/>
        <v>122058</v>
      </c>
      <c r="AE227" s="5">
        <f t="shared" si="27"/>
        <v>458382</v>
      </c>
      <c r="AG227" s="2">
        <f t="shared" si="28"/>
        <v>8</v>
      </c>
      <c r="AH227" s="2">
        <f t="shared" si="29"/>
        <v>2024</v>
      </c>
      <c r="AJ227" s="5">
        <f t="shared" si="30"/>
        <v>25620</v>
      </c>
      <c r="AK227" s="2">
        <f t="shared" si="31"/>
        <v>15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40"/>
    </row>
    <row r="228" spans="1:89" x14ac:dyDescent="0.25">
      <c r="A228" s="18">
        <v>45511</v>
      </c>
      <c r="B228" s="12">
        <v>14539</v>
      </c>
      <c r="C228" s="12">
        <v>14131</v>
      </c>
      <c r="D228" s="12">
        <v>13920</v>
      </c>
      <c r="E228" s="12">
        <v>14131</v>
      </c>
      <c r="F228" s="12">
        <v>14081</v>
      </c>
      <c r="G228" s="12">
        <v>14919</v>
      </c>
      <c r="H228" s="12">
        <v>15381</v>
      </c>
      <c r="I228" s="12">
        <v>17155</v>
      </c>
      <c r="J228" s="12">
        <v>19338</v>
      </c>
      <c r="K228" s="12">
        <v>18281</v>
      </c>
      <c r="L228" s="12">
        <v>19306</v>
      </c>
      <c r="M228" s="12">
        <v>21378</v>
      </c>
      <c r="N228" s="12">
        <v>21873</v>
      </c>
      <c r="O228" s="12">
        <v>23715</v>
      </c>
      <c r="P228" s="12">
        <v>25232</v>
      </c>
      <c r="Q228" s="12">
        <v>25469</v>
      </c>
      <c r="R228" s="12">
        <v>24072</v>
      </c>
      <c r="S228" s="12">
        <v>22333</v>
      </c>
      <c r="T228" s="12">
        <v>21853</v>
      </c>
      <c r="U228" s="12">
        <v>19776</v>
      </c>
      <c r="V228" s="12">
        <v>18607</v>
      </c>
      <c r="W228" s="12">
        <v>17531</v>
      </c>
      <c r="X228" s="12">
        <v>15361</v>
      </c>
      <c r="Y228" s="12">
        <v>14044</v>
      </c>
      <c r="Z228" s="5"/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331280</v>
      </c>
      <c r="AD228" s="5">
        <f t="shared" si="26"/>
        <v>115146</v>
      </c>
      <c r="AE228" s="5">
        <f t="shared" si="27"/>
        <v>446426</v>
      </c>
      <c r="AG228" s="2">
        <f t="shared" si="28"/>
        <v>8</v>
      </c>
      <c r="AH228" s="2">
        <f t="shared" si="29"/>
        <v>2024</v>
      </c>
      <c r="AJ228" s="5">
        <f t="shared" si="30"/>
        <v>25469</v>
      </c>
      <c r="AK228" s="2">
        <f t="shared" si="31"/>
        <v>16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40"/>
    </row>
    <row r="229" spans="1:89" x14ac:dyDescent="0.25">
      <c r="A229" s="18">
        <v>45512</v>
      </c>
      <c r="B229" s="12">
        <v>15039</v>
      </c>
      <c r="C229" s="12">
        <v>14150</v>
      </c>
      <c r="D229" s="12">
        <v>13981</v>
      </c>
      <c r="E229" s="12">
        <v>13742</v>
      </c>
      <c r="F229" s="12">
        <v>13859</v>
      </c>
      <c r="G229" s="12">
        <v>14380</v>
      </c>
      <c r="H229" s="12">
        <v>14813</v>
      </c>
      <c r="I229" s="12">
        <v>16317</v>
      </c>
      <c r="J229" s="12">
        <v>18247</v>
      </c>
      <c r="K229" s="12">
        <v>17578</v>
      </c>
      <c r="L229" s="12">
        <v>18606</v>
      </c>
      <c r="M229" s="12">
        <v>20240</v>
      </c>
      <c r="N229" s="12">
        <v>20814</v>
      </c>
      <c r="O229" s="12">
        <v>22562</v>
      </c>
      <c r="P229" s="12">
        <v>25002</v>
      </c>
      <c r="Q229" s="12">
        <v>24593</v>
      </c>
      <c r="R229" s="12">
        <v>23562</v>
      </c>
      <c r="S229" s="12">
        <v>21802</v>
      </c>
      <c r="T229" s="12">
        <v>21176</v>
      </c>
      <c r="U229" s="12">
        <v>19186</v>
      </c>
      <c r="V229" s="12">
        <v>18135</v>
      </c>
      <c r="W229" s="12">
        <v>17238</v>
      </c>
      <c r="X229" s="12">
        <v>15415</v>
      </c>
      <c r="Y229" s="12">
        <v>14544</v>
      </c>
      <c r="Z229" s="5"/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320473</v>
      </c>
      <c r="AD229" s="5">
        <f t="shared" si="26"/>
        <v>114508</v>
      </c>
      <c r="AE229" s="5">
        <f t="shared" si="27"/>
        <v>434981</v>
      </c>
      <c r="AG229" s="2">
        <f t="shared" si="28"/>
        <v>8</v>
      </c>
      <c r="AH229" s="2">
        <f t="shared" si="29"/>
        <v>2024</v>
      </c>
      <c r="AJ229" s="5">
        <f t="shared" si="30"/>
        <v>25002</v>
      </c>
      <c r="AK229" s="2">
        <f t="shared" si="31"/>
        <v>15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40"/>
    </row>
    <row r="230" spans="1:89" x14ac:dyDescent="0.25">
      <c r="A230" s="18">
        <v>45513</v>
      </c>
      <c r="B230" s="12">
        <v>17035</v>
      </c>
      <c r="C230" s="12">
        <v>19214</v>
      </c>
      <c r="D230" s="12">
        <v>18839</v>
      </c>
      <c r="E230" s="12">
        <v>16630</v>
      </c>
      <c r="F230" s="12">
        <v>14538</v>
      </c>
      <c r="G230" s="12">
        <v>16092</v>
      </c>
      <c r="H230" s="12">
        <v>14346</v>
      </c>
      <c r="I230" s="12">
        <v>16857</v>
      </c>
      <c r="J230" s="12">
        <v>19421</v>
      </c>
      <c r="K230" s="12">
        <v>18798</v>
      </c>
      <c r="L230" s="12">
        <v>18318</v>
      </c>
      <c r="M230" s="12">
        <v>19374</v>
      </c>
      <c r="N230" s="12">
        <v>25189</v>
      </c>
      <c r="O230" s="12">
        <v>25465</v>
      </c>
      <c r="P230" s="12">
        <v>26229</v>
      </c>
      <c r="Q230" s="12">
        <v>25739</v>
      </c>
      <c r="R230" s="12">
        <v>23830</v>
      </c>
      <c r="S230" s="12">
        <v>21200</v>
      </c>
      <c r="T230" s="12">
        <v>19799</v>
      </c>
      <c r="U230" s="12">
        <v>18042</v>
      </c>
      <c r="V230" s="12">
        <v>16927</v>
      </c>
      <c r="W230" s="12">
        <v>16662</v>
      </c>
      <c r="X230" s="12">
        <v>15278</v>
      </c>
      <c r="Y230" s="12">
        <v>15061</v>
      </c>
      <c r="Z230" s="5"/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327128</v>
      </c>
      <c r="AD230" s="5">
        <f t="shared" si="26"/>
        <v>131755</v>
      </c>
      <c r="AE230" s="5">
        <f t="shared" si="27"/>
        <v>458883</v>
      </c>
      <c r="AG230" s="2">
        <f t="shared" si="28"/>
        <v>8</v>
      </c>
      <c r="AH230" s="2">
        <f t="shared" si="29"/>
        <v>2024</v>
      </c>
      <c r="AJ230" s="5">
        <f t="shared" si="30"/>
        <v>26229</v>
      </c>
      <c r="AK230" s="2">
        <f t="shared" si="31"/>
        <v>15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40"/>
    </row>
    <row r="231" spans="1:89" x14ac:dyDescent="0.25">
      <c r="A231" s="18">
        <v>45514</v>
      </c>
      <c r="B231" s="12">
        <v>14908</v>
      </c>
      <c r="C231" s="12">
        <v>15007</v>
      </c>
      <c r="D231" s="12">
        <v>14927</v>
      </c>
      <c r="E231" s="12">
        <v>14947</v>
      </c>
      <c r="F231" s="12">
        <v>14855</v>
      </c>
      <c r="G231" s="12">
        <v>15479</v>
      </c>
      <c r="H231" s="12">
        <v>15588</v>
      </c>
      <c r="I231" s="12">
        <v>17224</v>
      </c>
      <c r="J231" s="12">
        <v>20272</v>
      </c>
      <c r="K231" s="12">
        <v>20418</v>
      </c>
      <c r="L231" s="12">
        <v>22731</v>
      </c>
      <c r="M231" s="12">
        <v>24822</v>
      </c>
      <c r="N231" s="12">
        <v>25270</v>
      </c>
      <c r="O231" s="12">
        <v>26988</v>
      </c>
      <c r="P231" s="12">
        <v>28929</v>
      </c>
      <c r="Q231" s="12">
        <v>28708</v>
      </c>
      <c r="R231" s="12">
        <v>28190</v>
      </c>
      <c r="S231" s="12">
        <v>25553</v>
      </c>
      <c r="T231" s="12">
        <v>24227</v>
      </c>
      <c r="U231" s="12">
        <v>21060</v>
      </c>
      <c r="V231" s="12">
        <v>20338</v>
      </c>
      <c r="W231" s="12">
        <v>19360</v>
      </c>
      <c r="X231" s="12">
        <v>17276</v>
      </c>
      <c r="Y231" s="12">
        <v>16404</v>
      </c>
      <c r="Z231" s="5"/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493481</v>
      </c>
      <c r="AE231" s="5">
        <f t="shared" si="27"/>
        <v>493481</v>
      </c>
      <c r="AG231" s="2">
        <f t="shared" si="28"/>
        <v>8</v>
      </c>
      <c r="AH231" s="2">
        <f t="shared" si="29"/>
        <v>2024</v>
      </c>
      <c r="AJ231" s="5">
        <f t="shared" si="30"/>
        <v>28929</v>
      </c>
      <c r="AK231" s="2">
        <f t="shared" si="31"/>
        <v>15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40"/>
    </row>
    <row r="232" spans="1:89" x14ac:dyDescent="0.25">
      <c r="A232" s="18">
        <v>45515</v>
      </c>
      <c r="B232" s="12">
        <v>16053</v>
      </c>
      <c r="C232" s="12">
        <v>15609</v>
      </c>
      <c r="D232" s="12">
        <v>15207</v>
      </c>
      <c r="E232" s="12">
        <v>14894</v>
      </c>
      <c r="F232" s="12">
        <v>14547</v>
      </c>
      <c r="G232" s="12">
        <v>14628</v>
      </c>
      <c r="H232" s="12">
        <v>14406</v>
      </c>
      <c r="I232" s="12">
        <v>15470</v>
      </c>
      <c r="J232" s="12">
        <v>17523</v>
      </c>
      <c r="K232" s="12">
        <v>17686</v>
      </c>
      <c r="L232" s="12">
        <v>19106</v>
      </c>
      <c r="M232" s="12">
        <v>20941</v>
      </c>
      <c r="N232" s="12">
        <v>21900</v>
      </c>
      <c r="O232" s="12">
        <v>23578</v>
      </c>
      <c r="P232" s="12">
        <v>24798</v>
      </c>
      <c r="Q232" s="12">
        <v>25059</v>
      </c>
      <c r="R232" s="12">
        <v>23989</v>
      </c>
      <c r="S232" s="12">
        <v>23045</v>
      </c>
      <c r="T232" s="12">
        <v>22145</v>
      </c>
      <c r="U232" s="12">
        <v>19520</v>
      </c>
      <c r="V232" s="12">
        <v>18768</v>
      </c>
      <c r="W232" s="12">
        <v>17600</v>
      </c>
      <c r="X232" s="12">
        <v>15938</v>
      </c>
      <c r="Y232" s="12">
        <v>15135</v>
      </c>
      <c r="Z232" s="5"/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447545</v>
      </c>
      <c r="AE232" s="5">
        <f t="shared" si="27"/>
        <v>447545</v>
      </c>
      <c r="AG232" s="2">
        <f t="shared" si="28"/>
        <v>8</v>
      </c>
      <c r="AH232" s="2">
        <f t="shared" si="29"/>
        <v>2024</v>
      </c>
      <c r="AJ232" s="5">
        <f t="shared" si="30"/>
        <v>25059</v>
      </c>
      <c r="AK232" s="2">
        <f t="shared" si="31"/>
        <v>16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40"/>
    </row>
    <row r="233" spans="1:89" x14ac:dyDescent="0.25">
      <c r="A233" s="18">
        <v>45516</v>
      </c>
      <c r="B233" s="12">
        <v>14973</v>
      </c>
      <c r="C233" s="12">
        <v>14736</v>
      </c>
      <c r="D233" s="12">
        <v>14423</v>
      </c>
      <c r="E233" s="12">
        <v>14285</v>
      </c>
      <c r="F233" s="12">
        <v>14453</v>
      </c>
      <c r="G233" s="12">
        <v>15136</v>
      </c>
      <c r="H233" s="12">
        <v>15492</v>
      </c>
      <c r="I233" s="12">
        <v>17387</v>
      </c>
      <c r="J233" s="12">
        <v>19837</v>
      </c>
      <c r="K233" s="12">
        <v>19324</v>
      </c>
      <c r="L233" s="12">
        <v>21309</v>
      </c>
      <c r="M233" s="12">
        <v>23264</v>
      </c>
      <c r="N233" s="12">
        <v>23589</v>
      </c>
      <c r="O233" s="12">
        <v>24594</v>
      </c>
      <c r="P233" s="12">
        <v>26032</v>
      </c>
      <c r="Q233" s="12">
        <v>25484</v>
      </c>
      <c r="R233" s="12">
        <v>23963</v>
      </c>
      <c r="S233" s="12">
        <v>22245</v>
      </c>
      <c r="T233" s="12">
        <v>21510</v>
      </c>
      <c r="U233" s="12">
        <v>19534</v>
      </c>
      <c r="V233" s="12">
        <v>18355</v>
      </c>
      <c r="W233" s="12">
        <v>17273</v>
      </c>
      <c r="X233" s="12">
        <v>15116</v>
      </c>
      <c r="Y233" s="12">
        <v>14435</v>
      </c>
      <c r="Z233" s="5"/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338816</v>
      </c>
      <c r="AD233" s="5">
        <f t="shared" si="26"/>
        <v>117933</v>
      </c>
      <c r="AE233" s="5">
        <f t="shared" si="27"/>
        <v>456749</v>
      </c>
      <c r="AG233" s="2">
        <f t="shared" si="28"/>
        <v>8</v>
      </c>
      <c r="AH233" s="2">
        <f t="shared" si="29"/>
        <v>2024</v>
      </c>
      <c r="AJ233" s="5">
        <f t="shared" si="30"/>
        <v>26032</v>
      </c>
      <c r="AK233" s="2">
        <f t="shared" si="31"/>
        <v>15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40"/>
    </row>
    <row r="234" spans="1:89" x14ac:dyDescent="0.25">
      <c r="A234" s="18">
        <v>45517</v>
      </c>
      <c r="B234" s="12">
        <v>14616</v>
      </c>
      <c r="C234" s="12">
        <v>14424</v>
      </c>
      <c r="D234" s="12">
        <v>13991</v>
      </c>
      <c r="E234" s="12">
        <v>14309</v>
      </c>
      <c r="F234" s="12">
        <v>14245</v>
      </c>
      <c r="G234" s="12">
        <v>14942</v>
      </c>
      <c r="H234" s="12">
        <v>15476</v>
      </c>
      <c r="I234" s="12">
        <v>17072</v>
      </c>
      <c r="J234" s="12">
        <v>19349</v>
      </c>
      <c r="K234" s="12">
        <v>18957</v>
      </c>
      <c r="L234" s="12">
        <v>20439</v>
      </c>
      <c r="M234" s="12">
        <v>21289</v>
      </c>
      <c r="N234" s="12">
        <v>22411</v>
      </c>
      <c r="O234" s="12">
        <v>23644</v>
      </c>
      <c r="P234" s="12">
        <v>25522</v>
      </c>
      <c r="Q234" s="12">
        <v>25857</v>
      </c>
      <c r="R234" s="12">
        <v>25315</v>
      </c>
      <c r="S234" s="12">
        <v>23364</v>
      </c>
      <c r="T234" s="12">
        <v>22673</v>
      </c>
      <c r="U234" s="12">
        <v>20455</v>
      </c>
      <c r="V234" s="12">
        <v>19012</v>
      </c>
      <c r="W234" s="12">
        <v>17909</v>
      </c>
      <c r="X234" s="12">
        <v>15799</v>
      </c>
      <c r="Y234" s="12">
        <v>14972</v>
      </c>
      <c r="Z234" s="5"/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339067</v>
      </c>
      <c r="AD234" s="5">
        <f t="shared" si="26"/>
        <v>116975</v>
      </c>
      <c r="AE234" s="5">
        <f t="shared" si="27"/>
        <v>456042</v>
      </c>
      <c r="AG234" s="2">
        <f t="shared" si="28"/>
        <v>8</v>
      </c>
      <c r="AH234" s="2">
        <f t="shared" si="29"/>
        <v>2024</v>
      </c>
      <c r="AJ234" s="5">
        <f t="shared" si="30"/>
        <v>25857</v>
      </c>
      <c r="AK234" s="2">
        <f t="shared" si="31"/>
        <v>16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40"/>
    </row>
    <row r="235" spans="1:89" x14ac:dyDescent="0.25">
      <c r="A235" s="18">
        <v>45518</v>
      </c>
      <c r="B235" s="12">
        <v>15128</v>
      </c>
      <c r="C235" s="12">
        <v>14677</v>
      </c>
      <c r="D235" s="12">
        <v>14639</v>
      </c>
      <c r="E235" s="12">
        <v>14388</v>
      </c>
      <c r="F235" s="12">
        <v>14335</v>
      </c>
      <c r="G235" s="12">
        <v>15002</v>
      </c>
      <c r="H235" s="12">
        <v>15400</v>
      </c>
      <c r="I235" s="12">
        <v>17348</v>
      </c>
      <c r="J235" s="12">
        <v>19849</v>
      </c>
      <c r="K235" s="12">
        <v>19366</v>
      </c>
      <c r="L235" s="12">
        <v>20472</v>
      </c>
      <c r="M235" s="12">
        <v>21996</v>
      </c>
      <c r="N235" s="12">
        <v>23080</v>
      </c>
      <c r="O235" s="12">
        <v>25497</v>
      </c>
      <c r="P235" s="12">
        <v>26913</v>
      </c>
      <c r="Q235" s="12">
        <v>27887</v>
      </c>
      <c r="R235" s="12">
        <v>25364</v>
      </c>
      <c r="S235" s="12">
        <v>22755</v>
      </c>
      <c r="T235" s="12">
        <v>21484</v>
      </c>
      <c r="U235" s="12">
        <v>19841</v>
      </c>
      <c r="V235" s="12">
        <v>18382</v>
      </c>
      <c r="W235" s="12">
        <v>17350</v>
      </c>
      <c r="X235" s="12">
        <v>15372</v>
      </c>
      <c r="Y235" s="12">
        <v>14666</v>
      </c>
      <c r="Z235" s="5"/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342956</v>
      </c>
      <c r="AD235" s="5">
        <f t="shared" si="26"/>
        <v>118235</v>
      </c>
      <c r="AE235" s="5">
        <f t="shared" si="27"/>
        <v>461191</v>
      </c>
      <c r="AG235" s="2">
        <f t="shared" si="28"/>
        <v>8</v>
      </c>
      <c r="AH235" s="2">
        <f t="shared" si="29"/>
        <v>2024</v>
      </c>
      <c r="AJ235" s="5">
        <f t="shared" si="30"/>
        <v>27887</v>
      </c>
      <c r="AK235" s="2">
        <f t="shared" si="31"/>
        <v>16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40"/>
    </row>
    <row r="236" spans="1:89" x14ac:dyDescent="0.25">
      <c r="A236" s="18">
        <v>45519</v>
      </c>
      <c r="B236" s="12">
        <v>14603</v>
      </c>
      <c r="C236" s="12">
        <v>14329</v>
      </c>
      <c r="D236" s="12">
        <v>14211</v>
      </c>
      <c r="E236" s="12">
        <v>14048</v>
      </c>
      <c r="F236" s="12">
        <v>14306</v>
      </c>
      <c r="G236" s="12">
        <v>14713</v>
      </c>
      <c r="H236" s="12">
        <v>15398</v>
      </c>
      <c r="I236" s="12">
        <v>17389</v>
      </c>
      <c r="J236" s="12">
        <v>20255</v>
      </c>
      <c r="K236" s="12">
        <v>19396</v>
      </c>
      <c r="L236" s="12">
        <v>20845</v>
      </c>
      <c r="M236" s="12">
        <v>21156</v>
      </c>
      <c r="N236" s="12">
        <v>21788</v>
      </c>
      <c r="O236" s="12">
        <v>23270</v>
      </c>
      <c r="P236" s="12">
        <v>25296</v>
      </c>
      <c r="Q236" s="12">
        <v>25224</v>
      </c>
      <c r="R236" s="12">
        <v>24147</v>
      </c>
      <c r="S236" s="12">
        <v>22078</v>
      </c>
      <c r="T236" s="12">
        <v>20886</v>
      </c>
      <c r="U236" s="12">
        <v>19149</v>
      </c>
      <c r="V236" s="12">
        <v>18005</v>
      </c>
      <c r="W236" s="12">
        <v>16994</v>
      </c>
      <c r="X236" s="12">
        <v>14877</v>
      </c>
      <c r="Y236" s="12">
        <v>14498</v>
      </c>
      <c r="Z236" s="5"/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330755</v>
      </c>
      <c r="AD236" s="5">
        <f t="shared" si="26"/>
        <v>116106</v>
      </c>
      <c r="AE236" s="5">
        <f t="shared" si="27"/>
        <v>446861</v>
      </c>
      <c r="AG236" s="2">
        <f t="shared" si="28"/>
        <v>8</v>
      </c>
      <c r="AH236" s="2">
        <f t="shared" si="29"/>
        <v>2024</v>
      </c>
      <c r="AJ236" s="5">
        <f t="shared" si="30"/>
        <v>25296</v>
      </c>
      <c r="AK236" s="2">
        <f t="shared" si="31"/>
        <v>15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40"/>
    </row>
    <row r="237" spans="1:89" x14ac:dyDescent="0.25">
      <c r="A237" s="18">
        <v>45520</v>
      </c>
      <c r="B237" s="12">
        <v>14302</v>
      </c>
      <c r="C237" s="12">
        <v>14140</v>
      </c>
      <c r="D237" s="12">
        <v>13859</v>
      </c>
      <c r="E237" s="12">
        <v>13992</v>
      </c>
      <c r="F237" s="12">
        <v>13970</v>
      </c>
      <c r="G237" s="12">
        <v>14680</v>
      </c>
      <c r="H237" s="12">
        <v>15380</v>
      </c>
      <c r="I237" s="12">
        <v>16926</v>
      </c>
      <c r="J237" s="12">
        <v>19726</v>
      </c>
      <c r="K237" s="12">
        <v>19281</v>
      </c>
      <c r="L237" s="12">
        <v>20212</v>
      </c>
      <c r="M237" s="12">
        <v>20841</v>
      </c>
      <c r="N237" s="12">
        <v>21763</v>
      </c>
      <c r="O237" s="12">
        <v>23284</v>
      </c>
      <c r="P237" s="12">
        <v>24579</v>
      </c>
      <c r="Q237" s="12">
        <v>24711</v>
      </c>
      <c r="R237" s="12">
        <v>24016</v>
      </c>
      <c r="S237" s="12">
        <v>21941</v>
      </c>
      <c r="T237" s="12">
        <v>20976</v>
      </c>
      <c r="U237" s="12">
        <v>18957</v>
      </c>
      <c r="V237" s="12">
        <v>17844</v>
      </c>
      <c r="W237" s="12">
        <v>16867</v>
      </c>
      <c r="X237" s="12">
        <v>15165</v>
      </c>
      <c r="Y237" s="12">
        <v>14406</v>
      </c>
      <c r="Z237" s="5"/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327089</v>
      </c>
      <c r="AD237" s="5">
        <f t="shared" si="26"/>
        <v>114729</v>
      </c>
      <c r="AE237" s="5">
        <f t="shared" si="27"/>
        <v>441818</v>
      </c>
      <c r="AG237" s="2">
        <f t="shared" si="28"/>
        <v>8</v>
      </c>
      <c r="AH237" s="2">
        <f t="shared" si="29"/>
        <v>2024</v>
      </c>
      <c r="AJ237" s="5">
        <f t="shared" si="30"/>
        <v>24711</v>
      </c>
      <c r="AK237" s="2">
        <f t="shared" si="31"/>
        <v>16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40"/>
    </row>
    <row r="238" spans="1:89" x14ac:dyDescent="0.25">
      <c r="A238" s="18">
        <v>45521</v>
      </c>
      <c r="B238" s="12">
        <v>14118</v>
      </c>
      <c r="C238" s="12">
        <v>13951</v>
      </c>
      <c r="D238" s="12">
        <v>13768</v>
      </c>
      <c r="E238" s="12">
        <v>13749</v>
      </c>
      <c r="F238" s="12">
        <v>13402</v>
      </c>
      <c r="G238" s="12">
        <v>13899</v>
      </c>
      <c r="H238" s="12">
        <v>13925</v>
      </c>
      <c r="I238" s="12">
        <v>15174</v>
      </c>
      <c r="J238" s="12">
        <v>17125</v>
      </c>
      <c r="K238" s="12">
        <v>16779</v>
      </c>
      <c r="L238" s="12">
        <v>17534</v>
      </c>
      <c r="M238" s="12">
        <v>18772</v>
      </c>
      <c r="N238" s="12">
        <v>18701</v>
      </c>
      <c r="O238" s="12">
        <v>19794</v>
      </c>
      <c r="P238" s="12">
        <v>20799</v>
      </c>
      <c r="Q238" s="12">
        <v>21457</v>
      </c>
      <c r="R238" s="12">
        <v>21276</v>
      </c>
      <c r="S238" s="12">
        <v>20280</v>
      </c>
      <c r="T238" s="12">
        <v>19158</v>
      </c>
      <c r="U238" s="12">
        <v>17415</v>
      </c>
      <c r="V238" s="12">
        <v>16665</v>
      </c>
      <c r="W238" s="12">
        <v>16220</v>
      </c>
      <c r="X238" s="12">
        <v>14739</v>
      </c>
      <c r="Y238" s="12">
        <v>14126</v>
      </c>
      <c r="Z238" s="5"/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402826</v>
      </c>
      <c r="AE238" s="5">
        <f t="shared" si="27"/>
        <v>402826</v>
      </c>
      <c r="AG238" s="2">
        <f t="shared" si="28"/>
        <v>8</v>
      </c>
      <c r="AH238" s="2">
        <f t="shared" si="29"/>
        <v>2024</v>
      </c>
      <c r="AJ238" s="5">
        <f t="shared" si="30"/>
        <v>21457</v>
      </c>
      <c r="AK238" s="2">
        <f t="shared" si="31"/>
        <v>16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40"/>
    </row>
    <row r="239" spans="1:89" x14ac:dyDescent="0.25">
      <c r="A239" s="18">
        <v>45522</v>
      </c>
      <c r="B239" s="12">
        <v>14084</v>
      </c>
      <c r="C239" s="12">
        <v>13748</v>
      </c>
      <c r="D239" s="12">
        <v>13844</v>
      </c>
      <c r="E239" s="12">
        <v>13707</v>
      </c>
      <c r="F239" s="12">
        <v>13512</v>
      </c>
      <c r="G239" s="12">
        <v>13846</v>
      </c>
      <c r="H239" s="12">
        <v>13953</v>
      </c>
      <c r="I239" s="12">
        <v>15126</v>
      </c>
      <c r="J239" s="12">
        <v>17947</v>
      </c>
      <c r="K239" s="12">
        <v>18385</v>
      </c>
      <c r="L239" s="12">
        <v>19922</v>
      </c>
      <c r="M239" s="12">
        <v>21888</v>
      </c>
      <c r="N239" s="12">
        <v>21967</v>
      </c>
      <c r="O239" s="12">
        <v>23099</v>
      </c>
      <c r="P239" s="12">
        <v>24330</v>
      </c>
      <c r="Q239" s="12">
        <v>23659</v>
      </c>
      <c r="R239" s="12">
        <v>22195</v>
      </c>
      <c r="S239" s="12">
        <v>21022</v>
      </c>
      <c r="T239" s="12">
        <v>19526</v>
      </c>
      <c r="U239" s="12">
        <v>17873</v>
      </c>
      <c r="V239" s="12">
        <v>16730</v>
      </c>
      <c r="W239" s="12">
        <v>16122</v>
      </c>
      <c r="X239" s="12">
        <v>14319</v>
      </c>
      <c r="Y239" s="12">
        <v>13933</v>
      </c>
      <c r="Z239" s="5"/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424737</v>
      </c>
      <c r="AE239" s="5">
        <f t="shared" si="27"/>
        <v>424737</v>
      </c>
      <c r="AG239" s="2">
        <f t="shared" si="28"/>
        <v>8</v>
      </c>
      <c r="AH239" s="2">
        <f t="shared" si="29"/>
        <v>2024</v>
      </c>
      <c r="AJ239" s="5">
        <f t="shared" si="30"/>
        <v>24330</v>
      </c>
      <c r="AK239" s="2">
        <f t="shared" si="31"/>
        <v>15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40"/>
    </row>
    <row r="240" spans="1:89" x14ac:dyDescent="0.25">
      <c r="A240" s="18">
        <v>45523</v>
      </c>
      <c r="B240" s="12">
        <v>14015</v>
      </c>
      <c r="C240" s="12">
        <v>13949</v>
      </c>
      <c r="D240" s="12">
        <v>13728</v>
      </c>
      <c r="E240" s="12">
        <v>14014</v>
      </c>
      <c r="F240" s="12">
        <v>14020</v>
      </c>
      <c r="G240" s="12">
        <v>14907</v>
      </c>
      <c r="H240" s="12">
        <v>15709</v>
      </c>
      <c r="I240" s="12">
        <v>17729</v>
      </c>
      <c r="J240" s="12">
        <v>21192</v>
      </c>
      <c r="K240" s="12">
        <v>21038</v>
      </c>
      <c r="L240" s="12">
        <v>22846</v>
      </c>
      <c r="M240" s="12">
        <v>24576</v>
      </c>
      <c r="N240" s="12">
        <v>24717</v>
      </c>
      <c r="O240" s="12">
        <v>26529</v>
      </c>
      <c r="P240" s="12">
        <v>27052</v>
      </c>
      <c r="Q240" s="12">
        <v>25986</v>
      </c>
      <c r="R240" s="12">
        <v>24999</v>
      </c>
      <c r="S240" s="12">
        <v>22578</v>
      </c>
      <c r="T240" s="12">
        <v>21544</v>
      </c>
      <c r="U240" s="12">
        <v>19326</v>
      </c>
      <c r="V240" s="12">
        <v>17920</v>
      </c>
      <c r="W240" s="12">
        <v>16801</v>
      </c>
      <c r="X240" s="12">
        <v>14971</v>
      </c>
      <c r="Y240" s="12">
        <v>14693</v>
      </c>
      <c r="Z240" s="5"/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349804</v>
      </c>
      <c r="AD240" s="5">
        <f t="shared" si="26"/>
        <v>115035</v>
      </c>
      <c r="AE240" s="5">
        <f t="shared" si="27"/>
        <v>464839</v>
      </c>
      <c r="AG240" s="2">
        <f t="shared" si="28"/>
        <v>8</v>
      </c>
      <c r="AH240" s="2">
        <f t="shared" si="29"/>
        <v>2024</v>
      </c>
      <c r="AJ240" s="5">
        <f t="shared" si="30"/>
        <v>27052</v>
      </c>
      <c r="AK240" s="2">
        <f t="shared" si="31"/>
        <v>15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40"/>
    </row>
    <row r="241" spans="1:89" x14ac:dyDescent="0.25">
      <c r="A241" s="18">
        <v>45524</v>
      </c>
      <c r="B241" s="12">
        <v>14693</v>
      </c>
      <c r="C241" s="12">
        <v>14655</v>
      </c>
      <c r="D241" s="12">
        <v>14221</v>
      </c>
      <c r="E241" s="12">
        <v>14505</v>
      </c>
      <c r="F241" s="12">
        <v>14470</v>
      </c>
      <c r="G241" s="12">
        <v>15311</v>
      </c>
      <c r="H241" s="12">
        <v>15788</v>
      </c>
      <c r="I241" s="12">
        <v>17871</v>
      </c>
      <c r="J241" s="12">
        <v>20753</v>
      </c>
      <c r="K241" s="12">
        <v>20773</v>
      </c>
      <c r="L241" s="12">
        <v>22202</v>
      </c>
      <c r="M241" s="12">
        <v>23606</v>
      </c>
      <c r="N241" s="12">
        <v>23903</v>
      </c>
      <c r="O241" s="12">
        <v>24650</v>
      </c>
      <c r="P241" s="12">
        <v>24660</v>
      </c>
      <c r="Q241" s="12">
        <v>24517</v>
      </c>
      <c r="R241" s="12">
        <v>23172</v>
      </c>
      <c r="S241" s="12">
        <v>20742</v>
      </c>
      <c r="T241" s="12">
        <v>19868</v>
      </c>
      <c r="U241" s="12">
        <v>18274</v>
      </c>
      <c r="V241" s="12">
        <v>17060</v>
      </c>
      <c r="W241" s="12">
        <v>15945</v>
      </c>
      <c r="X241" s="12">
        <v>14163</v>
      </c>
      <c r="Y241" s="12">
        <v>13549</v>
      </c>
      <c r="Z241" s="5"/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332159</v>
      </c>
      <c r="AD241" s="5">
        <f t="shared" si="26"/>
        <v>117192</v>
      </c>
      <c r="AE241" s="5">
        <f t="shared" si="27"/>
        <v>449351</v>
      </c>
      <c r="AG241" s="2">
        <f t="shared" si="28"/>
        <v>8</v>
      </c>
      <c r="AH241" s="2">
        <f t="shared" si="29"/>
        <v>2024</v>
      </c>
      <c r="AJ241" s="5">
        <f t="shared" si="30"/>
        <v>24660</v>
      </c>
      <c r="AK241" s="2">
        <f t="shared" si="31"/>
        <v>15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40"/>
    </row>
    <row r="242" spans="1:89" x14ac:dyDescent="0.25">
      <c r="A242" s="18">
        <v>45525</v>
      </c>
      <c r="B242" s="12">
        <v>13687</v>
      </c>
      <c r="C242" s="12">
        <v>13433</v>
      </c>
      <c r="D242" s="12">
        <v>13354</v>
      </c>
      <c r="E242" s="12">
        <v>13365</v>
      </c>
      <c r="F242" s="12">
        <v>13434</v>
      </c>
      <c r="G242" s="12">
        <v>14429</v>
      </c>
      <c r="H242" s="12">
        <v>14986</v>
      </c>
      <c r="I242" s="12">
        <v>16591</v>
      </c>
      <c r="J242" s="12">
        <v>19157</v>
      </c>
      <c r="K242" s="12">
        <v>18552</v>
      </c>
      <c r="L242" s="12">
        <v>19334</v>
      </c>
      <c r="M242" s="12">
        <v>19929</v>
      </c>
      <c r="N242" s="12">
        <v>20746</v>
      </c>
      <c r="O242" s="12">
        <v>22588</v>
      </c>
      <c r="P242" s="12">
        <v>24017</v>
      </c>
      <c r="Q242" s="12">
        <v>23882</v>
      </c>
      <c r="R242" s="12">
        <v>21984</v>
      </c>
      <c r="S242" s="12">
        <v>20536</v>
      </c>
      <c r="T242" s="12">
        <v>19920</v>
      </c>
      <c r="U242" s="12">
        <v>18269</v>
      </c>
      <c r="V242" s="12">
        <v>17103</v>
      </c>
      <c r="W242" s="12">
        <v>15965</v>
      </c>
      <c r="X242" s="12">
        <v>14183</v>
      </c>
      <c r="Y242" s="12">
        <v>13540</v>
      </c>
      <c r="Z242" s="5"/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312756</v>
      </c>
      <c r="AD242" s="5">
        <f t="shared" si="26"/>
        <v>110228</v>
      </c>
      <c r="AE242" s="5">
        <f t="shared" si="27"/>
        <v>422984</v>
      </c>
      <c r="AG242" s="2">
        <f t="shared" si="28"/>
        <v>8</v>
      </c>
      <c r="AH242" s="2">
        <f t="shared" si="29"/>
        <v>2024</v>
      </c>
      <c r="AJ242" s="5">
        <f t="shared" si="30"/>
        <v>24017</v>
      </c>
      <c r="AK242" s="2">
        <f t="shared" si="31"/>
        <v>15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40"/>
    </row>
    <row r="243" spans="1:89" x14ac:dyDescent="0.25">
      <c r="A243" s="18">
        <v>45526</v>
      </c>
      <c r="B243" s="12">
        <v>13606</v>
      </c>
      <c r="C243" s="12">
        <v>13404</v>
      </c>
      <c r="D243" s="12">
        <v>13170</v>
      </c>
      <c r="E243" s="12">
        <v>13196</v>
      </c>
      <c r="F243" s="12">
        <v>13283</v>
      </c>
      <c r="G243" s="12">
        <v>14252</v>
      </c>
      <c r="H243" s="12">
        <v>14747</v>
      </c>
      <c r="I243" s="12">
        <v>16325</v>
      </c>
      <c r="J243" s="12">
        <v>18402</v>
      </c>
      <c r="K243" s="12">
        <v>17115</v>
      </c>
      <c r="L243" s="12">
        <v>18079</v>
      </c>
      <c r="M243" s="12">
        <v>20329</v>
      </c>
      <c r="N243" s="12">
        <v>20699</v>
      </c>
      <c r="O243" s="12">
        <v>21607</v>
      </c>
      <c r="P243" s="12">
        <v>22184</v>
      </c>
      <c r="Q243" s="12">
        <v>22682</v>
      </c>
      <c r="R243" s="12">
        <v>22116</v>
      </c>
      <c r="S243" s="12">
        <v>20168</v>
      </c>
      <c r="T243" s="12">
        <v>19327</v>
      </c>
      <c r="U243" s="12">
        <v>17726</v>
      </c>
      <c r="V243" s="12">
        <v>16703</v>
      </c>
      <c r="W243" s="12">
        <v>15715</v>
      </c>
      <c r="X243" s="12">
        <v>13864</v>
      </c>
      <c r="Y243" s="12">
        <v>13436</v>
      </c>
      <c r="Z243" s="5"/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303041</v>
      </c>
      <c r="AD243" s="5">
        <f t="shared" si="26"/>
        <v>109094</v>
      </c>
      <c r="AE243" s="5">
        <f t="shared" si="27"/>
        <v>412135</v>
      </c>
      <c r="AG243" s="2">
        <f t="shared" si="28"/>
        <v>8</v>
      </c>
      <c r="AH243" s="2">
        <f t="shared" si="29"/>
        <v>2024</v>
      </c>
      <c r="AJ243" s="5">
        <f t="shared" si="30"/>
        <v>22682</v>
      </c>
      <c r="AK243" s="2">
        <f t="shared" si="31"/>
        <v>16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40"/>
    </row>
    <row r="244" spans="1:89" x14ac:dyDescent="0.25">
      <c r="A244" s="18">
        <v>45527</v>
      </c>
      <c r="B244" s="12">
        <v>13511</v>
      </c>
      <c r="C244" s="12">
        <v>13164</v>
      </c>
      <c r="D244" s="12">
        <v>13058</v>
      </c>
      <c r="E244" s="12">
        <v>13269</v>
      </c>
      <c r="F244" s="12">
        <v>13182</v>
      </c>
      <c r="G244" s="12">
        <v>13710</v>
      </c>
      <c r="H244" s="12">
        <v>14607</v>
      </c>
      <c r="I244" s="12">
        <v>15753</v>
      </c>
      <c r="J244" s="12">
        <v>17732</v>
      </c>
      <c r="K244" s="12">
        <v>17450</v>
      </c>
      <c r="L244" s="12">
        <v>18776</v>
      </c>
      <c r="M244" s="12">
        <v>20283</v>
      </c>
      <c r="N244" s="12">
        <v>20780</v>
      </c>
      <c r="O244" s="12">
        <v>21397</v>
      </c>
      <c r="P244" s="12">
        <v>22461</v>
      </c>
      <c r="Q244" s="12">
        <v>21965</v>
      </c>
      <c r="R244" s="12">
        <v>21018</v>
      </c>
      <c r="S244" s="12">
        <v>19949</v>
      </c>
      <c r="T244" s="12">
        <v>19262</v>
      </c>
      <c r="U244" s="12">
        <v>17898</v>
      </c>
      <c r="V244" s="12">
        <v>16649</v>
      </c>
      <c r="W244" s="12">
        <v>15972</v>
      </c>
      <c r="X244" s="12">
        <v>14029</v>
      </c>
      <c r="Y244" s="12">
        <v>13470</v>
      </c>
      <c r="Z244" s="5"/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301374</v>
      </c>
      <c r="AD244" s="5">
        <f t="shared" si="26"/>
        <v>107971</v>
      </c>
      <c r="AE244" s="5">
        <f t="shared" si="27"/>
        <v>409345</v>
      </c>
      <c r="AG244" s="2">
        <f t="shared" si="28"/>
        <v>8</v>
      </c>
      <c r="AH244" s="2">
        <f t="shared" si="29"/>
        <v>2024</v>
      </c>
      <c r="AJ244" s="5">
        <f t="shared" si="30"/>
        <v>22461</v>
      </c>
      <c r="AK244" s="2">
        <f t="shared" si="31"/>
        <v>15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40"/>
    </row>
    <row r="245" spans="1:89" x14ac:dyDescent="0.25">
      <c r="A245" s="18">
        <v>45528</v>
      </c>
      <c r="B245" s="12">
        <v>13275</v>
      </c>
      <c r="C245" s="12">
        <v>13192</v>
      </c>
      <c r="D245" s="12">
        <v>12931</v>
      </c>
      <c r="E245" s="12">
        <v>12940</v>
      </c>
      <c r="F245" s="12">
        <v>12797</v>
      </c>
      <c r="G245" s="12">
        <v>13260</v>
      </c>
      <c r="H245" s="12">
        <v>13352</v>
      </c>
      <c r="I245" s="12">
        <v>14335</v>
      </c>
      <c r="J245" s="12">
        <v>15903</v>
      </c>
      <c r="K245" s="12">
        <v>15309</v>
      </c>
      <c r="L245" s="12">
        <v>16462</v>
      </c>
      <c r="M245" s="12">
        <v>18097</v>
      </c>
      <c r="N245" s="12">
        <v>18612</v>
      </c>
      <c r="O245" s="12">
        <v>19962</v>
      </c>
      <c r="P245" s="12">
        <v>21749</v>
      </c>
      <c r="Q245" s="12">
        <v>21723</v>
      </c>
      <c r="R245" s="12">
        <v>21718</v>
      </c>
      <c r="S245" s="12">
        <v>21120</v>
      </c>
      <c r="T245" s="12">
        <v>20369</v>
      </c>
      <c r="U245" s="12">
        <v>18301</v>
      </c>
      <c r="V245" s="12">
        <v>17336</v>
      </c>
      <c r="W245" s="12">
        <v>16510</v>
      </c>
      <c r="X245" s="12">
        <v>15010</v>
      </c>
      <c r="Y245" s="12">
        <v>14182</v>
      </c>
      <c r="Z245" s="5"/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398445</v>
      </c>
      <c r="AE245" s="5">
        <f t="shared" si="27"/>
        <v>398445</v>
      </c>
      <c r="AG245" s="2">
        <f t="shared" si="28"/>
        <v>8</v>
      </c>
      <c r="AH245" s="2">
        <f t="shared" si="29"/>
        <v>2024</v>
      </c>
      <c r="AJ245" s="5">
        <f t="shared" si="30"/>
        <v>21749</v>
      </c>
      <c r="AK245" s="2">
        <f t="shared" si="31"/>
        <v>15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40"/>
    </row>
    <row r="246" spans="1:89" x14ac:dyDescent="0.25">
      <c r="A246" s="18">
        <v>45529</v>
      </c>
      <c r="B246" s="12">
        <v>14010</v>
      </c>
      <c r="C246" s="12">
        <v>13877</v>
      </c>
      <c r="D246" s="12">
        <v>13771</v>
      </c>
      <c r="E246" s="12">
        <v>13611</v>
      </c>
      <c r="F246" s="12">
        <v>13244</v>
      </c>
      <c r="G246" s="12">
        <v>13452</v>
      </c>
      <c r="H246" s="12">
        <v>13334</v>
      </c>
      <c r="I246" s="12">
        <v>14554</v>
      </c>
      <c r="J246" s="12">
        <v>16159</v>
      </c>
      <c r="K246" s="12">
        <v>15925</v>
      </c>
      <c r="L246" s="12">
        <v>17193</v>
      </c>
      <c r="M246" s="12">
        <v>19049</v>
      </c>
      <c r="N246" s="12">
        <v>20056</v>
      </c>
      <c r="O246" s="12">
        <v>21785</v>
      </c>
      <c r="P246" s="12">
        <v>23888</v>
      </c>
      <c r="Q246" s="12">
        <v>24411</v>
      </c>
      <c r="R246" s="12">
        <v>23589</v>
      </c>
      <c r="S246" s="12">
        <v>22275</v>
      </c>
      <c r="T246" s="12">
        <v>21154</v>
      </c>
      <c r="U246" s="12">
        <v>19112</v>
      </c>
      <c r="V246" s="12">
        <v>17933</v>
      </c>
      <c r="W246" s="12">
        <v>16838</v>
      </c>
      <c r="X246" s="12">
        <v>15082</v>
      </c>
      <c r="Y246" s="12">
        <v>14325</v>
      </c>
      <c r="Z246" s="5"/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418627</v>
      </c>
      <c r="AE246" s="5">
        <f t="shared" si="27"/>
        <v>418627</v>
      </c>
      <c r="AG246" s="2">
        <f t="shared" si="28"/>
        <v>8</v>
      </c>
      <c r="AH246" s="2">
        <f t="shared" si="29"/>
        <v>2024</v>
      </c>
      <c r="AJ246" s="5">
        <f t="shared" si="30"/>
        <v>24411</v>
      </c>
      <c r="AK246" s="2">
        <f t="shared" si="31"/>
        <v>16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40"/>
    </row>
    <row r="247" spans="1:89" x14ac:dyDescent="0.25">
      <c r="A247" s="18">
        <v>45530</v>
      </c>
      <c r="B247" s="12">
        <v>14469</v>
      </c>
      <c r="C247" s="12">
        <v>14258</v>
      </c>
      <c r="D247" s="12">
        <v>14107</v>
      </c>
      <c r="E247" s="12">
        <v>14173</v>
      </c>
      <c r="F247" s="12">
        <v>14186</v>
      </c>
      <c r="G247" s="12">
        <v>15009</v>
      </c>
      <c r="H247" s="12">
        <v>15735</v>
      </c>
      <c r="I247" s="12">
        <v>17798</v>
      </c>
      <c r="J247" s="12">
        <v>20855</v>
      </c>
      <c r="K247" s="12">
        <v>20793</v>
      </c>
      <c r="L247" s="12">
        <v>21591</v>
      </c>
      <c r="M247" s="12">
        <v>21393</v>
      </c>
      <c r="N247" s="12">
        <v>21873</v>
      </c>
      <c r="O247" s="12">
        <v>24511</v>
      </c>
      <c r="P247" s="12">
        <v>25403</v>
      </c>
      <c r="Q247" s="12">
        <v>25320</v>
      </c>
      <c r="R247" s="12">
        <v>24563</v>
      </c>
      <c r="S247" s="12">
        <v>22302</v>
      </c>
      <c r="T247" s="12">
        <v>21568</v>
      </c>
      <c r="U247" s="12">
        <v>19543</v>
      </c>
      <c r="V247" s="12">
        <v>18013</v>
      </c>
      <c r="W247" s="12">
        <v>16742</v>
      </c>
      <c r="X247" s="12">
        <v>14670</v>
      </c>
      <c r="Y247" s="12">
        <v>13970</v>
      </c>
      <c r="Z247" s="5"/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336938</v>
      </c>
      <c r="AD247" s="5">
        <f t="shared" si="26"/>
        <v>115907</v>
      </c>
      <c r="AE247" s="5">
        <f t="shared" si="27"/>
        <v>452845</v>
      </c>
      <c r="AG247" s="2">
        <f t="shared" si="28"/>
        <v>8</v>
      </c>
      <c r="AH247" s="2">
        <f t="shared" si="29"/>
        <v>2024</v>
      </c>
      <c r="AJ247" s="5">
        <f t="shared" si="30"/>
        <v>25403</v>
      </c>
      <c r="AK247" s="2">
        <f t="shared" si="31"/>
        <v>15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40"/>
    </row>
    <row r="248" spans="1:89" x14ac:dyDescent="0.25">
      <c r="A248" s="18">
        <v>45531</v>
      </c>
      <c r="B248" s="12">
        <v>14186</v>
      </c>
      <c r="C248" s="12">
        <v>13875</v>
      </c>
      <c r="D248" s="12">
        <v>13639</v>
      </c>
      <c r="E248" s="12">
        <v>13674</v>
      </c>
      <c r="F248" s="12">
        <v>13674</v>
      </c>
      <c r="G248" s="12">
        <v>14597</v>
      </c>
      <c r="H248" s="12">
        <v>15163</v>
      </c>
      <c r="I248" s="12">
        <v>16886</v>
      </c>
      <c r="J248" s="12">
        <v>19141</v>
      </c>
      <c r="K248" s="12">
        <v>18225</v>
      </c>
      <c r="L248" s="12">
        <v>19008</v>
      </c>
      <c r="M248" s="12">
        <v>20644</v>
      </c>
      <c r="N248" s="12">
        <v>21454</v>
      </c>
      <c r="O248" s="12">
        <v>23509</v>
      </c>
      <c r="P248" s="12">
        <v>24954</v>
      </c>
      <c r="Q248" s="12">
        <v>25424</v>
      </c>
      <c r="R248" s="12">
        <v>24800</v>
      </c>
      <c r="S248" s="12">
        <v>22384</v>
      </c>
      <c r="T248" s="12">
        <v>22014</v>
      </c>
      <c r="U248" s="12">
        <v>20178</v>
      </c>
      <c r="V248" s="12">
        <v>18462</v>
      </c>
      <c r="W248" s="12">
        <v>17051</v>
      </c>
      <c r="X248" s="12">
        <v>15055</v>
      </c>
      <c r="Y248" s="12">
        <v>14353</v>
      </c>
      <c r="Z248" s="5"/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329189</v>
      </c>
      <c r="AD248" s="5">
        <f t="shared" si="26"/>
        <v>113161</v>
      </c>
      <c r="AE248" s="5">
        <f t="shared" si="27"/>
        <v>442350</v>
      </c>
      <c r="AG248" s="2">
        <f t="shared" si="28"/>
        <v>8</v>
      </c>
      <c r="AH248" s="2">
        <f t="shared" si="29"/>
        <v>2024</v>
      </c>
      <c r="AJ248" s="5">
        <f t="shared" si="30"/>
        <v>25424</v>
      </c>
      <c r="AK248" s="2">
        <f t="shared" si="31"/>
        <v>16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40"/>
    </row>
    <row r="249" spans="1:89" x14ac:dyDescent="0.25">
      <c r="A249" s="18">
        <v>45532</v>
      </c>
      <c r="B249" s="12">
        <v>14693</v>
      </c>
      <c r="C249" s="12">
        <v>14357</v>
      </c>
      <c r="D249" s="12">
        <v>14339</v>
      </c>
      <c r="E249" s="12">
        <v>14213</v>
      </c>
      <c r="F249" s="12">
        <v>14439</v>
      </c>
      <c r="G249" s="12">
        <v>15390</v>
      </c>
      <c r="H249" s="12">
        <v>16532</v>
      </c>
      <c r="I249" s="12">
        <v>18204</v>
      </c>
      <c r="J249" s="12">
        <v>20958</v>
      </c>
      <c r="K249" s="12">
        <v>21042</v>
      </c>
      <c r="L249" s="12">
        <v>22653</v>
      </c>
      <c r="M249" s="12">
        <v>23525</v>
      </c>
      <c r="N249" s="12">
        <v>23576</v>
      </c>
      <c r="O249" s="12">
        <v>25357</v>
      </c>
      <c r="P249" s="12">
        <v>25184</v>
      </c>
      <c r="Q249" s="12">
        <v>23923</v>
      </c>
      <c r="R249" s="12">
        <v>21573</v>
      </c>
      <c r="S249" s="12">
        <v>20658</v>
      </c>
      <c r="T249" s="12">
        <v>19970</v>
      </c>
      <c r="U249" s="12">
        <v>18529</v>
      </c>
      <c r="V249" s="12">
        <v>17410</v>
      </c>
      <c r="W249" s="12">
        <v>15932</v>
      </c>
      <c r="X249" s="12">
        <v>13982</v>
      </c>
      <c r="Y249" s="12">
        <v>13207</v>
      </c>
      <c r="Z249" s="5"/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332476</v>
      </c>
      <c r="AD249" s="5">
        <f t="shared" si="26"/>
        <v>117170</v>
      </c>
      <c r="AE249" s="5">
        <f t="shared" si="27"/>
        <v>449646</v>
      </c>
      <c r="AG249" s="2">
        <f t="shared" si="28"/>
        <v>8</v>
      </c>
      <c r="AH249" s="2">
        <f t="shared" si="29"/>
        <v>2024</v>
      </c>
      <c r="AJ249" s="5">
        <f t="shared" si="30"/>
        <v>25357</v>
      </c>
      <c r="AK249" s="2">
        <f t="shared" si="31"/>
        <v>14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40"/>
    </row>
    <row r="250" spans="1:89" x14ac:dyDescent="0.25">
      <c r="A250" s="18">
        <v>45533</v>
      </c>
      <c r="B250" s="12">
        <v>12790</v>
      </c>
      <c r="C250" s="12">
        <v>13300</v>
      </c>
      <c r="D250" s="12">
        <v>12947</v>
      </c>
      <c r="E250" s="12">
        <v>12840</v>
      </c>
      <c r="F250" s="12">
        <v>13062</v>
      </c>
      <c r="G250" s="12">
        <v>13884</v>
      </c>
      <c r="H250" s="12">
        <v>14975</v>
      </c>
      <c r="I250" s="12">
        <v>15989</v>
      </c>
      <c r="J250" s="12">
        <v>17872</v>
      </c>
      <c r="K250" s="12">
        <v>16804</v>
      </c>
      <c r="L250" s="12">
        <v>17972</v>
      </c>
      <c r="M250" s="12">
        <v>19079</v>
      </c>
      <c r="N250" s="12">
        <v>19581</v>
      </c>
      <c r="O250" s="12">
        <v>20524</v>
      </c>
      <c r="P250" s="12">
        <v>22086</v>
      </c>
      <c r="Q250" s="12">
        <v>22268</v>
      </c>
      <c r="R250" s="12">
        <v>21442</v>
      </c>
      <c r="S250" s="12">
        <v>19934</v>
      </c>
      <c r="T250" s="12">
        <v>19348</v>
      </c>
      <c r="U250" s="12">
        <v>17830</v>
      </c>
      <c r="V250" s="12">
        <v>16330</v>
      </c>
      <c r="W250" s="12">
        <v>15287</v>
      </c>
      <c r="X250" s="12">
        <v>13432</v>
      </c>
      <c r="Y250" s="12">
        <v>12689</v>
      </c>
      <c r="Z250" s="5"/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295778</v>
      </c>
      <c r="AD250" s="5">
        <f t="shared" si="26"/>
        <v>106487</v>
      </c>
      <c r="AE250" s="5">
        <f t="shared" si="27"/>
        <v>402265</v>
      </c>
      <c r="AG250" s="2">
        <f t="shared" si="28"/>
        <v>8</v>
      </c>
      <c r="AH250" s="2">
        <f t="shared" si="29"/>
        <v>2024</v>
      </c>
      <c r="AJ250" s="5">
        <f t="shared" si="30"/>
        <v>22268</v>
      </c>
      <c r="AK250" s="2">
        <f t="shared" si="31"/>
        <v>16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40"/>
    </row>
    <row r="251" spans="1:89" x14ac:dyDescent="0.25">
      <c r="A251" s="18">
        <v>45534</v>
      </c>
      <c r="B251" s="12">
        <v>12849</v>
      </c>
      <c r="C251" s="12">
        <v>12663</v>
      </c>
      <c r="D251" s="12">
        <v>12531</v>
      </c>
      <c r="E251" s="12">
        <v>12639</v>
      </c>
      <c r="F251" s="12">
        <v>12844</v>
      </c>
      <c r="G251" s="12">
        <v>13606</v>
      </c>
      <c r="H251" s="12">
        <v>14445</v>
      </c>
      <c r="I251" s="12">
        <v>15918</v>
      </c>
      <c r="J251" s="12">
        <v>17947</v>
      </c>
      <c r="K251" s="12">
        <v>17263</v>
      </c>
      <c r="L251" s="12">
        <v>18389</v>
      </c>
      <c r="M251" s="12">
        <v>19360</v>
      </c>
      <c r="N251" s="12">
        <v>19916</v>
      </c>
      <c r="O251" s="12">
        <v>20462</v>
      </c>
      <c r="P251" s="12">
        <v>22057</v>
      </c>
      <c r="Q251" s="12">
        <v>21983</v>
      </c>
      <c r="R251" s="12">
        <v>21156</v>
      </c>
      <c r="S251" s="12">
        <v>19537</v>
      </c>
      <c r="T251" s="12">
        <v>18548</v>
      </c>
      <c r="U251" s="12">
        <v>16994</v>
      </c>
      <c r="V251" s="12">
        <v>15880</v>
      </c>
      <c r="W251" s="12">
        <v>15226</v>
      </c>
      <c r="X251" s="12">
        <v>13512</v>
      </c>
      <c r="Y251" s="12">
        <v>12886</v>
      </c>
      <c r="Z251" s="5"/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294148</v>
      </c>
      <c r="AD251" s="5">
        <f t="shared" si="26"/>
        <v>104463</v>
      </c>
      <c r="AE251" s="5">
        <f t="shared" si="27"/>
        <v>398611</v>
      </c>
      <c r="AG251" s="2">
        <f t="shared" si="28"/>
        <v>8</v>
      </c>
      <c r="AH251" s="2">
        <f t="shared" si="29"/>
        <v>2024</v>
      </c>
      <c r="AJ251" s="5">
        <f t="shared" si="30"/>
        <v>22057</v>
      </c>
      <c r="AK251" s="2">
        <f t="shared" si="31"/>
        <v>15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40"/>
    </row>
    <row r="252" spans="1:89" x14ac:dyDescent="0.25">
      <c r="A252" s="18">
        <v>45535</v>
      </c>
      <c r="B252" s="12">
        <v>12907</v>
      </c>
      <c r="C252" s="12">
        <v>12883</v>
      </c>
      <c r="D252" s="12">
        <v>12877</v>
      </c>
      <c r="E252" s="12">
        <v>12712</v>
      </c>
      <c r="F252" s="12">
        <v>12601</v>
      </c>
      <c r="G252" s="12">
        <v>13128</v>
      </c>
      <c r="H252" s="12">
        <v>13244</v>
      </c>
      <c r="I252" s="12">
        <v>14645</v>
      </c>
      <c r="J252" s="12">
        <v>17023</v>
      </c>
      <c r="K252" s="12">
        <v>17031</v>
      </c>
      <c r="L252" s="12">
        <v>17983</v>
      </c>
      <c r="M252" s="12">
        <v>19743</v>
      </c>
      <c r="N252" s="12">
        <v>19663</v>
      </c>
      <c r="O252" s="12">
        <v>20405</v>
      </c>
      <c r="P252" s="12">
        <v>22303</v>
      </c>
      <c r="Q252" s="12">
        <v>21731</v>
      </c>
      <c r="R252" s="12">
        <v>20715</v>
      </c>
      <c r="S252" s="12">
        <v>19338</v>
      </c>
      <c r="T252" s="12">
        <v>18079</v>
      </c>
      <c r="U252" s="12">
        <v>16528</v>
      </c>
      <c r="V252" s="12">
        <v>15831</v>
      </c>
      <c r="W252" s="12">
        <v>15047</v>
      </c>
      <c r="X252" s="12">
        <v>13828</v>
      </c>
      <c r="Y252" s="12">
        <v>13360</v>
      </c>
      <c r="Z252" s="5"/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393605</v>
      </c>
      <c r="AE252" s="5">
        <f t="shared" si="27"/>
        <v>393605</v>
      </c>
      <c r="AG252" s="2">
        <f t="shared" si="28"/>
        <v>8</v>
      </c>
      <c r="AH252" s="2">
        <f t="shared" si="29"/>
        <v>2024</v>
      </c>
      <c r="AJ252" s="5">
        <f t="shared" si="30"/>
        <v>22303</v>
      </c>
      <c r="AK252" s="2">
        <f t="shared" si="31"/>
        <v>15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40"/>
    </row>
    <row r="253" spans="1:89" x14ac:dyDescent="0.25">
      <c r="A253" s="18">
        <v>45536</v>
      </c>
      <c r="B253" s="12">
        <v>13876</v>
      </c>
      <c r="C253" s="12">
        <v>13825</v>
      </c>
      <c r="D253" s="12">
        <v>13948</v>
      </c>
      <c r="E253" s="12">
        <v>13607</v>
      </c>
      <c r="F253" s="12">
        <v>13315</v>
      </c>
      <c r="G253" s="12">
        <v>13496</v>
      </c>
      <c r="H253" s="12">
        <v>12268</v>
      </c>
      <c r="I253" s="12">
        <v>14040</v>
      </c>
      <c r="J253" s="12">
        <v>17305</v>
      </c>
      <c r="K253" s="12">
        <v>19017</v>
      </c>
      <c r="L253" s="12">
        <v>20698</v>
      </c>
      <c r="M253" s="12">
        <v>21391</v>
      </c>
      <c r="N253" s="12">
        <v>21184</v>
      </c>
      <c r="O253" s="12">
        <v>21790</v>
      </c>
      <c r="P253" s="12">
        <v>22524</v>
      </c>
      <c r="Q253" s="12">
        <v>22474</v>
      </c>
      <c r="R253" s="12">
        <v>21320</v>
      </c>
      <c r="S253" s="12">
        <v>19849</v>
      </c>
      <c r="T253" s="12">
        <v>18583</v>
      </c>
      <c r="U253" s="12">
        <v>17289</v>
      </c>
      <c r="V253" s="12">
        <v>16684</v>
      </c>
      <c r="W253" s="12">
        <v>16986</v>
      </c>
      <c r="X253" s="12">
        <v>15953</v>
      </c>
      <c r="Y253" s="12">
        <v>15423</v>
      </c>
      <c r="Z253" s="5"/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416845</v>
      </c>
      <c r="AE253" s="5">
        <f t="shared" si="27"/>
        <v>416845</v>
      </c>
      <c r="AG253" s="2">
        <f t="shared" si="28"/>
        <v>9</v>
      </c>
      <c r="AH253" s="2">
        <f t="shared" si="29"/>
        <v>2024</v>
      </c>
      <c r="AJ253" s="5">
        <f t="shared" si="30"/>
        <v>22524</v>
      </c>
      <c r="AK253" s="2">
        <f t="shared" si="31"/>
        <v>15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40"/>
    </row>
    <row r="254" spans="1:89" x14ac:dyDescent="0.25">
      <c r="A254" s="18">
        <v>45537</v>
      </c>
      <c r="B254" s="12">
        <v>14928</v>
      </c>
      <c r="C254" s="12">
        <v>14643</v>
      </c>
      <c r="D254" s="12">
        <v>14510</v>
      </c>
      <c r="E254" s="12">
        <v>13958</v>
      </c>
      <c r="F254" s="12">
        <v>13996</v>
      </c>
      <c r="G254" s="12">
        <v>13670</v>
      </c>
      <c r="H254" s="12">
        <v>12323</v>
      </c>
      <c r="I254" s="12">
        <v>13247</v>
      </c>
      <c r="J254" s="12">
        <v>15632</v>
      </c>
      <c r="K254" s="12">
        <v>16415</v>
      </c>
      <c r="L254" s="12">
        <v>17720</v>
      </c>
      <c r="M254" s="12">
        <v>18553</v>
      </c>
      <c r="N254" s="12">
        <v>18610</v>
      </c>
      <c r="O254" s="12">
        <v>19968</v>
      </c>
      <c r="P254" s="12">
        <v>20126</v>
      </c>
      <c r="Q254" s="12">
        <v>21081</v>
      </c>
      <c r="R254" s="12">
        <v>20006</v>
      </c>
      <c r="S254" s="12">
        <v>18637</v>
      </c>
      <c r="T254" s="12">
        <v>17612</v>
      </c>
      <c r="U254" s="12">
        <v>16558</v>
      </c>
      <c r="V254" s="12">
        <v>15723</v>
      </c>
      <c r="W254" s="12">
        <v>15633</v>
      </c>
      <c r="X254" s="12">
        <v>13828</v>
      </c>
      <c r="Y254" s="12">
        <v>13353</v>
      </c>
      <c r="Z254" s="5"/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390730</v>
      </c>
      <c r="AE254" s="5">
        <f t="shared" si="27"/>
        <v>390730</v>
      </c>
      <c r="AG254" s="2">
        <f t="shared" si="28"/>
        <v>9</v>
      </c>
      <c r="AH254" s="2">
        <f t="shared" si="29"/>
        <v>2024</v>
      </c>
      <c r="AJ254" s="5">
        <f t="shared" si="30"/>
        <v>21081</v>
      </c>
      <c r="AK254" s="2">
        <f t="shared" si="31"/>
        <v>16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40"/>
    </row>
    <row r="255" spans="1:89" x14ac:dyDescent="0.25">
      <c r="A255" s="18">
        <v>45538</v>
      </c>
      <c r="B255" s="12">
        <v>13053</v>
      </c>
      <c r="C255" s="12">
        <v>13018</v>
      </c>
      <c r="D255" s="12">
        <v>12962</v>
      </c>
      <c r="E255" s="12">
        <v>12717</v>
      </c>
      <c r="F255" s="12">
        <v>12882</v>
      </c>
      <c r="G255" s="12">
        <v>13850</v>
      </c>
      <c r="H255" s="12">
        <v>13311</v>
      </c>
      <c r="I255" s="12">
        <v>14445</v>
      </c>
      <c r="J255" s="12">
        <v>16983</v>
      </c>
      <c r="K255" s="12">
        <v>16854</v>
      </c>
      <c r="L255" s="12">
        <v>17702</v>
      </c>
      <c r="M255" s="12">
        <v>18183</v>
      </c>
      <c r="N255" s="12">
        <v>18776</v>
      </c>
      <c r="O255" s="12">
        <v>19142</v>
      </c>
      <c r="P255" s="12">
        <v>20128</v>
      </c>
      <c r="Q255" s="12">
        <v>20124</v>
      </c>
      <c r="R255" s="12">
        <v>19386</v>
      </c>
      <c r="S255" s="12">
        <v>17801</v>
      </c>
      <c r="T255" s="12">
        <v>17515</v>
      </c>
      <c r="U255" s="12">
        <v>16346</v>
      </c>
      <c r="V255" s="12">
        <v>15801</v>
      </c>
      <c r="W255" s="12">
        <v>15393</v>
      </c>
      <c r="X255" s="12">
        <v>13571</v>
      </c>
      <c r="Y255" s="12">
        <v>13070</v>
      </c>
      <c r="Z255" s="5"/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278150</v>
      </c>
      <c r="AD255" s="5">
        <f t="shared" si="26"/>
        <v>104863</v>
      </c>
      <c r="AE255" s="5">
        <f t="shared" si="27"/>
        <v>383013</v>
      </c>
      <c r="AG255" s="2">
        <f t="shared" si="28"/>
        <v>9</v>
      </c>
      <c r="AH255" s="2">
        <f t="shared" si="29"/>
        <v>2024</v>
      </c>
      <c r="AJ255" s="5">
        <f t="shared" si="30"/>
        <v>20128</v>
      </c>
      <c r="AK255" s="2">
        <f t="shared" si="31"/>
        <v>15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40"/>
    </row>
    <row r="256" spans="1:89" x14ac:dyDescent="0.25">
      <c r="A256" s="18">
        <v>45539</v>
      </c>
      <c r="B256" s="12">
        <v>12763</v>
      </c>
      <c r="C256" s="12">
        <v>12840</v>
      </c>
      <c r="D256" s="12">
        <v>12806</v>
      </c>
      <c r="E256" s="12">
        <v>12570</v>
      </c>
      <c r="F256" s="12">
        <v>12800</v>
      </c>
      <c r="G256" s="12">
        <v>13856</v>
      </c>
      <c r="H256" s="12">
        <v>13261</v>
      </c>
      <c r="I256" s="12">
        <v>14302</v>
      </c>
      <c r="J256" s="12">
        <v>17001</v>
      </c>
      <c r="K256" s="12">
        <v>17305</v>
      </c>
      <c r="L256" s="12">
        <v>18322</v>
      </c>
      <c r="M256" s="12">
        <v>19090</v>
      </c>
      <c r="N256" s="12">
        <v>19903</v>
      </c>
      <c r="O256" s="12">
        <v>21050</v>
      </c>
      <c r="P256" s="12">
        <v>22333</v>
      </c>
      <c r="Q256" s="12">
        <v>22785</v>
      </c>
      <c r="R256" s="12">
        <v>21646</v>
      </c>
      <c r="S256" s="12">
        <v>19260</v>
      </c>
      <c r="T256" s="12">
        <v>18783</v>
      </c>
      <c r="U256" s="12">
        <v>17330</v>
      </c>
      <c r="V256" s="12">
        <v>16890</v>
      </c>
      <c r="W256" s="12">
        <v>16390</v>
      </c>
      <c r="X256" s="12">
        <v>14660</v>
      </c>
      <c r="Y256" s="12">
        <v>13933</v>
      </c>
      <c r="Z256" s="5"/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297050</v>
      </c>
      <c r="AD256" s="5">
        <f t="shared" si="26"/>
        <v>104829</v>
      </c>
      <c r="AE256" s="5">
        <f t="shared" si="27"/>
        <v>401879</v>
      </c>
      <c r="AG256" s="2">
        <f t="shared" si="28"/>
        <v>9</v>
      </c>
      <c r="AH256" s="2">
        <f t="shared" si="29"/>
        <v>2024</v>
      </c>
      <c r="AJ256" s="5">
        <f t="shared" si="30"/>
        <v>22785</v>
      </c>
      <c r="AK256" s="2">
        <f t="shared" si="31"/>
        <v>16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40"/>
    </row>
    <row r="257" spans="1:89" x14ac:dyDescent="0.25">
      <c r="A257" s="18">
        <v>45540</v>
      </c>
      <c r="B257" s="12">
        <v>13631</v>
      </c>
      <c r="C257" s="12">
        <v>13599</v>
      </c>
      <c r="D257" s="12">
        <v>13477</v>
      </c>
      <c r="E257" s="12">
        <v>13172</v>
      </c>
      <c r="F257" s="12">
        <v>13159</v>
      </c>
      <c r="G257" s="12">
        <v>14085</v>
      </c>
      <c r="H257" s="12">
        <v>13369</v>
      </c>
      <c r="I257" s="12">
        <v>14609</v>
      </c>
      <c r="J257" s="12">
        <v>17599</v>
      </c>
      <c r="K257" s="12">
        <v>17977</v>
      </c>
      <c r="L257" s="12">
        <v>19235</v>
      </c>
      <c r="M257" s="12">
        <v>20356</v>
      </c>
      <c r="N257" s="12">
        <v>21227</v>
      </c>
      <c r="O257" s="12">
        <v>22493</v>
      </c>
      <c r="P257" s="12">
        <v>23354</v>
      </c>
      <c r="Q257" s="12">
        <v>23110</v>
      </c>
      <c r="R257" s="12">
        <v>21683</v>
      </c>
      <c r="S257" s="12">
        <v>19440</v>
      </c>
      <c r="T257" s="12">
        <v>18503</v>
      </c>
      <c r="U257" s="12">
        <v>17179</v>
      </c>
      <c r="V257" s="12">
        <v>16526</v>
      </c>
      <c r="W257" s="12">
        <v>15944</v>
      </c>
      <c r="X257" s="12">
        <v>14407</v>
      </c>
      <c r="Y257" s="12">
        <v>13740</v>
      </c>
      <c r="Z257" s="5"/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303642</v>
      </c>
      <c r="AD257" s="5">
        <f t="shared" si="26"/>
        <v>108232</v>
      </c>
      <c r="AE257" s="5">
        <f t="shared" si="27"/>
        <v>411874</v>
      </c>
      <c r="AG257" s="2">
        <f t="shared" si="28"/>
        <v>9</v>
      </c>
      <c r="AH257" s="2">
        <f t="shared" si="29"/>
        <v>2024</v>
      </c>
      <c r="AJ257" s="5">
        <f t="shared" si="30"/>
        <v>23354</v>
      </c>
      <c r="AK257" s="2">
        <f t="shared" si="31"/>
        <v>15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40"/>
    </row>
    <row r="258" spans="1:89" x14ac:dyDescent="0.25">
      <c r="A258" s="18">
        <v>45541</v>
      </c>
      <c r="B258" s="12">
        <v>13328</v>
      </c>
      <c r="C258" s="12">
        <v>13442</v>
      </c>
      <c r="D258" s="12">
        <v>13342</v>
      </c>
      <c r="E258" s="12">
        <v>13055</v>
      </c>
      <c r="F258" s="12">
        <v>12927</v>
      </c>
      <c r="G258" s="12">
        <v>13942</v>
      </c>
      <c r="H258" s="12">
        <v>13255</v>
      </c>
      <c r="I258" s="12">
        <v>14676</v>
      </c>
      <c r="J258" s="12">
        <v>17720</v>
      </c>
      <c r="K258" s="12">
        <v>18480</v>
      </c>
      <c r="L258" s="12">
        <v>19592</v>
      </c>
      <c r="M258" s="12">
        <v>20208</v>
      </c>
      <c r="N258" s="12">
        <v>20510</v>
      </c>
      <c r="O258" s="12">
        <v>22058</v>
      </c>
      <c r="P258" s="12">
        <v>22491</v>
      </c>
      <c r="Q258" s="12">
        <v>22477</v>
      </c>
      <c r="R258" s="12">
        <v>20428</v>
      </c>
      <c r="S258" s="12">
        <v>17621</v>
      </c>
      <c r="T258" s="12">
        <v>17206</v>
      </c>
      <c r="U258" s="12">
        <v>16004</v>
      </c>
      <c r="V258" s="12">
        <v>15768</v>
      </c>
      <c r="W258" s="12">
        <v>15531</v>
      </c>
      <c r="X258" s="12">
        <v>14149</v>
      </c>
      <c r="Y258" s="12">
        <v>13731</v>
      </c>
      <c r="Z258" s="5"/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294919</v>
      </c>
      <c r="AD258" s="5">
        <f t="shared" si="26"/>
        <v>107022</v>
      </c>
      <c r="AE258" s="5">
        <f t="shared" si="27"/>
        <v>401941</v>
      </c>
      <c r="AG258" s="2">
        <f t="shared" si="28"/>
        <v>9</v>
      </c>
      <c r="AH258" s="2">
        <f t="shared" si="29"/>
        <v>2024</v>
      </c>
      <c r="AJ258" s="5">
        <f t="shared" si="30"/>
        <v>22491</v>
      </c>
      <c r="AK258" s="2">
        <f t="shared" si="31"/>
        <v>15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40"/>
    </row>
    <row r="259" spans="1:89" x14ac:dyDescent="0.25">
      <c r="A259" s="18">
        <v>45542</v>
      </c>
      <c r="B259" s="12">
        <v>13365</v>
      </c>
      <c r="C259" s="12">
        <v>13337</v>
      </c>
      <c r="D259" s="12">
        <v>13235</v>
      </c>
      <c r="E259" s="12">
        <v>12808</v>
      </c>
      <c r="F259" s="12">
        <v>13107</v>
      </c>
      <c r="G259" s="12">
        <v>12885</v>
      </c>
      <c r="H259" s="12">
        <v>12121</v>
      </c>
      <c r="I259" s="12">
        <v>13328</v>
      </c>
      <c r="J259" s="12">
        <v>16663</v>
      </c>
      <c r="K259" s="12">
        <v>17918</v>
      </c>
      <c r="L259" s="12">
        <v>19401</v>
      </c>
      <c r="M259" s="12">
        <v>20384</v>
      </c>
      <c r="N259" s="12">
        <v>20093</v>
      </c>
      <c r="O259" s="12">
        <v>20964</v>
      </c>
      <c r="P259" s="12">
        <v>21712</v>
      </c>
      <c r="Q259" s="12">
        <v>21197</v>
      </c>
      <c r="R259" s="12">
        <v>19423</v>
      </c>
      <c r="S259" s="12">
        <v>17663</v>
      </c>
      <c r="T259" s="12">
        <v>16446</v>
      </c>
      <c r="U259" s="12">
        <v>15547</v>
      </c>
      <c r="V259" s="12">
        <v>14937</v>
      </c>
      <c r="W259" s="12">
        <v>15400</v>
      </c>
      <c r="X259" s="12">
        <v>14031</v>
      </c>
      <c r="Y259" s="12">
        <v>14087</v>
      </c>
      <c r="Z259" s="5"/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390052</v>
      </c>
      <c r="AE259" s="5">
        <f t="shared" si="27"/>
        <v>390052</v>
      </c>
      <c r="AG259" s="2">
        <f t="shared" si="28"/>
        <v>9</v>
      </c>
      <c r="AH259" s="2">
        <f t="shared" si="29"/>
        <v>2024</v>
      </c>
      <c r="AJ259" s="5">
        <f t="shared" si="30"/>
        <v>21712</v>
      </c>
      <c r="AK259" s="2">
        <f t="shared" si="31"/>
        <v>15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40"/>
    </row>
    <row r="260" spans="1:89" x14ac:dyDescent="0.25">
      <c r="A260" s="18">
        <v>45543</v>
      </c>
      <c r="B260" s="12">
        <v>13320</v>
      </c>
      <c r="C260" s="12">
        <v>13605</v>
      </c>
      <c r="D260" s="12">
        <v>13431</v>
      </c>
      <c r="E260" s="12">
        <v>13194</v>
      </c>
      <c r="F260" s="12">
        <v>12954</v>
      </c>
      <c r="G260" s="12">
        <v>12834</v>
      </c>
      <c r="H260" s="12">
        <v>11664</v>
      </c>
      <c r="I260" s="12">
        <v>12835</v>
      </c>
      <c r="J260" s="12">
        <v>15050</v>
      </c>
      <c r="K260" s="12">
        <v>16076</v>
      </c>
      <c r="L260" s="12">
        <v>17215</v>
      </c>
      <c r="M260" s="12">
        <v>18246</v>
      </c>
      <c r="N260" s="12">
        <v>17952</v>
      </c>
      <c r="O260" s="12">
        <v>18727</v>
      </c>
      <c r="P260" s="12">
        <v>19753</v>
      </c>
      <c r="Q260" s="12">
        <v>19296</v>
      </c>
      <c r="R260" s="12">
        <v>19078</v>
      </c>
      <c r="S260" s="12">
        <v>17877</v>
      </c>
      <c r="T260" s="12">
        <v>16905</v>
      </c>
      <c r="U260" s="12">
        <v>15977</v>
      </c>
      <c r="V260" s="12">
        <v>15419</v>
      </c>
      <c r="W260" s="12">
        <v>15102</v>
      </c>
      <c r="X260" s="12">
        <v>13638</v>
      </c>
      <c r="Y260" s="12">
        <v>13099</v>
      </c>
      <c r="Z260" s="5"/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373247</v>
      </c>
      <c r="AE260" s="5">
        <f t="shared" si="27"/>
        <v>373247</v>
      </c>
      <c r="AG260" s="2">
        <f t="shared" si="28"/>
        <v>9</v>
      </c>
      <c r="AH260" s="2">
        <f t="shared" si="29"/>
        <v>2024</v>
      </c>
      <c r="AJ260" s="5">
        <f t="shared" si="30"/>
        <v>19753</v>
      </c>
      <c r="AK260" s="2">
        <f t="shared" si="31"/>
        <v>15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40"/>
    </row>
    <row r="261" spans="1:89" x14ac:dyDescent="0.25">
      <c r="A261" s="18">
        <v>45544</v>
      </c>
      <c r="B261" s="12">
        <v>12726</v>
      </c>
      <c r="C261" s="12">
        <v>12650</v>
      </c>
      <c r="D261" s="12">
        <v>12831</v>
      </c>
      <c r="E261" s="12">
        <v>12548</v>
      </c>
      <c r="F261" s="12">
        <v>12774</v>
      </c>
      <c r="G261" s="12">
        <v>14044</v>
      </c>
      <c r="H261" s="12">
        <v>13379</v>
      </c>
      <c r="I261" s="12">
        <v>14713</v>
      </c>
      <c r="J261" s="12">
        <v>16847</v>
      </c>
      <c r="K261" s="12">
        <v>17096</v>
      </c>
      <c r="L261" s="12">
        <v>17917</v>
      </c>
      <c r="M261" s="12">
        <v>18240</v>
      </c>
      <c r="N261" s="12">
        <v>18503</v>
      </c>
      <c r="O261" s="12">
        <v>19141</v>
      </c>
      <c r="P261" s="12">
        <v>19747</v>
      </c>
      <c r="Q261" s="12">
        <v>20058</v>
      </c>
      <c r="R261" s="12">
        <v>18693</v>
      </c>
      <c r="S261" s="12">
        <v>17661</v>
      </c>
      <c r="T261" s="12">
        <v>17295</v>
      </c>
      <c r="U261" s="12">
        <v>16161</v>
      </c>
      <c r="V261" s="12">
        <v>15545</v>
      </c>
      <c r="W261" s="12">
        <v>15115</v>
      </c>
      <c r="X261" s="12">
        <v>13380</v>
      </c>
      <c r="Y261" s="12">
        <v>12960</v>
      </c>
      <c r="Z261" s="5"/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276112</v>
      </c>
      <c r="AD261" s="5">
        <f t="shared" si="26"/>
        <v>103912</v>
      </c>
      <c r="AE261" s="5">
        <f t="shared" si="27"/>
        <v>380024</v>
      </c>
      <c r="AG261" s="2">
        <f t="shared" si="28"/>
        <v>9</v>
      </c>
      <c r="AH261" s="2">
        <f t="shared" si="29"/>
        <v>2024</v>
      </c>
      <c r="AJ261" s="5">
        <f t="shared" si="30"/>
        <v>20058</v>
      </c>
      <c r="AK261" s="2">
        <f t="shared" si="31"/>
        <v>16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40"/>
    </row>
    <row r="262" spans="1:89" x14ac:dyDescent="0.25">
      <c r="A262" s="18">
        <v>45545</v>
      </c>
      <c r="B262" s="12">
        <v>12661</v>
      </c>
      <c r="C262" s="12">
        <v>12708</v>
      </c>
      <c r="D262" s="12">
        <v>12756</v>
      </c>
      <c r="E262" s="12">
        <v>12710</v>
      </c>
      <c r="F262" s="12">
        <v>12737</v>
      </c>
      <c r="G262" s="12">
        <v>13837</v>
      </c>
      <c r="H262" s="12">
        <v>13320</v>
      </c>
      <c r="I262" s="12">
        <v>14721</v>
      </c>
      <c r="J262" s="12">
        <v>16766</v>
      </c>
      <c r="K262" s="12">
        <v>16733</v>
      </c>
      <c r="L262" s="12">
        <v>17723</v>
      </c>
      <c r="M262" s="12">
        <v>18419</v>
      </c>
      <c r="N262" s="12">
        <v>18267</v>
      </c>
      <c r="O262" s="12">
        <v>18365</v>
      </c>
      <c r="P262" s="12">
        <v>18573</v>
      </c>
      <c r="Q262" s="12">
        <v>19116</v>
      </c>
      <c r="R262" s="12">
        <v>18080</v>
      </c>
      <c r="S262" s="12">
        <v>17103</v>
      </c>
      <c r="T262" s="12">
        <v>17309</v>
      </c>
      <c r="U262" s="12">
        <v>16124</v>
      </c>
      <c r="V262" s="12">
        <v>15652</v>
      </c>
      <c r="W262" s="12">
        <v>14756</v>
      </c>
      <c r="X262" s="12">
        <v>13482</v>
      </c>
      <c r="Y262" s="12">
        <v>13207</v>
      </c>
      <c r="Z262" s="5"/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271189</v>
      </c>
      <c r="AD262" s="5">
        <f t="shared" si="26"/>
        <v>103936</v>
      </c>
      <c r="AE262" s="5">
        <f t="shared" si="27"/>
        <v>375125</v>
      </c>
      <c r="AG262" s="2">
        <f t="shared" si="28"/>
        <v>9</v>
      </c>
      <c r="AH262" s="2">
        <f t="shared" si="29"/>
        <v>2024</v>
      </c>
      <c r="AJ262" s="5">
        <f t="shared" si="30"/>
        <v>19116</v>
      </c>
      <c r="AK262" s="2">
        <f t="shared" si="31"/>
        <v>16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40"/>
    </row>
    <row r="263" spans="1:89" x14ac:dyDescent="0.25">
      <c r="A263" s="18">
        <v>45546</v>
      </c>
      <c r="B263" s="12">
        <v>12738</v>
      </c>
      <c r="C263" s="12">
        <v>12813</v>
      </c>
      <c r="D263" s="12">
        <v>12883</v>
      </c>
      <c r="E263" s="12">
        <v>12562</v>
      </c>
      <c r="F263" s="12">
        <v>12870</v>
      </c>
      <c r="G263" s="12">
        <v>13981</v>
      </c>
      <c r="H263" s="12">
        <v>13542</v>
      </c>
      <c r="I263" s="12">
        <v>14579</v>
      </c>
      <c r="J263" s="12">
        <v>16242</v>
      </c>
      <c r="K263" s="12">
        <v>16269</v>
      </c>
      <c r="L263" s="12">
        <v>16648</v>
      </c>
      <c r="M263" s="12">
        <v>17204</v>
      </c>
      <c r="N263" s="12">
        <v>17156</v>
      </c>
      <c r="O263" s="12">
        <v>18590</v>
      </c>
      <c r="P263" s="12">
        <v>19574</v>
      </c>
      <c r="Q263" s="12">
        <v>20396</v>
      </c>
      <c r="R263" s="12">
        <v>19056</v>
      </c>
      <c r="S263" s="12">
        <v>18052</v>
      </c>
      <c r="T263" s="12">
        <v>17700</v>
      </c>
      <c r="U263" s="12">
        <v>16344</v>
      </c>
      <c r="V263" s="12">
        <v>15959</v>
      </c>
      <c r="W263" s="12">
        <v>15313</v>
      </c>
      <c r="X263" s="12">
        <v>13956</v>
      </c>
      <c r="Y263" s="12">
        <v>13139</v>
      </c>
      <c r="Z263" s="5"/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273038</v>
      </c>
      <c r="AD263" s="5">
        <f t="shared" si="26"/>
        <v>104528</v>
      </c>
      <c r="AE263" s="5">
        <f t="shared" si="27"/>
        <v>377566</v>
      </c>
      <c r="AG263" s="2">
        <f t="shared" si="28"/>
        <v>9</v>
      </c>
      <c r="AH263" s="2">
        <f t="shared" si="29"/>
        <v>2024</v>
      </c>
      <c r="AJ263" s="5">
        <f t="shared" si="30"/>
        <v>20396</v>
      </c>
      <c r="AK263" s="2">
        <f t="shared" si="31"/>
        <v>16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40"/>
    </row>
    <row r="264" spans="1:89" x14ac:dyDescent="0.25">
      <c r="A264" s="18">
        <v>45547</v>
      </c>
      <c r="B264" s="12">
        <v>13114</v>
      </c>
      <c r="C264" s="12">
        <v>12946</v>
      </c>
      <c r="D264" s="12">
        <v>13151</v>
      </c>
      <c r="E264" s="12">
        <v>12628</v>
      </c>
      <c r="F264" s="12">
        <v>12963</v>
      </c>
      <c r="G264" s="12">
        <v>13716</v>
      </c>
      <c r="H264" s="12">
        <v>13557</v>
      </c>
      <c r="I264" s="12">
        <v>14557</v>
      </c>
      <c r="J264" s="12">
        <v>17417</v>
      </c>
      <c r="K264" s="12">
        <v>17789</v>
      </c>
      <c r="L264" s="12">
        <v>19012</v>
      </c>
      <c r="M264" s="12">
        <v>20187</v>
      </c>
      <c r="N264" s="12">
        <v>20358</v>
      </c>
      <c r="O264" s="12">
        <v>21528</v>
      </c>
      <c r="P264" s="12">
        <v>22697</v>
      </c>
      <c r="Q264" s="12">
        <v>22889</v>
      </c>
      <c r="R264" s="12">
        <v>20471</v>
      </c>
      <c r="S264" s="12">
        <v>18401</v>
      </c>
      <c r="T264" s="12">
        <v>17667</v>
      </c>
      <c r="U264" s="12">
        <v>16681</v>
      </c>
      <c r="V264" s="12">
        <v>16035</v>
      </c>
      <c r="W264" s="12">
        <v>15835</v>
      </c>
      <c r="X264" s="12">
        <v>14066</v>
      </c>
      <c r="Y264" s="12">
        <v>13559</v>
      </c>
      <c r="Z264" s="5"/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295590</v>
      </c>
      <c r="AD264" s="5">
        <f t="shared" si="26"/>
        <v>105634</v>
      </c>
      <c r="AE264" s="5">
        <f t="shared" si="27"/>
        <v>401224</v>
      </c>
      <c r="AG264" s="2">
        <f t="shared" si="28"/>
        <v>9</v>
      </c>
      <c r="AH264" s="2">
        <f t="shared" si="29"/>
        <v>2024</v>
      </c>
      <c r="AJ264" s="5">
        <f t="shared" si="30"/>
        <v>22889</v>
      </c>
      <c r="AK264" s="2">
        <f t="shared" si="31"/>
        <v>16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40"/>
    </row>
    <row r="265" spans="1:89" x14ac:dyDescent="0.25">
      <c r="A265" s="18">
        <v>45548</v>
      </c>
      <c r="B265" s="12">
        <v>13367</v>
      </c>
      <c r="C265" s="12">
        <v>13279</v>
      </c>
      <c r="D265" s="12">
        <v>13180</v>
      </c>
      <c r="E265" s="12">
        <v>12918</v>
      </c>
      <c r="F265" s="12">
        <v>12953</v>
      </c>
      <c r="G265" s="12">
        <v>13770</v>
      </c>
      <c r="H265" s="12">
        <v>13305</v>
      </c>
      <c r="I265" s="12">
        <v>14614</v>
      </c>
      <c r="J265" s="12">
        <v>17856</v>
      </c>
      <c r="K265" s="12">
        <v>17992</v>
      </c>
      <c r="L265" s="12">
        <v>18789</v>
      </c>
      <c r="M265" s="12">
        <v>19524</v>
      </c>
      <c r="N265" s="12">
        <v>20041</v>
      </c>
      <c r="O265" s="12">
        <v>20962</v>
      </c>
      <c r="P265" s="12">
        <v>22498</v>
      </c>
      <c r="Q265" s="12">
        <v>22912</v>
      </c>
      <c r="R265" s="12">
        <v>21548</v>
      </c>
      <c r="S265" s="12">
        <v>19262</v>
      </c>
      <c r="T265" s="12">
        <v>18209</v>
      </c>
      <c r="U265" s="12">
        <v>17018</v>
      </c>
      <c r="V265" s="12">
        <v>16417</v>
      </c>
      <c r="W265" s="12">
        <v>16184</v>
      </c>
      <c r="X265" s="12">
        <v>14664</v>
      </c>
      <c r="Y265" s="12">
        <v>14212</v>
      </c>
      <c r="Z265" s="5"/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298490</v>
      </c>
      <c r="AD265" s="5">
        <f t="shared" si="26"/>
        <v>106984</v>
      </c>
      <c r="AE265" s="5">
        <f t="shared" si="27"/>
        <v>405474</v>
      </c>
      <c r="AG265" s="2">
        <f t="shared" si="28"/>
        <v>9</v>
      </c>
      <c r="AH265" s="2">
        <f t="shared" si="29"/>
        <v>2024</v>
      </c>
      <c r="AJ265" s="5">
        <f t="shared" si="30"/>
        <v>22912</v>
      </c>
      <c r="AK265" s="2">
        <f t="shared" si="31"/>
        <v>16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40"/>
    </row>
    <row r="266" spans="1:89" x14ac:dyDescent="0.25">
      <c r="A266" s="18">
        <v>45549</v>
      </c>
      <c r="B266" s="12">
        <v>13793</v>
      </c>
      <c r="C266" s="12">
        <v>13766</v>
      </c>
      <c r="D266" s="12">
        <v>13625</v>
      </c>
      <c r="E266" s="12">
        <v>13360</v>
      </c>
      <c r="F266" s="12">
        <v>13101</v>
      </c>
      <c r="G266" s="12">
        <v>13227</v>
      </c>
      <c r="H266" s="12">
        <v>12074</v>
      </c>
      <c r="I266" s="12">
        <v>13409</v>
      </c>
      <c r="J266" s="12">
        <v>15821</v>
      </c>
      <c r="K266" s="12">
        <v>16256</v>
      </c>
      <c r="L266" s="12">
        <v>17279</v>
      </c>
      <c r="M266" s="12">
        <v>17735</v>
      </c>
      <c r="N266" s="12">
        <v>17825</v>
      </c>
      <c r="O266" s="12">
        <v>18524</v>
      </c>
      <c r="P266" s="12">
        <v>18468</v>
      </c>
      <c r="Q266" s="12">
        <v>19918</v>
      </c>
      <c r="R266" s="12">
        <v>19395</v>
      </c>
      <c r="S266" s="12">
        <v>18157</v>
      </c>
      <c r="T266" s="12">
        <v>17166</v>
      </c>
      <c r="U266" s="12">
        <v>15790</v>
      </c>
      <c r="V266" s="12">
        <v>15165</v>
      </c>
      <c r="W266" s="12">
        <v>15430</v>
      </c>
      <c r="X266" s="12">
        <v>13870</v>
      </c>
      <c r="Y266" s="12">
        <v>13690</v>
      </c>
      <c r="Z266" s="5"/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376844</v>
      </c>
      <c r="AE266" s="5">
        <f t="shared" ref="AE266:AE329" si="35">SUM(B266:Y266)</f>
        <v>376844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19918</v>
      </c>
      <c r="AK266" s="2">
        <f t="shared" ref="AK266:AK329" si="39">IF(AE266&gt;0,INDEX(B$8:Y$8,MATCH(AJ266,B266:Y266,0)),"")</f>
        <v>16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40"/>
    </row>
    <row r="267" spans="1:89" x14ac:dyDescent="0.25">
      <c r="A267" s="18">
        <v>45550</v>
      </c>
      <c r="B267" s="12">
        <v>13248</v>
      </c>
      <c r="C267" s="12">
        <v>13190</v>
      </c>
      <c r="D267" s="12">
        <v>13031</v>
      </c>
      <c r="E267" s="12">
        <v>12823</v>
      </c>
      <c r="F267" s="12">
        <v>12548</v>
      </c>
      <c r="G267" s="12">
        <v>12749</v>
      </c>
      <c r="H267" s="12">
        <v>11659</v>
      </c>
      <c r="I267" s="12">
        <v>12740</v>
      </c>
      <c r="J267" s="12">
        <v>14955</v>
      </c>
      <c r="K267" s="12">
        <v>15292</v>
      </c>
      <c r="L267" s="12">
        <v>16340</v>
      </c>
      <c r="M267" s="12">
        <v>17024</v>
      </c>
      <c r="N267" s="12">
        <v>17773</v>
      </c>
      <c r="O267" s="12">
        <v>18738</v>
      </c>
      <c r="P267" s="12">
        <v>20034</v>
      </c>
      <c r="Q267" s="12">
        <v>20503</v>
      </c>
      <c r="R267" s="12">
        <v>20367</v>
      </c>
      <c r="S267" s="12">
        <v>19125</v>
      </c>
      <c r="T267" s="12">
        <v>18211</v>
      </c>
      <c r="U267" s="12">
        <v>16950</v>
      </c>
      <c r="V267" s="12">
        <v>16211</v>
      </c>
      <c r="W267" s="12">
        <v>15909</v>
      </c>
      <c r="X267" s="12">
        <v>14205</v>
      </c>
      <c r="Y267" s="12">
        <v>13714</v>
      </c>
      <c r="Z267" s="5"/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377339</v>
      </c>
      <c r="AE267" s="5">
        <f t="shared" si="35"/>
        <v>377339</v>
      </c>
      <c r="AG267" s="2">
        <f t="shared" si="36"/>
        <v>9</v>
      </c>
      <c r="AH267" s="2">
        <f t="shared" si="37"/>
        <v>2024</v>
      </c>
      <c r="AJ267" s="5">
        <f t="shared" si="38"/>
        <v>20503</v>
      </c>
      <c r="AK267" s="2">
        <f t="shared" si="39"/>
        <v>16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40"/>
    </row>
    <row r="268" spans="1:89" x14ac:dyDescent="0.25">
      <c r="A268" s="18">
        <v>45551</v>
      </c>
      <c r="B268" s="12">
        <v>13358</v>
      </c>
      <c r="C268" s="12">
        <v>13390</v>
      </c>
      <c r="D268" s="12">
        <v>13167</v>
      </c>
      <c r="E268" s="12">
        <v>13085</v>
      </c>
      <c r="F268" s="12">
        <v>13049</v>
      </c>
      <c r="G268" s="12">
        <v>14019</v>
      </c>
      <c r="H268" s="12">
        <v>13494</v>
      </c>
      <c r="I268" s="12">
        <v>14930</v>
      </c>
      <c r="J268" s="12">
        <v>17434</v>
      </c>
      <c r="K268" s="12">
        <v>17844</v>
      </c>
      <c r="L268" s="12">
        <v>19069</v>
      </c>
      <c r="M268" s="12">
        <v>20081</v>
      </c>
      <c r="N268" s="12">
        <v>20927</v>
      </c>
      <c r="O268" s="12">
        <v>22387</v>
      </c>
      <c r="P268" s="12">
        <v>23656</v>
      </c>
      <c r="Q268" s="12">
        <v>23932</v>
      </c>
      <c r="R268" s="12">
        <v>22391</v>
      </c>
      <c r="S268" s="12">
        <v>20183</v>
      </c>
      <c r="T268" s="12">
        <v>19392</v>
      </c>
      <c r="U268" s="12">
        <v>17755</v>
      </c>
      <c r="V268" s="12">
        <v>16940</v>
      </c>
      <c r="W268" s="12">
        <v>16265</v>
      </c>
      <c r="X268" s="12">
        <v>14790</v>
      </c>
      <c r="Y268" s="12">
        <v>14104</v>
      </c>
      <c r="Z268" s="5"/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307976</v>
      </c>
      <c r="AD268" s="5">
        <f t="shared" si="34"/>
        <v>107666</v>
      </c>
      <c r="AE268" s="5">
        <f t="shared" si="35"/>
        <v>415642</v>
      </c>
      <c r="AG268" s="2">
        <f t="shared" si="36"/>
        <v>9</v>
      </c>
      <c r="AH268" s="2">
        <f t="shared" si="37"/>
        <v>2024</v>
      </c>
      <c r="AJ268" s="5">
        <f t="shared" si="38"/>
        <v>23932</v>
      </c>
      <c r="AK268" s="2">
        <f t="shared" si="39"/>
        <v>16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40"/>
    </row>
    <row r="269" spans="1:89" x14ac:dyDescent="0.25">
      <c r="A269" s="18">
        <v>45552</v>
      </c>
      <c r="B269" s="12">
        <v>13835</v>
      </c>
      <c r="C269" s="12">
        <v>13767</v>
      </c>
      <c r="D269" s="12">
        <v>13577</v>
      </c>
      <c r="E269" s="12">
        <v>13310</v>
      </c>
      <c r="F269" s="12">
        <v>13500</v>
      </c>
      <c r="G269" s="12">
        <v>14117</v>
      </c>
      <c r="H269" s="12">
        <v>13690</v>
      </c>
      <c r="I269" s="12">
        <v>14748</v>
      </c>
      <c r="J269" s="12">
        <v>17474</v>
      </c>
      <c r="K269" s="12">
        <v>17908</v>
      </c>
      <c r="L269" s="12">
        <v>19252</v>
      </c>
      <c r="M269" s="12">
        <v>20756</v>
      </c>
      <c r="N269" s="12">
        <v>21715</v>
      </c>
      <c r="O269" s="12">
        <v>23339</v>
      </c>
      <c r="P269" s="12">
        <v>24562</v>
      </c>
      <c r="Q269" s="12">
        <v>25802</v>
      </c>
      <c r="R269" s="12">
        <v>23725</v>
      </c>
      <c r="S269" s="12">
        <v>21639</v>
      </c>
      <c r="T269" s="12">
        <v>20563</v>
      </c>
      <c r="U269" s="12">
        <v>18735</v>
      </c>
      <c r="V269" s="12">
        <v>17695</v>
      </c>
      <c r="W269" s="12">
        <v>17130</v>
      </c>
      <c r="X269" s="12">
        <v>15269</v>
      </c>
      <c r="Y269" s="12">
        <v>14683</v>
      </c>
      <c r="Z269" s="5"/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320312</v>
      </c>
      <c r="AD269" s="5">
        <f t="shared" si="34"/>
        <v>110479</v>
      </c>
      <c r="AE269" s="5">
        <f t="shared" si="35"/>
        <v>430791</v>
      </c>
      <c r="AG269" s="2">
        <f t="shared" si="36"/>
        <v>9</v>
      </c>
      <c r="AH269" s="2">
        <f t="shared" si="37"/>
        <v>2024</v>
      </c>
      <c r="AJ269" s="5">
        <f t="shared" si="38"/>
        <v>25802</v>
      </c>
      <c r="AK269" s="2">
        <f t="shared" si="39"/>
        <v>16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40"/>
    </row>
    <row r="270" spans="1:89" x14ac:dyDescent="0.25">
      <c r="A270" s="18">
        <v>45553</v>
      </c>
      <c r="B270" s="12">
        <v>14480</v>
      </c>
      <c r="C270" s="12">
        <v>14330</v>
      </c>
      <c r="D270" s="12">
        <v>14186</v>
      </c>
      <c r="E270" s="12">
        <v>13749</v>
      </c>
      <c r="F270" s="12">
        <v>13901</v>
      </c>
      <c r="G270" s="12">
        <v>14680</v>
      </c>
      <c r="H270" s="12">
        <v>13924</v>
      </c>
      <c r="I270" s="12">
        <v>15128</v>
      </c>
      <c r="J270" s="12">
        <v>17966</v>
      </c>
      <c r="K270" s="12">
        <v>18192</v>
      </c>
      <c r="L270" s="12">
        <v>19904</v>
      </c>
      <c r="M270" s="12">
        <v>21066</v>
      </c>
      <c r="N270" s="12">
        <v>22128</v>
      </c>
      <c r="O270" s="12">
        <v>23137</v>
      </c>
      <c r="P270" s="12">
        <v>24870</v>
      </c>
      <c r="Q270" s="12">
        <v>25377</v>
      </c>
      <c r="R270" s="12">
        <v>23826</v>
      </c>
      <c r="S270" s="12">
        <v>21220</v>
      </c>
      <c r="T270" s="12">
        <v>20363</v>
      </c>
      <c r="U270" s="12">
        <v>18493</v>
      </c>
      <c r="V270" s="12">
        <v>17521</v>
      </c>
      <c r="W270" s="12">
        <v>17034</v>
      </c>
      <c r="X270" s="12">
        <v>15222</v>
      </c>
      <c r="Y270" s="12">
        <v>14555</v>
      </c>
      <c r="Z270" s="5"/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321447</v>
      </c>
      <c r="AD270" s="5">
        <f t="shared" si="34"/>
        <v>113805</v>
      </c>
      <c r="AE270" s="5">
        <f t="shared" si="35"/>
        <v>435252</v>
      </c>
      <c r="AG270" s="2">
        <f t="shared" si="36"/>
        <v>9</v>
      </c>
      <c r="AH270" s="2">
        <f t="shared" si="37"/>
        <v>2024</v>
      </c>
      <c r="AJ270" s="5">
        <f t="shared" si="38"/>
        <v>25377</v>
      </c>
      <c r="AK270" s="2">
        <f t="shared" si="39"/>
        <v>16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40"/>
    </row>
    <row r="271" spans="1:89" x14ac:dyDescent="0.25">
      <c r="A271" s="18">
        <v>45554</v>
      </c>
      <c r="B271" s="12">
        <v>14309</v>
      </c>
      <c r="C271" s="12">
        <v>14284</v>
      </c>
      <c r="D271" s="12">
        <v>13999</v>
      </c>
      <c r="E271" s="12">
        <v>13741</v>
      </c>
      <c r="F271" s="12">
        <v>13810</v>
      </c>
      <c r="G271" s="12">
        <v>14583</v>
      </c>
      <c r="H271" s="12">
        <v>14085</v>
      </c>
      <c r="I271" s="12">
        <v>15417</v>
      </c>
      <c r="J271" s="12">
        <v>18318</v>
      </c>
      <c r="K271" s="12">
        <v>19372</v>
      </c>
      <c r="L271" s="12">
        <v>20077</v>
      </c>
      <c r="M271" s="12">
        <v>21151</v>
      </c>
      <c r="N271" s="12">
        <v>21503</v>
      </c>
      <c r="O271" s="12">
        <v>22662</v>
      </c>
      <c r="P271" s="12">
        <v>23985</v>
      </c>
      <c r="Q271" s="12">
        <v>24041</v>
      </c>
      <c r="R271" s="12">
        <v>22616</v>
      </c>
      <c r="S271" s="12">
        <v>20087</v>
      </c>
      <c r="T271" s="12">
        <v>19360</v>
      </c>
      <c r="U271" s="12">
        <v>17966</v>
      </c>
      <c r="V271" s="12">
        <v>17170</v>
      </c>
      <c r="W271" s="12">
        <v>16955</v>
      </c>
      <c r="X271" s="12">
        <v>14968</v>
      </c>
      <c r="Y271" s="12">
        <v>14541</v>
      </c>
      <c r="Z271" s="5"/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315648</v>
      </c>
      <c r="AD271" s="5">
        <f t="shared" si="34"/>
        <v>113352</v>
      </c>
      <c r="AE271" s="5">
        <f t="shared" si="35"/>
        <v>429000</v>
      </c>
      <c r="AG271" s="2">
        <f t="shared" si="36"/>
        <v>9</v>
      </c>
      <c r="AH271" s="2">
        <f t="shared" si="37"/>
        <v>2024</v>
      </c>
      <c r="AJ271" s="5">
        <f t="shared" si="38"/>
        <v>24041</v>
      </c>
      <c r="AK271" s="2">
        <f t="shared" si="39"/>
        <v>16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40"/>
    </row>
    <row r="272" spans="1:89" x14ac:dyDescent="0.25">
      <c r="A272" s="18">
        <v>45555</v>
      </c>
      <c r="B272" s="12">
        <v>14760</v>
      </c>
      <c r="C272" s="12">
        <v>15300</v>
      </c>
      <c r="D272" s="12">
        <v>14851</v>
      </c>
      <c r="E272" s="12">
        <v>14341</v>
      </c>
      <c r="F272" s="12">
        <v>14429</v>
      </c>
      <c r="G272" s="12">
        <v>15155</v>
      </c>
      <c r="H272" s="12">
        <v>14565</v>
      </c>
      <c r="I272" s="12">
        <v>15761</v>
      </c>
      <c r="J272" s="12">
        <v>18535</v>
      </c>
      <c r="K272" s="12">
        <v>18755</v>
      </c>
      <c r="L272" s="12">
        <v>19969</v>
      </c>
      <c r="M272" s="12">
        <v>20147</v>
      </c>
      <c r="N272" s="12">
        <v>19900</v>
      </c>
      <c r="O272" s="12">
        <v>20493</v>
      </c>
      <c r="P272" s="12">
        <v>21656</v>
      </c>
      <c r="Q272" s="12">
        <v>21554</v>
      </c>
      <c r="R272" s="12">
        <v>20212</v>
      </c>
      <c r="S272" s="12">
        <v>17735</v>
      </c>
      <c r="T272" s="12">
        <v>17588</v>
      </c>
      <c r="U272" s="12">
        <v>16027</v>
      </c>
      <c r="V272" s="12">
        <v>15748</v>
      </c>
      <c r="W272" s="12">
        <v>15533</v>
      </c>
      <c r="X272" s="12">
        <v>14165</v>
      </c>
      <c r="Y272" s="12">
        <v>13709</v>
      </c>
      <c r="Z272" s="5"/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293778</v>
      </c>
      <c r="AD272" s="5">
        <f t="shared" si="34"/>
        <v>117110</v>
      </c>
      <c r="AE272" s="5">
        <f t="shared" si="35"/>
        <v>410888</v>
      </c>
      <c r="AG272" s="2">
        <f t="shared" si="36"/>
        <v>9</v>
      </c>
      <c r="AH272" s="2">
        <f t="shared" si="37"/>
        <v>2024</v>
      </c>
      <c r="AJ272" s="5">
        <f t="shared" si="38"/>
        <v>21656</v>
      </c>
      <c r="AK272" s="2">
        <f t="shared" si="39"/>
        <v>15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40"/>
    </row>
    <row r="273" spans="1:89" x14ac:dyDescent="0.25">
      <c r="A273" s="18">
        <v>45556</v>
      </c>
      <c r="B273" s="12">
        <v>13092</v>
      </c>
      <c r="C273" s="12">
        <v>13161</v>
      </c>
      <c r="D273" s="12">
        <v>12989</v>
      </c>
      <c r="E273" s="12">
        <v>12717</v>
      </c>
      <c r="F273" s="12">
        <v>12677</v>
      </c>
      <c r="G273" s="12">
        <v>13030</v>
      </c>
      <c r="H273" s="12">
        <v>11918</v>
      </c>
      <c r="I273" s="12">
        <v>13225</v>
      </c>
      <c r="J273" s="12">
        <v>14930</v>
      </c>
      <c r="K273" s="12">
        <v>15216</v>
      </c>
      <c r="L273" s="12">
        <v>16107</v>
      </c>
      <c r="M273" s="12">
        <v>16830</v>
      </c>
      <c r="N273" s="12">
        <v>16532</v>
      </c>
      <c r="O273" s="12">
        <v>16901</v>
      </c>
      <c r="P273" s="12">
        <v>18172</v>
      </c>
      <c r="Q273" s="12">
        <v>18050</v>
      </c>
      <c r="R273" s="12">
        <v>17962</v>
      </c>
      <c r="S273" s="12">
        <v>16670</v>
      </c>
      <c r="T273" s="12">
        <v>16423</v>
      </c>
      <c r="U273" s="12">
        <v>15023</v>
      </c>
      <c r="V273" s="12">
        <v>14676</v>
      </c>
      <c r="W273" s="12">
        <v>14782</v>
      </c>
      <c r="X273" s="12">
        <v>13681</v>
      </c>
      <c r="Y273" s="12">
        <v>13255</v>
      </c>
      <c r="Z273" s="5"/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358019</v>
      </c>
      <c r="AE273" s="5">
        <f t="shared" si="35"/>
        <v>358019</v>
      </c>
      <c r="AG273" s="2">
        <f t="shared" si="36"/>
        <v>9</v>
      </c>
      <c r="AH273" s="2">
        <f t="shared" si="37"/>
        <v>2024</v>
      </c>
      <c r="AJ273" s="5">
        <f t="shared" si="38"/>
        <v>18172</v>
      </c>
      <c r="AK273" s="2">
        <f t="shared" si="39"/>
        <v>15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40"/>
    </row>
    <row r="274" spans="1:89" x14ac:dyDescent="0.25">
      <c r="A274" s="18">
        <v>45557</v>
      </c>
      <c r="B274" s="12">
        <v>12865</v>
      </c>
      <c r="C274" s="12">
        <v>12847</v>
      </c>
      <c r="D274" s="12">
        <v>12831</v>
      </c>
      <c r="E274" s="12">
        <v>12727</v>
      </c>
      <c r="F274" s="12">
        <v>12301</v>
      </c>
      <c r="G274" s="12">
        <v>12645</v>
      </c>
      <c r="H274" s="12">
        <v>11527</v>
      </c>
      <c r="I274" s="12">
        <v>12697</v>
      </c>
      <c r="J274" s="12">
        <v>14860</v>
      </c>
      <c r="K274" s="12">
        <v>15239</v>
      </c>
      <c r="L274" s="12">
        <v>15642</v>
      </c>
      <c r="M274" s="12">
        <v>16041</v>
      </c>
      <c r="N274" s="12">
        <v>16049</v>
      </c>
      <c r="O274" s="12">
        <v>16558</v>
      </c>
      <c r="P274" s="12">
        <v>17117</v>
      </c>
      <c r="Q274" s="12">
        <v>17752</v>
      </c>
      <c r="R274" s="12">
        <v>18092</v>
      </c>
      <c r="S274" s="12">
        <v>17458</v>
      </c>
      <c r="T274" s="12">
        <v>17092</v>
      </c>
      <c r="U274" s="12">
        <v>16030</v>
      </c>
      <c r="V274" s="12">
        <v>15298</v>
      </c>
      <c r="W274" s="12">
        <v>14863</v>
      </c>
      <c r="X274" s="12">
        <v>13571</v>
      </c>
      <c r="Y274" s="12">
        <v>12932</v>
      </c>
      <c r="Z274" s="5"/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355034</v>
      </c>
      <c r="AE274" s="5">
        <f t="shared" si="35"/>
        <v>355034</v>
      </c>
      <c r="AG274" s="2">
        <f t="shared" si="36"/>
        <v>9</v>
      </c>
      <c r="AH274" s="2">
        <f t="shared" si="37"/>
        <v>2024</v>
      </c>
      <c r="AJ274" s="5">
        <f t="shared" si="38"/>
        <v>18092</v>
      </c>
      <c r="AK274" s="2">
        <f t="shared" si="39"/>
        <v>17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40"/>
    </row>
    <row r="275" spans="1:89" x14ac:dyDescent="0.25">
      <c r="A275" s="18">
        <v>45558</v>
      </c>
      <c r="B275" s="12">
        <v>12687</v>
      </c>
      <c r="C275" s="12">
        <v>12649</v>
      </c>
      <c r="D275" s="12">
        <v>12791</v>
      </c>
      <c r="E275" s="12">
        <v>12485</v>
      </c>
      <c r="F275" s="12">
        <v>13036</v>
      </c>
      <c r="G275" s="12">
        <v>13927</v>
      </c>
      <c r="H275" s="12">
        <v>13757</v>
      </c>
      <c r="I275" s="12">
        <v>15129</v>
      </c>
      <c r="J275" s="12">
        <v>18245</v>
      </c>
      <c r="K275" s="12">
        <v>19032</v>
      </c>
      <c r="L275" s="12">
        <v>20232</v>
      </c>
      <c r="M275" s="12">
        <v>19957</v>
      </c>
      <c r="N275" s="12">
        <v>19536</v>
      </c>
      <c r="O275" s="12">
        <v>20702</v>
      </c>
      <c r="P275" s="12">
        <v>20879</v>
      </c>
      <c r="Q275" s="12">
        <v>21308</v>
      </c>
      <c r="R275" s="12">
        <v>20160</v>
      </c>
      <c r="S275" s="12">
        <v>17832</v>
      </c>
      <c r="T275" s="12">
        <v>18105</v>
      </c>
      <c r="U275" s="12">
        <v>16350</v>
      </c>
      <c r="V275" s="12">
        <v>15570</v>
      </c>
      <c r="W275" s="12">
        <v>15081</v>
      </c>
      <c r="X275" s="12">
        <v>13345</v>
      </c>
      <c r="Y275" s="12">
        <v>13112</v>
      </c>
      <c r="Z275" s="5"/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291463</v>
      </c>
      <c r="AD275" s="5">
        <f t="shared" si="34"/>
        <v>104444</v>
      </c>
      <c r="AE275" s="5">
        <f t="shared" si="35"/>
        <v>395907</v>
      </c>
      <c r="AG275" s="2">
        <f t="shared" si="36"/>
        <v>9</v>
      </c>
      <c r="AH275" s="2">
        <f t="shared" si="37"/>
        <v>2024</v>
      </c>
      <c r="AJ275" s="5">
        <f t="shared" si="38"/>
        <v>21308</v>
      </c>
      <c r="AK275" s="2">
        <f t="shared" si="39"/>
        <v>16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40"/>
    </row>
    <row r="276" spans="1:89" x14ac:dyDescent="0.25">
      <c r="A276" s="18">
        <v>45559</v>
      </c>
      <c r="B276" s="12">
        <v>12864</v>
      </c>
      <c r="C276" s="12">
        <v>12989</v>
      </c>
      <c r="D276" s="12">
        <v>12998</v>
      </c>
      <c r="E276" s="12">
        <v>12866</v>
      </c>
      <c r="F276" s="12">
        <v>13135</v>
      </c>
      <c r="G276" s="12">
        <v>14218</v>
      </c>
      <c r="H276" s="12">
        <v>13860</v>
      </c>
      <c r="I276" s="12">
        <v>14961</v>
      </c>
      <c r="J276" s="12">
        <v>15963</v>
      </c>
      <c r="K276" s="12">
        <v>15174</v>
      </c>
      <c r="L276" s="12">
        <v>17341</v>
      </c>
      <c r="M276" s="12">
        <v>17848</v>
      </c>
      <c r="N276" s="12">
        <v>17878</v>
      </c>
      <c r="O276" s="12">
        <v>17094</v>
      </c>
      <c r="P276" s="12">
        <v>17316</v>
      </c>
      <c r="Q276" s="12">
        <v>17129</v>
      </c>
      <c r="R276" s="12">
        <v>17827</v>
      </c>
      <c r="S276" s="12">
        <v>17765</v>
      </c>
      <c r="T276" s="12">
        <v>17801</v>
      </c>
      <c r="U276" s="12">
        <v>16485</v>
      </c>
      <c r="V276" s="12">
        <v>15590</v>
      </c>
      <c r="W276" s="12">
        <v>15206</v>
      </c>
      <c r="X276" s="12">
        <v>13560</v>
      </c>
      <c r="Y276" s="12">
        <v>13080</v>
      </c>
      <c r="Z276" s="5"/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264938</v>
      </c>
      <c r="AD276" s="5">
        <f t="shared" si="34"/>
        <v>106010</v>
      </c>
      <c r="AE276" s="5">
        <f t="shared" si="35"/>
        <v>370948</v>
      </c>
      <c r="AG276" s="2">
        <f t="shared" si="36"/>
        <v>9</v>
      </c>
      <c r="AH276" s="2">
        <f t="shared" si="37"/>
        <v>2024</v>
      </c>
      <c r="AJ276" s="5">
        <f t="shared" si="38"/>
        <v>17878</v>
      </c>
      <c r="AK276" s="2">
        <f t="shared" si="39"/>
        <v>13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40"/>
    </row>
    <row r="277" spans="1:89" x14ac:dyDescent="0.25">
      <c r="A277" s="18">
        <v>45560</v>
      </c>
      <c r="B277" s="12">
        <v>12797</v>
      </c>
      <c r="C277" s="12">
        <v>12953</v>
      </c>
      <c r="D277" s="12">
        <v>13063</v>
      </c>
      <c r="E277" s="12">
        <v>12859</v>
      </c>
      <c r="F277" s="12">
        <v>13218</v>
      </c>
      <c r="G277" s="12">
        <v>14140</v>
      </c>
      <c r="H277" s="12">
        <v>14019</v>
      </c>
      <c r="I277" s="12">
        <v>15292</v>
      </c>
      <c r="J277" s="12">
        <v>18640</v>
      </c>
      <c r="K277" s="12">
        <v>19212</v>
      </c>
      <c r="L277" s="12">
        <v>19807</v>
      </c>
      <c r="M277" s="12">
        <v>20300</v>
      </c>
      <c r="N277" s="12">
        <v>20128</v>
      </c>
      <c r="O277" s="12">
        <v>20857</v>
      </c>
      <c r="P277" s="12">
        <v>22090</v>
      </c>
      <c r="Q277" s="12">
        <v>21962</v>
      </c>
      <c r="R277" s="12">
        <v>20515</v>
      </c>
      <c r="S277" s="12">
        <v>18451</v>
      </c>
      <c r="T277" s="12">
        <v>18145</v>
      </c>
      <c r="U277" s="12">
        <v>16489</v>
      </c>
      <c r="V277" s="12">
        <v>15681</v>
      </c>
      <c r="W277" s="12">
        <v>15109</v>
      </c>
      <c r="X277" s="12">
        <v>13602</v>
      </c>
      <c r="Y277" s="12">
        <v>13026</v>
      </c>
      <c r="Z277" s="5"/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296280</v>
      </c>
      <c r="AD277" s="5">
        <f t="shared" si="34"/>
        <v>106075</v>
      </c>
      <c r="AE277" s="5">
        <f t="shared" si="35"/>
        <v>402355</v>
      </c>
      <c r="AG277" s="2">
        <f t="shared" si="36"/>
        <v>9</v>
      </c>
      <c r="AH277" s="2">
        <f t="shared" si="37"/>
        <v>2024</v>
      </c>
      <c r="AJ277" s="5">
        <f t="shared" si="38"/>
        <v>22090</v>
      </c>
      <c r="AK277" s="2">
        <f t="shared" si="39"/>
        <v>15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40"/>
    </row>
    <row r="278" spans="1:89" x14ac:dyDescent="0.25">
      <c r="A278" s="18">
        <v>45561</v>
      </c>
      <c r="B278" s="12">
        <v>12944</v>
      </c>
      <c r="C278" s="12">
        <v>12972</v>
      </c>
      <c r="D278" s="12">
        <v>13094</v>
      </c>
      <c r="E278" s="12">
        <v>12747</v>
      </c>
      <c r="F278" s="12">
        <v>12938</v>
      </c>
      <c r="G278" s="12">
        <v>14268</v>
      </c>
      <c r="H278" s="12">
        <v>14064</v>
      </c>
      <c r="I278" s="12">
        <v>15861</v>
      </c>
      <c r="J278" s="12">
        <v>19188</v>
      </c>
      <c r="K278" s="12">
        <v>20514</v>
      </c>
      <c r="L278" s="12">
        <v>21825</v>
      </c>
      <c r="M278" s="12">
        <v>22244</v>
      </c>
      <c r="N278" s="12">
        <v>22935</v>
      </c>
      <c r="O278" s="12">
        <v>23517</v>
      </c>
      <c r="P278" s="12">
        <v>23936</v>
      </c>
      <c r="Q278" s="12">
        <v>24241</v>
      </c>
      <c r="R278" s="12">
        <v>22175</v>
      </c>
      <c r="S278" s="12">
        <v>19731</v>
      </c>
      <c r="T278" s="12">
        <v>19164</v>
      </c>
      <c r="U278" s="12">
        <v>17112</v>
      </c>
      <c r="V278" s="12">
        <v>16172</v>
      </c>
      <c r="W278" s="12">
        <v>15501</v>
      </c>
      <c r="X278" s="12">
        <v>14001</v>
      </c>
      <c r="Y278" s="12">
        <v>13332</v>
      </c>
      <c r="Z278" s="5"/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318117</v>
      </c>
      <c r="AD278" s="5">
        <f t="shared" si="34"/>
        <v>106359</v>
      </c>
      <c r="AE278" s="5">
        <f t="shared" si="35"/>
        <v>424476</v>
      </c>
      <c r="AG278" s="2">
        <f t="shared" si="36"/>
        <v>9</v>
      </c>
      <c r="AH278" s="2">
        <f t="shared" si="37"/>
        <v>2024</v>
      </c>
      <c r="AJ278" s="5">
        <f t="shared" si="38"/>
        <v>24241</v>
      </c>
      <c r="AK278" s="2">
        <f t="shared" si="39"/>
        <v>16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40"/>
    </row>
    <row r="279" spans="1:89" x14ac:dyDescent="0.25">
      <c r="A279" s="18">
        <v>45562</v>
      </c>
      <c r="B279" s="12">
        <v>13359</v>
      </c>
      <c r="C279" s="12">
        <v>13251</v>
      </c>
      <c r="D279" s="12">
        <v>13296</v>
      </c>
      <c r="E279" s="12">
        <v>12880</v>
      </c>
      <c r="F279" s="12">
        <v>13318</v>
      </c>
      <c r="G279" s="12">
        <v>14125</v>
      </c>
      <c r="H279" s="12">
        <v>14013</v>
      </c>
      <c r="I279" s="12">
        <v>14962</v>
      </c>
      <c r="J279" s="12">
        <v>17778</v>
      </c>
      <c r="K279" s="12">
        <v>17742</v>
      </c>
      <c r="L279" s="12">
        <v>17606</v>
      </c>
      <c r="M279" s="12">
        <v>19234</v>
      </c>
      <c r="N279" s="12">
        <v>19621</v>
      </c>
      <c r="O279" s="12">
        <v>20127</v>
      </c>
      <c r="P279" s="12">
        <v>20854</v>
      </c>
      <c r="Q279" s="12">
        <v>20714</v>
      </c>
      <c r="R279" s="12">
        <v>19232</v>
      </c>
      <c r="S279" s="12">
        <v>17504</v>
      </c>
      <c r="T279" s="12">
        <v>17201</v>
      </c>
      <c r="U279" s="12">
        <v>15938</v>
      </c>
      <c r="V279" s="12">
        <v>15505</v>
      </c>
      <c r="W279" s="12">
        <v>15276</v>
      </c>
      <c r="X279" s="12">
        <v>13878</v>
      </c>
      <c r="Y279" s="12">
        <v>13372</v>
      </c>
      <c r="Z279" s="5"/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283172</v>
      </c>
      <c r="AD279" s="5">
        <f t="shared" si="34"/>
        <v>107614</v>
      </c>
      <c r="AE279" s="5">
        <f t="shared" si="35"/>
        <v>390786</v>
      </c>
      <c r="AG279" s="2">
        <f t="shared" si="36"/>
        <v>9</v>
      </c>
      <c r="AH279" s="2">
        <f t="shared" si="37"/>
        <v>2024</v>
      </c>
      <c r="AJ279" s="5">
        <f t="shared" si="38"/>
        <v>20854</v>
      </c>
      <c r="AK279" s="2">
        <f t="shared" si="39"/>
        <v>15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40"/>
    </row>
    <row r="280" spans="1:89" x14ac:dyDescent="0.25">
      <c r="A280" s="18">
        <v>45563</v>
      </c>
      <c r="B280" s="12">
        <v>13230</v>
      </c>
      <c r="C280" s="12">
        <v>12993</v>
      </c>
      <c r="D280" s="12">
        <v>13131</v>
      </c>
      <c r="E280" s="12">
        <v>12879</v>
      </c>
      <c r="F280" s="12">
        <v>12928</v>
      </c>
      <c r="G280" s="12">
        <v>13033</v>
      </c>
      <c r="H280" s="12">
        <v>12388</v>
      </c>
      <c r="I280" s="12">
        <v>13674</v>
      </c>
      <c r="J280" s="12">
        <v>16657</v>
      </c>
      <c r="K280" s="12">
        <v>17440</v>
      </c>
      <c r="L280" s="12">
        <v>18901</v>
      </c>
      <c r="M280" s="12">
        <v>19409</v>
      </c>
      <c r="N280" s="12">
        <v>18458</v>
      </c>
      <c r="O280" s="12">
        <v>18311</v>
      </c>
      <c r="P280" s="12">
        <v>17740</v>
      </c>
      <c r="Q280" s="12">
        <v>17556</v>
      </c>
      <c r="R280" s="12">
        <v>17367</v>
      </c>
      <c r="S280" s="12">
        <v>17096</v>
      </c>
      <c r="T280" s="12">
        <v>16640</v>
      </c>
      <c r="U280" s="12">
        <v>15525</v>
      </c>
      <c r="V280" s="12">
        <v>14828</v>
      </c>
      <c r="W280" s="12">
        <v>14853</v>
      </c>
      <c r="X280" s="12">
        <v>13829</v>
      </c>
      <c r="Y280" s="12">
        <v>13447</v>
      </c>
      <c r="Z280" s="5"/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372313</v>
      </c>
      <c r="AE280" s="5">
        <f t="shared" si="35"/>
        <v>372313</v>
      </c>
      <c r="AG280" s="2">
        <f t="shared" si="36"/>
        <v>9</v>
      </c>
      <c r="AH280" s="2">
        <f t="shared" si="37"/>
        <v>2024</v>
      </c>
      <c r="AJ280" s="5">
        <f t="shared" si="38"/>
        <v>19409</v>
      </c>
      <c r="AK280" s="2">
        <f t="shared" si="39"/>
        <v>12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40"/>
    </row>
    <row r="281" spans="1:89" x14ac:dyDescent="0.25">
      <c r="A281" s="18">
        <v>45564</v>
      </c>
      <c r="B281" s="12">
        <v>13147</v>
      </c>
      <c r="C281" s="12">
        <v>13097</v>
      </c>
      <c r="D281" s="12">
        <v>13011</v>
      </c>
      <c r="E281" s="12">
        <v>12886</v>
      </c>
      <c r="F281" s="12">
        <v>12669</v>
      </c>
      <c r="G281" s="12">
        <v>12834</v>
      </c>
      <c r="H281" s="12">
        <v>12128</v>
      </c>
      <c r="I281" s="12">
        <v>13092</v>
      </c>
      <c r="J281" s="12">
        <v>14680</v>
      </c>
      <c r="K281" s="12">
        <v>14652</v>
      </c>
      <c r="L281" s="12">
        <v>15407</v>
      </c>
      <c r="M281" s="12">
        <v>16107</v>
      </c>
      <c r="N281" s="12">
        <v>16596</v>
      </c>
      <c r="O281" s="12">
        <v>17577</v>
      </c>
      <c r="P281" s="12">
        <v>18097</v>
      </c>
      <c r="Q281" s="12">
        <v>19861</v>
      </c>
      <c r="R281" s="12">
        <v>19690</v>
      </c>
      <c r="S281" s="12">
        <v>18459</v>
      </c>
      <c r="T281" s="12">
        <v>17815</v>
      </c>
      <c r="U281" s="12">
        <v>16282</v>
      </c>
      <c r="V281" s="12">
        <v>15395</v>
      </c>
      <c r="W281" s="12">
        <v>15427</v>
      </c>
      <c r="X281" s="12">
        <v>13580</v>
      </c>
      <c r="Y281" s="12">
        <v>13462</v>
      </c>
      <c r="Z281" s="5"/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365951</v>
      </c>
      <c r="AE281" s="5">
        <f t="shared" si="35"/>
        <v>365951</v>
      </c>
      <c r="AG281" s="2">
        <f t="shared" si="36"/>
        <v>9</v>
      </c>
      <c r="AH281" s="2">
        <f t="shared" si="37"/>
        <v>2024</v>
      </c>
      <c r="AJ281" s="5">
        <f t="shared" si="38"/>
        <v>19861</v>
      </c>
      <c r="AK281" s="2">
        <f t="shared" si="39"/>
        <v>16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40"/>
    </row>
    <row r="282" spans="1:89" x14ac:dyDescent="0.25">
      <c r="A282" s="18">
        <v>45565</v>
      </c>
      <c r="B282" s="12">
        <v>12816</v>
      </c>
      <c r="C282" s="12">
        <v>13102</v>
      </c>
      <c r="D282" s="12">
        <v>12982</v>
      </c>
      <c r="E282" s="12">
        <v>12983</v>
      </c>
      <c r="F282" s="12">
        <v>12926</v>
      </c>
      <c r="G282" s="12">
        <v>14163</v>
      </c>
      <c r="H282" s="12">
        <v>13944</v>
      </c>
      <c r="I282" s="12">
        <v>14984</v>
      </c>
      <c r="J282" s="12">
        <v>17022</v>
      </c>
      <c r="K282" s="12">
        <v>15949</v>
      </c>
      <c r="L282" s="12">
        <v>16457</v>
      </c>
      <c r="M282" s="12">
        <v>16704</v>
      </c>
      <c r="N282" s="12">
        <v>16902</v>
      </c>
      <c r="O282" s="12">
        <v>17925</v>
      </c>
      <c r="P282" s="12">
        <v>19509</v>
      </c>
      <c r="Q282" s="12">
        <v>19642</v>
      </c>
      <c r="R282" s="12">
        <v>19501</v>
      </c>
      <c r="S282" s="12">
        <v>18398</v>
      </c>
      <c r="T282" s="12">
        <v>18470</v>
      </c>
      <c r="U282" s="12">
        <v>16759</v>
      </c>
      <c r="V282" s="12">
        <v>15852</v>
      </c>
      <c r="W282" s="12">
        <v>15093</v>
      </c>
      <c r="X282" s="12">
        <v>13768</v>
      </c>
      <c r="Y282" s="12">
        <v>13057</v>
      </c>
      <c r="Z282" s="5"/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272935</v>
      </c>
      <c r="AD282" s="5">
        <f t="shared" si="34"/>
        <v>105973</v>
      </c>
      <c r="AE282" s="5">
        <f t="shared" si="35"/>
        <v>378908</v>
      </c>
      <c r="AG282" s="2">
        <f t="shared" si="36"/>
        <v>9</v>
      </c>
      <c r="AH282" s="2">
        <f t="shared" si="37"/>
        <v>2024</v>
      </c>
      <c r="AJ282" s="5">
        <f t="shared" si="38"/>
        <v>19642</v>
      </c>
      <c r="AK282" s="2">
        <f t="shared" si="39"/>
        <v>16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40"/>
    </row>
    <row r="283" spans="1:89" x14ac:dyDescent="0.25">
      <c r="A283" s="18">
        <v>45566</v>
      </c>
      <c r="B283" s="12">
        <v>12687</v>
      </c>
      <c r="C283" s="12">
        <v>12382</v>
      </c>
      <c r="D283" s="12">
        <v>12938</v>
      </c>
      <c r="E283" s="12">
        <v>12563</v>
      </c>
      <c r="F283" s="12">
        <v>12997</v>
      </c>
      <c r="G283" s="12">
        <v>13618</v>
      </c>
      <c r="H283" s="12">
        <v>13685</v>
      </c>
      <c r="I283" s="12">
        <v>15339</v>
      </c>
      <c r="J283" s="12">
        <v>16695</v>
      </c>
      <c r="K283" s="12">
        <v>17103</v>
      </c>
      <c r="L283" s="12">
        <v>16884</v>
      </c>
      <c r="M283" s="12">
        <v>15927</v>
      </c>
      <c r="N283" s="12">
        <v>16278</v>
      </c>
      <c r="O283" s="12">
        <v>17341</v>
      </c>
      <c r="P283" s="12">
        <v>18610</v>
      </c>
      <c r="Q283" s="12">
        <v>18164</v>
      </c>
      <c r="R283" s="12">
        <v>18246</v>
      </c>
      <c r="S283" s="12">
        <v>16801</v>
      </c>
      <c r="T283" s="12">
        <v>15966</v>
      </c>
      <c r="U283" s="12">
        <v>15118</v>
      </c>
      <c r="V283" s="12">
        <v>14884</v>
      </c>
      <c r="W283" s="12">
        <v>14324</v>
      </c>
      <c r="X283" s="12">
        <v>13787</v>
      </c>
      <c r="Y283" s="12">
        <v>13283</v>
      </c>
      <c r="Z283" s="5"/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261467</v>
      </c>
      <c r="AD283" s="5">
        <f t="shared" si="34"/>
        <v>104153</v>
      </c>
      <c r="AE283" s="5">
        <f t="shared" si="35"/>
        <v>365620</v>
      </c>
      <c r="AG283" s="2">
        <f t="shared" si="36"/>
        <v>10</v>
      </c>
      <c r="AH283" s="2">
        <f t="shared" si="37"/>
        <v>2024</v>
      </c>
      <c r="AJ283" s="5">
        <f t="shared" si="38"/>
        <v>18610</v>
      </c>
      <c r="AK283" s="2">
        <f t="shared" si="39"/>
        <v>15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40"/>
    </row>
    <row r="284" spans="1:89" x14ac:dyDescent="0.25">
      <c r="A284" s="18">
        <v>45567</v>
      </c>
      <c r="B284" s="12">
        <v>12891</v>
      </c>
      <c r="C284" s="12">
        <v>12637</v>
      </c>
      <c r="D284" s="12">
        <v>13154</v>
      </c>
      <c r="E284" s="12">
        <v>12876</v>
      </c>
      <c r="F284" s="12">
        <v>13395</v>
      </c>
      <c r="G284" s="12">
        <v>13532</v>
      </c>
      <c r="H284" s="12">
        <v>13799</v>
      </c>
      <c r="I284" s="12">
        <v>15709</v>
      </c>
      <c r="J284" s="12">
        <v>16794</v>
      </c>
      <c r="K284" s="12">
        <v>16914</v>
      </c>
      <c r="L284" s="12">
        <v>17806</v>
      </c>
      <c r="M284" s="12">
        <v>18134</v>
      </c>
      <c r="N284" s="12">
        <v>17907</v>
      </c>
      <c r="O284" s="12">
        <v>17920</v>
      </c>
      <c r="P284" s="12">
        <v>18540</v>
      </c>
      <c r="Q284" s="12">
        <v>18283</v>
      </c>
      <c r="R284" s="12">
        <v>18598</v>
      </c>
      <c r="S284" s="12">
        <v>16940</v>
      </c>
      <c r="T284" s="12">
        <v>16092</v>
      </c>
      <c r="U284" s="12">
        <v>15327</v>
      </c>
      <c r="V284" s="12">
        <v>14940</v>
      </c>
      <c r="W284" s="12">
        <v>14697</v>
      </c>
      <c r="X284" s="12">
        <v>13929</v>
      </c>
      <c r="Y284" s="12">
        <v>13385</v>
      </c>
      <c r="Z284" s="5"/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268530</v>
      </c>
      <c r="AD284" s="5">
        <f t="shared" si="34"/>
        <v>105669</v>
      </c>
      <c r="AE284" s="5">
        <f t="shared" si="35"/>
        <v>374199</v>
      </c>
      <c r="AG284" s="2">
        <f t="shared" si="36"/>
        <v>10</v>
      </c>
      <c r="AH284" s="2">
        <f t="shared" si="37"/>
        <v>2024</v>
      </c>
      <c r="AJ284" s="5">
        <f t="shared" si="38"/>
        <v>18598</v>
      </c>
      <c r="AK284" s="2">
        <f t="shared" si="39"/>
        <v>17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40"/>
    </row>
    <row r="285" spans="1:89" x14ac:dyDescent="0.25">
      <c r="A285" s="18">
        <v>45568</v>
      </c>
      <c r="B285" s="12">
        <v>12975</v>
      </c>
      <c r="C285" s="12">
        <v>13043</v>
      </c>
      <c r="D285" s="12">
        <v>13379</v>
      </c>
      <c r="E285" s="12">
        <v>13084</v>
      </c>
      <c r="F285" s="12">
        <v>13589</v>
      </c>
      <c r="G285" s="12">
        <v>13992</v>
      </c>
      <c r="H285" s="12">
        <v>14040</v>
      </c>
      <c r="I285" s="12">
        <v>16074</v>
      </c>
      <c r="J285" s="12">
        <v>18013</v>
      </c>
      <c r="K285" s="12">
        <v>18086</v>
      </c>
      <c r="L285" s="12">
        <v>18162</v>
      </c>
      <c r="M285" s="12">
        <v>18202</v>
      </c>
      <c r="N285" s="12">
        <v>17234</v>
      </c>
      <c r="O285" s="12">
        <v>18424</v>
      </c>
      <c r="P285" s="12">
        <v>18530</v>
      </c>
      <c r="Q285" s="12">
        <v>17883</v>
      </c>
      <c r="R285" s="12">
        <v>18077</v>
      </c>
      <c r="S285" s="12">
        <v>16698</v>
      </c>
      <c r="T285" s="12">
        <v>16255</v>
      </c>
      <c r="U285" s="12">
        <v>15353</v>
      </c>
      <c r="V285" s="12">
        <v>15205</v>
      </c>
      <c r="W285" s="12">
        <v>14787</v>
      </c>
      <c r="X285" s="12">
        <v>13982</v>
      </c>
      <c r="Y285" s="12">
        <v>13436</v>
      </c>
      <c r="Z285" s="5"/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270965</v>
      </c>
      <c r="AD285" s="5">
        <f t="shared" si="34"/>
        <v>107538</v>
      </c>
      <c r="AE285" s="5">
        <f t="shared" si="35"/>
        <v>378503</v>
      </c>
      <c r="AG285" s="2">
        <f t="shared" si="36"/>
        <v>10</v>
      </c>
      <c r="AH285" s="2">
        <f t="shared" si="37"/>
        <v>2024</v>
      </c>
      <c r="AJ285" s="5">
        <f t="shared" si="38"/>
        <v>18530</v>
      </c>
      <c r="AK285" s="2">
        <f t="shared" si="39"/>
        <v>15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40"/>
    </row>
    <row r="286" spans="1:89" x14ac:dyDescent="0.25">
      <c r="A286" s="18">
        <v>45569</v>
      </c>
      <c r="B286" s="12">
        <v>13017</v>
      </c>
      <c r="C286" s="12">
        <v>12710</v>
      </c>
      <c r="D286" s="12">
        <v>13401</v>
      </c>
      <c r="E286" s="12">
        <v>12988</v>
      </c>
      <c r="F286" s="12">
        <v>13346</v>
      </c>
      <c r="G286" s="12">
        <v>13754</v>
      </c>
      <c r="H286" s="12">
        <v>13656</v>
      </c>
      <c r="I286" s="12">
        <v>15629</v>
      </c>
      <c r="J286" s="12">
        <v>17620</v>
      </c>
      <c r="K286" s="12">
        <v>18231</v>
      </c>
      <c r="L286" s="12">
        <v>18294</v>
      </c>
      <c r="M286" s="12">
        <v>17670</v>
      </c>
      <c r="N286" s="12">
        <v>16858</v>
      </c>
      <c r="O286" s="12">
        <v>17689</v>
      </c>
      <c r="P286" s="12">
        <v>18717</v>
      </c>
      <c r="Q286" s="12">
        <v>19523</v>
      </c>
      <c r="R286" s="12">
        <v>19171</v>
      </c>
      <c r="S286" s="12">
        <v>17011</v>
      </c>
      <c r="T286" s="12">
        <v>15859</v>
      </c>
      <c r="U286" s="12">
        <v>14825</v>
      </c>
      <c r="V286" s="12">
        <v>14803</v>
      </c>
      <c r="W286" s="12">
        <v>14606</v>
      </c>
      <c r="X286" s="12">
        <v>14138</v>
      </c>
      <c r="Y286" s="12">
        <v>12906</v>
      </c>
      <c r="Z286" s="5"/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270644</v>
      </c>
      <c r="AD286" s="5">
        <f t="shared" si="34"/>
        <v>105778</v>
      </c>
      <c r="AE286" s="5">
        <f t="shared" si="35"/>
        <v>376422</v>
      </c>
      <c r="AG286" s="2">
        <f t="shared" si="36"/>
        <v>10</v>
      </c>
      <c r="AH286" s="2">
        <f t="shared" si="37"/>
        <v>2024</v>
      </c>
      <c r="AJ286" s="5">
        <f t="shared" si="38"/>
        <v>19523</v>
      </c>
      <c r="AK286" s="2">
        <f t="shared" si="39"/>
        <v>16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40"/>
    </row>
    <row r="287" spans="1:89" x14ac:dyDescent="0.25">
      <c r="A287" s="18">
        <v>45570</v>
      </c>
      <c r="B287" s="12">
        <v>13370</v>
      </c>
      <c r="C287" s="12">
        <v>12866</v>
      </c>
      <c r="D287" s="12">
        <v>13170</v>
      </c>
      <c r="E287" s="12">
        <v>12798</v>
      </c>
      <c r="F287" s="12">
        <v>12863</v>
      </c>
      <c r="G287" s="12">
        <v>12821</v>
      </c>
      <c r="H287" s="12">
        <v>12364</v>
      </c>
      <c r="I287" s="12">
        <v>14194</v>
      </c>
      <c r="J287" s="12">
        <v>16619</v>
      </c>
      <c r="K287" s="12">
        <v>17666</v>
      </c>
      <c r="L287" s="12">
        <v>18646</v>
      </c>
      <c r="M287" s="12">
        <v>19031</v>
      </c>
      <c r="N287" s="12">
        <v>18029</v>
      </c>
      <c r="O287" s="12">
        <v>18117</v>
      </c>
      <c r="P287" s="12">
        <v>19030</v>
      </c>
      <c r="Q287" s="12">
        <v>19356</v>
      </c>
      <c r="R287" s="12">
        <v>18629</v>
      </c>
      <c r="S287" s="12">
        <v>16132</v>
      </c>
      <c r="T287" s="12">
        <v>15485</v>
      </c>
      <c r="U287" s="12">
        <v>14334</v>
      </c>
      <c r="V287" s="12">
        <v>14338</v>
      </c>
      <c r="W287" s="12">
        <v>14495</v>
      </c>
      <c r="X287" s="12">
        <v>14009</v>
      </c>
      <c r="Y287" s="12">
        <v>13701</v>
      </c>
      <c r="Z287" s="5"/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372063</v>
      </c>
      <c r="AE287" s="5">
        <f t="shared" si="35"/>
        <v>372063</v>
      </c>
      <c r="AG287" s="2">
        <f t="shared" si="36"/>
        <v>10</v>
      </c>
      <c r="AH287" s="2">
        <f t="shared" si="37"/>
        <v>2024</v>
      </c>
      <c r="AJ287" s="5">
        <f t="shared" si="38"/>
        <v>19356</v>
      </c>
      <c r="AK287" s="2">
        <f t="shared" si="39"/>
        <v>16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40"/>
    </row>
    <row r="288" spans="1:89" x14ac:dyDescent="0.25">
      <c r="A288" s="18">
        <v>45571</v>
      </c>
      <c r="B288" s="12">
        <v>13101</v>
      </c>
      <c r="C288" s="12">
        <v>12968</v>
      </c>
      <c r="D288" s="12">
        <v>13196</v>
      </c>
      <c r="E288" s="12">
        <v>12868</v>
      </c>
      <c r="F288" s="12">
        <v>12891</v>
      </c>
      <c r="G288" s="12">
        <v>12629</v>
      </c>
      <c r="H288" s="12">
        <v>12218</v>
      </c>
      <c r="I288" s="12">
        <v>14058</v>
      </c>
      <c r="J288" s="12">
        <v>16505</v>
      </c>
      <c r="K288" s="12">
        <v>17460</v>
      </c>
      <c r="L288" s="12">
        <v>18354</v>
      </c>
      <c r="M288" s="12">
        <v>18775</v>
      </c>
      <c r="N288" s="12">
        <v>17889</v>
      </c>
      <c r="O288" s="12">
        <v>17830</v>
      </c>
      <c r="P288" s="12">
        <v>19384</v>
      </c>
      <c r="Q288" s="12">
        <v>19360</v>
      </c>
      <c r="R288" s="12">
        <v>19382</v>
      </c>
      <c r="S288" s="12">
        <v>17232</v>
      </c>
      <c r="T288" s="12">
        <v>16684</v>
      </c>
      <c r="U288" s="12">
        <v>15411</v>
      </c>
      <c r="V288" s="12">
        <v>15222</v>
      </c>
      <c r="W288" s="12">
        <v>14864</v>
      </c>
      <c r="X288" s="12">
        <v>14021</v>
      </c>
      <c r="Y288" s="12">
        <v>13473</v>
      </c>
      <c r="Z288" s="5"/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375775</v>
      </c>
      <c r="AE288" s="5">
        <f t="shared" si="35"/>
        <v>375775</v>
      </c>
      <c r="AG288" s="2">
        <f t="shared" si="36"/>
        <v>10</v>
      </c>
      <c r="AH288" s="2">
        <f t="shared" si="37"/>
        <v>2024</v>
      </c>
      <c r="AJ288" s="5">
        <f t="shared" si="38"/>
        <v>19384</v>
      </c>
      <c r="AK288" s="2">
        <f t="shared" si="39"/>
        <v>15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40"/>
    </row>
    <row r="289" spans="1:89" x14ac:dyDescent="0.25">
      <c r="A289" s="18">
        <v>45572</v>
      </c>
      <c r="B289" s="12">
        <v>12999</v>
      </c>
      <c r="C289" s="12">
        <v>12867</v>
      </c>
      <c r="D289" s="12">
        <v>13159</v>
      </c>
      <c r="E289" s="12">
        <v>12976</v>
      </c>
      <c r="F289" s="12">
        <v>13249</v>
      </c>
      <c r="G289" s="12">
        <v>13711</v>
      </c>
      <c r="H289" s="12">
        <v>13930</v>
      </c>
      <c r="I289" s="12">
        <v>16143</v>
      </c>
      <c r="J289" s="12">
        <v>18707</v>
      </c>
      <c r="K289" s="12">
        <v>19958</v>
      </c>
      <c r="L289" s="12">
        <v>21273</v>
      </c>
      <c r="M289" s="12">
        <v>22399</v>
      </c>
      <c r="N289" s="12">
        <v>21770</v>
      </c>
      <c r="O289" s="12">
        <v>21672</v>
      </c>
      <c r="P289" s="12">
        <v>22307</v>
      </c>
      <c r="Q289" s="12">
        <v>21897</v>
      </c>
      <c r="R289" s="12">
        <v>21456</v>
      </c>
      <c r="S289" s="12">
        <v>18849</v>
      </c>
      <c r="T289" s="12">
        <v>17268</v>
      </c>
      <c r="U289" s="12">
        <v>15642</v>
      </c>
      <c r="V289" s="12">
        <v>15414</v>
      </c>
      <c r="W289" s="12">
        <v>14886</v>
      </c>
      <c r="X289" s="12">
        <v>14171</v>
      </c>
      <c r="Y289" s="12">
        <v>13703</v>
      </c>
      <c r="Z289" s="5"/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303812</v>
      </c>
      <c r="AD289" s="5">
        <f t="shared" si="34"/>
        <v>106594</v>
      </c>
      <c r="AE289" s="5">
        <f t="shared" si="35"/>
        <v>410406</v>
      </c>
      <c r="AG289" s="2">
        <f t="shared" si="36"/>
        <v>10</v>
      </c>
      <c r="AH289" s="2">
        <f t="shared" si="37"/>
        <v>2024</v>
      </c>
      <c r="AJ289" s="5">
        <f t="shared" si="38"/>
        <v>22399</v>
      </c>
      <c r="AK289" s="2">
        <f t="shared" si="39"/>
        <v>12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40"/>
    </row>
    <row r="290" spans="1:89" x14ac:dyDescent="0.25">
      <c r="A290" s="18">
        <v>45573</v>
      </c>
      <c r="B290" s="12">
        <v>13193</v>
      </c>
      <c r="C290" s="12">
        <v>13049</v>
      </c>
      <c r="D290" s="12">
        <v>13379</v>
      </c>
      <c r="E290" s="12">
        <v>13123</v>
      </c>
      <c r="F290" s="12">
        <v>13428</v>
      </c>
      <c r="G290" s="12">
        <v>13792</v>
      </c>
      <c r="H290" s="12">
        <v>14024</v>
      </c>
      <c r="I290" s="12">
        <v>16207</v>
      </c>
      <c r="J290" s="12">
        <v>18503</v>
      </c>
      <c r="K290" s="12">
        <v>18207</v>
      </c>
      <c r="L290" s="12">
        <v>18661</v>
      </c>
      <c r="M290" s="12">
        <v>17540</v>
      </c>
      <c r="N290" s="12">
        <v>16708</v>
      </c>
      <c r="O290" s="12">
        <v>15823</v>
      </c>
      <c r="P290" s="12">
        <v>16121</v>
      </c>
      <c r="Q290" s="12">
        <v>16650</v>
      </c>
      <c r="R290" s="12">
        <v>18055</v>
      </c>
      <c r="S290" s="12">
        <v>17271</v>
      </c>
      <c r="T290" s="12">
        <v>16787</v>
      </c>
      <c r="U290" s="12">
        <v>15820</v>
      </c>
      <c r="V290" s="12">
        <v>15708</v>
      </c>
      <c r="W290" s="12">
        <v>15194</v>
      </c>
      <c r="X290" s="12">
        <v>14622</v>
      </c>
      <c r="Y290" s="12">
        <v>14113</v>
      </c>
      <c r="Z290" s="5"/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267877</v>
      </c>
      <c r="AD290" s="5">
        <f t="shared" si="34"/>
        <v>108101</v>
      </c>
      <c r="AE290" s="5">
        <f t="shared" si="35"/>
        <v>375978</v>
      </c>
      <c r="AG290" s="2">
        <f t="shared" si="36"/>
        <v>10</v>
      </c>
      <c r="AH290" s="2">
        <f t="shared" si="37"/>
        <v>2024</v>
      </c>
      <c r="AJ290" s="5">
        <f t="shared" si="38"/>
        <v>18661</v>
      </c>
      <c r="AK290" s="2">
        <f t="shared" si="39"/>
        <v>11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40"/>
    </row>
    <row r="291" spans="1:89" x14ac:dyDescent="0.25">
      <c r="A291" s="18">
        <v>45574</v>
      </c>
      <c r="B291" s="12">
        <v>13570</v>
      </c>
      <c r="C291" s="12">
        <v>13583</v>
      </c>
      <c r="D291" s="12">
        <v>14164</v>
      </c>
      <c r="E291" s="12">
        <v>14025</v>
      </c>
      <c r="F291" s="12">
        <v>14406</v>
      </c>
      <c r="G291" s="12">
        <v>14959</v>
      </c>
      <c r="H291" s="12">
        <v>15109</v>
      </c>
      <c r="I291" s="12">
        <v>17464</v>
      </c>
      <c r="J291" s="12">
        <v>19624</v>
      </c>
      <c r="K291" s="12">
        <v>19181</v>
      </c>
      <c r="L291" s="12">
        <v>19032</v>
      </c>
      <c r="M291" s="12">
        <v>18897</v>
      </c>
      <c r="N291" s="12">
        <v>17912</v>
      </c>
      <c r="O291" s="12">
        <v>17209</v>
      </c>
      <c r="P291" s="12">
        <v>17556</v>
      </c>
      <c r="Q291" s="12">
        <v>18004</v>
      </c>
      <c r="R291" s="12">
        <v>19087</v>
      </c>
      <c r="S291" s="12">
        <v>17059</v>
      </c>
      <c r="T291" s="12">
        <v>16340</v>
      </c>
      <c r="U291" s="12">
        <v>15185</v>
      </c>
      <c r="V291" s="12">
        <v>15427</v>
      </c>
      <c r="W291" s="12">
        <v>14911</v>
      </c>
      <c r="X291" s="12">
        <v>14714</v>
      </c>
      <c r="Y291" s="12">
        <v>14178</v>
      </c>
      <c r="Z291" s="5"/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277602</v>
      </c>
      <c r="AD291" s="5">
        <f t="shared" si="34"/>
        <v>113994</v>
      </c>
      <c r="AE291" s="5">
        <f t="shared" si="35"/>
        <v>391596</v>
      </c>
      <c r="AG291" s="2">
        <f t="shared" si="36"/>
        <v>10</v>
      </c>
      <c r="AH291" s="2">
        <f t="shared" si="37"/>
        <v>2024</v>
      </c>
      <c r="AJ291" s="5">
        <f t="shared" si="38"/>
        <v>19624</v>
      </c>
      <c r="AK291" s="2">
        <f t="shared" si="39"/>
        <v>9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40"/>
    </row>
    <row r="292" spans="1:89" x14ac:dyDescent="0.25">
      <c r="A292" s="18">
        <v>45575</v>
      </c>
      <c r="B292" s="12">
        <v>13649</v>
      </c>
      <c r="C292" s="12">
        <v>13657</v>
      </c>
      <c r="D292" s="12">
        <v>14066</v>
      </c>
      <c r="E292" s="12">
        <v>13899</v>
      </c>
      <c r="F292" s="12">
        <v>14290</v>
      </c>
      <c r="G292" s="12">
        <v>14864</v>
      </c>
      <c r="H292" s="12">
        <v>15128</v>
      </c>
      <c r="I292" s="12">
        <v>17257</v>
      </c>
      <c r="J292" s="12">
        <v>18297</v>
      </c>
      <c r="K292" s="12">
        <v>17568</v>
      </c>
      <c r="L292" s="12">
        <v>18525</v>
      </c>
      <c r="M292" s="12">
        <v>18951</v>
      </c>
      <c r="N292" s="12">
        <v>18323</v>
      </c>
      <c r="O292" s="12">
        <v>18427</v>
      </c>
      <c r="P292" s="12">
        <v>18336</v>
      </c>
      <c r="Q292" s="12">
        <v>18714</v>
      </c>
      <c r="R292" s="12">
        <v>19660</v>
      </c>
      <c r="S292" s="12">
        <v>18070</v>
      </c>
      <c r="T292" s="12">
        <v>17477</v>
      </c>
      <c r="U292" s="12">
        <v>16302</v>
      </c>
      <c r="V292" s="12">
        <v>16074</v>
      </c>
      <c r="W292" s="12">
        <v>15947</v>
      </c>
      <c r="X292" s="12">
        <v>15212</v>
      </c>
      <c r="Y292" s="12">
        <v>14717</v>
      </c>
      <c r="Z292" s="5"/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283140</v>
      </c>
      <c r="AD292" s="5">
        <f t="shared" si="34"/>
        <v>114270</v>
      </c>
      <c r="AE292" s="5">
        <f t="shared" si="35"/>
        <v>397410</v>
      </c>
      <c r="AG292" s="2">
        <f t="shared" si="36"/>
        <v>10</v>
      </c>
      <c r="AH292" s="2">
        <f t="shared" si="37"/>
        <v>2024</v>
      </c>
      <c r="AJ292" s="5">
        <f t="shared" si="38"/>
        <v>19660</v>
      </c>
      <c r="AK292" s="2">
        <f t="shared" si="39"/>
        <v>17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40"/>
    </row>
    <row r="293" spans="1:89" x14ac:dyDescent="0.25">
      <c r="A293" s="18">
        <v>45576</v>
      </c>
      <c r="B293" s="12">
        <v>14017</v>
      </c>
      <c r="C293" s="12">
        <v>13992</v>
      </c>
      <c r="D293" s="12">
        <v>14382</v>
      </c>
      <c r="E293" s="12">
        <v>14152</v>
      </c>
      <c r="F293" s="12">
        <v>14535</v>
      </c>
      <c r="G293" s="12">
        <v>15001</v>
      </c>
      <c r="H293" s="12">
        <v>14906</v>
      </c>
      <c r="I293" s="12">
        <v>16881</v>
      </c>
      <c r="J293" s="12">
        <v>17801</v>
      </c>
      <c r="K293" s="12">
        <v>18687</v>
      </c>
      <c r="L293" s="12">
        <v>18939</v>
      </c>
      <c r="M293" s="12">
        <v>18900</v>
      </c>
      <c r="N293" s="12">
        <v>17704</v>
      </c>
      <c r="O293" s="12">
        <v>16790</v>
      </c>
      <c r="P293" s="12">
        <v>16403</v>
      </c>
      <c r="Q293" s="12">
        <v>16598</v>
      </c>
      <c r="R293" s="12">
        <v>18490</v>
      </c>
      <c r="S293" s="12">
        <v>17435</v>
      </c>
      <c r="T293" s="12">
        <v>16848</v>
      </c>
      <c r="U293" s="12">
        <v>15583</v>
      </c>
      <c r="V293" s="12">
        <v>15578</v>
      </c>
      <c r="W293" s="12">
        <v>15619</v>
      </c>
      <c r="X293" s="12">
        <v>15033</v>
      </c>
      <c r="Y293" s="12">
        <v>14595</v>
      </c>
      <c r="Z293" s="5"/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273289</v>
      </c>
      <c r="AD293" s="5">
        <f t="shared" si="34"/>
        <v>115580</v>
      </c>
      <c r="AE293" s="5">
        <f t="shared" si="35"/>
        <v>388869</v>
      </c>
      <c r="AG293" s="2">
        <f t="shared" si="36"/>
        <v>10</v>
      </c>
      <c r="AH293" s="2">
        <f t="shared" si="37"/>
        <v>2024</v>
      </c>
      <c r="AJ293" s="5">
        <f t="shared" si="38"/>
        <v>18939</v>
      </c>
      <c r="AK293" s="2">
        <f t="shared" si="39"/>
        <v>11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40"/>
    </row>
    <row r="294" spans="1:89" x14ac:dyDescent="0.25">
      <c r="A294" s="18">
        <v>45577</v>
      </c>
      <c r="B294" s="12">
        <v>13896</v>
      </c>
      <c r="C294" s="12">
        <v>13816</v>
      </c>
      <c r="D294" s="12">
        <v>13949</v>
      </c>
      <c r="E294" s="12">
        <v>13546</v>
      </c>
      <c r="F294" s="12">
        <v>13699</v>
      </c>
      <c r="G294" s="12">
        <v>13733</v>
      </c>
      <c r="H294" s="12">
        <v>13165</v>
      </c>
      <c r="I294" s="12">
        <v>15056</v>
      </c>
      <c r="J294" s="12">
        <v>16918</v>
      </c>
      <c r="K294" s="12">
        <v>15700</v>
      </c>
      <c r="L294" s="12">
        <v>15052</v>
      </c>
      <c r="M294" s="12">
        <v>13994</v>
      </c>
      <c r="N294" s="12">
        <v>13534</v>
      </c>
      <c r="O294" s="12">
        <v>14231</v>
      </c>
      <c r="P294" s="12">
        <v>14737</v>
      </c>
      <c r="Q294" s="12">
        <v>15297</v>
      </c>
      <c r="R294" s="12">
        <v>16724</v>
      </c>
      <c r="S294" s="12">
        <v>15887</v>
      </c>
      <c r="T294" s="12">
        <v>15966</v>
      </c>
      <c r="U294" s="12">
        <v>15016</v>
      </c>
      <c r="V294" s="12">
        <v>15360</v>
      </c>
      <c r="W294" s="12">
        <v>15419</v>
      </c>
      <c r="X294" s="12">
        <v>14896</v>
      </c>
      <c r="Y294" s="12">
        <v>14559</v>
      </c>
      <c r="Z294" s="5"/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354150</v>
      </c>
      <c r="AE294" s="5">
        <f t="shared" si="35"/>
        <v>354150</v>
      </c>
      <c r="AG294" s="2">
        <f t="shared" si="36"/>
        <v>10</v>
      </c>
      <c r="AH294" s="2">
        <f t="shared" si="37"/>
        <v>2024</v>
      </c>
      <c r="AJ294" s="5">
        <f t="shared" si="38"/>
        <v>16918</v>
      </c>
      <c r="AK294" s="2">
        <f t="shared" si="39"/>
        <v>9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40"/>
    </row>
    <row r="295" spans="1:89" x14ac:dyDescent="0.25">
      <c r="A295" s="18">
        <v>45578</v>
      </c>
      <c r="B295" s="12">
        <v>13983</v>
      </c>
      <c r="C295" s="12">
        <v>14050</v>
      </c>
      <c r="D295" s="12">
        <v>14349</v>
      </c>
      <c r="E295" s="12">
        <v>14071</v>
      </c>
      <c r="F295" s="12">
        <v>14073</v>
      </c>
      <c r="G295" s="12">
        <v>13909</v>
      </c>
      <c r="H295" s="12">
        <v>13463</v>
      </c>
      <c r="I295" s="12">
        <v>15341</v>
      </c>
      <c r="J295" s="12">
        <v>17302</v>
      </c>
      <c r="K295" s="12">
        <v>16203</v>
      </c>
      <c r="L295" s="12">
        <v>15843</v>
      </c>
      <c r="M295" s="12">
        <v>15189</v>
      </c>
      <c r="N295" s="12">
        <v>14486</v>
      </c>
      <c r="O295" s="12">
        <v>14680</v>
      </c>
      <c r="P295" s="12">
        <v>16491</v>
      </c>
      <c r="Q295" s="12">
        <v>18290</v>
      </c>
      <c r="R295" s="12">
        <v>19885</v>
      </c>
      <c r="S295" s="12">
        <v>17817</v>
      </c>
      <c r="T295" s="12">
        <v>16878</v>
      </c>
      <c r="U295" s="12">
        <v>15372</v>
      </c>
      <c r="V295" s="12">
        <v>15422</v>
      </c>
      <c r="W295" s="12">
        <v>15029</v>
      </c>
      <c r="X295" s="12">
        <v>14360</v>
      </c>
      <c r="Y295" s="12">
        <v>14129</v>
      </c>
      <c r="Z295" s="5"/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370615</v>
      </c>
      <c r="AE295" s="5">
        <f t="shared" si="35"/>
        <v>370615</v>
      </c>
      <c r="AG295" s="2">
        <f t="shared" si="36"/>
        <v>10</v>
      </c>
      <c r="AH295" s="2">
        <f t="shared" si="37"/>
        <v>2024</v>
      </c>
      <c r="AJ295" s="5">
        <f t="shared" si="38"/>
        <v>19885</v>
      </c>
      <c r="AK295" s="2">
        <f t="shared" si="39"/>
        <v>17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40"/>
    </row>
    <row r="296" spans="1:89" x14ac:dyDescent="0.25">
      <c r="A296" s="18">
        <v>45579</v>
      </c>
      <c r="B296" s="12">
        <v>13636</v>
      </c>
      <c r="C296" s="12">
        <v>13678</v>
      </c>
      <c r="D296" s="12">
        <v>14134</v>
      </c>
      <c r="E296" s="12">
        <v>13797</v>
      </c>
      <c r="F296" s="12">
        <v>14271</v>
      </c>
      <c r="G296" s="12">
        <v>14470</v>
      </c>
      <c r="H296" s="12">
        <v>14111</v>
      </c>
      <c r="I296" s="12">
        <v>16376</v>
      </c>
      <c r="J296" s="12">
        <v>19183</v>
      </c>
      <c r="K296" s="12">
        <v>21043</v>
      </c>
      <c r="L296" s="12">
        <v>22782</v>
      </c>
      <c r="M296" s="12">
        <v>23569</v>
      </c>
      <c r="N296" s="12">
        <v>23122</v>
      </c>
      <c r="O296" s="12">
        <v>23346</v>
      </c>
      <c r="P296" s="12">
        <v>24670</v>
      </c>
      <c r="Q296" s="12">
        <v>23227</v>
      </c>
      <c r="R296" s="12">
        <v>22692</v>
      </c>
      <c r="S296" s="12">
        <v>19382</v>
      </c>
      <c r="T296" s="12">
        <v>18153</v>
      </c>
      <c r="U296" s="12">
        <v>16365</v>
      </c>
      <c r="V296" s="12">
        <v>16179</v>
      </c>
      <c r="W296" s="12">
        <v>15763</v>
      </c>
      <c r="X296" s="12">
        <v>15081</v>
      </c>
      <c r="Y296" s="12">
        <v>14656</v>
      </c>
      <c r="Z296" s="5"/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433686</v>
      </c>
      <c r="AE296" s="5">
        <f t="shared" si="35"/>
        <v>433686</v>
      </c>
      <c r="AG296" s="2">
        <f t="shared" si="36"/>
        <v>10</v>
      </c>
      <c r="AH296" s="2">
        <f t="shared" si="37"/>
        <v>2024</v>
      </c>
      <c r="AJ296" s="5">
        <f t="shared" si="38"/>
        <v>24670</v>
      </c>
      <c r="AK296" s="2">
        <f t="shared" si="39"/>
        <v>15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40"/>
    </row>
    <row r="297" spans="1:89" x14ac:dyDescent="0.25">
      <c r="A297" s="18">
        <v>45580</v>
      </c>
      <c r="B297" s="12">
        <v>14172</v>
      </c>
      <c r="C297" s="12">
        <v>14344</v>
      </c>
      <c r="D297" s="12">
        <v>14576</v>
      </c>
      <c r="E297" s="12">
        <v>14921</v>
      </c>
      <c r="F297" s="12">
        <v>15069</v>
      </c>
      <c r="G297" s="12">
        <v>15689</v>
      </c>
      <c r="H297" s="12">
        <v>15821</v>
      </c>
      <c r="I297" s="12">
        <v>17750</v>
      </c>
      <c r="J297" s="12">
        <v>18681</v>
      </c>
      <c r="K297" s="12">
        <v>18987</v>
      </c>
      <c r="L297" s="12">
        <v>19435</v>
      </c>
      <c r="M297" s="12">
        <v>20330</v>
      </c>
      <c r="N297" s="12">
        <v>19010</v>
      </c>
      <c r="O297" s="12">
        <v>19263</v>
      </c>
      <c r="P297" s="12">
        <v>20276</v>
      </c>
      <c r="Q297" s="12">
        <v>20556</v>
      </c>
      <c r="R297" s="12">
        <v>20532</v>
      </c>
      <c r="S297" s="12">
        <v>18935</v>
      </c>
      <c r="T297" s="12">
        <v>18132</v>
      </c>
      <c r="U297" s="12">
        <v>16728</v>
      </c>
      <c r="V297" s="12">
        <v>16611</v>
      </c>
      <c r="W297" s="12">
        <v>16145</v>
      </c>
      <c r="X297" s="12">
        <v>15471</v>
      </c>
      <c r="Y297" s="12">
        <v>15069</v>
      </c>
      <c r="Z297" s="5"/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296842</v>
      </c>
      <c r="AD297" s="5">
        <f t="shared" si="34"/>
        <v>119661</v>
      </c>
      <c r="AE297" s="5">
        <f t="shared" si="35"/>
        <v>416503</v>
      </c>
      <c r="AG297" s="2">
        <f t="shared" si="36"/>
        <v>10</v>
      </c>
      <c r="AH297" s="2">
        <f t="shared" si="37"/>
        <v>2024</v>
      </c>
      <c r="AJ297" s="5">
        <f t="shared" si="38"/>
        <v>20556</v>
      </c>
      <c r="AK297" s="2">
        <f t="shared" si="39"/>
        <v>16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40"/>
    </row>
    <row r="298" spans="1:89" x14ac:dyDescent="0.25">
      <c r="A298" s="18">
        <v>45581</v>
      </c>
      <c r="B298" s="12">
        <v>14576</v>
      </c>
      <c r="C298" s="12">
        <v>14538</v>
      </c>
      <c r="D298" s="12">
        <v>15145</v>
      </c>
      <c r="E298" s="12">
        <v>14943</v>
      </c>
      <c r="F298" s="12">
        <v>15597</v>
      </c>
      <c r="G298" s="12">
        <v>16036</v>
      </c>
      <c r="H298" s="12">
        <v>16007</v>
      </c>
      <c r="I298" s="12">
        <v>18297</v>
      </c>
      <c r="J298" s="12">
        <v>19987</v>
      </c>
      <c r="K298" s="12">
        <v>20197</v>
      </c>
      <c r="L298" s="12">
        <v>19579</v>
      </c>
      <c r="M298" s="12">
        <v>19515</v>
      </c>
      <c r="N298" s="12">
        <v>19596</v>
      </c>
      <c r="O298" s="12">
        <v>19435</v>
      </c>
      <c r="P298" s="12">
        <v>19821</v>
      </c>
      <c r="Q298" s="12">
        <v>20243</v>
      </c>
      <c r="R298" s="12">
        <v>20505</v>
      </c>
      <c r="S298" s="12">
        <v>19245</v>
      </c>
      <c r="T298" s="12">
        <v>18468</v>
      </c>
      <c r="U298" s="12">
        <v>17226</v>
      </c>
      <c r="V298" s="12">
        <v>17188</v>
      </c>
      <c r="W298" s="12">
        <v>16952</v>
      </c>
      <c r="X298" s="12">
        <v>16266</v>
      </c>
      <c r="Y298" s="12">
        <v>15890</v>
      </c>
      <c r="Z298" s="5"/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302520</v>
      </c>
      <c r="AD298" s="5">
        <f t="shared" si="34"/>
        <v>122732</v>
      </c>
      <c r="AE298" s="5">
        <f t="shared" si="35"/>
        <v>425252</v>
      </c>
      <c r="AG298" s="2">
        <f t="shared" si="36"/>
        <v>10</v>
      </c>
      <c r="AH298" s="2">
        <f t="shared" si="37"/>
        <v>2024</v>
      </c>
      <c r="AJ298" s="5">
        <f t="shared" si="38"/>
        <v>20505</v>
      </c>
      <c r="AK298" s="2">
        <f t="shared" si="39"/>
        <v>17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40"/>
    </row>
    <row r="299" spans="1:89" x14ac:dyDescent="0.25">
      <c r="A299" s="18">
        <v>45582</v>
      </c>
      <c r="B299" s="12">
        <v>15471</v>
      </c>
      <c r="C299" s="12">
        <v>15618</v>
      </c>
      <c r="D299" s="12">
        <v>16134</v>
      </c>
      <c r="E299" s="12">
        <v>16060</v>
      </c>
      <c r="F299" s="12">
        <v>16443</v>
      </c>
      <c r="G299" s="12">
        <v>16888</v>
      </c>
      <c r="H299" s="12">
        <v>17098</v>
      </c>
      <c r="I299" s="12">
        <v>18681</v>
      </c>
      <c r="J299" s="12">
        <v>20113</v>
      </c>
      <c r="K299" s="12">
        <v>17717</v>
      </c>
      <c r="L299" s="12">
        <v>17163</v>
      </c>
      <c r="M299" s="12">
        <v>16600</v>
      </c>
      <c r="N299" s="12">
        <v>15915</v>
      </c>
      <c r="O299" s="12">
        <v>15173</v>
      </c>
      <c r="P299" s="12">
        <v>16382</v>
      </c>
      <c r="Q299" s="12">
        <v>17480</v>
      </c>
      <c r="R299" s="12">
        <v>19100</v>
      </c>
      <c r="S299" s="12">
        <v>18166</v>
      </c>
      <c r="T299" s="12">
        <v>17401</v>
      </c>
      <c r="U299" s="12">
        <v>16367</v>
      </c>
      <c r="V299" s="12">
        <v>16513</v>
      </c>
      <c r="W299" s="12">
        <v>16318</v>
      </c>
      <c r="X299" s="12">
        <v>15938</v>
      </c>
      <c r="Y299" s="12">
        <v>15305</v>
      </c>
      <c r="Z299" s="5"/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275027</v>
      </c>
      <c r="AD299" s="5">
        <f t="shared" si="34"/>
        <v>129017</v>
      </c>
      <c r="AE299" s="5">
        <f t="shared" si="35"/>
        <v>404044</v>
      </c>
      <c r="AG299" s="2">
        <f t="shared" si="36"/>
        <v>10</v>
      </c>
      <c r="AH299" s="2">
        <f t="shared" si="37"/>
        <v>2024</v>
      </c>
      <c r="AJ299" s="5">
        <f t="shared" si="38"/>
        <v>20113</v>
      </c>
      <c r="AK299" s="2">
        <f t="shared" si="39"/>
        <v>9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40"/>
    </row>
    <row r="300" spans="1:89" x14ac:dyDescent="0.25">
      <c r="A300" s="18">
        <v>45583</v>
      </c>
      <c r="B300" s="12">
        <v>15016</v>
      </c>
      <c r="C300" s="12">
        <v>15032</v>
      </c>
      <c r="D300" s="12">
        <v>15721</v>
      </c>
      <c r="E300" s="12">
        <v>15448</v>
      </c>
      <c r="F300" s="12">
        <v>15913</v>
      </c>
      <c r="G300" s="12">
        <v>16348</v>
      </c>
      <c r="H300" s="12">
        <v>16319</v>
      </c>
      <c r="I300" s="12">
        <v>17577</v>
      </c>
      <c r="J300" s="12">
        <v>19188</v>
      </c>
      <c r="K300" s="12">
        <v>16912</v>
      </c>
      <c r="L300" s="12">
        <v>16479</v>
      </c>
      <c r="M300" s="12">
        <v>16151</v>
      </c>
      <c r="N300" s="12">
        <v>15441</v>
      </c>
      <c r="O300" s="12">
        <v>14938</v>
      </c>
      <c r="P300" s="12">
        <v>15940</v>
      </c>
      <c r="Q300" s="12">
        <v>17194</v>
      </c>
      <c r="R300" s="12">
        <v>18466</v>
      </c>
      <c r="S300" s="12">
        <v>17384</v>
      </c>
      <c r="T300" s="12">
        <v>16675</v>
      </c>
      <c r="U300" s="12">
        <v>15558</v>
      </c>
      <c r="V300" s="12">
        <v>15700</v>
      </c>
      <c r="W300" s="12">
        <v>15749</v>
      </c>
      <c r="X300" s="12">
        <v>15537</v>
      </c>
      <c r="Y300" s="12">
        <v>15199</v>
      </c>
      <c r="Z300" s="5"/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264889</v>
      </c>
      <c r="AD300" s="5">
        <f t="shared" si="34"/>
        <v>124996</v>
      </c>
      <c r="AE300" s="5">
        <f t="shared" si="35"/>
        <v>389885</v>
      </c>
      <c r="AG300" s="2">
        <f t="shared" si="36"/>
        <v>10</v>
      </c>
      <c r="AH300" s="2">
        <f t="shared" si="37"/>
        <v>2024</v>
      </c>
      <c r="AJ300" s="5">
        <f t="shared" si="38"/>
        <v>19188</v>
      </c>
      <c r="AK300" s="2">
        <f t="shared" si="39"/>
        <v>9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40"/>
    </row>
    <row r="301" spans="1:89" x14ac:dyDescent="0.25">
      <c r="A301" s="18">
        <v>45584</v>
      </c>
      <c r="B301" s="12">
        <v>14782</v>
      </c>
      <c r="C301" s="12">
        <v>14637</v>
      </c>
      <c r="D301" s="12">
        <v>15368</v>
      </c>
      <c r="E301" s="12">
        <v>14784</v>
      </c>
      <c r="F301" s="12">
        <v>15268</v>
      </c>
      <c r="G301" s="12">
        <v>15065</v>
      </c>
      <c r="H301" s="12">
        <v>14885</v>
      </c>
      <c r="I301" s="12">
        <v>16244</v>
      </c>
      <c r="J301" s="12">
        <v>17264</v>
      </c>
      <c r="K301" s="12">
        <v>15726</v>
      </c>
      <c r="L301" s="12">
        <v>15114</v>
      </c>
      <c r="M301" s="12">
        <v>15265</v>
      </c>
      <c r="N301" s="12">
        <v>14496</v>
      </c>
      <c r="O301" s="12">
        <v>14302</v>
      </c>
      <c r="P301" s="12">
        <v>15484</v>
      </c>
      <c r="Q301" s="12">
        <v>15933</v>
      </c>
      <c r="R301" s="12">
        <v>17655</v>
      </c>
      <c r="S301" s="12">
        <v>16451</v>
      </c>
      <c r="T301" s="12">
        <v>16030</v>
      </c>
      <c r="U301" s="12">
        <v>14777</v>
      </c>
      <c r="V301" s="12">
        <v>14801</v>
      </c>
      <c r="W301" s="12">
        <v>15067</v>
      </c>
      <c r="X301" s="12">
        <v>14546</v>
      </c>
      <c r="Y301" s="12">
        <v>14261</v>
      </c>
      <c r="Z301" s="5"/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368205</v>
      </c>
      <c r="AE301" s="5">
        <f t="shared" si="35"/>
        <v>368205</v>
      </c>
      <c r="AG301" s="2">
        <f t="shared" si="36"/>
        <v>10</v>
      </c>
      <c r="AH301" s="2">
        <f t="shared" si="37"/>
        <v>2024</v>
      </c>
      <c r="AJ301" s="5">
        <f t="shared" si="38"/>
        <v>17655</v>
      </c>
      <c r="AK301" s="2">
        <f t="shared" si="39"/>
        <v>17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40"/>
    </row>
    <row r="302" spans="1:89" x14ac:dyDescent="0.25">
      <c r="A302" s="18">
        <v>45585</v>
      </c>
      <c r="B302" s="12">
        <v>13848</v>
      </c>
      <c r="C302" s="12">
        <v>13970</v>
      </c>
      <c r="D302" s="12">
        <v>14207</v>
      </c>
      <c r="E302" s="12">
        <v>14255</v>
      </c>
      <c r="F302" s="12">
        <v>14229</v>
      </c>
      <c r="G302" s="12">
        <v>14516</v>
      </c>
      <c r="H302" s="12">
        <v>13713</v>
      </c>
      <c r="I302" s="12">
        <v>15440</v>
      </c>
      <c r="J302" s="12">
        <v>16329</v>
      </c>
      <c r="K302" s="12">
        <v>15405</v>
      </c>
      <c r="L302" s="12">
        <v>15177</v>
      </c>
      <c r="M302" s="12">
        <v>15029</v>
      </c>
      <c r="N302" s="12">
        <v>15247</v>
      </c>
      <c r="O302" s="12">
        <v>15376</v>
      </c>
      <c r="P302" s="12">
        <v>16173</v>
      </c>
      <c r="Q302" s="12">
        <v>16887</v>
      </c>
      <c r="R302" s="12">
        <v>18597</v>
      </c>
      <c r="S302" s="12">
        <v>17156</v>
      </c>
      <c r="T302" s="12">
        <v>16995</v>
      </c>
      <c r="U302" s="12">
        <v>15442</v>
      </c>
      <c r="V302" s="12">
        <v>15225</v>
      </c>
      <c r="W302" s="12">
        <v>14962</v>
      </c>
      <c r="X302" s="12">
        <v>14146</v>
      </c>
      <c r="Y302" s="12">
        <v>13429</v>
      </c>
      <c r="Z302" s="5"/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365753</v>
      </c>
      <c r="AE302" s="5">
        <f t="shared" si="35"/>
        <v>365753</v>
      </c>
      <c r="AG302" s="2">
        <f t="shared" si="36"/>
        <v>10</v>
      </c>
      <c r="AH302" s="2">
        <f t="shared" si="37"/>
        <v>2024</v>
      </c>
      <c r="AJ302" s="5">
        <f t="shared" si="38"/>
        <v>18597</v>
      </c>
      <c r="AK302" s="2">
        <f t="shared" si="39"/>
        <v>17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40"/>
    </row>
    <row r="303" spans="1:89" x14ac:dyDescent="0.25">
      <c r="A303" s="18">
        <v>45586</v>
      </c>
      <c r="B303" s="12">
        <v>13260</v>
      </c>
      <c r="C303" s="12">
        <v>13268</v>
      </c>
      <c r="D303" s="12">
        <v>13535</v>
      </c>
      <c r="E303" s="12">
        <v>13514</v>
      </c>
      <c r="F303" s="12">
        <v>14134</v>
      </c>
      <c r="G303" s="12">
        <v>14729</v>
      </c>
      <c r="H303" s="12">
        <v>14852</v>
      </c>
      <c r="I303" s="12">
        <v>16728</v>
      </c>
      <c r="J303" s="12">
        <v>17991</v>
      </c>
      <c r="K303" s="12">
        <v>17572</v>
      </c>
      <c r="L303" s="12">
        <v>17502</v>
      </c>
      <c r="M303" s="12">
        <v>16912</v>
      </c>
      <c r="N303" s="12">
        <v>16505</v>
      </c>
      <c r="O303" s="12">
        <v>16663</v>
      </c>
      <c r="P303" s="12">
        <v>17642</v>
      </c>
      <c r="Q303" s="12">
        <v>18260</v>
      </c>
      <c r="R303" s="12">
        <v>19217</v>
      </c>
      <c r="S303" s="12">
        <v>17567</v>
      </c>
      <c r="T303" s="12">
        <v>16625</v>
      </c>
      <c r="U303" s="12">
        <v>15149</v>
      </c>
      <c r="V303" s="12">
        <v>15007</v>
      </c>
      <c r="W303" s="12">
        <v>14359</v>
      </c>
      <c r="X303" s="12">
        <v>14014</v>
      </c>
      <c r="Y303" s="12">
        <v>13392</v>
      </c>
      <c r="Z303" s="5"/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267713</v>
      </c>
      <c r="AD303" s="5">
        <f t="shared" si="34"/>
        <v>110684</v>
      </c>
      <c r="AE303" s="5">
        <f t="shared" si="35"/>
        <v>378397</v>
      </c>
      <c r="AG303" s="2">
        <f t="shared" si="36"/>
        <v>10</v>
      </c>
      <c r="AH303" s="2">
        <f t="shared" si="37"/>
        <v>2024</v>
      </c>
      <c r="AJ303" s="5">
        <f t="shared" si="38"/>
        <v>19217</v>
      </c>
      <c r="AK303" s="2">
        <f t="shared" si="39"/>
        <v>17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40"/>
    </row>
    <row r="304" spans="1:89" x14ac:dyDescent="0.25">
      <c r="A304" s="18">
        <v>45587</v>
      </c>
      <c r="B304" s="12">
        <v>12880</v>
      </c>
      <c r="C304" s="12">
        <v>12701</v>
      </c>
      <c r="D304" s="12">
        <v>13161</v>
      </c>
      <c r="E304" s="12">
        <v>12950</v>
      </c>
      <c r="F304" s="12">
        <v>13409</v>
      </c>
      <c r="G304" s="12">
        <v>14069</v>
      </c>
      <c r="H304" s="12">
        <v>14302</v>
      </c>
      <c r="I304" s="12">
        <v>16256</v>
      </c>
      <c r="J304" s="12">
        <v>16998</v>
      </c>
      <c r="K304" s="12">
        <v>15455</v>
      </c>
      <c r="L304" s="12">
        <v>17033</v>
      </c>
      <c r="M304" s="12">
        <v>16126</v>
      </c>
      <c r="N304" s="12">
        <v>15833</v>
      </c>
      <c r="O304" s="12">
        <v>15855</v>
      </c>
      <c r="P304" s="12">
        <v>17099</v>
      </c>
      <c r="Q304" s="12">
        <v>18045</v>
      </c>
      <c r="R304" s="12">
        <v>18842</v>
      </c>
      <c r="S304" s="12">
        <v>16873</v>
      </c>
      <c r="T304" s="12">
        <v>16735</v>
      </c>
      <c r="U304" s="12">
        <v>15565</v>
      </c>
      <c r="V304" s="12">
        <v>14844</v>
      </c>
      <c r="W304" s="12">
        <v>14630</v>
      </c>
      <c r="X304" s="12">
        <v>13862</v>
      </c>
      <c r="Y304" s="12">
        <v>13514</v>
      </c>
      <c r="Z304" s="5"/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260051</v>
      </c>
      <c r="AD304" s="5">
        <f t="shared" si="34"/>
        <v>106986</v>
      </c>
      <c r="AE304" s="5">
        <f t="shared" si="35"/>
        <v>367037</v>
      </c>
      <c r="AG304" s="2">
        <f t="shared" si="36"/>
        <v>10</v>
      </c>
      <c r="AH304" s="2">
        <f t="shared" si="37"/>
        <v>2024</v>
      </c>
      <c r="AJ304" s="5">
        <f t="shared" si="38"/>
        <v>18842</v>
      </c>
      <c r="AK304" s="2">
        <f t="shared" si="39"/>
        <v>17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40"/>
    </row>
    <row r="305" spans="1:89" x14ac:dyDescent="0.25">
      <c r="A305" s="18">
        <v>45588</v>
      </c>
      <c r="B305" s="12">
        <v>12968</v>
      </c>
      <c r="C305" s="12">
        <v>12872</v>
      </c>
      <c r="D305" s="12">
        <v>13387</v>
      </c>
      <c r="E305" s="12">
        <v>13076</v>
      </c>
      <c r="F305" s="12">
        <v>13648</v>
      </c>
      <c r="G305" s="12">
        <v>13888</v>
      </c>
      <c r="H305" s="12">
        <v>14519</v>
      </c>
      <c r="I305" s="12">
        <v>16416</v>
      </c>
      <c r="J305" s="12">
        <v>18511</v>
      </c>
      <c r="K305" s="12">
        <v>18562</v>
      </c>
      <c r="L305" s="12">
        <v>18167</v>
      </c>
      <c r="M305" s="12">
        <v>16811</v>
      </c>
      <c r="N305" s="12">
        <v>16307</v>
      </c>
      <c r="O305" s="12">
        <v>16466</v>
      </c>
      <c r="P305" s="12">
        <v>17292</v>
      </c>
      <c r="Q305" s="12">
        <v>17945</v>
      </c>
      <c r="R305" s="12">
        <v>18947</v>
      </c>
      <c r="S305" s="12">
        <v>17781</v>
      </c>
      <c r="T305" s="12">
        <v>16513</v>
      </c>
      <c r="U305" s="12">
        <v>15216</v>
      </c>
      <c r="V305" s="12">
        <v>14847</v>
      </c>
      <c r="W305" s="12">
        <v>14535</v>
      </c>
      <c r="X305" s="12">
        <v>13893</v>
      </c>
      <c r="Y305" s="12">
        <v>13353</v>
      </c>
      <c r="Z305" s="5"/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268209</v>
      </c>
      <c r="AD305" s="5">
        <f t="shared" si="34"/>
        <v>107711</v>
      </c>
      <c r="AE305" s="5">
        <f t="shared" si="35"/>
        <v>375920</v>
      </c>
      <c r="AG305" s="2">
        <f t="shared" si="36"/>
        <v>10</v>
      </c>
      <c r="AH305" s="2">
        <f t="shared" si="37"/>
        <v>2024</v>
      </c>
      <c r="AJ305" s="5">
        <f t="shared" si="38"/>
        <v>18947</v>
      </c>
      <c r="AK305" s="2">
        <f t="shared" si="39"/>
        <v>17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40"/>
    </row>
    <row r="306" spans="1:89" x14ac:dyDescent="0.25">
      <c r="A306" s="18">
        <v>45589</v>
      </c>
      <c r="B306" s="12">
        <v>12878</v>
      </c>
      <c r="C306" s="12">
        <v>12704</v>
      </c>
      <c r="D306" s="12">
        <v>13184</v>
      </c>
      <c r="E306" s="12">
        <v>12836</v>
      </c>
      <c r="F306" s="12">
        <v>13349</v>
      </c>
      <c r="G306" s="12">
        <v>13768</v>
      </c>
      <c r="H306" s="12">
        <v>14050</v>
      </c>
      <c r="I306" s="12">
        <v>16131</v>
      </c>
      <c r="J306" s="12">
        <v>17622</v>
      </c>
      <c r="K306" s="12">
        <v>16515</v>
      </c>
      <c r="L306" s="12">
        <v>16881</v>
      </c>
      <c r="M306" s="12">
        <v>16404</v>
      </c>
      <c r="N306" s="12">
        <v>16283</v>
      </c>
      <c r="O306" s="12">
        <v>16688</v>
      </c>
      <c r="P306" s="12">
        <v>17239</v>
      </c>
      <c r="Q306" s="12">
        <v>18299</v>
      </c>
      <c r="R306" s="12">
        <v>18824</v>
      </c>
      <c r="S306" s="12">
        <v>17482</v>
      </c>
      <c r="T306" s="12">
        <v>16327</v>
      </c>
      <c r="U306" s="12">
        <v>15241</v>
      </c>
      <c r="V306" s="12">
        <v>14869</v>
      </c>
      <c r="W306" s="12">
        <v>14834</v>
      </c>
      <c r="X306" s="12">
        <v>13953</v>
      </c>
      <c r="Y306" s="12">
        <v>13841</v>
      </c>
      <c r="Z306" s="5"/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263592</v>
      </c>
      <c r="AD306" s="5">
        <f t="shared" si="34"/>
        <v>106610</v>
      </c>
      <c r="AE306" s="5">
        <f t="shared" si="35"/>
        <v>370202</v>
      </c>
      <c r="AG306" s="2">
        <f t="shared" si="36"/>
        <v>10</v>
      </c>
      <c r="AH306" s="2">
        <f t="shared" si="37"/>
        <v>2024</v>
      </c>
      <c r="AJ306" s="5">
        <f t="shared" si="38"/>
        <v>18824</v>
      </c>
      <c r="AK306" s="2">
        <f t="shared" si="39"/>
        <v>17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40"/>
    </row>
    <row r="307" spans="1:89" x14ac:dyDescent="0.25">
      <c r="A307" s="18">
        <v>45590</v>
      </c>
      <c r="B307" s="12">
        <v>13074</v>
      </c>
      <c r="C307" s="12">
        <v>13252</v>
      </c>
      <c r="D307" s="12">
        <v>13574</v>
      </c>
      <c r="E307" s="12">
        <v>13854</v>
      </c>
      <c r="F307" s="12">
        <v>13952</v>
      </c>
      <c r="G307" s="12">
        <v>14529</v>
      </c>
      <c r="H307" s="12">
        <v>14867</v>
      </c>
      <c r="I307" s="12">
        <v>17103</v>
      </c>
      <c r="J307" s="12">
        <v>17931</v>
      </c>
      <c r="K307" s="12">
        <v>16348</v>
      </c>
      <c r="L307" s="12">
        <v>15523</v>
      </c>
      <c r="M307" s="12">
        <v>15479</v>
      </c>
      <c r="N307" s="12">
        <v>14813</v>
      </c>
      <c r="O307" s="12">
        <v>14944</v>
      </c>
      <c r="P307" s="12">
        <v>15931</v>
      </c>
      <c r="Q307" s="12">
        <v>16999</v>
      </c>
      <c r="R307" s="12">
        <v>18881</v>
      </c>
      <c r="S307" s="12">
        <v>17545</v>
      </c>
      <c r="T307" s="12">
        <v>16517</v>
      </c>
      <c r="U307" s="12">
        <v>15347</v>
      </c>
      <c r="V307" s="12">
        <v>15431</v>
      </c>
      <c r="W307" s="12">
        <v>15405</v>
      </c>
      <c r="X307" s="12">
        <v>15104</v>
      </c>
      <c r="Y307" s="12">
        <v>14787</v>
      </c>
      <c r="Z307" s="5"/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259301</v>
      </c>
      <c r="AD307" s="5">
        <f t="shared" si="34"/>
        <v>111889</v>
      </c>
      <c r="AE307" s="5">
        <f t="shared" si="35"/>
        <v>371190</v>
      </c>
      <c r="AG307" s="2">
        <f t="shared" si="36"/>
        <v>10</v>
      </c>
      <c r="AH307" s="2">
        <f t="shared" si="37"/>
        <v>2024</v>
      </c>
      <c r="AJ307" s="5">
        <f t="shared" si="38"/>
        <v>18881</v>
      </c>
      <c r="AK307" s="2">
        <f t="shared" si="39"/>
        <v>17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40"/>
    </row>
    <row r="308" spans="1:89" x14ac:dyDescent="0.25">
      <c r="A308" s="18">
        <v>45591</v>
      </c>
      <c r="B308" s="12">
        <v>13961</v>
      </c>
      <c r="C308" s="12">
        <v>14340</v>
      </c>
      <c r="D308" s="12">
        <v>14496</v>
      </c>
      <c r="E308" s="12">
        <v>14496</v>
      </c>
      <c r="F308" s="12">
        <v>14524</v>
      </c>
      <c r="G308" s="12">
        <v>14362</v>
      </c>
      <c r="H308" s="12">
        <v>13901</v>
      </c>
      <c r="I308" s="12">
        <v>15676</v>
      </c>
      <c r="J308" s="12">
        <v>17785</v>
      </c>
      <c r="K308" s="12">
        <v>17668</v>
      </c>
      <c r="L308" s="12">
        <v>16090</v>
      </c>
      <c r="M308" s="12">
        <v>15871</v>
      </c>
      <c r="N308" s="12">
        <v>15463</v>
      </c>
      <c r="O308" s="12">
        <v>16311</v>
      </c>
      <c r="P308" s="12">
        <v>16847</v>
      </c>
      <c r="Q308" s="12">
        <v>17213</v>
      </c>
      <c r="R308" s="12">
        <v>18649</v>
      </c>
      <c r="S308" s="12">
        <v>17174</v>
      </c>
      <c r="T308" s="12">
        <v>16459</v>
      </c>
      <c r="U308" s="12">
        <v>15021</v>
      </c>
      <c r="V308" s="12">
        <v>15363</v>
      </c>
      <c r="W308" s="12">
        <v>15308</v>
      </c>
      <c r="X308" s="12">
        <v>15004</v>
      </c>
      <c r="Y308" s="12">
        <v>14949</v>
      </c>
      <c r="Z308" s="5"/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376931</v>
      </c>
      <c r="AE308" s="5">
        <f t="shared" si="35"/>
        <v>376931</v>
      </c>
      <c r="AG308" s="2">
        <f t="shared" si="36"/>
        <v>10</v>
      </c>
      <c r="AH308" s="2">
        <f t="shared" si="37"/>
        <v>2024</v>
      </c>
      <c r="AJ308" s="5">
        <f t="shared" si="38"/>
        <v>18649</v>
      </c>
      <c r="AK308" s="2">
        <f t="shared" si="39"/>
        <v>17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40"/>
    </row>
    <row r="309" spans="1:89" x14ac:dyDescent="0.25">
      <c r="A309" s="18">
        <v>45592</v>
      </c>
      <c r="B309" s="12">
        <v>14290</v>
      </c>
      <c r="C309" s="12">
        <v>14519</v>
      </c>
      <c r="D309" s="12">
        <v>15059</v>
      </c>
      <c r="E309" s="12">
        <v>14605</v>
      </c>
      <c r="F309" s="12">
        <v>15126</v>
      </c>
      <c r="G309" s="12">
        <v>14703</v>
      </c>
      <c r="H309" s="12">
        <v>14278</v>
      </c>
      <c r="I309" s="12">
        <v>16130</v>
      </c>
      <c r="J309" s="12">
        <v>17333</v>
      </c>
      <c r="K309" s="12">
        <v>16059</v>
      </c>
      <c r="L309" s="12">
        <v>15664</v>
      </c>
      <c r="M309" s="12">
        <v>15734</v>
      </c>
      <c r="N309" s="12">
        <v>17053</v>
      </c>
      <c r="O309" s="12">
        <v>17158</v>
      </c>
      <c r="P309" s="12">
        <v>19425</v>
      </c>
      <c r="Q309" s="12">
        <v>20398</v>
      </c>
      <c r="R309" s="12">
        <v>20808</v>
      </c>
      <c r="S309" s="12">
        <v>19000</v>
      </c>
      <c r="T309" s="12">
        <v>18164</v>
      </c>
      <c r="U309" s="12">
        <v>16274</v>
      </c>
      <c r="V309" s="12">
        <v>16515</v>
      </c>
      <c r="W309" s="12">
        <v>16113</v>
      </c>
      <c r="X309" s="12">
        <v>15394</v>
      </c>
      <c r="Y309" s="12">
        <v>15419</v>
      </c>
      <c r="Z309" s="5"/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395221</v>
      </c>
      <c r="AE309" s="5">
        <f t="shared" si="35"/>
        <v>395221</v>
      </c>
      <c r="AG309" s="2">
        <f t="shared" si="36"/>
        <v>10</v>
      </c>
      <c r="AH309" s="2">
        <f t="shared" si="37"/>
        <v>2024</v>
      </c>
      <c r="AJ309" s="5">
        <f t="shared" si="38"/>
        <v>20808</v>
      </c>
      <c r="AK309" s="2">
        <f t="shared" si="39"/>
        <v>17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40"/>
    </row>
    <row r="310" spans="1:89" x14ac:dyDescent="0.25">
      <c r="A310" s="18">
        <v>45593</v>
      </c>
      <c r="B310" s="12">
        <v>14867</v>
      </c>
      <c r="C310" s="12">
        <v>15261</v>
      </c>
      <c r="D310" s="12">
        <v>15559</v>
      </c>
      <c r="E310" s="12">
        <v>15905</v>
      </c>
      <c r="F310" s="12">
        <v>16326</v>
      </c>
      <c r="G310" s="12">
        <v>17147</v>
      </c>
      <c r="H310" s="12">
        <v>17159</v>
      </c>
      <c r="I310" s="12">
        <v>19626</v>
      </c>
      <c r="J310" s="12">
        <v>20243</v>
      </c>
      <c r="K310" s="12">
        <v>18543</v>
      </c>
      <c r="L310" s="12">
        <v>18292</v>
      </c>
      <c r="M310" s="12">
        <v>17575</v>
      </c>
      <c r="N310" s="12">
        <v>17261</v>
      </c>
      <c r="O310" s="12">
        <v>16664</v>
      </c>
      <c r="P310" s="12">
        <v>17945</v>
      </c>
      <c r="Q310" s="12">
        <v>19094</v>
      </c>
      <c r="R310" s="12">
        <v>21240</v>
      </c>
      <c r="S310" s="12">
        <v>20012</v>
      </c>
      <c r="T310" s="12">
        <v>19091</v>
      </c>
      <c r="U310" s="12">
        <v>17406</v>
      </c>
      <c r="V310" s="12">
        <v>17738</v>
      </c>
      <c r="W310" s="12">
        <v>17369</v>
      </c>
      <c r="X310" s="12">
        <v>16754</v>
      </c>
      <c r="Y310" s="12">
        <v>16667</v>
      </c>
      <c r="Z310" s="5"/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294853</v>
      </c>
      <c r="AD310" s="5">
        <f t="shared" si="34"/>
        <v>128891</v>
      </c>
      <c r="AE310" s="5">
        <f t="shared" si="35"/>
        <v>423744</v>
      </c>
      <c r="AG310" s="2">
        <f t="shared" si="36"/>
        <v>10</v>
      </c>
      <c r="AH310" s="2">
        <f t="shared" si="37"/>
        <v>2024</v>
      </c>
      <c r="AJ310" s="5">
        <f t="shared" si="38"/>
        <v>21240</v>
      </c>
      <c r="AK310" s="2">
        <f t="shared" si="39"/>
        <v>17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40"/>
    </row>
    <row r="311" spans="1:89" x14ac:dyDescent="0.25">
      <c r="A311" s="18">
        <v>45594</v>
      </c>
      <c r="B311" s="12">
        <v>16073</v>
      </c>
      <c r="C311" s="12">
        <v>16457</v>
      </c>
      <c r="D311" s="12">
        <v>17011</v>
      </c>
      <c r="E311" s="12">
        <v>17062</v>
      </c>
      <c r="F311" s="12">
        <v>17363</v>
      </c>
      <c r="G311" s="12">
        <v>18127</v>
      </c>
      <c r="H311" s="12">
        <v>17895</v>
      </c>
      <c r="I311" s="12">
        <v>20594</v>
      </c>
      <c r="J311" s="12">
        <v>21469</v>
      </c>
      <c r="K311" s="12">
        <v>20601</v>
      </c>
      <c r="L311" s="12">
        <v>21924</v>
      </c>
      <c r="M311" s="12">
        <v>22178</v>
      </c>
      <c r="N311" s="12">
        <v>22072</v>
      </c>
      <c r="O311" s="12">
        <v>22052</v>
      </c>
      <c r="P311" s="12">
        <v>22365</v>
      </c>
      <c r="Q311" s="12">
        <v>21918</v>
      </c>
      <c r="R311" s="12">
        <v>22158</v>
      </c>
      <c r="S311" s="12">
        <v>20419</v>
      </c>
      <c r="T311" s="12">
        <v>18605</v>
      </c>
      <c r="U311" s="12">
        <v>17189</v>
      </c>
      <c r="V311" s="12">
        <v>16883</v>
      </c>
      <c r="W311" s="12">
        <v>16480</v>
      </c>
      <c r="X311" s="12">
        <v>15647</v>
      </c>
      <c r="Y311" s="12">
        <v>15136</v>
      </c>
      <c r="Z311" s="5"/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322554</v>
      </c>
      <c r="AD311" s="5">
        <f t="shared" si="34"/>
        <v>135124</v>
      </c>
      <c r="AE311" s="5">
        <f t="shared" si="35"/>
        <v>457678</v>
      </c>
      <c r="AG311" s="2">
        <f t="shared" si="36"/>
        <v>10</v>
      </c>
      <c r="AH311" s="2">
        <f t="shared" si="37"/>
        <v>2024</v>
      </c>
      <c r="AJ311" s="5">
        <f t="shared" si="38"/>
        <v>22365</v>
      </c>
      <c r="AK311" s="2">
        <f t="shared" si="39"/>
        <v>15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40"/>
    </row>
    <row r="312" spans="1:89" x14ac:dyDescent="0.25">
      <c r="A312" s="18">
        <v>45595</v>
      </c>
      <c r="B312" s="12">
        <v>17588</v>
      </c>
      <c r="C312" s="12">
        <v>17681</v>
      </c>
      <c r="D312" s="12">
        <v>17989</v>
      </c>
      <c r="E312" s="12">
        <v>17791</v>
      </c>
      <c r="F312" s="12">
        <v>18266</v>
      </c>
      <c r="G312" s="12">
        <v>18643</v>
      </c>
      <c r="H312" s="12">
        <v>18477</v>
      </c>
      <c r="I312" s="12">
        <v>21370</v>
      </c>
      <c r="J312" s="12">
        <v>24723</v>
      </c>
      <c r="K312" s="12">
        <v>26183</v>
      </c>
      <c r="L312" s="12">
        <v>27832</v>
      </c>
      <c r="M312" s="12">
        <v>28127</v>
      </c>
      <c r="N312" s="12">
        <v>27872</v>
      </c>
      <c r="O312" s="12">
        <v>27958</v>
      </c>
      <c r="P312" s="12">
        <v>29071</v>
      </c>
      <c r="Q312" s="12">
        <v>27998</v>
      </c>
      <c r="R312" s="12">
        <v>26840</v>
      </c>
      <c r="S312" s="12">
        <v>23302</v>
      </c>
      <c r="T312" s="12">
        <v>20673</v>
      </c>
      <c r="U312" s="12">
        <v>18899</v>
      </c>
      <c r="V312" s="12">
        <v>18595</v>
      </c>
      <c r="W312" s="12">
        <v>18365</v>
      </c>
      <c r="X312" s="12">
        <v>17621</v>
      </c>
      <c r="Y312" s="12">
        <v>17409</v>
      </c>
      <c r="Z312" s="5"/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385429</v>
      </c>
      <c r="AD312" s="5">
        <f t="shared" si="34"/>
        <v>143844</v>
      </c>
      <c r="AE312" s="5">
        <f t="shared" si="35"/>
        <v>529273</v>
      </c>
      <c r="AG312" s="2">
        <f t="shared" si="36"/>
        <v>10</v>
      </c>
      <c r="AH312" s="2">
        <f t="shared" si="37"/>
        <v>2024</v>
      </c>
      <c r="AJ312" s="5">
        <f t="shared" si="38"/>
        <v>29071</v>
      </c>
      <c r="AK312" s="2">
        <f t="shared" si="39"/>
        <v>15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40"/>
    </row>
    <row r="313" spans="1:89" x14ac:dyDescent="0.25">
      <c r="A313" s="18">
        <v>45596</v>
      </c>
      <c r="B313" s="20">
        <v>13623</v>
      </c>
      <c r="C313" s="20">
        <v>13580</v>
      </c>
      <c r="D313" s="20">
        <v>13840</v>
      </c>
      <c r="E313" s="20">
        <v>13523</v>
      </c>
      <c r="F313" s="20">
        <v>14026</v>
      </c>
      <c r="G313" s="20">
        <v>14360</v>
      </c>
      <c r="H313" s="20">
        <v>14521</v>
      </c>
      <c r="I313" s="20">
        <v>16722</v>
      </c>
      <c r="J313" s="20">
        <v>18259</v>
      </c>
      <c r="K313" s="20">
        <v>17864</v>
      </c>
      <c r="L313" s="20">
        <v>17310</v>
      </c>
      <c r="M313" s="20">
        <v>16345</v>
      </c>
      <c r="N313" s="20">
        <v>15308</v>
      </c>
      <c r="O313" s="20">
        <v>15598</v>
      </c>
      <c r="P313" s="20">
        <v>16724</v>
      </c>
      <c r="Q313" s="20">
        <v>17940</v>
      </c>
      <c r="R313" s="20">
        <v>18783</v>
      </c>
      <c r="S313" s="20">
        <v>16711</v>
      </c>
      <c r="T313" s="20">
        <v>15147</v>
      </c>
      <c r="U313" s="20">
        <v>14167</v>
      </c>
      <c r="V313" s="20">
        <v>14375</v>
      </c>
      <c r="W313" s="20">
        <v>14273</v>
      </c>
      <c r="X313" s="20">
        <v>13759</v>
      </c>
      <c r="Y313" s="20">
        <v>13396</v>
      </c>
      <c r="Z313" s="5"/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259285</v>
      </c>
      <c r="AD313" s="5">
        <f t="shared" si="34"/>
        <v>110869</v>
      </c>
      <c r="AE313" s="5">
        <f t="shared" si="35"/>
        <v>370154</v>
      </c>
      <c r="AG313" s="2">
        <f t="shared" si="36"/>
        <v>10</v>
      </c>
      <c r="AH313" s="2">
        <f t="shared" si="37"/>
        <v>2024</v>
      </c>
      <c r="AJ313" s="5">
        <f t="shared" si="38"/>
        <v>18783</v>
      </c>
      <c r="AK313" s="2">
        <f t="shared" si="39"/>
        <v>17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40"/>
    </row>
    <row r="314" spans="1:89" x14ac:dyDescent="0.25">
      <c r="A314" s="18">
        <v>45597</v>
      </c>
      <c r="B314" s="20">
        <v>12532</v>
      </c>
      <c r="C314" s="20">
        <v>12469</v>
      </c>
      <c r="D314" s="20">
        <v>12534</v>
      </c>
      <c r="E314" s="20">
        <v>12492</v>
      </c>
      <c r="F314" s="20">
        <v>12585</v>
      </c>
      <c r="G314" s="20">
        <v>13482</v>
      </c>
      <c r="H314" s="20">
        <v>13235</v>
      </c>
      <c r="I314" s="20">
        <v>15443</v>
      </c>
      <c r="J314" s="20">
        <v>17812</v>
      </c>
      <c r="K314" s="20">
        <v>18737</v>
      </c>
      <c r="L314" s="20">
        <v>19591</v>
      </c>
      <c r="M314" s="20">
        <v>19533</v>
      </c>
      <c r="N314" s="20">
        <v>18044</v>
      </c>
      <c r="O314" s="20">
        <v>15604</v>
      </c>
      <c r="P314" s="20">
        <v>16240</v>
      </c>
      <c r="Q314" s="20">
        <v>17593</v>
      </c>
      <c r="R314" s="20">
        <v>16723</v>
      </c>
      <c r="S314" s="20">
        <v>15524</v>
      </c>
      <c r="T314" s="20">
        <v>14797</v>
      </c>
      <c r="U314" s="20">
        <v>14490</v>
      </c>
      <c r="V314" s="20">
        <v>13959</v>
      </c>
      <c r="W314" s="20">
        <v>14145</v>
      </c>
      <c r="X314" s="20">
        <v>13467</v>
      </c>
      <c r="Y314" s="20">
        <v>13185</v>
      </c>
      <c r="Z314" s="5"/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261702</v>
      </c>
      <c r="AD314" s="5">
        <f t="shared" si="34"/>
        <v>102514</v>
      </c>
      <c r="AE314" s="5">
        <f t="shared" si="35"/>
        <v>364216</v>
      </c>
      <c r="AG314" s="2">
        <f t="shared" si="36"/>
        <v>11</v>
      </c>
      <c r="AH314" s="2">
        <f t="shared" si="37"/>
        <v>2024</v>
      </c>
      <c r="AJ314" s="5">
        <f t="shared" si="38"/>
        <v>19591</v>
      </c>
      <c r="AK314" s="2">
        <f t="shared" si="39"/>
        <v>11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40"/>
    </row>
    <row r="315" spans="1:89" x14ac:dyDescent="0.25">
      <c r="A315" s="18">
        <v>45598</v>
      </c>
      <c r="B315" s="20">
        <v>12525</v>
      </c>
      <c r="C315" s="20">
        <v>12954</v>
      </c>
      <c r="D315" s="20">
        <v>13105</v>
      </c>
      <c r="E315" s="20">
        <v>12989</v>
      </c>
      <c r="F315" s="20">
        <v>13256</v>
      </c>
      <c r="G315" s="20">
        <v>13431</v>
      </c>
      <c r="H315" s="20">
        <v>13539</v>
      </c>
      <c r="I315" s="20">
        <v>15075</v>
      </c>
      <c r="J315" s="20">
        <v>16949</v>
      </c>
      <c r="K315" s="20">
        <v>16732</v>
      </c>
      <c r="L315" s="20">
        <v>16185</v>
      </c>
      <c r="M315" s="20">
        <v>16147</v>
      </c>
      <c r="N315" s="20">
        <v>16352</v>
      </c>
      <c r="O315" s="20">
        <v>16413</v>
      </c>
      <c r="P315" s="20">
        <v>16400</v>
      </c>
      <c r="Q315" s="20">
        <v>17136</v>
      </c>
      <c r="R315" s="20">
        <v>17061</v>
      </c>
      <c r="S315" s="20">
        <v>16292</v>
      </c>
      <c r="T315" s="20">
        <v>16025</v>
      </c>
      <c r="U315" s="20">
        <v>15631</v>
      </c>
      <c r="V315" s="20">
        <v>15547</v>
      </c>
      <c r="W315" s="20">
        <v>15731</v>
      </c>
      <c r="X315" s="20">
        <v>15022</v>
      </c>
      <c r="Y315" s="20">
        <v>15212</v>
      </c>
      <c r="Z315" s="5"/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365709</v>
      </c>
      <c r="AE315" s="5">
        <f t="shared" si="35"/>
        <v>365709</v>
      </c>
      <c r="AG315" s="2">
        <f t="shared" si="36"/>
        <v>11</v>
      </c>
      <c r="AH315" s="2">
        <f t="shared" si="37"/>
        <v>2024</v>
      </c>
      <c r="AJ315" s="5">
        <f t="shared" si="38"/>
        <v>17136</v>
      </c>
      <c r="AK315" s="2">
        <f t="shared" si="39"/>
        <v>16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40"/>
    </row>
    <row r="316" spans="1:89" x14ac:dyDescent="0.25">
      <c r="A316" s="18">
        <v>45599</v>
      </c>
      <c r="B316" s="20">
        <v>14456</v>
      </c>
      <c r="C316" s="20">
        <v>14511</v>
      </c>
      <c r="D316" s="20">
        <v>14729</v>
      </c>
      <c r="E316" s="20">
        <v>14797</v>
      </c>
      <c r="F316" s="20">
        <v>15103</v>
      </c>
      <c r="G316" s="20">
        <v>15164</v>
      </c>
      <c r="H316" s="20">
        <v>15295</v>
      </c>
      <c r="I316" s="20">
        <v>15743</v>
      </c>
      <c r="J316" s="20">
        <v>15891</v>
      </c>
      <c r="K316" s="20">
        <v>15360</v>
      </c>
      <c r="L316" s="20">
        <v>14882</v>
      </c>
      <c r="M316" s="20">
        <v>14708</v>
      </c>
      <c r="N316" s="20">
        <v>14709</v>
      </c>
      <c r="O316" s="20">
        <v>15025</v>
      </c>
      <c r="P316" s="20">
        <v>16637</v>
      </c>
      <c r="Q316" s="20">
        <v>18979</v>
      </c>
      <c r="R316" s="20">
        <v>19410</v>
      </c>
      <c r="S316" s="20">
        <v>18112</v>
      </c>
      <c r="T316" s="20">
        <v>17134</v>
      </c>
      <c r="U316" s="20">
        <v>16548</v>
      </c>
      <c r="V316" s="20">
        <v>16260</v>
      </c>
      <c r="W316" s="20">
        <v>16515</v>
      </c>
      <c r="X316" s="20">
        <v>15360</v>
      </c>
      <c r="Y316" s="20">
        <v>15546</v>
      </c>
      <c r="Z316" s="5"/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380874</v>
      </c>
      <c r="AE316" s="5">
        <f t="shared" si="35"/>
        <v>380874</v>
      </c>
      <c r="AG316" s="2">
        <f t="shared" si="36"/>
        <v>11</v>
      </c>
      <c r="AH316" s="2">
        <f t="shared" si="37"/>
        <v>2024</v>
      </c>
      <c r="AJ316" s="5">
        <f t="shared" si="38"/>
        <v>19410</v>
      </c>
      <c r="AK316" s="2">
        <f t="shared" si="39"/>
        <v>17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40"/>
    </row>
    <row r="317" spans="1:89" x14ac:dyDescent="0.25">
      <c r="A317" s="18">
        <v>45600</v>
      </c>
      <c r="B317" s="20">
        <v>14173</v>
      </c>
      <c r="C317" s="20">
        <v>15640</v>
      </c>
      <c r="D317" s="20">
        <v>15695</v>
      </c>
      <c r="E317" s="20">
        <v>16175</v>
      </c>
      <c r="F317" s="20">
        <v>16647</v>
      </c>
      <c r="G317" s="20">
        <v>18062</v>
      </c>
      <c r="H317" s="20">
        <v>17250</v>
      </c>
      <c r="I317" s="20">
        <v>19114</v>
      </c>
      <c r="J317" s="20">
        <v>20806</v>
      </c>
      <c r="K317" s="20">
        <v>20813</v>
      </c>
      <c r="L317" s="20">
        <v>20827</v>
      </c>
      <c r="M317" s="20">
        <v>21123</v>
      </c>
      <c r="N317" s="20">
        <v>22079</v>
      </c>
      <c r="O317" s="20">
        <v>21745</v>
      </c>
      <c r="P317" s="20">
        <v>22307</v>
      </c>
      <c r="Q317" s="20">
        <v>22617</v>
      </c>
      <c r="R317" s="20">
        <v>21175</v>
      </c>
      <c r="S317" s="20">
        <v>19387</v>
      </c>
      <c r="T317" s="20">
        <v>18139</v>
      </c>
      <c r="U317" s="20">
        <v>16908</v>
      </c>
      <c r="V317" s="20">
        <v>16241</v>
      </c>
      <c r="W317" s="20">
        <v>16069</v>
      </c>
      <c r="X317" s="20">
        <v>15122</v>
      </c>
      <c r="Y317" s="20">
        <v>14420</v>
      </c>
      <c r="Z317" s="5"/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314472</v>
      </c>
      <c r="AD317" s="5">
        <f t="shared" si="34"/>
        <v>128062</v>
      </c>
      <c r="AE317" s="5">
        <f t="shared" si="35"/>
        <v>442534</v>
      </c>
      <c r="AG317" s="2">
        <f t="shared" si="36"/>
        <v>11</v>
      </c>
      <c r="AH317" s="2">
        <f t="shared" si="37"/>
        <v>2024</v>
      </c>
      <c r="AJ317" s="5">
        <f t="shared" si="38"/>
        <v>22617</v>
      </c>
      <c r="AK317" s="2">
        <f t="shared" si="39"/>
        <v>16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40"/>
    </row>
    <row r="318" spans="1:89" x14ac:dyDescent="0.25">
      <c r="A318" s="18">
        <v>45601</v>
      </c>
      <c r="B318" s="20">
        <v>14004</v>
      </c>
      <c r="C318" s="20">
        <v>14218</v>
      </c>
      <c r="D318" s="20">
        <v>14267</v>
      </c>
      <c r="E318" s="20">
        <v>14214</v>
      </c>
      <c r="F318" s="20">
        <v>14520</v>
      </c>
      <c r="G318" s="20">
        <v>15508</v>
      </c>
      <c r="H318" s="20">
        <v>15053</v>
      </c>
      <c r="I318" s="20">
        <v>17081</v>
      </c>
      <c r="J318" s="20">
        <v>19254</v>
      </c>
      <c r="K318" s="20">
        <v>19559</v>
      </c>
      <c r="L318" s="20">
        <v>19754</v>
      </c>
      <c r="M318" s="20">
        <v>19487</v>
      </c>
      <c r="N318" s="20">
        <v>19477</v>
      </c>
      <c r="O318" s="20">
        <v>19681</v>
      </c>
      <c r="P318" s="20">
        <v>19532</v>
      </c>
      <c r="Q318" s="20">
        <v>19691</v>
      </c>
      <c r="R318" s="20">
        <v>19496</v>
      </c>
      <c r="S318" s="20">
        <v>17454</v>
      </c>
      <c r="T318" s="20">
        <v>16022</v>
      </c>
      <c r="U318" s="20">
        <v>15675</v>
      </c>
      <c r="V318" s="20">
        <v>15143</v>
      </c>
      <c r="W318" s="20">
        <v>15049</v>
      </c>
      <c r="X318" s="20">
        <v>14168</v>
      </c>
      <c r="Y318" s="20">
        <v>13415</v>
      </c>
      <c r="Z318" s="5"/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286523</v>
      </c>
      <c r="AD318" s="5">
        <f t="shared" si="34"/>
        <v>115199</v>
      </c>
      <c r="AE318" s="5">
        <f t="shared" si="35"/>
        <v>401722</v>
      </c>
      <c r="AG318" s="2">
        <f t="shared" si="36"/>
        <v>11</v>
      </c>
      <c r="AH318" s="2">
        <f t="shared" si="37"/>
        <v>2024</v>
      </c>
      <c r="AJ318" s="5">
        <f t="shared" si="38"/>
        <v>19754</v>
      </c>
      <c r="AK318" s="2">
        <f t="shared" si="39"/>
        <v>11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40"/>
    </row>
    <row r="319" spans="1:89" x14ac:dyDescent="0.25">
      <c r="A319" s="18">
        <v>45602</v>
      </c>
      <c r="B319" s="20">
        <v>13298</v>
      </c>
      <c r="C319" s="20">
        <v>13274</v>
      </c>
      <c r="D319" s="20">
        <v>13440</v>
      </c>
      <c r="E319" s="20">
        <v>13437</v>
      </c>
      <c r="F319" s="20">
        <v>13471</v>
      </c>
      <c r="G319" s="20">
        <v>14549</v>
      </c>
      <c r="H319" s="20">
        <v>13852</v>
      </c>
      <c r="I319" s="20">
        <v>15451</v>
      </c>
      <c r="J319" s="20">
        <v>17178</v>
      </c>
      <c r="K319" s="20">
        <v>17224</v>
      </c>
      <c r="L319" s="20">
        <v>17060</v>
      </c>
      <c r="M319" s="20">
        <v>17626</v>
      </c>
      <c r="N319" s="20">
        <v>19013</v>
      </c>
      <c r="O319" s="20">
        <v>19116</v>
      </c>
      <c r="P319" s="20">
        <v>19033</v>
      </c>
      <c r="Q319" s="20">
        <v>19660</v>
      </c>
      <c r="R319" s="20">
        <v>19006</v>
      </c>
      <c r="S319" s="20">
        <v>17011</v>
      </c>
      <c r="T319" s="20">
        <v>15550</v>
      </c>
      <c r="U319" s="20">
        <v>14823</v>
      </c>
      <c r="V319" s="20">
        <v>14444</v>
      </c>
      <c r="W319" s="20">
        <v>13993</v>
      </c>
      <c r="X319" s="20">
        <v>13211</v>
      </c>
      <c r="Y319" s="20">
        <v>12500</v>
      </c>
      <c r="Z319" s="5"/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269399</v>
      </c>
      <c r="AD319" s="5">
        <f t="shared" si="34"/>
        <v>107821</v>
      </c>
      <c r="AE319" s="5">
        <f t="shared" si="35"/>
        <v>377220</v>
      </c>
      <c r="AG319" s="2">
        <f t="shared" si="36"/>
        <v>11</v>
      </c>
      <c r="AH319" s="2">
        <f t="shared" si="37"/>
        <v>2024</v>
      </c>
      <c r="AJ319" s="5">
        <f t="shared" si="38"/>
        <v>19660</v>
      </c>
      <c r="AK319" s="2">
        <f t="shared" si="39"/>
        <v>16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40"/>
    </row>
    <row r="320" spans="1:89" x14ac:dyDescent="0.25">
      <c r="A320" s="18">
        <v>45603</v>
      </c>
      <c r="B320" s="20">
        <v>12572</v>
      </c>
      <c r="C320" s="20">
        <v>12374</v>
      </c>
      <c r="D320" s="20">
        <v>12693</v>
      </c>
      <c r="E320" s="20">
        <v>12681</v>
      </c>
      <c r="F320" s="20">
        <v>13006</v>
      </c>
      <c r="G320" s="20">
        <v>13955</v>
      </c>
      <c r="H320" s="20">
        <v>13751</v>
      </c>
      <c r="I320" s="20">
        <v>15441</v>
      </c>
      <c r="J320" s="20">
        <v>17054</v>
      </c>
      <c r="K320" s="20">
        <v>15639</v>
      </c>
      <c r="L320" s="20">
        <v>16186</v>
      </c>
      <c r="M320" s="20">
        <v>15871</v>
      </c>
      <c r="N320" s="20">
        <v>15192</v>
      </c>
      <c r="O320" s="20">
        <v>15433</v>
      </c>
      <c r="P320" s="20">
        <v>16759</v>
      </c>
      <c r="Q320" s="20">
        <v>19495</v>
      </c>
      <c r="R320" s="20">
        <v>19302</v>
      </c>
      <c r="S320" s="20">
        <v>17427</v>
      </c>
      <c r="T320" s="20">
        <v>16249</v>
      </c>
      <c r="U320" s="20">
        <v>16141</v>
      </c>
      <c r="V320" s="20">
        <v>15649</v>
      </c>
      <c r="W320" s="20">
        <v>15803</v>
      </c>
      <c r="X320" s="20">
        <v>14767</v>
      </c>
      <c r="Y320" s="20">
        <v>14440</v>
      </c>
      <c r="Z320" s="5"/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262408</v>
      </c>
      <c r="AD320" s="5">
        <f t="shared" si="34"/>
        <v>105472</v>
      </c>
      <c r="AE320" s="5">
        <f t="shared" si="35"/>
        <v>367880</v>
      </c>
      <c r="AG320" s="2">
        <f t="shared" si="36"/>
        <v>11</v>
      </c>
      <c r="AH320" s="2">
        <f t="shared" si="37"/>
        <v>2024</v>
      </c>
      <c r="AJ320" s="5">
        <f t="shared" si="38"/>
        <v>19495</v>
      </c>
      <c r="AK320" s="2">
        <f t="shared" si="39"/>
        <v>16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40"/>
    </row>
    <row r="321" spans="1:89" x14ac:dyDescent="0.25">
      <c r="A321" s="18">
        <v>45604</v>
      </c>
      <c r="B321" s="20">
        <v>13836</v>
      </c>
      <c r="C321" s="20">
        <v>14038</v>
      </c>
      <c r="D321" s="20">
        <v>14299</v>
      </c>
      <c r="E321" s="20">
        <v>14343</v>
      </c>
      <c r="F321" s="20">
        <v>14630</v>
      </c>
      <c r="G321" s="20">
        <v>15639</v>
      </c>
      <c r="H321" s="20">
        <v>15042</v>
      </c>
      <c r="I321" s="20">
        <v>16403</v>
      </c>
      <c r="J321" s="20">
        <v>17796</v>
      </c>
      <c r="K321" s="20">
        <v>16402</v>
      </c>
      <c r="L321" s="20">
        <v>17176</v>
      </c>
      <c r="M321" s="20">
        <v>18633</v>
      </c>
      <c r="N321" s="20">
        <v>20005</v>
      </c>
      <c r="O321" s="20">
        <v>20128</v>
      </c>
      <c r="P321" s="20">
        <v>19737</v>
      </c>
      <c r="Q321" s="20">
        <v>20621</v>
      </c>
      <c r="R321" s="20">
        <v>19970</v>
      </c>
      <c r="S321" s="20">
        <v>17647</v>
      </c>
      <c r="T321" s="20">
        <v>16197</v>
      </c>
      <c r="U321" s="20">
        <v>15883</v>
      </c>
      <c r="V321" s="20">
        <v>15538</v>
      </c>
      <c r="W321" s="20">
        <v>15669</v>
      </c>
      <c r="X321" s="20">
        <v>15210</v>
      </c>
      <c r="Y321" s="20">
        <v>14732</v>
      </c>
      <c r="Z321" s="5"/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283015</v>
      </c>
      <c r="AD321" s="5">
        <f t="shared" si="34"/>
        <v>116559</v>
      </c>
      <c r="AE321" s="5">
        <f t="shared" si="35"/>
        <v>399574</v>
      </c>
      <c r="AG321" s="2">
        <f t="shared" si="36"/>
        <v>11</v>
      </c>
      <c r="AH321" s="2">
        <f t="shared" si="37"/>
        <v>2024</v>
      </c>
      <c r="AJ321" s="5">
        <f t="shared" si="38"/>
        <v>20621</v>
      </c>
      <c r="AK321" s="2">
        <f t="shared" si="39"/>
        <v>16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40"/>
    </row>
    <row r="322" spans="1:89" x14ac:dyDescent="0.25">
      <c r="A322" s="18">
        <v>45605</v>
      </c>
      <c r="B322" s="20">
        <v>14209</v>
      </c>
      <c r="C322" s="20">
        <v>14566</v>
      </c>
      <c r="D322" s="20">
        <v>14638</v>
      </c>
      <c r="E322" s="20">
        <v>14499</v>
      </c>
      <c r="F322" s="20">
        <v>14831</v>
      </c>
      <c r="G322" s="20">
        <v>14993</v>
      </c>
      <c r="H322" s="20">
        <v>14603</v>
      </c>
      <c r="I322" s="20">
        <v>15322</v>
      </c>
      <c r="J322" s="20">
        <v>15993</v>
      </c>
      <c r="K322" s="20">
        <v>15178</v>
      </c>
      <c r="L322" s="20">
        <v>15048</v>
      </c>
      <c r="M322" s="20">
        <v>15276</v>
      </c>
      <c r="N322" s="20">
        <v>15101</v>
      </c>
      <c r="O322" s="20">
        <v>15338</v>
      </c>
      <c r="P322" s="20">
        <v>16892</v>
      </c>
      <c r="Q322" s="20">
        <v>19081</v>
      </c>
      <c r="R322" s="20">
        <v>18985</v>
      </c>
      <c r="S322" s="20">
        <v>17621</v>
      </c>
      <c r="T322" s="20">
        <v>16609</v>
      </c>
      <c r="U322" s="20">
        <v>16333</v>
      </c>
      <c r="V322" s="20">
        <v>16417</v>
      </c>
      <c r="W322" s="20">
        <v>16959</v>
      </c>
      <c r="X322" s="20">
        <v>16211</v>
      </c>
      <c r="Y322" s="20">
        <v>16357</v>
      </c>
      <c r="Z322" s="5"/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381060</v>
      </c>
      <c r="AE322" s="5">
        <f t="shared" si="35"/>
        <v>381060</v>
      </c>
      <c r="AG322" s="2">
        <f t="shared" si="36"/>
        <v>11</v>
      </c>
      <c r="AH322" s="2">
        <f t="shared" si="37"/>
        <v>2024</v>
      </c>
      <c r="AJ322" s="5">
        <f t="shared" si="38"/>
        <v>19081</v>
      </c>
      <c r="AK322" s="2">
        <f t="shared" si="39"/>
        <v>16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40"/>
    </row>
    <row r="323" spans="1:89" x14ac:dyDescent="0.25">
      <c r="A323" s="18">
        <v>45606</v>
      </c>
      <c r="B323" s="20">
        <v>15898</v>
      </c>
      <c r="C323" s="20">
        <v>16197</v>
      </c>
      <c r="D323" s="20">
        <v>16294</v>
      </c>
      <c r="E323" s="20">
        <v>16339</v>
      </c>
      <c r="F323" s="20">
        <v>16464</v>
      </c>
      <c r="G323" s="20">
        <v>16430</v>
      </c>
      <c r="H323" s="20">
        <v>15842</v>
      </c>
      <c r="I323" s="20">
        <v>16431</v>
      </c>
      <c r="J323" s="20">
        <v>15696</v>
      </c>
      <c r="K323" s="20">
        <v>14886</v>
      </c>
      <c r="L323" s="20">
        <v>14896</v>
      </c>
      <c r="M323" s="20">
        <v>14937</v>
      </c>
      <c r="N323" s="20">
        <v>14992</v>
      </c>
      <c r="O323" s="20">
        <v>17223</v>
      </c>
      <c r="P323" s="20">
        <v>17626</v>
      </c>
      <c r="Q323" s="20">
        <v>19035</v>
      </c>
      <c r="R323" s="20">
        <v>19199</v>
      </c>
      <c r="S323" s="20">
        <v>17583</v>
      </c>
      <c r="T323" s="20">
        <v>16551</v>
      </c>
      <c r="U323" s="20">
        <v>15952</v>
      </c>
      <c r="V323" s="20">
        <v>15595</v>
      </c>
      <c r="W323" s="20">
        <v>15554</v>
      </c>
      <c r="X323" s="20">
        <v>14433</v>
      </c>
      <c r="Y323" s="20">
        <v>14295</v>
      </c>
      <c r="Z323" s="5"/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388348</v>
      </c>
      <c r="AE323" s="5">
        <f t="shared" si="35"/>
        <v>388348</v>
      </c>
      <c r="AG323" s="2">
        <f t="shared" si="36"/>
        <v>11</v>
      </c>
      <c r="AH323" s="2">
        <f t="shared" si="37"/>
        <v>2024</v>
      </c>
      <c r="AJ323" s="5">
        <f t="shared" si="38"/>
        <v>19199</v>
      </c>
      <c r="AK323" s="2">
        <f t="shared" si="39"/>
        <v>17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40"/>
    </row>
    <row r="324" spans="1:89" x14ac:dyDescent="0.25">
      <c r="A324" s="18">
        <v>45607</v>
      </c>
      <c r="B324" s="20">
        <v>13805</v>
      </c>
      <c r="C324" s="20">
        <v>13886</v>
      </c>
      <c r="D324" s="20">
        <v>13803</v>
      </c>
      <c r="E324" s="20">
        <v>13765</v>
      </c>
      <c r="F324" s="20">
        <v>14111</v>
      </c>
      <c r="G324" s="20">
        <v>14617</v>
      </c>
      <c r="H324" s="20">
        <v>14797</v>
      </c>
      <c r="I324" s="20">
        <v>16506</v>
      </c>
      <c r="J324" s="20">
        <v>17720</v>
      </c>
      <c r="K324" s="20">
        <v>17822</v>
      </c>
      <c r="L324" s="20">
        <v>16929</v>
      </c>
      <c r="M324" s="20">
        <v>15695</v>
      </c>
      <c r="N324" s="20">
        <v>15860</v>
      </c>
      <c r="O324" s="20">
        <v>17444</v>
      </c>
      <c r="P324" s="20">
        <v>18085</v>
      </c>
      <c r="Q324" s="20">
        <v>18862</v>
      </c>
      <c r="R324" s="20">
        <v>18854</v>
      </c>
      <c r="S324" s="20">
        <v>17113</v>
      </c>
      <c r="T324" s="20">
        <v>16099</v>
      </c>
      <c r="U324" s="20">
        <v>15278</v>
      </c>
      <c r="V324" s="20">
        <v>14993</v>
      </c>
      <c r="W324" s="20">
        <v>14885</v>
      </c>
      <c r="X324" s="20">
        <v>13877</v>
      </c>
      <c r="Y324" s="20">
        <v>13778</v>
      </c>
      <c r="Z324" s="5"/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378584</v>
      </c>
      <c r="AE324" s="5">
        <f t="shared" si="35"/>
        <v>378584</v>
      </c>
      <c r="AG324" s="2">
        <f t="shared" si="36"/>
        <v>11</v>
      </c>
      <c r="AH324" s="2">
        <f t="shared" si="37"/>
        <v>2024</v>
      </c>
      <c r="AJ324" s="5">
        <f t="shared" si="38"/>
        <v>18862</v>
      </c>
      <c r="AK324" s="2">
        <f t="shared" si="39"/>
        <v>16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40"/>
    </row>
    <row r="325" spans="1:89" x14ac:dyDescent="0.25">
      <c r="A325" s="18">
        <v>45608</v>
      </c>
      <c r="B325" s="20">
        <v>13411</v>
      </c>
      <c r="C325" s="20">
        <v>13346</v>
      </c>
      <c r="D325" s="20">
        <v>13521</v>
      </c>
      <c r="E325" s="20">
        <v>13448</v>
      </c>
      <c r="F325" s="20">
        <v>14019</v>
      </c>
      <c r="G325" s="20">
        <v>14900</v>
      </c>
      <c r="H325" s="20">
        <v>14698</v>
      </c>
      <c r="I325" s="20">
        <v>16397</v>
      </c>
      <c r="J325" s="20">
        <v>18054</v>
      </c>
      <c r="K325" s="20">
        <v>19057</v>
      </c>
      <c r="L325" s="20">
        <v>20209</v>
      </c>
      <c r="M325" s="20">
        <v>20823</v>
      </c>
      <c r="N325" s="20">
        <v>20422</v>
      </c>
      <c r="O325" s="20">
        <v>20087</v>
      </c>
      <c r="P325" s="20">
        <v>20711</v>
      </c>
      <c r="Q325" s="20">
        <v>22346</v>
      </c>
      <c r="R325" s="20">
        <v>21724</v>
      </c>
      <c r="S325" s="20">
        <v>19393</v>
      </c>
      <c r="T325" s="20">
        <v>18036</v>
      </c>
      <c r="U325" s="20">
        <v>17635</v>
      </c>
      <c r="V325" s="20">
        <v>16930</v>
      </c>
      <c r="W325" s="20">
        <v>17156</v>
      </c>
      <c r="X325" s="20">
        <v>16372</v>
      </c>
      <c r="Y325" s="20">
        <v>15830</v>
      </c>
      <c r="Z325" s="5"/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305352</v>
      </c>
      <c r="AD325" s="5">
        <f t="shared" si="34"/>
        <v>113173</v>
      </c>
      <c r="AE325" s="5">
        <f t="shared" si="35"/>
        <v>418525</v>
      </c>
      <c r="AG325" s="2">
        <f t="shared" si="36"/>
        <v>11</v>
      </c>
      <c r="AH325" s="2">
        <f t="shared" si="37"/>
        <v>2024</v>
      </c>
      <c r="AJ325" s="5">
        <f t="shared" si="38"/>
        <v>22346</v>
      </c>
      <c r="AK325" s="2">
        <f t="shared" si="39"/>
        <v>16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40"/>
    </row>
    <row r="326" spans="1:89" x14ac:dyDescent="0.25">
      <c r="A326" s="18">
        <v>45609</v>
      </c>
      <c r="B326" s="20">
        <v>15894</v>
      </c>
      <c r="C326" s="20">
        <v>16045</v>
      </c>
      <c r="D326" s="20">
        <v>16514</v>
      </c>
      <c r="E326" s="20">
        <v>16572</v>
      </c>
      <c r="F326" s="20">
        <v>17143</v>
      </c>
      <c r="G326" s="20">
        <v>18321</v>
      </c>
      <c r="H326" s="20">
        <v>17448</v>
      </c>
      <c r="I326" s="20">
        <v>18325</v>
      </c>
      <c r="J326" s="20">
        <v>18031</v>
      </c>
      <c r="K326" s="20">
        <v>16378</v>
      </c>
      <c r="L326" s="20">
        <v>15903</v>
      </c>
      <c r="M326" s="20">
        <v>16273</v>
      </c>
      <c r="N326" s="20">
        <v>14897</v>
      </c>
      <c r="O326" s="20">
        <v>17386</v>
      </c>
      <c r="P326" s="20">
        <v>19762</v>
      </c>
      <c r="Q326" s="20">
        <v>22625</v>
      </c>
      <c r="R326" s="20">
        <v>22546</v>
      </c>
      <c r="S326" s="20">
        <v>20345</v>
      </c>
      <c r="T326" s="20">
        <v>18678</v>
      </c>
      <c r="U326" s="20">
        <v>18496</v>
      </c>
      <c r="V326" s="20">
        <v>17910</v>
      </c>
      <c r="W326" s="20">
        <v>18158</v>
      </c>
      <c r="X326" s="20">
        <v>17134</v>
      </c>
      <c r="Y326" s="20">
        <v>16670</v>
      </c>
      <c r="Z326" s="5"/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292847</v>
      </c>
      <c r="AD326" s="5">
        <f t="shared" si="34"/>
        <v>134607</v>
      </c>
      <c r="AE326" s="5">
        <f t="shared" si="35"/>
        <v>427454</v>
      </c>
      <c r="AG326" s="2">
        <f t="shared" si="36"/>
        <v>11</v>
      </c>
      <c r="AH326" s="2">
        <f t="shared" si="37"/>
        <v>2024</v>
      </c>
      <c r="AJ326" s="5">
        <f t="shared" si="38"/>
        <v>22625</v>
      </c>
      <c r="AK326" s="2">
        <f t="shared" si="39"/>
        <v>16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40"/>
    </row>
    <row r="327" spans="1:89" x14ac:dyDescent="0.25">
      <c r="A327" s="18">
        <v>45610</v>
      </c>
      <c r="B327" s="20">
        <v>16659</v>
      </c>
      <c r="C327" s="20">
        <v>16965</v>
      </c>
      <c r="D327" s="20">
        <v>17247</v>
      </c>
      <c r="E327" s="20">
        <v>17516</v>
      </c>
      <c r="F327" s="20">
        <v>17770</v>
      </c>
      <c r="G327" s="20">
        <v>18853</v>
      </c>
      <c r="H327" s="20">
        <v>17988</v>
      </c>
      <c r="I327" s="20">
        <v>19091</v>
      </c>
      <c r="J327" s="20">
        <v>18801</v>
      </c>
      <c r="K327" s="20">
        <v>17034</v>
      </c>
      <c r="L327" s="20">
        <v>17296</v>
      </c>
      <c r="M327" s="20">
        <v>16987</v>
      </c>
      <c r="N327" s="20">
        <v>16618</v>
      </c>
      <c r="O327" s="20">
        <v>17438</v>
      </c>
      <c r="P327" s="20">
        <v>19714</v>
      </c>
      <c r="Q327" s="20">
        <v>22249</v>
      </c>
      <c r="R327" s="20">
        <v>21675</v>
      </c>
      <c r="S327" s="20">
        <v>19700</v>
      </c>
      <c r="T327" s="20">
        <v>19192</v>
      </c>
      <c r="U327" s="20">
        <v>18353</v>
      </c>
      <c r="V327" s="20">
        <v>17862</v>
      </c>
      <c r="W327" s="20">
        <v>18166</v>
      </c>
      <c r="X327" s="20">
        <v>17194</v>
      </c>
      <c r="Y327" s="20">
        <v>16797</v>
      </c>
      <c r="Z327" s="5"/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297370</v>
      </c>
      <c r="AD327" s="5">
        <f t="shared" si="34"/>
        <v>139795</v>
      </c>
      <c r="AE327" s="5">
        <f t="shared" si="35"/>
        <v>437165</v>
      </c>
      <c r="AG327" s="2">
        <f t="shared" si="36"/>
        <v>11</v>
      </c>
      <c r="AH327" s="2">
        <f t="shared" si="37"/>
        <v>2024</v>
      </c>
      <c r="AJ327" s="5">
        <f t="shared" si="38"/>
        <v>22249</v>
      </c>
      <c r="AK327" s="2">
        <f t="shared" si="39"/>
        <v>16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40"/>
    </row>
    <row r="328" spans="1:89" x14ac:dyDescent="0.25">
      <c r="A328" s="18">
        <v>45611</v>
      </c>
      <c r="B328" s="20">
        <v>16526</v>
      </c>
      <c r="C328" s="20">
        <v>16845</v>
      </c>
      <c r="D328" s="20">
        <v>17299</v>
      </c>
      <c r="E328" s="20">
        <v>17417</v>
      </c>
      <c r="F328" s="20">
        <v>17744</v>
      </c>
      <c r="G328" s="20">
        <v>18637</v>
      </c>
      <c r="H328" s="20">
        <v>17666</v>
      </c>
      <c r="I328" s="20">
        <v>19398</v>
      </c>
      <c r="J328" s="20">
        <v>21451</v>
      </c>
      <c r="K328" s="20">
        <v>21502</v>
      </c>
      <c r="L328" s="20">
        <v>21076</v>
      </c>
      <c r="M328" s="20">
        <v>22577</v>
      </c>
      <c r="N328" s="20">
        <v>22692</v>
      </c>
      <c r="O328" s="20">
        <v>23212</v>
      </c>
      <c r="P328" s="20">
        <v>23059</v>
      </c>
      <c r="Q328" s="20">
        <v>23440</v>
      </c>
      <c r="R328" s="20">
        <v>21853</v>
      </c>
      <c r="S328" s="20">
        <v>19019</v>
      </c>
      <c r="T328" s="20">
        <v>17055</v>
      </c>
      <c r="U328" s="20">
        <v>16582</v>
      </c>
      <c r="V328" s="20">
        <v>16050</v>
      </c>
      <c r="W328" s="20">
        <v>16365</v>
      </c>
      <c r="X328" s="20">
        <v>15537</v>
      </c>
      <c r="Y328" s="20">
        <v>15067</v>
      </c>
      <c r="Z328" s="5"/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320868</v>
      </c>
      <c r="AD328" s="5">
        <f t="shared" si="34"/>
        <v>137201</v>
      </c>
      <c r="AE328" s="5">
        <f t="shared" si="35"/>
        <v>458069</v>
      </c>
      <c r="AG328" s="2">
        <f t="shared" si="36"/>
        <v>11</v>
      </c>
      <c r="AH328" s="2">
        <f t="shared" si="37"/>
        <v>2024</v>
      </c>
      <c r="AJ328" s="5">
        <f t="shared" si="38"/>
        <v>23440</v>
      </c>
      <c r="AK328" s="2">
        <f t="shared" si="39"/>
        <v>16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40"/>
    </row>
    <row r="329" spans="1:89" x14ac:dyDescent="0.25">
      <c r="A329" s="18">
        <v>45612</v>
      </c>
      <c r="B329" s="20">
        <v>14552</v>
      </c>
      <c r="C329" s="20">
        <v>14678</v>
      </c>
      <c r="D329" s="20">
        <v>14628</v>
      </c>
      <c r="E329" s="20">
        <v>14404</v>
      </c>
      <c r="F329" s="20">
        <v>14585</v>
      </c>
      <c r="G329" s="20">
        <v>14804</v>
      </c>
      <c r="H329" s="20">
        <v>14326</v>
      </c>
      <c r="I329" s="20">
        <v>15491</v>
      </c>
      <c r="J329" s="20">
        <v>16401</v>
      </c>
      <c r="K329" s="20">
        <v>17208</v>
      </c>
      <c r="L329" s="20">
        <v>18651</v>
      </c>
      <c r="M329" s="20">
        <v>19022</v>
      </c>
      <c r="N329" s="20">
        <v>19257</v>
      </c>
      <c r="O329" s="20">
        <v>19223</v>
      </c>
      <c r="P329" s="20">
        <v>19172</v>
      </c>
      <c r="Q329" s="20">
        <v>19590</v>
      </c>
      <c r="R329" s="20">
        <v>19141</v>
      </c>
      <c r="S329" s="20">
        <v>17032</v>
      </c>
      <c r="T329" s="20">
        <v>16031</v>
      </c>
      <c r="U329" s="20">
        <v>15407</v>
      </c>
      <c r="V329" s="20">
        <v>15201</v>
      </c>
      <c r="W329" s="20">
        <v>15498</v>
      </c>
      <c r="X329" s="20">
        <v>14688</v>
      </c>
      <c r="Y329" s="20">
        <v>14863</v>
      </c>
      <c r="Z329" s="5"/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393853</v>
      </c>
      <c r="AE329" s="5">
        <f t="shared" si="35"/>
        <v>393853</v>
      </c>
      <c r="AG329" s="2">
        <f t="shared" si="36"/>
        <v>11</v>
      </c>
      <c r="AH329" s="2">
        <f t="shared" si="37"/>
        <v>2024</v>
      </c>
      <c r="AJ329" s="5">
        <f t="shared" si="38"/>
        <v>19590</v>
      </c>
      <c r="AK329" s="2">
        <f t="shared" si="39"/>
        <v>16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40"/>
    </row>
    <row r="330" spans="1:89" x14ac:dyDescent="0.25">
      <c r="A330" s="18">
        <v>45613</v>
      </c>
      <c r="B330" s="20">
        <v>14152</v>
      </c>
      <c r="C330" s="20">
        <v>14504</v>
      </c>
      <c r="D330" s="20">
        <v>14545</v>
      </c>
      <c r="E330" s="20">
        <v>14674</v>
      </c>
      <c r="F330" s="20">
        <v>14631</v>
      </c>
      <c r="G330" s="20">
        <v>14702</v>
      </c>
      <c r="H330" s="20">
        <v>14417</v>
      </c>
      <c r="I330" s="20">
        <v>15396</v>
      </c>
      <c r="J330" s="20">
        <v>15422</v>
      </c>
      <c r="K330" s="20">
        <v>14723</v>
      </c>
      <c r="L330" s="20">
        <v>15580</v>
      </c>
      <c r="M330" s="20">
        <v>15343</v>
      </c>
      <c r="N330" s="20">
        <v>14970</v>
      </c>
      <c r="O330" s="20">
        <v>15350</v>
      </c>
      <c r="P330" s="20">
        <v>17376</v>
      </c>
      <c r="Q330" s="20">
        <v>19060</v>
      </c>
      <c r="R330" s="20">
        <v>19565</v>
      </c>
      <c r="S330" s="20">
        <v>17911</v>
      </c>
      <c r="T330" s="20">
        <v>16926</v>
      </c>
      <c r="U330" s="20">
        <v>16389</v>
      </c>
      <c r="V330" s="20">
        <v>16141</v>
      </c>
      <c r="W330" s="20">
        <v>15980</v>
      </c>
      <c r="X330" s="20">
        <v>14986</v>
      </c>
      <c r="Y330" s="20">
        <v>14919</v>
      </c>
      <c r="Z330" s="5"/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377662</v>
      </c>
      <c r="AE330" s="5">
        <f t="shared" ref="AE330:AE393" si="43">SUM(B330:Y330)</f>
        <v>377662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19565</v>
      </c>
      <c r="AK330" s="2">
        <f t="shared" ref="AK330:AK393" si="47">IF(AE330&gt;0,INDEX(B$8:Y$8,MATCH(AJ330,B330:Y330,0)),"")</f>
        <v>17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40"/>
    </row>
    <row r="331" spans="1:89" x14ac:dyDescent="0.25">
      <c r="A331" s="18">
        <v>45614</v>
      </c>
      <c r="B331" s="20">
        <v>14978</v>
      </c>
      <c r="C331" s="20">
        <v>14731</v>
      </c>
      <c r="D331" s="20">
        <v>15407</v>
      </c>
      <c r="E331" s="20">
        <v>15033</v>
      </c>
      <c r="F331" s="20">
        <v>15675</v>
      </c>
      <c r="G331" s="20">
        <v>16535</v>
      </c>
      <c r="H331" s="20">
        <v>16210</v>
      </c>
      <c r="I331" s="20">
        <v>17391</v>
      </c>
      <c r="J331" s="20">
        <v>20655</v>
      </c>
      <c r="K331" s="20">
        <v>22563</v>
      </c>
      <c r="L331" s="20">
        <v>20481</v>
      </c>
      <c r="M331" s="20">
        <v>20644</v>
      </c>
      <c r="N331" s="20">
        <v>21591</v>
      </c>
      <c r="O331" s="20">
        <v>21116</v>
      </c>
      <c r="P331" s="20">
        <v>21705</v>
      </c>
      <c r="Q331" s="20">
        <v>22074</v>
      </c>
      <c r="R331" s="20">
        <v>21377</v>
      </c>
      <c r="S331" s="20">
        <v>19068</v>
      </c>
      <c r="T331" s="20">
        <v>17319</v>
      </c>
      <c r="U331" s="20">
        <v>16905</v>
      </c>
      <c r="V331" s="20">
        <v>16204</v>
      </c>
      <c r="W331" s="20">
        <v>16128</v>
      </c>
      <c r="X331" s="20">
        <v>15104</v>
      </c>
      <c r="Y331" s="20">
        <v>14720</v>
      </c>
      <c r="Z331" s="5"/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310325</v>
      </c>
      <c r="AD331" s="5">
        <f t="shared" si="42"/>
        <v>123289</v>
      </c>
      <c r="AE331" s="5">
        <f t="shared" si="43"/>
        <v>433614</v>
      </c>
      <c r="AG331" s="2">
        <f t="shared" si="44"/>
        <v>11</v>
      </c>
      <c r="AH331" s="2">
        <f t="shared" si="45"/>
        <v>2024</v>
      </c>
      <c r="AJ331" s="5">
        <f t="shared" si="46"/>
        <v>22563</v>
      </c>
      <c r="AK331" s="2">
        <f t="shared" si="47"/>
        <v>10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40"/>
    </row>
    <row r="332" spans="1:89" x14ac:dyDescent="0.25">
      <c r="A332" s="18">
        <v>45615</v>
      </c>
      <c r="B332" s="20">
        <v>14269</v>
      </c>
      <c r="C332" s="20">
        <v>14439</v>
      </c>
      <c r="D332" s="20">
        <v>14665</v>
      </c>
      <c r="E332" s="20">
        <v>14853</v>
      </c>
      <c r="F332" s="20">
        <v>15260</v>
      </c>
      <c r="G332" s="20">
        <v>16405</v>
      </c>
      <c r="H332" s="20">
        <v>15850</v>
      </c>
      <c r="I332" s="20">
        <v>17351</v>
      </c>
      <c r="J332" s="20">
        <v>17192</v>
      </c>
      <c r="K332" s="20">
        <v>10724</v>
      </c>
      <c r="L332" s="20">
        <v>16702</v>
      </c>
      <c r="M332" s="20">
        <v>18582</v>
      </c>
      <c r="N332" s="20">
        <v>19039</v>
      </c>
      <c r="O332" s="20">
        <v>20010</v>
      </c>
      <c r="P332" s="20">
        <v>20297</v>
      </c>
      <c r="Q332" s="20">
        <v>21400</v>
      </c>
      <c r="R332" s="20">
        <v>20942</v>
      </c>
      <c r="S332" s="20">
        <v>18265</v>
      </c>
      <c r="T332" s="20">
        <v>17502</v>
      </c>
      <c r="U332" s="20">
        <v>16782</v>
      </c>
      <c r="V332" s="20">
        <v>16081</v>
      </c>
      <c r="W332" s="20">
        <v>15996</v>
      </c>
      <c r="X332" s="20">
        <v>15101</v>
      </c>
      <c r="Y332" s="20">
        <v>14346</v>
      </c>
      <c r="Z332" s="5"/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281966</v>
      </c>
      <c r="AD332" s="5">
        <f t="shared" si="42"/>
        <v>120087</v>
      </c>
      <c r="AE332" s="5">
        <f t="shared" si="43"/>
        <v>402053</v>
      </c>
      <c r="AG332" s="2">
        <f t="shared" si="44"/>
        <v>11</v>
      </c>
      <c r="AH332" s="2">
        <f t="shared" si="45"/>
        <v>2024</v>
      </c>
      <c r="AJ332" s="5">
        <f t="shared" si="46"/>
        <v>21400</v>
      </c>
      <c r="AK332" s="2">
        <f t="shared" si="47"/>
        <v>16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40"/>
    </row>
    <row r="333" spans="1:89" x14ac:dyDescent="0.25">
      <c r="A333" s="18">
        <v>45616</v>
      </c>
      <c r="B333" s="20">
        <v>14258</v>
      </c>
      <c r="C333" s="20">
        <v>14387</v>
      </c>
      <c r="D333" s="20">
        <v>14632</v>
      </c>
      <c r="E333" s="20">
        <v>14582</v>
      </c>
      <c r="F333" s="20">
        <v>15346</v>
      </c>
      <c r="G333" s="20">
        <v>15937</v>
      </c>
      <c r="H333" s="20">
        <v>15158</v>
      </c>
      <c r="I333" s="20">
        <v>17689</v>
      </c>
      <c r="J333" s="20">
        <v>19959</v>
      </c>
      <c r="K333" s="20">
        <v>19556</v>
      </c>
      <c r="L333" s="20">
        <v>20385</v>
      </c>
      <c r="M333" s="20">
        <v>21334</v>
      </c>
      <c r="N333" s="20">
        <v>21402</v>
      </c>
      <c r="O333" s="20">
        <v>21480</v>
      </c>
      <c r="P333" s="20">
        <v>21003</v>
      </c>
      <c r="Q333" s="20">
        <v>21718</v>
      </c>
      <c r="R333" s="20">
        <v>20494</v>
      </c>
      <c r="S333" s="20">
        <v>18688</v>
      </c>
      <c r="T333" s="20">
        <v>17542</v>
      </c>
      <c r="U333" s="20">
        <v>16742</v>
      </c>
      <c r="V333" s="20">
        <v>16017</v>
      </c>
      <c r="W333" s="20">
        <v>16162</v>
      </c>
      <c r="X333" s="20">
        <v>15059</v>
      </c>
      <c r="Y333" s="20">
        <v>14563</v>
      </c>
      <c r="Z333" s="5"/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305230</v>
      </c>
      <c r="AD333" s="5">
        <f t="shared" si="42"/>
        <v>118863</v>
      </c>
      <c r="AE333" s="5">
        <f t="shared" si="43"/>
        <v>424093</v>
      </c>
      <c r="AG333" s="2">
        <f t="shared" si="44"/>
        <v>11</v>
      </c>
      <c r="AH333" s="2">
        <f t="shared" si="45"/>
        <v>2024</v>
      </c>
      <c r="AJ333" s="5">
        <f t="shared" si="46"/>
        <v>21718</v>
      </c>
      <c r="AK333" s="2">
        <f t="shared" si="47"/>
        <v>16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40"/>
    </row>
    <row r="334" spans="1:89" x14ac:dyDescent="0.25">
      <c r="A334" s="18">
        <v>45617</v>
      </c>
      <c r="B334" s="20">
        <v>14012</v>
      </c>
      <c r="C334" s="20">
        <v>14309</v>
      </c>
      <c r="D334" s="20">
        <v>14443</v>
      </c>
      <c r="E334" s="20">
        <v>14323</v>
      </c>
      <c r="F334" s="20">
        <v>14910</v>
      </c>
      <c r="G334" s="20">
        <v>15801</v>
      </c>
      <c r="H334" s="20">
        <v>15776</v>
      </c>
      <c r="I334" s="20">
        <v>17298</v>
      </c>
      <c r="J334" s="20">
        <v>19294</v>
      </c>
      <c r="K334" s="20">
        <v>19326</v>
      </c>
      <c r="L334" s="20">
        <v>20004</v>
      </c>
      <c r="M334" s="20">
        <v>20475</v>
      </c>
      <c r="N334" s="20">
        <v>21480</v>
      </c>
      <c r="O334" s="20">
        <v>21856</v>
      </c>
      <c r="P334" s="20">
        <v>22201</v>
      </c>
      <c r="Q334" s="20">
        <v>22504</v>
      </c>
      <c r="R334" s="20">
        <v>21568</v>
      </c>
      <c r="S334" s="20">
        <v>18901</v>
      </c>
      <c r="T334" s="20">
        <v>17283</v>
      </c>
      <c r="U334" s="20">
        <v>16979</v>
      </c>
      <c r="V334" s="20">
        <v>16321</v>
      </c>
      <c r="W334" s="20">
        <v>16604</v>
      </c>
      <c r="X334" s="20">
        <v>15401</v>
      </c>
      <c r="Y334" s="20">
        <v>14855</v>
      </c>
      <c r="Z334" s="5"/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307495</v>
      </c>
      <c r="AD334" s="5">
        <f t="shared" si="42"/>
        <v>118429</v>
      </c>
      <c r="AE334" s="5">
        <f t="shared" si="43"/>
        <v>425924</v>
      </c>
      <c r="AG334" s="2">
        <f t="shared" si="44"/>
        <v>11</v>
      </c>
      <c r="AH334" s="2">
        <f t="shared" si="45"/>
        <v>2024</v>
      </c>
      <c r="AJ334" s="5">
        <f t="shared" si="46"/>
        <v>22504</v>
      </c>
      <c r="AK334" s="2">
        <f t="shared" si="47"/>
        <v>16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40"/>
    </row>
    <row r="335" spans="1:89" x14ac:dyDescent="0.25">
      <c r="A335" s="18">
        <v>45618</v>
      </c>
      <c r="B335" s="20">
        <v>14344</v>
      </c>
      <c r="C335" s="20">
        <v>14874</v>
      </c>
      <c r="D335" s="20">
        <v>14890</v>
      </c>
      <c r="E335" s="20">
        <v>14699</v>
      </c>
      <c r="F335" s="20">
        <v>15176</v>
      </c>
      <c r="G335" s="20">
        <v>15925</v>
      </c>
      <c r="H335" s="20">
        <v>16764</v>
      </c>
      <c r="I335" s="20">
        <v>18344</v>
      </c>
      <c r="J335" s="20">
        <v>19671</v>
      </c>
      <c r="K335" s="20">
        <v>20276</v>
      </c>
      <c r="L335" s="20">
        <v>20890</v>
      </c>
      <c r="M335" s="20">
        <v>21545</v>
      </c>
      <c r="N335" s="20">
        <v>21440</v>
      </c>
      <c r="O335" s="20">
        <v>20809</v>
      </c>
      <c r="P335" s="20">
        <v>20902</v>
      </c>
      <c r="Q335" s="20">
        <v>20789</v>
      </c>
      <c r="R335" s="20">
        <v>19993</v>
      </c>
      <c r="S335" s="20">
        <v>17522</v>
      </c>
      <c r="T335" s="20">
        <v>16316</v>
      </c>
      <c r="U335" s="20">
        <v>15497</v>
      </c>
      <c r="V335" s="20">
        <v>15523</v>
      </c>
      <c r="W335" s="20">
        <v>15685</v>
      </c>
      <c r="X335" s="20">
        <v>14858</v>
      </c>
      <c r="Y335" s="20">
        <v>15103</v>
      </c>
      <c r="Z335" s="5"/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300060</v>
      </c>
      <c r="AD335" s="5">
        <f t="shared" si="42"/>
        <v>121775</v>
      </c>
      <c r="AE335" s="5">
        <f t="shared" si="43"/>
        <v>421835</v>
      </c>
      <c r="AG335" s="2">
        <f t="shared" si="44"/>
        <v>11</v>
      </c>
      <c r="AH335" s="2">
        <f t="shared" si="45"/>
        <v>2024</v>
      </c>
      <c r="AJ335" s="5">
        <f t="shared" si="46"/>
        <v>21545</v>
      </c>
      <c r="AK335" s="2">
        <f t="shared" si="47"/>
        <v>12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40"/>
    </row>
    <row r="336" spans="1:89" x14ac:dyDescent="0.25">
      <c r="A336" s="18">
        <v>45619</v>
      </c>
      <c r="B336" s="20">
        <v>14365</v>
      </c>
      <c r="C336" s="20">
        <v>14464</v>
      </c>
      <c r="D336" s="20">
        <v>14730</v>
      </c>
      <c r="E336" s="20">
        <v>14388</v>
      </c>
      <c r="F336" s="20">
        <v>14600</v>
      </c>
      <c r="G336" s="20">
        <v>14869</v>
      </c>
      <c r="H336" s="20">
        <v>14459</v>
      </c>
      <c r="I336" s="20">
        <v>16253</v>
      </c>
      <c r="J336" s="20">
        <v>18398</v>
      </c>
      <c r="K336" s="20">
        <v>19686</v>
      </c>
      <c r="L336" s="20">
        <v>20848</v>
      </c>
      <c r="M336" s="20">
        <v>21629</v>
      </c>
      <c r="N336" s="20">
        <v>21710</v>
      </c>
      <c r="O336" s="20">
        <v>21828</v>
      </c>
      <c r="P336" s="20">
        <v>21794</v>
      </c>
      <c r="Q336" s="20">
        <v>21550</v>
      </c>
      <c r="R336" s="20">
        <v>20410</v>
      </c>
      <c r="S336" s="20">
        <v>18106</v>
      </c>
      <c r="T336" s="20">
        <v>16949</v>
      </c>
      <c r="U336" s="20">
        <v>16493</v>
      </c>
      <c r="V336" s="20">
        <v>16434</v>
      </c>
      <c r="W336" s="20">
        <v>16740</v>
      </c>
      <c r="X336" s="20">
        <v>16041</v>
      </c>
      <c r="Y336" s="20">
        <v>16088</v>
      </c>
      <c r="Z336" s="5"/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422832</v>
      </c>
      <c r="AE336" s="5">
        <f t="shared" si="43"/>
        <v>422832</v>
      </c>
      <c r="AG336" s="2">
        <f t="shared" si="44"/>
        <v>11</v>
      </c>
      <c r="AH336" s="2">
        <f t="shared" si="45"/>
        <v>2024</v>
      </c>
      <c r="AJ336" s="5">
        <f t="shared" si="46"/>
        <v>21828</v>
      </c>
      <c r="AK336" s="2">
        <f t="shared" si="47"/>
        <v>14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40"/>
    </row>
    <row r="337" spans="1:89" x14ac:dyDescent="0.25">
      <c r="A337" s="18">
        <v>45620</v>
      </c>
      <c r="B337" s="20">
        <v>15273</v>
      </c>
      <c r="C337" s="20">
        <v>15478</v>
      </c>
      <c r="D337" s="20">
        <v>15480</v>
      </c>
      <c r="E337" s="20">
        <v>15356</v>
      </c>
      <c r="F337" s="20">
        <v>15395</v>
      </c>
      <c r="G337" s="20">
        <v>15340</v>
      </c>
      <c r="H337" s="20">
        <v>14896</v>
      </c>
      <c r="I337" s="20">
        <v>16511</v>
      </c>
      <c r="J337" s="20">
        <v>18384</v>
      </c>
      <c r="K337" s="20">
        <v>18744</v>
      </c>
      <c r="L337" s="20">
        <v>19575</v>
      </c>
      <c r="M337" s="20">
        <v>20489</v>
      </c>
      <c r="N337" s="20">
        <v>20288</v>
      </c>
      <c r="O337" s="20">
        <v>20400</v>
      </c>
      <c r="P337" s="20">
        <v>21115</v>
      </c>
      <c r="Q337" s="20">
        <v>21826</v>
      </c>
      <c r="R337" s="20">
        <v>21426</v>
      </c>
      <c r="S337" s="20">
        <v>19157</v>
      </c>
      <c r="T337" s="20">
        <v>18071</v>
      </c>
      <c r="U337" s="20">
        <v>17388</v>
      </c>
      <c r="V337" s="20">
        <v>17176</v>
      </c>
      <c r="W337" s="20">
        <v>17220</v>
      </c>
      <c r="X337" s="20">
        <v>16124</v>
      </c>
      <c r="Y337" s="20">
        <v>16113</v>
      </c>
      <c r="Z337" s="5"/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427225</v>
      </c>
      <c r="AE337" s="5">
        <f t="shared" si="43"/>
        <v>427225</v>
      </c>
      <c r="AG337" s="2">
        <f t="shared" si="44"/>
        <v>11</v>
      </c>
      <c r="AH337" s="2">
        <f t="shared" si="45"/>
        <v>2024</v>
      </c>
      <c r="AJ337" s="5">
        <f t="shared" si="46"/>
        <v>21826</v>
      </c>
      <c r="AK337" s="2">
        <f t="shared" si="47"/>
        <v>16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40"/>
    </row>
    <row r="338" spans="1:89" x14ac:dyDescent="0.25">
      <c r="A338" s="18">
        <v>45621</v>
      </c>
      <c r="B338" s="20">
        <v>15432</v>
      </c>
      <c r="C338" s="20">
        <v>15785</v>
      </c>
      <c r="D338" s="20">
        <v>15904</v>
      </c>
      <c r="E338" s="20">
        <v>16050</v>
      </c>
      <c r="F338" s="20">
        <v>16702</v>
      </c>
      <c r="G338" s="20">
        <v>17490</v>
      </c>
      <c r="H338" s="20">
        <v>16829</v>
      </c>
      <c r="I338" s="20">
        <v>18764</v>
      </c>
      <c r="J338" s="20">
        <v>19273</v>
      </c>
      <c r="K338" s="20">
        <v>18284</v>
      </c>
      <c r="L338" s="20">
        <v>19539</v>
      </c>
      <c r="M338" s="20">
        <v>19868</v>
      </c>
      <c r="N338" s="20">
        <v>19806</v>
      </c>
      <c r="O338" s="20">
        <v>20780</v>
      </c>
      <c r="P338" s="20">
        <v>22134</v>
      </c>
      <c r="Q338" s="20">
        <v>23164</v>
      </c>
      <c r="R338" s="20">
        <v>23013</v>
      </c>
      <c r="S338" s="20">
        <v>20055</v>
      </c>
      <c r="T338" s="20">
        <v>18532</v>
      </c>
      <c r="U338" s="20">
        <v>18079</v>
      </c>
      <c r="V338" s="20">
        <v>17793</v>
      </c>
      <c r="W338" s="20">
        <v>17660</v>
      </c>
      <c r="X338" s="20">
        <v>16730</v>
      </c>
      <c r="Y338" s="20">
        <v>16258</v>
      </c>
      <c r="Z338" s="5"/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313474</v>
      </c>
      <c r="AD338" s="5">
        <f t="shared" si="42"/>
        <v>130450</v>
      </c>
      <c r="AE338" s="5">
        <f t="shared" si="43"/>
        <v>443924</v>
      </c>
      <c r="AG338" s="2">
        <f t="shared" si="44"/>
        <v>11</v>
      </c>
      <c r="AH338" s="2">
        <f t="shared" si="45"/>
        <v>2024</v>
      </c>
      <c r="AJ338" s="5">
        <f t="shared" si="46"/>
        <v>23164</v>
      </c>
      <c r="AK338" s="2">
        <f t="shared" si="47"/>
        <v>16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40"/>
    </row>
    <row r="339" spans="1:89" x14ac:dyDescent="0.25">
      <c r="A339" s="18">
        <v>45622</v>
      </c>
      <c r="B339" s="20">
        <v>16129</v>
      </c>
      <c r="C339" s="20">
        <v>16241</v>
      </c>
      <c r="D339" s="20">
        <v>16531</v>
      </c>
      <c r="E339" s="20">
        <v>16521</v>
      </c>
      <c r="F339" s="20">
        <v>16947</v>
      </c>
      <c r="G339" s="20">
        <v>17870</v>
      </c>
      <c r="H339" s="20">
        <v>17162</v>
      </c>
      <c r="I339" s="20">
        <v>18982</v>
      </c>
      <c r="J339" s="20">
        <v>19664</v>
      </c>
      <c r="K339" s="20">
        <v>19553</v>
      </c>
      <c r="L339" s="20">
        <v>19341</v>
      </c>
      <c r="M339" s="20">
        <v>21095</v>
      </c>
      <c r="N339" s="20">
        <v>22828</v>
      </c>
      <c r="O339" s="20">
        <v>24341</v>
      </c>
      <c r="P339" s="20">
        <v>24022</v>
      </c>
      <c r="Q339" s="20">
        <v>24780</v>
      </c>
      <c r="R339" s="20">
        <v>23143</v>
      </c>
      <c r="S339" s="20">
        <v>19758</v>
      </c>
      <c r="T339" s="20">
        <v>18287</v>
      </c>
      <c r="U339" s="20">
        <v>17593</v>
      </c>
      <c r="V339" s="20">
        <v>17195</v>
      </c>
      <c r="W339" s="20">
        <v>16907</v>
      </c>
      <c r="X339" s="20">
        <v>16090</v>
      </c>
      <c r="Y339" s="20">
        <v>15170</v>
      </c>
      <c r="Z339" s="5"/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323579</v>
      </c>
      <c r="AD339" s="5">
        <f t="shared" si="42"/>
        <v>132571</v>
      </c>
      <c r="AE339" s="5">
        <f t="shared" si="43"/>
        <v>456150</v>
      </c>
      <c r="AG339" s="2">
        <f t="shared" si="44"/>
        <v>11</v>
      </c>
      <c r="AH339" s="2">
        <f t="shared" si="45"/>
        <v>2024</v>
      </c>
      <c r="AJ339" s="5">
        <f t="shared" si="46"/>
        <v>24780</v>
      </c>
      <c r="AK339" s="2">
        <f t="shared" si="47"/>
        <v>16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40"/>
    </row>
    <row r="340" spans="1:89" x14ac:dyDescent="0.25">
      <c r="A340" s="18">
        <v>45623</v>
      </c>
      <c r="B340" s="20">
        <v>15205</v>
      </c>
      <c r="C340" s="20">
        <v>15298</v>
      </c>
      <c r="D340" s="20">
        <v>15503</v>
      </c>
      <c r="E340" s="20">
        <v>15582</v>
      </c>
      <c r="F340" s="20">
        <v>15968</v>
      </c>
      <c r="G340" s="20">
        <v>16561</v>
      </c>
      <c r="H340" s="20">
        <v>15995</v>
      </c>
      <c r="I340" s="20">
        <v>18143</v>
      </c>
      <c r="J340" s="20">
        <v>20797</v>
      </c>
      <c r="K340" s="20">
        <v>21550</v>
      </c>
      <c r="L340" s="20">
        <v>23323</v>
      </c>
      <c r="M340" s="20">
        <v>24154</v>
      </c>
      <c r="N340" s="20">
        <v>22916</v>
      </c>
      <c r="O340" s="20">
        <v>21018</v>
      </c>
      <c r="P340" s="20">
        <v>21760</v>
      </c>
      <c r="Q340" s="20">
        <v>23673</v>
      </c>
      <c r="R340" s="20">
        <v>23021</v>
      </c>
      <c r="S340" s="20">
        <v>20451</v>
      </c>
      <c r="T340" s="20">
        <v>18768</v>
      </c>
      <c r="U340" s="20">
        <v>18633</v>
      </c>
      <c r="V340" s="20">
        <v>18287</v>
      </c>
      <c r="W340" s="20">
        <v>18661</v>
      </c>
      <c r="X340" s="20">
        <v>18016</v>
      </c>
      <c r="Y340" s="20">
        <v>17175</v>
      </c>
      <c r="Z340" s="5"/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333171</v>
      </c>
      <c r="AD340" s="5">
        <f t="shared" si="42"/>
        <v>127287</v>
      </c>
      <c r="AE340" s="5">
        <f t="shared" si="43"/>
        <v>460458</v>
      </c>
      <c r="AG340" s="2">
        <f t="shared" si="44"/>
        <v>11</v>
      </c>
      <c r="AH340" s="2">
        <f t="shared" si="45"/>
        <v>2024</v>
      </c>
      <c r="AJ340" s="5">
        <f t="shared" si="46"/>
        <v>24154</v>
      </c>
      <c r="AK340" s="2">
        <f t="shared" si="47"/>
        <v>12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40"/>
    </row>
    <row r="341" spans="1:89" x14ac:dyDescent="0.25">
      <c r="A341" s="18">
        <v>45624</v>
      </c>
      <c r="B341" s="20">
        <v>16593</v>
      </c>
      <c r="C341" s="20">
        <v>16940</v>
      </c>
      <c r="D341" s="20">
        <v>16910</v>
      </c>
      <c r="E341" s="20">
        <v>16742</v>
      </c>
      <c r="F341" s="20">
        <v>16783</v>
      </c>
      <c r="G341" s="20">
        <v>16702</v>
      </c>
      <c r="H341" s="20">
        <v>16594</v>
      </c>
      <c r="I341" s="20">
        <v>18325</v>
      </c>
      <c r="J341" s="20">
        <v>20514</v>
      </c>
      <c r="K341" s="20">
        <v>21719</v>
      </c>
      <c r="L341" s="20">
        <v>23314</v>
      </c>
      <c r="M341" s="20">
        <v>24257</v>
      </c>
      <c r="N341" s="20">
        <v>23862</v>
      </c>
      <c r="O341" s="20">
        <v>22838</v>
      </c>
      <c r="P341" s="20">
        <v>22481</v>
      </c>
      <c r="Q341" s="20">
        <v>21846</v>
      </c>
      <c r="R341" s="20">
        <v>19917</v>
      </c>
      <c r="S341" s="20">
        <v>17270</v>
      </c>
      <c r="T341" s="20">
        <v>16525</v>
      </c>
      <c r="U341" s="20">
        <v>16271</v>
      </c>
      <c r="V341" s="20">
        <v>16347</v>
      </c>
      <c r="W341" s="20">
        <v>16447</v>
      </c>
      <c r="X341" s="20">
        <v>15168</v>
      </c>
      <c r="Y341" s="20">
        <v>14855</v>
      </c>
      <c r="Z341" s="5"/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449220</v>
      </c>
      <c r="AE341" s="5">
        <f t="shared" si="43"/>
        <v>449220</v>
      </c>
      <c r="AG341" s="2">
        <f t="shared" si="44"/>
        <v>11</v>
      </c>
      <c r="AH341" s="2">
        <f t="shared" si="45"/>
        <v>2024</v>
      </c>
      <c r="AJ341" s="5">
        <f t="shared" si="46"/>
        <v>24257</v>
      </c>
      <c r="AK341" s="2">
        <f t="shared" si="47"/>
        <v>12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40"/>
    </row>
    <row r="342" spans="1:89" x14ac:dyDescent="0.25">
      <c r="A342" s="18">
        <v>45625</v>
      </c>
      <c r="B342" s="20">
        <v>14233</v>
      </c>
      <c r="C342" s="20">
        <v>14270</v>
      </c>
      <c r="D342" s="20">
        <v>14450</v>
      </c>
      <c r="E342" s="20">
        <v>14281</v>
      </c>
      <c r="F342" s="20">
        <v>15085</v>
      </c>
      <c r="G342" s="20">
        <v>15298</v>
      </c>
      <c r="H342" s="20">
        <v>13858</v>
      </c>
      <c r="I342" s="20">
        <v>15642</v>
      </c>
      <c r="J342" s="20">
        <v>17396</v>
      </c>
      <c r="K342" s="20">
        <v>17355</v>
      </c>
      <c r="L342" s="20">
        <v>18220</v>
      </c>
      <c r="M342" s="20">
        <v>19280</v>
      </c>
      <c r="N342" s="20">
        <v>19070</v>
      </c>
      <c r="O342" s="20">
        <v>19145</v>
      </c>
      <c r="P342" s="20">
        <v>20385</v>
      </c>
      <c r="Q342" s="20">
        <v>21788</v>
      </c>
      <c r="R342" s="20">
        <v>21844</v>
      </c>
      <c r="S342" s="20">
        <v>19110</v>
      </c>
      <c r="T342" s="20">
        <v>17752</v>
      </c>
      <c r="U342" s="20">
        <v>17693</v>
      </c>
      <c r="V342" s="20">
        <v>17417</v>
      </c>
      <c r="W342" s="20">
        <v>17957</v>
      </c>
      <c r="X342" s="20">
        <v>17256</v>
      </c>
      <c r="Y342" s="20">
        <v>16870</v>
      </c>
      <c r="Z342" s="5"/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415655</v>
      </c>
      <c r="AE342" s="5">
        <f t="shared" si="43"/>
        <v>415655</v>
      </c>
      <c r="AG342" s="2">
        <f t="shared" si="44"/>
        <v>11</v>
      </c>
      <c r="AH342" s="2">
        <f t="shared" si="45"/>
        <v>2024</v>
      </c>
      <c r="AJ342" s="5">
        <f t="shared" si="46"/>
        <v>21844</v>
      </c>
      <c r="AK342" s="2">
        <f t="shared" si="47"/>
        <v>17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40"/>
    </row>
    <row r="343" spans="1:89" x14ac:dyDescent="0.25">
      <c r="A343" s="18">
        <v>45626</v>
      </c>
      <c r="B343" s="20">
        <v>16305</v>
      </c>
      <c r="C343" s="20">
        <v>16647</v>
      </c>
      <c r="D343" s="20">
        <v>17041</v>
      </c>
      <c r="E343" s="20">
        <v>16791</v>
      </c>
      <c r="F343" s="20">
        <v>16962</v>
      </c>
      <c r="G343" s="20">
        <v>16940</v>
      </c>
      <c r="H343" s="20">
        <v>16639</v>
      </c>
      <c r="I343" s="20">
        <v>18030</v>
      </c>
      <c r="J343" s="20">
        <v>18168</v>
      </c>
      <c r="K343" s="20">
        <v>17343</v>
      </c>
      <c r="L343" s="20">
        <v>17191</v>
      </c>
      <c r="M343" s="20">
        <v>17081</v>
      </c>
      <c r="N343" s="20">
        <v>17604</v>
      </c>
      <c r="O343" s="20">
        <v>19377</v>
      </c>
      <c r="P343" s="20">
        <v>20692</v>
      </c>
      <c r="Q343" s="20">
        <v>22075</v>
      </c>
      <c r="R343" s="20">
        <v>21266</v>
      </c>
      <c r="S343" s="20">
        <v>19192</v>
      </c>
      <c r="T343" s="20">
        <v>18174</v>
      </c>
      <c r="U343" s="20">
        <v>17746</v>
      </c>
      <c r="V343" s="20">
        <v>17805</v>
      </c>
      <c r="W343" s="20">
        <v>18388</v>
      </c>
      <c r="X343" s="20">
        <v>17404</v>
      </c>
      <c r="Y343" s="20">
        <v>17642</v>
      </c>
      <c r="Z343" s="5"/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432503</v>
      </c>
      <c r="AE343" s="5">
        <f t="shared" si="43"/>
        <v>432503</v>
      </c>
      <c r="AG343" s="2">
        <f t="shared" si="44"/>
        <v>11</v>
      </c>
      <c r="AH343" s="2">
        <f t="shared" si="45"/>
        <v>2024</v>
      </c>
      <c r="AJ343" s="5">
        <f t="shared" si="46"/>
        <v>22075</v>
      </c>
      <c r="AK343" s="2">
        <f t="shared" si="47"/>
        <v>16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40"/>
    </row>
    <row r="344" spans="1:89" x14ac:dyDescent="0.25">
      <c r="A344" s="18">
        <v>45627</v>
      </c>
      <c r="B344" s="20">
        <v>17270</v>
      </c>
      <c r="C344" s="20">
        <v>17117</v>
      </c>
      <c r="D344" s="20">
        <v>17410</v>
      </c>
      <c r="E344" s="20">
        <v>17547</v>
      </c>
      <c r="F344" s="20">
        <v>17462</v>
      </c>
      <c r="G344" s="20">
        <v>17788</v>
      </c>
      <c r="H344" s="20">
        <v>17290</v>
      </c>
      <c r="I344" s="20">
        <v>17718</v>
      </c>
      <c r="J344" s="20">
        <v>19036</v>
      </c>
      <c r="K344" s="20">
        <v>17970</v>
      </c>
      <c r="L344" s="20">
        <v>17859</v>
      </c>
      <c r="M344" s="20">
        <v>17792</v>
      </c>
      <c r="N344" s="20">
        <v>19738</v>
      </c>
      <c r="O344" s="20">
        <v>21950</v>
      </c>
      <c r="P344" s="20">
        <v>22668</v>
      </c>
      <c r="Q344" s="20">
        <v>22102</v>
      </c>
      <c r="R344" s="20">
        <v>22182</v>
      </c>
      <c r="S344" s="20">
        <v>20531</v>
      </c>
      <c r="T344" s="20">
        <v>18993</v>
      </c>
      <c r="U344" s="20">
        <v>18548</v>
      </c>
      <c r="V344" s="20">
        <v>17935</v>
      </c>
      <c r="W344" s="20">
        <v>17840</v>
      </c>
      <c r="X344" s="20">
        <v>17798</v>
      </c>
      <c r="Y344" s="20">
        <v>17128</v>
      </c>
      <c r="Z344" s="5"/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449672</v>
      </c>
      <c r="AE344" s="5">
        <f t="shared" si="43"/>
        <v>449672</v>
      </c>
      <c r="AG344" s="2">
        <f t="shared" si="44"/>
        <v>12</v>
      </c>
      <c r="AH344" s="2">
        <f t="shared" si="45"/>
        <v>2024</v>
      </c>
      <c r="AJ344" s="5">
        <f t="shared" si="46"/>
        <v>22668</v>
      </c>
      <c r="AK344" s="2">
        <f t="shared" si="47"/>
        <v>15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40"/>
    </row>
    <row r="345" spans="1:89" x14ac:dyDescent="0.25">
      <c r="A345" s="18">
        <v>45628</v>
      </c>
      <c r="B345" s="20">
        <v>17546</v>
      </c>
      <c r="C345" s="20">
        <v>17739</v>
      </c>
      <c r="D345" s="20">
        <v>17869</v>
      </c>
      <c r="E345" s="20">
        <v>18524</v>
      </c>
      <c r="F345" s="20">
        <v>18901</v>
      </c>
      <c r="G345" s="20">
        <v>20215</v>
      </c>
      <c r="H345" s="20">
        <v>20055</v>
      </c>
      <c r="I345" s="20">
        <v>21003</v>
      </c>
      <c r="J345" s="20">
        <v>21005</v>
      </c>
      <c r="K345" s="20">
        <v>20296</v>
      </c>
      <c r="L345" s="20">
        <v>20917</v>
      </c>
      <c r="M345" s="20">
        <v>21159</v>
      </c>
      <c r="N345" s="20">
        <v>21104</v>
      </c>
      <c r="O345" s="20">
        <v>21805</v>
      </c>
      <c r="P345" s="20">
        <v>22738</v>
      </c>
      <c r="Q345" s="20">
        <v>23292</v>
      </c>
      <c r="R345" s="20">
        <v>23414</v>
      </c>
      <c r="S345" s="20">
        <v>21797</v>
      </c>
      <c r="T345" s="20">
        <v>19854</v>
      </c>
      <c r="U345" s="20">
        <v>19334</v>
      </c>
      <c r="V345" s="20">
        <v>18890</v>
      </c>
      <c r="W345" s="20">
        <v>18623</v>
      </c>
      <c r="X345" s="20">
        <v>18561</v>
      </c>
      <c r="Y345" s="20">
        <v>17887</v>
      </c>
      <c r="Z345" s="5"/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333792</v>
      </c>
      <c r="AD345" s="5">
        <f t="shared" si="42"/>
        <v>148736</v>
      </c>
      <c r="AE345" s="5">
        <f t="shared" si="43"/>
        <v>482528</v>
      </c>
      <c r="AG345" s="2">
        <f t="shared" si="44"/>
        <v>12</v>
      </c>
      <c r="AH345" s="2">
        <f t="shared" si="45"/>
        <v>2024</v>
      </c>
      <c r="AJ345" s="5">
        <f t="shared" si="46"/>
        <v>23414</v>
      </c>
      <c r="AK345" s="2">
        <f t="shared" si="47"/>
        <v>17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40"/>
    </row>
    <row r="346" spans="1:89" x14ac:dyDescent="0.25">
      <c r="A346" s="18">
        <v>45629</v>
      </c>
      <c r="B346" s="20">
        <v>18020</v>
      </c>
      <c r="C346" s="20">
        <v>18076</v>
      </c>
      <c r="D346" s="20">
        <v>18364</v>
      </c>
      <c r="E346" s="20">
        <v>18900</v>
      </c>
      <c r="F346" s="20">
        <v>19217</v>
      </c>
      <c r="G346" s="20">
        <v>20489</v>
      </c>
      <c r="H346" s="20">
        <v>20071</v>
      </c>
      <c r="I346" s="20">
        <v>21217</v>
      </c>
      <c r="J346" s="20">
        <v>22370</v>
      </c>
      <c r="K346" s="20">
        <v>22154</v>
      </c>
      <c r="L346" s="20">
        <v>22918</v>
      </c>
      <c r="M346" s="20">
        <v>22340</v>
      </c>
      <c r="N346" s="20">
        <v>23251</v>
      </c>
      <c r="O346" s="20">
        <v>24741</v>
      </c>
      <c r="P346" s="20">
        <v>24549</v>
      </c>
      <c r="Q346" s="20">
        <v>23875</v>
      </c>
      <c r="R346" s="20">
        <v>23798</v>
      </c>
      <c r="S346" s="20">
        <v>22172</v>
      </c>
      <c r="T346" s="20">
        <v>20272</v>
      </c>
      <c r="U346" s="20">
        <v>19744</v>
      </c>
      <c r="V346" s="20">
        <v>19357</v>
      </c>
      <c r="W346" s="20">
        <v>19040</v>
      </c>
      <c r="X346" s="20">
        <v>19173</v>
      </c>
      <c r="Y346" s="20">
        <v>18745</v>
      </c>
      <c r="Z346" s="5"/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350971</v>
      </c>
      <c r="AD346" s="5">
        <f t="shared" si="42"/>
        <v>151882</v>
      </c>
      <c r="AE346" s="5">
        <f t="shared" si="43"/>
        <v>502853</v>
      </c>
      <c r="AG346" s="2">
        <f t="shared" si="44"/>
        <v>12</v>
      </c>
      <c r="AH346" s="2">
        <f t="shared" si="45"/>
        <v>2024</v>
      </c>
      <c r="AJ346" s="5">
        <f t="shared" si="46"/>
        <v>24741</v>
      </c>
      <c r="AK346" s="2">
        <f t="shared" si="47"/>
        <v>14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40"/>
    </row>
    <row r="347" spans="1:89" x14ac:dyDescent="0.25">
      <c r="A347" s="18">
        <v>45630</v>
      </c>
      <c r="B347" s="20">
        <v>18951</v>
      </c>
      <c r="C347" s="20">
        <v>19153</v>
      </c>
      <c r="D347" s="20">
        <v>19462</v>
      </c>
      <c r="E347" s="20">
        <v>20106</v>
      </c>
      <c r="F347" s="20">
        <v>20322</v>
      </c>
      <c r="G347" s="20">
        <v>21779</v>
      </c>
      <c r="H347" s="20">
        <v>21550</v>
      </c>
      <c r="I347" s="20">
        <v>22215</v>
      </c>
      <c r="J347" s="20">
        <v>21886</v>
      </c>
      <c r="K347" s="20">
        <v>20125</v>
      </c>
      <c r="L347" s="20">
        <v>19614</v>
      </c>
      <c r="M347" s="20">
        <v>19713</v>
      </c>
      <c r="N347" s="20">
        <v>19982</v>
      </c>
      <c r="O347" s="20">
        <v>21080</v>
      </c>
      <c r="P347" s="20">
        <v>23023</v>
      </c>
      <c r="Q347" s="20">
        <v>23615</v>
      </c>
      <c r="R347" s="20">
        <v>23924</v>
      </c>
      <c r="S347" s="20">
        <v>22034</v>
      </c>
      <c r="T347" s="20">
        <v>20269</v>
      </c>
      <c r="U347" s="20">
        <v>19533</v>
      </c>
      <c r="V347" s="20">
        <v>19010</v>
      </c>
      <c r="W347" s="20">
        <v>18489</v>
      </c>
      <c r="X347" s="20">
        <v>18408</v>
      </c>
      <c r="Y347" s="20">
        <v>17635</v>
      </c>
      <c r="Z347" s="5"/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332920</v>
      </c>
      <c r="AD347" s="5">
        <f t="shared" si="42"/>
        <v>158958</v>
      </c>
      <c r="AE347" s="5">
        <f t="shared" si="43"/>
        <v>491878</v>
      </c>
      <c r="AG347" s="2">
        <f t="shared" si="44"/>
        <v>12</v>
      </c>
      <c r="AH347" s="2">
        <f t="shared" si="45"/>
        <v>2024</v>
      </c>
      <c r="AJ347" s="5">
        <f t="shared" si="46"/>
        <v>23924</v>
      </c>
      <c r="AK347" s="2">
        <f t="shared" si="47"/>
        <v>17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40"/>
    </row>
    <row r="348" spans="1:89" x14ac:dyDescent="0.25">
      <c r="A348" s="18">
        <v>45631</v>
      </c>
      <c r="B348" s="20">
        <v>17563</v>
      </c>
      <c r="C348" s="20">
        <v>17511</v>
      </c>
      <c r="D348" s="20">
        <v>17505</v>
      </c>
      <c r="E348" s="20">
        <v>18035</v>
      </c>
      <c r="F348" s="20">
        <v>18239</v>
      </c>
      <c r="G348" s="20">
        <v>19427</v>
      </c>
      <c r="H348" s="20">
        <v>19072</v>
      </c>
      <c r="I348" s="20">
        <v>20414</v>
      </c>
      <c r="J348" s="20">
        <v>22386</v>
      </c>
      <c r="K348" s="20">
        <v>23030</v>
      </c>
      <c r="L348" s="20">
        <v>24401</v>
      </c>
      <c r="M348" s="20">
        <v>24188</v>
      </c>
      <c r="N348" s="20">
        <v>22942</v>
      </c>
      <c r="O348" s="20">
        <v>24431</v>
      </c>
      <c r="P348" s="20">
        <v>24834</v>
      </c>
      <c r="Q348" s="20">
        <v>24151</v>
      </c>
      <c r="R348" s="20">
        <v>23525</v>
      </c>
      <c r="S348" s="20">
        <v>21489</v>
      </c>
      <c r="T348" s="20">
        <v>19557</v>
      </c>
      <c r="U348" s="20">
        <v>18815</v>
      </c>
      <c r="V348" s="20">
        <v>18658</v>
      </c>
      <c r="W348" s="20">
        <v>17960</v>
      </c>
      <c r="X348" s="20">
        <v>18221</v>
      </c>
      <c r="Y348" s="20">
        <v>17343</v>
      </c>
      <c r="Z348" s="5"/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349002</v>
      </c>
      <c r="AD348" s="5">
        <f t="shared" si="42"/>
        <v>144695</v>
      </c>
      <c r="AE348" s="5">
        <f t="shared" si="43"/>
        <v>493697</v>
      </c>
      <c r="AG348" s="2">
        <f t="shared" si="44"/>
        <v>12</v>
      </c>
      <c r="AH348" s="2">
        <f t="shared" si="45"/>
        <v>2024</v>
      </c>
      <c r="AJ348" s="5">
        <f t="shared" si="46"/>
        <v>24834</v>
      </c>
      <c r="AK348" s="2">
        <f t="shared" si="47"/>
        <v>15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40"/>
    </row>
    <row r="349" spans="1:89" x14ac:dyDescent="0.25">
      <c r="A349" s="18">
        <v>45632</v>
      </c>
      <c r="B349" s="20">
        <v>17537</v>
      </c>
      <c r="C349" s="20">
        <v>17556</v>
      </c>
      <c r="D349" s="20">
        <v>17841</v>
      </c>
      <c r="E349" s="20">
        <v>18546</v>
      </c>
      <c r="F349" s="20">
        <v>18659</v>
      </c>
      <c r="G349" s="20">
        <v>20072</v>
      </c>
      <c r="H349" s="20">
        <v>19956</v>
      </c>
      <c r="I349" s="20">
        <v>21353</v>
      </c>
      <c r="J349" s="20">
        <v>23003</v>
      </c>
      <c r="K349" s="20">
        <v>23024</v>
      </c>
      <c r="L349" s="20">
        <v>22922</v>
      </c>
      <c r="M349" s="20">
        <v>21915</v>
      </c>
      <c r="N349" s="20">
        <v>20903</v>
      </c>
      <c r="O349" s="20">
        <v>22507</v>
      </c>
      <c r="P349" s="20">
        <v>24421</v>
      </c>
      <c r="Q349" s="20">
        <v>24910</v>
      </c>
      <c r="R349" s="20">
        <v>24962</v>
      </c>
      <c r="S349" s="20">
        <v>22832</v>
      </c>
      <c r="T349" s="20">
        <v>20779</v>
      </c>
      <c r="U349" s="20">
        <v>20174</v>
      </c>
      <c r="V349" s="20">
        <v>20104</v>
      </c>
      <c r="W349" s="20">
        <v>20119</v>
      </c>
      <c r="X349" s="20">
        <v>20514</v>
      </c>
      <c r="Y349" s="20">
        <v>20202</v>
      </c>
      <c r="Z349" s="5"/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354442</v>
      </c>
      <c r="AD349" s="5">
        <f t="shared" si="42"/>
        <v>150369</v>
      </c>
      <c r="AE349" s="5">
        <f t="shared" si="43"/>
        <v>504811</v>
      </c>
      <c r="AG349" s="2">
        <f t="shared" si="44"/>
        <v>12</v>
      </c>
      <c r="AH349" s="2">
        <f t="shared" si="45"/>
        <v>2024</v>
      </c>
      <c r="AJ349" s="5">
        <f t="shared" si="46"/>
        <v>24962</v>
      </c>
      <c r="AK349" s="2">
        <f t="shared" si="47"/>
        <v>17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40"/>
    </row>
    <row r="350" spans="1:89" x14ac:dyDescent="0.25">
      <c r="A350" s="18">
        <v>45633</v>
      </c>
      <c r="B350" s="20">
        <v>20176</v>
      </c>
      <c r="C350" s="20">
        <v>20290</v>
      </c>
      <c r="D350" s="20">
        <v>20676</v>
      </c>
      <c r="E350" s="20">
        <v>20887</v>
      </c>
      <c r="F350" s="20">
        <v>20924</v>
      </c>
      <c r="G350" s="20">
        <v>21394</v>
      </c>
      <c r="H350" s="20">
        <v>20415</v>
      </c>
      <c r="I350" s="20">
        <v>20875</v>
      </c>
      <c r="J350" s="20">
        <v>20957</v>
      </c>
      <c r="K350" s="20">
        <v>19813</v>
      </c>
      <c r="L350" s="20">
        <v>19415</v>
      </c>
      <c r="M350" s="20">
        <v>19131</v>
      </c>
      <c r="N350" s="20">
        <v>19492</v>
      </c>
      <c r="O350" s="20">
        <v>21320</v>
      </c>
      <c r="P350" s="20">
        <v>22949</v>
      </c>
      <c r="Q350" s="20">
        <v>23930</v>
      </c>
      <c r="R350" s="20">
        <v>23967</v>
      </c>
      <c r="S350" s="20">
        <v>22204</v>
      </c>
      <c r="T350" s="20">
        <v>21019</v>
      </c>
      <c r="U350" s="20">
        <v>20452</v>
      </c>
      <c r="V350" s="20">
        <v>20424</v>
      </c>
      <c r="W350" s="20">
        <v>20665</v>
      </c>
      <c r="X350" s="20">
        <v>21000</v>
      </c>
      <c r="Y350" s="20">
        <v>20248</v>
      </c>
      <c r="Z350" s="5"/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502623</v>
      </c>
      <c r="AE350" s="5">
        <f t="shared" si="43"/>
        <v>502623</v>
      </c>
      <c r="AG350" s="2">
        <f t="shared" si="44"/>
        <v>12</v>
      </c>
      <c r="AH350" s="2">
        <f t="shared" si="45"/>
        <v>2024</v>
      </c>
      <c r="AJ350" s="5">
        <f t="shared" si="46"/>
        <v>23967</v>
      </c>
      <c r="AK350" s="2">
        <f t="shared" si="47"/>
        <v>17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40"/>
    </row>
    <row r="351" spans="1:89" x14ac:dyDescent="0.25">
      <c r="A351" s="18">
        <v>45634</v>
      </c>
      <c r="B351" s="20">
        <v>20613</v>
      </c>
      <c r="C351" s="20">
        <v>20427</v>
      </c>
      <c r="D351" s="20">
        <v>20338</v>
      </c>
      <c r="E351" s="20">
        <v>20146</v>
      </c>
      <c r="F351" s="20">
        <v>19778</v>
      </c>
      <c r="G351" s="20">
        <v>19968</v>
      </c>
      <c r="H351" s="20">
        <v>18837</v>
      </c>
      <c r="I351" s="20">
        <v>19561</v>
      </c>
      <c r="J351" s="20">
        <v>21883</v>
      </c>
      <c r="K351" s="20">
        <v>23972</v>
      </c>
      <c r="L351" s="20">
        <v>25321</v>
      </c>
      <c r="M351" s="20">
        <v>24966</v>
      </c>
      <c r="N351" s="20">
        <v>24882</v>
      </c>
      <c r="O351" s="20">
        <v>25692</v>
      </c>
      <c r="P351" s="20">
        <v>25062</v>
      </c>
      <c r="Q351" s="20">
        <v>24139</v>
      </c>
      <c r="R351" s="20">
        <v>23864</v>
      </c>
      <c r="S351" s="20">
        <v>21749</v>
      </c>
      <c r="T351" s="20">
        <v>20220</v>
      </c>
      <c r="U351" s="20">
        <v>19386</v>
      </c>
      <c r="V351" s="20">
        <v>18826</v>
      </c>
      <c r="W351" s="20">
        <v>18458</v>
      </c>
      <c r="X351" s="20">
        <v>18490</v>
      </c>
      <c r="Y351" s="20">
        <v>17652</v>
      </c>
      <c r="Z351" s="5"/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514230</v>
      </c>
      <c r="AE351" s="5">
        <f t="shared" si="43"/>
        <v>514230</v>
      </c>
      <c r="AG351" s="2">
        <f t="shared" si="44"/>
        <v>12</v>
      </c>
      <c r="AH351" s="2">
        <f t="shared" si="45"/>
        <v>2024</v>
      </c>
      <c r="AJ351" s="5">
        <f t="shared" si="46"/>
        <v>25692</v>
      </c>
      <c r="AK351" s="2">
        <f t="shared" si="47"/>
        <v>14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40"/>
    </row>
    <row r="352" spans="1:89" x14ac:dyDescent="0.25">
      <c r="A352" s="18">
        <v>45635</v>
      </c>
      <c r="B352" s="20">
        <v>18194</v>
      </c>
      <c r="C352" s="20">
        <v>18064</v>
      </c>
      <c r="D352" s="20">
        <v>18276</v>
      </c>
      <c r="E352" s="20">
        <v>19189</v>
      </c>
      <c r="F352" s="20">
        <v>19176</v>
      </c>
      <c r="G352" s="20">
        <v>20804</v>
      </c>
      <c r="H352" s="20">
        <v>20676</v>
      </c>
      <c r="I352" s="20">
        <v>21572</v>
      </c>
      <c r="J352" s="20">
        <v>23229</v>
      </c>
      <c r="K352" s="20">
        <v>24133</v>
      </c>
      <c r="L352" s="20">
        <v>25289</v>
      </c>
      <c r="M352" s="20">
        <v>26043</v>
      </c>
      <c r="N352" s="20">
        <v>26585</v>
      </c>
      <c r="O352" s="20">
        <v>27085</v>
      </c>
      <c r="P352" s="20">
        <v>27107</v>
      </c>
      <c r="Q352" s="20">
        <v>26201</v>
      </c>
      <c r="R352" s="20">
        <v>25367</v>
      </c>
      <c r="S352" s="20">
        <v>23510</v>
      </c>
      <c r="T352" s="20">
        <v>21235</v>
      </c>
      <c r="U352" s="20">
        <v>20816</v>
      </c>
      <c r="V352" s="20">
        <v>20140</v>
      </c>
      <c r="W352" s="20">
        <v>19887</v>
      </c>
      <c r="X352" s="20">
        <v>20054</v>
      </c>
      <c r="Y352" s="20">
        <v>19433</v>
      </c>
      <c r="Z352" s="5"/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378253</v>
      </c>
      <c r="AD352" s="5">
        <f t="shared" si="42"/>
        <v>153812</v>
      </c>
      <c r="AE352" s="5">
        <f t="shared" si="43"/>
        <v>532065</v>
      </c>
      <c r="AG352" s="2">
        <f t="shared" si="44"/>
        <v>12</v>
      </c>
      <c r="AH352" s="2">
        <f t="shared" si="45"/>
        <v>2024</v>
      </c>
      <c r="AJ352" s="5">
        <f t="shared" si="46"/>
        <v>27107</v>
      </c>
      <c r="AK352" s="2">
        <f t="shared" si="47"/>
        <v>15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40"/>
    </row>
    <row r="353" spans="1:89" x14ac:dyDescent="0.25">
      <c r="A353" s="18">
        <v>45636</v>
      </c>
      <c r="B353" s="20">
        <v>19300</v>
      </c>
      <c r="C353" s="20">
        <v>19345</v>
      </c>
      <c r="D353" s="20">
        <v>19558</v>
      </c>
      <c r="E353" s="20">
        <v>19898</v>
      </c>
      <c r="F353" s="20">
        <v>20175</v>
      </c>
      <c r="G353" s="20">
        <v>21271</v>
      </c>
      <c r="H353" s="20">
        <v>20553</v>
      </c>
      <c r="I353" s="20">
        <v>22034</v>
      </c>
      <c r="J353" s="20">
        <v>24786</v>
      </c>
      <c r="K353" s="20">
        <v>25762</v>
      </c>
      <c r="L353" s="20">
        <v>27680</v>
      </c>
      <c r="M353" s="20">
        <v>28106</v>
      </c>
      <c r="N353" s="20">
        <v>28022</v>
      </c>
      <c r="O353" s="20">
        <v>28613</v>
      </c>
      <c r="P353" s="20">
        <v>27972</v>
      </c>
      <c r="Q353" s="20">
        <v>26368</v>
      </c>
      <c r="R353" s="20">
        <v>25252</v>
      </c>
      <c r="S353" s="20">
        <v>23138</v>
      </c>
      <c r="T353" s="20">
        <v>20868</v>
      </c>
      <c r="U353" s="20">
        <v>20172</v>
      </c>
      <c r="V353" s="20">
        <v>19564</v>
      </c>
      <c r="W353" s="20">
        <v>19174</v>
      </c>
      <c r="X353" s="20">
        <v>19008</v>
      </c>
      <c r="Y353" s="20">
        <v>18179</v>
      </c>
      <c r="Z353" s="5"/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386519</v>
      </c>
      <c r="AD353" s="5">
        <f t="shared" si="42"/>
        <v>158279</v>
      </c>
      <c r="AE353" s="5">
        <f t="shared" si="43"/>
        <v>544798</v>
      </c>
      <c r="AG353" s="2">
        <f t="shared" si="44"/>
        <v>12</v>
      </c>
      <c r="AH353" s="2">
        <f t="shared" si="45"/>
        <v>2024</v>
      </c>
      <c r="AJ353" s="5">
        <f t="shared" si="46"/>
        <v>28613</v>
      </c>
      <c r="AK353" s="2">
        <f t="shared" si="47"/>
        <v>14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40"/>
    </row>
    <row r="354" spans="1:89" x14ac:dyDescent="0.25">
      <c r="A354" s="18">
        <v>45637</v>
      </c>
      <c r="B354" s="20">
        <v>18103</v>
      </c>
      <c r="C354" s="20">
        <v>18232</v>
      </c>
      <c r="D354" s="20">
        <v>18031</v>
      </c>
      <c r="E354" s="20">
        <v>18363</v>
      </c>
      <c r="F354" s="20">
        <v>18484</v>
      </c>
      <c r="G354" s="20">
        <v>19420</v>
      </c>
      <c r="H354" s="20">
        <v>19037</v>
      </c>
      <c r="I354" s="20">
        <v>20708</v>
      </c>
      <c r="J354" s="20">
        <v>23169</v>
      </c>
      <c r="K354" s="20">
        <v>24297</v>
      </c>
      <c r="L354" s="20">
        <v>25668</v>
      </c>
      <c r="M354" s="20">
        <v>25908</v>
      </c>
      <c r="N354" s="20">
        <v>26114</v>
      </c>
      <c r="O354" s="20">
        <v>26408</v>
      </c>
      <c r="P354" s="20">
        <v>25462</v>
      </c>
      <c r="Q354" s="20">
        <v>24180</v>
      </c>
      <c r="R354" s="20">
        <v>22768</v>
      </c>
      <c r="S354" s="20">
        <v>20740</v>
      </c>
      <c r="T354" s="20">
        <v>18357</v>
      </c>
      <c r="U354" s="20">
        <v>17307</v>
      </c>
      <c r="V354" s="20">
        <v>16432</v>
      </c>
      <c r="W354" s="20">
        <v>15054</v>
      </c>
      <c r="X354" s="20">
        <v>13872</v>
      </c>
      <c r="Y354" s="20">
        <v>12797</v>
      </c>
      <c r="Z354" s="5"/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346444</v>
      </c>
      <c r="AD354" s="5">
        <f t="shared" si="42"/>
        <v>142467</v>
      </c>
      <c r="AE354" s="5">
        <f t="shared" si="43"/>
        <v>488911</v>
      </c>
      <c r="AG354" s="2">
        <f t="shared" si="44"/>
        <v>12</v>
      </c>
      <c r="AH354" s="2">
        <f t="shared" si="45"/>
        <v>2024</v>
      </c>
      <c r="AJ354" s="5">
        <f t="shared" si="46"/>
        <v>26408</v>
      </c>
      <c r="AK354" s="2">
        <f t="shared" si="47"/>
        <v>14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40"/>
    </row>
    <row r="355" spans="1:89" x14ac:dyDescent="0.25">
      <c r="A355" s="18">
        <v>45638</v>
      </c>
      <c r="B355" s="20">
        <v>12212</v>
      </c>
      <c r="C355" s="20">
        <v>11718</v>
      </c>
      <c r="D355" s="20">
        <v>11247</v>
      </c>
      <c r="E355" s="20">
        <v>11551</v>
      </c>
      <c r="F355" s="20">
        <v>11847</v>
      </c>
      <c r="G355" s="20">
        <v>12859</v>
      </c>
      <c r="H355" s="20">
        <v>12893</v>
      </c>
      <c r="I355" s="20">
        <v>13983</v>
      </c>
      <c r="J355" s="20">
        <v>13770</v>
      </c>
      <c r="K355" s="20">
        <v>12654</v>
      </c>
      <c r="L355" s="20">
        <v>13228</v>
      </c>
      <c r="M355" s="20">
        <v>13116</v>
      </c>
      <c r="N355" s="20">
        <v>15897</v>
      </c>
      <c r="O355" s="20">
        <v>18045</v>
      </c>
      <c r="P355" s="20">
        <v>19506</v>
      </c>
      <c r="Q355" s="20">
        <v>20228</v>
      </c>
      <c r="R355" s="20">
        <v>21004</v>
      </c>
      <c r="S355" s="20">
        <v>19719</v>
      </c>
      <c r="T355" s="20">
        <v>18267</v>
      </c>
      <c r="U355" s="20">
        <v>18189</v>
      </c>
      <c r="V355" s="20">
        <v>17896</v>
      </c>
      <c r="W355" s="20">
        <v>17784</v>
      </c>
      <c r="X355" s="20">
        <v>17756</v>
      </c>
      <c r="Y355" s="20">
        <v>17322</v>
      </c>
      <c r="Z355" s="5"/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271042</v>
      </c>
      <c r="AD355" s="5">
        <f t="shared" si="42"/>
        <v>101649</v>
      </c>
      <c r="AE355" s="5">
        <f t="shared" si="43"/>
        <v>372691</v>
      </c>
      <c r="AG355" s="2">
        <f t="shared" si="44"/>
        <v>12</v>
      </c>
      <c r="AH355" s="2">
        <f t="shared" si="45"/>
        <v>2024</v>
      </c>
      <c r="AJ355" s="5">
        <f t="shared" si="46"/>
        <v>21004</v>
      </c>
      <c r="AK355" s="2">
        <f t="shared" si="47"/>
        <v>17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40"/>
    </row>
    <row r="356" spans="1:89" x14ac:dyDescent="0.25">
      <c r="A356" s="18">
        <v>45639</v>
      </c>
      <c r="B356" s="20">
        <v>17563</v>
      </c>
      <c r="C356" s="20">
        <v>17548</v>
      </c>
      <c r="D356" s="20">
        <v>17812</v>
      </c>
      <c r="E356" s="20">
        <v>18395</v>
      </c>
      <c r="F356" s="20">
        <v>18837</v>
      </c>
      <c r="G356" s="20">
        <v>20054</v>
      </c>
      <c r="H356" s="20">
        <v>19928</v>
      </c>
      <c r="I356" s="20">
        <v>21024</v>
      </c>
      <c r="J356" s="20">
        <v>20939</v>
      </c>
      <c r="K356" s="20">
        <v>19405</v>
      </c>
      <c r="L356" s="20">
        <v>19426</v>
      </c>
      <c r="M356" s="20">
        <v>18723</v>
      </c>
      <c r="N356" s="20">
        <v>18763</v>
      </c>
      <c r="O356" s="20">
        <v>20728</v>
      </c>
      <c r="P356" s="20">
        <v>21735</v>
      </c>
      <c r="Q356" s="20">
        <v>23468</v>
      </c>
      <c r="R356" s="20">
        <v>22971</v>
      </c>
      <c r="S356" s="20">
        <v>20823</v>
      </c>
      <c r="T356" s="20">
        <v>19629</v>
      </c>
      <c r="U356" s="20">
        <v>18961</v>
      </c>
      <c r="V356" s="20">
        <v>18873</v>
      </c>
      <c r="W356" s="20">
        <v>18699</v>
      </c>
      <c r="X356" s="20">
        <v>19549</v>
      </c>
      <c r="Y356" s="20">
        <v>19126</v>
      </c>
      <c r="Z356" s="5"/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323716</v>
      </c>
      <c r="AD356" s="5">
        <f t="shared" si="42"/>
        <v>149263</v>
      </c>
      <c r="AE356" s="5">
        <f t="shared" si="43"/>
        <v>472979</v>
      </c>
      <c r="AG356" s="2">
        <f t="shared" si="44"/>
        <v>12</v>
      </c>
      <c r="AH356" s="2">
        <f t="shared" si="45"/>
        <v>2024</v>
      </c>
      <c r="AJ356" s="5">
        <f t="shared" si="46"/>
        <v>23468</v>
      </c>
      <c r="AK356" s="2">
        <f t="shared" si="47"/>
        <v>16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40"/>
    </row>
    <row r="357" spans="1:89" x14ac:dyDescent="0.25">
      <c r="A357" s="18">
        <v>45640</v>
      </c>
      <c r="B357" s="20">
        <v>19341</v>
      </c>
      <c r="C357" s="20">
        <v>19512</v>
      </c>
      <c r="D357" s="20">
        <v>19363</v>
      </c>
      <c r="E357" s="20">
        <v>18726</v>
      </c>
      <c r="F357" s="20">
        <v>18863</v>
      </c>
      <c r="G357" s="20">
        <v>19855</v>
      </c>
      <c r="H357" s="20">
        <v>19288</v>
      </c>
      <c r="I357" s="20">
        <v>20015</v>
      </c>
      <c r="J357" s="20">
        <v>20516</v>
      </c>
      <c r="K357" s="20">
        <v>19492</v>
      </c>
      <c r="L357" s="20">
        <v>19355</v>
      </c>
      <c r="M357" s="20">
        <v>18701</v>
      </c>
      <c r="N357" s="20">
        <v>18068</v>
      </c>
      <c r="O357" s="20">
        <v>19419</v>
      </c>
      <c r="P357" s="20">
        <v>21677</v>
      </c>
      <c r="Q357" s="20">
        <v>23175</v>
      </c>
      <c r="R357" s="20">
        <v>22945</v>
      </c>
      <c r="S357" s="20">
        <v>20722</v>
      </c>
      <c r="T357" s="20">
        <v>18963</v>
      </c>
      <c r="U357" s="20">
        <v>18520</v>
      </c>
      <c r="V357" s="20">
        <v>18798</v>
      </c>
      <c r="W357" s="20">
        <v>19121</v>
      </c>
      <c r="X357" s="20">
        <v>19687</v>
      </c>
      <c r="Y357" s="20">
        <v>18871</v>
      </c>
      <c r="Z357" s="5"/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472993</v>
      </c>
      <c r="AE357" s="5">
        <f t="shared" si="43"/>
        <v>472993</v>
      </c>
      <c r="AG357" s="2">
        <f t="shared" si="44"/>
        <v>12</v>
      </c>
      <c r="AH357" s="2">
        <f t="shared" si="45"/>
        <v>2024</v>
      </c>
      <c r="AJ357" s="5">
        <f t="shared" si="46"/>
        <v>23175</v>
      </c>
      <c r="AK357" s="2">
        <f t="shared" si="47"/>
        <v>16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40"/>
    </row>
    <row r="358" spans="1:89" x14ac:dyDescent="0.25">
      <c r="A358" s="18">
        <v>45641</v>
      </c>
      <c r="B358" s="20">
        <v>18788</v>
      </c>
      <c r="C358" s="20">
        <v>19444</v>
      </c>
      <c r="D358" s="20">
        <v>19679</v>
      </c>
      <c r="E358" s="20">
        <v>19976</v>
      </c>
      <c r="F358" s="20">
        <v>20367</v>
      </c>
      <c r="G358" s="20">
        <v>20597</v>
      </c>
      <c r="H358" s="20">
        <v>19376</v>
      </c>
      <c r="I358" s="20">
        <v>20662</v>
      </c>
      <c r="J358" s="20">
        <v>20914</v>
      </c>
      <c r="K358" s="20">
        <v>20247</v>
      </c>
      <c r="L358" s="20">
        <v>20281</v>
      </c>
      <c r="M358" s="20">
        <v>19559</v>
      </c>
      <c r="N358" s="20">
        <v>19457</v>
      </c>
      <c r="O358" s="20">
        <v>20840</v>
      </c>
      <c r="P358" s="20">
        <v>22962</v>
      </c>
      <c r="Q358" s="20">
        <v>24589</v>
      </c>
      <c r="R358" s="20">
        <v>25000</v>
      </c>
      <c r="S358" s="20">
        <v>23110</v>
      </c>
      <c r="T358" s="20">
        <v>21693</v>
      </c>
      <c r="U358" s="20">
        <v>20947</v>
      </c>
      <c r="V358" s="20">
        <v>20260</v>
      </c>
      <c r="W358" s="20">
        <v>19906</v>
      </c>
      <c r="X358" s="20">
        <v>19530</v>
      </c>
      <c r="Y358" s="20">
        <v>18950</v>
      </c>
      <c r="Z358" s="5"/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497134</v>
      </c>
      <c r="AE358" s="5">
        <f t="shared" si="43"/>
        <v>497134</v>
      </c>
      <c r="AG358" s="2">
        <f t="shared" si="44"/>
        <v>12</v>
      </c>
      <c r="AH358" s="2">
        <f t="shared" si="45"/>
        <v>2024</v>
      </c>
      <c r="AJ358" s="5">
        <f t="shared" si="46"/>
        <v>25000</v>
      </c>
      <c r="AK358" s="2">
        <f t="shared" si="47"/>
        <v>17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40"/>
    </row>
    <row r="359" spans="1:89" x14ac:dyDescent="0.25">
      <c r="A359" s="18">
        <v>45642</v>
      </c>
      <c r="B359" s="20">
        <v>19248</v>
      </c>
      <c r="C359" s="20">
        <v>19705</v>
      </c>
      <c r="D359" s="20">
        <v>20073</v>
      </c>
      <c r="E359" s="20">
        <v>20569</v>
      </c>
      <c r="F359" s="20">
        <v>20484</v>
      </c>
      <c r="G359" s="20">
        <v>21685</v>
      </c>
      <c r="H359" s="20">
        <v>21358</v>
      </c>
      <c r="I359" s="20">
        <v>22074</v>
      </c>
      <c r="J359" s="20">
        <v>23361</v>
      </c>
      <c r="K359" s="20">
        <v>23516</v>
      </c>
      <c r="L359" s="20">
        <v>22481</v>
      </c>
      <c r="M359" s="20">
        <v>22260</v>
      </c>
      <c r="N359" s="20">
        <v>22373</v>
      </c>
      <c r="O359" s="20">
        <v>22747</v>
      </c>
      <c r="P359" s="20">
        <v>23254</v>
      </c>
      <c r="Q359" s="20">
        <v>23460</v>
      </c>
      <c r="R359" s="20">
        <v>22986</v>
      </c>
      <c r="S359" s="20">
        <v>21269</v>
      </c>
      <c r="T359" s="20">
        <v>19142</v>
      </c>
      <c r="U359" s="20">
        <v>18051</v>
      </c>
      <c r="V359" s="20">
        <v>17439</v>
      </c>
      <c r="W359" s="20">
        <v>16846</v>
      </c>
      <c r="X359" s="20">
        <v>16255</v>
      </c>
      <c r="Y359" s="20">
        <v>15536</v>
      </c>
      <c r="Z359" s="5"/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337514</v>
      </c>
      <c r="AD359" s="5">
        <f t="shared" si="42"/>
        <v>158658</v>
      </c>
      <c r="AE359" s="5">
        <f t="shared" si="43"/>
        <v>496172</v>
      </c>
      <c r="AG359" s="2">
        <f t="shared" si="44"/>
        <v>12</v>
      </c>
      <c r="AH359" s="2">
        <f t="shared" si="45"/>
        <v>2024</v>
      </c>
      <c r="AJ359" s="5">
        <f t="shared" si="46"/>
        <v>23516</v>
      </c>
      <c r="AK359" s="2">
        <f t="shared" si="47"/>
        <v>10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40"/>
    </row>
    <row r="360" spans="1:89" x14ac:dyDescent="0.25">
      <c r="A360" s="18">
        <v>45643</v>
      </c>
      <c r="B360" s="20">
        <v>15526</v>
      </c>
      <c r="C360" s="20">
        <v>15275</v>
      </c>
      <c r="D360" s="20">
        <v>14651</v>
      </c>
      <c r="E360" s="20">
        <v>15011</v>
      </c>
      <c r="F360" s="20">
        <v>15155</v>
      </c>
      <c r="G360" s="20">
        <v>16511</v>
      </c>
      <c r="H360" s="20">
        <v>16536</v>
      </c>
      <c r="I360" s="20">
        <v>17766</v>
      </c>
      <c r="J360" s="20">
        <v>19396</v>
      </c>
      <c r="K360" s="20">
        <v>19739</v>
      </c>
      <c r="L360" s="20">
        <v>19869</v>
      </c>
      <c r="M360" s="20">
        <v>17966</v>
      </c>
      <c r="N360" s="20">
        <v>16085</v>
      </c>
      <c r="O360" s="20">
        <v>16917</v>
      </c>
      <c r="P360" s="20">
        <v>19814</v>
      </c>
      <c r="Q360" s="20">
        <v>20013</v>
      </c>
      <c r="R360" s="20">
        <v>18955</v>
      </c>
      <c r="S360" s="20">
        <v>17627</v>
      </c>
      <c r="T360" s="20">
        <v>16662</v>
      </c>
      <c r="U360" s="20">
        <v>15974</v>
      </c>
      <c r="V360" s="20">
        <v>16279</v>
      </c>
      <c r="W360" s="20">
        <v>16101</v>
      </c>
      <c r="X360" s="20">
        <v>15723</v>
      </c>
      <c r="Y360" s="20">
        <v>14637</v>
      </c>
      <c r="Z360" s="5"/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284886</v>
      </c>
      <c r="AD360" s="5">
        <f t="shared" si="42"/>
        <v>123302</v>
      </c>
      <c r="AE360" s="5">
        <f t="shared" si="43"/>
        <v>408188</v>
      </c>
      <c r="AG360" s="2">
        <f t="shared" si="44"/>
        <v>12</v>
      </c>
      <c r="AH360" s="2">
        <f t="shared" si="45"/>
        <v>2024</v>
      </c>
      <c r="AJ360" s="5">
        <f t="shared" si="46"/>
        <v>20013</v>
      </c>
      <c r="AK360" s="2">
        <f t="shared" si="47"/>
        <v>16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40"/>
    </row>
    <row r="361" spans="1:89" x14ac:dyDescent="0.25">
      <c r="A361" s="18">
        <v>45644</v>
      </c>
      <c r="B361" s="20">
        <v>14534</v>
      </c>
      <c r="C361" s="20">
        <v>14262</v>
      </c>
      <c r="D361" s="20">
        <v>14488</v>
      </c>
      <c r="E361" s="20">
        <v>15387</v>
      </c>
      <c r="F361" s="20">
        <v>16002</v>
      </c>
      <c r="G361" s="20">
        <v>17564</v>
      </c>
      <c r="H361" s="20">
        <v>17560</v>
      </c>
      <c r="I361" s="20">
        <v>18443</v>
      </c>
      <c r="J361" s="20">
        <v>18441</v>
      </c>
      <c r="K361" s="20">
        <v>17864</v>
      </c>
      <c r="L361" s="20">
        <v>18943</v>
      </c>
      <c r="M361" s="20">
        <v>19088</v>
      </c>
      <c r="N361" s="20">
        <v>19274</v>
      </c>
      <c r="O361" s="20">
        <v>20338</v>
      </c>
      <c r="P361" s="20">
        <v>22122</v>
      </c>
      <c r="Q361" s="20">
        <v>22106</v>
      </c>
      <c r="R361" s="20">
        <v>21699</v>
      </c>
      <c r="S361" s="20">
        <v>19851</v>
      </c>
      <c r="T361" s="20">
        <v>17596</v>
      </c>
      <c r="U361" s="20">
        <v>17064</v>
      </c>
      <c r="V361" s="20">
        <v>17180</v>
      </c>
      <c r="W361" s="20">
        <v>17205</v>
      </c>
      <c r="X361" s="20">
        <v>17442</v>
      </c>
      <c r="Y361" s="20">
        <v>15391</v>
      </c>
      <c r="Z361" s="5"/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304656</v>
      </c>
      <c r="AD361" s="5">
        <f t="shared" si="42"/>
        <v>125188</v>
      </c>
      <c r="AE361" s="5">
        <f t="shared" si="43"/>
        <v>429844</v>
      </c>
      <c r="AG361" s="2">
        <f t="shared" si="44"/>
        <v>12</v>
      </c>
      <c r="AH361" s="2">
        <f t="shared" si="45"/>
        <v>2024</v>
      </c>
      <c r="AJ361" s="5">
        <f t="shared" si="46"/>
        <v>22122</v>
      </c>
      <c r="AK361" s="2">
        <f t="shared" si="47"/>
        <v>15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40"/>
    </row>
    <row r="362" spans="1:89" x14ac:dyDescent="0.25">
      <c r="A362" s="18">
        <v>45645</v>
      </c>
      <c r="B362" s="20">
        <v>16333</v>
      </c>
      <c r="C362" s="20">
        <v>15989</v>
      </c>
      <c r="D362" s="20">
        <v>16162</v>
      </c>
      <c r="E362" s="20">
        <v>17079</v>
      </c>
      <c r="F362" s="20">
        <v>17346</v>
      </c>
      <c r="G362" s="20">
        <v>18574</v>
      </c>
      <c r="H362" s="20">
        <v>18573</v>
      </c>
      <c r="I362" s="20">
        <v>19198</v>
      </c>
      <c r="J362" s="20">
        <v>20354</v>
      </c>
      <c r="K362" s="20">
        <v>18492</v>
      </c>
      <c r="L362" s="20">
        <v>17756</v>
      </c>
      <c r="M362" s="20">
        <v>16974</v>
      </c>
      <c r="N362" s="20">
        <v>16843</v>
      </c>
      <c r="O362" s="20">
        <v>19065</v>
      </c>
      <c r="P362" s="20">
        <v>19941</v>
      </c>
      <c r="Q362" s="20">
        <v>21102</v>
      </c>
      <c r="R362" s="20">
        <v>21695</v>
      </c>
      <c r="S362" s="20">
        <v>20509</v>
      </c>
      <c r="T362" s="20">
        <v>19182</v>
      </c>
      <c r="U362" s="20">
        <v>18207</v>
      </c>
      <c r="V362" s="20">
        <v>18982</v>
      </c>
      <c r="W362" s="20">
        <v>18922</v>
      </c>
      <c r="X362" s="20">
        <v>18870</v>
      </c>
      <c r="Y362" s="20">
        <v>18115</v>
      </c>
      <c r="Z362" s="5"/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306092</v>
      </c>
      <c r="AD362" s="5">
        <f t="shared" si="42"/>
        <v>138171</v>
      </c>
      <c r="AE362" s="5">
        <f t="shared" si="43"/>
        <v>444263</v>
      </c>
      <c r="AG362" s="2">
        <f t="shared" si="44"/>
        <v>12</v>
      </c>
      <c r="AH362" s="2">
        <f t="shared" si="45"/>
        <v>2024</v>
      </c>
      <c r="AJ362" s="5">
        <f t="shared" si="46"/>
        <v>21695</v>
      </c>
      <c r="AK362" s="2">
        <f t="shared" si="47"/>
        <v>17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40"/>
    </row>
    <row r="363" spans="1:89" x14ac:dyDescent="0.25">
      <c r="A363" s="18">
        <v>45646</v>
      </c>
      <c r="B363" s="20">
        <v>18729</v>
      </c>
      <c r="C363" s="20">
        <v>18620</v>
      </c>
      <c r="D363" s="20">
        <v>18248</v>
      </c>
      <c r="E363" s="20">
        <v>18739</v>
      </c>
      <c r="F363" s="20">
        <v>19660</v>
      </c>
      <c r="G363" s="20">
        <v>21024</v>
      </c>
      <c r="H363" s="20">
        <v>21009</v>
      </c>
      <c r="I363" s="20">
        <v>22091</v>
      </c>
      <c r="J363" s="20">
        <v>23235</v>
      </c>
      <c r="K363" s="20">
        <v>23456</v>
      </c>
      <c r="L363" s="20">
        <v>24656</v>
      </c>
      <c r="M363" s="20">
        <v>25267</v>
      </c>
      <c r="N363" s="20">
        <v>26300</v>
      </c>
      <c r="O363" s="20">
        <v>26931</v>
      </c>
      <c r="P363" s="20">
        <v>26712</v>
      </c>
      <c r="Q363" s="20">
        <v>25538</v>
      </c>
      <c r="R363" s="20">
        <v>24628</v>
      </c>
      <c r="S363" s="20">
        <v>22605</v>
      </c>
      <c r="T363" s="20">
        <v>19931</v>
      </c>
      <c r="U363" s="20">
        <v>19703</v>
      </c>
      <c r="V363" s="20">
        <v>19385</v>
      </c>
      <c r="W363" s="20">
        <v>18600</v>
      </c>
      <c r="X363" s="20">
        <v>18830</v>
      </c>
      <c r="Y363" s="20">
        <v>18213</v>
      </c>
      <c r="Z363" s="5"/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367868</v>
      </c>
      <c r="AD363" s="5">
        <f t="shared" si="42"/>
        <v>154242</v>
      </c>
      <c r="AE363" s="5">
        <f t="shared" si="43"/>
        <v>522110</v>
      </c>
      <c r="AG363" s="2">
        <f t="shared" si="44"/>
        <v>12</v>
      </c>
      <c r="AH363" s="2">
        <f t="shared" si="45"/>
        <v>2024</v>
      </c>
      <c r="AJ363" s="5">
        <f t="shared" si="46"/>
        <v>26931</v>
      </c>
      <c r="AK363" s="2">
        <f t="shared" si="47"/>
        <v>14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40"/>
    </row>
    <row r="364" spans="1:89" x14ac:dyDescent="0.25">
      <c r="A364" s="18">
        <v>45647</v>
      </c>
      <c r="B364" s="20">
        <v>18320</v>
      </c>
      <c r="C364" s="20">
        <v>17931</v>
      </c>
      <c r="D364" s="20">
        <v>17966</v>
      </c>
      <c r="E364" s="20">
        <v>18199</v>
      </c>
      <c r="F364" s="20">
        <v>17886</v>
      </c>
      <c r="G364" s="20">
        <v>18299</v>
      </c>
      <c r="H364" s="20">
        <v>17903</v>
      </c>
      <c r="I364" s="20">
        <v>18859</v>
      </c>
      <c r="J364" s="20">
        <v>21179</v>
      </c>
      <c r="K364" s="20">
        <v>22658</v>
      </c>
      <c r="L364" s="20">
        <v>23983</v>
      </c>
      <c r="M364" s="20">
        <v>23545</v>
      </c>
      <c r="N364" s="20">
        <v>23356</v>
      </c>
      <c r="O364" s="20">
        <v>24054</v>
      </c>
      <c r="P364" s="20">
        <v>23916</v>
      </c>
      <c r="Q364" s="20">
        <v>23377</v>
      </c>
      <c r="R364" s="20">
        <v>22566</v>
      </c>
      <c r="S364" s="20">
        <v>20163</v>
      </c>
      <c r="T364" s="20">
        <v>18740</v>
      </c>
      <c r="U364" s="20">
        <v>18154</v>
      </c>
      <c r="V364" s="20">
        <v>17843</v>
      </c>
      <c r="W364" s="20">
        <v>18078</v>
      </c>
      <c r="X364" s="20">
        <v>18245</v>
      </c>
      <c r="Y364" s="20">
        <v>18502</v>
      </c>
      <c r="Z364" s="5"/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483722</v>
      </c>
      <c r="AE364" s="5">
        <f t="shared" si="43"/>
        <v>483722</v>
      </c>
      <c r="AG364" s="2">
        <f t="shared" si="44"/>
        <v>12</v>
      </c>
      <c r="AH364" s="2">
        <f t="shared" si="45"/>
        <v>2024</v>
      </c>
      <c r="AJ364" s="5">
        <f t="shared" si="46"/>
        <v>24054</v>
      </c>
      <c r="AK364" s="2">
        <f t="shared" si="47"/>
        <v>14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40"/>
    </row>
    <row r="365" spans="1:89" x14ac:dyDescent="0.25">
      <c r="A365" s="18">
        <v>45648</v>
      </c>
      <c r="B365" s="20">
        <v>24267</v>
      </c>
      <c r="C365" s="20">
        <v>19385</v>
      </c>
      <c r="D365" s="20">
        <v>19615</v>
      </c>
      <c r="E365" s="20">
        <v>19841</v>
      </c>
      <c r="F365" s="20">
        <v>19895</v>
      </c>
      <c r="G365" s="20">
        <v>21091</v>
      </c>
      <c r="H365" s="20">
        <v>20223</v>
      </c>
      <c r="I365" s="20">
        <v>20954</v>
      </c>
      <c r="J365" s="20">
        <v>22975</v>
      </c>
      <c r="K365" s="20">
        <v>23786</v>
      </c>
      <c r="L365" s="20">
        <v>24912</v>
      </c>
      <c r="M365" s="20">
        <v>24663</v>
      </c>
      <c r="N365" s="20">
        <v>24401</v>
      </c>
      <c r="O365" s="20">
        <v>24672</v>
      </c>
      <c r="P365" s="20">
        <v>25210</v>
      </c>
      <c r="Q365" s="20">
        <v>25348</v>
      </c>
      <c r="R365" s="20">
        <v>25173</v>
      </c>
      <c r="S365" s="20">
        <v>23176</v>
      </c>
      <c r="T365" s="20">
        <v>21576</v>
      </c>
      <c r="U365" s="20">
        <v>21210</v>
      </c>
      <c r="V365" s="20">
        <v>20460</v>
      </c>
      <c r="W365" s="20">
        <v>21142</v>
      </c>
      <c r="X365" s="20">
        <v>21024</v>
      </c>
      <c r="Y365" s="20">
        <v>20466</v>
      </c>
      <c r="Z365" s="5"/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535465</v>
      </c>
      <c r="AE365" s="5">
        <f t="shared" si="43"/>
        <v>535465</v>
      </c>
      <c r="AG365" s="2">
        <f t="shared" si="44"/>
        <v>12</v>
      </c>
      <c r="AH365" s="2">
        <f t="shared" si="45"/>
        <v>2024</v>
      </c>
      <c r="AJ365" s="5">
        <f t="shared" si="46"/>
        <v>25348</v>
      </c>
      <c r="AK365" s="2">
        <f t="shared" si="47"/>
        <v>16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40"/>
    </row>
    <row r="366" spans="1:89" x14ac:dyDescent="0.25">
      <c r="A366" s="18">
        <v>45649</v>
      </c>
      <c r="B366" s="20">
        <v>20650</v>
      </c>
      <c r="C366" s="20">
        <v>20984</v>
      </c>
      <c r="D366" s="20">
        <v>21027</v>
      </c>
      <c r="E366" s="20">
        <v>21936</v>
      </c>
      <c r="F366" s="20">
        <v>22195</v>
      </c>
      <c r="G366" s="20">
        <v>23368</v>
      </c>
      <c r="H366" s="20">
        <v>22491</v>
      </c>
      <c r="I366" s="20">
        <v>24171</v>
      </c>
      <c r="J366" s="20">
        <v>26426</v>
      </c>
      <c r="K366" s="20">
        <v>27525</v>
      </c>
      <c r="L366" s="20">
        <v>28841</v>
      </c>
      <c r="M366" s="20">
        <v>28878</v>
      </c>
      <c r="N366" s="20">
        <v>28128</v>
      </c>
      <c r="O366" s="20">
        <v>27985</v>
      </c>
      <c r="P366" s="20">
        <v>29316</v>
      </c>
      <c r="Q366" s="20">
        <v>28166</v>
      </c>
      <c r="R366" s="20">
        <v>27181</v>
      </c>
      <c r="S366" s="20">
        <v>24765</v>
      </c>
      <c r="T366" s="20">
        <v>22539</v>
      </c>
      <c r="U366" s="20">
        <v>22028</v>
      </c>
      <c r="V366" s="20">
        <v>21579</v>
      </c>
      <c r="W366" s="20">
        <v>21568</v>
      </c>
      <c r="X366" s="20">
        <v>21973</v>
      </c>
      <c r="Y366" s="20">
        <v>21002</v>
      </c>
      <c r="Z366" s="5"/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411069</v>
      </c>
      <c r="AD366" s="5">
        <f t="shared" si="42"/>
        <v>173653</v>
      </c>
      <c r="AE366" s="5">
        <f t="shared" si="43"/>
        <v>584722</v>
      </c>
      <c r="AG366" s="2">
        <f t="shared" si="44"/>
        <v>12</v>
      </c>
      <c r="AH366" s="2">
        <f t="shared" si="45"/>
        <v>2024</v>
      </c>
      <c r="AJ366" s="5">
        <f t="shared" si="46"/>
        <v>29316</v>
      </c>
      <c r="AK366" s="2">
        <f t="shared" si="47"/>
        <v>15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40"/>
    </row>
    <row r="367" spans="1:89" x14ac:dyDescent="0.25">
      <c r="A367" s="18">
        <v>45650</v>
      </c>
      <c r="B367" s="20">
        <v>20794</v>
      </c>
      <c r="C367" s="20">
        <v>20897</v>
      </c>
      <c r="D367" s="20">
        <v>20014</v>
      </c>
      <c r="E367" s="20">
        <v>19594</v>
      </c>
      <c r="F367" s="20">
        <v>19065</v>
      </c>
      <c r="G367" s="20">
        <v>19567</v>
      </c>
      <c r="H367" s="20">
        <v>18342</v>
      </c>
      <c r="I367" s="20">
        <v>20209</v>
      </c>
      <c r="J367" s="20">
        <v>23241</v>
      </c>
      <c r="K367" s="20">
        <v>25309</v>
      </c>
      <c r="L367" s="20">
        <v>28877</v>
      </c>
      <c r="M367" s="20">
        <v>29318</v>
      </c>
      <c r="N367" s="20">
        <v>28884</v>
      </c>
      <c r="O367" s="20">
        <v>28029</v>
      </c>
      <c r="P367" s="20">
        <v>27389</v>
      </c>
      <c r="Q367" s="20">
        <v>24851</v>
      </c>
      <c r="R367" s="20">
        <v>23299</v>
      </c>
      <c r="S367" s="20">
        <v>20382</v>
      </c>
      <c r="T367" s="20">
        <v>18021</v>
      </c>
      <c r="U367" s="20">
        <v>18009</v>
      </c>
      <c r="V367" s="20">
        <v>17781</v>
      </c>
      <c r="W367" s="20">
        <v>18024</v>
      </c>
      <c r="X367" s="20">
        <v>18827</v>
      </c>
      <c r="Y367" s="20">
        <v>18209</v>
      </c>
      <c r="Z367" s="5"/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370450</v>
      </c>
      <c r="AD367" s="5">
        <f t="shared" si="42"/>
        <v>156482</v>
      </c>
      <c r="AE367" s="5">
        <f t="shared" si="43"/>
        <v>526932</v>
      </c>
      <c r="AG367" s="2">
        <f t="shared" si="44"/>
        <v>12</v>
      </c>
      <c r="AH367" s="2">
        <f t="shared" si="45"/>
        <v>2024</v>
      </c>
      <c r="AJ367" s="5">
        <f t="shared" si="46"/>
        <v>29318</v>
      </c>
      <c r="AK367" s="2">
        <f t="shared" si="47"/>
        <v>12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40"/>
    </row>
    <row r="368" spans="1:89" x14ac:dyDescent="0.25">
      <c r="A368" s="18">
        <v>45651</v>
      </c>
      <c r="B368" s="20">
        <v>18199</v>
      </c>
      <c r="C368" s="20">
        <v>18170</v>
      </c>
      <c r="D368" s="20">
        <v>18421</v>
      </c>
      <c r="E368" s="20">
        <v>18633</v>
      </c>
      <c r="F368" s="20">
        <v>18768</v>
      </c>
      <c r="G368" s="20">
        <v>19147</v>
      </c>
      <c r="H368" s="20">
        <v>18252</v>
      </c>
      <c r="I368" s="20">
        <v>19036</v>
      </c>
      <c r="J368" s="20">
        <v>21541</v>
      </c>
      <c r="K368" s="20">
        <v>23475</v>
      </c>
      <c r="L368" s="20">
        <v>25130</v>
      </c>
      <c r="M368" s="20">
        <v>24902</v>
      </c>
      <c r="N368" s="20">
        <v>24709</v>
      </c>
      <c r="O368" s="20">
        <v>25353</v>
      </c>
      <c r="P368" s="20">
        <v>24606</v>
      </c>
      <c r="Q368" s="20">
        <v>23560</v>
      </c>
      <c r="R368" s="20">
        <v>22323</v>
      </c>
      <c r="S368" s="20">
        <v>19985</v>
      </c>
      <c r="T368" s="20">
        <v>18504</v>
      </c>
      <c r="U368" s="20">
        <v>18347</v>
      </c>
      <c r="V368" s="20">
        <v>18294</v>
      </c>
      <c r="W368" s="20">
        <v>18777</v>
      </c>
      <c r="X368" s="20">
        <v>18906</v>
      </c>
      <c r="Y368" s="20">
        <v>18316</v>
      </c>
      <c r="Z368" s="5"/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495354</v>
      </c>
      <c r="AE368" s="5">
        <f t="shared" si="43"/>
        <v>495354</v>
      </c>
      <c r="AG368" s="2">
        <f t="shared" si="44"/>
        <v>12</v>
      </c>
      <c r="AH368" s="2">
        <f t="shared" si="45"/>
        <v>2024</v>
      </c>
      <c r="AJ368" s="5">
        <f t="shared" si="46"/>
        <v>25353</v>
      </c>
      <c r="AK368" s="2">
        <f t="shared" si="47"/>
        <v>14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40"/>
    </row>
    <row r="369" spans="1:89" x14ac:dyDescent="0.25">
      <c r="A369" s="18">
        <v>45652</v>
      </c>
      <c r="B369" s="20">
        <v>17948</v>
      </c>
      <c r="C369" s="20">
        <v>18158</v>
      </c>
      <c r="D369" s="20">
        <v>18916</v>
      </c>
      <c r="E369" s="20">
        <v>19329</v>
      </c>
      <c r="F369" s="20">
        <v>19600</v>
      </c>
      <c r="G369" s="20">
        <v>20029</v>
      </c>
      <c r="H369" s="20">
        <v>19434</v>
      </c>
      <c r="I369" s="20">
        <v>19965</v>
      </c>
      <c r="J369" s="20">
        <v>21832</v>
      </c>
      <c r="K369" s="20">
        <v>23766</v>
      </c>
      <c r="L369" s="20">
        <v>25228</v>
      </c>
      <c r="M369" s="20">
        <v>24824</v>
      </c>
      <c r="N369" s="20">
        <v>24463</v>
      </c>
      <c r="O369" s="20">
        <v>24200</v>
      </c>
      <c r="P369" s="20">
        <v>23635</v>
      </c>
      <c r="Q369" s="20">
        <v>23244</v>
      </c>
      <c r="R369" s="20">
        <v>22280</v>
      </c>
      <c r="S369" s="20">
        <v>19929</v>
      </c>
      <c r="T369" s="20">
        <v>19185</v>
      </c>
      <c r="U369" s="20">
        <v>18934</v>
      </c>
      <c r="V369" s="20">
        <v>19144</v>
      </c>
      <c r="W369" s="20">
        <v>19339</v>
      </c>
      <c r="X369" s="20">
        <v>18869</v>
      </c>
      <c r="Y369" s="20">
        <v>18521</v>
      </c>
      <c r="Z369" s="5"/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348837</v>
      </c>
      <c r="AD369" s="5">
        <f t="shared" si="42"/>
        <v>151935</v>
      </c>
      <c r="AE369" s="5">
        <f t="shared" si="43"/>
        <v>500772</v>
      </c>
      <c r="AG369" s="2">
        <f t="shared" si="44"/>
        <v>12</v>
      </c>
      <c r="AH369" s="2">
        <f t="shared" si="45"/>
        <v>2024</v>
      </c>
      <c r="AJ369" s="5">
        <f t="shared" si="46"/>
        <v>25228</v>
      </c>
      <c r="AK369" s="2">
        <f t="shared" si="47"/>
        <v>11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40"/>
    </row>
    <row r="370" spans="1:89" x14ac:dyDescent="0.25">
      <c r="A370" s="18">
        <v>45653</v>
      </c>
      <c r="B370" s="20">
        <v>19664</v>
      </c>
      <c r="C370" s="20">
        <v>20134</v>
      </c>
      <c r="D370" s="20">
        <v>20352</v>
      </c>
      <c r="E370" s="20">
        <v>21380</v>
      </c>
      <c r="F370" s="20">
        <v>21453</v>
      </c>
      <c r="G370" s="20">
        <v>22157</v>
      </c>
      <c r="H370" s="20">
        <v>21360</v>
      </c>
      <c r="I370" s="20">
        <v>23511</v>
      </c>
      <c r="J370" s="20">
        <v>25368</v>
      </c>
      <c r="K370" s="20">
        <v>25181</v>
      </c>
      <c r="L370" s="20">
        <v>26295</v>
      </c>
      <c r="M370" s="20">
        <v>25173</v>
      </c>
      <c r="N370" s="20">
        <v>24091</v>
      </c>
      <c r="O370" s="20">
        <v>24782</v>
      </c>
      <c r="P370" s="20">
        <v>25736</v>
      </c>
      <c r="Q370" s="20">
        <v>25985</v>
      </c>
      <c r="R370" s="20">
        <v>25599</v>
      </c>
      <c r="S370" s="20">
        <v>23366</v>
      </c>
      <c r="T370" s="20">
        <v>21346</v>
      </c>
      <c r="U370" s="20">
        <v>20560</v>
      </c>
      <c r="V370" s="20">
        <v>20601</v>
      </c>
      <c r="W370" s="20">
        <v>20542</v>
      </c>
      <c r="X370" s="20">
        <v>21251</v>
      </c>
      <c r="Y370" s="20">
        <v>20630</v>
      </c>
      <c r="Z370" s="5"/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379387</v>
      </c>
      <c r="AD370" s="5">
        <f t="shared" si="42"/>
        <v>167130</v>
      </c>
      <c r="AE370" s="5">
        <f t="shared" si="43"/>
        <v>546517</v>
      </c>
      <c r="AG370" s="2">
        <f t="shared" si="44"/>
        <v>12</v>
      </c>
      <c r="AH370" s="2">
        <f t="shared" si="45"/>
        <v>2024</v>
      </c>
      <c r="AJ370" s="5">
        <f t="shared" si="46"/>
        <v>26295</v>
      </c>
      <c r="AK370" s="2">
        <f t="shared" si="47"/>
        <v>11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40"/>
    </row>
    <row r="371" spans="1:89" x14ac:dyDescent="0.25">
      <c r="A371" s="18">
        <v>45654</v>
      </c>
      <c r="B371" s="20">
        <v>21078</v>
      </c>
      <c r="C371" s="20">
        <v>20935</v>
      </c>
      <c r="D371" s="20">
        <v>21152</v>
      </c>
      <c r="E371" s="20">
        <v>21455</v>
      </c>
      <c r="F371" s="20">
        <v>21487</v>
      </c>
      <c r="G371" s="20">
        <v>21992</v>
      </c>
      <c r="H371" s="20">
        <v>20817</v>
      </c>
      <c r="I371" s="20">
        <v>21414</v>
      </c>
      <c r="J371" s="20">
        <v>22504</v>
      </c>
      <c r="K371" s="20">
        <v>22977</v>
      </c>
      <c r="L371" s="20">
        <v>24455</v>
      </c>
      <c r="M371" s="20">
        <v>23417</v>
      </c>
      <c r="N371" s="20">
        <v>22884</v>
      </c>
      <c r="O371" s="20">
        <v>23000</v>
      </c>
      <c r="P371" s="20">
        <v>22996</v>
      </c>
      <c r="Q371" s="20">
        <v>23977</v>
      </c>
      <c r="R371" s="20">
        <v>23899</v>
      </c>
      <c r="S371" s="20">
        <v>21871</v>
      </c>
      <c r="T371" s="20">
        <v>20224</v>
      </c>
      <c r="U371" s="20">
        <v>19341</v>
      </c>
      <c r="V371" s="20">
        <v>18966</v>
      </c>
      <c r="W371" s="20">
        <v>18935</v>
      </c>
      <c r="X371" s="20">
        <v>19093</v>
      </c>
      <c r="Y371" s="20">
        <v>18426</v>
      </c>
      <c r="Z371" s="5"/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517295</v>
      </c>
      <c r="AE371" s="5">
        <f t="shared" si="43"/>
        <v>517295</v>
      </c>
      <c r="AG371" s="2">
        <f t="shared" si="44"/>
        <v>12</v>
      </c>
      <c r="AH371" s="2">
        <f t="shared" si="45"/>
        <v>2024</v>
      </c>
      <c r="AJ371" s="5">
        <f t="shared" si="46"/>
        <v>24455</v>
      </c>
      <c r="AK371" s="2">
        <f t="shared" si="47"/>
        <v>11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40"/>
    </row>
    <row r="372" spans="1:89" x14ac:dyDescent="0.25">
      <c r="A372" s="18">
        <v>45655</v>
      </c>
      <c r="B372" s="20">
        <v>18634</v>
      </c>
      <c r="C372" s="20">
        <v>18305</v>
      </c>
      <c r="D372" s="20">
        <v>18478</v>
      </c>
      <c r="E372" s="20">
        <v>18596</v>
      </c>
      <c r="F372" s="20">
        <v>18364</v>
      </c>
      <c r="G372" s="20">
        <v>18669</v>
      </c>
      <c r="H372" s="20">
        <v>17885</v>
      </c>
      <c r="I372" s="20">
        <v>18321</v>
      </c>
      <c r="J372" s="20">
        <v>20212</v>
      </c>
      <c r="K372" s="20">
        <v>20500</v>
      </c>
      <c r="L372" s="20">
        <v>21249</v>
      </c>
      <c r="M372" s="20">
        <v>20827</v>
      </c>
      <c r="N372" s="20">
        <v>22070</v>
      </c>
      <c r="O372" s="20">
        <v>23101</v>
      </c>
      <c r="P372" s="20">
        <v>23216</v>
      </c>
      <c r="Q372" s="20">
        <v>22836</v>
      </c>
      <c r="R372" s="20">
        <v>22558</v>
      </c>
      <c r="S372" s="20">
        <v>20761</v>
      </c>
      <c r="T372" s="20">
        <v>18757</v>
      </c>
      <c r="U372" s="20">
        <v>17454</v>
      </c>
      <c r="V372" s="20">
        <v>15753</v>
      </c>
      <c r="W372" s="20">
        <v>15201</v>
      </c>
      <c r="X372" s="20">
        <v>14672</v>
      </c>
      <c r="Y372" s="20">
        <v>13925</v>
      </c>
      <c r="Z372" s="5"/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460344</v>
      </c>
      <c r="AE372" s="5">
        <f t="shared" si="43"/>
        <v>460344</v>
      </c>
      <c r="AG372" s="2">
        <f t="shared" si="44"/>
        <v>12</v>
      </c>
      <c r="AH372" s="2">
        <f t="shared" si="45"/>
        <v>2024</v>
      </c>
      <c r="AJ372" s="5">
        <f t="shared" si="46"/>
        <v>23216</v>
      </c>
      <c r="AK372" s="2">
        <f t="shared" si="47"/>
        <v>15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40"/>
    </row>
    <row r="373" spans="1:89" x14ac:dyDescent="0.25">
      <c r="A373" s="18">
        <v>45656</v>
      </c>
      <c r="B373" s="20">
        <v>13761</v>
      </c>
      <c r="C373" s="20">
        <v>13129</v>
      </c>
      <c r="D373" s="20">
        <v>13308</v>
      </c>
      <c r="E373" s="20">
        <v>13553</v>
      </c>
      <c r="F373" s="20">
        <v>12811</v>
      </c>
      <c r="G373" s="20">
        <v>13455</v>
      </c>
      <c r="H373" s="20">
        <v>13370</v>
      </c>
      <c r="I373" s="20">
        <v>14831</v>
      </c>
      <c r="J373" s="20">
        <v>16765</v>
      </c>
      <c r="K373" s="20">
        <v>18022</v>
      </c>
      <c r="L373" s="20">
        <v>19418</v>
      </c>
      <c r="M373" s="20">
        <v>19253</v>
      </c>
      <c r="N373" s="20">
        <v>19533</v>
      </c>
      <c r="O373" s="20">
        <v>20814</v>
      </c>
      <c r="P373" s="20">
        <v>19279</v>
      </c>
      <c r="Q373" s="20">
        <v>17875</v>
      </c>
      <c r="R373" s="20">
        <v>17419</v>
      </c>
      <c r="S373" s="20">
        <v>16188</v>
      </c>
      <c r="T373" s="20">
        <v>14296</v>
      </c>
      <c r="U373" s="20">
        <v>13543</v>
      </c>
      <c r="V373" s="20">
        <v>13427</v>
      </c>
      <c r="W373" s="20">
        <v>14137</v>
      </c>
      <c r="X373" s="20">
        <v>14184</v>
      </c>
      <c r="Y373" s="20">
        <v>14821</v>
      </c>
      <c r="Z373" s="5"/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268984</v>
      </c>
      <c r="AD373" s="5">
        <f t="shared" si="42"/>
        <v>108208</v>
      </c>
      <c r="AE373" s="5">
        <f t="shared" si="43"/>
        <v>377192</v>
      </c>
      <c r="AG373" s="2">
        <f t="shared" si="44"/>
        <v>12</v>
      </c>
      <c r="AH373" s="2">
        <f t="shared" si="45"/>
        <v>2024</v>
      </c>
      <c r="AJ373" s="5">
        <f t="shared" si="46"/>
        <v>20814</v>
      </c>
      <c r="AK373" s="2">
        <f t="shared" si="47"/>
        <v>14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40"/>
    </row>
    <row r="374" spans="1:89" x14ac:dyDescent="0.25">
      <c r="A374" s="18">
        <v>45657</v>
      </c>
      <c r="B374" s="20">
        <v>14283</v>
      </c>
      <c r="C374" s="20">
        <v>14113</v>
      </c>
      <c r="D374" s="20">
        <v>13466</v>
      </c>
      <c r="E374" s="20">
        <v>14273</v>
      </c>
      <c r="F374" s="20">
        <v>14361</v>
      </c>
      <c r="G374" s="20">
        <v>15528</v>
      </c>
      <c r="H374" s="20">
        <v>15625</v>
      </c>
      <c r="I374" s="20">
        <v>16228</v>
      </c>
      <c r="J374" s="20">
        <v>16801</v>
      </c>
      <c r="K374" s="20">
        <v>16380</v>
      </c>
      <c r="L374" s="20">
        <v>15934</v>
      </c>
      <c r="M374" s="20">
        <v>16623</v>
      </c>
      <c r="N374" s="20">
        <v>18021</v>
      </c>
      <c r="O374" s="20">
        <v>18688</v>
      </c>
      <c r="P374" s="20">
        <v>20204</v>
      </c>
      <c r="Q374" s="20">
        <v>21463</v>
      </c>
      <c r="R374" s="20">
        <v>22192</v>
      </c>
      <c r="S374" s="20">
        <v>20531</v>
      </c>
      <c r="T374" s="20">
        <v>18473</v>
      </c>
      <c r="U374" s="20">
        <v>17744</v>
      </c>
      <c r="V374" s="20">
        <v>16941</v>
      </c>
      <c r="W374" s="20">
        <v>17099</v>
      </c>
      <c r="X374" s="20">
        <v>18227</v>
      </c>
      <c r="Y374" s="20">
        <v>17915</v>
      </c>
      <c r="Z374" s="5"/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291549</v>
      </c>
      <c r="AD374" s="5">
        <f t="shared" si="42"/>
        <v>119564</v>
      </c>
      <c r="AE374" s="5">
        <f t="shared" si="43"/>
        <v>411113</v>
      </c>
      <c r="AG374" s="2">
        <f t="shared" si="44"/>
        <v>12</v>
      </c>
      <c r="AH374" s="2">
        <f t="shared" si="45"/>
        <v>2024</v>
      </c>
      <c r="AJ374" s="5">
        <f t="shared" si="46"/>
        <v>22192</v>
      </c>
      <c r="AK374" s="2">
        <f t="shared" si="47"/>
        <v>17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40"/>
    </row>
    <row r="375" spans="1:89" x14ac:dyDescent="0.25">
      <c r="A375" s="18">
        <v>45658</v>
      </c>
      <c r="B375" s="20">
        <v>17541</v>
      </c>
      <c r="C375" s="20">
        <v>17755</v>
      </c>
      <c r="D375" s="20">
        <v>15852</v>
      </c>
      <c r="E375" s="20">
        <v>14545</v>
      </c>
      <c r="F375" s="20">
        <v>14093</v>
      </c>
      <c r="G375" s="20">
        <v>12741</v>
      </c>
      <c r="H375" s="20">
        <v>12141</v>
      </c>
      <c r="I375" s="20">
        <v>16325</v>
      </c>
      <c r="J375" s="20">
        <v>16890</v>
      </c>
      <c r="K375" s="20">
        <v>17667</v>
      </c>
      <c r="L375" s="20">
        <v>20300</v>
      </c>
      <c r="M375" s="20">
        <v>20749</v>
      </c>
      <c r="N375" s="20">
        <v>21235</v>
      </c>
      <c r="O375" s="20">
        <v>21170</v>
      </c>
      <c r="P375" s="20">
        <v>21278</v>
      </c>
      <c r="Q375" s="20">
        <v>20987</v>
      </c>
      <c r="R375" s="20">
        <v>20291</v>
      </c>
      <c r="S375" s="20">
        <v>18530</v>
      </c>
      <c r="T375" s="20">
        <v>17878</v>
      </c>
      <c r="U375" s="20">
        <v>16987</v>
      </c>
      <c r="V375" s="20">
        <v>17813</v>
      </c>
      <c r="W375" s="20">
        <v>18914</v>
      </c>
      <c r="X375" s="20">
        <v>18224</v>
      </c>
      <c r="Y375" s="20">
        <v>15680</v>
      </c>
      <c r="Z375" s="5"/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425586</v>
      </c>
      <c r="AE375" s="5">
        <f t="shared" si="43"/>
        <v>425586</v>
      </c>
      <c r="AG375" s="2">
        <f t="shared" si="44"/>
        <v>1</v>
      </c>
      <c r="AH375" s="2">
        <f t="shared" si="45"/>
        <v>2025</v>
      </c>
      <c r="AJ375" s="5">
        <f t="shared" si="46"/>
        <v>21278</v>
      </c>
      <c r="AK375" s="2">
        <f t="shared" si="47"/>
        <v>15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40"/>
    </row>
    <row r="376" spans="1:89" x14ac:dyDescent="0.25">
      <c r="A376" s="18">
        <v>45659</v>
      </c>
      <c r="B376" s="20">
        <v>13900</v>
      </c>
      <c r="C376" s="20">
        <v>13050</v>
      </c>
      <c r="D376" s="20">
        <v>13155</v>
      </c>
      <c r="E376" s="20">
        <v>12841</v>
      </c>
      <c r="F376" s="20">
        <v>14096</v>
      </c>
      <c r="G376" s="20">
        <v>15080</v>
      </c>
      <c r="H376" s="20">
        <v>14756</v>
      </c>
      <c r="I376" s="20">
        <v>17555</v>
      </c>
      <c r="J376" s="20">
        <v>18411</v>
      </c>
      <c r="K376" s="20">
        <v>19376</v>
      </c>
      <c r="L376" s="20">
        <v>19262</v>
      </c>
      <c r="M376" s="20">
        <v>18692</v>
      </c>
      <c r="N376" s="20">
        <v>18791</v>
      </c>
      <c r="O376" s="20">
        <v>19211</v>
      </c>
      <c r="P376" s="20">
        <v>20145</v>
      </c>
      <c r="Q376" s="20">
        <v>21379</v>
      </c>
      <c r="R376" s="20">
        <v>21820</v>
      </c>
      <c r="S376" s="20">
        <v>19813</v>
      </c>
      <c r="T376" s="20">
        <v>18387</v>
      </c>
      <c r="U376" s="20">
        <v>16719</v>
      </c>
      <c r="V376" s="20">
        <v>16248</v>
      </c>
      <c r="W376" s="20">
        <v>16467</v>
      </c>
      <c r="X376" s="20">
        <v>16156</v>
      </c>
      <c r="Y376" s="20">
        <v>15210</v>
      </c>
      <c r="Z376" s="5"/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298432</v>
      </c>
      <c r="AD376" s="5">
        <f t="shared" si="42"/>
        <v>112088</v>
      </c>
      <c r="AE376" s="5">
        <f t="shared" si="43"/>
        <v>410520</v>
      </c>
      <c r="AG376" s="2">
        <f t="shared" si="44"/>
        <v>1</v>
      </c>
      <c r="AH376" s="2">
        <f t="shared" si="45"/>
        <v>2025</v>
      </c>
      <c r="AJ376" s="5">
        <f t="shared" si="46"/>
        <v>21820</v>
      </c>
      <c r="AK376" s="2">
        <f t="shared" si="47"/>
        <v>17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40"/>
    </row>
    <row r="377" spans="1:89" x14ac:dyDescent="0.25">
      <c r="A377" s="18">
        <v>45660</v>
      </c>
      <c r="B377" s="20">
        <v>14979</v>
      </c>
      <c r="C377" s="20">
        <v>14806</v>
      </c>
      <c r="D377" s="20">
        <v>14882</v>
      </c>
      <c r="E377" s="20">
        <v>15162</v>
      </c>
      <c r="F377" s="20">
        <v>16167</v>
      </c>
      <c r="G377" s="20">
        <v>16374</v>
      </c>
      <c r="H377" s="20">
        <v>16279</v>
      </c>
      <c r="I377" s="20">
        <v>19040</v>
      </c>
      <c r="J377" s="20">
        <v>19915</v>
      </c>
      <c r="K377" s="20">
        <v>19362</v>
      </c>
      <c r="L377" s="20">
        <v>17593</v>
      </c>
      <c r="M377" s="20">
        <v>16062</v>
      </c>
      <c r="N377" s="20">
        <v>17280</v>
      </c>
      <c r="O377" s="20">
        <v>18017</v>
      </c>
      <c r="P377" s="20">
        <v>19865</v>
      </c>
      <c r="Q377" s="20">
        <v>22337</v>
      </c>
      <c r="R377" s="20">
        <v>22626</v>
      </c>
      <c r="S377" s="20">
        <v>21060</v>
      </c>
      <c r="T377" s="20">
        <v>18778</v>
      </c>
      <c r="U377" s="20">
        <v>17263</v>
      </c>
      <c r="V377" s="20">
        <v>17375</v>
      </c>
      <c r="W377" s="20">
        <v>18285</v>
      </c>
      <c r="X377" s="20">
        <v>17257</v>
      </c>
      <c r="Y377" s="20">
        <v>16882</v>
      </c>
      <c r="Z377" s="5"/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302115</v>
      </c>
      <c r="AD377" s="5">
        <f t="shared" si="42"/>
        <v>125531</v>
      </c>
      <c r="AE377" s="5">
        <f t="shared" si="43"/>
        <v>427646</v>
      </c>
      <c r="AG377" s="2">
        <f t="shared" si="44"/>
        <v>1</v>
      </c>
      <c r="AH377" s="2">
        <f t="shared" si="45"/>
        <v>2025</v>
      </c>
      <c r="AJ377" s="5">
        <f t="shared" si="46"/>
        <v>22626</v>
      </c>
      <c r="AK377" s="2">
        <f t="shared" si="47"/>
        <v>17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40"/>
    </row>
    <row r="378" spans="1:89" x14ac:dyDescent="0.25">
      <c r="A378" s="18">
        <v>45661</v>
      </c>
      <c r="B378" s="20">
        <v>17360</v>
      </c>
      <c r="C378" s="20">
        <v>16919</v>
      </c>
      <c r="D378" s="20">
        <v>17552</v>
      </c>
      <c r="E378" s="20">
        <v>18594</v>
      </c>
      <c r="F378" s="20">
        <v>19216</v>
      </c>
      <c r="G378" s="20">
        <v>19026</v>
      </c>
      <c r="H378" s="20">
        <v>19219</v>
      </c>
      <c r="I378" s="20">
        <v>21173</v>
      </c>
      <c r="J378" s="20">
        <v>21897</v>
      </c>
      <c r="K378" s="20">
        <v>21314</v>
      </c>
      <c r="L378" s="20">
        <v>21323</v>
      </c>
      <c r="M378" s="20">
        <v>19884</v>
      </c>
      <c r="N378" s="20">
        <v>19375</v>
      </c>
      <c r="O378" s="20">
        <v>19613</v>
      </c>
      <c r="P378" s="20">
        <v>21886</v>
      </c>
      <c r="Q378" s="20">
        <v>24882</v>
      </c>
      <c r="R378" s="20">
        <v>24209</v>
      </c>
      <c r="S378" s="20">
        <v>21817</v>
      </c>
      <c r="T378" s="20">
        <v>21601</v>
      </c>
      <c r="U378" s="20">
        <v>20759</v>
      </c>
      <c r="V378" s="20">
        <v>21167</v>
      </c>
      <c r="W378" s="20">
        <v>22872</v>
      </c>
      <c r="X378" s="20">
        <v>22754</v>
      </c>
      <c r="Y378" s="20">
        <v>22447</v>
      </c>
      <c r="Z378" s="5"/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496859</v>
      </c>
      <c r="AE378" s="5">
        <f t="shared" si="43"/>
        <v>496859</v>
      </c>
      <c r="AG378" s="2">
        <f t="shared" si="44"/>
        <v>1</v>
      </c>
      <c r="AH378" s="2">
        <f t="shared" si="45"/>
        <v>2025</v>
      </c>
      <c r="AJ378" s="5">
        <f t="shared" si="46"/>
        <v>24882</v>
      </c>
      <c r="AK378" s="2">
        <f t="shared" si="47"/>
        <v>16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40"/>
    </row>
    <row r="379" spans="1:89" x14ac:dyDescent="0.25">
      <c r="A379" s="18">
        <v>45662</v>
      </c>
      <c r="B379" s="20">
        <v>21899</v>
      </c>
      <c r="C379" s="20">
        <v>21686</v>
      </c>
      <c r="D379" s="20">
        <v>20614</v>
      </c>
      <c r="E379" s="20">
        <v>20333</v>
      </c>
      <c r="F379" s="20">
        <v>20404</v>
      </c>
      <c r="G379" s="20">
        <v>19965</v>
      </c>
      <c r="H379" s="20">
        <v>18785</v>
      </c>
      <c r="I379" s="20">
        <v>20917</v>
      </c>
      <c r="J379" s="20">
        <v>22962</v>
      </c>
      <c r="K379" s="20">
        <v>21717</v>
      </c>
      <c r="L379" s="20">
        <v>21224</v>
      </c>
      <c r="M379" s="20">
        <v>18488</v>
      </c>
      <c r="N379" s="20">
        <v>18118</v>
      </c>
      <c r="O379" s="20">
        <v>18991</v>
      </c>
      <c r="P379" s="20">
        <v>22127</v>
      </c>
      <c r="Q379" s="20">
        <v>25644</v>
      </c>
      <c r="R379" s="20">
        <v>26180</v>
      </c>
      <c r="S379" s="20">
        <v>23114</v>
      </c>
      <c r="T379" s="20">
        <v>22030</v>
      </c>
      <c r="U379" s="20">
        <v>20870</v>
      </c>
      <c r="V379" s="20">
        <v>20297</v>
      </c>
      <c r="W379" s="20">
        <v>20913</v>
      </c>
      <c r="X379" s="20">
        <v>20155</v>
      </c>
      <c r="Y379" s="20">
        <v>19413</v>
      </c>
      <c r="Z379" s="5"/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506846</v>
      </c>
      <c r="AE379" s="5">
        <f t="shared" si="43"/>
        <v>506846</v>
      </c>
      <c r="AG379" s="2">
        <f t="shared" si="44"/>
        <v>1</v>
      </c>
      <c r="AH379" s="2">
        <f t="shared" si="45"/>
        <v>2025</v>
      </c>
      <c r="AJ379" s="5">
        <f t="shared" si="46"/>
        <v>26180</v>
      </c>
      <c r="AK379" s="2">
        <f t="shared" si="47"/>
        <v>17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40"/>
    </row>
    <row r="380" spans="1:89" x14ac:dyDescent="0.25">
      <c r="A380" s="18">
        <v>45663</v>
      </c>
      <c r="B380" s="20">
        <v>18794</v>
      </c>
      <c r="C380" s="20">
        <v>19153</v>
      </c>
      <c r="D380" s="20">
        <v>19461</v>
      </c>
      <c r="E380" s="20">
        <v>19699</v>
      </c>
      <c r="F380" s="20">
        <v>20901</v>
      </c>
      <c r="G380" s="20">
        <v>22175</v>
      </c>
      <c r="H380" s="20">
        <v>23240</v>
      </c>
      <c r="I380" s="20">
        <v>26043</v>
      </c>
      <c r="J380" s="20">
        <v>25187</v>
      </c>
      <c r="K380" s="20">
        <v>22532</v>
      </c>
      <c r="L380" s="20">
        <v>20884</v>
      </c>
      <c r="M380" s="20">
        <v>19706</v>
      </c>
      <c r="N380" s="20">
        <v>19836</v>
      </c>
      <c r="O380" s="20">
        <v>21117</v>
      </c>
      <c r="P380" s="20">
        <v>24911</v>
      </c>
      <c r="Q380" s="20">
        <v>28376</v>
      </c>
      <c r="R380" s="20">
        <v>28743</v>
      </c>
      <c r="S380" s="20">
        <v>25817</v>
      </c>
      <c r="T380" s="20">
        <v>24118</v>
      </c>
      <c r="U380" s="20">
        <v>22487</v>
      </c>
      <c r="V380" s="20">
        <v>22787</v>
      </c>
      <c r="W380" s="20">
        <v>23549</v>
      </c>
      <c r="X380" s="20">
        <v>22125</v>
      </c>
      <c r="Y380" s="20">
        <v>21760</v>
      </c>
      <c r="Z380" s="5"/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378218</v>
      </c>
      <c r="AD380" s="5">
        <f t="shared" si="42"/>
        <v>165183</v>
      </c>
      <c r="AE380" s="5">
        <f t="shared" si="43"/>
        <v>543401</v>
      </c>
      <c r="AG380" s="2">
        <f t="shared" si="44"/>
        <v>1</v>
      </c>
      <c r="AH380" s="2">
        <f t="shared" si="45"/>
        <v>2025</v>
      </c>
      <c r="AJ380" s="5">
        <f t="shared" si="46"/>
        <v>28743</v>
      </c>
      <c r="AK380" s="2">
        <f t="shared" si="47"/>
        <v>17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40"/>
    </row>
    <row r="381" spans="1:89" x14ac:dyDescent="0.25">
      <c r="A381" s="18">
        <v>45664</v>
      </c>
      <c r="B381" s="20">
        <v>21857</v>
      </c>
      <c r="C381" s="20">
        <v>21923</v>
      </c>
      <c r="D381" s="20">
        <v>22478</v>
      </c>
      <c r="E381" s="20">
        <v>22273</v>
      </c>
      <c r="F381" s="20">
        <v>23182</v>
      </c>
      <c r="G381" s="20">
        <v>23629</v>
      </c>
      <c r="H381" s="20">
        <v>22402</v>
      </c>
      <c r="I381" s="20">
        <v>25629</v>
      </c>
      <c r="J381" s="20">
        <v>26280</v>
      </c>
      <c r="K381" s="20">
        <v>26237</v>
      </c>
      <c r="L381" s="20">
        <v>26721</v>
      </c>
      <c r="M381" s="20">
        <v>26600</v>
      </c>
      <c r="N381" s="20">
        <v>27539</v>
      </c>
      <c r="O381" s="20">
        <v>28274</v>
      </c>
      <c r="P381" s="20">
        <v>29017</v>
      </c>
      <c r="Q381" s="20">
        <v>28747</v>
      </c>
      <c r="R381" s="20">
        <v>27362</v>
      </c>
      <c r="S381" s="20">
        <v>24477</v>
      </c>
      <c r="T381" s="20">
        <v>22741</v>
      </c>
      <c r="U381" s="20">
        <v>20985</v>
      </c>
      <c r="V381" s="20">
        <v>21082</v>
      </c>
      <c r="W381" s="20">
        <v>21620</v>
      </c>
      <c r="X381" s="20">
        <v>20247</v>
      </c>
      <c r="Y381" s="20">
        <v>19967</v>
      </c>
      <c r="Z381" s="5"/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403558</v>
      </c>
      <c r="AD381" s="5">
        <f t="shared" si="42"/>
        <v>177711</v>
      </c>
      <c r="AE381" s="5">
        <f t="shared" si="43"/>
        <v>581269</v>
      </c>
      <c r="AG381" s="2">
        <f t="shared" si="44"/>
        <v>1</v>
      </c>
      <c r="AH381" s="2">
        <f t="shared" si="45"/>
        <v>2025</v>
      </c>
      <c r="AJ381" s="5">
        <f t="shared" si="46"/>
        <v>29017</v>
      </c>
      <c r="AK381" s="2">
        <f t="shared" si="47"/>
        <v>15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40"/>
    </row>
    <row r="382" spans="1:89" x14ac:dyDescent="0.25">
      <c r="A382" s="18">
        <v>45665</v>
      </c>
      <c r="B382" s="20">
        <v>19273</v>
      </c>
      <c r="C382" s="20">
        <v>19464</v>
      </c>
      <c r="D382" s="20">
        <v>19696</v>
      </c>
      <c r="E382" s="20">
        <v>20323</v>
      </c>
      <c r="F382" s="20">
        <v>21463</v>
      </c>
      <c r="G382" s="20">
        <v>21335</v>
      </c>
      <c r="H382" s="20">
        <v>21092</v>
      </c>
      <c r="I382" s="20">
        <v>23992</v>
      </c>
      <c r="J382" s="20">
        <v>23187</v>
      </c>
      <c r="K382" s="20">
        <v>23012</v>
      </c>
      <c r="L382" s="20">
        <v>24460</v>
      </c>
      <c r="M382" s="20">
        <v>24981</v>
      </c>
      <c r="N382" s="20">
        <v>26239</v>
      </c>
      <c r="O382" s="20">
        <v>27950</v>
      </c>
      <c r="P382" s="20">
        <v>28692</v>
      </c>
      <c r="Q382" s="20">
        <v>30058</v>
      </c>
      <c r="R382" s="20">
        <v>29413</v>
      </c>
      <c r="S382" s="20">
        <v>25710</v>
      </c>
      <c r="T382" s="20">
        <v>23890</v>
      </c>
      <c r="U382" s="20">
        <v>22424</v>
      </c>
      <c r="V382" s="20">
        <v>22539</v>
      </c>
      <c r="W382" s="20">
        <v>22814</v>
      </c>
      <c r="X382" s="20">
        <v>21764</v>
      </c>
      <c r="Y382" s="20">
        <v>21337</v>
      </c>
      <c r="Z382" s="5"/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401125</v>
      </c>
      <c r="AD382" s="5">
        <f t="shared" si="42"/>
        <v>163983</v>
      </c>
      <c r="AE382" s="5">
        <f t="shared" si="43"/>
        <v>565108</v>
      </c>
      <c r="AG382" s="2">
        <f t="shared" si="44"/>
        <v>1</v>
      </c>
      <c r="AH382" s="2">
        <f t="shared" si="45"/>
        <v>2025</v>
      </c>
      <c r="AJ382" s="5">
        <f t="shared" si="46"/>
        <v>30058</v>
      </c>
      <c r="AK382" s="2">
        <f t="shared" si="47"/>
        <v>16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40"/>
    </row>
    <row r="383" spans="1:89" x14ac:dyDescent="0.25">
      <c r="A383" s="18">
        <v>45666</v>
      </c>
      <c r="B383" s="20">
        <v>20712</v>
      </c>
      <c r="C383" s="20">
        <v>20599</v>
      </c>
      <c r="D383" s="20">
        <v>20726</v>
      </c>
      <c r="E383" s="20">
        <v>21052</v>
      </c>
      <c r="F383" s="20">
        <v>22011</v>
      </c>
      <c r="G383" s="20">
        <v>22258</v>
      </c>
      <c r="H383" s="20">
        <v>21269</v>
      </c>
      <c r="I383" s="20">
        <v>24203</v>
      </c>
      <c r="J383" s="20">
        <v>24461</v>
      </c>
      <c r="K383" s="20">
        <v>23417</v>
      </c>
      <c r="L383" s="20">
        <v>23657</v>
      </c>
      <c r="M383" s="20">
        <v>21836</v>
      </c>
      <c r="N383" s="20">
        <v>22598</v>
      </c>
      <c r="O383" s="20">
        <v>23516</v>
      </c>
      <c r="P383" s="20">
        <v>26045</v>
      </c>
      <c r="Q383" s="20">
        <v>27033</v>
      </c>
      <c r="R383" s="20">
        <v>26534</v>
      </c>
      <c r="S383" s="20">
        <v>23359</v>
      </c>
      <c r="T383" s="20">
        <v>21717</v>
      </c>
      <c r="U383" s="20">
        <v>20192</v>
      </c>
      <c r="V383" s="20">
        <v>19808</v>
      </c>
      <c r="W383" s="20">
        <v>19870</v>
      </c>
      <c r="X383" s="20">
        <v>18764</v>
      </c>
      <c r="Y383" s="20">
        <v>17897</v>
      </c>
      <c r="Z383" s="5"/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367010</v>
      </c>
      <c r="AD383" s="5">
        <f t="shared" si="42"/>
        <v>166524</v>
      </c>
      <c r="AE383" s="5">
        <f t="shared" si="43"/>
        <v>533534</v>
      </c>
      <c r="AG383" s="2">
        <f t="shared" si="44"/>
        <v>1</v>
      </c>
      <c r="AH383" s="2">
        <f t="shared" si="45"/>
        <v>2025</v>
      </c>
      <c r="AJ383" s="5">
        <f t="shared" si="46"/>
        <v>27033</v>
      </c>
      <c r="AK383" s="2">
        <f t="shared" si="47"/>
        <v>16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40"/>
    </row>
    <row r="384" spans="1:89" x14ac:dyDescent="0.25">
      <c r="A384" s="18">
        <v>45667</v>
      </c>
      <c r="B384" s="20">
        <v>17628</v>
      </c>
      <c r="C384" s="20">
        <v>17662</v>
      </c>
      <c r="D384" s="20">
        <v>17761</v>
      </c>
      <c r="E384" s="20">
        <v>18202</v>
      </c>
      <c r="F384" s="20">
        <v>19188</v>
      </c>
      <c r="G384" s="20">
        <v>19452</v>
      </c>
      <c r="H384" s="20">
        <v>18941</v>
      </c>
      <c r="I384" s="20">
        <v>21307</v>
      </c>
      <c r="J384" s="20">
        <v>21172</v>
      </c>
      <c r="K384" s="20">
        <v>19679</v>
      </c>
      <c r="L384" s="20">
        <v>18881</v>
      </c>
      <c r="M384" s="20">
        <v>17597</v>
      </c>
      <c r="N384" s="20">
        <v>16704</v>
      </c>
      <c r="O384" s="20">
        <v>17305</v>
      </c>
      <c r="P384" s="20">
        <v>20506</v>
      </c>
      <c r="Q384" s="20">
        <v>23983</v>
      </c>
      <c r="R384" s="20">
        <v>24669</v>
      </c>
      <c r="S384" s="20">
        <v>22739</v>
      </c>
      <c r="T384" s="20">
        <v>21232</v>
      </c>
      <c r="U384" s="20">
        <v>20079</v>
      </c>
      <c r="V384" s="20">
        <v>20024</v>
      </c>
      <c r="W384" s="20">
        <v>21694</v>
      </c>
      <c r="X384" s="20">
        <v>20929</v>
      </c>
      <c r="Y384" s="20">
        <v>20494</v>
      </c>
      <c r="Z384" s="5"/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328500</v>
      </c>
      <c r="AD384" s="5">
        <f t="shared" si="42"/>
        <v>149328</v>
      </c>
      <c r="AE384" s="5">
        <f t="shared" si="43"/>
        <v>477828</v>
      </c>
      <c r="AG384" s="2">
        <f t="shared" si="44"/>
        <v>1</v>
      </c>
      <c r="AH384" s="2">
        <f t="shared" si="45"/>
        <v>2025</v>
      </c>
      <c r="AJ384" s="5">
        <f t="shared" si="46"/>
        <v>24669</v>
      </c>
      <c r="AK384" s="2">
        <f t="shared" si="47"/>
        <v>17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40"/>
    </row>
    <row r="385" spans="1:89" x14ac:dyDescent="0.25">
      <c r="A385" s="18">
        <v>45668</v>
      </c>
      <c r="B385" s="20">
        <v>19867</v>
      </c>
      <c r="C385" s="20">
        <v>20140</v>
      </c>
      <c r="D385" s="20">
        <v>20233</v>
      </c>
      <c r="E385" s="20">
        <v>20413</v>
      </c>
      <c r="F385" s="20">
        <v>21253</v>
      </c>
      <c r="G385" s="20">
        <v>20860</v>
      </c>
      <c r="H385" s="20">
        <v>19160</v>
      </c>
      <c r="I385" s="20">
        <v>21576</v>
      </c>
      <c r="J385" s="20">
        <v>23755</v>
      </c>
      <c r="K385" s="20">
        <v>25550</v>
      </c>
      <c r="L385" s="20">
        <v>27434</v>
      </c>
      <c r="M385" s="20">
        <v>27548</v>
      </c>
      <c r="N385" s="20">
        <v>27817</v>
      </c>
      <c r="O385" s="20">
        <v>27782</v>
      </c>
      <c r="P385" s="20">
        <v>27446</v>
      </c>
      <c r="Q385" s="20">
        <v>26471</v>
      </c>
      <c r="R385" s="20">
        <v>25789</v>
      </c>
      <c r="S385" s="20">
        <v>22596</v>
      </c>
      <c r="T385" s="20">
        <v>21308</v>
      </c>
      <c r="U385" s="20">
        <v>20018</v>
      </c>
      <c r="V385" s="20">
        <v>19360</v>
      </c>
      <c r="W385" s="20">
        <v>20118</v>
      </c>
      <c r="X385" s="20">
        <v>19457</v>
      </c>
      <c r="Y385" s="20">
        <v>19408</v>
      </c>
      <c r="Z385" s="5"/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545359</v>
      </c>
      <c r="AE385" s="5">
        <f t="shared" si="43"/>
        <v>545359</v>
      </c>
      <c r="AG385" s="2">
        <f t="shared" si="44"/>
        <v>1</v>
      </c>
      <c r="AH385" s="2">
        <f t="shared" si="45"/>
        <v>2025</v>
      </c>
      <c r="AJ385" s="5">
        <f t="shared" si="46"/>
        <v>27817</v>
      </c>
      <c r="AK385" s="2">
        <f t="shared" si="47"/>
        <v>13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40"/>
    </row>
    <row r="386" spans="1:89" x14ac:dyDescent="0.25">
      <c r="A386" s="18">
        <v>45669</v>
      </c>
      <c r="B386" s="20">
        <v>19569</v>
      </c>
      <c r="C386" s="20">
        <v>19167</v>
      </c>
      <c r="D386" s="20">
        <v>19362</v>
      </c>
      <c r="E386" s="20">
        <v>19614</v>
      </c>
      <c r="F386" s="20">
        <v>19562</v>
      </c>
      <c r="G386" s="20">
        <v>18736</v>
      </c>
      <c r="H386" s="20">
        <v>18025</v>
      </c>
      <c r="I386" s="20">
        <v>20421</v>
      </c>
      <c r="J386" s="20">
        <v>22881</v>
      </c>
      <c r="K386" s="20">
        <v>24592</v>
      </c>
      <c r="L386" s="20">
        <v>25912</v>
      </c>
      <c r="M386" s="20">
        <v>25922</v>
      </c>
      <c r="N386" s="20">
        <v>26747</v>
      </c>
      <c r="O386" s="20">
        <v>26366</v>
      </c>
      <c r="P386" s="20">
        <v>26073</v>
      </c>
      <c r="Q386" s="20">
        <v>25817</v>
      </c>
      <c r="R386" s="20">
        <v>26821</v>
      </c>
      <c r="S386" s="20">
        <v>24697</v>
      </c>
      <c r="T386" s="20">
        <v>23380</v>
      </c>
      <c r="U386" s="20">
        <v>22376</v>
      </c>
      <c r="V386" s="20">
        <v>21846</v>
      </c>
      <c r="W386" s="20">
        <v>22491</v>
      </c>
      <c r="X386" s="20">
        <v>21949</v>
      </c>
      <c r="Y386" s="20">
        <v>21653</v>
      </c>
      <c r="Z386" s="5"/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543979</v>
      </c>
      <c r="AE386" s="5">
        <f t="shared" si="43"/>
        <v>543979</v>
      </c>
      <c r="AG386" s="2">
        <f t="shared" si="44"/>
        <v>1</v>
      </c>
      <c r="AH386" s="2">
        <f t="shared" si="45"/>
        <v>2025</v>
      </c>
      <c r="AJ386" s="5">
        <f t="shared" si="46"/>
        <v>26821</v>
      </c>
      <c r="AK386" s="2">
        <f t="shared" si="47"/>
        <v>17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40"/>
    </row>
    <row r="387" spans="1:89" x14ac:dyDescent="0.25">
      <c r="A387" s="18">
        <v>45670</v>
      </c>
      <c r="B387" s="20">
        <v>21603</v>
      </c>
      <c r="C387" s="20">
        <v>21561</v>
      </c>
      <c r="D387" s="20">
        <v>22102</v>
      </c>
      <c r="E387" s="20">
        <v>22394</v>
      </c>
      <c r="F387" s="20">
        <v>23190</v>
      </c>
      <c r="G387" s="20">
        <v>23327</v>
      </c>
      <c r="H387" s="20">
        <v>22297</v>
      </c>
      <c r="I387" s="20">
        <v>25781</v>
      </c>
      <c r="J387" s="20">
        <v>26826</v>
      </c>
      <c r="K387" s="20">
        <v>26593</v>
      </c>
      <c r="L387" s="20">
        <v>26344</v>
      </c>
      <c r="M387" s="20">
        <v>24309</v>
      </c>
      <c r="N387" s="20">
        <v>23645</v>
      </c>
      <c r="O387" s="20">
        <v>24010</v>
      </c>
      <c r="P387" s="20">
        <v>26172</v>
      </c>
      <c r="Q387" s="20">
        <v>27732</v>
      </c>
      <c r="R387" s="20">
        <v>27463</v>
      </c>
      <c r="S387" s="20">
        <v>24991</v>
      </c>
      <c r="T387" s="20">
        <v>23302</v>
      </c>
      <c r="U387" s="20">
        <v>21618</v>
      </c>
      <c r="V387" s="20">
        <v>21401</v>
      </c>
      <c r="W387" s="20">
        <v>21972</v>
      </c>
      <c r="X387" s="20">
        <v>21193</v>
      </c>
      <c r="Y387" s="20">
        <v>20775</v>
      </c>
      <c r="Z387" s="5"/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393352</v>
      </c>
      <c r="AD387" s="5">
        <f t="shared" si="42"/>
        <v>177249</v>
      </c>
      <c r="AE387" s="5">
        <f t="shared" si="43"/>
        <v>570601</v>
      </c>
      <c r="AG387" s="2">
        <f t="shared" si="44"/>
        <v>1</v>
      </c>
      <c r="AH387" s="2">
        <f t="shared" si="45"/>
        <v>2025</v>
      </c>
      <c r="AJ387" s="5">
        <f t="shared" si="46"/>
        <v>27732</v>
      </c>
      <c r="AK387" s="2">
        <f t="shared" si="47"/>
        <v>16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40"/>
    </row>
    <row r="388" spans="1:89" x14ac:dyDescent="0.25">
      <c r="A388" s="18">
        <v>45671</v>
      </c>
      <c r="B388" s="20">
        <v>20298</v>
      </c>
      <c r="C388" s="20">
        <v>20460</v>
      </c>
      <c r="D388" s="20">
        <v>20814</v>
      </c>
      <c r="E388" s="20">
        <v>21000</v>
      </c>
      <c r="F388" s="20">
        <v>21991</v>
      </c>
      <c r="G388" s="20">
        <v>22155</v>
      </c>
      <c r="H388" s="20">
        <v>21376</v>
      </c>
      <c r="I388" s="20">
        <v>24272</v>
      </c>
      <c r="J388" s="20">
        <v>24938</v>
      </c>
      <c r="K388" s="20">
        <v>23994</v>
      </c>
      <c r="L388" s="20">
        <v>22562</v>
      </c>
      <c r="M388" s="20">
        <v>20402</v>
      </c>
      <c r="N388" s="20">
        <v>24144</v>
      </c>
      <c r="O388" s="20">
        <v>24888</v>
      </c>
      <c r="P388" s="20">
        <v>25487</v>
      </c>
      <c r="Q388" s="20">
        <v>26356</v>
      </c>
      <c r="R388" s="20">
        <v>26115</v>
      </c>
      <c r="S388" s="20">
        <v>23210</v>
      </c>
      <c r="T388" s="20">
        <v>21625</v>
      </c>
      <c r="U388" s="20">
        <v>20532</v>
      </c>
      <c r="V388" s="20">
        <v>19816</v>
      </c>
      <c r="W388" s="20">
        <v>20054</v>
      </c>
      <c r="X388" s="20">
        <v>19084</v>
      </c>
      <c r="Y388" s="20">
        <v>18999</v>
      </c>
      <c r="Z388" s="5"/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367479</v>
      </c>
      <c r="AD388" s="5">
        <f t="shared" si="42"/>
        <v>167093</v>
      </c>
      <c r="AE388" s="5">
        <f t="shared" si="43"/>
        <v>534572</v>
      </c>
      <c r="AG388" s="2">
        <f t="shared" si="44"/>
        <v>1</v>
      </c>
      <c r="AH388" s="2">
        <f t="shared" si="45"/>
        <v>2025</v>
      </c>
      <c r="AJ388" s="5">
        <f t="shared" si="46"/>
        <v>26356</v>
      </c>
      <c r="AK388" s="2">
        <f t="shared" si="47"/>
        <v>16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40"/>
    </row>
    <row r="389" spans="1:89" x14ac:dyDescent="0.25">
      <c r="A389" s="18">
        <v>45672</v>
      </c>
      <c r="B389" s="20">
        <v>18840</v>
      </c>
      <c r="C389" s="20">
        <v>19208</v>
      </c>
      <c r="D389" s="20">
        <v>19482</v>
      </c>
      <c r="E389" s="20">
        <v>19757</v>
      </c>
      <c r="F389" s="20">
        <v>21307</v>
      </c>
      <c r="G389" s="20">
        <v>21480</v>
      </c>
      <c r="H389" s="20">
        <v>20436</v>
      </c>
      <c r="I389" s="20">
        <v>23102</v>
      </c>
      <c r="J389" s="20">
        <v>24016</v>
      </c>
      <c r="K389" s="20">
        <v>23646</v>
      </c>
      <c r="L389" s="20">
        <v>23767</v>
      </c>
      <c r="M389" s="20">
        <v>22795</v>
      </c>
      <c r="N389" s="20">
        <v>24176</v>
      </c>
      <c r="O389" s="20">
        <v>24944</v>
      </c>
      <c r="P389" s="20">
        <v>25501</v>
      </c>
      <c r="Q389" s="20">
        <v>27952</v>
      </c>
      <c r="R389" s="20">
        <v>27987</v>
      </c>
      <c r="S389" s="20">
        <v>25660</v>
      </c>
      <c r="T389" s="20">
        <v>23650</v>
      </c>
      <c r="U389" s="20">
        <v>22271</v>
      </c>
      <c r="V389" s="20">
        <v>22287</v>
      </c>
      <c r="W389" s="20">
        <v>23586</v>
      </c>
      <c r="X389" s="20">
        <v>22361</v>
      </c>
      <c r="Y389" s="20">
        <v>21570</v>
      </c>
      <c r="Z389" s="5"/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387701</v>
      </c>
      <c r="AD389" s="5">
        <f t="shared" si="42"/>
        <v>162080</v>
      </c>
      <c r="AE389" s="5">
        <f t="shared" si="43"/>
        <v>549781</v>
      </c>
      <c r="AG389" s="2">
        <f t="shared" si="44"/>
        <v>1</v>
      </c>
      <c r="AH389" s="2">
        <f t="shared" si="45"/>
        <v>2025</v>
      </c>
      <c r="AJ389" s="5">
        <f t="shared" si="46"/>
        <v>27987</v>
      </c>
      <c r="AK389" s="2">
        <f t="shared" si="47"/>
        <v>17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40"/>
    </row>
    <row r="390" spans="1:89" x14ac:dyDescent="0.25">
      <c r="A390" s="18">
        <v>45673</v>
      </c>
      <c r="B390" s="20">
        <v>21662</v>
      </c>
      <c r="C390" s="20">
        <v>21295</v>
      </c>
      <c r="D390" s="20">
        <v>21589</v>
      </c>
      <c r="E390" s="20">
        <v>22542</v>
      </c>
      <c r="F390" s="20">
        <v>23991</v>
      </c>
      <c r="G390" s="20">
        <v>23989</v>
      </c>
      <c r="H390" s="20">
        <v>22964</v>
      </c>
      <c r="I390" s="20">
        <v>25998</v>
      </c>
      <c r="J390" s="20">
        <v>25502</v>
      </c>
      <c r="K390" s="20">
        <v>21914</v>
      </c>
      <c r="L390" s="20">
        <v>21382</v>
      </c>
      <c r="M390" s="20">
        <v>20489</v>
      </c>
      <c r="N390" s="20">
        <v>21219</v>
      </c>
      <c r="O390" s="20">
        <v>23173</v>
      </c>
      <c r="P390" s="20">
        <v>26258</v>
      </c>
      <c r="Q390" s="20">
        <v>27538</v>
      </c>
      <c r="R390" s="20">
        <v>28388</v>
      </c>
      <c r="S390" s="20">
        <v>26054</v>
      </c>
      <c r="T390" s="20">
        <v>24620</v>
      </c>
      <c r="U390" s="20">
        <v>23290</v>
      </c>
      <c r="V390" s="20">
        <v>22979</v>
      </c>
      <c r="W390" s="20">
        <v>24031</v>
      </c>
      <c r="X390" s="20">
        <v>23351</v>
      </c>
      <c r="Y390" s="20">
        <v>22978</v>
      </c>
      <c r="Z390" s="5"/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386186</v>
      </c>
      <c r="AD390" s="5">
        <f t="shared" si="42"/>
        <v>181010</v>
      </c>
      <c r="AE390" s="5">
        <f t="shared" si="43"/>
        <v>567196</v>
      </c>
      <c r="AG390" s="2">
        <f t="shared" si="44"/>
        <v>1</v>
      </c>
      <c r="AH390" s="2">
        <f t="shared" si="45"/>
        <v>2025</v>
      </c>
      <c r="AJ390" s="5">
        <f t="shared" si="46"/>
        <v>28388</v>
      </c>
      <c r="AK390" s="2">
        <f t="shared" si="47"/>
        <v>17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40"/>
    </row>
    <row r="391" spans="1:89" x14ac:dyDescent="0.25">
      <c r="A391" s="18">
        <v>45674</v>
      </c>
      <c r="B391" s="20">
        <v>22990</v>
      </c>
      <c r="C391" s="20">
        <v>23455</v>
      </c>
      <c r="D391" s="20">
        <v>23591</v>
      </c>
      <c r="E391" s="20">
        <v>24201</v>
      </c>
      <c r="F391" s="20">
        <v>25323</v>
      </c>
      <c r="G391" s="20">
        <v>25352</v>
      </c>
      <c r="H391" s="20">
        <v>24048</v>
      </c>
      <c r="I391" s="20">
        <v>26459</v>
      </c>
      <c r="J391" s="20">
        <v>25596</v>
      </c>
      <c r="K391" s="20">
        <v>22779</v>
      </c>
      <c r="L391" s="20">
        <v>22407</v>
      </c>
      <c r="M391" s="20">
        <v>19280</v>
      </c>
      <c r="N391" s="20">
        <v>20366</v>
      </c>
      <c r="O391" s="20">
        <v>22353</v>
      </c>
      <c r="P391" s="20">
        <v>23409</v>
      </c>
      <c r="Q391" s="20">
        <v>26526</v>
      </c>
      <c r="R391" s="20">
        <v>27043</v>
      </c>
      <c r="S391" s="20">
        <v>24391</v>
      </c>
      <c r="T391" s="20">
        <v>22557</v>
      </c>
      <c r="U391" s="20">
        <v>21038</v>
      </c>
      <c r="V391" s="20">
        <v>21079</v>
      </c>
      <c r="W391" s="20">
        <v>22066</v>
      </c>
      <c r="X391" s="20">
        <v>22299</v>
      </c>
      <c r="Y391" s="20">
        <v>21985</v>
      </c>
      <c r="Z391" s="5"/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369648</v>
      </c>
      <c r="AD391" s="5">
        <f t="shared" si="42"/>
        <v>190945</v>
      </c>
      <c r="AE391" s="5">
        <f t="shared" si="43"/>
        <v>560593</v>
      </c>
      <c r="AG391" s="2">
        <f t="shared" si="44"/>
        <v>1</v>
      </c>
      <c r="AH391" s="2">
        <f t="shared" si="45"/>
        <v>2025</v>
      </c>
      <c r="AJ391" s="5">
        <f t="shared" si="46"/>
        <v>27043</v>
      </c>
      <c r="AK391" s="2">
        <f t="shared" si="47"/>
        <v>17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40"/>
    </row>
    <row r="392" spans="1:89" x14ac:dyDescent="0.25">
      <c r="A392" s="18">
        <v>45675</v>
      </c>
      <c r="B392" s="20">
        <v>21697</v>
      </c>
      <c r="C392" s="20">
        <v>21650</v>
      </c>
      <c r="D392" s="20">
        <v>21121</v>
      </c>
      <c r="E392" s="20">
        <v>19753</v>
      </c>
      <c r="F392" s="20">
        <v>19640</v>
      </c>
      <c r="G392" s="20">
        <v>19245</v>
      </c>
      <c r="H392" s="20">
        <v>17912</v>
      </c>
      <c r="I392" s="20">
        <v>19950</v>
      </c>
      <c r="J392" s="20">
        <v>21056</v>
      </c>
      <c r="K392" s="20">
        <v>22502</v>
      </c>
      <c r="L392" s="20">
        <v>23690</v>
      </c>
      <c r="M392" s="20">
        <v>22911</v>
      </c>
      <c r="N392" s="20">
        <v>23245</v>
      </c>
      <c r="O392" s="20">
        <v>23701</v>
      </c>
      <c r="P392" s="20">
        <v>24083</v>
      </c>
      <c r="Q392" s="20">
        <v>23672</v>
      </c>
      <c r="R392" s="20">
        <v>23159</v>
      </c>
      <c r="S392" s="20">
        <v>20391</v>
      </c>
      <c r="T392" s="20">
        <v>19064</v>
      </c>
      <c r="U392" s="20">
        <v>17600</v>
      </c>
      <c r="V392" s="20">
        <v>17258</v>
      </c>
      <c r="W392" s="20">
        <v>18012</v>
      </c>
      <c r="X392" s="20">
        <v>17858</v>
      </c>
      <c r="Y392" s="20">
        <v>17120</v>
      </c>
      <c r="Z392" s="5"/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496290</v>
      </c>
      <c r="AE392" s="5">
        <f t="shared" si="43"/>
        <v>496290</v>
      </c>
      <c r="AG392" s="2">
        <f t="shared" si="44"/>
        <v>1</v>
      </c>
      <c r="AH392" s="2">
        <f t="shared" si="45"/>
        <v>2025</v>
      </c>
      <c r="AJ392" s="5">
        <f t="shared" si="46"/>
        <v>24083</v>
      </c>
      <c r="AK392" s="2">
        <f t="shared" si="47"/>
        <v>15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40"/>
    </row>
    <row r="393" spans="1:89" x14ac:dyDescent="0.25">
      <c r="A393" s="18">
        <v>45676</v>
      </c>
      <c r="B393" s="20">
        <v>15720</v>
      </c>
      <c r="C393" s="20">
        <v>15496</v>
      </c>
      <c r="D393" s="20">
        <v>16004</v>
      </c>
      <c r="E393" s="20">
        <v>16628</v>
      </c>
      <c r="F393" s="20">
        <v>18025</v>
      </c>
      <c r="G393" s="20">
        <v>17579</v>
      </c>
      <c r="H393" s="20">
        <v>15970</v>
      </c>
      <c r="I393" s="20">
        <v>17628</v>
      </c>
      <c r="J393" s="20">
        <v>16373</v>
      </c>
      <c r="K393" s="20">
        <v>14391</v>
      </c>
      <c r="L393" s="20">
        <v>14146</v>
      </c>
      <c r="M393" s="20">
        <v>15693</v>
      </c>
      <c r="N393" s="20">
        <v>17912</v>
      </c>
      <c r="O393" s="20">
        <v>19213</v>
      </c>
      <c r="P393" s="20">
        <v>21841</v>
      </c>
      <c r="Q393" s="20">
        <v>23356</v>
      </c>
      <c r="R393" s="20">
        <v>23502</v>
      </c>
      <c r="S393" s="20">
        <v>21205</v>
      </c>
      <c r="T393" s="20">
        <v>19707</v>
      </c>
      <c r="U393" s="20">
        <v>18672</v>
      </c>
      <c r="V393" s="20">
        <v>18155</v>
      </c>
      <c r="W393" s="20">
        <v>19064</v>
      </c>
      <c r="X393" s="20">
        <v>18494</v>
      </c>
      <c r="Y393" s="20">
        <v>18075</v>
      </c>
      <c r="Z393" s="5"/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432849</v>
      </c>
      <c r="AE393" s="5">
        <f t="shared" si="43"/>
        <v>432849</v>
      </c>
      <c r="AG393" s="2">
        <f t="shared" si="44"/>
        <v>1</v>
      </c>
      <c r="AH393" s="2">
        <f t="shared" si="45"/>
        <v>2025</v>
      </c>
      <c r="AJ393" s="5">
        <f t="shared" si="46"/>
        <v>23502</v>
      </c>
      <c r="AK393" s="2">
        <f t="shared" si="47"/>
        <v>17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40"/>
    </row>
    <row r="394" spans="1:89" x14ac:dyDescent="0.25">
      <c r="A394" s="18">
        <v>45677</v>
      </c>
      <c r="B394" s="20">
        <v>17787</v>
      </c>
      <c r="C394" s="20">
        <v>18226</v>
      </c>
      <c r="D394" s="20">
        <v>18885</v>
      </c>
      <c r="E394" s="20">
        <v>19377</v>
      </c>
      <c r="F394" s="20">
        <v>19946</v>
      </c>
      <c r="G394" s="20">
        <v>20427</v>
      </c>
      <c r="H394" s="20">
        <v>21171</v>
      </c>
      <c r="I394" s="20">
        <v>24112</v>
      </c>
      <c r="J394" s="20">
        <v>25027</v>
      </c>
      <c r="K394" s="20">
        <v>25415</v>
      </c>
      <c r="L394" s="20">
        <v>26596</v>
      </c>
      <c r="M394" s="20">
        <v>26016</v>
      </c>
      <c r="N394" s="20">
        <v>25518</v>
      </c>
      <c r="O394" s="20">
        <v>25477</v>
      </c>
      <c r="P394" s="20">
        <v>26627</v>
      </c>
      <c r="Q394" s="20">
        <v>27948</v>
      </c>
      <c r="R394" s="20">
        <v>28876</v>
      </c>
      <c r="S394" s="20">
        <v>26721</v>
      </c>
      <c r="T394" s="20">
        <v>25575</v>
      </c>
      <c r="U394" s="20">
        <v>24302</v>
      </c>
      <c r="V394" s="20">
        <v>24004</v>
      </c>
      <c r="W394" s="20">
        <v>25108</v>
      </c>
      <c r="X394" s="20">
        <v>24762</v>
      </c>
      <c r="Y394" s="20">
        <v>24663</v>
      </c>
      <c r="Z394" s="5"/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412084</v>
      </c>
      <c r="AD394" s="5">
        <f t="shared" ref="AD394:AD457" si="50">AE394-AC394</f>
        <v>160482</v>
      </c>
      <c r="AE394" s="5">
        <f t="shared" ref="AE394:AE457" si="51">SUM(B394:Y394)</f>
        <v>572566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28876</v>
      </c>
      <c r="AK394" s="2">
        <f t="shared" ref="AK394:AK457" si="55">IF(AE394&gt;0,INDEX(B$8:Y$8,MATCH(AJ394,B394:Y394,0)),"")</f>
        <v>17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40"/>
    </row>
    <row r="395" spans="1:89" x14ac:dyDescent="0.25">
      <c r="A395" s="18">
        <v>45678</v>
      </c>
      <c r="B395" s="20">
        <v>24785</v>
      </c>
      <c r="C395" s="20">
        <v>25278</v>
      </c>
      <c r="D395" s="20">
        <v>25796</v>
      </c>
      <c r="E395" s="20">
        <v>26262</v>
      </c>
      <c r="F395" s="20">
        <v>27288</v>
      </c>
      <c r="G395" s="20">
        <v>27921</v>
      </c>
      <c r="H395" s="20">
        <v>26212</v>
      </c>
      <c r="I395" s="20">
        <v>29760</v>
      </c>
      <c r="J395" s="20">
        <v>29771</v>
      </c>
      <c r="K395" s="20">
        <v>28504</v>
      </c>
      <c r="L395" s="20">
        <v>28415</v>
      </c>
      <c r="M395" s="20">
        <v>27105</v>
      </c>
      <c r="N395" s="20">
        <v>26885</v>
      </c>
      <c r="O395" s="20">
        <v>27583</v>
      </c>
      <c r="P395" s="20">
        <v>28662</v>
      </c>
      <c r="Q395" s="20">
        <v>30444</v>
      </c>
      <c r="R395" s="20">
        <v>30597</v>
      </c>
      <c r="S395" s="20">
        <v>28171</v>
      </c>
      <c r="T395" s="20">
        <v>26563</v>
      </c>
      <c r="U395" s="20">
        <v>24871</v>
      </c>
      <c r="V395" s="20">
        <v>24973</v>
      </c>
      <c r="W395" s="20">
        <v>26397</v>
      </c>
      <c r="X395" s="20">
        <v>26055</v>
      </c>
      <c r="Y395" s="20">
        <v>25807</v>
      </c>
      <c r="Z395" s="5"/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444756</v>
      </c>
      <c r="AD395" s="5">
        <f t="shared" si="50"/>
        <v>209349</v>
      </c>
      <c r="AE395" s="5">
        <f t="shared" si="51"/>
        <v>654105</v>
      </c>
      <c r="AG395" s="2">
        <f t="shared" si="52"/>
        <v>1</v>
      </c>
      <c r="AH395" s="2">
        <f t="shared" si="53"/>
        <v>2025</v>
      </c>
      <c r="AJ395" s="5">
        <f t="shared" si="54"/>
        <v>30597</v>
      </c>
      <c r="AK395" s="2">
        <f t="shared" si="55"/>
        <v>17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40"/>
    </row>
    <row r="396" spans="1:89" x14ac:dyDescent="0.25">
      <c r="A396" s="18">
        <v>45679</v>
      </c>
      <c r="B396" s="20">
        <v>25745</v>
      </c>
      <c r="C396" s="20">
        <v>26232</v>
      </c>
      <c r="D396" s="20">
        <v>26936</v>
      </c>
      <c r="E396" s="20">
        <v>27425</v>
      </c>
      <c r="F396" s="20">
        <v>28496</v>
      </c>
      <c r="G396" s="20">
        <v>28458</v>
      </c>
      <c r="H396" s="20">
        <v>26754</v>
      </c>
      <c r="I396" s="20">
        <v>30088</v>
      </c>
      <c r="J396" s="20">
        <v>30228</v>
      </c>
      <c r="K396" s="20">
        <v>28697</v>
      </c>
      <c r="L396" s="20">
        <v>28502</v>
      </c>
      <c r="M396" s="20">
        <v>27122</v>
      </c>
      <c r="N396" s="20">
        <v>26728</v>
      </c>
      <c r="O396" s="20">
        <v>27653</v>
      </c>
      <c r="P396" s="20">
        <v>28431</v>
      </c>
      <c r="Q396" s="20">
        <v>30364</v>
      </c>
      <c r="R396" s="20">
        <v>30576</v>
      </c>
      <c r="S396" s="20">
        <v>28432</v>
      </c>
      <c r="T396" s="20">
        <v>27016</v>
      </c>
      <c r="U396" s="20">
        <v>25511</v>
      </c>
      <c r="V396" s="20">
        <v>25706</v>
      </c>
      <c r="W396" s="20">
        <v>26661</v>
      </c>
      <c r="X396" s="20">
        <v>26142</v>
      </c>
      <c r="Y396" s="20">
        <v>25621</v>
      </c>
      <c r="Z396" s="5"/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447857</v>
      </c>
      <c r="AD396" s="5">
        <f t="shared" si="50"/>
        <v>215667</v>
      </c>
      <c r="AE396" s="5">
        <f t="shared" si="51"/>
        <v>663524</v>
      </c>
      <c r="AG396" s="2">
        <f t="shared" si="52"/>
        <v>1</v>
      </c>
      <c r="AH396" s="2">
        <f t="shared" si="53"/>
        <v>2025</v>
      </c>
      <c r="AJ396" s="5">
        <f t="shared" si="54"/>
        <v>30576</v>
      </c>
      <c r="AK396" s="2">
        <f t="shared" si="55"/>
        <v>17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40"/>
    </row>
    <row r="397" spans="1:89" x14ac:dyDescent="0.25">
      <c r="A397" s="18">
        <v>45680</v>
      </c>
      <c r="B397" s="20">
        <v>25210</v>
      </c>
      <c r="C397" s="20">
        <v>25556</v>
      </c>
      <c r="D397" s="20">
        <v>25812</v>
      </c>
      <c r="E397" s="20">
        <v>26184</v>
      </c>
      <c r="F397" s="20">
        <v>27089</v>
      </c>
      <c r="G397" s="20">
        <v>26836</v>
      </c>
      <c r="H397" s="20">
        <v>25339</v>
      </c>
      <c r="I397" s="20">
        <v>28696</v>
      </c>
      <c r="J397" s="20">
        <v>28327</v>
      </c>
      <c r="K397" s="20">
        <v>29090</v>
      </c>
      <c r="L397" s="20">
        <v>30015</v>
      </c>
      <c r="M397" s="20">
        <v>28649</v>
      </c>
      <c r="N397" s="20">
        <v>28091</v>
      </c>
      <c r="O397" s="20">
        <v>29871</v>
      </c>
      <c r="P397" s="20">
        <v>30755</v>
      </c>
      <c r="Q397" s="20">
        <v>30535</v>
      </c>
      <c r="R397" s="20">
        <v>29361</v>
      </c>
      <c r="S397" s="20">
        <v>26271</v>
      </c>
      <c r="T397" s="20">
        <v>24229</v>
      </c>
      <c r="U397" s="20">
        <v>21486</v>
      </c>
      <c r="V397" s="20">
        <v>21081</v>
      </c>
      <c r="W397" s="20">
        <v>22554</v>
      </c>
      <c r="X397" s="20">
        <v>22555</v>
      </c>
      <c r="Y397" s="20">
        <v>22562</v>
      </c>
      <c r="Z397" s="5"/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431566</v>
      </c>
      <c r="AD397" s="5">
        <f t="shared" si="50"/>
        <v>204588</v>
      </c>
      <c r="AE397" s="5">
        <f t="shared" si="51"/>
        <v>636154</v>
      </c>
      <c r="AG397" s="2">
        <f t="shared" si="52"/>
        <v>1</v>
      </c>
      <c r="AH397" s="2">
        <f t="shared" si="53"/>
        <v>2025</v>
      </c>
      <c r="AJ397" s="5">
        <f t="shared" si="54"/>
        <v>30755</v>
      </c>
      <c r="AK397" s="2">
        <f t="shared" si="55"/>
        <v>15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40"/>
    </row>
    <row r="398" spans="1:89" x14ac:dyDescent="0.25">
      <c r="A398" s="18">
        <v>45681</v>
      </c>
      <c r="B398" s="20">
        <v>22287</v>
      </c>
      <c r="C398" s="20">
        <v>23282</v>
      </c>
      <c r="D398" s="20">
        <v>24017</v>
      </c>
      <c r="E398" s="20">
        <v>24995</v>
      </c>
      <c r="F398" s="20">
        <v>25704</v>
      </c>
      <c r="G398" s="20">
        <v>25670</v>
      </c>
      <c r="H398" s="20">
        <v>23899</v>
      </c>
      <c r="I398" s="20">
        <v>26761</v>
      </c>
      <c r="J398" s="20">
        <v>25905</v>
      </c>
      <c r="K398" s="20">
        <v>24159</v>
      </c>
      <c r="L398" s="20">
        <v>23725</v>
      </c>
      <c r="M398" s="20">
        <v>20913</v>
      </c>
      <c r="N398" s="20">
        <v>19244</v>
      </c>
      <c r="O398" s="20">
        <v>18993</v>
      </c>
      <c r="P398" s="20">
        <v>21930</v>
      </c>
      <c r="Q398" s="20">
        <v>25487</v>
      </c>
      <c r="R398" s="20">
        <v>26776</v>
      </c>
      <c r="S398" s="20">
        <v>24500</v>
      </c>
      <c r="T398" s="20">
        <v>22235</v>
      </c>
      <c r="U398" s="20">
        <v>20868</v>
      </c>
      <c r="V398" s="20">
        <v>21051</v>
      </c>
      <c r="W398" s="20">
        <v>22004</v>
      </c>
      <c r="X398" s="20">
        <v>22083</v>
      </c>
      <c r="Y398" s="20">
        <v>21616</v>
      </c>
      <c r="Z398" s="5"/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366634</v>
      </c>
      <c r="AD398" s="5">
        <f t="shared" si="50"/>
        <v>191470</v>
      </c>
      <c r="AE398" s="5">
        <f t="shared" si="51"/>
        <v>558104</v>
      </c>
      <c r="AG398" s="2">
        <f t="shared" si="52"/>
        <v>1</v>
      </c>
      <c r="AH398" s="2">
        <f t="shared" si="53"/>
        <v>2025</v>
      </c>
      <c r="AJ398" s="5">
        <f t="shared" si="54"/>
        <v>26776</v>
      </c>
      <c r="AK398" s="2">
        <f t="shared" si="55"/>
        <v>17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40"/>
    </row>
    <row r="399" spans="1:89" x14ac:dyDescent="0.25">
      <c r="A399" s="18">
        <v>45682</v>
      </c>
      <c r="B399" s="20">
        <v>21333</v>
      </c>
      <c r="C399" s="20">
        <v>21668</v>
      </c>
      <c r="D399" s="20">
        <v>22398</v>
      </c>
      <c r="E399" s="20">
        <v>22989</v>
      </c>
      <c r="F399" s="20">
        <v>23778</v>
      </c>
      <c r="G399" s="20">
        <v>23291</v>
      </c>
      <c r="H399" s="20">
        <v>21926</v>
      </c>
      <c r="I399" s="20">
        <v>24087</v>
      </c>
      <c r="J399" s="20">
        <v>22762</v>
      </c>
      <c r="K399" s="20">
        <v>21182</v>
      </c>
      <c r="L399" s="20">
        <v>22094</v>
      </c>
      <c r="M399" s="20">
        <v>20904</v>
      </c>
      <c r="N399" s="20">
        <v>20489</v>
      </c>
      <c r="O399" s="20">
        <v>20220</v>
      </c>
      <c r="P399" s="20">
        <v>21618</v>
      </c>
      <c r="Q399" s="20">
        <v>25269</v>
      </c>
      <c r="R399" s="20">
        <v>26298</v>
      </c>
      <c r="S399" s="20">
        <v>24560</v>
      </c>
      <c r="T399" s="20">
        <v>23287</v>
      </c>
      <c r="U399" s="20">
        <v>22400</v>
      </c>
      <c r="V399" s="20">
        <v>21653</v>
      </c>
      <c r="W399" s="20">
        <v>23316</v>
      </c>
      <c r="X399" s="20">
        <v>23427</v>
      </c>
      <c r="Y399" s="20">
        <v>23979</v>
      </c>
      <c r="Z399" s="5"/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544928</v>
      </c>
      <c r="AE399" s="5">
        <f t="shared" si="51"/>
        <v>544928</v>
      </c>
      <c r="AG399" s="2">
        <f t="shared" si="52"/>
        <v>1</v>
      </c>
      <c r="AH399" s="2">
        <f t="shared" si="53"/>
        <v>2025</v>
      </c>
      <c r="AJ399" s="5">
        <f t="shared" si="54"/>
        <v>26298</v>
      </c>
      <c r="AK399" s="2">
        <f t="shared" si="55"/>
        <v>17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40"/>
    </row>
    <row r="400" spans="1:89" x14ac:dyDescent="0.25">
      <c r="A400" s="18">
        <v>45683</v>
      </c>
      <c r="B400" s="20">
        <v>24342</v>
      </c>
      <c r="C400" s="20">
        <v>24127</v>
      </c>
      <c r="D400" s="20">
        <v>24423</v>
      </c>
      <c r="E400" s="20">
        <v>23615</v>
      </c>
      <c r="F400" s="20">
        <v>23406</v>
      </c>
      <c r="G400" s="20">
        <v>22617</v>
      </c>
      <c r="H400" s="20">
        <v>21024</v>
      </c>
      <c r="I400" s="20">
        <v>22416</v>
      </c>
      <c r="J400" s="20">
        <v>22430</v>
      </c>
      <c r="K400" s="20">
        <v>22571</v>
      </c>
      <c r="L400" s="20">
        <v>22816</v>
      </c>
      <c r="M400" s="20">
        <v>21148</v>
      </c>
      <c r="N400" s="20">
        <v>17109</v>
      </c>
      <c r="O400" s="20">
        <v>17159</v>
      </c>
      <c r="P400" s="20">
        <v>19518</v>
      </c>
      <c r="Q400" s="20">
        <v>23740</v>
      </c>
      <c r="R400" s="20">
        <v>24249</v>
      </c>
      <c r="S400" s="20">
        <v>22508</v>
      </c>
      <c r="T400" s="20">
        <v>21410</v>
      </c>
      <c r="U400" s="20">
        <v>19691</v>
      </c>
      <c r="V400" s="20">
        <v>19515</v>
      </c>
      <c r="W400" s="20">
        <v>20056</v>
      </c>
      <c r="X400" s="20">
        <v>19761</v>
      </c>
      <c r="Y400" s="20">
        <v>20133</v>
      </c>
      <c r="Z400" s="5"/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519784</v>
      </c>
      <c r="AE400" s="5">
        <f t="shared" si="51"/>
        <v>519784</v>
      </c>
      <c r="AG400" s="2">
        <f t="shared" si="52"/>
        <v>1</v>
      </c>
      <c r="AH400" s="2">
        <f t="shared" si="53"/>
        <v>2025</v>
      </c>
      <c r="AJ400" s="5">
        <f t="shared" si="54"/>
        <v>24423</v>
      </c>
      <c r="AK400" s="2">
        <f t="shared" si="55"/>
        <v>3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40"/>
    </row>
    <row r="401" spans="1:89" x14ac:dyDescent="0.25">
      <c r="A401" s="18">
        <v>45684</v>
      </c>
      <c r="B401" s="20">
        <v>19200</v>
      </c>
      <c r="C401" s="20">
        <v>20660</v>
      </c>
      <c r="D401" s="20">
        <v>21699</v>
      </c>
      <c r="E401" s="20">
        <v>22036</v>
      </c>
      <c r="F401" s="20">
        <v>23574</v>
      </c>
      <c r="G401" s="20">
        <v>23957</v>
      </c>
      <c r="H401" s="20">
        <v>22552</v>
      </c>
      <c r="I401" s="20">
        <v>25030</v>
      </c>
      <c r="J401" s="20">
        <v>24579</v>
      </c>
      <c r="K401" s="20">
        <v>22231</v>
      </c>
      <c r="L401" s="20">
        <v>20315</v>
      </c>
      <c r="M401" s="20">
        <v>17381</v>
      </c>
      <c r="N401" s="20">
        <v>15798</v>
      </c>
      <c r="O401" s="20">
        <v>17335</v>
      </c>
      <c r="P401" s="20">
        <v>18881</v>
      </c>
      <c r="Q401" s="20">
        <v>22278</v>
      </c>
      <c r="R401" s="20">
        <v>23666</v>
      </c>
      <c r="S401" s="20">
        <v>22041</v>
      </c>
      <c r="T401" s="20">
        <v>20357</v>
      </c>
      <c r="U401" s="20">
        <v>18921</v>
      </c>
      <c r="V401" s="20">
        <v>18263</v>
      </c>
      <c r="W401" s="20">
        <v>18336</v>
      </c>
      <c r="X401" s="20">
        <v>17289</v>
      </c>
      <c r="Y401" s="20">
        <v>16734</v>
      </c>
      <c r="Z401" s="5"/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322701</v>
      </c>
      <c r="AD401" s="5">
        <f t="shared" si="50"/>
        <v>170412</v>
      </c>
      <c r="AE401" s="5">
        <f t="shared" si="51"/>
        <v>493113</v>
      </c>
      <c r="AG401" s="2">
        <f t="shared" si="52"/>
        <v>1</v>
      </c>
      <c r="AH401" s="2">
        <f t="shared" si="53"/>
        <v>2025</v>
      </c>
      <c r="AJ401" s="5">
        <f t="shared" si="54"/>
        <v>25030</v>
      </c>
      <c r="AK401" s="2">
        <f t="shared" si="55"/>
        <v>8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40"/>
    </row>
    <row r="402" spans="1:89" x14ac:dyDescent="0.25">
      <c r="A402" s="18">
        <v>45685</v>
      </c>
      <c r="B402" s="20">
        <v>16174</v>
      </c>
      <c r="C402" s="20">
        <v>16334</v>
      </c>
      <c r="D402" s="20">
        <v>16887</v>
      </c>
      <c r="E402" s="20">
        <v>17348</v>
      </c>
      <c r="F402" s="20">
        <v>18868</v>
      </c>
      <c r="G402" s="20">
        <v>20024</v>
      </c>
      <c r="H402" s="20">
        <v>19275</v>
      </c>
      <c r="I402" s="20">
        <v>21448</v>
      </c>
      <c r="J402" s="20">
        <v>22704</v>
      </c>
      <c r="K402" s="20">
        <v>23488</v>
      </c>
      <c r="L402" s="20">
        <v>23572</v>
      </c>
      <c r="M402" s="20">
        <v>20365</v>
      </c>
      <c r="N402" s="20">
        <v>16930</v>
      </c>
      <c r="O402" s="20">
        <v>15353</v>
      </c>
      <c r="P402" s="20">
        <v>17656</v>
      </c>
      <c r="Q402" s="20">
        <v>23053</v>
      </c>
      <c r="R402" s="20">
        <v>25215</v>
      </c>
      <c r="S402" s="20">
        <v>24485</v>
      </c>
      <c r="T402" s="20">
        <v>22639</v>
      </c>
      <c r="U402" s="20">
        <v>21871</v>
      </c>
      <c r="V402" s="20">
        <v>22414</v>
      </c>
      <c r="W402" s="20">
        <v>23685</v>
      </c>
      <c r="X402" s="20">
        <v>22969</v>
      </c>
      <c r="Y402" s="20">
        <v>22716</v>
      </c>
      <c r="Z402" s="5"/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347847</v>
      </c>
      <c r="AD402" s="5">
        <f t="shared" si="50"/>
        <v>147626</v>
      </c>
      <c r="AE402" s="5">
        <f t="shared" si="51"/>
        <v>495473</v>
      </c>
      <c r="AG402" s="2">
        <f t="shared" si="52"/>
        <v>1</v>
      </c>
      <c r="AH402" s="2">
        <f t="shared" si="53"/>
        <v>2025</v>
      </c>
      <c r="AJ402" s="5">
        <f t="shared" si="54"/>
        <v>25215</v>
      </c>
      <c r="AK402" s="2">
        <f t="shared" si="55"/>
        <v>17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40"/>
    </row>
    <row r="403" spans="1:89" x14ac:dyDescent="0.25">
      <c r="A403" s="18">
        <v>45686</v>
      </c>
      <c r="B403" s="20">
        <v>22542</v>
      </c>
      <c r="C403" s="20">
        <v>23067</v>
      </c>
      <c r="D403" s="20">
        <v>23753</v>
      </c>
      <c r="E403" s="20">
        <v>24061</v>
      </c>
      <c r="F403" s="20">
        <v>24983</v>
      </c>
      <c r="G403" s="20">
        <v>24837</v>
      </c>
      <c r="H403" s="20">
        <v>22847</v>
      </c>
      <c r="I403" s="20">
        <v>25361</v>
      </c>
      <c r="J403" s="20">
        <v>27228</v>
      </c>
      <c r="K403" s="20">
        <v>28652</v>
      </c>
      <c r="L403" s="20">
        <v>30513</v>
      </c>
      <c r="M403" s="20">
        <v>30050</v>
      </c>
      <c r="N403" s="20">
        <v>31198</v>
      </c>
      <c r="O403" s="20">
        <v>31414</v>
      </c>
      <c r="P403" s="20">
        <v>31609</v>
      </c>
      <c r="Q403" s="20">
        <v>30466</v>
      </c>
      <c r="R403" s="20">
        <v>28996</v>
      </c>
      <c r="S403" s="20">
        <v>26249</v>
      </c>
      <c r="T403" s="20">
        <v>24593</v>
      </c>
      <c r="U403" s="20">
        <v>22955</v>
      </c>
      <c r="V403" s="20">
        <v>22322</v>
      </c>
      <c r="W403" s="20">
        <v>22676</v>
      </c>
      <c r="X403" s="20">
        <v>21984</v>
      </c>
      <c r="Y403" s="20">
        <v>21250</v>
      </c>
      <c r="Z403" s="5"/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436266</v>
      </c>
      <c r="AD403" s="5">
        <f t="shared" si="50"/>
        <v>187340</v>
      </c>
      <c r="AE403" s="5">
        <f t="shared" si="51"/>
        <v>623606</v>
      </c>
      <c r="AG403" s="2">
        <f t="shared" si="52"/>
        <v>1</v>
      </c>
      <c r="AH403" s="2">
        <f t="shared" si="53"/>
        <v>2025</v>
      </c>
      <c r="AJ403" s="5">
        <f t="shared" si="54"/>
        <v>31609</v>
      </c>
      <c r="AK403" s="2">
        <f t="shared" si="55"/>
        <v>15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40"/>
    </row>
    <row r="404" spans="1:89" x14ac:dyDescent="0.25">
      <c r="A404" s="18">
        <v>45687</v>
      </c>
      <c r="B404" s="20">
        <v>21335</v>
      </c>
      <c r="C404" s="20">
        <v>22236</v>
      </c>
      <c r="D404" s="20">
        <v>21812</v>
      </c>
      <c r="E404" s="20">
        <v>23190</v>
      </c>
      <c r="F404" s="20">
        <v>23794</v>
      </c>
      <c r="G404" s="20">
        <v>23885</v>
      </c>
      <c r="H404" s="20">
        <v>22697</v>
      </c>
      <c r="I404" s="20">
        <v>25869</v>
      </c>
      <c r="J404" s="20">
        <v>26554</v>
      </c>
      <c r="K404" s="20">
        <v>27286</v>
      </c>
      <c r="L404" s="20">
        <v>28017</v>
      </c>
      <c r="M404" s="20">
        <v>26967</v>
      </c>
      <c r="N404" s="20">
        <v>27145</v>
      </c>
      <c r="O404" s="20">
        <v>26529</v>
      </c>
      <c r="P404" s="20">
        <v>26822</v>
      </c>
      <c r="Q404" s="20">
        <v>28070</v>
      </c>
      <c r="R404" s="20">
        <v>27676</v>
      </c>
      <c r="S404" s="20">
        <v>26437</v>
      </c>
      <c r="T404" s="20">
        <v>24643</v>
      </c>
      <c r="U404" s="20">
        <v>22724</v>
      </c>
      <c r="V404" s="20">
        <v>22614</v>
      </c>
      <c r="W404" s="20">
        <v>23513</v>
      </c>
      <c r="X404" s="20">
        <v>23146</v>
      </c>
      <c r="Y404" s="20">
        <v>22767</v>
      </c>
      <c r="Z404" s="5"/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414012</v>
      </c>
      <c r="AD404" s="5">
        <f t="shared" si="50"/>
        <v>181716</v>
      </c>
      <c r="AE404" s="5">
        <f t="shared" si="51"/>
        <v>595728</v>
      </c>
      <c r="AG404" s="2">
        <f t="shared" si="52"/>
        <v>1</v>
      </c>
      <c r="AH404" s="2">
        <f t="shared" si="53"/>
        <v>2025</v>
      </c>
      <c r="AJ404" s="5">
        <f t="shared" si="54"/>
        <v>28070</v>
      </c>
      <c r="AK404" s="2">
        <f t="shared" si="55"/>
        <v>16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40"/>
    </row>
    <row r="405" spans="1:89" x14ac:dyDescent="0.25">
      <c r="A405" s="18">
        <v>45688</v>
      </c>
      <c r="B405" s="20">
        <v>23260</v>
      </c>
      <c r="C405" s="20">
        <v>23637</v>
      </c>
      <c r="D405" s="20">
        <v>23027</v>
      </c>
      <c r="E405" s="20">
        <v>23169</v>
      </c>
      <c r="F405" s="20">
        <v>22576</v>
      </c>
      <c r="G405" s="20">
        <v>22524</v>
      </c>
      <c r="H405" s="20">
        <v>20858</v>
      </c>
      <c r="I405" s="20">
        <v>24224</v>
      </c>
      <c r="J405" s="20">
        <v>25493</v>
      </c>
      <c r="K405" s="20">
        <v>27067</v>
      </c>
      <c r="L405" s="20">
        <v>27167</v>
      </c>
      <c r="M405" s="20">
        <v>26286</v>
      </c>
      <c r="N405" s="20">
        <v>26556</v>
      </c>
      <c r="O405" s="20">
        <v>26533</v>
      </c>
      <c r="P405" s="20">
        <v>27297</v>
      </c>
      <c r="Q405" s="20">
        <v>27396</v>
      </c>
      <c r="R405" s="20">
        <v>25830</v>
      </c>
      <c r="S405" s="20">
        <v>23487</v>
      </c>
      <c r="T405" s="20">
        <v>21292</v>
      </c>
      <c r="U405" s="20">
        <v>20171</v>
      </c>
      <c r="V405" s="20">
        <v>20100</v>
      </c>
      <c r="W405" s="20">
        <v>21304</v>
      </c>
      <c r="X405" s="20">
        <v>21156</v>
      </c>
      <c r="Y405" s="20">
        <v>20191</v>
      </c>
      <c r="Z405" s="5"/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391359</v>
      </c>
      <c r="AD405" s="5">
        <f t="shared" si="50"/>
        <v>179242</v>
      </c>
      <c r="AE405" s="5">
        <f t="shared" si="51"/>
        <v>570601</v>
      </c>
      <c r="AG405" s="2">
        <f t="shared" si="52"/>
        <v>1</v>
      </c>
      <c r="AH405" s="2">
        <f t="shared" si="53"/>
        <v>2025</v>
      </c>
      <c r="AJ405" s="5">
        <f t="shared" si="54"/>
        <v>27396</v>
      </c>
      <c r="AK405" s="2">
        <f t="shared" si="55"/>
        <v>16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40"/>
    </row>
    <row r="406" spans="1:89" x14ac:dyDescent="0.25">
      <c r="A406" s="18">
        <v>45689</v>
      </c>
      <c r="B406" s="20">
        <v>19254</v>
      </c>
      <c r="C406" s="20">
        <v>19726</v>
      </c>
      <c r="D406" s="20">
        <v>20345</v>
      </c>
      <c r="E406" s="20">
        <v>20228</v>
      </c>
      <c r="F406" s="20">
        <v>20586</v>
      </c>
      <c r="G406" s="20">
        <v>21339</v>
      </c>
      <c r="H406" s="20">
        <v>19463</v>
      </c>
      <c r="I406" s="20">
        <v>21400</v>
      </c>
      <c r="J406" s="20">
        <v>23631</v>
      </c>
      <c r="K406" s="20">
        <v>24159</v>
      </c>
      <c r="L406" s="20">
        <v>23483</v>
      </c>
      <c r="M406" s="20">
        <v>23333</v>
      </c>
      <c r="N406" s="20">
        <v>22474</v>
      </c>
      <c r="O406" s="20">
        <v>22079</v>
      </c>
      <c r="P406" s="20">
        <v>22441</v>
      </c>
      <c r="Q406" s="20">
        <v>23634</v>
      </c>
      <c r="R406" s="20">
        <v>24996</v>
      </c>
      <c r="S406" s="20">
        <v>23574</v>
      </c>
      <c r="T406" s="20">
        <v>21947</v>
      </c>
      <c r="U406" s="20">
        <v>20951</v>
      </c>
      <c r="V406" s="20">
        <v>21747</v>
      </c>
      <c r="W406" s="20">
        <v>23180</v>
      </c>
      <c r="X406" s="20">
        <v>22582</v>
      </c>
      <c r="Y406" s="20">
        <v>22969</v>
      </c>
      <c r="Z406" s="5"/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529521</v>
      </c>
      <c r="AE406" s="5">
        <f t="shared" si="51"/>
        <v>529521</v>
      </c>
      <c r="AG406" s="2">
        <f t="shared" si="52"/>
        <v>2</v>
      </c>
      <c r="AH406" s="2">
        <f t="shared" si="53"/>
        <v>2025</v>
      </c>
      <c r="AJ406" s="5">
        <f t="shared" si="54"/>
        <v>24996</v>
      </c>
      <c r="AK406" s="2">
        <f t="shared" si="55"/>
        <v>17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40"/>
    </row>
    <row r="407" spans="1:89" x14ac:dyDescent="0.25">
      <c r="A407" s="18">
        <v>45690</v>
      </c>
      <c r="B407" s="20">
        <v>22832</v>
      </c>
      <c r="C407" s="20">
        <v>23192</v>
      </c>
      <c r="D407" s="20">
        <v>24023</v>
      </c>
      <c r="E407" s="20">
        <v>23629</v>
      </c>
      <c r="F407" s="20">
        <v>23894</v>
      </c>
      <c r="G407" s="20">
        <v>24146</v>
      </c>
      <c r="H407" s="20">
        <v>22170</v>
      </c>
      <c r="I407" s="20">
        <v>24027</v>
      </c>
      <c r="J407" s="20">
        <v>24954</v>
      </c>
      <c r="K407" s="20">
        <v>25421</v>
      </c>
      <c r="L407" s="20">
        <v>25699</v>
      </c>
      <c r="M407" s="20">
        <v>25699</v>
      </c>
      <c r="N407" s="20">
        <v>26498</v>
      </c>
      <c r="O407" s="20">
        <v>27403</v>
      </c>
      <c r="P407" s="20">
        <v>28225</v>
      </c>
      <c r="Q407" s="20">
        <v>28616</v>
      </c>
      <c r="R407" s="20">
        <v>28237</v>
      </c>
      <c r="S407" s="20">
        <v>25752</v>
      </c>
      <c r="T407" s="20">
        <v>24517</v>
      </c>
      <c r="U407" s="20">
        <v>22805</v>
      </c>
      <c r="V407" s="20">
        <v>23130</v>
      </c>
      <c r="W407" s="20">
        <v>23533</v>
      </c>
      <c r="X407" s="20">
        <v>21984</v>
      </c>
      <c r="Y407" s="20">
        <v>21931</v>
      </c>
      <c r="Z407" s="5"/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592317</v>
      </c>
      <c r="AE407" s="5">
        <f t="shared" si="51"/>
        <v>592317</v>
      </c>
      <c r="AG407" s="2">
        <f t="shared" si="52"/>
        <v>2</v>
      </c>
      <c r="AH407" s="2">
        <f t="shared" si="53"/>
        <v>2025</v>
      </c>
      <c r="AJ407" s="5">
        <f t="shared" si="54"/>
        <v>28616</v>
      </c>
      <c r="AK407" s="2">
        <f t="shared" si="55"/>
        <v>16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40"/>
    </row>
    <row r="408" spans="1:89" x14ac:dyDescent="0.25">
      <c r="A408" s="18">
        <v>45691</v>
      </c>
      <c r="B408" s="20">
        <v>21424</v>
      </c>
      <c r="C408" s="20">
        <v>20995</v>
      </c>
      <c r="D408" s="20">
        <v>21150</v>
      </c>
      <c r="E408" s="20">
        <v>20891</v>
      </c>
      <c r="F408" s="20">
        <v>21396</v>
      </c>
      <c r="G408" s="20">
        <v>21487</v>
      </c>
      <c r="H408" s="20">
        <v>20046</v>
      </c>
      <c r="I408" s="20">
        <v>23070</v>
      </c>
      <c r="J408" s="20">
        <v>25509</v>
      </c>
      <c r="K408" s="20">
        <v>26390</v>
      </c>
      <c r="L408" s="20">
        <v>25841</v>
      </c>
      <c r="M408" s="20">
        <v>24203</v>
      </c>
      <c r="N408" s="20">
        <v>23313</v>
      </c>
      <c r="O408" s="20">
        <v>23784</v>
      </c>
      <c r="P408" s="20">
        <v>25112</v>
      </c>
      <c r="Q408" s="20">
        <v>25682</v>
      </c>
      <c r="R408" s="20">
        <v>25364</v>
      </c>
      <c r="S408" s="20">
        <v>22810</v>
      </c>
      <c r="T408" s="20">
        <v>21075</v>
      </c>
      <c r="U408" s="20">
        <v>19576</v>
      </c>
      <c r="V408" s="20">
        <v>19701</v>
      </c>
      <c r="W408" s="20">
        <v>19818</v>
      </c>
      <c r="X408" s="20">
        <v>19527</v>
      </c>
      <c r="Y408" s="20">
        <v>18946</v>
      </c>
      <c r="Z408" s="5"/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370775</v>
      </c>
      <c r="AD408" s="5">
        <f t="shared" si="50"/>
        <v>166335</v>
      </c>
      <c r="AE408" s="5">
        <f t="shared" si="51"/>
        <v>537110</v>
      </c>
      <c r="AG408" s="2">
        <f t="shared" si="52"/>
        <v>2</v>
      </c>
      <c r="AH408" s="2">
        <f t="shared" si="53"/>
        <v>2025</v>
      </c>
      <c r="AJ408" s="5">
        <f t="shared" si="54"/>
        <v>26390</v>
      </c>
      <c r="AK408" s="2">
        <f t="shared" si="55"/>
        <v>10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40"/>
    </row>
    <row r="409" spans="1:89" x14ac:dyDescent="0.25">
      <c r="A409" s="18">
        <v>45692</v>
      </c>
      <c r="B409" s="20">
        <v>17928</v>
      </c>
      <c r="C409" s="20">
        <v>18215</v>
      </c>
      <c r="D409" s="20">
        <v>18848</v>
      </c>
      <c r="E409" s="20">
        <v>18969</v>
      </c>
      <c r="F409" s="20">
        <v>19009</v>
      </c>
      <c r="G409" s="20">
        <v>20134</v>
      </c>
      <c r="H409" s="20">
        <v>19535</v>
      </c>
      <c r="I409" s="20">
        <v>22175</v>
      </c>
      <c r="J409" s="20">
        <v>23385</v>
      </c>
      <c r="K409" s="20">
        <v>22143</v>
      </c>
      <c r="L409" s="20">
        <v>22722</v>
      </c>
      <c r="M409" s="20">
        <v>22418</v>
      </c>
      <c r="N409" s="20">
        <v>22659</v>
      </c>
      <c r="O409" s="20">
        <v>21604</v>
      </c>
      <c r="P409" s="20">
        <v>23056</v>
      </c>
      <c r="Q409" s="20">
        <v>24234</v>
      </c>
      <c r="R409" s="20">
        <v>24981</v>
      </c>
      <c r="S409" s="20">
        <v>23544</v>
      </c>
      <c r="T409" s="20">
        <v>22208</v>
      </c>
      <c r="U409" s="20">
        <v>20774</v>
      </c>
      <c r="V409" s="20">
        <v>21096</v>
      </c>
      <c r="W409" s="20">
        <v>21372</v>
      </c>
      <c r="X409" s="20">
        <v>21144</v>
      </c>
      <c r="Y409" s="20">
        <v>21105</v>
      </c>
      <c r="Z409" s="5"/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359515</v>
      </c>
      <c r="AD409" s="5">
        <f t="shared" si="50"/>
        <v>153743</v>
      </c>
      <c r="AE409" s="5">
        <f t="shared" si="51"/>
        <v>513258</v>
      </c>
      <c r="AG409" s="2">
        <f t="shared" si="52"/>
        <v>2</v>
      </c>
      <c r="AH409" s="2">
        <f t="shared" si="53"/>
        <v>2025</v>
      </c>
      <c r="AJ409" s="5">
        <f t="shared" si="54"/>
        <v>24981</v>
      </c>
      <c r="AK409" s="2">
        <f t="shared" si="55"/>
        <v>17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40"/>
    </row>
    <row r="410" spans="1:89" x14ac:dyDescent="0.25">
      <c r="A410" s="18">
        <v>45693</v>
      </c>
      <c r="B410" s="20">
        <v>20965</v>
      </c>
      <c r="C410" s="20">
        <v>21661</v>
      </c>
      <c r="D410" s="20">
        <v>22464</v>
      </c>
      <c r="E410" s="20">
        <v>23034</v>
      </c>
      <c r="F410" s="20">
        <v>23550</v>
      </c>
      <c r="G410" s="20">
        <v>24510</v>
      </c>
      <c r="H410" s="20">
        <v>22824</v>
      </c>
      <c r="I410" s="20">
        <v>25092</v>
      </c>
      <c r="J410" s="20">
        <v>23668</v>
      </c>
      <c r="K410" s="20">
        <v>21618</v>
      </c>
      <c r="L410" s="20">
        <v>20930</v>
      </c>
      <c r="M410" s="20">
        <v>20373</v>
      </c>
      <c r="N410" s="20">
        <v>20544</v>
      </c>
      <c r="O410" s="20">
        <v>20559</v>
      </c>
      <c r="P410" s="20">
        <v>21887</v>
      </c>
      <c r="Q410" s="20">
        <v>25565</v>
      </c>
      <c r="R410" s="20">
        <v>27687</v>
      </c>
      <c r="S410" s="20">
        <v>26233</v>
      </c>
      <c r="T410" s="20">
        <v>24520</v>
      </c>
      <c r="U410" s="20">
        <v>22502</v>
      </c>
      <c r="V410" s="20">
        <v>22749</v>
      </c>
      <c r="W410" s="20">
        <v>23153</v>
      </c>
      <c r="X410" s="20">
        <v>23205</v>
      </c>
      <c r="Y410" s="20">
        <v>23325</v>
      </c>
      <c r="Z410" s="5"/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370285</v>
      </c>
      <c r="AD410" s="5">
        <f t="shared" si="50"/>
        <v>182333</v>
      </c>
      <c r="AE410" s="5">
        <f t="shared" si="51"/>
        <v>552618</v>
      </c>
      <c r="AG410" s="2">
        <f t="shared" si="52"/>
        <v>2</v>
      </c>
      <c r="AH410" s="2">
        <f t="shared" si="53"/>
        <v>2025</v>
      </c>
      <c r="AJ410" s="5">
        <f t="shared" si="54"/>
        <v>27687</v>
      </c>
      <c r="AK410" s="2">
        <f t="shared" si="55"/>
        <v>17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40"/>
    </row>
    <row r="411" spans="1:89" x14ac:dyDescent="0.25">
      <c r="A411" s="18">
        <v>45694</v>
      </c>
      <c r="B411" s="20">
        <v>23635</v>
      </c>
      <c r="C411" s="20">
        <v>24220</v>
      </c>
      <c r="D411" s="20">
        <v>25261</v>
      </c>
      <c r="E411" s="20">
        <v>26311</v>
      </c>
      <c r="F411" s="20">
        <v>27030</v>
      </c>
      <c r="G411" s="20">
        <v>27649</v>
      </c>
      <c r="H411" s="20">
        <v>25524</v>
      </c>
      <c r="I411" s="20">
        <v>28015</v>
      </c>
      <c r="J411" s="20">
        <v>28261</v>
      </c>
      <c r="K411" s="20">
        <v>26558</v>
      </c>
      <c r="L411" s="20">
        <v>27730</v>
      </c>
      <c r="M411" s="20">
        <v>29379</v>
      </c>
      <c r="N411" s="20">
        <v>31415</v>
      </c>
      <c r="O411" s="20">
        <v>32637</v>
      </c>
      <c r="P411" s="20">
        <v>30966</v>
      </c>
      <c r="Q411" s="20">
        <v>28734</v>
      </c>
      <c r="R411" s="20">
        <v>26686</v>
      </c>
      <c r="S411" s="20">
        <v>23927</v>
      </c>
      <c r="T411" s="20">
        <v>21532</v>
      </c>
      <c r="U411" s="20">
        <v>19848</v>
      </c>
      <c r="V411" s="20">
        <v>20722</v>
      </c>
      <c r="W411" s="20">
        <v>21009</v>
      </c>
      <c r="X411" s="20">
        <v>20847</v>
      </c>
      <c r="Y411" s="20">
        <v>20608</v>
      </c>
      <c r="Z411" s="5"/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418266</v>
      </c>
      <c r="AD411" s="5">
        <f t="shared" si="50"/>
        <v>200238</v>
      </c>
      <c r="AE411" s="5">
        <f t="shared" si="51"/>
        <v>618504</v>
      </c>
      <c r="AG411" s="2">
        <f t="shared" si="52"/>
        <v>2</v>
      </c>
      <c r="AH411" s="2">
        <f t="shared" si="53"/>
        <v>2025</v>
      </c>
      <c r="AJ411" s="5">
        <f t="shared" si="54"/>
        <v>32637</v>
      </c>
      <c r="AK411" s="2">
        <f t="shared" si="55"/>
        <v>14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40"/>
    </row>
    <row r="412" spans="1:89" x14ac:dyDescent="0.25">
      <c r="A412" s="18">
        <v>45695</v>
      </c>
      <c r="B412" s="20">
        <v>18472</v>
      </c>
      <c r="C412" s="20">
        <v>18219</v>
      </c>
      <c r="D412" s="20">
        <v>18328</v>
      </c>
      <c r="E412" s="20">
        <v>19035</v>
      </c>
      <c r="F412" s="20">
        <v>20741</v>
      </c>
      <c r="G412" s="20">
        <v>21886</v>
      </c>
      <c r="H412" s="20">
        <v>20917</v>
      </c>
      <c r="I412" s="20">
        <v>22957</v>
      </c>
      <c r="J412" s="20">
        <v>23146</v>
      </c>
      <c r="K412" s="20">
        <v>23052</v>
      </c>
      <c r="L412" s="20">
        <v>21820</v>
      </c>
      <c r="M412" s="20">
        <v>21473</v>
      </c>
      <c r="N412" s="20">
        <v>21188</v>
      </c>
      <c r="O412" s="20">
        <v>21234</v>
      </c>
      <c r="P412" s="20">
        <v>22248</v>
      </c>
      <c r="Q412" s="20">
        <v>23973</v>
      </c>
      <c r="R412" s="20">
        <v>25086</v>
      </c>
      <c r="S412" s="20">
        <v>23420</v>
      </c>
      <c r="T412" s="20">
        <v>21755</v>
      </c>
      <c r="U412" s="20">
        <v>20477</v>
      </c>
      <c r="V412" s="20">
        <v>21140</v>
      </c>
      <c r="W412" s="20">
        <v>21711</v>
      </c>
      <c r="X412" s="20">
        <v>21555</v>
      </c>
      <c r="Y412" s="20">
        <v>21462</v>
      </c>
      <c r="Z412" s="5"/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356235</v>
      </c>
      <c r="AD412" s="5">
        <f t="shared" si="50"/>
        <v>159060</v>
      </c>
      <c r="AE412" s="5">
        <f t="shared" si="51"/>
        <v>515295</v>
      </c>
      <c r="AG412" s="2">
        <f t="shared" si="52"/>
        <v>2</v>
      </c>
      <c r="AH412" s="2">
        <f t="shared" si="53"/>
        <v>2025</v>
      </c>
      <c r="AJ412" s="5">
        <f t="shared" si="54"/>
        <v>25086</v>
      </c>
      <c r="AK412" s="2">
        <f t="shared" si="55"/>
        <v>17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40"/>
    </row>
    <row r="413" spans="1:89" x14ac:dyDescent="0.25">
      <c r="A413" s="18">
        <v>45696</v>
      </c>
      <c r="B413" s="20">
        <v>20750</v>
      </c>
      <c r="C413" s="20">
        <v>21394</v>
      </c>
      <c r="D413" s="20">
        <v>22012</v>
      </c>
      <c r="E413" s="20">
        <v>21854</v>
      </c>
      <c r="F413" s="20">
        <v>22204</v>
      </c>
      <c r="G413" s="20">
        <v>22476</v>
      </c>
      <c r="H413" s="20">
        <v>20833</v>
      </c>
      <c r="I413" s="20">
        <v>21996</v>
      </c>
      <c r="J413" s="20">
        <v>20326</v>
      </c>
      <c r="K413" s="20">
        <v>18643</v>
      </c>
      <c r="L413" s="20">
        <v>18257</v>
      </c>
      <c r="M413" s="20">
        <v>17711</v>
      </c>
      <c r="N413" s="20">
        <v>17484</v>
      </c>
      <c r="O413" s="20">
        <v>17756</v>
      </c>
      <c r="P413" s="20">
        <v>19509</v>
      </c>
      <c r="Q413" s="20">
        <v>22022</v>
      </c>
      <c r="R413" s="20">
        <v>24342</v>
      </c>
      <c r="S413" s="20">
        <v>23444</v>
      </c>
      <c r="T413" s="20">
        <v>21532</v>
      </c>
      <c r="U413" s="20">
        <v>20458</v>
      </c>
      <c r="V413" s="20">
        <v>20846</v>
      </c>
      <c r="W413" s="20">
        <v>22135</v>
      </c>
      <c r="X413" s="20">
        <v>21470</v>
      </c>
      <c r="Y413" s="20">
        <v>21648</v>
      </c>
      <c r="Z413" s="5"/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501102</v>
      </c>
      <c r="AE413" s="5">
        <f t="shared" si="51"/>
        <v>501102</v>
      </c>
      <c r="AG413" s="2">
        <f t="shared" si="52"/>
        <v>2</v>
      </c>
      <c r="AH413" s="2">
        <f t="shared" si="53"/>
        <v>2025</v>
      </c>
      <c r="AJ413" s="5">
        <f t="shared" si="54"/>
        <v>24342</v>
      </c>
      <c r="AK413" s="2">
        <f t="shared" si="55"/>
        <v>17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40"/>
    </row>
    <row r="414" spans="1:89" x14ac:dyDescent="0.25">
      <c r="A414" s="18">
        <v>45697</v>
      </c>
      <c r="B414" s="20">
        <v>20783</v>
      </c>
      <c r="C414" s="20">
        <v>21187</v>
      </c>
      <c r="D414" s="20">
        <v>21849</v>
      </c>
      <c r="E414" s="20">
        <v>21697</v>
      </c>
      <c r="F414" s="20">
        <v>22087</v>
      </c>
      <c r="G414" s="20">
        <v>21944</v>
      </c>
      <c r="H414" s="20">
        <v>20088</v>
      </c>
      <c r="I414" s="20">
        <v>22427</v>
      </c>
      <c r="J414" s="20">
        <v>24697</v>
      </c>
      <c r="K414" s="20">
        <v>25937</v>
      </c>
      <c r="L414" s="20">
        <v>26442</v>
      </c>
      <c r="M414" s="20">
        <v>26574</v>
      </c>
      <c r="N414" s="20">
        <v>26634</v>
      </c>
      <c r="O414" s="20">
        <v>26576</v>
      </c>
      <c r="P414" s="20">
        <v>26556</v>
      </c>
      <c r="Q414" s="20">
        <v>26467</v>
      </c>
      <c r="R414" s="20">
        <v>26591</v>
      </c>
      <c r="S414" s="20">
        <v>25621</v>
      </c>
      <c r="T414" s="20">
        <v>23584</v>
      </c>
      <c r="U414" s="20">
        <v>21821</v>
      </c>
      <c r="V414" s="20">
        <v>22505</v>
      </c>
      <c r="W414" s="20">
        <v>23512</v>
      </c>
      <c r="X414" s="20">
        <v>23204</v>
      </c>
      <c r="Y414" s="20">
        <v>23653</v>
      </c>
      <c r="Z414" s="5"/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572436</v>
      </c>
      <c r="AE414" s="5">
        <f t="shared" si="51"/>
        <v>572436</v>
      </c>
      <c r="AG414" s="2">
        <f t="shared" si="52"/>
        <v>2</v>
      </c>
      <c r="AH414" s="2">
        <f t="shared" si="53"/>
        <v>2025</v>
      </c>
      <c r="AJ414" s="5">
        <f t="shared" si="54"/>
        <v>26634</v>
      </c>
      <c r="AK414" s="2">
        <f t="shared" si="55"/>
        <v>13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40"/>
    </row>
    <row r="415" spans="1:89" x14ac:dyDescent="0.25">
      <c r="A415" s="18">
        <v>45698</v>
      </c>
      <c r="B415" s="20">
        <v>23086</v>
      </c>
      <c r="C415" s="20">
        <v>23500</v>
      </c>
      <c r="D415" s="20">
        <v>24453</v>
      </c>
      <c r="E415" s="20">
        <v>24606</v>
      </c>
      <c r="F415" s="20">
        <v>24740</v>
      </c>
      <c r="G415" s="20">
        <v>25334</v>
      </c>
      <c r="H415" s="20">
        <v>23959</v>
      </c>
      <c r="I415" s="20">
        <v>26362</v>
      </c>
      <c r="J415" s="20">
        <v>25957</v>
      </c>
      <c r="K415" s="20">
        <v>24895</v>
      </c>
      <c r="L415" s="20">
        <v>23964</v>
      </c>
      <c r="M415" s="20">
        <v>22762</v>
      </c>
      <c r="N415" s="20">
        <v>22578</v>
      </c>
      <c r="O415" s="20">
        <v>23428</v>
      </c>
      <c r="P415" s="20">
        <v>24422</v>
      </c>
      <c r="Q415" s="20">
        <v>25956</v>
      </c>
      <c r="R415" s="20">
        <v>26472</v>
      </c>
      <c r="S415" s="20">
        <v>25167</v>
      </c>
      <c r="T415" s="20">
        <v>23759</v>
      </c>
      <c r="U415" s="20">
        <v>22276</v>
      </c>
      <c r="V415" s="20">
        <v>22976</v>
      </c>
      <c r="W415" s="20">
        <v>23549</v>
      </c>
      <c r="X415" s="20">
        <v>23578</v>
      </c>
      <c r="Y415" s="20">
        <v>23225</v>
      </c>
      <c r="Z415" s="5"/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388101</v>
      </c>
      <c r="AD415" s="5">
        <f t="shared" si="50"/>
        <v>192903</v>
      </c>
      <c r="AE415" s="5">
        <f t="shared" si="51"/>
        <v>581004</v>
      </c>
      <c r="AG415" s="2">
        <f t="shared" si="52"/>
        <v>2</v>
      </c>
      <c r="AH415" s="2">
        <f t="shared" si="53"/>
        <v>2025</v>
      </c>
      <c r="AJ415" s="5">
        <f t="shared" si="54"/>
        <v>26472</v>
      </c>
      <c r="AK415" s="2">
        <f t="shared" si="55"/>
        <v>17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40"/>
    </row>
    <row r="416" spans="1:89" x14ac:dyDescent="0.25">
      <c r="A416" s="18">
        <v>45699</v>
      </c>
      <c r="B416" s="20">
        <v>23174</v>
      </c>
      <c r="C416" s="20">
        <v>23594</v>
      </c>
      <c r="D416" s="20">
        <v>24567</v>
      </c>
      <c r="E416" s="20">
        <v>25228</v>
      </c>
      <c r="F416" s="20">
        <v>26123</v>
      </c>
      <c r="G416" s="20">
        <v>26669</v>
      </c>
      <c r="H416" s="20">
        <v>24926</v>
      </c>
      <c r="I416" s="20">
        <v>27068</v>
      </c>
      <c r="J416" s="20">
        <v>25506</v>
      </c>
      <c r="K416" s="20">
        <v>23063</v>
      </c>
      <c r="L416" s="20">
        <v>21684</v>
      </c>
      <c r="M416" s="20">
        <v>19395</v>
      </c>
      <c r="N416" s="20">
        <v>18455</v>
      </c>
      <c r="O416" s="20">
        <v>18733</v>
      </c>
      <c r="P416" s="20">
        <v>19948</v>
      </c>
      <c r="Q416" s="20">
        <v>22416</v>
      </c>
      <c r="R416" s="20">
        <v>23992</v>
      </c>
      <c r="S416" s="20">
        <v>22790</v>
      </c>
      <c r="T416" s="20">
        <v>21019</v>
      </c>
      <c r="U416" s="20">
        <v>19765</v>
      </c>
      <c r="V416" s="20">
        <v>20267</v>
      </c>
      <c r="W416" s="20">
        <v>20719</v>
      </c>
      <c r="X416" s="20">
        <v>20333</v>
      </c>
      <c r="Y416" s="20">
        <v>20368</v>
      </c>
      <c r="Z416" s="5"/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345153</v>
      </c>
      <c r="AD416" s="5">
        <f t="shared" si="50"/>
        <v>194649</v>
      </c>
      <c r="AE416" s="5">
        <f t="shared" si="51"/>
        <v>539802</v>
      </c>
      <c r="AG416" s="2">
        <f t="shared" si="52"/>
        <v>2</v>
      </c>
      <c r="AH416" s="2">
        <f t="shared" si="53"/>
        <v>2025</v>
      </c>
      <c r="AJ416" s="5">
        <f t="shared" si="54"/>
        <v>27068</v>
      </c>
      <c r="AK416" s="2">
        <f t="shared" si="55"/>
        <v>8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40"/>
    </row>
    <row r="417" spans="1:89" x14ac:dyDescent="0.25">
      <c r="A417" s="18">
        <v>45700</v>
      </c>
      <c r="B417" s="20">
        <v>20301</v>
      </c>
      <c r="C417" s="20">
        <v>20880</v>
      </c>
      <c r="D417" s="20">
        <v>21189</v>
      </c>
      <c r="E417" s="20">
        <v>21929</v>
      </c>
      <c r="F417" s="20">
        <v>21914</v>
      </c>
      <c r="G417" s="20">
        <v>23582</v>
      </c>
      <c r="H417" s="20">
        <v>23196</v>
      </c>
      <c r="I417" s="20">
        <v>24632</v>
      </c>
      <c r="J417" s="20">
        <v>22676</v>
      </c>
      <c r="K417" s="20">
        <v>20736</v>
      </c>
      <c r="L417" s="20">
        <v>20429</v>
      </c>
      <c r="M417" s="20">
        <v>19340</v>
      </c>
      <c r="N417" s="20">
        <v>19015</v>
      </c>
      <c r="O417" s="20">
        <v>19026</v>
      </c>
      <c r="P417" s="20">
        <v>20656</v>
      </c>
      <c r="Q417" s="20">
        <v>23735</v>
      </c>
      <c r="R417" s="20">
        <v>25957</v>
      </c>
      <c r="S417" s="20">
        <v>24497</v>
      </c>
      <c r="T417" s="20">
        <v>23042</v>
      </c>
      <c r="U417" s="20">
        <v>21678</v>
      </c>
      <c r="V417" s="20">
        <v>22217</v>
      </c>
      <c r="W417" s="20">
        <v>22478</v>
      </c>
      <c r="X417" s="20">
        <v>22068</v>
      </c>
      <c r="Y417" s="20">
        <v>22211</v>
      </c>
      <c r="Z417" s="5"/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352182</v>
      </c>
      <c r="AD417" s="5">
        <f t="shared" si="50"/>
        <v>175202</v>
      </c>
      <c r="AE417" s="5">
        <f t="shared" si="51"/>
        <v>527384</v>
      </c>
      <c r="AG417" s="2">
        <f t="shared" si="52"/>
        <v>2</v>
      </c>
      <c r="AH417" s="2">
        <f t="shared" si="53"/>
        <v>2025</v>
      </c>
      <c r="AJ417" s="5">
        <f t="shared" si="54"/>
        <v>25957</v>
      </c>
      <c r="AK417" s="2">
        <f t="shared" si="55"/>
        <v>17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40"/>
    </row>
    <row r="418" spans="1:89" x14ac:dyDescent="0.25">
      <c r="A418" s="18">
        <v>45701</v>
      </c>
      <c r="B418" s="20">
        <v>21256</v>
      </c>
      <c r="C418" s="20">
        <v>21491</v>
      </c>
      <c r="D418" s="20">
        <v>21485</v>
      </c>
      <c r="E418" s="20">
        <v>21518</v>
      </c>
      <c r="F418" s="20">
        <v>21176</v>
      </c>
      <c r="G418" s="20">
        <v>21858</v>
      </c>
      <c r="H418" s="20">
        <v>20423</v>
      </c>
      <c r="I418" s="20">
        <v>23119</v>
      </c>
      <c r="J418" s="20">
        <v>25526</v>
      </c>
      <c r="K418" s="20">
        <v>26814</v>
      </c>
      <c r="L418" s="20">
        <v>27402</v>
      </c>
      <c r="M418" s="20">
        <v>28091</v>
      </c>
      <c r="N418" s="20">
        <v>28285</v>
      </c>
      <c r="O418" s="20">
        <v>29745</v>
      </c>
      <c r="P418" s="20">
        <v>29473</v>
      </c>
      <c r="Q418" s="20">
        <v>29139</v>
      </c>
      <c r="R418" s="20">
        <v>27208</v>
      </c>
      <c r="S418" s="20">
        <v>24518</v>
      </c>
      <c r="T418" s="20">
        <v>23183</v>
      </c>
      <c r="U418" s="20">
        <v>21310</v>
      </c>
      <c r="V418" s="20">
        <v>21737</v>
      </c>
      <c r="W418" s="20">
        <v>21864</v>
      </c>
      <c r="X418" s="20">
        <v>21853</v>
      </c>
      <c r="Y418" s="20">
        <v>22061</v>
      </c>
      <c r="Z418" s="5"/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409267</v>
      </c>
      <c r="AD418" s="5">
        <f t="shared" si="50"/>
        <v>171268</v>
      </c>
      <c r="AE418" s="5">
        <f t="shared" si="51"/>
        <v>580535</v>
      </c>
      <c r="AG418" s="2">
        <f t="shared" si="52"/>
        <v>2</v>
      </c>
      <c r="AH418" s="2">
        <f t="shared" si="53"/>
        <v>2025</v>
      </c>
      <c r="AJ418" s="5">
        <f t="shared" si="54"/>
        <v>29745</v>
      </c>
      <c r="AK418" s="2">
        <f t="shared" si="55"/>
        <v>14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40"/>
    </row>
    <row r="419" spans="1:89" x14ac:dyDescent="0.25">
      <c r="A419" s="18">
        <v>45702</v>
      </c>
      <c r="B419" s="20">
        <v>21053</v>
      </c>
      <c r="C419" s="20">
        <v>20443</v>
      </c>
      <c r="D419" s="20">
        <v>20444</v>
      </c>
      <c r="E419" s="20">
        <v>20767</v>
      </c>
      <c r="F419" s="20">
        <v>20992</v>
      </c>
      <c r="G419" s="20">
        <v>21475</v>
      </c>
      <c r="H419" s="20">
        <v>20399</v>
      </c>
      <c r="I419" s="20">
        <v>22423</v>
      </c>
      <c r="J419" s="20">
        <v>22367</v>
      </c>
      <c r="K419" s="20">
        <v>22303</v>
      </c>
      <c r="L419" s="20">
        <v>21826</v>
      </c>
      <c r="M419" s="20">
        <v>21095</v>
      </c>
      <c r="N419" s="20">
        <v>21693</v>
      </c>
      <c r="O419" s="20">
        <v>21846</v>
      </c>
      <c r="P419" s="20">
        <v>22386</v>
      </c>
      <c r="Q419" s="20">
        <v>23467</v>
      </c>
      <c r="R419" s="20">
        <v>24681</v>
      </c>
      <c r="S419" s="20">
        <v>22850</v>
      </c>
      <c r="T419" s="20">
        <v>21551</v>
      </c>
      <c r="U419" s="20">
        <v>20014</v>
      </c>
      <c r="V419" s="20">
        <v>20426</v>
      </c>
      <c r="W419" s="20">
        <v>21222</v>
      </c>
      <c r="X419" s="20">
        <v>21513</v>
      </c>
      <c r="Y419" s="20">
        <v>21557</v>
      </c>
      <c r="Z419" s="5"/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351663</v>
      </c>
      <c r="AD419" s="5">
        <f t="shared" si="50"/>
        <v>167130</v>
      </c>
      <c r="AE419" s="5">
        <f t="shared" si="51"/>
        <v>518793</v>
      </c>
      <c r="AG419" s="2">
        <f t="shared" si="52"/>
        <v>2</v>
      </c>
      <c r="AH419" s="2">
        <f t="shared" si="53"/>
        <v>2025</v>
      </c>
      <c r="AJ419" s="5">
        <f t="shared" si="54"/>
        <v>24681</v>
      </c>
      <c r="AK419" s="2">
        <f t="shared" si="55"/>
        <v>17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40"/>
    </row>
    <row r="420" spans="1:89" x14ac:dyDescent="0.25">
      <c r="A420" s="18">
        <v>45703</v>
      </c>
      <c r="B420" s="20">
        <v>20940</v>
      </c>
      <c r="C420" s="20">
        <v>21346</v>
      </c>
      <c r="D420" s="20">
        <v>22445</v>
      </c>
      <c r="E420" s="20">
        <v>22053</v>
      </c>
      <c r="F420" s="20">
        <v>22112</v>
      </c>
      <c r="G420" s="20">
        <v>22083</v>
      </c>
      <c r="H420" s="20">
        <v>20443</v>
      </c>
      <c r="I420" s="20">
        <v>22337</v>
      </c>
      <c r="J420" s="20">
        <v>22411</v>
      </c>
      <c r="K420" s="20">
        <v>20405</v>
      </c>
      <c r="L420" s="20">
        <v>20372</v>
      </c>
      <c r="M420" s="20">
        <v>19606</v>
      </c>
      <c r="N420" s="20">
        <v>18113</v>
      </c>
      <c r="O420" s="20">
        <v>17702</v>
      </c>
      <c r="P420" s="20">
        <v>19616</v>
      </c>
      <c r="Q420" s="20">
        <v>22279</v>
      </c>
      <c r="R420" s="20">
        <v>23363</v>
      </c>
      <c r="S420" s="20">
        <v>22798</v>
      </c>
      <c r="T420" s="20">
        <v>21062</v>
      </c>
      <c r="U420" s="20">
        <v>20071</v>
      </c>
      <c r="V420" s="20">
        <v>20478</v>
      </c>
      <c r="W420" s="20">
        <v>21537</v>
      </c>
      <c r="X420" s="20">
        <v>21224</v>
      </c>
      <c r="Y420" s="20">
        <v>21373</v>
      </c>
      <c r="Z420" s="5"/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506169</v>
      </c>
      <c r="AE420" s="5">
        <f t="shared" si="51"/>
        <v>506169</v>
      </c>
      <c r="AG420" s="2">
        <f t="shared" si="52"/>
        <v>2</v>
      </c>
      <c r="AH420" s="2">
        <f t="shared" si="53"/>
        <v>2025</v>
      </c>
      <c r="AJ420" s="5">
        <f t="shared" si="54"/>
        <v>23363</v>
      </c>
      <c r="AK420" s="2">
        <f t="shared" si="55"/>
        <v>17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40"/>
    </row>
    <row r="421" spans="1:89" x14ac:dyDescent="0.25">
      <c r="A421" s="18">
        <v>45704</v>
      </c>
      <c r="B421" s="20">
        <v>21130</v>
      </c>
      <c r="C421" s="20">
        <v>21327</v>
      </c>
      <c r="D421" s="20">
        <v>21642</v>
      </c>
      <c r="E421" s="20">
        <v>21379</v>
      </c>
      <c r="F421" s="20">
        <v>21372</v>
      </c>
      <c r="G421" s="20">
        <v>21477</v>
      </c>
      <c r="H421" s="20">
        <v>19414</v>
      </c>
      <c r="I421" s="20">
        <v>20998</v>
      </c>
      <c r="J421" s="20">
        <v>23162</v>
      </c>
      <c r="K421" s="20">
        <v>25637</v>
      </c>
      <c r="L421" s="20">
        <v>28007</v>
      </c>
      <c r="M421" s="20">
        <v>29127</v>
      </c>
      <c r="N421" s="20">
        <v>29613</v>
      </c>
      <c r="O421" s="20">
        <v>29733</v>
      </c>
      <c r="P421" s="20">
        <v>28961</v>
      </c>
      <c r="Q421" s="20">
        <v>27046</v>
      </c>
      <c r="R421" s="20">
        <v>26073</v>
      </c>
      <c r="S421" s="20">
        <v>23622</v>
      </c>
      <c r="T421" s="20">
        <v>21239</v>
      </c>
      <c r="U421" s="20">
        <v>19649</v>
      </c>
      <c r="V421" s="20">
        <v>20018</v>
      </c>
      <c r="W421" s="20">
        <v>21025</v>
      </c>
      <c r="X421" s="20">
        <v>21004</v>
      </c>
      <c r="Y421" s="20">
        <v>20557</v>
      </c>
      <c r="Z421" s="5"/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563212</v>
      </c>
      <c r="AE421" s="5">
        <f t="shared" si="51"/>
        <v>563212</v>
      </c>
      <c r="AG421" s="2">
        <f t="shared" si="52"/>
        <v>2</v>
      </c>
      <c r="AH421" s="2">
        <f t="shared" si="53"/>
        <v>2025</v>
      </c>
      <c r="AJ421" s="5">
        <f t="shared" si="54"/>
        <v>29733</v>
      </c>
      <c r="AK421" s="2">
        <f t="shared" si="55"/>
        <v>14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40"/>
    </row>
    <row r="422" spans="1:89" x14ac:dyDescent="0.25">
      <c r="A422" s="18">
        <v>45705</v>
      </c>
      <c r="B422" s="20">
        <v>20084</v>
      </c>
      <c r="C422" s="20">
        <v>19906</v>
      </c>
      <c r="D422" s="20">
        <v>20226</v>
      </c>
      <c r="E422" s="20">
        <v>20388</v>
      </c>
      <c r="F422" s="20">
        <v>20621</v>
      </c>
      <c r="G422" s="20">
        <v>21343</v>
      </c>
      <c r="H422" s="20">
        <v>19635</v>
      </c>
      <c r="I422" s="20">
        <v>21206</v>
      </c>
      <c r="J422" s="20">
        <v>22512</v>
      </c>
      <c r="K422" s="20">
        <v>23112</v>
      </c>
      <c r="L422" s="20">
        <v>23573</v>
      </c>
      <c r="M422" s="20">
        <v>23477</v>
      </c>
      <c r="N422" s="20">
        <v>23432</v>
      </c>
      <c r="O422" s="20">
        <v>23030</v>
      </c>
      <c r="P422" s="20">
        <v>22730</v>
      </c>
      <c r="Q422" s="20">
        <v>22767</v>
      </c>
      <c r="R422" s="20">
        <v>24073</v>
      </c>
      <c r="S422" s="20">
        <v>23512</v>
      </c>
      <c r="T422" s="20">
        <v>22091</v>
      </c>
      <c r="U422" s="20">
        <v>20878</v>
      </c>
      <c r="V422" s="20">
        <v>20810</v>
      </c>
      <c r="W422" s="20">
        <v>21483</v>
      </c>
      <c r="X422" s="20">
        <v>20790</v>
      </c>
      <c r="Y422" s="20">
        <v>21020</v>
      </c>
      <c r="Z422" s="5"/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522699</v>
      </c>
      <c r="AE422" s="5">
        <f t="shared" si="51"/>
        <v>522699</v>
      </c>
      <c r="AG422" s="2">
        <f t="shared" si="52"/>
        <v>2</v>
      </c>
      <c r="AH422" s="2">
        <f t="shared" si="53"/>
        <v>2025</v>
      </c>
      <c r="AJ422" s="5">
        <f t="shared" si="54"/>
        <v>24073</v>
      </c>
      <c r="AK422" s="2">
        <f t="shared" si="55"/>
        <v>17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40"/>
    </row>
    <row r="423" spans="1:89" x14ac:dyDescent="0.25">
      <c r="A423" s="18">
        <v>45706</v>
      </c>
      <c r="B423" s="20">
        <v>21137</v>
      </c>
      <c r="C423" s="20">
        <v>21306</v>
      </c>
      <c r="D423" s="20">
        <v>22159</v>
      </c>
      <c r="E423" s="20">
        <v>22390</v>
      </c>
      <c r="F423" s="20">
        <v>22693</v>
      </c>
      <c r="G423" s="20">
        <v>23401</v>
      </c>
      <c r="H423" s="20">
        <v>21795</v>
      </c>
      <c r="I423" s="20">
        <v>23894</v>
      </c>
      <c r="J423" s="20">
        <v>25906</v>
      </c>
      <c r="K423" s="20">
        <v>26428</v>
      </c>
      <c r="L423" s="20">
        <v>25984</v>
      </c>
      <c r="M423" s="20">
        <v>25345</v>
      </c>
      <c r="N423" s="20">
        <v>25059</v>
      </c>
      <c r="O423" s="20">
        <v>24841</v>
      </c>
      <c r="P423" s="20">
        <v>25426</v>
      </c>
      <c r="Q423" s="20">
        <v>26400</v>
      </c>
      <c r="R423" s="20">
        <v>25647</v>
      </c>
      <c r="S423" s="20">
        <v>24145</v>
      </c>
      <c r="T423" s="20">
        <v>23086</v>
      </c>
      <c r="U423" s="20">
        <v>21568</v>
      </c>
      <c r="V423" s="20">
        <v>22065</v>
      </c>
      <c r="W423" s="20">
        <v>22308</v>
      </c>
      <c r="X423" s="20">
        <v>22370</v>
      </c>
      <c r="Y423" s="20">
        <v>22586</v>
      </c>
      <c r="Z423" s="5"/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390472</v>
      </c>
      <c r="AD423" s="5">
        <f t="shared" si="50"/>
        <v>177467</v>
      </c>
      <c r="AE423" s="5">
        <f t="shared" si="51"/>
        <v>567939</v>
      </c>
      <c r="AG423" s="2">
        <f t="shared" si="52"/>
        <v>2</v>
      </c>
      <c r="AH423" s="2">
        <f t="shared" si="53"/>
        <v>2025</v>
      </c>
      <c r="AJ423" s="5">
        <f t="shared" si="54"/>
        <v>26428</v>
      </c>
      <c r="AK423" s="2">
        <f t="shared" si="55"/>
        <v>10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40"/>
    </row>
    <row r="424" spans="1:89" x14ac:dyDescent="0.25">
      <c r="A424" s="18">
        <v>45707</v>
      </c>
      <c r="B424" s="20">
        <v>22256</v>
      </c>
      <c r="C424" s="20">
        <v>22382</v>
      </c>
      <c r="D424" s="20">
        <v>22710</v>
      </c>
      <c r="E424" s="20">
        <v>23257</v>
      </c>
      <c r="F424" s="20">
        <v>23505</v>
      </c>
      <c r="G424" s="20">
        <v>23857</v>
      </c>
      <c r="H424" s="20">
        <v>21772</v>
      </c>
      <c r="I424" s="20">
        <v>23870</v>
      </c>
      <c r="J424" s="20">
        <v>23912</v>
      </c>
      <c r="K424" s="20">
        <v>24602</v>
      </c>
      <c r="L424" s="20">
        <v>23998</v>
      </c>
      <c r="M424" s="20">
        <v>23095</v>
      </c>
      <c r="N424" s="20">
        <v>22011</v>
      </c>
      <c r="O424" s="20">
        <v>21886</v>
      </c>
      <c r="P424" s="20">
        <v>22035</v>
      </c>
      <c r="Q424" s="20">
        <v>23430</v>
      </c>
      <c r="R424" s="20">
        <v>24600</v>
      </c>
      <c r="S424" s="20">
        <v>23372</v>
      </c>
      <c r="T424" s="20">
        <v>21643</v>
      </c>
      <c r="U424" s="20">
        <v>20113</v>
      </c>
      <c r="V424" s="20">
        <v>20529</v>
      </c>
      <c r="W424" s="20">
        <v>21474</v>
      </c>
      <c r="X424" s="20">
        <v>21093</v>
      </c>
      <c r="Y424" s="20">
        <v>21225</v>
      </c>
      <c r="Z424" s="5"/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361663</v>
      </c>
      <c r="AD424" s="5">
        <f t="shared" si="50"/>
        <v>180964</v>
      </c>
      <c r="AE424" s="5">
        <f t="shared" si="51"/>
        <v>542627</v>
      </c>
      <c r="AG424" s="2">
        <f t="shared" si="52"/>
        <v>2</v>
      </c>
      <c r="AH424" s="2">
        <f t="shared" si="53"/>
        <v>2025</v>
      </c>
      <c r="AJ424" s="5">
        <f t="shared" si="54"/>
        <v>24602</v>
      </c>
      <c r="AK424" s="2">
        <f t="shared" si="55"/>
        <v>10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40"/>
    </row>
    <row r="425" spans="1:89" x14ac:dyDescent="0.25">
      <c r="A425" s="18">
        <v>45708</v>
      </c>
      <c r="B425" s="20">
        <v>20818</v>
      </c>
      <c r="C425" s="20">
        <v>21378</v>
      </c>
      <c r="D425" s="20">
        <v>21682</v>
      </c>
      <c r="E425" s="20">
        <v>22588</v>
      </c>
      <c r="F425" s="20">
        <v>23865</v>
      </c>
      <c r="G425" s="20">
        <v>23993</v>
      </c>
      <c r="H425" s="20">
        <v>22069</v>
      </c>
      <c r="I425" s="20">
        <v>23531</v>
      </c>
      <c r="J425" s="20">
        <v>23365</v>
      </c>
      <c r="K425" s="20">
        <v>22190</v>
      </c>
      <c r="L425" s="20">
        <v>20668</v>
      </c>
      <c r="M425" s="20">
        <v>19234</v>
      </c>
      <c r="N425" s="20">
        <v>18466</v>
      </c>
      <c r="O425" s="20">
        <v>20301</v>
      </c>
      <c r="P425" s="20">
        <v>22382</v>
      </c>
      <c r="Q425" s="20">
        <v>23522</v>
      </c>
      <c r="R425" s="20">
        <v>23905</v>
      </c>
      <c r="S425" s="20">
        <v>22534</v>
      </c>
      <c r="T425" s="20">
        <v>21212</v>
      </c>
      <c r="U425" s="20">
        <v>19555</v>
      </c>
      <c r="V425" s="20">
        <v>19659</v>
      </c>
      <c r="W425" s="20">
        <v>19373</v>
      </c>
      <c r="X425" s="20">
        <v>19050</v>
      </c>
      <c r="Y425" s="20">
        <v>19045</v>
      </c>
      <c r="Z425" s="5"/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338947</v>
      </c>
      <c r="AD425" s="5">
        <f t="shared" si="50"/>
        <v>175438</v>
      </c>
      <c r="AE425" s="5">
        <f t="shared" si="51"/>
        <v>514385</v>
      </c>
      <c r="AG425" s="2">
        <f t="shared" si="52"/>
        <v>2</v>
      </c>
      <c r="AH425" s="2">
        <f t="shared" si="53"/>
        <v>2025</v>
      </c>
      <c r="AJ425" s="5">
        <f t="shared" si="54"/>
        <v>23993</v>
      </c>
      <c r="AK425" s="2">
        <f t="shared" si="55"/>
        <v>6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40"/>
    </row>
    <row r="426" spans="1:89" x14ac:dyDescent="0.25">
      <c r="A426" s="18">
        <v>45709</v>
      </c>
      <c r="B426" s="20">
        <v>18670</v>
      </c>
      <c r="C426" s="20">
        <v>18166</v>
      </c>
      <c r="D426" s="20">
        <v>18645</v>
      </c>
      <c r="E426" s="20">
        <v>19021</v>
      </c>
      <c r="F426" s="20">
        <v>19404</v>
      </c>
      <c r="G426" s="20">
        <v>19603</v>
      </c>
      <c r="H426" s="20">
        <v>18284</v>
      </c>
      <c r="I426" s="20">
        <v>19855</v>
      </c>
      <c r="J426" s="20">
        <v>20891</v>
      </c>
      <c r="K426" s="20">
        <v>21537</v>
      </c>
      <c r="L426" s="20">
        <v>19504</v>
      </c>
      <c r="M426" s="20">
        <v>17803</v>
      </c>
      <c r="N426" s="20">
        <v>16954</v>
      </c>
      <c r="O426" s="20">
        <v>16766</v>
      </c>
      <c r="P426" s="20">
        <v>18118</v>
      </c>
      <c r="Q426" s="20">
        <v>20893</v>
      </c>
      <c r="R426" s="20">
        <v>23281</v>
      </c>
      <c r="S426" s="20">
        <v>20499</v>
      </c>
      <c r="T426" s="20">
        <v>19361</v>
      </c>
      <c r="U426" s="20">
        <v>18066</v>
      </c>
      <c r="V426" s="20">
        <v>18459</v>
      </c>
      <c r="W426" s="20">
        <v>19306</v>
      </c>
      <c r="X426" s="20">
        <v>19402</v>
      </c>
      <c r="Y426" s="20">
        <v>19319</v>
      </c>
      <c r="Z426" s="5"/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310695</v>
      </c>
      <c r="AD426" s="5">
        <f t="shared" si="50"/>
        <v>151112</v>
      </c>
      <c r="AE426" s="5">
        <f t="shared" si="51"/>
        <v>461807</v>
      </c>
      <c r="AG426" s="2">
        <f t="shared" si="52"/>
        <v>2</v>
      </c>
      <c r="AH426" s="2">
        <f t="shared" si="53"/>
        <v>2025</v>
      </c>
      <c r="AJ426" s="5">
        <f t="shared" si="54"/>
        <v>23281</v>
      </c>
      <c r="AK426" s="2">
        <f t="shared" si="55"/>
        <v>17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40"/>
    </row>
    <row r="427" spans="1:89" x14ac:dyDescent="0.25">
      <c r="A427" s="18">
        <v>45710</v>
      </c>
      <c r="B427" s="20">
        <v>18606</v>
      </c>
      <c r="C427" s="20">
        <v>18966</v>
      </c>
      <c r="D427" s="20">
        <v>19478</v>
      </c>
      <c r="E427" s="20">
        <v>19845</v>
      </c>
      <c r="F427" s="20">
        <v>20120</v>
      </c>
      <c r="G427" s="20">
        <v>20674</v>
      </c>
      <c r="H427" s="20">
        <v>19270</v>
      </c>
      <c r="I427" s="20">
        <v>18897</v>
      </c>
      <c r="J427" s="20">
        <v>16649</v>
      </c>
      <c r="K427" s="20">
        <v>15608</v>
      </c>
      <c r="L427" s="20">
        <v>17051</v>
      </c>
      <c r="M427" s="20">
        <v>16000</v>
      </c>
      <c r="N427" s="20">
        <v>15673</v>
      </c>
      <c r="O427" s="20">
        <v>15633</v>
      </c>
      <c r="P427" s="20">
        <v>16725</v>
      </c>
      <c r="Q427" s="20">
        <v>19373</v>
      </c>
      <c r="R427" s="20">
        <v>22643</v>
      </c>
      <c r="S427" s="20">
        <v>21875</v>
      </c>
      <c r="T427" s="20">
        <v>20797</v>
      </c>
      <c r="U427" s="20">
        <v>19722</v>
      </c>
      <c r="V427" s="20">
        <v>20103</v>
      </c>
      <c r="W427" s="20">
        <v>21018</v>
      </c>
      <c r="X427" s="20">
        <v>20256</v>
      </c>
      <c r="Y427" s="20">
        <v>21194</v>
      </c>
      <c r="Z427" s="5"/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456176</v>
      </c>
      <c r="AE427" s="5">
        <f t="shared" si="51"/>
        <v>456176</v>
      </c>
      <c r="AG427" s="2">
        <f t="shared" si="52"/>
        <v>2</v>
      </c>
      <c r="AH427" s="2">
        <f t="shared" si="53"/>
        <v>2025</v>
      </c>
      <c r="AJ427" s="5">
        <f t="shared" si="54"/>
        <v>22643</v>
      </c>
      <c r="AK427" s="2">
        <f t="shared" si="55"/>
        <v>17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40"/>
    </row>
    <row r="428" spans="1:89" x14ac:dyDescent="0.25">
      <c r="A428" s="18">
        <v>45711</v>
      </c>
      <c r="B428" s="20">
        <v>21266</v>
      </c>
      <c r="C428" s="20">
        <v>21397</v>
      </c>
      <c r="D428" s="20">
        <v>21892</v>
      </c>
      <c r="E428" s="20">
        <v>21526</v>
      </c>
      <c r="F428" s="20">
        <v>21141</v>
      </c>
      <c r="G428" s="20">
        <v>21071</v>
      </c>
      <c r="H428" s="20">
        <v>19007</v>
      </c>
      <c r="I428" s="20">
        <v>19613</v>
      </c>
      <c r="J428" s="20">
        <v>20423</v>
      </c>
      <c r="K428" s="20">
        <v>20114</v>
      </c>
      <c r="L428" s="20">
        <v>19625</v>
      </c>
      <c r="M428" s="20">
        <v>18052</v>
      </c>
      <c r="N428" s="20">
        <v>18697</v>
      </c>
      <c r="O428" s="20">
        <v>20505</v>
      </c>
      <c r="P428" s="20">
        <v>21948</v>
      </c>
      <c r="Q428" s="20">
        <v>22378</v>
      </c>
      <c r="R428" s="20">
        <v>23015</v>
      </c>
      <c r="S428" s="20">
        <v>22513</v>
      </c>
      <c r="T428" s="20">
        <v>20908</v>
      </c>
      <c r="U428" s="20">
        <v>19623</v>
      </c>
      <c r="V428" s="20">
        <v>19270</v>
      </c>
      <c r="W428" s="20">
        <v>19316</v>
      </c>
      <c r="X428" s="20">
        <v>19074</v>
      </c>
      <c r="Y428" s="20">
        <v>18959</v>
      </c>
      <c r="Z428" s="5"/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491333</v>
      </c>
      <c r="AE428" s="5">
        <f t="shared" si="51"/>
        <v>491333</v>
      </c>
      <c r="AG428" s="2">
        <f t="shared" si="52"/>
        <v>2</v>
      </c>
      <c r="AH428" s="2">
        <f t="shared" si="53"/>
        <v>2025</v>
      </c>
      <c r="AJ428" s="5">
        <f t="shared" si="54"/>
        <v>23015</v>
      </c>
      <c r="AK428" s="2">
        <f t="shared" si="55"/>
        <v>17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40"/>
    </row>
    <row r="429" spans="1:89" x14ac:dyDescent="0.25">
      <c r="A429" s="18">
        <v>45712</v>
      </c>
      <c r="B429" s="20">
        <v>19476</v>
      </c>
      <c r="C429" s="20">
        <v>20582</v>
      </c>
      <c r="D429" s="20">
        <v>21559</v>
      </c>
      <c r="E429" s="20">
        <v>21957</v>
      </c>
      <c r="F429" s="20">
        <v>22443</v>
      </c>
      <c r="G429" s="20">
        <v>23325</v>
      </c>
      <c r="H429" s="20">
        <v>22496</v>
      </c>
      <c r="I429" s="20">
        <v>23039</v>
      </c>
      <c r="J429" s="20">
        <v>20491</v>
      </c>
      <c r="K429" s="20">
        <v>18930</v>
      </c>
      <c r="L429" s="20">
        <v>19877</v>
      </c>
      <c r="M429" s="20">
        <v>19586</v>
      </c>
      <c r="N429" s="20">
        <v>20652</v>
      </c>
      <c r="O429" s="20">
        <v>22292</v>
      </c>
      <c r="P429" s="20">
        <v>24548</v>
      </c>
      <c r="Q429" s="20">
        <v>25335</v>
      </c>
      <c r="R429" s="20">
        <v>23785</v>
      </c>
      <c r="S429" s="20">
        <v>21449</v>
      </c>
      <c r="T429" s="20">
        <v>19508</v>
      </c>
      <c r="U429" s="20">
        <v>17808</v>
      </c>
      <c r="V429" s="20">
        <v>17622</v>
      </c>
      <c r="W429" s="20">
        <v>17990</v>
      </c>
      <c r="X429" s="20">
        <v>16739</v>
      </c>
      <c r="Y429" s="20">
        <v>16370</v>
      </c>
      <c r="Z429" s="5"/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329651</v>
      </c>
      <c r="AD429" s="5">
        <f t="shared" si="50"/>
        <v>168208</v>
      </c>
      <c r="AE429" s="5">
        <f t="shared" si="51"/>
        <v>497859</v>
      </c>
      <c r="AG429" s="2">
        <f t="shared" si="52"/>
        <v>2</v>
      </c>
      <c r="AH429" s="2">
        <f t="shared" si="53"/>
        <v>2025</v>
      </c>
      <c r="AJ429" s="5">
        <f t="shared" si="54"/>
        <v>25335</v>
      </c>
      <c r="AK429" s="2">
        <f t="shared" si="55"/>
        <v>16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40"/>
    </row>
    <row r="430" spans="1:89" x14ac:dyDescent="0.25">
      <c r="A430" s="18">
        <v>45713</v>
      </c>
      <c r="B430" s="20">
        <v>15847</v>
      </c>
      <c r="C430" s="20">
        <v>15860</v>
      </c>
      <c r="D430" s="20">
        <v>16284</v>
      </c>
      <c r="E430" s="20">
        <v>16584</v>
      </c>
      <c r="F430" s="20">
        <v>17198</v>
      </c>
      <c r="G430" s="20">
        <v>18311</v>
      </c>
      <c r="H430" s="20">
        <v>18134</v>
      </c>
      <c r="I430" s="20">
        <v>18594</v>
      </c>
      <c r="J430" s="20">
        <v>19414</v>
      </c>
      <c r="K430" s="20">
        <v>17790</v>
      </c>
      <c r="L430" s="20">
        <v>15867</v>
      </c>
      <c r="M430" s="20">
        <v>15051</v>
      </c>
      <c r="N430" s="20">
        <v>16086</v>
      </c>
      <c r="O430" s="20">
        <v>15921</v>
      </c>
      <c r="P430" s="20">
        <v>19403</v>
      </c>
      <c r="Q430" s="20">
        <v>21248</v>
      </c>
      <c r="R430" s="20">
        <v>22068</v>
      </c>
      <c r="S430" s="20">
        <v>20397</v>
      </c>
      <c r="T430" s="20">
        <v>19701</v>
      </c>
      <c r="U430" s="20">
        <v>17583</v>
      </c>
      <c r="V430" s="20">
        <v>18061</v>
      </c>
      <c r="W430" s="20">
        <v>17673</v>
      </c>
      <c r="X430" s="20">
        <v>17793</v>
      </c>
      <c r="Y430" s="20">
        <v>18195</v>
      </c>
      <c r="Z430" s="5"/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292650</v>
      </c>
      <c r="AD430" s="5">
        <f t="shared" si="50"/>
        <v>136413</v>
      </c>
      <c r="AE430" s="5">
        <f t="shared" si="51"/>
        <v>429063</v>
      </c>
      <c r="AG430" s="2">
        <f t="shared" si="52"/>
        <v>2</v>
      </c>
      <c r="AH430" s="2">
        <f t="shared" si="53"/>
        <v>2025</v>
      </c>
      <c r="AJ430" s="5">
        <f t="shared" si="54"/>
        <v>22068</v>
      </c>
      <c r="AK430" s="2">
        <f t="shared" si="55"/>
        <v>17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40"/>
    </row>
    <row r="431" spans="1:89" x14ac:dyDescent="0.25">
      <c r="A431" s="18">
        <v>45714</v>
      </c>
      <c r="B431" s="20">
        <v>17748</v>
      </c>
      <c r="C431" s="20">
        <v>17942</v>
      </c>
      <c r="D431" s="20">
        <v>18418</v>
      </c>
      <c r="E431" s="20">
        <v>18591</v>
      </c>
      <c r="F431" s="20">
        <v>19215</v>
      </c>
      <c r="G431" s="20">
        <v>19517</v>
      </c>
      <c r="H431" s="20">
        <v>17599</v>
      </c>
      <c r="I431" s="20">
        <v>17075</v>
      </c>
      <c r="J431" s="20">
        <v>16902</v>
      </c>
      <c r="K431" s="20">
        <v>17787</v>
      </c>
      <c r="L431" s="20">
        <v>18327</v>
      </c>
      <c r="M431" s="20">
        <v>16997</v>
      </c>
      <c r="N431" s="20">
        <v>16509</v>
      </c>
      <c r="O431" s="20">
        <v>18697</v>
      </c>
      <c r="P431" s="20">
        <v>16482</v>
      </c>
      <c r="Q431" s="20">
        <v>17583</v>
      </c>
      <c r="R431" s="20">
        <v>20857</v>
      </c>
      <c r="S431" s="20">
        <v>20997</v>
      </c>
      <c r="T431" s="20">
        <v>20425</v>
      </c>
      <c r="U431" s="20">
        <v>18651</v>
      </c>
      <c r="V431" s="20">
        <v>19113</v>
      </c>
      <c r="W431" s="20">
        <v>19402</v>
      </c>
      <c r="X431" s="20">
        <v>19139</v>
      </c>
      <c r="Y431" s="20">
        <v>19030</v>
      </c>
      <c r="Z431" s="5"/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294943</v>
      </c>
      <c r="AD431" s="5">
        <f t="shared" si="50"/>
        <v>148060</v>
      </c>
      <c r="AE431" s="5">
        <f t="shared" si="51"/>
        <v>443003</v>
      </c>
      <c r="AG431" s="2">
        <f t="shared" si="52"/>
        <v>2</v>
      </c>
      <c r="AH431" s="2">
        <f t="shared" si="53"/>
        <v>2025</v>
      </c>
      <c r="AJ431" s="5">
        <f t="shared" si="54"/>
        <v>20997</v>
      </c>
      <c r="AK431" s="2">
        <f t="shared" si="55"/>
        <v>18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40"/>
    </row>
    <row r="432" spans="1:89" x14ac:dyDescent="0.25">
      <c r="A432" s="18">
        <v>45715</v>
      </c>
      <c r="B432" s="20">
        <v>18922</v>
      </c>
      <c r="C432" s="20">
        <v>19629</v>
      </c>
      <c r="D432" s="20">
        <v>20144</v>
      </c>
      <c r="E432" s="20">
        <v>20721</v>
      </c>
      <c r="F432" s="20">
        <v>21332</v>
      </c>
      <c r="G432" s="20">
        <v>22210</v>
      </c>
      <c r="H432" s="20">
        <v>20617</v>
      </c>
      <c r="I432" s="20">
        <v>22636</v>
      </c>
      <c r="J432" s="20">
        <v>22523</v>
      </c>
      <c r="K432" s="20">
        <v>24016</v>
      </c>
      <c r="L432" s="20">
        <v>26241</v>
      </c>
      <c r="M432" s="20">
        <v>26238</v>
      </c>
      <c r="N432" s="20">
        <v>26769</v>
      </c>
      <c r="O432" s="20">
        <v>27632</v>
      </c>
      <c r="P432" s="20">
        <v>28654</v>
      </c>
      <c r="Q432" s="20">
        <v>25441</v>
      </c>
      <c r="R432" s="20">
        <v>23517</v>
      </c>
      <c r="S432" s="20">
        <v>20905</v>
      </c>
      <c r="T432" s="20">
        <v>19440</v>
      </c>
      <c r="U432" s="20">
        <v>17775</v>
      </c>
      <c r="V432" s="20">
        <v>17719</v>
      </c>
      <c r="W432" s="20">
        <v>17709</v>
      </c>
      <c r="X432" s="20">
        <v>17368</v>
      </c>
      <c r="Y432" s="20">
        <v>17803</v>
      </c>
      <c r="Z432" s="5"/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364583</v>
      </c>
      <c r="AD432" s="5">
        <f t="shared" si="50"/>
        <v>161378</v>
      </c>
      <c r="AE432" s="5">
        <f t="shared" si="51"/>
        <v>525961</v>
      </c>
      <c r="AG432" s="2">
        <f t="shared" si="52"/>
        <v>2</v>
      </c>
      <c r="AH432" s="2">
        <f t="shared" si="53"/>
        <v>2025</v>
      </c>
      <c r="AJ432" s="5">
        <f t="shared" si="54"/>
        <v>28654</v>
      </c>
      <c r="AK432" s="2">
        <f t="shared" si="55"/>
        <v>15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40"/>
    </row>
    <row r="433" spans="1:89" x14ac:dyDescent="0.25">
      <c r="A433" s="18">
        <v>45716</v>
      </c>
      <c r="B433" s="20">
        <v>17309</v>
      </c>
      <c r="C433" s="20">
        <v>17778</v>
      </c>
      <c r="D433" s="20">
        <v>18269</v>
      </c>
      <c r="E433" s="20">
        <v>18301</v>
      </c>
      <c r="F433" s="20">
        <v>19248</v>
      </c>
      <c r="G433" s="20">
        <v>19515</v>
      </c>
      <c r="H433" s="20">
        <v>18181</v>
      </c>
      <c r="I433" s="20">
        <v>17734</v>
      </c>
      <c r="J433" s="20">
        <v>15668</v>
      </c>
      <c r="K433" s="20">
        <v>14541</v>
      </c>
      <c r="L433" s="20">
        <v>17842</v>
      </c>
      <c r="M433" s="20">
        <v>14552</v>
      </c>
      <c r="N433" s="20">
        <v>11062</v>
      </c>
      <c r="O433" s="20">
        <v>10093</v>
      </c>
      <c r="P433" s="20">
        <v>11316</v>
      </c>
      <c r="Q433" s="20">
        <v>14732</v>
      </c>
      <c r="R433" s="20">
        <v>19507</v>
      </c>
      <c r="S433" s="20">
        <v>19337</v>
      </c>
      <c r="T433" s="20">
        <v>18814</v>
      </c>
      <c r="U433" s="20">
        <v>17627</v>
      </c>
      <c r="V433" s="20">
        <v>18324</v>
      </c>
      <c r="W433" s="20">
        <v>19908</v>
      </c>
      <c r="X433" s="20">
        <v>20512</v>
      </c>
      <c r="Y433" s="20">
        <v>20673</v>
      </c>
      <c r="Z433" s="5"/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261569</v>
      </c>
      <c r="AD433" s="5">
        <f t="shared" si="50"/>
        <v>149274</v>
      </c>
      <c r="AE433" s="5">
        <f t="shared" si="51"/>
        <v>410843</v>
      </c>
      <c r="AG433" s="2">
        <f t="shared" si="52"/>
        <v>2</v>
      </c>
      <c r="AH433" s="2">
        <f t="shared" si="53"/>
        <v>2025</v>
      </c>
      <c r="AJ433" s="5">
        <f t="shared" si="54"/>
        <v>20673</v>
      </c>
      <c r="AK433" s="2">
        <f t="shared" si="55"/>
        <v>24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40"/>
    </row>
    <row r="434" spans="1:89" x14ac:dyDescent="0.25">
      <c r="A434" s="18">
        <v>45717</v>
      </c>
      <c r="B434" s="20">
        <v>19998</v>
      </c>
      <c r="C434" s="20">
        <v>21632</v>
      </c>
      <c r="D434" s="20">
        <v>20343</v>
      </c>
      <c r="E434" s="20">
        <v>20016</v>
      </c>
      <c r="F434" s="20">
        <v>18387</v>
      </c>
      <c r="G434" s="20">
        <v>17698</v>
      </c>
      <c r="H434" s="20">
        <v>16317</v>
      </c>
      <c r="I434" s="20">
        <v>17441</v>
      </c>
      <c r="J434" s="20">
        <v>17529</v>
      </c>
      <c r="K434" s="20">
        <v>17566</v>
      </c>
      <c r="L434" s="20">
        <v>18285</v>
      </c>
      <c r="M434" s="20">
        <v>19096</v>
      </c>
      <c r="N434" s="20">
        <v>18869</v>
      </c>
      <c r="O434" s="20">
        <v>19528</v>
      </c>
      <c r="P434" s="20">
        <v>20771</v>
      </c>
      <c r="Q434" s="20">
        <v>20617</v>
      </c>
      <c r="R434" s="20">
        <v>20375</v>
      </c>
      <c r="S434" s="20">
        <v>18425</v>
      </c>
      <c r="T434" s="20">
        <v>16989</v>
      </c>
      <c r="U434" s="20">
        <v>16058</v>
      </c>
      <c r="V434" s="20">
        <v>15548</v>
      </c>
      <c r="W434" s="20">
        <v>15222</v>
      </c>
      <c r="X434" s="20">
        <v>15665</v>
      </c>
      <c r="Y434" s="20">
        <v>15824</v>
      </c>
      <c r="Z434" s="5"/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438199</v>
      </c>
      <c r="AE434" s="5">
        <f t="shared" si="51"/>
        <v>438199</v>
      </c>
      <c r="AG434" s="2">
        <f t="shared" si="52"/>
        <v>3</v>
      </c>
      <c r="AH434" s="2">
        <f t="shared" si="53"/>
        <v>2025</v>
      </c>
      <c r="AJ434" s="5">
        <f t="shared" si="54"/>
        <v>21632</v>
      </c>
      <c r="AK434" s="2">
        <f t="shared" si="55"/>
        <v>2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40"/>
    </row>
    <row r="435" spans="1:89" x14ac:dyDescent="0.25">
      <c r="A435" s="18">
        <v>45718</v>
      </c>
      <c r="B435" s="20">
        <v>16089</v>
      </c>
      <c r="C435" s="20">
        <v>17843</v>
      </c>
      <c r="D435" s="20">
        <v>17157</v>
      </c>
      <c r="E435" s="20">
        <v>17430</v>
      </c>
      <c r="F435" s="20">
        <v>17539</v>
      </c>
      <c r="G435" s="20">
        <v>18320</v>
      </c>
      <c r="H435" s="20">
        <v>17150</v>
      </c>
      <c r="I435" s="20">
        <v>16687</v>
      </c>
      <c r="J435" s="20">
        <v>15231</v>
      </c>
      <c r="K435" s="20">
        <v>14319</v>
      </c>
      <c r="L435" s="20">
        <v>13087</v>
      </c>
      <c r="M435" s="20">
        <v>11793</v>
      </c>
      <c r="N435" s="20">
        <v>11275</v>
      </c>
      <c r="O435" s="20">
        <v>11803</v>
      </c>
      <c r="P435" s="20">
        <v>13331</v>
      </c>
      <c r="Q435" s="20">
        <v>16476</v>
      </c>
      <c r="R435" s="20">
        <v>22080</v>
      </c>
      <c r="S435" s="20">
        <v>23466</v>
      </c>
      <c r="T435" s="20">
        <v>22804</v>
      </c>
      <c r="U435" s="20">
        <v>20728</v>
      </c>
      <c r="V435" s="20">
        <v>20111</v>
      </c>
      <c r="W435" s="20">
        <v>21487</v>
      </c>
      <c r="X435" s="20">
        <v>21897</v>
      </c>
      <c r="Y435" s="20">
        <v>22285</v>
      </c>
      <c r="Z435" s="5"/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420388</v>
      </c>
      <c r="AE435" s="5">
        <f t="shared" si="51"/>
        <v>420388</v>
      </c>
      <c r="AG435" s="2">
        <f t="shared" si="52"/>
        <v>3</v>
      </c>
      <c r="AH435" s="2">
        <f t="shared" si="53"/>
        <v>2025</v>
      </c>
      <c r="AJ435" s="5">
        <f t="shared" si="54"/>
        <v>23466</v>
      </c>
      <c r="AK435" s="2">
        <f t="shared" si="55"/>
        <v>18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40"/>
    </row>
    <row r="436" spans="1:89" x14ac:dyDescent="0.25">
      <c r="A436" s="18">
        <v>45719</v>
      </c>
      <c r="B436" s="20">
        <v>23519</v>
      </c>
      <c r="C436" s="20">
        <v>24110</v>
      </c>
      <c r="D436" s="20">
        <v>24731</v>
      </c>
      <c r="E436" s="20">
        <v>24907</v>
      </c>
      <c r="F436" s="20">
        <v>25479</v>
      </c>
      <c r="G436" s="20">
        <v>26028</v>
      </c>
      <c r="H436" s="20">
        <v>23389</v>
      </c>
      <c r="I436" s="20">
        <v>23326</v>
      </c>
      <c r="J436" s="20">
        <v>20515</v>
      </c>
      <c r="K436" s="20">
        <v>18586</v>
      </c>
      <c r="L436" s="20">
        <v>17954</v>
      </c>
      <c r="M436" s="20">
        <v>17510</v>
      </c>
      <c r="N436" s="20">
        <v>16901</v>
      </c>
      <c r="O436" s="20">
        <v>16939</v>
      </c>
      <c r="P436" s="20">
        <v>17715</v>
      </c>
      <c r="Q436" s="20">
        <v>20460</v>
      </c>
      <c r="R436" s="20">
        <v>25113</v>
      </c>
      <c r="S436" s="20">
        <v>25408</v>
      </c>
      <c r="T436" s="20">
        <v>24720</v>
      </c>
      <c r="U436" s="20">
        <v>22407</v>
      </c>
      <c r="V436" s="20">
        <v>21747</v>
      </c>
      <c r="W436" s="20">
        <v>22540</v>
      </c>
      <c r="X436" s="20">
        <v>22965</v>
      </c>
      <c r="Y436" s="20">
        <v>23209</v>
      </c>
      <c r="Z436" s="5"/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334806</v>
      </c>
      <c r="AD436" s="5">
        <f t="shared" si="50"/>
        <v>195372</v>
      </c>
      <c r="AE436" s="5">
        <f t="shared" si="51"/>
        <v>530178</v>
      </c>
      <c r="AG436" s="2">
        <f t="shared" si="52"/>
        <v>3</v>
      </c>
      <c r="AH436" s="2">
        <f t="shared" si="53"/>
        <v>2025</v>
      </c>
      <c r="AJ436" s="5">
        <f t="shared" si="54"/>
        <v>26028</v>
      </c>
      <c r="AK436" s="2">
        <f t="shared" si="55"/>
        <v>6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40"/>
    </row>
    <row r="437" spans="1:89" x14ac:dyDescent="0.25">
      <c r="A437" s="18">
        <v>45720</v>
      </c>
      <c r="B437" s="20">
        <v>22823</v>
      </c>
      <c r="C437" s="20">
        <v>23356</v>
      </c>
      <c r="D437" s="20">
        <v>23943</v>
      </c>
      <c r="E437" s="20">
        <v>24097</v>
      </c>
      <c r="F437" s="20">
        <v>24514</v>
      </c>
      <c r="G437" s="20">
        <v>25288</v>
      </c>
      <c r="H437" s="20">
        <v>22815</v>
      </c>
      <c r="I437" s="20">
        <v>23876</v>
      </c>
      <c r="J437" s="20">
        <v>25583</v>
      </c>
      <c r="K437" s="20">
        <v>25852</v>
      </c>
      <c r="L437" s="20">
        <v>23986</v>
      </c>
      <c r="M437" s="20">
        <v>20181</v>
      </c>
      <c r="N437" s="20">
        <v>19598</v>
      </c>
      <c r="O437" s="20">
        <v>21096</v>
      </c>
      <c r="P437" s="20">
        <v>22387</v>
      </c>
      <c r="Q437" s="20">
        <v>24411</v>
      </c>
      <c r="R437" s="20">
        <v>25283</v>
      </c>
      <c r="S437" s="20">
        <v>23399</v>
      </c>
      <c r="T437" s="20">
        <v>22286</v>
      </c>
      <c r="U437" s="20">
        <v>19976</v>
      </c>
      <c r="V437" s="20">
        <v>18913</v>
      </c>
      <c r="W437" s="20">
        <v>19245</v>
      </c>
      <c r="X437" s="20">
        <v>19382</v>
      </c>
      <c r="Y437" s="20">
        <v>19326</v>
      </c>
      <c r="Z437" s="5"/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355454</v>
      </c>
      <c r="AD437" s="5">
        <f t="shared" si="50"/>
        <v>186162</v>
      </c>
      <c r="AE437" s="5">
        <f t="shared" si="51"/>
        <v>541616</v>
      </c>
      <c r="AG437" s="2">
        <f t="shared" si="52"/>
        <v>3</v>
      </c>
      <c r="AH437" s="2">
        <f t="shared" si="53"/>
        <v>2025</v>
      </c>
      <c r="AJ437" s="5">
        <f t="shared" si="54"/>
        <v>25852</v>
      </c>
      <c r="AK437" s="2">
        <f t="shared" si="55"/>
        <v>10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40"/>
    </row>
    <row r="438" spans="1:89" x14ac:dyDescent="0.25">
      <c r="A438" s="18">
        <v>45721</v>
      </c>
      <c r="B438" s="20">
        <v>18922</v>
      </c>
      <c r="C438" s="20">
        <v>19201</v>
      </c>
      <c r="D438" s="20">
        <v>19436</v>
      </c>
      <c r="E438" s="20">
        <v>19374</v>
      </c>
      <c r="F438" s="20">
        <v>19775</v>
      </c>
      <c r="G438" s="20">
        <v>20537</v>
      </c>
      <c r="H438" s="20">
        <v>19119</v>
      </c>
      <c r="I438" s="20">
        <v>20124</v>
      </c>
      <c r="J438" s="20">
        <v>19455</v>
      </c>
      <c r="K438" s="20">
        <v>20350</v>
      </c>
      <c r="L438" s="20">
        <v>21423</v>
      </c>
      <c r="M438" s="20">
        <v>22892</v>
      </c>
      <c r="N438" s="20">
        <v>23656</v>
      </c>
      <c r="O438" s="20">
        <v>24425</v>
      </c>
      <c r="P438" s="20">
        <v>25969</v>
      </c>
      <c r="Q438" s="20">
        <v>25762</v>
      </c>
      <c r="R438" s="20">
        <v>24800</v>
      </c>
      <c r="S438" s="20">
        <v>22309</v>
      </c>
      <c r="T438" s="20">
        <v>20913</v>
      </c>
      <c r="U438" s="20">
        <v>18443</v>
      </c>
      <c r="V438" s="20">
        <v>17557</v>
      </c>
      <c r="W438" s="20">
        <v>17868</v>
      </c>
      <c r="X438" s="20">
        <v>17624</v>
      </c>
      <c r="Y438" s="20">
        <v>17637</v>
      </c>
      <c r="Z438" s="5"/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343570</v>
      </c>
      <c r="AD438" s="5">
        <f t="shared" si="50"/>
        <v>154001</v>
      </c>
      <c r="AE438" s="5">
        <f t="shared" si="51"/>
        <v>497571</v>
      </c>
      <c r="AG438" s="2">
        <f t="shared" si="52"/>
        <v>3</v>
      </c>
      <c r="AH438" s="2">
        <f t="shared" si="53"/>
        <v>2025</v>
      </c>
      <c r="AJ438" s="5">
        <f t="shared" si="54"/>
        <v>25969</v>
      </c>
      <c r="AK438" s="2">
        <f t="shared" si="55"/>
        <v>15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40"/>
    </row>
    <row r="439" spans="1:89" x14ac:dyDescent="0.25">
      <c r="A439" s="18">
        <v>45722</v>
      </c>
      <c r="B439" s="20">
        <v>17130</v>
      </c>
      <c r="C439" s="20">
        <v>17403</v>
      </c>
      <c r="D439" s="20">
        <v>17796</v>
      </c>
      <c r="E439" s="20">
        <v>17659</v>
      </c>
      <c r="F439" s="20">
        <v>18036</v>
      </c>
      <c r="G439" s="20">
        <v>18533</v>
      </c>
      <c r="H439" s="20">
        <v>17694</v>
      </c>
      <c r="I439" s="20">
        <v>19558</v>
      </c>
      <c r="J439" s="20">
        <v>21936</v>
      </c>
      <c r="K439" s="20">
        <v>23062</v>
      </c>
      <c r="L439" s="20">
        <v>22816</v>
      </c>
      <c r="M439" s="20">
        <v>22454</v>
      </c>
      <c r="N439" s="20">
        <v>22321</v>
      </c>
      <c r="O439" s="20">
        <v>22325</v>
      </c>
      <c r="P439" s="20">
        <v>23512</v>
      </c>
      <c r="Q439" s="20">
        <v>23881</v>
      </c>
      <c r="R439" s="20">
        <v>23409</v>
      </c>
      <c r="S439" s="20">
        <v>21300</v>
      </c>
      <c r="T439" s="20">
        <v>20209</v>
      </c>
      <c r="U439" s="20">
        <v>18112</v>
      </c>
      <c r="V439" s="20">
        <v>17322</v>
      </c>
      <c r="W439" s="20">
        <v>17782</v>
      </c>
      <c r="X439" s="20">
        <v>17846</v>
      </c>
      <c r="Y439" s="20">
        <v>17846</v>
      </c>
      <c r="Z439" s="5"/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337845</v>
      </c>
      <c r="AD439" s="5">
        <f t="shared" si="50"/>
        <v>142097</v>
      </c>
      <c r="AE439" s="5">
        <f t="shared" si="51"/>
        <v>479942</v>
      </c>
      <c r="AG439" s="2">
        <f t="shared" si="52"/>
        <v>3</v>
      </c>
      <c r="AH439" s="2">
        <f t="shared" si="53"/>
        <v>2025</v>
      </c>
      <c r="AJ439" s="5">
        <f t="shared" si="54"/>
        <v>23881</v>
      </c>
      <c r="AK439" s="2">
        <f t="shared" si="55"/>
        <v>16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40"/>
    </row>
    <row r="440" spans="1:89" x14ac:dyDescent="0.25">
      <c r="A440" s="18">
        <v>45723</v>
      </c>
      <c r="B440" s="20">
        <v>17439</v>
      </c>
      <c r="C440" s="20">
        <v>17727</v>
      </c>
      <c r="D440" s="20">
        <v>18480</v>
      </c>
      <c r="E440" s="20">
        <v>18854</v>
      </c>
      <c r="F440" s="20">
        <v>19566</v>
      </c>
      <c r="G440" s="20">
        <v>20313</v>
      </c>
      <c r="H440" s="20">
        <v>19287</v>
      </c>
      <c r="I440" s="20">
        <v>21913</v>
      </c>
      <c r="J440" s="20">
        <v>24887</v>
      </c>
      <c r="K440" s="20">
        <v>25961</v>
      </c>
      <c r="L440" s="20">
        <v>26517</v>
      </c>
      <c r="M440" s="20">
        <v>26831</v>
      </c>
      <c r="N440" s="20">
        <v>25488</v>
      </c>
      <c r="O440" s="20">
        <v>24575</v>
      </c>
      <c r="P440" s="20">
        <v>23948</v>
      </c>
      <c r="Q440" s="20">
        <v>24518</v>
      </c>
      <c r="R440" s="20">
        <v>25338</v>
      </c>
      <c r="S440" s="20">
        <v>23761</v>
      </c>
      <c r="T440" s="20">
        <v>22811</v>
      </c>
      <c r="U440" s="20">
        <v>20353</v>
      </c>
      <c r="V440" s="20">
        <v>19490</v>
      </c>
      <c r="W440" s="20">
        <v>20340</v>
      </c>
      <c r="X440" s="20">
        <v>20833</v>
      </c>
      <c r="Y440" s="20">
        <v>21074</v>
      </c>
      <c r="Z440" s="5"/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377564</v>
      </c>
      <c r="AD440" s="5">
        <f t="shared" si="50"/>
        <v>152740</v>
      </c>
      <c r="AE440" s="5">
        <f t="shared" si="51"/>
        <v>530304</v>
      </c>
      <c r="AG440" s="2">
        <f t="shared" si="52"/>
        <v>3</v>
      </c>
      <c r="AH440" s="2">
        <f t="shared" si="53"/>
        <v>2025</v>
      </c>
      <c r="AJ440" s="5">
        <f t="shared" si="54"/>
        <v>26831</v>
      </c>
      <c r="AK440" s="2">
        <f t="shared" si="55"/>
        <v>12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40"/>
    </row>
    <row r="441" spans="1:89" x14ac:dyDescent="0.25">
      <c r="A441" s="18">
        <v>45724</v>
      </c>
      <c r="B441" s="20">
        <v>20429</v>
      </c>
      <c r="C441" s="20">
        <v>21887</v>
      </c>
      <c r="D441" s="20">
        <v>20865</v>
      </c>
      <c r="E441" s="20">
        <v>20876</v>
      </c>
      <c r="F441" s="20">
        <v>20836</v>
      </c>
      <c r="G441" s="20">
        <v>21166</v>
      </c>
      <c r="H441" s="20">
        <v>18775</v>
      </c>
      <c r="I441" s="20">
        <v>17641</v>
      </c>
      <c r="J441" s="20">
        <v>17765</v>
      </c>
      <c r="K441" s="20">
        <v>17489</v>
      </c>
      <c r="L441" s="20">
        <v>16975</v>
      </c>
      <c r="M441" s="20">
        <v>16649</v>
      </c>
      <c r="N441" s="20">
        <v>17315</v>
      </c>
      <c r="O441" s="20">
        <v>18186</v>
      </c>
      <c r="P441" s="20">
        <v>19671</v>
      </c>
      <c r="Q441" s="20">
        <v>21467</v>
      </c>
      <c r="R441" s="20">
        <v>24185</v>
      </c>
      <c r="S441" s="20">
        <v>23349</v>
      </c>
      <c r="T441" s="20">
        <v>22349</v>
      </c>
      <c r="U441" s="20">
        <v>20198</v>
      </c>
      <c r="V441" s="20">
        <v>19339</v>
      </c>
      <c r="W441" s="20">
        <v>20758</v>
      </c>
      <c r="X441" s="20">
        <v>21018</v>
      </c>
      <c r="Y441" s="20">
        <v>21309</v>
      </c>
      <c r="Z441" s="5"/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480497</v>
      </c>
      <c r="AE441" s="5">
        <f t="shared" si="51"/>
        <v>480497</v>
      </c>
      <c r="AG441" s="2">
        <f t="shared" si="52"/>
        <v>3</v>
      </c>
      <c r="AH441" s="2">
        <f t="shared" si="53"/>
        <v>2025</v>
      </c>
      <c r="AJ441" s="5">
        <f t="shared" si="54"/>
        <v>24185</v>
      </c>
      <c r="AK441" s="2">
        <f t="shared" si="55"/>
        <v>17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40"/>
    </row>
    <row r="442" spans="1:89" x14ac:dyDescent="0.25">
      <c r="A442" s="18">
        <v>45725</v>
      </c>
      <c r="B442" s="20">
        <v>20867</v>
      </c>
      <c r="C442" s="20">
        <v>0</v>
      </c>
      <c r="D442" s="20">
        <v>17369</v>
      </c>
      <c r="E442" s="20">
        <v>22256</v>
      </c>
      <c r="F442" s="20">
        <v>21166</v>
      </c>
      <c r="G442" s="20">
        <v>21086</v>
      </c>
      <c r="H442" s="20">
        <v>19361</v>
      </c>
      <c r="I442" s="20">
        <v>20024</v>
      </c>
      <c r="J442" s="20">
        <v>18144</v>
      </c>
      <c r="K442" s="20">
        <v>16018</v>
      </c>
      <c r="L442" s="20">
        <v>14686</v>
      </c>
      <c r="M442" s="20">
        <v>14040</v>
      </c>
      <c r="N442" s="20">
        <v>13357</v>
      </c>
      <c r="O442" s="20">
        <v>12805</v>
      </c>
      <c r="P442" s="20">
        <v>14737</v>
      </c>
      <c r="Q442" s="20">
        <v>17621</v>
      </c>
      <c r="R442" s="20">
        <v>19443</v>
      </c>
      <c r="S442" s="20">
        <v>20206</v>
      </c>
      <c r="T442" s="20">
        <v>20415</v>
      </c>
      <c r="U442" s="20">
        <v>19655</v>
      </c>
      <c r="V442" s="20">
        <v>18761</v>
      </c>
      <c r="W442" s="20">
        <v>19671</v>
      </c>
      <c r="X442" s="20">
        <v>19586</v>
      </c>
      <c r="Y442" s="20">
        <v>19708</v>
      </c>
      <c r="Z442" s="5"/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420982</v>
      </c>
      <c r="AE442" s="5">
        <f t="shared" si="51"/>
        <v>420982</v>
      </c>
      <c r="AG442" s="2">
        <f t="shared" si="52"/>
        <v>3</v>
      </c>
      <c r="AH442" s="2">
        <f t="shared" si="53"/>
        <v>2025</v>
      </c>
      <c r="AJ442" s="5">
        <f t="shared" si="54"/>
        <v>22256</v>
      </c>
      <c r="AK442" s="2">
        <f t="shared" si="55"/>
        <v>4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40"/>
    </row>
    <row r="443" spans="1:89" x14ac:dyDescent="0.25">
      <c r="A443" s="18">
        <v>45726</v>
      </c>
      <c r="B443" s="20">
        <v>19586</v>
      </c>
      <c r="C443" s="20">
        <v>20091</v>
      </c>
      <c r="D443" s="20">
        <v>20314</v>
      </c>
      <c r="E443" s="20">
        <v>20233</v>
      </c>
      <c r="F443" s="20">
        <v>20515</v>
      </c>
      <c r="G443" s="20">
        <v>21237</v>
      </c>
      <c r="H443" s="20">
        <v>20294</v>
      </c>
      <c r="I443" s="20">
        <v>22722</v>
      </c>
      <c r="J443" s="20">
        <v>25149</v>
      </c>
      <c r="K443" s="20">
        <v>23755</v>
      </c>
      <c r="L443" s="20">
        <v>20073</v>
      </c>
      <c r="M443" s="20">
        <v>19111</v>
      </c>
      <c r="N443" s="20">
        <v>18521</v>
      </c>
      <c r="O443" s="20">
        <v>19283</v>
      </c>
      <c r="P443" s="20">
        <v>20130</v>
      </c>
      <c r="Q443" s="20">
        <v>18678</v>
      </c>
      <c r="R443" s="20">
        <v>19516</v>
      </c>
      <c r="S443" s="20">
        <v>19482</v>
      </c>
      <c r="T443" s="20">
        <v>20473</v>
      </c>
      <c r="U443" s="20">
        <v>18696</v>
      </c>
      <c r="V443" s="20">
        <v>18192</v>
      </c>
      <c r="W443" s="20">
        <v>18849</v>
      </c>
      <c r="X443" s="20">
        <v>19016</v>
      </c>
      <c r="Y443" s="20">
        <v>19379</v>
      </c>
      <c r="Z443" s="5"/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321646</v>
      </c>
      <c r="AD443" s="5">
        <f t="shared" si="50"/>
        <v>161649</v>
      </c>
      <c r="AE443" s="5">
        <f t="shared" si="51"/>
        <v>483295</v>
      </c>
      <c r="AG443" s="2">
        <f t="shared" si="52"/>
        <v>3</v>
      </c>
      <c r="AH443" s="2">
        <f t="shared" si="53"/>
        <v>2025</v>
      </c>
      <c r="AJ443" s="5">
        <f t="shared" si="54"/>
        <v>25149</v>
      </c>
      <c r="AK443" s="2">
        <f t="shared" si="55"/>
        <v>9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40"/>
    </row>
    <row r="444" spans="1:89" x14ac:dyDescent="0.25">
      <c r="A444" s="18">
        <v>45727</v>
      </c>
      <c r="B444" s="20">
        <v>19362</v>
      </c>
      <c r="C444" s="20">
        <v>19777</v>
      </c>
      <c r="D444" s="20">
        <v>20261</v>
      </c>
      <c r="E444" s="20">
        <v>20138</v>
      </c>
      <c r="F444" s="20">
        <v>20554</v>
      </c>
      <c r="G444" s="20">
        <v>21230</v>
      </c>
      <c r="H444" s="20">
        <v>20140</v>
      </c>
      <c r="I444" s="20">
        <v>21898</v>
      </c>
      <c r="J444" s="20">
        <v>22201</v>
      </c>
      <c r="K444" s="20">
        <v>21584</v>
      </c>
      <c r="L444" s="20">
        <v>19726</v>
      </c>
      <c r="M444" s="20">
        <v>15950</v>
      </c>
      <c r="N444" s="20">
        <v>12633</v>
      </c>
      <c r="O444" s="20">
        <v>10921</v>
      </c>
      <c r="P444" s="20">
        <v>12043</v>
      </c>
      <c r="Q444" s="20">
        <v>12703</v>
      </c>
      <c r="R444" s="20">
        <v>16381</v>
      </c>
      <c r="S444" s="20">
        <v>18524</v>
      </c>
      <c r="T444" s="20">
        <v>19117</v>
      </c>
      <c r="U444" s="20">
        <v>18332</v>
      </c>
      <c r="V444" s="20">
        <v>17571</v>
      </c>
      <c r="W444" s="20">
        <v>17949</v>
      </c>
      <c r="X444" s="20">
        <v>17642</v>
      </c>
      <c r="Y444" s="20">
        <v>17438</v>
      </c>
      <c r="Z444" s="5"/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275175</v>
      </c>
      <c r="AD444" s="5">
        <f t="shared" si="50"/>
        <v>158900</v>
      </c>
      <c r="AE444" s="5">
        <f t="shared" si="51"/>
        <v>434075</v>
      </c>
      <c r="AG444" s="2">
        <f t="shared" si="52"/>
        <v>3</v>
      </c>
      <c r="AH444" s="2">
        <f t="shared" si="53"/>
        <v>2025</v>
      </c>
      <c r="AJ444" s="5">
        <f t="shared" si="54"/>
        <v>22201</v>
      </c>
      <c r="AK444" s="2">
        <f t="shared" si="55"/>
        <v>9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40"/>
    </row>
    <row r="445" spans="1:89" x14ac:dyDescent="0.25">
      <c r="A445" s="18">
        <v>45728</v>
      </c>
      <c r="B445" s="20">
        <v>17011</v>
      </c>
      <c r="C445" s="20">
        <v>17371</v>
      </c>
      <c r="D445" s="20">
        <v>17604</v>
      </c>
      <c r="E445" s="20">
        <v>17844</v>
      </c>
      <c r="F445" s="20">
        <v>18580</v>
      </c>
      <c r="G445" s="20">
        <v>19600</v>
      </c>
      <c r="H445" s="20">
        <v>19134</v>
      </c>
      <c r="I445" s="20">
        <v>20675</v>
      </c>
      <c r="J445" s="20">
        <v>19640</v>
      </c>
      <c r="K445" s="20">
        <v>15916</v>
      </c>
      <c r="L445" s="20">
        <v>13808</v>
      </c>
      <c r="M445" s="20">
        <v>12964</v>
      </c>
      <c r="N445" s="20">
        <v>11959</v>
      </c>
      <c r="O445" s="20">
        <v>11307</v>
      </c>
      <c r="P445" s="20">
        <v>11270</v>
      </c>
      <c r="Q445" s="20">
        <v>12741</v>
      </c>
      <c r="R445" s="20">
        <v>18382</v>
      </c>
      <c r="S445" s="20">
        <v>19865</v>
      </c>
      <c r="T445" s="20">
        <v>20795</v>
      </c>
      <c r="U445" s="20">
        <v>19481</v>
      </c>
      <c r="V445" s="20">
        <v>18785</v>
      </c>
      <c r="W445" s="20">
        <v>19398</v>
      </c>
      <c r="X445" s="20">
        <v>19701</v>
      </c>
      <c r="Y445" s="20">
        <v>19854</v>
      </c>
      <c r="Z445" s="5"/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266687</v>
      </c>
      <c r="AD445" s="5">
        <f t="shared" si="50"/>
        <v>146998</v>
      </c>
      <c r="AE445" s="5">
        <f t="shared" si="51"/>
        <v>413685</v>
      </c>
      <c r="AG445" s="2">
        <f t="shared" si="52"/>
        <v>3</v>
      </c>
      <c r="AH445" s="2">
        <f t="shared" si="53"/>
        <v>2025</v>
      </c>
      <c r="AJ445" s="5">
        <f t="shared" si="54"/>
        <v>20795</v>
      </c>
      <c r="AK445" s="2">
        <f t="shared" si="55"/>
        <v>19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40"/>
    </row>
    <row r="446" spans="1:89" x14ac:dyDescent="0.25">
      <c r="A446" s="18">
        <v>45729</v>
      </c>
      <c r="B446" s="20">
        <v>19550</v>
      </c>
      <c r="C446" s="20">
        <v>20009</v>
      </c>
      <c r="D446" s="20">
        <v>20743</v>
      </c>
      <c r="E446" s="20">
        <v>20754</v>
      </c>
      <c r="F446" s="20">
        <v>21274</v>
      </c>
      <c r="G446" s="20">
        <v>22094</v>
      </c>
      <c r="H446" s="20">
        <v>21244</v>
      </c>
      <c r="I446" s="20">
        <v>22737</v>
      </c>
      <c r="J446" s="20">
        <v>22457</v>
      </c>
      <c r="K446" s="20">
        <v>20752</v>
      </c>
      <c r="L446" s="20">
        <v>18268</v>
      </c>
      <c r="M446" s="20">
        <v>14410</v>
      </c>
      <c r="N446" s="20">
        <v>13003</v>
      </c>
      <c r="O446" s="20">
        <v>12641</v>
      </c>
      <c r="P446" s="20">
        <v>13427</v>
      </c>
      <c r="Q446" s="20">
        <v>14985</v>
      </c>
      <c r="R446" s="20">
        <v>18352</v>
      </c>
      <c r="S446" s="20">
        <v>19740</v>
      </c>
      <c r="T446" s="20">
        <v>20735</v>
      </c>
      <c r="U446" s="20">
        <v>19639</v>
      </c>
      <c r="V446" s="20">
        <v>19108</v>
      </c>
      <c r="W446" s="20">
        <v>19813</v>
      </c>
      <c r="X446" s="20">
        <v>20009</v>
      </c>
      <c r="Y446" s="20">
        <v>20210</v>
      </c>
      <c r="Z446" s="5"/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290076</v>
      </c>
      <c r="AD446" s="5">
        <f t="shared" si="50"/>
        <v>165878</v>
      </c>
      <c r="AE446" s="5">
        <f t="shared" si="51"/>
        <v>455954</v>
      </c>
      <c r="AG446" s="2">
        <f t="shared" si="52"/>
        <v>3</v>
      </c>
      <c r="AH446" s="2">
        <f t="shared" si="53"/>
        <v>2025</v>
      </c>
      <c r="AJ446" s="5">
        <f t="shared" si="54"/>
        <v>22737</v>
      </c>
      <c r="AK446" s="2">
        <f t="shared" si="55"/>
        <v>8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40"/>
    </row>
    <row r="447" spans="1:89" x14ac:dyDescent="0.25">
      <c r="A447" s="18">
        <v>45730</v>
      </c>
      <c r="B447" s="20">
        <v>19654</v>
      </c>
      <c r="C447" s="20">
        <v>20002</v>
      </c>
      <c r="D447" s="20">
        <v>20576</v>
      </c>
      <c r="E447" s="20">
        <v>20714</v>
      </c>
      <c r="F447" s="20">
        <v>21007</v>
      </c>
      <c r="G447" s="20">
        <v>21521</v>
      </c>
      <c r="H447" s="20">
        <v>20228</v>
      </c>
      <c r="I447" s="20">
        <v>21424</v>
      </c>
      <c r="J447" s="20">
        <v>19698</v>
      </c>
      <c r="K447" s="20">
        <v>15732</v>
      </c>
      <c r="L447" s="20">
        <v>13059</v>
      </c>
      <c r="M447" s="20">
        <v>11593</v>
      </c>
      <c r="N447" s="20">
        <v>10171</v>
      </c>
      <c r="O447" s="20">
        <v>9469</v>
      </c>
      <c r="P447" s="20">
        <v>9292</v>
      </c>
      <c r="Q447" s="20">
        <v>10170</v>
      </c>
      <c r="R447" s="20">
        <v>13558</v>
      </c>
      <c r="S447" s="20">
        <v>16240</v>
      </c>
      <c r="T447" s="20">
        <v>18108</v>
      </c>
      <c r="U447" s="20">
        <v>17603</v>
      </c>
      <c r="V447" s="20">
        <v>17082</v>
      </c>
      <c r="W447" s="20">
        <v>18021</v>
      </c>
      <c r="X447" s="20">
        <v>18579</v>
      </c>
      <c r="Y447" s="20">
        <v>18720</v>
      </c>
      <c r="Z447" s="5"/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239799</v>
      </c>
      <c r="AD447" s="5">
        <f t="shared" si="50"/>
        <v>162422</v>
      </c>
      <c r="AE447" s="5">
        <f t="shared" si="51"/>
        <v>402221</v>
      </c>
      <c r="AG447" s="2">
        <f t="shared" si="52"/>
        <v>3</v>
      </c>
      <c r="AH447" s="2">
        <f t="shared" si="53"/>
        <v>2025</v>
      </c>
      <c r="AJ447" s="5">
        <f t="shared" si="54"/>
        <v>21521</v>
      </c>
      <c r="AK447" s="2">
        <f t="shared" si="55"/>
        <v>6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40"/>
    </row>
    <row r="448" spans="1:89" x14ac:dyDescent="0.25">
      <c r="A448" s="18">
        <v>45731</v>
      </c>
      <c r="B448" s="20">
        <v>18057</v>
      </c>
      <c r="C448" s="20">
        <v>19177</v>
      </c>
      <c r="D448" s="20">
        <v>18331</v>
      </c>
      <c r="E448" s="20">
        <v>18379</v>
      </c>
      <c r="F448" s="20">
        <v>18256</v>
      </c>
      <c r="G448" s="20">
        <v>18596</v>
      </c>
      <c r="H448" s="20">
        <v>17494</v>
      </c>
      <c r="I448" s="20">
        <v>18481</v>
      </c>
      <c r="J448" s="20">
        <v>19341</v>
      </c>
      <c r="K448" s="20">
        <v>18815</v>
      </c>
      <c r="L448" s="20">
        <v>16588</v>
      </c>
      <c r="M448" s="20">
        <v>13779</v>
      </c>
      <c r="N448" s="20">
        <v>10194</v>
      </c>
      <c r="O448" s="20">
        <v>8873</v>
      </c>
      <c r="P448" s="20">
        <v>9162</v>
      </c>
      <c r="Q448" s="20">
        <v>11242</v>
      </c>
      <c r="R448" s="20">
        <v>14255</v>
      </c>
      <c r="S448" s="20">
        <v>16677</v>
      </c>
      <c r="T448" s="20">
        <v>17752</v>
      </c>
      <c r="U448" s="20">
        <v>16912</v>
      </c>
      <c r="V448" s="20">
        <v>16195</v>
      </c>
      <c r="W448" s="20">
        <v>17458</v>
      </c>
      <c r="X448" s="20">
        <v>17348</v>
      </c>
      <c r="Y448" s="20">
        <v>17550</v>
      </c>
      <c r="Z448" s="5"/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388912</v>
      </c>
      <c r="AE448" s="5">
        <f t="shared" si="51"/>
        <v>388912</v>
      </c>
      <c r="AG448" s="2">
        <f t="shared" si="52"/>
        <v>3</v>
      </c>
      <c r="AH448" s="2">
        <f t="shared" si="53"/>
        <v>2025</v>
      </c>
      <c r="AJ448" s="5">
        <f t="shared" si="54"/>
        <v>19341</v>
      </c>
      <c r="AK448" s="2">
        <f t="shared" si="55"/>
        <v>9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40"/>
    </row>
    <row r="449" spans="1:89" x14ac:dyDescent="0.25">
      <c r="A449" s="18">
        <v>45732</v>
      </c>
      <c r="B449" s="20">
        <v>17084</v>
      </c>
      <c r="C449" s="20">
        <v>17999</v>
      </c>
      <c r="D449" s="20">
        <v>17114</v>
      </c>
      <c r="E449" s="20">
        <v>16929</v>
      </c>
      <c r="F449" s="20">
        <v>16837</v>
      </c>
      <c r="G449" s="20">
        <v>16880</v>
      </c>
      <c r="H449" s="20">
        <v>15825</v>
      </c>
      <c r="I449" s="20">
        <v>17100</v>
      </c>
      <c r="J449" s="20">
        <v>18518</v>
      </c>
      <c r="K449" s="20">
        <v>19458</v>
      </c>
      <c r="L449" s="20">
        <v>20318</v>
      </c>
      <c r="M449" s="20">
        <v>20099</v>
      </c>
      <c r="N449" s="20">
        <v>18882</v>
      </c>
      <c r="O449" s="20">
        <v>19585</v>
      </c>
      <c r="P449" s="20">
        <v>21042</v>
      </c>
      <c r="Q449" s="20">
        <v>21288</v>
      </c>
      <c r="R449" s="20">
        <v>20665</v>
      </c>
      <c r="S449" s="20">
        <v>18904</v>
      </c>
      <c r="T449" s="20">
        <v>18388</v>
      </c>
      <c r="U449" s="20">
        <v>17228</v>
      </c>
      <c r="V449" s="20">
        <v>16349</v>
      </c>
      <c r="W449" s="20">
        <v>16672</v>
      </c>
      <c r="X449" s="20">
        <v>16372</v>
      </c>
      <c r="Y449" s="20">
        <v>16105</v>
      </c>
      <c r="Z449" s="5"/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435641</v>
      </c>
      <c r="AE449" s="5">
        <f t="shared" si="51"/>
        <v>435641</v>
      </c>
      <c r="AG449" s="2">
        <f t="shared" si="52"/>
        <v>3</v>
      </c>
      <c r="AH449" s="2">
        <f t="shared" si="53"/>
        <v>2025</v>
      </c>
      <c r="AJ449" s="5">
        <f t="shared" si="54"/>
        <v>21288</v>
      </c>
      <c r="AK449" s="2">
        <f t="shared" si="55"/>
        <v>16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40"/>
    </row>
    <row r="450" spans="1:89" x14ac:dyDescent="0.25">
      <c r="A450" s="18">
        <v>45733</v>
      </c>
      <c r="B450" s="20">
        <v>15672</v>
      </c>
      <c r="C450" s="20">
        <v>15825</v>
      </c>
      <c r="D450" s="20">
        <v>16118</v>
      </c>
      <c r="E450" s="20">
        <v>15845</v>
      </c>
      <c r="F450" s="20">
        <v>16229</v>
      </c>
      <c r="G450" s="20">
        <v>17156</v>
      </c>
      <c r="H450" s="20">
        <v>16802</v>
      </c>
      <c r="I450" s="20">
        <v>19164</v>
      </c>
      <c r="J450" s="20">
        <v>21827</v>
      </c>
      <c r="K450" s="20">
        <v>23190</v>
      </c>
      <c r="L450" s="20">
        <v>23086</v>
      </c>
      <c r="M450" s="20">
        <v>23090</v>
      </c>
      <c r="N450" s="20">
        <v>22491</v>
      </c>
      <c r="O450" s="20">
        <v>22805</v>
      </c>
      <c r="P450" s="20">
        <v>24130</v>
      </c>
      <c r="Q450" s="20">
        <v>24013</v>
      </c>
      <c r="R450" s="20">
        <v>22848</v>
      </c>
      <c r="S450" s="20">
        <v>20254</v>
      </c>
      <c r="T450" s="20">
        <v>19379</v>
      </c>
      <c r="U450" s="20">
        <v>17665</v>
      </c>
      <c r="V450" s="20">
        <v>16853</v>
      </c>
      <c r="W450" s="20">
        <v>17383</v>
      </c>
      <c r="X450" s="20">
        <v>17433</v>
      </c>
      <c r="Y450" s="20">
        <v>17391</v>
      </c>
      <c r="Z450" s="5"/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335611</v>
      </c>
      <c r="AD450" s="5">
        <f t="shared" si="50"/>
        <v>131038</v>
      </c>
      <c r="AE450" s="5">
        <f t="shared" si="51"/>
        <v>466649</v>
      </c>
      <c r="AG450" s="2">
        <f t="shared" si="52"/>
        <v>3</v>
      </c>
      <c r="AH450" s="2">
        <f t="shared" si="53"/>
        <v>2025</v>
      </c>
      <c r="AJ450" s="5">
        <f t="shared" si="54"/>
        <v>24130</v>
      </c>
      <c r="AK450" s="2">
        <f t="shared" si="55"/>
        <v>15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40"/>
    </row>
    <row r="451" spans="1:89" x14ac:dyDescent="0.25">
      <c r="A451" s="18">
        <v>45734</v>
      </c>
      <c r="B451" s="20">
        <v>16943</v>
      </c>
      <c r="C451" s="20">
        <v>17251</v>
      </c>
      <c r="D451" s="20">
        <v>17642</v>
      </c>
      <c r="E451" s="20">
        <v>17789</v>
      </c>
      <c r="F451" s="20">
        <v>18412</v>
      </c>
      <c r="G451" s="20">
        <v>19235</v>
      </c>
      <c r="H451" s="20">
        <v>18647</v>
      </c>
      <c r="I451" s="20">
        <v>20241</v>
      </c>
      <c r="J451" s="20">
        <v>21412</v>
      </c>
      <c r="K451" s="20">
        <v>20373</v>
      </c>
      <c r="L451" s="20">
        <v>18564</v>
      </c>
      <c r="M451" s="20">
        <v>17151</v>
      </c>
      <c r="N451" s="20">
        <v>15186</v>
      </c>
      <c r="O451" s="20">
        <v>14579</v>
      </c>
      <c r="P451" s="20">
        <v>16327</v>
      </c>
      <c r="Q451" s="20">
        <v>18172</v>
      </c>
      <c r="R451" s="20">
        <v>19854</v>
      </c>
      <c r="S451" s="20">
        <v>18911</v>
      </c>
      <c r="T451" s="20">
        <v>19294</v>
      </c>
      <c r="U451" s="20">
        <v>18925</v>
      </c>
      <c r="V451" s="20">
        <v>18366</v>
      </c>
      <c r="W451" s="20">
        <v>18841</v>
      </c>
      <c r="X451" s="20">
        <v>19001</v>
      </c>
      <c r="Y451" s="20">
        <v>19003</v>
      </c>
      <c r="Z451" s="5"/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295197</v>
      </c>
      <c r="AD451" s="5">
        <f t="shared" si="50"/>
        <v>144922</v>
      </c>
      <c r="AE451" s="5">
        <f t="shared" si="51"/>
        <v>440119</v>
      </c>
      <c r="AG451" s="2">
        <f t="shared" si="52"/>
        <v>3</v>
      </c>
      <c r="AH451" s="2">
        <f t="shared" si="53"/>
        <v>2025</v>
      </c>
      <c r="AJ451" s="5">
        <f t="shared" si="54"/>
        <v>21412</v>
      </c>
      <c r="AK451" s="2">
        <f t="shared" si="55"/>
        <v>9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40"/>
    </row>
    <row r="452" spans="1:89" x14ac:dyDescent="0.25">
      <c r="A452" s="18">
        <v>45735</v>
      </c>
      <c r="B452" s="20">
        <v>18438</v>
      </c>
      <c r="C452" s="20">
        <v>18859</v>
      </c>
      <c r="D452" s="20">
        <v>19390</v>
      </c>
      <c r="E452" s="20">
        <v>19391</v>
      </c>
      <c r="F452" s="20">
        <v>19758</v>
      </c>
      <c r="G452" s="20">
        <v>20530</v>
      </c>
      <c r="H452" s="20">
        <v>19036</v>
      </c>
      <c r="I452" s="20">
        <v>21747</v>
      </c>
      <c r="J452" s="20">
        <v>22182</v>
      </c>
      <c r="K452" s="20">
        <v>21140</v>
      </c>
      <c r="L452" s="20">
        <v>18752</v>
      </c>
      <c r="M452" s="20">
        <v>15849</v>
      </c>
      <c r="N452" s="20">
        <v>11632</v>
      </c>
      <c r="O452" s="20">
        <v>9829</v>
      </c>
      <c r="P452" s="20">
        <v>9488</v>
      </c>
      <c r="Q452" s="20">
        <v>10066</v>
      </c>
      <c r="R452" s="20">
        <v>13082</v>
      </c>
      <c r="S452" s="20">
        <v>16096</v>
      </c>
      <c r="T452" s="20">
        <v>18242</v>
      </c>
      <c r="U452" s="20">
        <v>17840</v>
      </c>
      <c r="V452" s="20">
        <v>17427</v>
      </c>
      <c r="W452" s="20">
        <v>17876</v>
      </c>
      <c r="X452" s="20">
        <v>17839</v>
      </c>
      <c r="Y452" s="20">
        <v>17738</v>
      </c>
      <c r="Z452" s="5"/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259087</v>
      </c>
      <c r="AD452" s="5">
        <f t="shared" si="50"/>
        <v>153140</v>
      </c>
      <c r="AE452" s="5">
        <f t="shared" si="51"/>
        <v>412227</v>
      </c>
      <c r="AG452" s="2">
        <f t="shared" si="52"/>
        <v>3</v>
      </c>
      <c r="AH452" s="2">
        <f t="shared" si="53"/>
        <v>2025</v>
      </c>
      <c r="AJ452" s="5">
        <f t="shared" si="54"/>
        <v>22182</v>
      </c>
      <c r="AK452" s="2">
        <f t="shared" si="55"/>
        <v>9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40"/>
    </row>
    <row r="453" spans="1:89" x14ac:dyDescent="0.25">
      <c r="A453" s="18">
        <v>45736</v>
      </c>
      <c r="B453" s="20">
        <v>17136</v>
      </c>
      <c r="C453" s="20">
        <v>17392</v>
      </c>
      <c r="D453" s="20">
        <v>17622</v>
      </c>
      <c r="E453" s="20">
        <v>17759</v>
      </c>
      <c r="F453" s="20">
        <v>18165</v>
      </c>
      <c r="G453" s="20">
        <v>18973</v>
      </c>
      <c r="H453" s="20">
        <v>18233</v>
      </c>
      <c r="I453" s="20">
        <v>20391</v>
      </c>
      <c r="J453" s="20">
        <v>22039</v>
      </c>
      <c r="K453" s="20">
        <v>21933</v>
      </c>
      <c r="L453" s="20">
        <v>21682</v>
      </c>
      <c r="M453" s="20">
        <v>20394</v>
      </c>
      <c r="N453" s="20">
        <v>19293</v>
      </c>
      <c r="O453" s="20">
        <v>19295</v>
      </c>
      <c r="P453" s="20">
        <v>20708</v>
      </c>
      <c r="Q453" s="20">
        <v>21187</v>
      </c>
      <c r="R453" s="20">
        <v>21453</v>
      </c>
      <c r="S453" s="20">
        <v>19793</v>
      </c>
      <c r="T453" s="20">
        <v>19891</v>
      </c>
      <c r="U453" s="20">
        <v>18426</v>
      </c>
      <c r="V453" s="20">
        <v>17677</v>
      </c>
      <c r="W453" s="20">
        <v>17951</v>
      </c>
      <c r="X453" s="20">
        <v>17941</v>
      </c>
      <c r="Y453" s="20">
        <v>17644</v>
      </c>
      <c r="Z453" s="5"/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320054</v>
      </c>
      <c r="AD453" s="5">
        <f t="shared" si="50"/>
        <v>142924</v>
      </c>
      <c r="AE453" s="5">
        <f t="shared" si="51"/>
        <v>462978</v>
      </c>
      <c r="AG453" s="2">
        <f t="shared" si="52"/>
        <v>3</v>
      </c>
      <c r="AH453" s="2">
        <f t="shared" si="53"/>
        <v>2025</v>
      </c>
      <c r="AJ453" s="5">
        <f t="shared" si="54"/>
        <v>22039</v>
      </c>
      <c r="AK453" s="2">
        <f t="shared" si="55"/>
        <v>9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40"/>
    </row>
    <row r="454" spans="1:89" x14ac:dyDescent="0.25">
      <c r="A454" s="18">
        <v>45737</v>
      </c>
      <c r="B454" s="20">
        <v>17262</v>
      </c>
      <c r="C454" s="20">
        <v>17183</v>
      </c>
      <c r="D454" s="20">
        <v>17610</v>
      </c>
      <c r="E454" s="20">
        <v>17550</v>
      </c>
      <c r="F454" s="20">
        <v>17860</v>
      </c>
      <c r="G454" s="20">
        <v>18659</v>
      </c>
      <c r="H454" s="20">
        <v>17897</v>
      </c>
      <c r="I454" s="20">
        <v>20285</v>
      </c>
      <c r="J454" s="20">
        <v>22863</v>
      </c>
      <c r="K454" s="20">
        <v>23479</v>
      </c>
      <c r="L454" s="20">
        <v>24868</v>
      </c>
      <c r="M454" s="20">
        <v>24547</v>
      </c>
      <c r="N454" s="20">
        <v>24379</v>
      </c>
      <c r="O454" s="20">
        <v>25030</v>
      </c>
      <c r="P454" s="20">
        <v>25741</v>
      </c>
      <c r="Q454" s="20">
        <v>25487</v>
      </c>
      <c r="R454" s="20">
        <v>24749</v>
      </c>
      <c r="S454" s="20">
        <v>21768</v>
      </c>
      <c r="T454" s="20">
        <v>20838</v>
      </c>
      <c r="U454" s="20">
        <v>19249</v>
      </c>
      <c r="V454" s="20">
        <v>18514</v>
      </c>
      <c r="W454" s="20">
        <v>19224</v>
      </c>
      <c r="X454" s="20">
        <v>19531</v>
      </c>
      <c r="Y454" s="20">
        <v>19661</v>
      </c>
      <c r="Z454" s="5"/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360552</v>
      </c>
      <c r="AD454" s="5">
        <f t="shared" si="50"/>
        <v>143682</v>
      </c>
      <c r="AE454" s="5">
        <f t="shared" si="51"/>
        <v>504234</v>
      </c>
      <c r="AG454" s="2">
        <f t="shared" si="52"/>
        <v>3</v>
      </c>
      <c r="AH454" s="2">
        <f t="shared" si="53"/>
        <v>2025</v>
      </c>
      <c r="AJ454" s="5">
        <f t="shared" si="54"/>
        <v>25741</v>
      </c>
      <c r="AK454" s="2">
        <f t="shared" si="55"/>
        <v>15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40"/>
    </row>
    <row r="455" spans="1:89" x14ac:dyDescent="0.25">
      <c r="A455" s="18">
        <v>45738</v>
      </c>
      <c r="B455" s="20">
        <v>18774</v>
      </c>
      <c r="C455" s="20">
        <v>19979</v>
      </c>
      <c r="D455" s="20">
        <v>18987</v>
      </c>
      <c r="E455" s="20">
        <v>19007</v>
      </c>
      <c r="F455" s="20">
        <v>19095</v>
      </c>
      <c r="G455" s="20">
        <v>19287</v>
      </c>
      <c r="H455" s="20">
        <v>17907</v>
      </c>
      <c r="I455" s="20">
        <v>17821</v>
      </c>
      <c r="J455" s="20">
        <v>15051</v>
      </c>
      <c r="K455" s="20">
        <v>12517</v>
      </c>
      <c r="L455" s="20">
        <v>10415</v>
      </c>
      <c r="M455" s="20">
        <v>9379</v>
      </c>
      <c r="N455" s="20">
        <v>8191</v>
      </c>
      <c r="O455" s="20">
        <v>7359</v>
      </c>
      <c r="P455" s="20">
        <v>7074</v>
      </c>
      <c r="Q455" s="20">
        <v>8242</v>
      </c>
      <c r="R455" s="20">
        <v>11982</v>
      </c>
      <c r="S455" s="20">
        <v>15910</v>
      </c>
      <c r="T455" s="20">
        <v>17208</v>
      </c>
      <c r="U455" s="20">
        <v>16597</v>
      </c>
      <c r="V455" s="20">
        <v>15975</v>
      </c>
      <c r="W455" s="20">
        <v>16760</v>
      </c>
      <c r="X455" s="20">
        <v>16993</v>
      </c>
      <c r="Y455" s="20">
        <v>17131</v>
      </c>
      <c r="Z455" s="5"/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357641</v>
      </c>
      <c r="AE455" s="5">
        <f t="shared" si="51"/>
        <v>357641</v>
      </c>
      <c r="AG455" s="2">
        <f t="shared" si="52"/>
        <v>3</v>
      </c>
      <c r="AH455" s="2">
        <f t="shared" si="53"/>
        <v>2025</v>
      </c>
      <c r="AJ455" s="5">
        <f t="shared" si="54"/>
        <v>19979</v>
      </c>
      <c r="AK455" s="2">
        <f t="shared" si="55"/>
        <v>2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40"/>
    </row>
    <row r="456" spans="1:89" x14ac:dyDescent="0.25">
      <c r="A456" s="18">
        <v>45739</v>
      </c>
      <c r="B456" s="20">
        <v>16796</v>
      </c>
      <c r="C456" s="20">
        <v>17743</v>
      </c>
      <c r="D456" s="20">
        <v>17123</v>
      </c>
      <c r="E456" s="20">
        <v>17398</v>
      </c>
      <c r="F456" s="20">
        <v>17889</v>
      </c>
      <c r="G456" s="20">
        <v>18471</v>
      </c>
      <c r="H456" s="20">
        <v>17523</v>
      </c>
      <c r="I456" s="20">
        <v>17830</v>
      </c>
      <c r="J456" s="20">
        <v>16334</v>
      </c>
      <c r="K456" s="20">
        <v>14479</v>
      </c>
      <c r="L456" s="20">
        <v>12621</v>
      </c>
      <c r="M456" s="20">
        <v>12135</v>
      </c>
      <c r="N456" s="20">
        <v>11216</v>
      </c>
      <c r="O456" s="20">
        <v>10490</v>
      </c>
      <c r="P456" s="20">
        <v>10616</v>
      </c>
      <c r="Q456" s="20">
        <v>10995</v>
      </c>
      <c r="R456" s="20">
        <v>13866</v>
      </c>
      <c r="S456" s="20">
        <v>17134</v>
      </c>
      <c r="T456" s="20">
        <v>19725</v>
      </c>
      <c r="U456" s="20">
        <v>19644</v>
      </c>
      <c r="V456" s="20">
        <v>18862</v>
      </c>
      <c r="W456" s="20">
        <v>20038</v>
      </c>
      <c r="X456" s="20">
        <v>19605</v>
      </c>
      <c r="Y456" s="20">
        <v>19963</v>
      </c>
      <c r="Z456" s="5"/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388496</v>
      </c>
      <c r="AE456" s="5">
        <f t="shared" si="51"/>
        <v>388496</v>
      </c>
      <c r="AG456" s="2">
        <f t="shared" si="52"/>
        <v>3</v>
      </c>
      <c r="AH456" s="2">
        <f t="shared" si="53"/>
        <v>2025</v>
      </c>
      <c r="AJ456" s="5">
        <f t="shared" si="54"/>
        <v>20038</v>
      </c>
      <c r="AK456" s="2">
        <f t="shared" si="55"/>
        <v>22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40"/>
    </row>
    <row r="457" spans="1:89" x14ac:dyDescent="0.25">
      <c r="A457" s="18">
        <v>45740</v>
      </c>
      <c r="B457" s="20">
        <v>19764</v>
      </c>
      <c r="C457" s="20">
        <v>20257</v>
      </c>
      <c r="D457" s="20">
        <v>20963</v>
      </c>
      <c r="E457" s="20">
        <v>20953</v>
      </c>
      <c r="F457" s="20">
        <v>21569</v>
      </c>
      <c r="G457" s="20">
        <v>22430</v>
      </c>
      <c r="H457" s="20">
        <v>21170</v>
      </c>
      <c r="I457" s="20">
        <v>22080</v>
      </c>
      <c r="J457" s="20">
        <v>23431</v>
      </c>
      <c r="K457" s="20">
        <v>24551</v>
      </c>
      <c r="L457" s="20">
        <v>26071</v>
      </c>
      <c r="M457" s="20">
        <v>27502</v>
      </c>
      <c r="N457" s="20">
        <v>28322</v>
      </c>
      <c r="O457" s="20">
        <v>28890</v>
      </c>
      <c r="P457" s="20">
        <v>29780</v>
      </c>
      <c r="Q457" s="20">
        <v>28977</v>
      </c>
      <c r="R457" s="20">
        <v>27606</v>
      </c>
      <c r="S457" s="20">
        <v>24122</v>
      </c>
      <c r="T457" s="20">
        <v>22715</v>
      </c>
      <c r="U457" s="20">
        <v>20662</v>
      </c>
      <c r="V457" s="20">
        <v>19549</v>
      </c>
      <c r="W457" s="20">
        <v>19360</v>
      </c>
      <c r="X457" s="20">
        <v>19257</v>
      </c>
      <c r="Y457" s="20">
        <v>19575</v>
      </c>
      <c r="Z457" s="5"/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392875</v>
      </c>
      <c r="AD457" s="5">
        <f t="shared" si="50"/>
        <v>166681</v>
      </c>
      <c r="AE457" s="5">
        <f t="shared" si="51"/>
        <v>559556</v>
      </c>
      <c r="AG457" s="2">
        <f t="shared" si="52"/>
        <v>3</v>
      </c>
      <c r="AH457" s="2">
        <f t="shared" si="53"/>
        <v>2025</v>
      </c>
      <c r="AJ457" s="5">
        <f t="shared" si="54"/>
        <v>29780</v>
      </c>
      <c r="AK457" s="2">
        <f t="shared" si="55"/>
        <v>15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40"/>
    </row>
    <row r="458" spans="1:89" x14ac:dyDescent="0.25">
      <c r="A458" s="18">
        <v>45741</v>
      </c>
      <c r="B458" s="20">
        <v>19018</v>
      </c>
      <c r="C458" s="20">
        <v>19079</v>
      </c>
      <c r="D458" s="20">
        <v>19689</v>
      </c>
      <c r="E458" s="20">
        <v>19501</v>
      </c>
      <c r="F458" s="20">
        <v>19978</v>
      </c>
      <c r="G458" s="20">
        <v>20787</v>
      </c>
      <c r="H458" s="20">
        <v>19284</v>
      </c>
      <c r="I458" s="20">
        <v>22024</v>
      </c>
      <c r="J458" s="20">
        <v>24775</v>
      </c>
      <c r="K458" s="20">
        <v>24469</v>
      </c>
      <c r="L458" s="20">
        <v>23670</v>
      </c>
      <c r="M458" s="20">
        <v>22724</v>
      </c>
      <c r="N458" s="20">
        <v>22572</v>
      </c>
      <c r="O458" s="20">
        <v>21755</v>
      </c>
      <c r="P458" s="20">
        <v>21903</v>
      </c>
      <c r="Q458" s="20">
        <v>21294</v>
      </c>
      <c r="R458" s="20">
        <v>21485</v>
      </c>
      <c r="S458" s="20">
        <v>20013</v>
      </c>
      <c r="T458" s="20">
        <v>20042</v>
      </c>
      <c r="U458" s="20">
        <v>19151</v>
      </c>
      <c r="V458" s="20">
        <v>18483</v>
      </c>
      <c r="W458" s="20">
        <v>18779</v>
      </c>
      <c r="X458" s="20">
        <v>18881</v>
      </c>
      <c r="Y458" s="20">
        <v>18810</v>
      </c>
      <c r="Z458" s="5"/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342020</v>
      </c>
      <c r="AD458" s="5">
        <f t="shared" ref="AD458:AD521" si="58">AE458-AC458</f>
        <v>156146</v>
      </c>
      <c r="AE458" s="5">
        <f t="shared" ref="AE458:AE521" si="59">SUM(B458:Y458)</f>
        <v>498166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24775</v>
      </c>
      <c r="AK458" s="2">
        <f t="shared" ref="AK458:AK521" si="63">IF(AE458&gt;0,INDEX(B$8:Y$8,MATCH(AJ458,B458:Y458,0)),"")</f>
        <v>9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40"/>
    </row>
    <row r="459" spans="1:89" x14ac:dyDescent="0.25">
      <c r="A459" s="18">
        <v>45742</v>
      </c>
      <c r="B459" s="20">
        <v>18226</v>
      </c>
      <c r="C459" s="20">
        <v>18760</v>
      </c>
      <c r="D459" s="20">
        <v>19155</v>
      </c>
      <c r="E459" s="20">
        <v>19369</v>
      </c>
      <c r="F459" s="20">
        <v>19913</v>
      </c>
      <c r="G459" s="20">
        <v>20720</v>
      </c>
      <c r="H459" s="20">
        <v>19819</v>
      </c>
      <c r="I459" s="20">
        <v>20011</v>
      </c>
      <c r="J459" s="20">
        <v>17306</v>
      </c>
      <c r="K459" s="20">
        <v>14207</v>
      </c>
      <c r="L459" s="20">
        <v>13587</v>
      </c>
      <c r="M459" s="20">
        <v>12452</v>
      </c>
      <c r="N459" s="20">
        <v>12130</v>
      </c>
      <c r="O459" s="20">
        <v>12341</v>
      </c>
      <c r="P459" s="20">
        <v>13751</v>
      </c>
      <c r="Q459" s="20">
        <v>16596</v>
      </c>
      <c r="R459" s="20">
        <v>18505</v>
      </c>
      <c r="S459" s="20">
        <v>18487</v>
      </c>
      <c r="T459" s="20">
        <v>19244</v>
      </c>
      <c r="U459" s="20">
        <v>18400</v>
      </c>
      <c r="V459" s="20">
        <v>17641</v>
      </c>
      <c r="W459" s="20">
        <v>18045</v>
      </c>
      <c r="X459" s="20">
        <v>18131</v>
      </c>
      <c r="Y459" s="20">
        <v>18021</v>
      </c>
      <c r="Z459" s="5"/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260834</v>
      </c>
      <c r="AD459" s="5">
        <f t="shared" si="58"/>
        <v>153983</v>
      </c>
      <c r="AE459" s="5">
        <f t="shared" si="59"/>
        <v>414817</v>
      </c>
      <c r="AG459" s="2">
        <f t="shared" si="60"/>
        <v>3</v>
      </c>
      <c r="AH459" s="2">
        <f t="shared" si="61"/>
        <v>2025</v>
      </c>
      <c r="AJ459" s="5">
        <f t="shared" si="62"/>
        <v>20720</v>
      </c>
      <c r="AK459" s="2">
        <f t="shared" si="63"/>
        <v>6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40"/>
    </row>
    <row r="460" spans="1:89" x14ac:dyDescent="0.25">
      <c r="A460" s="18">
        <v>45743</v>
      </c>
      <c r="B460" s="20">
        <v>17570</v>
      </c>
      <c r="C460" s="20">
        <v>17990</v>
      </c>
      <c r="D460" s="20">
        <v>18243</v>
      </c>
      <c r="E460" s="20">
        <v>18394</v>
      </c>
      <c r="F460" s="20">
        <v>18910</v>
      </c>
      <c r="G460" s="20">
        <v>19827</v>
      </c>
      <c r="H460" s="20">
        <v>18965</v>
      </c>
      <c r="I460" s="20">
        <v>19532</v>
      </c>
      <c r="J460" s="20">
        <v>17445</v>
      </c>
      <c r="K460" s="20">
        <v>14742</v>
      </c>
      <c r="L460" s="20">
        <v>11886</v>
      </c>
      <c r="M460" s="20">
        <v>11258</v>
      </c>
      <c r="N460" s="20">
        <v>13087</v>
      </c>
      <c r="O460" s="20">
        <v>15049</v>
      </c>
      <c r="P460" s="20">
        <v>17435</v>
      </c>
      <c r="Q460" s="20">
        <v>17922</v>
      </c>
      <c r="R460" s="20">
        <v>17180</v>
      </c>
      <c r="S460" s="20">
        <v>17069</v>
      </c>
      <c r="T460" s="20">
        <v>18456</v>
      </c>
      <c r="U460" s="20">
        <v>18202</v>
      </c>
      <c r="V460" s="20">
        <v>17912</v>
      </c>
      <c r="W460" s="20">
        <v>18528</v>
      </c>
      <c r="X460" s="20">
        <v>18732</v>
      </c>
      <c r="Y460" s="20">
        <v>18860</v>
      </c>
      <c r="Z460" s="5"/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264435</v>
      </c>
      <c r="AD460" s="5">
        <f t="shared" si="58"/>
        <v>148759</v>
      </c>
      <c r="AE460" s="5">
        <f t="shared" si="59"/>
        <v>413194</v>
      </c>
      <c r="AG460" s="2">
        <f t="shared" si="60"/>
        <v>3</v>
      </c>
      <c r="AH460" s="2">
        <f t="shared" si="61"/>
        <v>2025</v>
      </c>
      <c r="AJ460" s="5">
        <f t="shared" si="62"/>
        <v>19827</v>
      </c>
      <c r="AK460" s="2">
        <f t="shared" si="63"/>
        <v>6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40"/>
    </row>
    <row r="461" spans="1:89" x14ac:dyDescent="0.25">
      <c r="A461" s="18">
        <v>45744</v>
      </c>
      <c r="B461" s="20">
        <v>18435</v>
      </c>
      <c r="C461" s="20">
        <v>18759</v>
      </c>
      <c r="D461" s="20">
        <v>19371</v>
      </c>
      <c r="E461" s="20">
        <v>19434</v>
      </c>
      <c r="F461" s="20">
        <v>19864</v>
      </c>
      <c r="G461" s="20">
        <v>20359</v>
      </c>
      <c r="H461" s="20">
        <v>19165</v>
      </c>
      <c r="I461" s="20">
        <v>20473</v>
      </c>
      <c r="J461" s="20">
        <v>20543</v>
      </c>
      <c r="K461" s="20">
        <v>15805</v>
      </c>
      <c r="L461" s="20">
        <v>14278</v>
      </c>
      <c r="M461" s="20">
        <v>11753</v>
      </c>
      <c r="N461" s="20">
        <v>9633</v>
      </c>
      <c r="O461" s="20">
        <v>8916</v>
      </c>
      <c r="P461" s="20">
        <v>9206</v>
      </c>
      <c r="Q461" s="20">
        <v>9796</v>
      </c>
      <c r="R461" s="20">
        <v>12775</v>
      </c>
      <c r="S461" s="20">
        <v>15085</v>
      </c>
      <c r="T461" s="20">
        <v>17758</v>
      </c>
      <c r="U461" s="20">
        <v>17657</v>
      </c>
      <c r="V461" s="20">
        <v>17165</v>
      </c>
      <c r="W461" s="20">
        <v>18175</v>
      </c>
      <c r="X461" s="20">
        <v>18684</v>
      </c>
      <c r="Y461" s="20">
        <v>18814</v>
      </c>
      <c r="Z461" s="5"/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237702</v>
      </c>
      <c r="AD461" s="5">
        <f t="shared" si="58"/>
        <v>154201</v>
      </c>
      <c r="AE461" s="5">
        <f t="shared" si="59"/>
        <v>391903</v>
      </c>
      <c r="AG461" s="2">
        <f t="shared" si="60"/>
        <v>3</v>
      </c>
      <c r="AH461" s="2">
        <f t="shared" si="61"/>
        <v>2025</v>
      </c>
      <c r="AJ461" s="5">
        <f t="shared" si="62"/>
        <v>20543</v>
      </c>
      <c r="AK461" s="2">
        <f t="shared" si="63"/>
        <v>9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40"/>
    </row>
    <row r="462" spans="1:89" x14ac:dyDescent="0.25">
      <c r="A462" s="18">
        <v>45745</v>
      </c>
      <c r="B462" s="20">
        <v>18080</v>
      </c>
      <c r="C462" s="20">
        <v>19158</v>
      </c>
      <c r="D462" s="20">
        <v>18322</v>
      </c>
      <c r="E462" s="20">
        <v>18343</v>
      </c>
      <c r="F462" s="20">
        <v>18652</v>
      </c>
      <c r="G462" s="20">
        <v>19160</v>
      </c>
      <c r="H462" s="20">
        <v>17952</v>
      </c>
      <c r="I462" s="20">
        <v>19476</v>
      </c>
      <c r="J462" s="20">
        <v>20696</v>
      </c>
      <c r="K462" s="20">
        <v>20047</v>
      </c>
      <c r="L462" s="20">
        <v>18517</v>
      </c>
      <c r="M462" s="20">
        <v>18046</v>
      </c>
      <c r="N462" s="20">
        <v>16874</v>
      </c>
      <c r="O462" s="20">
        <v>15007</v>
      </c>
      <c r="P462" s="20">
        <v>14533</v>
      </c>
      <c r="Q462" s="20">
        <v>13206</v>
      </c>
      <c r="R462" s="20">
        <v>14173</v>
      </c>
      <c r="S462" s="20">
        <v>15922</v>
      </c>
      <c r="T462" s="20">
        <v>18024</v>
      </c>
      <c r="U462" s="20">
        <v>18152</v>
      </c>
      <c r="V462" s="20">
        <v>17742</v>
      </c>
      <c r="W462" s="20">
        <v>18968</v>
      </c>
      <c r="X462" s="20">
        <v>19238</v>
      </c>
      <c r="Y462" s="20">
        <v>19535</v>
      </c>
      <c r="Z462" s="5"/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427823</v>
      </c>
      <c r="AE462" s="5">
        <f t="shared" si="59"/>
        <v>427823</v>
      </c>
      <c r="AG462" s="2">
        <f t="shared" si="60"/>
        <v>3</v>
      </c>
      <c r="AH462" s="2">
        <f t="shared" si="61"/>
        <v>2025</v>
      </c>
      <c r="AJ462" s="5">
        <f t="shared" si="62"/>
        <v>20696</v>
      </c>
      <c r="AK462" s="2">
        <f t="shared" si="63"/>
        <v>9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40"/>
    </row>
    <row r="463" spans="1:89" x14ac:dyDescent="0.25">
      <c r="A463" s="18">
        <v>45746</v>
      </c>
      <c r="B463" s="20">
        <v>19167</v>
      </c>
      <c r="C463" s="20">
        <v>20696</v>
      </c>
      <c r="D463" s="20">
        <v>19681</v>
      </c>
      <c r="E463" s="20">
        <v>19835</v>
      </c>
      <c r="F463" s="20">
        <v>19854</v>
      </c>
      <c r="G463" s="20">
        <v>19814</v>
      </c>
      <c r="H463" s="20">
        <v>18103</v>
      </c>
      <c r="I463" s="20">
        <v>18291</v>
      </c>
      <c r="J463" s="20">
        <v>19203</v>
      </c>
      <c r="K463" s="20">
        <v>20330</v>
      </c>
      <c r="L463" s="20">
        <v>21180</v>
      </c>
      <c r="M463" s="20">
        <v>22345</v>
      </c>
      <c r="N463" s="20">
        <v>22547</v>
      </c>
      <c r="O463" s="20">
        <v>24206</v>
      </c>
      <c r="P463" s="20">
        <v>26118</v>
      </c>
      <c r="Q463" s="20">
        <v>25985</v>
      </c>
      <c r="R463" s="20">
        <v>25167</v>
      </c>
      <c r="S463" s="20">
        <v>22882</v>
      </c>
      <c r="T463" s="20">
        <v>21310</v>
      </c>
      <c r="U463" s="20">
        <v>19748</v>
      </c>
      <c r="V463" s="20">
        <v>18670</v>
      </c>
      <c r="W463" s="20">
        <v>19302</v>
      </c>
      <c r="X463" s="20">
        <v>18970</v>
      </c>
      <c r="Y463" s="20">
        <v>19043</v>
      </c>
      <c r="Z463" s="5"/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502447</v>
      </c>
      <c r="AE463" s="5">
        <f t="shared" si="59"/>
        <v>502447</v>
      </c>
      <c r="AG463" s="2">
        <f t="shared" si="60"/>
        <v>3</v>
      </c>
      <c r="AH463" s="2">
        <f t="shared" si="61"/>
        <v>2025</v>
      </c>
      <c r="AJ463" s="5">
        <f t="shared" si="62"/>
        <v>26118</v>
      </c>
      <c r="AK463" s="2">
        <f t="shared" si="63"/>
        <v>15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40"/>
    </row>
    <row r="464" spans="1:89" x14ac:dyDescent="0.25">
      <c r="A464" s="18">
        <v>45747</v>
      </c>
      <c r="B464" s="20">
        <v>18611</v>
      </c>
      <c r="C464" s="20">
        <v>18808</v>
      </c>
      <c r="D464" s="20">
        <v>18986</v>
      </c>
      <c r="E464" s="20">
        <v>19098</v>
      </c>
      <c r="F464" s="20">
        <v>19323</v>
      </c>
      <c r="G464" s="20">
        <v>19964</v>
      </c>
      <c r="H464" s="20">
        <v>19086</v>
      </c>
      <c r="I464" s="20">
        <v>21555</v>
      </c>
      <c r="J464" s="20">
        <v>23883</v>
      </c>
      <c r="K464" s="20">
        <v>24729</v>
      </c>
      <c r="L464" s="20">
        <v>24891</v>
      </c>
      <c r="M464" s="20">
        <v>23805</v>
      </c>
      <c r="N464" s="20">
        <v>23127</v>
      </c>
      <c r="O464" s="20">
        <v>24732</v>
      </c>
      <c r="P464" s="20">
        <v>25454</v>
      </c>
      <c r="Q464" s="20">
        <v>25080</v>
      </c>
      <c r="R464" s="20">
        <v>23399</v>
      </c>
      <c r="S464" s="20">
        <v>20560</v>
      </c>
      <c r="T464" s="20">
        <v>19621</v>
      </c>
      <c r="U464" s="20">
        <v>18298</v>
      </c>
      <c r="V464" s="20">
        <v>17280</v>
      </c>
      <c r="W464" s="20">
        <v>17184</v>
      </c>
      <c r="X464" s="20">
        <v>17431</v>
      </c>
      <c r="Y464" s="20">
        <v>16863</v>
      </c>
      <c r="Z464" s="5"/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351029</v>
      </c>
      <c r="AD464" s="5">
        <f t="shared" si="58"/>
        <v>150739</v>
      </c>
      <c r="AE464" s="5">
        <f t="shared" si="59"/>
        <v>501768</v>
      </c>
      <c r="AG464" s="2">
        <f t="shared" si="60"/>
        <v>3</v>
      </c>
      <c r="AH464" s="2">
        <f t="shared" si="61"/>
        <v>2025</v>
      </c>
      <c r="AJ464" s="5">
        <f t="shared" si="62"/>
        <v>25454</v>
      </c>
      <c r="AK464" s="2">
        <f t="shared" si="63"/>
        <v>15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40"/>
    </row>
    <row r="465" spans="1:89" x14ac:dyDescent="0.25">
      <c r="A465" s="18">
        <v>45748</v>
      </c>
      <c r="B465" s="20">
        <v>16194</v>
      </c>
      <c r="C465" s="20">
        <v>16372</v>
      </c>
      <c r="D465" s="20">
        <v>17055</v>
      </c>
      <c r="E465" s="20">
        <v>16643</v>
      </c>
      <c r="F465" s="20">
        <v>17158</v>
      </c>
      <c r="G465" s="20">
        <v>17985</v>
      </c>
      <c r="H465" s="20">
        <v>17457</v>
      </c>
      <c r="I465" s="20">
        <v>19790</v>
      </c>
      <c r="J465" s="20">
        <v>21583</v>
      </c>
      <c r="K465" s="20">
        <v>19841</v>
      </c>
      <c r="L465" s="20">
        <v>15870</v>
      </c>
      <c r="M465" s="20">
        <v>13529</v>
      </c>
      <c r="N465" s="20">
        <v>11860</v>
      </c>
      <c r="O465" s="20">
        <v>10543</v>
      </c>
      <c r="P465" s="20">
        <v>10258</v>
      </c>
      <c r="Q465" s="20">
        <v>11047</v>
      </c>
      <c r="R465" s="20">
        <v>13453</v>
      </c>
      <c r="S465" s="20">
        <v>15901</v>
      </c>
      <c r="T465" s="20">
        <v>18005</v>
      </c>
      <c r="U465" s="20">
        <v>18444</v>
      </c>
      <c r="V465" s="20">
        <v>18119</v>
      </c>
      <c r="W465" s="20">
        <v>18282</v>
      </c>
      <c r="X465" s="20">
        <v>18244</v>
      </c>
      <c r="Y465" s="20">
        <v>18695</v>
      </c>
      <c r="Z465" s="5"/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254769</v>
      </c>
      <c r="AD465" s="5">
        <f t="shared" si="58"/>
        <v>137559</v>
      </c>
      <c r="AE465" s="5">
        <f t="shared" si="59"/>
        <v>392328</v>
      </c>
      <c r="AG465" s="2">
        <f t="shared" si="60"/>
        <v>4</v>
      </c>
      <c r="AH465" s="2">
        <f t="shared" si="61"/>
        <v>2025</v>
      </c>
      <c r="AJ465" s="5">
        <f t="shared" si="62"/>
        <v>21583</v>
      </c>
      <c r="AK465" s="2">
        <f t="shared" si="63"/>
        <v>9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40"/>
    </row>
    <row r="466" spans="1:89" x14ac:dyDescent="0.25">
      <c r="A466" s="18">
        <v>45749</v>
      </c>
      <c r="B466" s="20">
        <v>18578</v>
      </c>
      <c r="C466" s="20">
        <v>19112</v>
      </c>
      <c r="D466" s="20">
        <v>19782</v>
      </c>
      <c r="E466" s="20">
        <v>19595</v>
      </c>
      <c r="F466" s="20">
        <v>20441</v>
      </c>
      <c r="G466" s="20">
        <v>21343</v>
      </c>
      <c r="H466" s="20">
        <v>19891</v>
      </c>
      <c r="I466" s="20">
        <v>19749</v>
      </c>
      <c r="J466" s="20">
        <v>16699</v>
      </c>
      <c r="K466" s="20">
        <v>14020</v>
      </c>
      <c r="L466" s="20">
        <v>12663</v>
      </c>
      <c r="M466" s="20">
        <v>11899</v>
      </c>
      <c r="N466" s="20">
        <v>10943</v>
      </c>
      <c r="O466" s="20">
        <v>10609</v>
      </c>
      <c r="P466" s="20">
        <v>10020</v>
      </c>
      <c r="Q466" s="20">
        <v>10800</v>
      </c>
      <c r="R466" s="20">
        <v>13841</v>
      </c>
      <c r="S466" s="20">
        <v>17527</v>
      </c>
      <c r="T466" s="20">
        <v>18709</v>
      </c>
      <c r="U466" s="20">
        <v>18707</v>
      </c>
      <c r="V466" s="20">
        <v>18351</v>
      </c>
      <c r="W466" s="20">
        <v>18188</v>
      </c>
      <c r="X466" s="20">
        <v>18053</v>
      </c>
      <c r="Y466" s="20">
        <v>18383</v>
      </c>
      <c r="Z466" s="5"/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240778</v>
      </c>
      <c r="AD466" s="5">
        <f t="shared" si="58"/>
        <v>157125</v>
      </c>
      <c r="AE466" s="5">
        <f t="shared" si="59"/>
        <v>397903</v>
      </c>
      <c r="AG466" s="2">
        <f t="shared" si="60"/>
        <v>4</v>
      </c>
      <c r="AH466" s="2">
        <f t="shared" si="61"/>
        <v>2025</v>
      </c>
      <c r="AJ466" s="5">
        <f t="shared" si="62"/>
        <v>21343</v>
      </c>
      <c r="AK466" s="2">
        <f t="shared" si="63"/>
        <v>6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40"/>
    </row>
    <row r="467" spans="1:89" x14ac:dyDescent="0.25">
      <c r="A467" s="18">
        <v>45750</v>
      </c>
      <c r="B467" s="20">
        <v>17924</v>
      </c>
      <c r="C467" s="20">
        <v>18047</v>
      </c>
      <c r="D467" s="20">
        <v>18958</v>
      </c>
      <c r="E467" s="20">
        <v>18052</v>
      </c>
      <c r="F467" s="20">
        <v>18796</v>
      </c>
      <c r="G467" s="20">
        <v>19579</v>
      </c>
      <c r="H467" s="20">
        <v>18383</v>
      </c>
      <c r="I467" s="20">
        <v>21175</v>
      </c>
      <c r="J467" s="20">
        <v>24858</v>
      </c>
      <c r="K467" s="20">
        <v>26732</v>
      </c>
      <c r="L467" s="20">
        <v>28225</v>
      </c>
      <c r="M467" s="20">
        <v>28692</v>
      </c>
      <c r="N467" s="20">
        <v>28399</v>
      </c>
      <c r="O467" s="20">
        <v>27698</v>
      </c>
      <c r="P467" s="20">
        <v>26481</v>
      </c>
      <c r="Q467" s="20">
        <v>25741</v>
      </c>
      <c r="R467" s="20">
        <v>24578</v>
      </c>
      <c r="S467" s="20">
        <v>20917</v>
      </c>
      <c r="T467" s="20">
        <v>19514</v>
      </c>
      <c r="U467" s="20">
        <v>18296</v>
      </c>
      <c r="V467" s="20">
        <v>17657</v>
      </c>
      <c r="W467" s="20">
        <v>17206</v>
      </c>
      <c r="X467" s="20">
        <v>16849</v>
      </c>
      <c r="Y467" s="20">
        <v>17173</v>
      </c>
      <c r="Z467" s="5"/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373018</v>
      </c>
      <c r="AD467" s="5">
        <f t="shared" si="58"/>
        <v>146912</v>
      </c>
      <c r="AE467" s="5">
        <f t="shared" si="59"/>
        <v>519930</v>
      </c>
      <c r="AG467" s="2">
        <f t="shared" si="60"/>
        <v>4</v>
      </c>
      <c r="AH467" s="2">
        <f t="shared" si="61"/>
        <v>2025</v>
      </c>
      <c r="AJ467" s="5">
        <f t="shared" si="62"/>
        <v>28692</v>
      </c>
      <c r="AK467" s="2">
        <f t="shared" si="63"/>
        <v>12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40"/>
    </row>
    <row r="468" spans="1:89" x14ac:dyDescent="0.25">
      <c r="A468" s="18">
        <v>45751</v>
      </c>
      <c r="B468" s="20">
        <v>16286</v>
      </c>
      <c r="C468" s="20">
        <v>16623</v>
      </c>
      <c r="D468" s="20">
        <v>17120</v>
      </c>
      <c r="E468" s="20">
        <v>16572</v>
      </c>
      <c r="F468" s="20">
        <v>17113</v>
      </c>
      <c r="G468" s="20">
        <v>18045</v>
      </c>
      <c r="H468" s="20">
        <v>17041</v>
      </c>
      <c r="I468" s="20">
        <v>17662</v>
      </c>
      <c r="J468" s="20">
        <v>17829</v>
      </c>
      <c r="K468" s="20">
        <v>15692</v>
      </c>
      <c r="L468" s="20">
        <v>12657</v>
      </c>
      <c r="M468" s="20">
        <v>15161</v>
      </c>
      <c r="N468" s="20">
        <v>15120</v>
      </c>
      <c r="O468" s="20">
        <v>16176</v>
      </c>
      <c r="P468" s="20">
        <v>16484</v>
      </c>
      <c r="Q468" s="20">
        <v>16976</v>
      </c>
      <c r="R468" s="20">
        <v>17487</v>
      </c>
      <c r="S468" s="20">
        <v>15679</v>
      </c>
      <c r="T468" s="20">
        <v>16566</v>
      </c>
      <c r="U468" s="20">
        <v>16721</v>
      </c>
      <c r="V468" s="20">
        <v>16494</v>
      </c>
      <c r="W468" s="20">
        <v>16801</v>
      </c>
      <c r="X468" s="20">
        <v>16722</v>
      </c>
      <c r="Y468" s="20">
        <v>17366</v>
      </c>
      <c r="Z468" s="5"/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260227</v>
      </c>
      <c r="AD468" s="5">
        <f t="shared" si="58"/>
        <v>136166</v>
      </c>
      <c r="AE468" s="5">
        <f t="shared" si="59"/>
        <v>396393</v>
      </c>
      <c r="AG468" s="2">
        <f t="shared" si="60"/>
        <v>4</v>
      </c>
      <c r="AH468" s="2">
        <f t="shared" si="61"/>
        <v>2025</v>
      </c>
      <c r="AJ468" s="5">
        <f t="shared" si="62"/>
        <v>18045</v>
      </c>
      <c r="AK468" s="2">
        <f t="shared" si="63"/>
        <v>6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40"/>
    </row>
    <row r="469" spans="1:89" x14ac:dyDescent="0.25">
      <c r="A469" s="18">
        <v>45752</v>
      </c>
      <c r="B469" s="20">
        <v>16969</v>
      </c>
      <c r="C469" s="20">
        <v>17619</v>
      </c>
      <c r="D469" s="20">
        <v>17136</v>
      </c>
      <c r="E469" s="20">
        <v>17735</v>
      </c>
      <c r="F469" s="20">
        <v>18040</v>
      </c>
      <c r="G469" s="20">
        <v>18274</v>
      </c>
      <c r="H469" s="20">
        <v>16331</v>
      </c>
      <c r="I469" s="20">
        <v>16639</v>
      </c>
      <c r="J469" s="20">
        <v>17817</v>
      </c>
      <c r="K469" s="20">
        <v>17932</v>
      </c>
      <c r="L469" s="20">
        <v>15836</v>
      </c>
      <c r="M469" s="20">
        <v>16154</v>
      </c>
      <c r="N469" s="20">
        <v>16402</v>
      </c>
      <c r="O469" s="20">
        <v>18326</v>
      </c>
      <c r="P469" s="20">
        <v>19907</v>
      </c>
      <c r="Q469" s="20">
        <v>21778</v>
      </c>
      <c r="R469" s="20">
        <v>22220</v>
      </c>
      <c r="S469" s="20">
        <v>19914</v>
      </c>
      <c r="T469" s="20">
        <v>18830</v>
      </c>
      <c r="U469" s="20">
        <v>18050</v>
      </c>
      <c r="V469" s="20">
        <v>17504</v>
      </c>
      <c r="W469" s="20">
        <v>17633</v>
      </c>
      <c r="X469" s="20">
        <v>17568</v>
      </c>
      <c r="Y469" s="20">
        <v>18268</v>
      </c>
      <c r="Z469" s="5"/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432882</v>
      </c>
      <c r="AE469" s="5">
        <f t="shared" si="59"/>
        <v>432882</v>
      </c>
      <c r="AG469" s="2">
        <f t="shared" si="60"/>
        <v>4</v>
      </c>
      <c r="AH469" s="2">
        <f t="shared" si="61"/>
        <v>2025</v>
      </c>
      <c r="AJ469" s="5">
        <f t="shared" si="62"/>
        <v>22220</v>
      </c>
      <c r="AK469" s="2">
        <f t="shared" si="63"/>
        <v>17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40"/>
    </row>
    <row r="470" spans="1:89" x14ac:dyDescent="0.25">
      <c r="A470" s="18">
        <v>45753</v>
      </c>
      <c r="B470" s="20">
        <v>17753</v>
      </c>
      <c r="C470" s="20">
        <v>17934</v>
      </c>
      <c r="D470" s="20">
        <v>17293</v>
      </c>
      <c r="E470" s="20">
        <v>17365</v>
      </c>
      <c r="F470" s="20">
        <v>17136</v>
      </c>
      <c r="G470" s="20">
        <v>17064</v>
      </c>
      <c r="H470" s="20">
        <v>15466</v>
      </c>
      <c r="I470" s="20">
        <v>17245</v>
      </c>
      <c r="J470" s="20">
        <v>19839</v>
      </c>
      <c r="K470" s="20">
        <v>20495</v>
      </c>
      <c r="L470" s="20">
        <v>20981</v>
      </c>
      <c r="M470" s="20">
        <v>21890</v>
      </c>
      <c r="N470" s="20">
        <v>18608</v>
      </c>
      <c r="O470" s="20">
        <v>17988</v>
      </c>
      <c r="P470" s="20">
        <v>18174</v>
      </c>
      <c r="Q470" s="20">
        <v>16345</v>
      </c>
      <c r="R470" s="20">
        <v>16926</v>
      </c>
      <c r="S470" s="20">
        <v>16599</v>
      </c>
      <c r="T470" s="20">
        <v>17855</v>
      </c>
      <c r="U470" s="20">
        <v>17650</v>
      </c>
      <c r="V470" s="20">
        <v>16972</v>
      </c>
      <c r="W470" s="20">
        <v>16932</v>
      </c>
      <c r="X470" s="20">
        <v>16456</v>
      </c>
      <c r="Y470" s="20">
        <v>16966</v>
      </c>
      <c r="Z470" s="5"/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427932</v>
      </c>
      <c r="AE470" s="5">
        <f t="shared" si="59"/>
        <v>427932</v>
      </c>
      <c r="AG470" s="2">
        <f t="shared" si="60"/>
        <v>4</v>
      </c>
      <c r="AH470" s="2">
        <f t="shared" si="61"/>
        <v>2025</v>
      </c>
      <c r="AJ470" s="5">
        <f t="shared" si="62"/>
        <v>21890</v>
      </c>
      <c r="AK470" s="2">
        <f t="shared" si="63"/>
        <v>12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40"/>
    </row>
    <row r="471" spans="1:89" x14ac:dyDescent="0.25">
      <c r="A471" s="18">
        <v>45754</v>
      </c>
      <c r="B471" s="20">
        <v>16556</v>
      </c>
      <c r="C471" s="20">
        <v>16935</v>
      </c>
      <c r="D471" s="20">
        <v>17518</v>
      </c>
      <c r="E471" s="20">
        <v>17066</v>
      </c>
      <c r="F471" s="20">
        <v>17766</v>
      </c>
      <c r="G471" s="20">
        <v>18618</v>
      </c>
      <c r="H471" s="20">
        <v>18220</v>
      </c>
      <c r="I471" s="20">
        <v>19356</v>
      </c>
      <c r="J471" s="20">
        <v>20190</v>
      </c>
      <c r="K471" s="20">
        <v>19411</v>
      </c>
      <c r="L471" s="20">
        <v>17564</v>
      </c>
      <c r="M471" s="20">
        <v>15144</v>
      </c>
      <c r="N471" s="20">
        <v>13554</v>
      </c>
      <c r="O471" s="20">
        <v>14659</v>
      </c>
      <c r="P471" s="20">
        <v>15941</v>
      </c>
      <c r="Q471" s="20">
        <v>18056</v>
      </c>
      <c r="R471" s="20">
        <v>19656</v>
      </c>
      <c r="S471" s="20">
        <v>18761</v>
      </c>
      <c r="T471" s="20">
        <v>18493</v>
      </c>
      <c r="U471" s="20">
        <v>18079</v>
      </c>
      <c r="V471" s="20">
        <v>17544</v>
      </c>
      <c r="W471" s="20">
        <v>17349</v>
      </c>
      <c r="X471" s="20">
        <v>17297</v>
      </c>
      <c r="Y471" s="20">
        <v>17659</v>
      </c>
      <c r="Z471" s="5"/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281054</v>
      </c>
      <c r="AD471" s="5">
        <f t="shared" si="58"/>
        <v>140338</v>
      </c>
      <c r="AE471" s="5">
        <f t="shared" si="59"/>
        <v>421392</v>
      </c>
      <c r="AG471" s="2">
        <f t="shared" si="60"/>
        <v>4</v>
      </c>
      <c r="AH471" s="2">
        <f t="shared" si="61"/>
        <v>2025</v>
      </c>
      <c r="AJ471" s="5">
        <f t="shared" si="62"/>
        <v>20190</v>
      </c>
      <c r="AK471" s="2">
        <f t="shared" si="63"/>
        <v>9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40"/>
    </row>
    <row r="472" spans="1:89" x14ac:dyDescent="0.25">
      <c r="A472" s="18">
        <v>45755</v>
      </c>
      <c r="B472" s="20">
        <v>17318</v>
      </c>
      <c r="C472" s="20">
        <v>17267</v>
      </c>
      <c r="D472" s="20">
        <v>18159</v>
      </c>
      <c r="E472" s="20">
        <v>17528</v>
      </c>
      <c r="F472" s="20">
        <v>18160</v>
      </c>
      <c r="G472" s="20">
        <v>18955</v>
      </c>
      <c r="H472" s="20">
        <v>18062</v>
      </c>
      <c r="I472" s="20">
        <v>18961</v>
      </c>
      <c r="J472" s="20">
        <v>19950</v>
      </c>
      <c r="K472" s="20">
        <v>20388</v>
      </c>
      <c r="L472" s="20">
        <v>22244</v>
      </c>
      <c r="M472" s="20">
        <v>20961</v>
      </c>
      <c r="N472" s="20">
        <v>20711</v>
      </c>
      <c r="O472" s="20">
        <v>23942</v>
      </c>
      <c r="P472" s="20">
        <v>24496</v>
      </c>
      <c r="Q472" s="20">
        <v>24729</v>
      </c>
      <c r="R472" s="20">
        <v>23583</v>
      </c>
      <c r="S472" s="20">
        <v>21126</v>
      </c>
      <c r="T472" s="20">
        <v>20261</v>
      </c>
      <c r="U472" s="20">
        <v>19025</v>
      </c>
      <c r="V472" s="20">
        <v>18123</v>
      </c>
      <c r="W472" s="20">
        <v>18297</v>
      </c>
      <c r="X472" s="20">
        <v>18118</v>
      </c>
      <c r="Y472" s="20">
        <v>18632</v>
      </c>
      <c r="Z472" s="5"/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334915</v>
      </c>
      <c r="AD472" s="5">
        <f t="shared" si="58"/>
        <v>144081</v>
      </c>
      <c r="AE472" s="5">
        <f t="shared" si="59"/>
        <v>478996</v>
      </c>
      <c r="AG472" s="2">
        <f t="shared" si="60"/>
        <v>4</v>
      </c>
      <c r="AH472" s="2">
        <f t="shared" si="61"/>
        <v>2025</v>
      </c>
      <c r="AJ472" s="5">
        <f t="shared" si="62"/>
        <v>24729</v>
      </c>
      <c r="AK472" s="2">
        <f t="shared" si="63"/>
        <v>16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40"/>
    </row>
    <row r="473" spans="1:89" x14ac:dyDescent="0.25">
      <c r="A473" s="18">
        <v>45756</v>
      </c>
      <c r="B473" s="20">
        <v>18129</v>
      </c>
      <c r="C473" s="20">
        <v>18787</v>
      </c>
      <c r="D473" s="20">
        <v>19392</v>
      </c>
      <c r="E473" s="20">
        <v>19014</v>
      </c>
      <c r="F473" s="20">
        <v>19322</v>
      </c>
      <c r="G473" s="20">
        <v>20403</v>
      </c>
      <c r="H473" s="20">
        <v>19358</v>
      </c>
      <c r="I473" s="20">
        <v>22198</v>
      </c>
      <c r="J473" s="20">
        <v>25100</v>
      </c>
      <c r="K473" s="20">
        <v>25625</v>
      </c>
      <c r="L473" s="20">
        <v>24914</v>
      </c>
      <c r="M473" s="20">
        <v>21430</v>
      </c>
      <c r="N473" s="20">
        <v>17859</v>
      </c>
      <c r="O473" s="20">
        <v>16900</v>
      </c>
      <c r="P473" s="20">
        <v>15595</v>
      </c>
      <c r="Q473" s="20">
        <v>15919</v>
      </c>
      <c r="R473" s="20">
        <v>16971</v>
      </c>
      <c r="S473" s="20">
        <v>16758</v>
      </c>
      <c r="T473" s="20">
        <v>18634</v>
      </c>
      <c r="U473" s="20">
        <v>18945</v>
      </c>
      <c r="V473" s="20">
        <v>18450</v>
      </c>
      <c r="W473" s="20">
        <v>18605</v>
      </c>
      <c r="X473" s="20">
        <v>18441</v>
      </c>
      <c r="Y473" s="20">
        <v>19079</v>
      </c>
      <c r="Z473" s="5"/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312344</v>
      </c>
      <c r="AD473" s="5">
        <f t="shared" si="58"/>
        <v>153484</v>
      </c>
      <c r="AE473" s="5">
        <f t="shared" si="59"/>
        <v>465828</v>
      </c>
      <c r="AG473" s="2">
        <f t="shared" si="60"/>
        <v>4</v>
      </c>
      <c r="AH473" s="2">
        <f t="shared" si="61"/>
        <v>2025</v>
      </c>
      <c r="AJ473" s="5">
        <f t="shared" si="62"/>
        <v>25625</v>
      </c>
      <c r="AK473" s="2">
        <f t="shared" si="63"/>
        <v>10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40"/>
    </row>
    <row r="474" spans="1:89" x14ac:dyDescent="0.25">
      <c r="A474" s="18">
        <v>45757</v>
      </c>
      <c r="B474" s="20">
        <v>18794</v>
      </c>
      <c r="C474" s="20">
        <v>19242</v>
      </c>
      <c r="D474" s="20">
        <v>20163</v>
      </c>
      <c r="E474" s="20">
        <v>19263</v>
      </c>
      <c r="F474" s="20">
        <v>20193</v>
      </c>
      <c r="G474" s="20">
        <v>21237</v>
      </c>
      <c r="H474" s="20">
        <v>19466</v>
      </c>
      <c r="I474" s="20">
        <v>18232</v>
      </c>
      <c r="J474" s="20">
        <v>15303</v>
      </c>
      <c r="K474" s="20">
        <v>12687</v>
      </c>
      <c r="L474" s="20">
        <v>11668</v>
      </c>
      <c r="M474" s="20">
        <v>10921</v>
      </c>
      <c r="N474" s="20">
        <v>10528</v>
      </c>
      <c r="O474" s="20">
        <v>10635</v>
      </c>
      <c r="P474" s="20">
        <v>11784</v>
      </c>
      <c r="Q474" s="20">
        <v>11630</v>
      </c>
      <c r="R474" s="20">
        <v>13682</v>
      </c>
      <c r="S474" s="20">
        <v>15187</v>
      </c>
      <c r="T474" s="20">
        <v>17311</v>
      </c>
      <c r="U474" s="20">
        <v>17689</v>
      </c>
      <c r="V474" s="20">
        <v>17764</v>
      </c>
      <c r="W474" s="20">
        <v>17727</v>
      </c>
      <c r="X474" s="20">
        <v>17677</v>
      </c>
      <c r="Y474" s="20">
        <v>18193</v>
      </c>
      <c r="Z474" s="5"/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230425</v>
      </c>
      <c r="AD474" s="5">
        <f t="shared" si="58"/>
        <v>156551</v>
      </c>
      <c r="AE474" s="5">
        <f t="shared" si="59"/>
        <v>386976</v>
      </c>
      <c r="AG474" s="2">
        <f t="shared" si="60"/>
        <v>4</v>
      </c>
      <c r="AH474" s="2">
        <f t="shared" si="61"/>
        <v>2025</v>
      </c>
      <c r="AJ474" s="5">
        <f t="shared" si="62"/>
        <v>21237</v>
      </c>
      <c r="AK474" s="2">
        <f t="shared" si="63"/>
        <v>6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40"/>
    </row>
    <row r="475" spans="1:89" x14ac:dyDescent="0.25">
      <c r="A475" s="18">
        <v>45758</v>
      </c>
      <c r="B475" s="20">
        <v>17838</v>
      </c>
      <c r="C475" s="20">
        <v>18418</v>
      </c>
      <c r="D475" s="20">
        <v>18970</v>
      </c>
      <c r="E475" s="20">
        <v>18505</v>
      </c>
      <c r="F475" s="20">
        <v>18938</v>
      </c>
      <c r="G475" s="20">
        <v>19673</v>
      </c>
      <c r="H475" s="20">
        <v>18503</v>
      </c>
      <c r="I475" s="20">
        <v>20310</v>
      </c>
      <c r="J475" s="20">
        <v>21971</v>
      </c>
      <c r="K475" s="20">
        <v>22799</v>
      </c>
      <c r="L475" s="20">
        <v>22130</v>
      </c>
      <c r="M475" s="20">
        <v>18980</v>
      </c>
      <c r="N475" s="20">
        <v>18245</v>
      </c>
      <c r="O475" s="20">
        <v>21487</v>
      </c>
      <c r="P475" s="20">
        <v>22202</v>
      </c>
      <c r="Q475" s="20">
        <v>21890</v>
      </c>
      <c r="R475" s="20">
        <v>21433</v>
      </c>
      <c r="S475" s="20">
        <v>19042</v>
      </c>
      <c r="T475" s="20">
        <v>18021</v>
      </c>
      <c r="U475" s="20">
        <v>17309</v>
      </c>
      <c r="V475" s="20">
        <v>16879</v>
      </c>
      <c r="W475" s="20">
        <v>16984</v>
      </c>
      <c r="X475" s="20">
        <v>17041</v>
      </c>
      <c r="Y475" s="20">
        <v>17378</v>
      </c>
      <c r="Z475" s="5"/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316723</v>
      </c>
      <c r="AD475" s="5">
        <f t="shared" si="58"/>
        <v>148223</v>
      </c>
      <c r="AE475" s="5">
        <f t="shared" si="59"/>
        <v>464946</v>
      </c>
      <c r="AG475" s="2">
        <f t="shared" si="60"/>
        <v>4</v>
      </c>
      <c r="AH475" s="2">
        <f t="shared" si="61"/>
        <v>2025</v>
      </c>
      <c r="AJ475" s="5">
        <f t="shared" si="62"/>
        <v>22799</v>
      </c>
      <c r="AK475" s="2">
        <f t="shared" si="63"/>
        <v>10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40"/>
    </row>
    <row r="476" spans="1:89" x14ac:dyDescent="0.25">
      <c r="A476" s="18">
        <v>45759</v>
      </c>
      <c r="B476" s="20">
        <v>17249</v>
      </c>
      <c r="C476" s="20">
        <v>17445</v>
      </c>
      <c r="D476" s="20">
        <v>16966</v>
      </c>
      <c r="E476" s="20">
        <v>17366</v>
      </c>
      <c r="F476" s="20">
        <v>17655</v>
      </c>
      <c r="G476" s="20">
        <v>17252</v>
      </c>
      <c r="H476" s="20">
        <v>16058</v>
      </c>
      <c r="I476" s="20">
        <v>17848</v>
      </c>
      <c r="J476" s="20">
        <v>20866</v>
      </c>
      <c r="K476" s="20">
        <v>21740</v>
      </c>
      <c r="L476" s="20">
        <v>21790</v>
      </c>
      <c r="M476" s="20">
        <v>21805</v>
      </c>
      <c r="N476" s="20">
        <v>21131</v>
      </c>
      <c r="O476" s="20">
        <v>21481</v>
      </c>
      <c r="P476" s="20">
        <v>23198</v>
      </c>
      <c r="Q476" s="20">
        <v>23153</v>
      </c>
      <c r="R476" s="20">
        <v>22331</v>
      </c>
      <c r="S476" s="20">
        <v>20224</v>
      </c>
      <c r="T476" s="20">
        <v>18803</v>
      </c>
      <c r="U476" s="20">
        <v>18020</v>
      </c>
      <c r="V476" s="20">
        <v>17226</v>
      </c>
      <c r="W476" s="20">
        <v>17676</v>
      </c>
      <c r="X476" s="20">
        <v>17400</v>
      </c>
      <c r="Y476" s="20">
        <v>17908</v>
      </c>
      <c r="Z476" s="5"/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462591</v>
      </c>
      <c r="AE476" s="5">
        <f t="shared" si="59"/>
        <v>462591</v>
      </c>
      <c r="AG476" s="2">
        <f t="shared" si="60"/>
        <v>4</v>
      </c>
      <c r="AH476" s="2">
        <f t="shared" si="61"/>
        <v>2025</v>
      </c>
      <c r="AJ476" s="5">
        <f t="shared" si="62"/>
        <v>23198</v>
      </c>
      <c r="AK476" s="2">
        <f t="shared" si="63"/>
        <v>15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40"/>
    </row>
    <row r="477" spans="1:89" x14ac:dyDescent="0.25">
      <c r="A477" s="18">
        <v>45760</v>
      </c>
      <c r="B477" s="20">
        <v>17784</v>
      </c>
      <c r="C477" s="20">
        <v>18145</v>
      </c>
      <c r="D477" s="20">
        <v>17558</v>
      </c>
      <c r="E477" s="20">
        <v>17773</v>
      </c>
      <c r="F477" s="20">
        <v>17879</v>
      </c>
      <c r="G477" s="20">
        <v>17640</v>
      </c>
      <c r="H477" s="20">
        <v>16282</v>
      </c>
      <c r="I477" s="20">
        <v>18093</v>
      </c>
      <c r="J477" s="20">
        <v>20936</v>
      </c>
      <c r="K477" s="20">
        <v>22491</v>
      </c>
      <c r="L477" s="20">
        <v>24232</v>
      </c>
      <c r="M477" s="20">
        <v>25078</v>
      </c>
      <c r="N477" s="20">
        <v>24778</v>
      </c>
      <c r="O477" s="20">
        <v>25104</v>
      </c>
      <c r="P477" s="20">
        <v>24952</v>
      </c>
      <c r="Q477" s="20">
        <v>25358</v>
      </c>
      <c r="R477" s="20">
        <v>24630</v>
      </c>
      <c r="S477" s="20">
        <v>21738</v>
      </c>
      <c r="T477" s="20">
        <v>20097</v>
      </c>
      <c r="U477" s="20">
        <v>19383</v>
      </c>
      <c r="V477" s="20">
        <v>18571</v>
      </c>
      <c r="W477" s="20">
        <v>18512</v>
      </c>
      <c r="X477" s="20">
        <v>18079</v>
      </c>
      <c r="Y477" s="20">
        <v>18506</v>
      </c>
      <c r="Z477" s="5"/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493599</v>
      </c>
      <c r="AE477" s="5">
        <f t="shared" si="59"/>
        <v>493599</v>
      </c>
      <c r="AG477" s="2">
        <f t="shared" si="60"/>
        <v>4</v>
      </c>
      <c r="AH477" s="2">
        <f t="shared" si="61"/>
        <v>2025</v>
      </c>
      <c r="AJ477" s="5">
        <f t="shared" si="62"/>
        <v>25358</v>
      </c>
      <c r="AK477" s="2">
        <f t="shared" si="63"/>
        <v>16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40"/>
    </row>
    <row r="478" spans="1:89" x14ac:dyDescent="0.25">
      <c r="A478" s="18">
        <v>45761</v>
      </c>
      <c r="B478" s="20">
        <v>18058</v>
      </c>
      <c r="C478" s="20">
        <v>18309</v>
      </c>
      <c r="D478" s="20">
        <v>18964</v>
      </c>
      <c r="E478" s="20">
        <v>18328</v>
      </c>
      <c r="F478" s="20">
        <v>18965</v>
      </c>
      <c r="G478" s="20">
        <v>19807</v>
      </c>
      <c r="H478" s="20">
        <v>18604</v>
      </c>
      <c r="I478" s="20">
        <v>20023</v>
      </c>
      <c r="J478" s="20">
        <v>21213</v>
      </c>
      <c r="K478" s="20">
        <v>21168</v>
      </c>
      <c r="L478" s="20">
        <v>20692</v>
      </c>
      <c r="M478" s="20">
        <v>19740</v>
      </c>
      <c r="N478" s="20">
        <v>19449</v>
      </c>
      <c r="O478" s="20">
        <v>18509</v>
      </c>
      <c r="P478" s="20">
        <v>17496</v>
      </c>
      <c r="Q478" s="20">
        <v>18573</v>
      </c>
      <c r="R478" s="20">
        <v>15551</v>
      </c>
      <c r="S478" s="20">
        <v>15864</v>
      </c>
      <c r="T478" s="20">
        <v>17260</v>
      </c>
      <c r="U478" s="20">
        <v>17315</v>
      </c>
      <c r="V478" s="20">
        <v>17032</v>
      </c>
      <c r="W478" s="20">
        <v>17231</v>
      </c>
      <c r="X478" s="20">
        <v>16861</v>
      </c>
      <c r="Y478" s="20">
        <v>17454</v>
      </c>
      <c r="Z478" s="5"/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293977</v>
      </c>
      <c r="AD478" s="5">
        <f t="shared" si="58"/>
        <v>148489</v>
      </c>
      <c r="AE478" s="5">
        <f t="shared" si="59"/>
        <v>442466</v>
      </c>
      <c r="AG478" s="2">
        <f t="shared" si="60"/>
        <v>4</v>
      </c>
      <c r="AH478" s="2">
        <f t="shared" si="61"/>
        <v>2025</v>
      </c>
      <c r="AJ478" s="5">
        <f t="shared" si="62"/>
        <v>21213</v>
      </c>
      <c r="AK478" s="2">
        <f t="shared" si="63"/>
        <v>9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40"/>
    </row>
    <row r="479" spans="1:89" x14ac:dyDescent="0.25">
      <c r="A479" s="18">
        <v>45762</v>
      </c>
      <c r="B479" s="20">
        <v>16591</v>
      </c>
      <c r="C479" s="20">
        <v>17028</v>
      </c>
      <c r="D479" s="20">
        <v>17599</v>
      </c>
      <c r="E479" s="20">
        <v>16949</v>
      </c>
      <c r="F479" s="20">
        <v>17334</v>
      </c>
      <c r="G479" s="20">
        <v>18316</v>
      </c>
      <c r="H479" s="20">
        <v>17564</v>
      </c>
      <c r="I479" s="20">
        <v>19505</v>
      </c>
      <c r="J479" s="20">
        <v>20239</v>
      </c>
      <c r="K479" s="20">
        <v>20846</v>
      </c>
      <c r="L479" s="20">
        <v>22156</v>
      </c>
      <c r="M479" s="20">
        <v>23671</v>
      </c>
      <c r="N479" s="20">
        <v>21440</v>
      </c>
      <c r="O479" s="20">
        <v>18242</v>
      </c>
      <c r="P479" s="20">
        <v>21995</v>
      </c>
      <c r="Q479" s="20">
        <v>23588</v>
      </c>
      <c r="R479" s="20">
        <v>23734</v>
      </c>
      <c r="S479" s="20">
        <v>20320</v>
      </c>
      <c r="T479" s="20">
        <v>19195</v>
      </c>
      <c r="U479" s="20">
        <v>18029</v>
      </c>
      <c r="V479" s="20">
        <v>17040</v>
      </c>
      <c r="W479" s="20">
        <v>17132</v>
      </c>
      <c r="X479" s="20">
        <v>16341</v>
      </c>
      <c r="Y479" s="20">
        <v>16259</v>
      </c>
      <c r="Z479" s="5"/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323473</v>
      </c>
      <c r="AD479" s="5">
        <f t="shared" si="58"/>
        <v>137640</v>
      </c>
      <c r="AE479" s="5">
        <f t="shared" si="59"/>
        <v>461113</v>
      </c>
      <c r="AG479" s="2">
        <f t="shared" si="60"/>
        <v>4</v>
      </c>
      <c r="AH479" s="2">
        <f t="shared" si="61"/>
        <v>2025</v>
      </c>
      <c r="AJ479" s="5">
        <f t="shared" si="62"/>
        <v>23734</v>
      </c>
      <c r="AK479" s="2">
        <f t="shared" si="63"/>
        <v>17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40"/>
    </row>
    <row r="480" spans="1:89" x14ac:dyDescent="0.25">
      <c r="A480" s="18">
        <v>45763</v>
      </c>
      <c r="B480" s="20">
        <v>16095</v>
      </c>
      <c r="C480" s="20">
        <v>16706</v>
      </c>
      <c r="D480" s="20">
        <v>17134</v>
      </c>
      <c r="E480" s="20">
        <v>16743</v>
      </c>
      <c r="F480" s="20">
        <v>17319</v>
      </c>
      <c r="G480" s="20">
        <v>18178</v>
      </c>
      <c r="H480" s="20">
        <v>16939</v>
      </c>
      <c r="I480" s="20">
        <v>16797</v>
      </c>
      <c r="J480" s="20">
        <v>15154</v>
      </c>
      <c r="K480" s="20">
        <v>15173</v>
      </c>
      <c r="L480" s="20">
        <v>16612</v>
      </c>
      <c r="M480" s="20">
        <v>18091</v>
      </c>
      <c r="N480" s="20">
        <v>19424</v>
      </c>
      <c r="O480" s="20">
        <v>20595</v>
      </c>
      <c r="P480" s="20">
        <v>21712</v>
      </c>
      <c r="Q480" s="20">
        <v>21223</v>
      </c>
      <c r="R480" s="20">
        <v>19859</v>
      </c>
      <c r="S480" s="20">
        <v>18097</v>
      </c>
      <c r="T480" s="20">
        <v>18302</v>
      </c>
      <c r="U480" s="20">
        <v>18036</v>
      </c>
      <c r="V480" s="20">
        <v>17529</v>
      </c>
      <c r="W480" s="20">
        <v>17499</v>
      </c>
      <c r="X480" s="20">
        <v>17208</v>
      </c>
      <c r="Y480" s="20">
        <v>17640</v>
      </c>
      <c r="Z480" s="5"/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291311</v>
      </c>
      <c r="AD480" s="5">
        <f t="shared" si="58"/>
        <v>136754</v>
      </c>
      <c r="AE480" s="5">
        <f t="shared" si="59"/>
        <v>428065</v>
      </c>
      <c r="AG480" s="2">
        <f t="shared" si="60"/>
        <v>4</v>
      </c>
      <c r="AH480" s="2">
        <f t="shared" si="61"/>
        <v>2025</v>
      </c>
      <c r="AJ480" s="5">
        <f t="shared" si="62"/>
        <v>21712</v>
      </c>
      <c r="AK480" s="2">
        <f t="shared" si="63"/>
        <v>15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40"/>
    </row>
    <row r="481" spans="1:89" x14ac:dyDescent="0.25">
      <c r="A481" s="18">
        <v>45764</v>
      </c>
      <c r="B481" s="20">
        <v>16899</v>
      </c>
      <c r="C481" s="20">
        <v>17226</v>
      </c>
      <c r="D481" s="20">
        <v>17759</v>
      </c>
      <c r="E481" s="20">
        <v>17364</v>
      </c>
      <c r="F481" s="20">
        <v>17867</v>
      </c>
      <c r="G481" s="20">
        <v>18907</v>
      </c>
      <c r="H481" s="20">
        <v>17583</v>
      </c>
      <c r="I481" s="20">
        <v>17809</v>
      </c>
      <c r="J481" s="20">
        <v>16987</v>
      </c>
      <c r="K481" s="20">
        <v>14671</v>
      </c>
      <c r="L481" s="20">
        <v>13284</v>
      </c>
      <c r="M481" s="20">
        <v>12339</v>
      </c>
      <c r="N481" s="20">
        <v>12516</v>
      </c>
      <c r="O481" s="20">
        <v>13120</v>
      </c>
      <c r="P481" s="20">
        <v>13576</v>
      </c>
      <c r="Q481" s="20">
        <v>14489</v>
      </c>
      <c r="R481" s="20">
        <v>14125</v>
      </c>
      <c r="S481" s="20">
        <v>14717</v>
      </c>
      <c r="T481" s="20">
        <v>16687</v>
      </c>
      <c r="U481" s="20">
        <v>17117</v>
      </c>
      <c r="V481" s="20">
        <v>17110</v>
      </c>
      <c r="W481" s="20">
        <v>17420</v>
      </c>
      <c r="X481" s="20">
        <v>17332</v>
      </c>
      <c r="Y481" s="20">
        <v>17714</v>
      </c>
      <c r="Z481" s="5"/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243299</v>
      </c>
      <c r="AD481" s="5">
        <f t="shared" si="58"/>
        <v>141319</v>
      </c>
      <c r="AE481" s="5">
        <f t="shared" si="59"/>
        <v>384618</v>
      </c>
      <c r="AG481" s="2">
        <f t="shared" si="60"/>
        <v>4</v>
      </c>
      <c r="AH481" s="2">
        <f t="shared" si="61"/>
        <v>2025</v>
      </c>
      <c r="AJ481" s="5">
        <f t="shared" si="62"/>
        <v>18907</v>
      </c>
      <c r="AK481" s="2">
        <f t="shared" si="63"/>
        <v>6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40"/>
    </row>
    <row r="482" spans="1:89" x14ac:dyDescent="0.25">
      <c r="A482" s="18">
        <v>45765</v>
      </c>
      <c r="B482" s="20">
        <v>17224</v>
      </c>
      <c r="C482" s="20">
        <v>17551</v>
      </c>
      <c r="D482" s="20">
        <v>18322</v>
      </c>
      <c r="E482" s="20">
        <v>17790</v>
      </c>
      <c r="F482" s="20">
        <v>18495</v>
      </c>
      <c r="G482" s="20">
        <v>19413</v>
      </c>
      <c r="H482" s="20">
        <v>17494</v>
      </c>
      <c r="I482" s="20">
        <v>16157</v>
      </c>
      <c r="J482" s="20">
        <v>13738</v>
      </c>
      <c r="K482" s="20">
        <v>11110</v>
      </c>
      <c r="L482" s="20">
        <v>9355</v>
      </c>
      <c r="M482" s="20">
        <v>9168</v>
      </c>
      <c r="N482" s="20">
        <v>8203</v>
      </c>
      <c r="O482" s="20">
        <v>7703</v>
      </c>
      <c r="P482" s="20">
        <v>8509</v>
      </c>
      <c r="Q482" s="20">
        <v>13489</v>
      </c>
      <c r="R482" s="20">
        <v>17585</v>
      </c>
      <c r="S482" s="20">
        <v>17362</v>
      </c>
      <c r="T482" s="20">
        <v>16947</v>
      </c>
      <c r="U482" s="20">
        <v>16505</v>
      </c>
      <c r="V482" s="20">
        <v>16161</v>
      </c>
      <c r="W482" s="20">
        <v>16184</v>
      </c>
      <c r="X482" s="20">
        <v>16037</v>
      </c>
      <c r="Y482" s="20">
        <v>16361</v>
      </c>
      <c r="Z482" s="5"/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214213</v>
      </c>
      <c r="AD482" s="5">
        <f t="shared" si="58"/>
        <v>142650</v>
      </c>
      <c r="AE482" s="5">
        <f t="shared" si="59"/>
        <v>356863</v>
      </c>
      <c r="AG482" s="2">
        <f t="shared" si="60"/>
        <v>4</v>
      </c>
      <c r="AH482" s="2">
        <f t="shared" si="61"/>
        <v>2025</v>
      </c>
      <c r="AJ482" s="5">
        <f t="shared" si="62"/>
        <v>19413</v>
      </c>
      <c r="AK482" s="2">
        <f t="shared" si="63"/>
        <v>6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40"/>
    </row>
    <row r="483" spans="1:89" x14ac:dyDescent="0.25">
      <c r="A483" s="18">
        <v>45766</v>
      </c>
      <c r="B483" s="20">
        <v>15752</v>
      </c>
      <c r="C483" s="20">
        <v>15871</v>
      </c>
      <c r="D483" s="20">
        <v>15468</v>
      </c>
      <c r="E483" s="20">
        <v>15691</v>
      </c>
      <c r="F483" s="20">
        <v>15930</v>
      </c>
      <c r="G483" s="20">
        <v>15709</v>
      </c>
      <c r="H483" s="20">
        <v>14684</v>
      </c>
      <c r="I483" s="20">
        <v>16703</v>
      </c>
      <c r="J483" s="20">
        <v>18083</v>
      </c>
      <c r="K483" s="20">
        <v>17881</v>
      </c>
      <c r="L483" s="20">
        <v>19925</v>
      </c>
      <c r="M483" s="20">
        <v>19540</v>
      </c>
      <c r="N483" s="20">
        <v>17789</v>
      </c>
      <c r="O483" s="20">
        <v>18526</v>
      </c>
      <c r="P483" s="20">
        <v>20359</v>
      </c>
      <c r="Q483" s="20">
        <v>18206</v>
      </c>
      <c r="R483" s="20">
        <v>16259</v>
      </c>
      <c r="S483" s="20">
        <v>15562</v>
      </c>
      <c r="T483" s="20">
        <v>15712</v>
      </c>
      <c r="U483" s="20">
        <v>15850</v>
      </c>
      <c r="V483" s="20">
        <v>15523</v>
      </c>
      <c r="W483" s="20">
        <v>15665</v>
      </c>
      <c r="X483" s="20">
        <v>15306</v>
      </c>
      <c r="Y483" s="20">
        <v>15424</v>
      </c>
      <c r="Z483" s="5"/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401418</v>
      </c>
      <c r="AE483" s="5">
        <f t="shared" si="59"/>
        <v>401418</v>
      </c>
      <c r="AG483" s="2">
        <f t="shared" si="60"/>
        <v>4</v>
      </c>
      <c r="AH483" s="2">
        <f t="shared" si="61"/>
        <v>2025</v>
      </c>
      <c r="AJ483" s="5">
        <f t="shared" si="62"/>
        <v>20359</v>
      </c>
      <c r="AK483" s="2">
        <f t="shared" si="63"/>
        <v>15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40"/>
    </row>
    <row r="484" spans="1:89" x14ac:dyDescent="0.25">
      <c r="A484" s="18">
        <v>45767</v>
      </c>
      <c r="B484" s="20">
        <v>14921</v>
      </c>
      <c r="C484" s="20">
        <v>14829</v>
      </c>
      <c r="D484" s="20">
        <v>14385</v>
      </c>
      <c r="E484" s="20">
        <v>14400</v>
      </c>
      <c r="F484" s="20">
        <v>14705</v>
      </c>
      <c r="G484" s="20">
        <v>14520</v>
      </c>
      <c r="H484" s="20">
        <v>12677</v>
      </c>
      <c r="I484" s="20">
        <v>12077</v>
      </c>
      <c r="J484" s="20">
        <v>12352</v>
      </c>
      <c r="K484" s="20">
        <v>11128</v>
      </c>
      <c r="L484" s="20">
        <v>9982</v>
      </c>
      <c r="M484" s="20">
        <v>9182</v>
      </c>
      <c r="N484" s="20">
        <v>8196</v>
      </c>
      <c r="O484" s="20">
        <v>8400</v>
      </c>
      <c r="P484" s="20">
        <v>7850</v>
      </c>
      <c r="Q484" s="20">
        <v>8504</v>
      </c>
      <c r="R484" s="20">
        <v>10626</v>
      </c>
      <c r="S484" s="20">
        <v>12564</v>
      </c>
      <c r="T484" s="20">
        <v>14660</v>
      </c>
      <c r="U484" s="20">
        <v>15563</v>
      </c>
      <c r="V484" s="20">
        <v>15889</v>
      </c>
      <c r="W484" s="20">
        <v>16049</v>
      </c>
      <c r="X484" s="20">
        <v>15737</v>
      </c>
      <c r="Y484" s="20">
        <v>16101</v>
      </c>
      <c r="Z484" s="5"/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305297</v>
      </c>
      <c r="AE484" s="5">
        <f t="shared" si="59"/>
        <v>305297</v>
      </c>
      <c r="AG484" s="2">
        <f t="shared" si="60"/>
        <v>4</v>
      </c>
      <c r="AH484" s="2">
        <f t="shared" si="61"/>
        <v>2025</v>
      </c>
      <c r="AJ484" s="5">
        <f t="shared" si="62"/>
        <v>16101</v>
      </c>
      <c r="AK484" s="2">
        <f t="shared" si="63"/>
        <v>24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40"/>
    </row>
    <row r="485" spans="1:89" x14ac:dyDescent="0.25">
      <c r="A485" s="18">
        <v>45768</v>
      </c>
      <c r="B485" s="20">
        <v>15770</v>
      </c>
      <c r="C485" s="20">
        <v>16296</v>
      </c>
      <c r="D485" s="20">
        <v>15957</v>
      </c>
      <c r="E485" s="20">
        <v>16711</v>
      </c>
      <c r="F485" s="20">
        <v>17413</v>
      </c>
      <c r="G485" s="20">
        <v>17843</v>
      </c>
      <c r="H485" s="20">
        <v>16005</v>
      </c>
      <c r="I485" s="20">
        <v>14346</v>
      </c>
      <c r="J485" s="20">
        <v>11954</v>
      </c>
      <c r="K485" s="20">
        <v>9790</v>
      </c>
      <c r="L485" s="20">
        <v>9294</v>
      </c>
      <c r="M485" s="20">
        <v>9181</v>
      </c>
      <c r="N485" s="20">
        <v>8725</v>
      </c>
      <c r="O485" s="20">
        <v>8570</v>
      </c>
      <c r="P485" s="20">
        <v>8351</v>
      </c>
      <c r="Q485" s="20">
        <v>9365</v>
      </c>
      <c r="R485" s="20">
        <v>11303</v>
      </c>
      <c r="S485" s="20">
        <v>14370</v>
      </c>
      <c r="T485" s="20">
        <v>15869</v>
      </c>
      <c r="U485" s="20">
        <v>15948</v>
      </c>
      <c r="V485" s="20">
        <v>15528</v>
      </c>
      <c r="W485" s="20">
        <v>15507</v>
      </c>
      <c r="X485" s="20">
        <v>15117</v>
      </c>
      <c r="Y485" s="20">
        <v>15483</v>
      </c>
      <c r="Z485" s="5"/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324696</v>
      </c>
      <c r="AE485" s="5">
        <f t="shared" si="59"/>
        <v>324696</v>
      </c>
      <c r="AG485" s="2">
        <f t="shared" si="60"/>
        <v>4</v>
      </c>
      <c r="AH485" s="2">
        <f t="shared" si="61"/>
        <v>2025</v>
      </c>
      <c r="AJ485" s="5">
        <f t="shared" si="62"/>
        <v>17843</v>
      </c>
      <c r="AK485" s="2">
        <f t="shared" si="63"/>
        <v>6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40"/>
    </row>
    <row r="486" spans="1:89" x14ac:dyDescent="0.25">
      <c r="A486" s="18">
        <v>45769</v>
      </c>
      <c r="B486" s="20">
        <v>15229</v>
      </c>
      <c r="C486" s="20">
        <v>15393</v>
      </c>
      <c r="D486" s="20">
        <v>15791</v>
      </c>
      <c r="E486" s="20">
        <v>15652</v>
      </c>
      <c r="F486" s="20">
        <v>15990</v>
      </c>
      <c r="G486" s="20">
        <v>16733</v>
      </c>
      <c r="H486" s="20">
        <v>16022</v>
      </c>
      <c r="I486" s="20">
        <v>18553</v>
      </c>
      <c r="J486" s="20">
        <v>21689</v>
      </c>
      <c r="K486" s="20">
        <v>22492</v>
      </c>
      <c r="L486" s="20">
        <v>23854</v>
      </c>
      <c r="M486" s="20">
        <v>24267</v>
      </c>
      <c r="N486" s="20">
        <v>23349</v>
      </c>
      <c r="O486" s="20">
        <v>24260</v>
      </c>
      <c r="P486" s="20">
        <v>24085</v>
      </c>
      <c r="Q486" s="20">
        <v>23675</v>
      </c>
      <c r="R486" s="20">
        <v>22011</v>
      </c>
      <c r="S486" s="20">
        <v>19326</v>
      </c>
      <c r="T486" s="20">
        <v>18417</v>
      </c>
      <c r="U486" s="20">
        <v>17284</v>
      </c>
      <c r="V486" s="20">
        <v>16739</v>
      </c>
      <c r="W486" s="20">
        <v>16515</v>
      </c>
      <c r="X486" s="20">
        <v>16089</v>
      </c>
      <c r="Y486" s="20">
        <v>16388</v>
      </c>
      <c r="Z486" s="5"/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332605</v>
      </c>
      <c r="AD486" s="5">
        <f t="shared" si="58"/>
        <v>127198</v>
      </c>
      <c r="AE486" s="5">
        <f t="shared" si="59"/>
        <v>459803</v>
      </c>
      <c r="AG486" s="2">
        <f t="shared" si="60"/>
        <v>4</v>
      </c>
      <c r="AH486" s="2">
        <f t="shared" si="61"/>
        <v>2025</v>
      </c>
      <c r="AJ486" s="5">
        <f t="shared" si="62"/>
        <v>24267</v>
      </c>
      <c r="AK486" s="2">
        <f t="shared" si="63"/>
        <v>12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40"/>
    </row>
    <row r="487" spans="1:89" x14ac:dyDescent="0.25">
      <c r="A487" s="18">
        <v>45770</v>
      </c>
      <c r="B487" s="20">
        <v>15691</v>
      </c>
      <c r="C487" s="20">
        <v>15946</v>
      </c>
      <c r="D487" s="20">
        <v>16574</v>
      </c>
      <c r="E487" s="20">
        <v>15995</v>
      </c>
      <c r="F487" s="20">
        <v>16511</v>
      </c>
      <c r="G487" s="20">
        <v>17195</v>
      </c>
      <c r="H487" s="20">
        <v>15543</v>
      </c>
      <c r="I487" s="20">
        <v>15609</v>
      </c>
      <c r="J487" s="20">
        <v>13384</v>
      </c>
      <c r="K487" s="20">
        <v>13038</v>
      </c>
      <c r="L487" s="20">
        <v>13547</v>
      </c>
      <c r="M487" s="20">
        <v>11539</v>
      </c>
      <c r="N487" s="20">
        <v>12534</v>
      </c>
      <c r="O487" s="20">
        <v>12807</v>
      </c>
      <c r="P487" s="20">
        <v>12959</v>
      </c>
      <c r="Q487" s="20">
        <v>12124</v>
      </c>
      <c r="R487" s="20">
        <v>12378</v>
      </c>
      <c r="S487" s="20">
        <v>13183</v>
      </c>
      <c r="T487" s="20">
        <v>15259</v>
      </c>
      <c r="U487" s="20">
        <v>15650</v>
      </c>
      <c r="V487" s="20">
        <v>15735</v>
      </c>
      <c r="W487" s="20">
        <v>15731</v>
      </c>
      <c r="X487" s="20">
        <v>15289</v>
      </c>
      <c r="Y487" s="20">
        <v>15750</v>
      </c>
      <c r="Z487" s="5"/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220766</v>
      </c>
      <c r="AD487" s="5">
        <f t="shared" si="58"/>
        <v>129205</v>
      </c>
      <c r="AE487" s="5">
        <f t="shared" si="59"/>
        <v>349971</v>
      </c>
      <c r="AG487" s="2">
        <f t="shared" si="60"/>
        <v>4</v>
      </c>
      <c r="AH487" s="2">
        <f t="shared" si="61"/>
        <v>2025</v>
      </c>
      <c r="AJ487" s="5">
        <f t="shared" si="62"/>
        <v>17195</v>
      </c>
      <c r="AK487" s="2">
        <f t="shared" si="63"/>
        <v>6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40"/>
    </row>
    <row r="488" spans="1:89" x14ac:dyDescent="0.25">
      <c r="A488" s="18">
        <v>45771</v>
      </c>
      <c r="B488" s="20">
        <v>15168</v>
      </c>
      <c r="C488" s="20">
        <v>15404</v>
      </c>
      <c r="D488" s="20">
        <v>16355</v>
      </c>
      <c r="E488" s="20">
        <v>15888</v>
      </c>
      <c r="F488" s="20">
        <v>16481</v>
      </c>
      <c r="G488" s="20">
        <v>17227</v>
      </c>
      <c r="H488" s="20">
        <v>15139</v>
      </c>
      <c r="I488" s="20">
        <v>13736</v>
      </c>
      <c r="J488" s="20">
        <v>11343</v>
      </c>
      <c r="K488" s="20">
        <v>9219</v>
      </c>
      <c r="L488" s="20">
        <v>8763</v>
      </c>
      <c r="M488" s="20">
        <v>8151</v>
      </c>
      <c r="N488" s="20">
        <v>7608</v>
      </c>
      <c r="O488" s="20">
        <v>8331</v>
      </c>
      <c r="P488" s="20">
        <v>7992</v>
      </c>
      <c r="Q488" s="20">
        <v>8532</v>
      </c>
      <c r="R488" s="20">
        <v>10376</v>
      </c>
      <c r="S488" s="20">
        <v>12936</v>
      </c>
      <c r="T488" s="20">
        <v>14749</v>
      </c>
      <c r="U488" s="20">
        <v>15291</v>
      </c>
      <c r="V488" s="20">
        <v>15232</v>
      </c>
      <c r="W488" s="20">
        <v>15254</v>
      </c>
      <c r="X488" s="20">
        <v>14695</v>
      </c>
      <c r="Y488" s="20">
        <v>15158</v>
      </c>
      <c r="Z488" s="5"/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182208</v>
      </c>
      <c r="AD488" s="5">
        <f t="shared" si="58"/>
        <v>126820</v>
      </c>
      <c r="AE488" s="5">
        <f t="shared" si="59"/>
        <v>309028</v>
      </c>
      <c r="AG488" s="2">
        <f t="shared" si="60"/>
        <v>4</v>
      </c>
      <c r="AH488" s="2">
        <f t="shared" si="61"/>
        <v>2025</v>
      </c>
      <c r="AJ488" s="5">
        <f t="shared" si="62"/>
        <v>17227</v>
      </c>
      <c r="AK488" s="2">
        <f t="shared" si="63"/>
        <v>6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40"/>
    </row>
    <row r="489" spans="1:89" x14ac:dyDescent="0.25">
      <c r="A489" s="18">
        <v>45772</v>
      </c>
      <c r="B489" s="20">
        <v>14347</v>
      </c>
      <c r="C489" s="20">
        <v>14474</v>
      </c>
      <c r="D489" s="20">
        <v>15042</v>
      </c>
      <c r="E489" s="20">
        <v>14394</v>
      </c>
      <c r="F489" s="20">
        <v>15291</v>
      </c>
      <c r="G489" s="20">
        <v>15768</v>
      </c>
      <c r="H489" s="20">
        <v>13905</v>
      </c>
      <c r="I489" s="20">
        <v>12140</v>
      </c>
      <c r="J489" s="20">
        <v>9997</v>
      </c>
      <c r="K489" s="20">
        <v>7596</v>
      </c>
      <c r="L489" s="20">
        <v>6680</v>
      </c>
      <c r="M489" s="20">
        <v>6701</v>
      </c>
      <c r="N489" s="20">
        <v>6266</v>
      </c>
      <c r="O489" s="20">
        <v>6270</v>
      </c>
      <c r="P489" s="20">
        <v>6919</v>
      </c>
      <c r="Q489" s="20">
        <v>8908</v>
      </c>
      <c r="R489" s="20">
        <v>13190</v>
      </c>
      <c r="S489" s="20">
        <v>13531</v>
      </c>
      <c r="T489" s="20">
        <v>14161</v>
      </c>
      <c r="U489" s="20">
        <v>14583</v>
      </c>
      <c r="V489" s="20">
        <v>14761</v>
      </c>
      <c r="W489" s="20">
        <v>14774</v>
      </c>
      <c r="X489" s="20">
        <v>14497</v>
      </c>
      <c r="Y489" s="20">
        <v>14644</v>
      </c>
      <c r="Z489" s="5"/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170974</v>
      </c>
      <c r="AD489" s="5">
        <f t="shared" si="58"/>
        <v>117865</v>
      </c>
      <c r="AE489" s="5">
        <f t="shared" si="59"/>
        <v>288839</v>
      </c>
      <c r="AG489" s="2">
        <f t="shared" si="60"/>
        <v>4</v>
      </c>
      <c r="AH489" s="2">
        <f t="shared" si="61"/>
        <v>2025</v>
      </c>
      <c r="AJ489" s="5">
        <f t="shared" si="62"/>
        <v>15768</v>
      </c>
      <c r="AK489" s="2">
        <f t="shared" si="63"/>
        <v>6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40"/>
    </row>
    <row r="490" spans="1:89" x14ac:dyDescent="0.25">
      <c r="A490" s="18">
        <v>45773</v>
      </c>
      <c r="B490" s="20">
        <v>14087</v>
      </c>
      <c r="C490" s="20">
        <v>14261</v>
      </c>
      <c r="D490" s="20">
        <v>13883</v>
      </c>
      <c r="E490" s="20">
        <v>14258</v>
      </c>
      <c r="F490" s="20">
        <v>14114</v>
      </c>
      <c r="G490" s="20">
        <v>14480</v>
      </c>
      <c r="H490" s="20">
        <v>13071</v>
      </c>
      <c r="I490" s="20">
        <v>15160</v>
      </c>
      <c r="J490" s="20">
        <v>17979</v>
      </c>
      <c r="K490" s="20">
        <v>19583</v>
      </c>
      <c r="L490" s="20">
        <v>21544</v>
      </c>
      <c r="M490" s="20">
        <v>23115</v>
      </c>
      <c r="N490" s="20">
        <v>22349</v>
      </c>
      <c r="O490" s="20">
        <v>22721</v>
      </c>
      <c r="P490" s="20">
        <v>23021</v>
      </c>
      <c r="Q490" s="20">
        <v>22499</v>
      </c>
      <c r="R490" s="20">
        <v>20958</v>
      </c>
      <c r="S490" s="20">
        <v>18262</v>
      </c>
      <c r="T490" s="20">
        <v>16702</v>
      </c>
      <c r="U490" s="20">
        <v>15837</v>
      </c>
      <c r="V490" s="20">
        <v>15164</v>
      </c>
      <c r="W490" s="20">
        <v>15192</v>
      </c>
      <c r="X490" s="20">
        <v>15084</v>
      </c>
      <c r="Y490" s="20">
        <v>15327</v>
      </c>
      <c r="Z490" s="5"/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418651</v>
      </c>
      <c r="AE490" s="5">
        <f t="shared" si="59"/>
        <v>418651</v>
      </c>
      <c r="AG490" s="2">
        <f t="shared" si="60"/>
        <v>4</v>
      </c>
      <c r="AH490" s="2">
        <f t="shared" si="61"/>
        <v>2025</v>
      </c>
      <c r="AJ490" s="5">
        <f t="shared" si="62"/>
        <v>23115</v>
      </c>
      <c r="AK490" s="2">
        <f t="shared" si="63"/>
        <v>12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40"/>
    </row>
    <row r="491" spans="1:89" x14ac:dyDescent="0.25">
      <c r="A491" s="18">
        <v>45774</v>
      </c>
      <c r="B491" s="20">
        <v>14575</v>
      </c>
      <c r="C491" s="20">
        <v>15011</v>
      </c>
      <c r="D491" s="20">
        <v>14467</v>
      </c>
      <c r="E491" s="20">
        <v>14551</v>
      </c>
      <c r="F491" s="20">
        <v>14916</v>
      </c>
      <c r="G491" s="20">
        <v>14706</v>
      </c>
      <c r="H491" s="20">
        <v>13531</v>
      </c>
      <c r="I491" s="20">
        <v>15055</v>
      </c>
      <c r="J491" s="20">
        <v>17290</v>
      </c>
      <c r="K491" s="20">
        <v>17884</v>
      </c>
      <c r="L491" s="20">
        <v>19043</v>
      </c>
      <c r="M491" s="20">
        <v>20111</v>
      </c>
      <c r="N491" s="20">
        <v>20056</v>
      </c>
      <c r="O491" s="20">
        <v>20287</v>
      </c>
      <c r="P491" s="20">
        <v>20694</v>
      </c>
      <c r="Q491" s="20">
        <v>21440</v>
      </c>
      <c r="R491" s="20">
        <v>21437</v>
      </c>
      <c r="S491" s="20">
        <v>19476</v>
      </c>
      <c r="T491" s="20">
        <v>18127</v>
      </c>
      <c r="U491" s="20">
        <v>17553</v>
      </c>
      <c r="V491" s="20">
        <v>16846</v>
      </c>
      <c r="W491" s="20">
        <v>16589</v>
      </c>
      <c r="X491" s="20">
        <v>16030</v>
      </c>
      <c r="Y491" s="20">
        <v>16068</v>
      </c>
      <c r="Z491" s="5"/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415743</v>
      </c>
      <c r="AE491" s="5">
        <f t="shared" si="59"/>
        <v>415743</v>
      </c>
      <c r="AG491" s="2">
        <f t="shared" si="60"/>
        <v>4</v>
      </c>
      <c r="AH491" s="2">
        <f t="shared" si="61"/>
        <v>2025</v>
      </c>
      <c r="AJ491" s="5">
        <f t="shared" si="62"/>
        <v>21440</v>
      </c>
      <c r="AK491" s="2">
        <f t="shared" si="63"/>
        <v>16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40"/>
    </row>
    <row r="492" spans="1:89" x14ac:dyDescent="0.25">
      <c r="A492" s="18">
        <v>45775</v>
      </c>
      <c r="B492" s="20">
        <v>15586</v>
      </c>
      <c r="C492" s="20">
        <v>15709</v>
      </c>
      <c r="D492" s="20">
        <v>16058</v>
      </c>
      <c r="E492" s="20">
        <v>15689</v>
      </c>
      <c r="F492" s="20">
        <v>16384</v>
      </c>
      <c r="G492" s="20">
        <v>17232</v>
      </c>
      <c r="H492" s="20">
        <v>15370</v>
      </c>
      <c r="I492" s="20">
        <v>13163</v>
      </c>
      <c r="J492" s="20">
        <v>10279</v>
      </c>
      <c r="K492" s="20">
        <v>8204</v>
      </c>
      <c r="L492" s="20">
        <v>7675</v>
      </c>
      <c r="M492" s="20">
        <v>7151</v>
      </c>
      <c r="N492" s="20">
        <v>7125</v>
      </c>
      <c r="O492" s="20">
        <v>7048</v>
      </c>
      <c r="P492" s="20">
        <v>6793</v>
      </c>
      <c r="Q492" s="20">
        <v>7129</v>
      </c>
      <c r="R492" s="20">
        <v>9903</v>
      </c>
      <c r="S492" s="20">
        <v>11762</v>
      </c>
      <c r="T492" s="20">
        <v>14454</v>
      </c>
      <c r="U492" s="20">
        <v>15202</v>
      </c>
      <c r="V492" s="20">
        <v>15002</v>
      </c>
      <c r="W492" s="20">
        <v>14973</v>
      </c>
      <c r="X492" s="20">
        <v>14514</v>
      </c>
      <c r="Y492" s="20">
        <v>14525</v>
      </c>
      <c r="Z492" s="5"/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170377</v>
      </c>
      <c r="AD492" s="5">
        <f t="shared" si="58"/>
        <v>126553</v>
      </c>
      <c r="AE492" s="5">
        <f t="shared" si="59"/>
        <v>296930</v>
      </c>
      <c r="AG492" s="2">
        <f t="shared" si="60"/>
        <v>4</v>
      </c>
      <c r="AH492" s="2">
        <f t="shared" si="61"/>
        <v>2025</v>
      </c>
      <c r="AJ492" s="5">
        <f t="shared" si="62"/>
        <v>17232</v>
      </c>
      <c r="AK492" s="2">
        <f t="shared" si="63"/>
        <v>6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40"/>
    </row>
    <row r="493" spans="1:89" x14ac:dyDescent="0.25">
      <c r="A493" s="18">
        <v>45776</v>
      </c>
      <c r="B493" s="20">
        <v>14021</v>
      </c>
      <c r="C493" s="20">
        <v>13975</v>
      </c>
      <c r="D493" s="20">
        <v>14635</v>
      </c>
      <c r="E493" s="20">
        <v>14360</v>
      </c>
      <c r="F493" s="20">
        <v>15090</v>
      </c>
      <c r="G493" s="20">
        <v>15844</v>
      </c>
      <c r="H493" s="20">
        <v>14165</v>
      </c>
      <c r="I493" s="20">
        <v>13005</v>
      </c>
      <c r="J493" s="20">
        <v>10816</v>
      </c>
      <c r="K493" s="20">
        <v>8944</v>
      </c>
      <c r="L493" s="20">
        <v>9054</v>
      </c>
      <c r="M493" s="20">
        <v>9755</v>
      </c>
      <c r="N493" s="20">
        <v>8988</v>
      </c>
      <c r="O493" s="20">
        <v>7165</v>
      </c>
      <c r="P493" s="20">
        <v>7763</v>
      </c>
      <c r="Q493" s="20">
        <v>8159</v>
      </c>
      <c r="R493" s="20">
        <v>10253</v>
      </c>
      <c r="S493" s="20">
        <v>13114</v>
      </c>
      <c r="T493" s="20">
        <v>15272</v>
      </c>
      <c r="U493" s="20">
        <v>15385</v>
      </c>
      <c r="V493" s="20">
        <v>15032</v>
      </c>
      <c r="W493" s="20">
        <v>14858</v>
      </c>
      <c r="X493" s="20">
        <v>14167</v>
      </c>
      <c r="Y493" s="20">
        <v>14245</v>
      </c>
      <c r="Z493" s="5"/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181730</v>
      </c>
      <c r="AD493" s="5">
        <f t="shared" si="58"/>
        <v>116335</v>
      </c>
      <c r="AE493" s="5">
        <f t="shared" si="59"/>
        <v>298065</v>
      </c>
      <c r="AG493" s="2">
        <f t="shared" si="60"/>
        <v>4</v>
      </c>
      <c r="AH493" s="2">
        <f t="shared" si="61"/>
        <v>2025</v>
      </c>
      <c r="AJ493" s="5">
        <f t="shared" si="62"/>
        <v>15844</v>
      </c>
      <c r="AK493" s="2">
        <f t="shared" si="63"/>
        <v>6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40"/>
    </row>
    <row r="494" spans="1:89" x14ac:dyDescent="0.25">
      <c r="A494" s="18">
        <v>45777</v>
      </c>
      <c r="B494" s="20">
        <v>13781</v>
      </c>
      <c r="C494" s="20">
        <v>13536</v>
      </c>
      <c r="D494" s="20">
        <v>14147</v>
      </c>
      <c r="E494" s="20">
        <v>13655</v>
      </c>
      <c r="F494" s="20">
        <v>14049</v>
      </c>
      <c r="G494" s="20">
        <v>14874</v>
      </c>
      <c r="H494" s="20">
        <v>13510</v>
      </c>
      <c r="I494" s="20">
        <v>11890</v>
      </c>
      <c r="J494" s="20">
        <v>9439</v>
      </c>
      <c r="K494" s="20">
        <v>7015</v>
      </c>
      <c r="L494" s="20">
        <v>6650</v>
      </c>
      <c r="M494" s="20">
        <v>6385</v>
      </c>
      <c r="N494" s="20">
        <v>6409</v>
      </c>
      <c r="O494" s="20">
        <v>6776</v>
      </c>
      <c r="P494" s="20">
        <v>6724</v>
      </c>
      <c r="Q494" s="20">
        <v>7321</v>
      </c>
      <c r="R494" s="20">
        <v>9772</v>
      </c>
      <c r="S494" s="20">
        <v>11908</v>
      </c>
      <c r="T494" s="20">
        <v>14360</v>
      </c>
      <c r="U494" s="20">
        <v>15108</v>
      </c>
      <c r="V494" s="20">
        <v>15616</v>
      </c>
      <c r="W494" s="20">
        <v>15350</v>
      </c>
      <c r="X494" s="20">
        <v>14785</v>
      </c>
      <c r="Y494" s="20">
        <v>15029</v>
      </c>
      <c r="Z494" s="5"/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165508</v>
      </c>
      <c r="AD494" s="5">
        <f t="shared" si="58"/>
        <v>112581</v>
      </c>
      <c r="AE494" s="5">
        <f t="shared" si="59"/>
        <v>278089</v>
      </c>
      <c r="AG494" s="2">
        <f t="shared" si="60"/>
        <v>4</v>
      </c>
      <c r="AH494" s="2">
        <f t="shared" si="61"/>
        <v>2025</v>
      </c>
      <c r="AJ494" s="5">
        <f t="shared" si="62"/>
        <v>15616</v>
      </c>
      <c r="AK494" s="2">
        <f t="shared" si="63"/>
        <v>21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40"/>
    </row>
    <row r="495" spans="1:89" x14ac:dyDescent="0.25">
      <c r="A495" s="18">
        <v>45778</v>
      </c>
      <c r="B495" s="20">
        <v>14212</v>
      </c>
      <c r="C495" s="20">
        <v>14451</v>
      </c>
      <c r="D495" s="20">
        <v>14843</v>
      </c>
      <c r="E495" s="20">
        <v>15266</v>
      </c>
      <c r="F495" s="20">
        <v>15725</v>
      </c>
      <c r="G495" s="20">
        <v>15613</v>
      </c>
      <c r="H495" s="20">
        <v>14209</v>
      </c>
      <c r="I495" s="20">
        <v>12250</v>
      </c>
      <c r="J495" s="20">
        <v>10350</v>
      </c>
      <c r="K495" s="20">
        <v>8252</v>
      </c>
      <c r="L495" s="20">
        <v>7513</v>
      </c>
      <c r="M495" s="20">
        <v>6928</v>
      </c>
      <c r="N495" s="20">
        <v>6451</v>
      </c>
      <c r="O495" s="20">
        <v>6758</v>
      </c>
      <c r="P495" s="20">
        <v>6394</v>
      </c>
      <c r="Q495" s="20">
        <v>7201</v>
      </c>
      <c r="R495" s="20">
        <v>9364</v>
      </c>
      <c r="S495" s="20">
        <v>12333</v>
      </c>
      <c r="T495" s="20">
        <v>15068</v>
      </c>
      <c r="U495" s="20">
        <v>15129</v>
      </c>
      <c r="V495" s="20">
        <v>15642</v>
      </c>
      <c r="W495" s="20">
        <v>15381</v>
      </c>
      <c r="X495" s="20">
        <v>14957</v>
      </c>
      <c r="Y495" s="20">
        <v>14303</v>
      </c>
      <c r="Z495" s="5"/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169971</v>
      </c>
      <c r="AD495" s="5">
        <f t="shared" si="58"/>
        <v>118622</v>
      </c>
      <c r="AE495" s="5">
        <f t="shared" si="59"/>
        <v>288593</v>
      </c>
      <c r="AG495" s="2">
        <f t="shared" si="60"/>
        <v>5</v>
      </c>
      <c r="AH495" s="2">
        <f t="shared" si="61"/>
        <v>2025</v>
      </c>
      <c r="AJ495" s="5">
        <f t="shared" si="62"/>
        <v>15725</v>
      </c>
      <c r="AK495" s="2">
        <f t="shared" si="63"/>
        <v>5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40"/>
    </row>
    <row r="496" spans="1:89" x14ac:dyDescent="0.25">
      <c r="A496" s="18">
        <v>45779</v>
      </c>
      <c r="B496" s="20">
        <v>14190</v>
      </c>
      <c r="C496" s="20">
        <v>14548</v>
      </c>
      <c r="D496" s="20">
        <v>14860</v>
      </c>
      <c r="E496" s="20">
        <v>14713</v>
      </c>
      <c r="F496" s="20">
        <v>14879</v>
      </c>
      <c r="G496" s="20">
        <v>14936</v>
      </c>
      <c r="H496" s="20">
        <v>14877</v>
      </c>
      <c r="I496" s="20">
        <v>16835</v>
      </c>
      <c r="J496" s="20">
        <v>20327</v>
      </c>
      <c r="K496" s="20">
        <v>20638</v>
      </c>
      <c r="L496" s="20">
        <v>21095</v>
      </c>
      <c r="M496" s="20">
        <v>22320</v>
      </c>
      <c r="N496" s="20">
        <v>22844</v>
      </c>
      <c r="O496" s="20">
        <v>23927</v>
      </c>
      <c r="P496" s="20">
        <v>23809</v>
      </c>
      <c r="Q496" s="20">
        <v>22350</v>
      </c>
      <c r="R496" s="20">
        <v>20951</v>
      </c>
      <c r="S496" s="20">
        <v>19011</v>
      </c>
      <c r="T496" s="20">
        <v>17415</v>
      </c>
      <c r="U496" s="20">
        <v>16243</v>
      </c>
      <c r="V496" s="20">
        <v>16177</v>
      </c>
      <c r="W496" s="20">
        <v>15999</v>
      </c>
      <c r="X496" s="20">
        <v>15555</v>
      </c>
      <c r="Y496" s="20">
        <v>15393</v>
      </c>
      <c r="Z496" s="5"/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315496</v>
      </c>
      <c r="AD496" s="5">
        <f t="shared" si="58"/>
        <v>118396</v>
      </c>
      <c r="AE496" s="5">
        <f t="shared" si="59"/>
        <v>433892</v>
      </c>
      <c r="AG496" s="2">
        <f t="shared" si="60"/>
        <v>5</v>
      </c>
      <c r="AH496" s="2">
        <f t="shared" si="61"/>
        <v>2025</v>
      </c>
      <c r="AJ496" s="5">
        <f t="shared" si="62"/>
        <v>23927</v>
      </c>
      <c r="AK496" s="2">
        <f t="shared" si="63"/>
        <v>14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40"/>
    </row>
    <row r="497" spans="1:89" x14ac:dyDescent="0.25">
      <c r="A497" s="18">
        <v>45780</v>
      </c>
      <c r="B497" s="20">
        <v>14940</v>
      </c>
      <c r="C497" s="20">
        <v>15002</v>
      </c>
      <c r="D497" s="20">
        <v>15018</v>
      </c>
      <c r="E497" s="20">
        <v>14931</v>
      </c>
      <c r="F497" s="20">
        <v>15144</v>
      </c>
      <c r="G497" s="20">
        <v>14317</v>
      </c>
      <c r="H497" s="20">
        <v>12960</v>
      </c>
      <c r="I497" s="20">
        <v>13939</v>
      </c>
      <c r="J497" s="20">
        <v>15966</v>
      </c>
      <c r="K497" s="20">
        <v>16691</v>
      </c>
      <c r="L497" s="20">
        <v>14617</v>
      </c>
      <c r="M497" s="20">
        <v>10968</v>
      </c>
      <c r="N497" s="20">
        <v>10223</v>
      </c>
      <c r="O497" s="20">
        <v>12189</v>
      </c>
      <c r="P497" s="20">
        <v>19527</v>
      </c>
      <c r="Q497" s="20">
        <v>19156</v>
      </c>
      <c r="R497" s="20">
        <v>19100</v>
      </c>
      <c r="S497" s="20">
        <v>18307</v>
      </c>
      <c r="T497" s="20">
        <v>16832</v>
      </c>
      <c r="U497" s="20">
        <v>15290</v>
      </c>
      <c r="V497" s="20">
        <v>15271</v>
      </c>
      <c r="W497" s="20">
        <v>15209</v>
      </c>
      <c r="X497" s="20">
        <v>14792</v>
      </c>
      <c r="Y497" s="20">
        <v>14657</v>
      </c>
      <c r="Z497" s="5"/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365046</v>
      </c>
      <c r="AE497" s="5">
        <f t="shared" si="59"/>
        <v>365046</v>
      </c>
      <c r="AG497" s="2">
        <f t="shared" si="60"/>
        <v>5</v>
      </c>
      <c r="AH497" s="2">
        <f t="shared" si="61"/>
        <v>2025</v>
      </c>
      <c r="AJ497" s="5">
        <f t="shared" si="62"/>
        <v>19527</v>
      </c>
      <c r="AK497" s="2">
        <f t="shared" si="63"/>
        <v>15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40"/>
    </row>
    <row r="498" spans="1:89" x14ac:dyDescent="0.25">
      <c r="A498" s="18">
        <v>45781</v>
      </c>
      <c r="B498" s="20">
        <v>14195</v>
      </c>
      <c r="C498" s="20">
        <v>14432</v>
      </c>
      <c r="D498" s="20">
        <v>14444</v>
      </c>
      <c r="E498" s="20">
        <v>14241</v>
      </c>
      <c r="F498" s="20">
        <v>14163</v>
      </c>
      <c r="G498" s="20">
        <v>13724</v>
      </c>
      <c r="H498" s="20">
        <v>12541</v>
      </c>
      <c r="I498" s="20">
        <v>14312</v>
      </c>
      <c r="J498" s="20">
        <v>17380</v>
      </c>
      <c r="K498" s="20">
        <v>18988</v>
      </c>
      <c r="L498" s="20">
        <v>19852</v>
      </c>
      <c r="M498" s="20">
        <v>20297</v>
      </c>
      <c r="N498" s="20">
        <v>20013</v>
      </c>
      <c r="O498" s="20">
        <v>20379</v>
      </c>
      <c r="P498" s="20">
        <v>19734</v>
      </c>
      <c r="Q498" s="20">
        <v>19123</v>
      </c>
      <c r="R498" s="20">
        <v>18967</v>
      </c>
      <c r="S498" s="20">
        <v>17997</v>
      </c>
      <c r="T498" s="20">
        <v>17064</v>
      </c>
      <c r="U498" s="20">
        <v>16005</v>
      </c>
      <c r="V498" s="20">
        <v>16096</v>
      </c>
      <c r="W498" s="20">
        <v>15877</v>
      </c>
      <c r="X498" s="20">
        <v>15170</v>
      </c>
      <c r="Y498" s="20">
        <v>14511</v>
      </c>
      <c r="Z498" s="5"/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399505</v>
      </c>
      <c r="AE498" s="5">
        <f t="shared" si="59"/>
        <v>399505</v>
      </c>
      <c r="AG498" s="2">
        <f t="shared" si="60"/>
        <v>5</v>
      </c>
      <c r="AH498" s="2">
        <f t="shared" si="61"/>
        <v>2025</v>
      </c>
      <c r="AJ498" s="5">
        <f t="shared" si="62"/>
        <v>20379</v>
      </c>
      <c r="AK498" s="2">
        <f t="shared" si="63"/>
        <v>14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40"/>
    </row>
    <row r="499" spans="1:89" x14ac:dyDescent="0.25">
      <c r="A499" s="18">
        <v>45782</v>
      </c>
      <c r="B499" s="20">
        <v>14263</v>
      </c>
      <c r="C499" s="20">
        <v>14406</v>
      </c>
      <c r="D499" s="20">
        <v>14779</v>
      </c>
      <c r="E499" s="20">
        <v>14813</v>
      </c>
      <c r="F499" s="20">
        <v>15255</v>
      </c>
      <c r="G499" s="20">
        <v>14906</v>
      </c>
      <c r="H499" s="20">
        <v>13681</v>
      </c>
      <c r="I499" s="20">
        <v>13909</v>
      </c>
      <c r="J499" s="20">
        <v>14676</v>
      </c>
      <c r="K499" s="20">
        <v>12495</v>
      </c>
      <c r="L499" s="20">
        <v>10956</v>
      </c>
      <c r="M499" s="20">
        <v>8592</v>
      </c>
      <c r="N499" s="20">
        <v>7080</v>
      </c>
      <c r="O499" s="20">
        <v>7067</v>
      </c>
      <c r="P499" s="20">
        <v>7377</v>
      </c>
      <c r="Q499" s="20">
        <v>8392</v>
      </c>
      <c r="R499" s="20">
        <v>10223</v>
      </c>
      <c r="S499" s="20">
        <v>12828</v>
      </c>
      <c r="T499" s="20">
        <v>14951</v>
      </c>
      <c r="U499" s="20">
        <v>15129</v>
      </c>
      <c r="V499" s="20">
        <v>15808</v>
      </c>
      <c r="W499" s="20">
        <v>15399</v>
      </c>
      <c r="X499" s="20">
        <v>14583</v>
      </c>
      <c r="Y499" s="20">
        <v>14061</v>
      </c>
      <c r="Z499" s="5"/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189465</v>
      </c>
      <c r="AD499" s="5">
        <f t="shared" si="58"/>
        <v>116164</v>
      </c>
      <c r="AE499" s="5">
        <f t="shared" si="59"/>
        <v>305629</v>
      </c>
      <c r="AG499" s="2">
        <f t="shared" si="60"/>
        <v>5</v>
      </c>
      <c r="AH499" s="2">
        <f t="shared" si="61"/>
        <v>2025</v>
      </c>
      <c r="AJ499" s="5">
        <f t="shared" si="62"/>
        <v>15808</v>
      </c>
      <c r="AK499" s="2">
        <f t="shared" si="63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40"/>
    </row>
    <row r="500" spans="1:89" x14ac:dyDescent="0.25">
      <c r="A500" s="18">
        <v>45783</v>
      </c>
      <c r="B500" s="20">
        <v>13588</v>
      </c>
      <c r="C500" s="20">
        <v>13947</v>
      </c>
      <c r="D500" s="20">
        <v>14025</v>
      </c>
      <c r="E500" s="20">
        <v>14077</v>
      </c>
      <c r="F500" s="20">
        <v>14443</v>
      </c>
      <c r="G500" s="20">
        <v>14768</v>
      </c>
      <c r="H500" s="20">
        <v>14275</v>
      </c>
      <c r="I500" s="20">
        <v>16466</v>
      </c>
      <c r="J500" s="20">
        <v>19282</v>
      </c>
      <c r="K500" s="20">
        <v>20573</v>
      </c>
      <c r="L500" s="20">
        <v>20261</v>
      </c>
      <c r="M500" s="20">
        <v>20825</v>
      </c>
      <c r="N500" s="20">
        <v>20260</v>
      </c>
      <c r="O500" s="20">
        <v>21234</v>
      </c>
      <c r="P500" s="20">
        <v>22506</v>
      </c>
      <c r="Q500" s="20">
        <v>22093</v>
      </c>
      <c r="R500" s="20">
        <v>21440</v>
      </c>
      <c r="S500" s="20">
        <v>20004</v>
      </c>
      <c r="T500" s="20">
        <v>18104</v>
      </c>
      <c r="U500" s="20">
        <v>16945</v>
      </c>
      <c r="V500" s="20">
        <v>16110</v>
      </c>
      <c r="W500" s="20">
        <v>15423</v>
      </c>
      <c r="X500" s="20">
        <v>15026</v>
      </c>
      <c r="Y500" s="20">
        <v>14564</v>
      </c>
      <c r="Z500" s="5"/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306552</v>
      </c>
      <c r="AD500" s="5">
        <f t="shared" si="58"/>
        <v>113687</v>
      </c>
      <c r="AE500" s="5">
        <f t="shared" si="59"/>
        <v>420239</v>
      </c>
      <c r="AG500" s="2">
        <f t="shared" si="60"/>
        <v>5</v>
      </c>
      <c r="AH500" s="2">
        <f t="shared" si="61"/>
        <v>2025</v>
      </c>
      <c r="AJ500" s="5">
        <f t="shared" si="62"/>
        <v>22506</v>
      </c>
      <c r="AK500" s="2">
        <f t="shared" si="63"/>
        <v>15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40"/>
    </row>
    <row r="501" spans="1:89" x14ac:dyDescent="0.25">
      <c r="A501" s="18">
        <v>45784</v>
      </c>
      <c r="B501" s="20">
        <v>14246</v>
      </c>
      <c r="C501" s="20">
        <v>14233</v>
      </c>
      <c r="D501" s="20">
        <v>14503</v>
      </c>
      <c r="E501" s="20">
        <v>14459</v>
      </c>
      <c r="F501" s="20">
        <v>14871</v>
      </c>
      <c r="G501" s="20">
        <v>14767</v>
      </c>
      <c r="H501" s="20">
        <v>14439</v>
      </c>
      <c r="I501" s="20">
        <v>16511</v>
      </c>
      <c r="J501" s="20">
        <v>19577</v>
      </c>
      <c r="K501" s="20">
        <v>19799</v>
      </c>
      <c r="L501" s="20">
        <v>17900</v>
      </c>
      <c r="M501" s="20">
        <v>15430</v>
      </c>
      <c r="N501" s="20">
        <v>14900</v>
      </c>
      <c r="O501" s="20">
        <v>15019</v>
      </c>
      <c r="P501" s="20">
        <v>12898</v>
      </c>
      <c r="Q501" s="20">
        <v>15283</v>
      </c>
      <c r="R501" s="20">
        <v>17251</v>
      </c>
      <c r="S501" s="20">
        <v>14732</v>
      </c>
      <c r="T501" s="20">
        <v>15972</v>
      </c>
      <c r="U501" s="20">
        <v>15865</v>
      </c>
      <c r="V501" s="20">
        <v>15984</v>
      </c>
      <c r="W501" s="20">
        <v>15286</v>
      </c>
      <c r="X501" s="20">
        <v>14802</v>
      </c>
      <c r="Y501" s="20">
        <v>14303</v>
      </c>
      <c r="Z501" s="5"/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257209</v>
      </c>
      <c r="AD501" s="5">
        <f t="shared" si="58"/>
        <v>115821</v>
      </c>
      <c r="AE501" s="5">
        <f t="shared" si="59"/>
        <v>373030</v>
      </c>
      <c r="AG501" s="2">
        <f t="shared" si="60"/>
        <v>5</v>
      </c>
      <c r="AH501" s="2">
        <f t="shared" si="61"/>
        <v>2025</v>
      </c>
      <c r="AJ501" s="5">
        <f t="shared" si="62"/>
        <v>19799</v>
      </c>
      <c r="AK501" s="2">
        <f t="shared" si="63"/>
        <v>10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40"/>
    </row>
    <row r="502" spans="1:89" x14ac:dyDescent="0.25">
      <c r="A502" s="18">
        <v>45785</v>
      </c>
      <c r="B502" s="20">
        <v>13896</v>
      </c>
      <c r="C502" s="20">
        <v>13796</v>
      </c>
      <c r="D502" s="20">
        <v>14158</v>
      </c>
      <c r="E502" s="20">
        <v>14073</v>
      </c>
      <c r="F502" s="20">
        <v>14745</v>
      </c>
      <c r="G502" s="20">
        <v>14500</v>
      </c>
      <c r="H502" s="20">
        <v>13696</v>
      </c>
      <c r="I502" s="20">
        <v>14857</v>
      </c>
      <c r="J502" s="20">
        <v>15827</v>
      </c>
      <c r="K502" s="20">
        <v>15876</v>
      </c>
      <c r="L502" s="20">
        <v>14656</v>
      </c>
      <c r="M502" s="20">
        <v>12995</v>
      </c>
      <c r="N502" s="20">
        <v>13673</v>
      </c>
      <c r="O502" s="20">
        <v>13874</v>
      </c>
      <c r="P502" s="20">
        <v>14933</v>
      </c>
      <c r="Q502" s="20">
        <v>17450</v>
      </c>
      <c r="R502" s="20">
        <v>16772</v>
      </c>
      <c r="S502" s="20">
        <v>15880</v>
      </c>
      <c r="T502" s="20">
        <v>15467</v>
      </c>
      <c r="U502" s="20">
        <v>15280</v>
      </c>
      <c r="V502" s="20">
        <v>15637</v>
      </c>
      <c r="W502" s="20">
        <v>15301</v>
      </c>
      <c r="X502" s="20">
        <v>14516</v>
      </c>
      <c r="Y502" s="20">
        <v>14123</v>
      </c>
      <c r="Z502" s="5"/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242994</v>
      </c>
      <c r="AD502" s="5">
        <f t="shared" si="58"/>
        <v>112987</v>
      </c>
      <c r="AE502" s="5">
        <f t="shared" si="59"/>
        <v>355981</v>
      </c>
      <c r="AG502" s="2">
        <f t="shared" si="60"/>
        <v>5</v>
      </c>
      <c r="AH502" s="2">
        <f t="shared" si="61"/>
        <v>2025</v>
      </c>
      <c r="AJ502" s="5">
        <f t="shared" si="62"/>
        <v>17450</v>
      </c>
      <c r="AK502" s="2">
        <f t="shared" si="63"/>
        <v>16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40"/>
    </row>
    <row r="503" spans="1:89" x14ac:dyDescent="0.25">
      <c r="A503" s="18">
        <v>45786</v>
      </c>
      <c r="B503" s="20">
        <v>13446</v>
      </c>
      <c r="C503" s="20">
        <v>13961</v>
      </c>
      <c r="D503" s="20">
        <v>14033</v>
      </c>
      <c r="E503" s="20">
        <v>14274</v>
      </c>
      <c r="F503" s="20">
        <v>14579</v>
      </c>
      <c r="G503" s="20">
        <v>14405</v>
      </c>
      <c r="H503" s="20">
        <v>14072</v>
      </c>
      <c r="I503" s="20">
        <v>15568</v>
      </c>
      <c r="J503" s="20">
        <v>17976</v>
      </c>
      <c r="K503" s="20">
        <v>18629</v>
      </c>
      <c r="L503" s="20">
        <v>17699</v>
      </c>
      <c r="M503" s="20">
        <v>16332</v>
      </c>
      <c r="N503" s="20">
        <v>15314</v>
      </c>
      <c r="O503" s="20">
        <v>17039</v>
      </c>
      <c r="P503" s="20">
        <v>18242</v>
      </c>
      <c r="Q503" s="20">
        <v>18218</v>
      </c>
      <c r="R503" s="20">
        <v>18129</v>
      </c>
      <c r="S503" s="20">
        <v>17677</v>
      </c>
      <c r="T503" s="20">
        <v>16713</v>
      </c>
      <c r="U503" s="20">
        <v>15507</v>
      </c>
      <c r="V503" s="20">
        <v>15611</v>
      </c>
      <c r="W503" s="20">
        <v>15540</v>
      </c>
      <c r="X503" s="20">
        <v>15226</v>
      </c>
      <c r="Y503" s="20">
        <v>14687</v>
      </c>
      <c r="Z503" s="5"/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269420</v>
      </c>
      <c r="AD503" s="5">
        <f t="shared" si="58"/>
        <v>113457</v>
      </c>
      <c r="AE503" s="5">
        <f t="shared" si="59"/>
        <v>382877</v>
      </c>
      <c r="AG503" s="2">
        <f t="shared" si="60"/>
        <v>5</v>
      </c>
      <c r="AH503" s="2">
        <f t="shared" si="61"/>
        <v>2025</v>
      </c>
      <c r="AJ503" s="5">
        <f t="shared" si="62"/>
        <v>18629</v>
      </c>
      <c r="AK503" s="2">
        <f t="shared" si="63"/>
        <v>10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40"/>
    </row>
    <row r="504" spans="1:89" x14ac:dyDescent="0.25">
      <c r="A504" s="18">
        <v>45787</v>
      </c>
      <c r="B504" s="20">
        <v>14570</v>
      </c>
      <c r="C504" s="20">
        <v>14586</v>
      </c>
      <c r="D504" s="20">
        <v>14798</v>
      </c>
      <c r="E504" s="20">
        <v>14570</v>
      </c>
      <c r="F504" s="20">
        <v>14876</v>
      </c>
      <c r="G504" s="20">
        <v>14347</v>
      </c>
      <c r="H504" s="20">
        <v>13364</v>
      </c>
      <c r="I504" s="20">
        <v>15426</v>
      </c>
      <c r="J504" s="20">
        <v>18692</v>
      </c>
      <c r="K504" s="20">
        <v>19743</v>
      </c>
      <c r="L504" s="20">
        <v>21253</v>
      </c>
      <c r="M504" s="20">
        <v>22731</v>
      </c>
      <c r="N504" s="20">
        <v>23134</v>
      </c>
      <c r="O504" s="20">
        <v>23226</v>
      </c>
      <c r="P504" s="20">
        <v>23307</v>
      </c>
      <c r="Q504" s="20">
        <v>22665</v>
      </c>
      <c r="R504" s="20">
        <v>20778</v>
      </c>
      <c r="S504" s="20">
        <v>19047</v>
      </c>
      <c r="T504" s="20">
        <v>17111</v>
      </c>
      <c r="U504" s="20">
        <v>15531</v>
      </c>
      <c r="V504" s="20">
        <v>16163</v>
      </c>
      <c r="W504" s="20">
        <v>16265</v>
      </c>
      <c r="X504" s="20">
        <v>15747</v>
      </c>
      <c r="Y504" s="20">
        <v>15418</v>
      </c>
      <c r="Z504" s="5"/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427348</v>
      </c>
      <c r="AE504" s="5">
        <f t="shared" si="59"/>
        <v>427348</v>
      </c>
      <c r="AG504" s="2">
        <f t="shared" si="60"/>
        <v>5</v>
      </c>
      <c r="AH504" s="2">
        <f t="shared" si="61"/>
        <v>2025</v>
      </c>
      <c r="AJ504" s="5">
        <f t="shared" si="62"/>
        <v>23307</v>
      </c>
      <c r="AK504" s="2">
        <f t="shared" si="63"/>
        <v>15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40"/>
    </row>
    <row r="505" spans="1:89" x14ac:dyDescent="0.25">
      <c r="A505" s="18">
        <v>45788</v>
      </c>
      <c r="B505" s="20">
        <v>14984</v>
      </c>
      <c r="C505" s="20">
        <v>14930</v>
      </c>
      <c r="D505" s="20">
        <v>15024</v>
      </c>
      <c r="E505" s="20">
        <v>14876</v>
      </c>
      <c r="F505" s="20">
        <v>14978</v>
      </c>
      <c r="G505" s="20">
        <v>13776</v>
      </c>
      <c r="H505" s="20">
        <v>11966</v>
      </c>
      <c r="I505" s="20">
        <v>12764</v>
      </c>
      <c r="J505" s="20">
        <v>12103</v>
      </c>
      <c r="K505" s="20">
        <v>8302</v>
      </c>
      <c r="L505" s="20">
        <v>6106</v>
      </c>
      <c r="M505" s="20">
        <v>6116</v>
      </c>
      <c r="N505" s="20">
        <v>5393</v>
      </c>
      <c r="O505" s="20">
        <v>5283</v>
      </c>
      <c r="P505" s="20">
        <v>5352</v>
      </c>
      <c r="Q505" s="20">
        <v>6120</v>
      </c>
      <c r="R505" s="20">
        <v>8750</v>
      </c>
      <c r="S505" s="20">
        <v>11390</v>
      </c>
      <c r="T505" s="20">
        <v>13940</v>
      </c>
      <c r="U505" s="20">
        <v>14847</v>
      </c>
      <c r="V505" s="20">
        <v>15926</v>
      </c>
      <c r="W505" s="20">
        <v>15923</v>
      </c>
      <c r="X505" s="20">
        <v>15059</v>
      </c>
      <c r="Y505" s="20">
        <v>14529</v>
      </c>
      <c r="Z505" s="5"/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278437</v>
      </c>
      <c r="AE505" s="5">
        <f t="shared" si="59"/>
        <v>278437</v>
      </c>
      <c r="AG505" s="2">
        <f t="shared" si="60"/>
        <v>5</v>
      </c>
      <c r="AH505" s="2">
        <f t="shared" si="61"/>
        <v>2025</v>
      </c>
      <c r="AJ505" s="5">
        <f t="shared" si="62"/>
        <v>15926</v>
      </c>
      <c r="AK505" s="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40"/>
    </row>
    <row r="506" spans="1:89" x14ac:dyDescent="0.25">
      <c r="A506" s="18">
        <v>45789</v>
      </c>
      <c r="B506" s="20">
        <v>14736</v>
      </c>
      <c r="C506" s="20">
        <v>14895</v>
      </c>
      <c r="D506" s="20">
        <v>15369</v>
      </c>
      <c r="E506" s="20">
        <v>15427</v>
      </c>
      <c r="F506" s="20">
        <v>15929</v>
      </c>
      <c r="G506" s="20">
        <v>15744</v>
      </c>
      <c r="H506" s="20">
        <v>14745</v>
      </c>
      <c r="I506" s="20">
        <v>16414</v>
      </c>
      <c r="J506" s="20">
        <v>20624</v>
      </c>
      <c r="K506" s="20">
        <v>20942</v>
      </c>
      <c r="L506" s="20">
        <v>16353</v>
      </c>
      <c r="M506" s="20">
        <v>19119</v>
      </c>
      <c r="N506" s="20">
        <v>17512</v>
      </c>
      <c r="O506" s="20">
        <v>15846</v>
      </c>
      <c r="P506" s="20">
        <v>16667</v>
      </c>
      <c r="Q506" s="20">
        <v>13138</v>
      </c>
      <c r="R506" s="20">
        <v>13555</v>
      </c>
      <c r="S506" s="20">
        <v>14369</v>
      </c>
      <c r="T506" s="20">
        <v>15031</v>
      </c>
      <c r="U506" s="20">
        <v>15493</v>
      </c>
      <c r="V506" s="20">
        <v>16164</v>
      </c>
      <c r="W506" s="20">
        <v>15953</v>
      </c>
      <c r="X506" s="20">
        <v>15460</v>
      </c>
      <c r="Y506" s="20">
        <v>14792</v>
      </c>
      <c r="Z506" s="5"/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262640</v>
      </c>
      <c r="AD506" s="5">
        <f t="shared" si="58"/>
        <v>121637</v>
      </c>
      <c r="AE506" s="5">
        <f t="shared" si="59"/>
        <v>384277</v>
      </c>
      <c r="AG506" s="2">
        <f t="shared" si="60"/>
        <v>5</v>
      </c>
      <c r="AH506" s="2">
        <f t="shared" si="61"/>
        <v>2025</v>
      </c>
      <c r="AJ506" s="5">
        <f t="shared" si="62"/>
        <v>20942</v>
      </c>
      <c r="AK506" s="2">
        <f t="shared" si="63"/>
        <v>10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40"/>
    </row>
    <row r="507" spans="1:89" x14ac:dyDescent="0.25">
      <c r="A507" s="18">
        <v>45790</v>
      </c>
      <c r="B507" s="20">
        <v>14681</v>
      </c>
      <c r="C507" s="20">
        <v>14749</v>
      </c>
      <c r="D507" s="20">
        <v>15012</v>
      </c>
      <c r="E507" s="20">
        <v>15348</v>
      </c>
      <c r="F507" s="20">
        <v>15772</v>
      </c>
      <c r="G507" s="20">
        <v>15518</v>
      </c>
      <c r="H507" s="20">
        <v>13333</v>
      </c>
      <c r="I507" s="20">
        <v>11328</v>
      </c>
      <c r="J507" s="20">
        <v>9725</v>
      </c>
      <c r="K507" s="20">
        <v>7973</v>
      </c>
      <c r="L507" s="20">
        <v>7078</v>
      </c>
      <c r="M507" s="20">
        <v>6695</v>
      </c>
      <c r="N507" s="20">
        <v>7534</v>
      </c>
      <c r="O507" s="20">
        <v>8023</v>
      </c>
      <c r="P507" s="20">
        <v>7922</v>
      </c>
      <c r="Q507" s="20">
        <v>8385</v>
      </c>
      <c r="R507" s="20">
        <v>10157</v>
      </c>
      <c r="S507" s="20">
        <v>12572</v>
      </c>
      <c r="T507" s="20">
        <v>14798</v>
      </c>
      <c r="U507" s="20">
        <v>15166</v>
      </c>
      <c r="V507" s="20">
        <v>15547</v>
      </c>
      <c r="W507" s="20">
        <v>15626</v>
      </c>
      <c r="X507" s="20">
        <v>14414</v>
      </c>
      <c r="Y507" s="20">
        <v>13831</v>
      </c>
      <c r="Z507" s="5"/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172943</v>
      </c>
      <c r="AD507" s="5">
        <f t="shared" si="58"/>
        <v>118244</v>
      </c>
      <c r="AE507" s="5">
        <f t="shared" si="59"/>
        <v>291187</v>
      </c>
      <c r="AG507" s="2">
        <f t="shared" si="60"/>
        <v>5</v>
      </c>
      <c r="AH507" s="2">
        <f t="shared" si="61"/>
        <v>2025</v>
      </c>
      <c r="AJ507" s="5">
        <f t="shared" si="62"/>
        <v>15772</v>
      </c>
      <c r="AK507" s="2">
        <f t="shared" si="63"/>
        <v>5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40"/>
    </row>
    <row r="508" spans="1:89" x14ac:dyDescent="0.25">
      <c r="A508" s="18">
        <v>45791</v>
      </c>
      <c r="B508" s="20">
        <v>13551</v>
      </c>
      <c r="C508" s="20">
        <v>13738</v>
      </c>
      <c r="D508" s="20">
        <v>13992</v>
      </c>
      <c r="E508" s="20">
        <v>14280</v>
      </c>
      <c r="F508" s="20">
        <v>14721</v>
      </c>
      <c r="G508" s="20">
        <v>14386</v>
      </c>
      <c r="H508" s="20">
        <v>12788</v>
      </c>
      <c r="I508" s="20">
        <v>10996</v>
      </c>
      <c r="J508" s="20">
        <v>9672</v>
      </c>
      <c r="K508" s="20">
        <v>7996</v>
      </c>
      <c r="L508" s="20">
        <v>7213</v>
      </c>
      <c r="M508" s="20">
        <v>6857</v>
      </c>
      <c r="N508" s="20">
        <v>7175</v>
      </c>
      <c r="O508" s="20">
        <v>7593</v>
      </c>
      <c r="P508" s="20">
        <v>7975</v>
      </c>
      <c r="Q508" s="20">
        <v>8606</v>
      </c>
      <c r="R508" s="20">
        <v>10419</v>
      </c>
      <c r="S508" s="20">
        <v>12734</v>
      </c>
      <c r="T508" s="20">
        <v>14770</v>
      </c>
      <c r="U508" s="20">
        <v>14986</v>
      </c>
      <c r="V508" s="20">
        <v>15404</v>
      </c>
      <c r="W508" s="20">
        <v>15173</v>
      </c>
      <c r="X508" s="20">
        <v>14295</v>
      </c>
      <c r="Y508" s="20">
        <v>13766</v>
      </c>
      <c r="Z508" s="5"/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171864</v>
      </c>
      <c r="AD508" s="5">
        <f t="shared" si="58"/>
        <v>111222</v>
      </c>
      <c r="AE508" s="5">
        <f t="shared" si="59"/>
        <v>283086</v>
      </c>
      <c r="AG508" s="2">
        <f t="shared" si="60"/>
        <v>5</v>
      </c>
      <c r="AH508" s="2">
        <f t="shared" si="61"/>
        <v>2025</v>
      </c>
      <c r="AJ508" s="5">
        <f t="shared" si="62"/>
        <v>15404</v>
      </c>
      <c r="AK508" s="2">
        <f t="shared" si="63"/>
        <v>21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40"/>
    </row>
    <row r="509" spans="1:89" x14ac:dyDescent="0.25">
      <c r="A509" s="18">
        <v>45792</v>
      </c>
      <c r="B509" s="20">
        <v>13455</v>
      </c>
      <c r="C509" s="20">
        <v>13380</v>
      </c>
      <c r="D509" s="20">
        <v>13506</v>
      </c>
      <c r="E509" s="20">
        <v>13712</v>
      </c>
      <c r="F509" s="20">
        <v>14012</v>
      </c>
      <c r="G509" s="20">
        <v>13680</v>
      </c>
      <c r="H509" s="20">
        <v>12100</v>
      </c>
      <c r="I509" s="20">
        <v>11012</v>
      </c>
      <c r="J509" s="20">
        <v>11152</v>
      </c>
      <c r="K509" s="20">
        <v>11813</v>
      </c>
      <c r="L509" s="20">
        <v>10051</v>
      </c>
      <c r="M509" s="20">
        <v>9004</v>
      </c>
      <c r="N509" s="20">
        <v>8716</v>
      </c>
      <c r="O509" s="20">
        <v>9151</v>
      </c>
      <c r="P509" s="20">
        <v>9371</v>
      </c>
      <c r="Q509" s="20">
        <v>11806</v>
      </c>
      <c r="R509" s="20">
        <v>13281</v>
      </c>
      <c r="S509" s="20">
        <v>14415</v>
      </c>
      <c r="T509" s="20">
        <v>15889</v>
      </c>
      <c r="U509" s="20">
        <v>15587</v>
      </c>
      <c r="V509" s="20">
        <v>15989</v>
      </c>
      <c r="W509" s="20">
        <v>15593</v>
      </c>
      <c r="X509" s="20">
        <v>14873</v>
      </c>
      <c r="Y509" s="20">
        <v>14004</v>
      </c>
      <c r="Z509" s="5"/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197703</v>
      </c>
      <c r="AD509" s="5">
        <f t="shared" si="58"/>
        <v>107849</v>
      </c>
      <c r="AE509" s="5">
        <f t="shared" si="59"/>
        <v>305552</v>
      </c>
      <c r="AG509" s="2">
        <f t="shared" si="60"/>
        <v>5</v>
      </c>
      <c r="AH509" s="2">
        <f t="shared" si="61"/>
        <v>2025</v>
      </c>
      <c r="AJ509" s="5">
        <f t="shared" si="62"/>
        <v>15989</v>
      </c>
      <c r="AK509" s="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40"/>
    </row>
    <row r="510" spans="1:89" x14ac:dyDescent="0.25">
      <c r="A510" s="18">
        <v>45793</v>
      </c>
      <c r="B510" s="20">
        <v>13694</v>
      </c>
      <c r="C510" s="20">
        <v>13655</v>
      </c>
      <c r="D510" s="20">
        <v>13805</v>
      </c>
      <c r="E510" s="20">
        <v>13685</v>
      </c>
      <c r="F510" s="20">
        <v>14077</v>
      </c>
      <c r="G510" s="20">
        <v>13720</v>
      </c>
      <c r="H510" s="20">
        <v>13015</v>
      </c>
      <c r="I510" s="20">
        <v>14335</v>
      </c>
      <c r="J510" s="20">
        <v>15918</v>
      </c>
      <c r="K510" s="20">
        <v>15250</v>
      </c>
      <c r="L510" s="20">
        <v>13314</v>
      </c>
      <c r="M510" s="20">
        <v>11100</v>
      </c>
      <c r="N510" s="20">
        <v>10789</v>
      </c>
      <c r="O510" s="20">
        <v>12313</v>
      </c>
      <c r="P510" s="20">
        <v>13793</v>
      </c>
      <c r="Q510" s="20">
        <v>16238</v>
      </c>
      <c r="R510" s="20">
        <v>15401</v>
      </c>
      <c r="S510" s="20">
        <v>16871</v>
      </c>
      <c r="T510" s="20">
        <v>16592</v>
      </c>
      <c r="U510" s="20">
        <v>15564</v>
      </c>
      <c r="V510" s="20">
        <v>15823</v>
      </c>
      <c r="W510" s="20">
        <v>15842</v>
      </c>
      <c r="X510" s="20">
        <v>15081</v>
      </c>
      <c r="Y510" s="20">
        <v>14441</v>
      </c>
      <c r="Z510" s="5"/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234224</v>
      </c>
      <c r="AD510" s="5">
        <f t="shared" si="58"/>
        <v>110092</v>
      </c>
      <c r="AE510" s="5">
        <f t="shared" si="59"/>
        <v>344316</v>
      </c>
      <c r="AG510" s="2">
        <f t="shared" si="60"/>
        <v>5</v>
      </c>
      <c r="AH510" s="2">
        <f t="shared" si="61"/>
        <v>2025</v>
      </c>
      <c r="AJ510" s="5">
        <f t="shared" si="62"/>
        <v>16871</v>
      </c>
      <c r="AK510" s="2">
        <f t="shared" si="63"/>
        <v>18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40"/>
    </row>
    <row r="511" spans="1:89" x14ac:dyDescent="0.25">
      <c r="A511" s="18">
        <v>45794</v>
      </c>
      <c r="B511" s="20">
        <v>13914</v>
      </c>
      <c r="C511" s="20">
        <v>13989</v>
      </c>
      <c r="D511" s="20">
        <v>13765</v>
      </c>
      <c r="E511" s="20">
        <v>13835</v>
      </c>
      <c r="F511" s="20">
        <v>13942</v>
      </c>
      <c r="G511" s="20">
        <v>13122</v>
      </c>
      <c r="H511" s="20">
        <v>12295</v>
      </c>
      <c r="I511" s="20">
        <v>13991</v>
      </c>
      <c r="J511" s="20">
        <v>16916</v>
      </c>
      <c r="K511" s="20">
        <v>17722</v>
      </c>
      <c r="L511" s="20">
        <v>19002</v>
      </c>
      <c r="M511" s="20">
        <v>19685</v>
      </c>
      <c r="N511" s="20">
        <v>19607</v>
      </c>
      <c r="O511" s="20">
        <v>20614</v>
      </c>
      <c r="P511" s="20">
        <v>21709</v>
      </c>
      <c r="Q511" s="20">
        <v>21813</v>
      </c>
      <c r="R511" s="20">
        <v>20545</v>
      </c>
      <c r="S511" s="20">
        <v>18891</v>
      </c>
      <c r="T511" s="20">
        <v>17136</v>
      </c>
      <c r="U511" s="20">
        <v>15426</v>
      </c>
      <c r="V511" s="20">
        <v>15369</v>
      </c>
      <c r="W511" s="20">
        <v>15350</v>
      </c>
      <c r="X511" s="20">
        <v>14884</v>
      </c>
      <c r="Y511" s="20">
        <v>14180</v>
      </c>
      <c r="Z511" s="5"/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397702</v>
      </c>
      <c r="AE511" s="5">
        <f t="shared" si="59"/>
        <v>397702</v>
      </c>
      <c r="AG511" s="2">
        <f t="shared" si="60"/>
        <v>5</v>
      </c>
      <c r="AH511" s="2">
        <f t="shared" si="61"/>
        <v>2025</v>
      </c>
      <c r="AJ511" s="5">
        <f t="shared" si="62"/>
        <v>21813</v>
      </c>
      <c r="AK511" s="2">
        <f t="shared" si="63"/>
        <v>16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40"/>
    </row>
    <row r="512" spans="1:89" x14ac:dyDescent="0.25">
      <c r="A512" s="18">
        <v>45795</v>
      </c>
      <c r="B512" s="20">
        <v>14072</v>
      </c>
      <c r="C512" s="20">
        <v>14209</v>
      </c>
      <c r="D512" s="20">
        <v>14032</v>
      </c>
      <c r="E512" s="20">
        <v>13903</v>
      </c>
      <c r="F512" s="20">
        <v>13886</v>
      </c>
      <c r="G512" s="20">
        <v>13184</v>
      </c>
      <c r="H512" s="20">
        <v>12253</v>
      </c>
      <c r="I512" s="20">
        <v>13624</v>
      </c>
      <c r="J512" s="20">
        <v>16335</v>
      </c>
      <c r="K512" s="20">
        <v>17282</v>
      </c>
      <c r="L512" s="20">
        <v>17073</v>
      </c>
      <c r="M512" s="20">
        <v>16355</v>
      </c>
      <c r="N512" s="20">
        <v>16087</v>
      </c>
      <c r="O512" s="20">
        <v>18122</v>
      </c>
      <c r="P512" s="20">
        <v>18329</v>
      </c>
      <c r="Q512" s="20">
        <v>16576</v>
      </c>
      <c r="R512" s="20">
        <v>16720</v>
      </c>
      <c r="S512" s="20">
        <v>16767</v>
      </c>
      <c r="T512" s="20">
        <v>16335</v>
      </c>
      <c r="U512" s="20">
        <v>15486</v>
      </c>
      <c r="V512" s="20">
        <v>15969</v>
      </c>
      <c r="W512" s="20">
        <v>15601</v>
      </c>
      <c r="X512" s="20">
        <v>14614</v>
      </c>
      <c r="Y512" s="20">
        <v>14105</v>
      </c>
      <c r="Z512" s="5"/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370919</v>
      </c>
      <c r="AE512" s="5">
        <f t="shared" si="59"/>
        <v>370919</v>
      </c>
      <c r="AG512" s="2">
        <f t="shared" si="60"/>
        <v>5</v>
      </c>
      <c r="AH512" s="2">
        <f t="shared" si="61"/>
        <v>2025</v>
      </c>
      <c r="AJ512" s="5">
        <f t="shared" si="62"/>
        <v>18329</v>
      </c>
      <c r="AK512" s="2">
        <f t="shared" si="63"/>
        <v>15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40"/>
    </row>
    <row r="513" spans="1:89" x14ac:dyDescent="0.25">
      <c r="A513" s="18">
        <v>45796</v>
      </c>
      <c r="B513" s="20">
        <v>13669</v>
      </c>
      <c r="C513" s="20">
        <v>13500</v>
      </c>
      <c r="D513" s="20">
        <v>13945</v>
      </c>
      <c r="E513" s="20">
        <v>14065</v>
      </c>
      <c r="F513" s="20">
        <v>14447</v>
      </c>
      <c r="G513" s="20">
        <v>14274</v>
      </c>
      <c r="H513" s="20">
        <v>13955</v>
      </c>
      <c r="I513" s="20">
        <v>15419</v>
      </c>
      <c r="J513" s="20">
        <v>18409</v>
      </c>
      <c r="K513" s="20">
        <v>19722</v>
      </c>
      <c r="L513" s="20">
        <v>20071</v>
      </c>
      <c r="M513" s="20">
        <v>20050</v>
      </c>
      <c r="N513" s="20">
        <v>19318</v>
      </c>
      <c r="O513" s="20">
        <v>20686</v>
      </c>
      <c r="P513" s="20">
        <v>20922</v>
      </c>
      <c r="Q513" s="20">
        <v>20588</v>
      </c>
      <c r="R513" s="20">
        <v>20507</v>
      </c>
      <c r="S513" s="20">
        <v>19756</v>
      </c>
      <c r="T513" s="20">
        <v>18339</v>
      </c>
      <c r="U513" s="20">
        <v>16873</v>
      </c>
      <c r="V513" s="20">
        <v>16663</v>
      </c>
      <c r="W513" s="20">
        <v>16202</v>
      </c>
      <c r="X513" s="20">
        <v>15465</v>
      </c>
      <c r="Y513" s="20">
        <v>14909</v>
      </c>
      <c r="Z513" s="5"/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298990</v>
      </c>
      <c r="AD513" s="5">
        <f t="shared" si="58"/>
        <v>112764</v>
      </c>
      <c r="AE513" s="5">
        <f t="shared" si="59"/>
        <v>411754</v>
      </c>
      <c r="AG513" s="2">
        <f t="shared" si="60"/>
        <v>5</v>
      </c>
      <c r="AH513" s="2">
        <f t="shared" si="61"/>
        <v>2025</v>
      </c>
      <c r="AJ513" s="5">
        <f t="shared" si="62"/>
        <v>20922</v>
      </c>
      <c r="AK513" s="2">
        <f t="shared" si="63"/>
        <v>15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40"/>
    </row>
    <row r="514" spans="1:89" x14ac:dyDescent="0.25">
      <c r="A514" s="18">
        <v>45797</v>
      </c>
      <c r="B514" s="20">
        <v>14838</v>
      </c>
      <c r="C514" s="20">
        <v>14903</v>
      </c>
      <c r="D514" s="20">
        <v>15050</v>
      </c>
      <c r="E514" s="20">
        <v>14997</v>
      </c>
      <c r="F514" s="20">
        <v>15442</v>
      </c>
      <c r="G514" s="20">
        <v>15406</v>
      </c>
      <c r="H514" s="20">
        <v>15140</v>
      </c>
      <c r="I514" s="20">
        <v>17577</v>
      </c>
      <c r="J514" s="20">
        <v>21011</v>
      </c>
      <c r="K514" s="20">
        <v>21660</v>
      </c>
      <c r="L514" s="20">
        <v>22088</v>
      </c>
      <c r="M514" s="20">
        <v>22505</v>
      </c>
      <c r="N514" s="20">
        <v>22392</v>
      </c>
      <c r="O514" s="20">
        <v>21989</v>
      </c>
      <c r="P514" s="20">
        <v>20495</v>
      </c>
      <c r="Q514" s="20">
        <v>20016</v>
      </c>
      <c r="R514" s="20">
        <v>19117</v>
      </c>
      <c r="S514" s="20">
        <v>18346</v>
      </c>
      <c r="T514" s="20">
        <v>17333</v>
      </c>
      <c r="U514" s="20">
        <v>16589</v>
      </c>
      <c r="V514" s="20">
        <v>16990</v>
      </c>
      <c r="W514" s="20">
        <v>16753</v>
      </c>
      <c r="X514" s="20">
        <v>16049</v>
      </c>
      <c r="Y514" s="20">
        <v>15552</v>
      </c>
      <c r="Z514" s="5"/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310910</v>
      </c>
      <c r="AD514" s="5">
        <f t="shared" si="58"/>
        <v>121328</v>
      </c>
      <c r="AE514" s="5">
        <f t="shared" si="59"/>
        <v>432238</v>
      </c>
      <c r="AG514" s="2">
        <f t="shared" si="60"/>
        <v>5</v>
      </c>
      <c r="AH514" s="2">
        <f t="shared" si="61"/>
        <v>2025</v>
      </c>
      <c r="AJ514" s="5">
        <f t="shared" si="62"/>
        <v>22505</v>
      </c>
      <c r="AK514" s="2">
        <f t="shared" si="63"/>
        <v>12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40"/>
    </row>
    <row r="515" spans="1:89" x14ac:dyDescent="0.25">
      <c r="A515" s="18">
        <v>45798</v>
      </c>
      <c r="B515" s="20">
        <v>15328</v>
      </c>
      <c r="C515" s="20">
        <v>15540</v>
      </c>
      <c r="D515" s="20">
        <v>15595</v>
      </c>
      <c r="E515" s="20">
        <v>15693</v>
      </c>
      <c r="F515" s="20">
        <v>16057</v>
      </c>
      <c r="G515" s="20">
        <v>15590</v>
      </c>
      <c r="H515" s="20">
        <v>13616</v>
      </c>
      <c r="I515" s="20">
        <v>12634</v>
      </c>
      <c r="J515" s="20">
        <v>13153</v>
      </c>
      <c r="K515" s="20">
        <v>14481</v>
      </c>
      <c r="L515" s="20">
        <v>15185</v>
      </c>
      <c r="M515" s="20">
        <v>15650</v>
      </c>
      <c r="N515" s="20">
        <v>16188</v>
      </c>
      <c r="O515" s="20">
        <v>17745</v>
      </c>
      <c r="P515" s="20">
        <v>18839</v>
      </c>
      <c r="Q515" s="20">
        <v>18587</v>
      </c>
      <c r="R515" s="20">
        <v>17836</v>
      </c>
      <c r="S515" s="20">
        <v>17436</v>
      </c>
      <c r="T515" s="20">
        <v>17038</v>
      </c>
      <c r="U515" s="20">
        <v>16317</v>
      </c>
      <c r="V515" s="20">
        <v>16636</v>
      </c>
      <c r="W515" s="20">
        <v>16381</v>
      </c>
      <c r="X515" s="20">
        <v>15631</v>
      </c>
      <c r="Y515" s="20">
        <v>15224</v>
      </c>
      <c r="Z515" s="5"/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259737</v>
      </c>
      <c r="AD515" s="5">
        <f t="shared" si="58"/>
        <v>122643</v>
      </c>
      <c r="AE515" s="5">
        <f t="shared" si="59"/>
        <v>382380</v>
      </c>
      <c r="AG515" s="2">
        <f t="shared" si="60"/>
        <v>5</v>
      </c>
      <c r="AH515" s="2">
        <f t="shared" si="61"/>
        <v>2025</v>
      </c>
      <c r="AJ515" s="5">
        <f t="shared" si="62"/>
        <v>18839</v>
      </c>
      <c r="AK515" s="2">
        <f t="shared" si="63"/>
        <v>15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40"/>
    </row>
    <row r="516" spans="1:89" x14ac:dyDescent="0.25">
      <c r="A516" s="18">
        <v>45799</v>
      </c>
      <c r="B516" s="20">
        <v>14937</v>
      </c>
      <c r="C516" s="20">
        <v>15071</v>
      </c>
      <c r="D516" s="20">
        <v>15287</v>
      </c>
      <c r="E516" s="20">
        <v>15258</v>
      </c>
      <c r="F516" s="20">
        <v>15875</v>
      </c>
      <c r="G516" s="20">
        <v>15240</v>
      </c>
      <c r="H516" s="20">
        <v>14754</v>
      </c>
      <c r="I516" s="20">
        <v>16436</v>
      </c>
      <c r="J516" s="20">
        <v>19119</v>
      </c>
      <c r="K516" s="20">
        <v>18542</v>
      </c>
      <c r="L516" s="20">
        <v>18452</v>
      </c>
      <c r="M516" s="20">
        <v>18878</v>
      </c>
      <c r="N516" s="20">
        <v>18366</v>
      </c>
      <c r="O516" s="20">
        <v>17831</v>
      </c>
      <c r="P516" s="20">
        <v>18515</v>
      </c>
      <c r="Q516" s="20">
        <v>18676</v>
      </c>
      <c r="R516" s="20">
        <v>17513</v>
      </c>
      <c r="S516" s="20">
        <v>17314</v>
      </c>
      <c r="T516" s="20">
        <v>17020</v>
      </c>
      <c r="U516" s="20">
        <v>16398</v>
      </c>
      <c r="V516" s="20">
        <v>16850</v>
      </c>
      <c r="W516" s="20">
        <v>16536</v>
      </c>
      <c r="X516" s="20">
        <v>15952</v>
      </c>
      <c r="Y516" s="20">
        <v>15296</v>
      </c>
      <c r="Z516" s="5"/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282398</v>
      </c>
      <c r="AD516" s="5">
        <f t="shared" si="58"/>
        <v>121718</v>
      </c>
      <c r="AE516" s="5">
        <f t="shared" si="59"/>
        <v>404116</v>
      </c>
      <c r="AG516" s="2">
        <f t="shared" si="60"/>
        <v>5</v>
      </c>
      <c r="AH516" s="2">
        <f t="shared" si="61"/>
        <v>2025</v>
      </c>
      <c r="AJ516" s="5">
        <f t="shared" si="62"/>
        <v>19119</v>
      </c>
      <c r="AK516" s="2">
        <f t="shared" si="63"/>
        <v>9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40"/>
    </row>
    <row r="517" spans="1:89" x14ac:dyDescent="0.25">
      <c r="A517" s="18">
        <v>45800</v>
      </c>
      <c r="B517" s="20">
        <v>15016</v>
      </c>
      <c r="C517" s="20">
        <v>15209</v>
      </c>
      <c r="D517" s="20">
        <v>15606</v>
      </c>
      <c r="E517" s="20">
        <v>15708</v>
      </c>
      <c r="F517" s="20">
        <v>16067</v>
      </c>
      <c r="G517" s="20">
        <v>16039</v>
      </c>
      <c r="H517" s="20">
        <v>15624</v>
      </c>
      <c r="I517" s="20">
        <v>17847</v>
      </c>
      <c r="J517" s="20">
        <v>21134</v>
      </c>
      <c r="K517" s="20">
        <v>22206</v>
      </c>
      <c r="L517" s="20">
        <v>22575</v>
      </c>
      <c r="M517" s="20">
        <v>22548</v>
      </c>
      <c r="N517" s="20">
        <v>22196</v>
      </c>
      <c r="O517" s="20">
        <v>22939</v>
      </c>
      <c r="P517" s="20">
        <v>24281</v>
      </c>
      <c r="Q517" s="20">
        <v>23447</v>
      </c>
      <c r="R517" s="20">
        <v>20825</v>
      </c>
      <c r="S517" s="20">
        <v>18353</v>
      </c>
      <c r="T517" s="20">
        <v>17793</v>
      </c>
      <c r="U517" s="20">
        <v>16888</v>
      </c>
      <c r="V517" s="20">
        <v>17279</v>
      </c>
      <c r="W517" s="20">
        <v>17195</v>
      </c>
      <c r="X517" s="20">
        <v>16829</v>
      </c>
      <c r="Y517" s="20">
        <v>16335</v>
      </c>
      <c r="Z517" s="5"/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324335</v>
      </c>
      <c r="AD517" s="5">
        <f t="shared" si="58"/>
        <v>125604</v>
      </c>
      <c r="AE517" s="5">
        <f t="shared" si="59"/>
        <v>449939</v>
      </c>
      <c r="AG517" s="2">
        <f t="shared" si="60"/>
        <v>5</v>
      </c>
      <c r="AH517" s="2">
        <f t="shared" si="61"/>
        <v>2025</v>
      </c>
      <c r="AJ517" s="5">
        <f t="shared" si="62"/>
        <v>24281</v>
      </c>
      <c r="AK517" s="2">
        <f t="shared" si="63"/>
        <v>15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40"/>
    </row>
    <row r="518" spans="1:89" x14ac:dyDescent="0.25">
      <c r="A518" s="18">
        <v>45801</v>
      </c>
      <c r="B518" s="20">
        <v>15636</v>
      </c>
      <c r="C518" s="20">
        <v>15896</v>
      </c>
      <c r="D518" s="20">
        <v>15975</v>
      </c>
      <c r="E518" s="20">
        <v>15910</v>
      </c>
      <c r="F518" s="20">
        <v>16012</v>
      </c>
      <c r="G518" s="20">
        <v>14854</v>
      </c>
      <c r="H518" s="20">
        <v>13321</v>
      </c>
      <c r="I518" s="20">
        <v>14058</v>
      </c>
      <c r="J518" s="20">
        <v>15993</v>
      </c>
      <c r="K518" s="20">
        <v>16912</v>
      </c>
      <c r="L518" s="20">
        <v>17153</v>
      </c>
      <c r="M518" s="20">
        <v>16329</v>
      </c>
      <c r="N518" s="20">
        <v>17098</v>
      </c>
      <c r="O518" s="20">
        <v>16792</v>
      </c>
      <c r="P518" s="20">
        <v>17800</v>
      </c>
      <c r="Q518" s="20">
        <v>18987</v>
      </c>
      <c r="R518" s="20">
        <v>18375</v>
      </c>
      <c r="S518" s="20">
        <v>17770</v>
      </c>
      <c r="T518" s="20">
        <v>17018</v>
      </c>
      <c r="U518" s="20">
        <v>16016</v>
      </c>
      <c r="V518" s="20">
        <v>16676</v>
      </c>
      <c r="W518" s="20">
        <v>16838</v>
      </c>
      <c r="X518" s="20">
        <v>16296</v>
      </c>
      <c r="Y518" s="20">
        <v>15842</v>
      </c>
      <c r="Z518" s="5"/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393557</v>
      </c>
      <c r="AE518" s="5">
        <f t="shared" si="59"/>
        <v>393557</v>
      </c>
      <c r="AG518" s="2">
        <f t="shared" si="60"/>
        <v>5</v>
      </c>
      <c r="AH518" s="2">
        <f t="shared" si="61"/>
        <v>2025</v>
      </c>
      <c r="AJ518" s="5">
        <f t="shared" si="62"/>
        <v>18987</v>
      </c>
      <c r="AK518" s="2">
        <f t="shared" si="63"/>
        <v>16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40"/>
    </row>
    <row r="519" spans="1:89" x14ac:dyDescent="0.25">
      <c r="A519" s="18">
        <v>45802</v>
      </c>
      <c r="B519" s="20">
        <v>15462</v>
      </c>
      <c r="C519" s="20">
        <v>15512</v>
      </c>
      <c r="D519" s="20">
        <v>15501</v>
      </c>
      <c r="E519" s="20">
        <v>15651</v>
      </c>
      <c r="F519" s="20">
        <v>15585</v>
      </c>
      <c r="G519" s="20">
        <v>14514</v>
      </c>
      <c r="H519" s="20">
        <v>13082</v>
      </c>
      <c r="I519" s="20">
        <v>13934</v>
      </c>
      <c r="J519" s="20">
        <v>15460</v>
      </c>
      <c r="K519" s="20">
        <v>15842</v>
      </c>
      <c r="L519" s="20">
        <v>16769</v>
      </c>
      <c r="M519" s="20">
        <v>16430</v>
      </c>
      <c r="N519" s="20">
        <v>15575</v>
      </c>
      <c r="O519" s="20">
        <v>15156</v>
      </c>
      <c r="P519" s="20">
        <v>16191</v>
      </c>
      <c r="Q519" s="20">
        <v>18075</v>
      </c>
      <c r="R519" s="20">
        <v>17673</v>
      </c>
      <c r="S519" s="20">
        <v>16134</v>
      </c>
      <c r="T519" s="20">
        <v>15355</v>
      </c>
      <c r="U519" s="20">
        <v>15081</v>
      </c>
      <c r="V519" s="20">
        <v>16076</v>
      </c>
      <c r="W519" s="20">
        <v>16489</v>
      </c>
      <c r="X519" s="20">
        <v>16056</v>
      </c>
      <c r="Y519" s="20">
        <v>15559</v>
      </c>
      <c r="Z519" s="5"/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377162</v>
      </c>
      <c r="AE519" s="5">
        <f t="shared" si="59"/>
        <v>377162</v>
      </c>
      <c r="AG519" s="2">
        <f t="shared" si="60"/>
        <v>5</v>
      </c>
      <c r="AH519" s="2">
        <f t="shared" si="61"/>
        <v>2025</v>
      </c>
      <c r="AJ519" s="5">
        <f t="shared" si="62"/>
        <v>18075</v>
      </c>
      <c r="AK519" s="2">
        <f t="shared" si="63"/>
        <v>16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40"/>
    </row>
    <row r="520" spans="1:89" x14ac:dyDescent="0.25">
      <c r="A520" s="18">
        <v>45803</v>
      </c>
      <c r="B520" s="20">
        <v>15188</v>
      </c>
      <c r="C520" s="20">
        <v>15035</v>
      </c>
      <c r="D520" s="20">
        <v>15166</v>
      </c>
      <c r="E520" s="20">
        <v>15167</v>
      </c>
      <c r="F520" s="20">
        <v>15352</v>
      </c>
      <c r="G520" s="20">
        <v>14037</v>
      </c>
      <c r="H520" s="20">
        <v>12024</v>
      </c>
      <c r="I520" s="20">
        <v>10877</v>
      </c>
      <c r="J520" s="20">
        <v>10068</v>
      </c>
      <c r="K520" s="20">
        <v>9098</v>
      </c>
      <c r="L520" s="20">
        <v>8572</v>
      </c>
      <c r="M520" s="20">
        <v>8104</v>
      </c>
      <c r="N520" s="20">
        <v>8726</v>
      </c>
      <c r="O520" s="20">
        <v>8665</v>
      </c>
      <c r="P520" s="20">
        <v>10346</v>
      </c>
      <c r="Q520" s="20">
        <v>12458</v>
      </c>
      <c r="R520" s="20">
        <v>11741</v>
      </c>
      <c r="S520" s="20">
        <v>13481</v>
      </c>
      <c r="T520" s="20">
        <v>15010</v>
      </c>
      <c r="U520" s="20">
        <v>15211</v>
      </c>
      <c r="V520" s="20">
        <v>16265</v>
      </c>
      <c r="W520" s="20">
        <v>16220</v>
      </c>
      <c r="X520" s="20">
        <v>15164</v>
      </c>
      <c r="Y520" s="20">
        <v>14392</v>
      </c>
      <c r="Z520" s="5"/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306367</v>
      </c>
      <c r="AE520" s="5">
        <f t="shared" si="59"/>
        <v>306367</v>
      </c>
      <c r="AG520" s="2">
        <f t="shared" si="60"/>
        <v>5</v>
      </c>
      <c r="AH520" s="2">
        <f t="shared" si="61"/>
        <v>2025</v>
      </c>
      <c r="AJ520" s="5">
        <f t="shared" si="62"/>
        <v>16265</v>
      </c>
      <c r="AK520" s="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40"/>
    </row>
    <row r="521" spans="1:89" x14ac:dyDescent="0.25">
      <c r="A521" s="18">
        <v>45804</v>
      </c>
      <c r="B521" s="20">
        <v>14019</v>
      </c>
      <c r="C521" s="20">
        <v>13987</v>
      </c>
      <c r="D521" s="20">
        <v>14006</v>
      </c>
      <c r="E521" s="20">
        <v>14194</v>
      </c>
      <c r="F521" s="20">
        <v>14647</v>
      </c>
      <c r="G521" s="20">
        <v>14180</v>
      </c>
      <c r="H521" s="20">
        <v>12577</v>
      </c>
      <c r="I521" s="20">
        <v>11282</v>
      </c>
      <c r="J521" s="20">
        <v>10747</v>
      </c>
      <c r="K521" s="20">
        <v>9502</v>
      </c>
      <c r="L521" s="20">
        <v>8998</v>
      </c>
      <c r="M521" s="20">
        <v>9179</v>
      </c>
      <c r="N521" s="20">
        <v>10695</v>
      </c>
      <c r="O521" s="20">
        <v>12206</v>
      </c>
      <c r="P521" s="20">
        <v>12468</v>
      </c>
      <c r="Q521" s="20">
        <v>14677</v>
      </c>
      <c r="R521" s="20">
        <v>14851</v>
      </c>
      <c r="S521" s="20">
        <v>15800</v>
      </c>
      <c r="T521" s="20">
        <v>16604</v>
      </c>
      <c r="U521" s="20">
        <v>15911</v>
      </c>
      <c r="V521" s="20">
        <v>16410</v>
      </c>
      <c r="W521" s="20">
        <v>16141</v>
      </c>
      <c r="X521" s="20">
        <v>15203</v>
      </c>
      <c r="Y521" s="20">
        <v>14365</v>
      </c>
      <c r="Z521" s="5"/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210674</v>
      </c>
      <c r="AD521" s="5">
        <f t="shared" si="58"/>
        <v>111975</v>
      </c>
      <c r="AE521" s="5">
        <f t="shared" si="59"/>
        <v>322649</v>
      </c>
      <c r="AG521" s="2">
        <f t="shared" si="60"/>
        <v>5</v>
      </c>
      <c r="AH521" s="2">
        <f t="shared" si="61"/>
        <v>2025</v>
      </c>
      <c r="AJ521" s="5">
        <f t="shared" si="62"/>
        <v>16604</v>
      </c>
      <c r="AK521" s="2">
        <f t="shared" si="63"/>
        <v>19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40"/>
    </row>
    <row r="522" spans="1:89" x14ac:dyDescent="0.25">
      <c r="A522" s="18">
        <v>45805</v>
      </c>
      <c r="B522" s="20">
        <v>13798</v>
      </c>
      <c r="C522" s="20">
        <v>13841</v>
      </c>
      <c r="D522" s="20">
        <v>13813</v>
      </c>
      <c r="E522" s="20">
        <v>14022</v>
      </c>
      <c r="F522" s="20">
        <v>14332</v>
      </c>
      <c r="G522" s="20">
        <v>13713</v>
      </c>
      <c r="H522" s="20">
        <v>12156</v>
      </c>
      <c r="I522" s="20">
        <v>11182</v>
      </c>
      <c r="J522" s="20">
        <v>10827</v>
      </c>
      <c r="K522" s="20">
        <v>9902</v>
      </c>
      <c r="L522" s="20">
        <v>9817</v>
      </c>
      <c r="M522" s="20">
        <v>11015</v>
      </c>
      <c r="N522" s="20">
        <v>13182</v>
      </c>
      <c r="O522" s="20">
        <v>12017</v>
      </c>
      <c r="P522" s="20">
        <v>12655</v>
      </c>
      <c r="Q522" s="20">
        <v>12733</v>
      </c>
      <c r="R522" s="20">
        <v>13754</v>
      </c>
      <c r="S522" s="20">
        <v>15090</v>
      </c>
      <c r="T522" s="20">
        <v>16320</v>
      </c>
      <c r="U522" s="20">
        <v>16264</v>
      </c>
      <c r="V522" s="20">
        <v>16935</v>
      </c>
      <c r="W522" s="20">
        <v>16649</v>
      </c>
      <c r="X522" s="20">
        <v>15804</v>
      </c>
      <c r="Y522" s="20">
        <v>14977</v>
      </c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214146</v>
      </c>
      <c r="AD522" s="5">
        <f t="shared" ref="AD522:AD585" si="66">AE522-AC522</f>
        <v>110652</v>
      </c>
      <c r="AE522" s="5">
        <f t="shared" ref="AE522:AE585" si="67">SUM(B522:Y522)</f>
        <v>324798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16935</v>
      </c>
      <c r="AK522" s="2">
        <f t="shared" ref="AK522:AK585" si="71">IF(AE522&gt;0,INDEX(B$8:Y$8,MATCH(AJ522,B522:Y522,0)),"")</f>
        <v>21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40"/>
    </row>
    <row r="523" spans="1:89" x14ac:dyDescent="0.25">
      <c r="A523" s="18">
        <v>45806</v>
      </c>
      <c r="B523" s="20">
        <v>14308</v>
      </c>
      <c r="C523" s="20">
        <v>14238</v>
      </c>
      <c r="D523" s="20">
        <v>14119</v>
      </c>
      <c r="E523" s="20">
        <v>13953</v>
      </c>
      <c r="F523" s="20">
        <v>14196</v>
      </c>
      <c r="G523" s="20">
        <v>13547</v>
      </c>
      <c r="H523" s="20">
        <v>12456</v>
      </c>
      <c r="I523" s="20">
        <v>12261</v>
      </c>
      <c r="J523" s="20">
        <v>13064</v>
      </c>
      <c r="K523" s="20">
        <v>12392</v>
      </c>
      <c r="L523" s="20">
        <v>12141</v>
      </c>
      <c r="M523" s="20">
        <v>13544</v>
      </c>
      <c r="N523" s="20">
        <v>15122</v>
      </c>
      <c r="O523" s="20">
        <v>12177</v>
      </c>
      <c r="P523" s="20">
        <v>11794</v>
      </c>
      <c r="Q523" s="20">
        <v>12666</v>
      </c>
      <c r="R523" s="20">
        <v>15934</v>
      </c>
      <c r="S523" s="20">
        <v>16833</v>
      </c>
      <c r="T523" s="20">
        <v>16861</v>
      </c>
      <c r="U523" s="20">
        <v>15949</v>
      </c>
      <c r="V523" s="20">
        <v>16244</v>
      </c>
      <c r="W523" s="20">
        <v>16130</v>
      </c>
      <c r="X523" s="20">
        <v>14969</v>
      </c>
      <c r="Y523" s="20">
        <v>14458</v>
      </c>
      <c r="Z523" s="5"/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228081</v>
      </c>
      <c r="AD523" s="5">
        <f t="shared" si="66"/>
        <v>111275</v>
      </c>
      <c r="AE523" s="5">
        <f t="shared" si="67"/>
        <v>339356</v>
      </c>
      <c r="AG523" s="2">
        <f t="shared" si="68"/>
        <v>5</v>
      </c>
      <c r="AH523" s="2">
        <f t="shared" si="69"/>
        <v>2025</v>
      </c>
      <c r="AJ523" s="5">
        <f t="shared" si="70"/>
        <v>16861</v>
      </c>
      <c r="AK523" s="2">
        <f t="shared" si="71"/>
        <v>19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40"/>
    </row>
    <row r="524" spans="1:89" x14ac:dyDescent="0.25">
      <c r="A524" s="18">
        <v>45807</v>
      </c>
      <c r="B524" s="20">
        <v>13809</v>
      </c>
      <c r="C524" s="20">
        <v>13944</v>
      </c>
      <c r="D524" s="20">
        <v>13890</v>
      </c>
      <c r="E524" s="20">
        <v>13865</v>
      </c>
      <c r="F524" s="20">
        <v>14279</v>
      </c>
      <c r="G524" s="20">
        <v>14039</v>
      </c>
      <c r="H524" s="20">
        <v>13027</v>
      </c>
      <c r="I524" s="20">
        <v>14429</v>
      </c>
      <c r="J524" s="20">
        <v>15095</v>
      </c>
      <c r="K524" s="20">
        <v>12835</v>
      </c>
      <c r="L524" s="20">
        <v>13066</v>
      </c>
      <c r="M524" s="20">
        <v>13903</v>
      </c>
      <c r="N524" s="20">
        <v>12866</v>
      </c>
      <c r="O524" s="20">
        <v>14089</v>
      </c>
      <c r="P524" s="20">
        <v>14997</v>
      </c>
      <c r="Q524" s="20">
        <v>14789</v>
      </c>
      <c r="R524" s="20">
        <v>15580</v>
      </c>
      <c r="S524" s="20">
        <v>15754</v>
      </c>
      <c r="T524" s="20">
        <v>15937</v>
      </c>
      <c r="U524" s="20">
        <v>15570</v>
      </c>
      <c r="V524" s="20">
        <v>16044</v>
      </c>
      <c r="W524" s="20">
        <v>15909</v>
      </c>
      <c r="X524" s="20">
        <v>15334</v>
      </c>
      <c r="Y524" s="20">
        <v>14963</v>
      </c>
      <c r="Z524" s="5"/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236197</v>
      </c>
      <c r="AD524" s="5">
        <f t="shared" si="66"/>
        <v>111816</v>
      </c>
      <c r="AE524" s="5">
        <f t="shared" si="67"/>
        <v>348013</v>
      </c>
      <c r="AG524" s="2">
        <f t="shared" si="68"/>
        <v>5</v>
      </c>
      <c r="AH524" s="2">
        <f t="shared" si="69"/>
        <v>2025</v>
      </c>
      <c r="AJ524" s="5">
        <f t="shared" si="70"/>
        <v>16044</v>
      </c>
      <c r="AK524" s="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40"/>
    </row>
    <row r="525" spans="1:89" x14ac:dyDescent="0.25">
      <c r="A525" s="18">
        <v>45808</v>
      </c>
      <c r="B525" s="20">
        <v>12910</v>
      </c>
      <c r="C525" s="20">
        <v>12827</v>
      </c>
      <c r="D525" s="20">
        <v>14598</v>
      </c>
      <c r="E525" s="20">
        <v>15868</v>
      </c>
      <c r="F525" s="20">
        <v>17414</v>
      </c>
      <c r="G525" s="20">
        <v>16185</v>
      </c>
      <c r="H525" s="20">
        <v>13605</v>
      </c>
      <c r="I525" s="20">
        <v>16661</v>
      </c>
      <c r="J525" s="20">
        <v>22255</v>
      </c>
      <c r="K525" s="20">
        <v>25566</v>
      </c>
      <c r="L525" s="20">
        <v>27596</v>
      </c>
      <c r="M525" s="20">
        <v>25453</v>
      </c>
      <c r="N525" s="20">
        <v>23796</v>
      </c>
      <c r="O525" s="20">
        <v>23052</v>
      </c>
      <c r="P525" s="20">
        <v>22447</v>
      </c>
      <c r="Q525" s="20">
        <v>16932</v>
      </c>
      <c r="R525" s="20">
        <v>16545</v>
      </c>
      <c r="S525" s="20">
        <v>17101</v>
      </c>
      <c r="T525" s="20">
        <v>16366</v>
      </c>
      <c r="U525" s="20">
        <v>15809</v>
      </c>
      <c r="V525" s="20">
        <v>14846</v>
      </c>
      <c r="W525" s="20">
        <v>14973</v>
      </c>
      <c r="X525" s="20">
        <v>14156</v>
      </c>
      <c r="Y525" s="20">
        <v>14899</v>
      </c>
      <c r="Z525" s="5"/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431860</v>
      </c>
      <c r="AE525" s="5">
        <f t="shared" si="67"/>
        <v>431860</v>
      </c>
      <c r="AG525" s="2">
        <f t="shared" si="68"/>
        <v>5</v>
      </c>
      <c r="AH525" s="2">
        <f t="shared" si="69"/>
        <v>2025</v>
      </c>
      <c r="AJ525" s="5">
        <f t="shared" si="70"/>
        <v>27596</v>
      </c>
      <c r="AK525" s="2">
        <f t="shared" si="71"/>
        <v>11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40"/>
    </row>
    <row r="526" spans="1:89" x14ac:dyDescent="0.25">
      <c r="A526" s="18">
        <v>45809</v>
      </c>
      <c r="B526" s="20">
        <v>13999</v>
      </c>
      <c r="C526" s="20">
        <v>14442</v>
      </c>
      <c r="D526" s="20">
        <v>14420</v>
      </c>
      <c r="E526" s="20">
        <v>14372</v>
      </c>
      <c r="F526" s="20">
        <v>14191</v>
      </c>
      <c r="G526" s="20">
        <v>13637</v>
      </c>
      <c r="H526" s="20">
        <v>13297</v>
      </c>
      <c r="I526" s="20">
        <v>14764</v>
      </c>
      <c r="J526" s="20">
        <v>17847</v>
      </c>
      <c r="K526" s="20">
        <v>18221</v>
      </c>
      <c r="L526" s="20">
        <v>17893</v>
      </c>
      <c r="M526" s="20">
        <v>16157</v>
      </c>
      <c r="N526" s="20">
        <v>15388</v>
      </c>
      <c r="O526" s="20">
        <v>15684</v>
      </c>
      <c r="P526" s="20">
        <v>16057</v>
      </c>
      <c r="Q526" s="20">
        <v>16237</v>
      </c>
      <c r="R526" s="20">
        <v>17023</v>
      </c>
      <c r="S526" s="20">
        <v>16906</v>
      </c>
      <c r="T526" s="20">
        <v>18313</v>
      </c>
      <c r="U526" s="20">
        <v>17476</v>
      </c>
      <c r="V526" s="20">
        <v>17389</v>
      </c>
      <c r="W526" s="20">
        <v>16704</v>
      </c>
      <c r="X526" s="20">
        <v>15256</v>
      </c>
      <c r="Y526" s="20">
        <v>14276</v>
      </c>
      <c r="Z526" s="5"/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379949</v>
      </c>
      <c r="AE526" s="5">
        <f t="shared" si="67"/>
        <v>379949</v>
      </c>
      <c r="AG526" s="2">
        <f t="shared" si="68"/>
        <v>6</v>
      </c>
      <c r="AH526" s="2">
        <f t="shared" si="69"/>
        <v>2025</v>
      </c>
      <c r="AJ526" s="5">
        <f t="shared" si="70"/>
        <v>18313</v>
      </c>
      <c r="AK526" s="2">
        <f t="shared" si="71"/>
        <v>19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40"/>
    </row>
    <row r="527" spans="1:89" x14ac:dyDescent="0.25">
      <c r="A527" s="18">
        <v>45810</v>
      </c>
      <c r="B527" s="20">
        <v>14458</v>
      </c>
      <c r="C527" s="20">
        <v>14382</v>
      </c>
      <c r="D527" s="20">
        <v>14576</v>
      </c>
      <c r="E527" s="20">
        <v>14724</v>
      </c>
      <c r="F527" s="20">
        <v>15088</v>
      </c>
      <c r="G527" s="20">
        <v>15297</v>
      </c>
      <c r="H527" s="20">
        <v>14876</v>
      </c>
      <c r="I527" s="20">
        <v>13188</v>
      </c>
      <c r="J527" s="20">
        <v>13124</v>
      </c>
      <c r="K527" s="20">
        <v>11481</v>
      </c>
      <c r="L527" s="20">
        <v>14208</v>
      </c>
      <c r="M527" s="20">
        <v>16456</v>
      </c>
      <c r="N527" s="20">
        <v>13788</v>
      </c>
      <c r="O527" s="20">
        <v>11907</v>
      </c>
      <c r="P527" s="20">
        <v>13741</v>
      </c>
      <c r="Q527" s="20">
        <v>13519</v>
      </c>
      <c r="R527" s="20">
        <v>14638</v>
      </c>
      <c r="S527" s="20">
        <v>15040</v>
      </c>
      <c r="T527" s="20">
        <v>17791</v>
      </c>
      <c r="U527" s="20">
        <v>17229</v>
      </c>
      <c r="V527" s="20">
        <v>17295</v>
      </c>
      <c r="W527" s="20">
        <v>16688</v>
      </c>
      <c r="X527" s="20">
        <v>15114</v>
      </c>
      <c r="Y527" s="20">
        <v>14217</v>
      </c>
      <c r="Z527" s="5"/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235207</v>
      </c>
      <c r="AD527" s="5">
        <f t="shared" si="66"/>
        <v>117618</v>
      </c>
      <c r="AE527" s="5">
        <f t="shared" si="67"/>
        <v>352825</v>
      </c>
      <c r="AG527" s="2">
        <f t="shared" si="68"/>
        <v>6</v>
      </c>
      <c r="AH527" s="2">
        <f t="shared" si="69"/>
        <v>2025</v>
      </c>
      <c r="AJ527" s="5">
        <f t="shared" si="70"/>
        <v>17791</v>
      </c>
      <c r="AK527" s="2">
        <f t="shared" si="71"/>
        <v>19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40"/>
    </row>
    <row r="528" spans="1:89" x14ac:dyDescent="0.25">
      <c r="A528" s="18">
        <v>45811</v>
      </c>
      <c r="B528" s="20">
        <v>14280</v>
      </c>
      <c r="C528" s="20">
        <v>14505</v>
      </c>
      <c r="D528" s="20">
        <v>14456</v>
      </c>
      <c r="E528" s="20">
        <v>14828</v>
      </c>
      <c r="F528" s="20">
        <v>14861</v>
      </c>
      <c r="G528" s="20">
        <v>15028</v>
      </c>
      <c r="H528" s="20">
        <v>14398</v>
      </c>
      <c r="I528" s="20">
        <v>11986</v>
      </c>
      <c r="J528" s="20">
        <v>11105</v>
      </c>
      <c r="K528" s="20">
        <v>9245</v>
      </c>
      <c r="L528" s="20">
        <v>9412</v>
      </c>
      <c r="M528" s="20">
        <v>9226</v>
      </c>
      <c r="N528" s="20">
        <v>9248</v>
      </c>
      <c r="O528" s="20">
        <v>10275</v>
      </c>
      <c r="P528" s="20">
        <v>11015</v>
      </c>
      <c r="Q528" s="20">
        <v>12097</v>
      </c>
      <c r="R528" s="20">
        <v>13673</v>
      </c>
      <c r="S528" s="20">
        <v>15424</v>
      </c>
      <c r="T528" s="20">
        <v>17591</v>
      </c>
      <c r="U528" s="20">
        <v>17704</v>
      </c>
      <c r="V528" s="20">
        <v>17540</v>
      </c>
      <c r="W528" s="20">
        <v>17202</v>
      </c>
      <c r="X528" s="20">
        <v>15551</v>
      </c>
      <c r="Y528" s="20">
        <v>14416</v>
      </c>
      <c r="Z528" s="5"/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208294</v>
      </c>
      <c r="AD528" s="5">
        <f t="shared" si="66"/>
        <v>116772</v>
      </c>
      <c r="AE528" s="5">
        <f t="shared" si="67"/>
        <v>325066</v>
      </c>
      <c r="AG528" s="2">
        <f t="shared" si="68"/>
        <v>6</v>
      </c>
      <c r="AH528" s="2">
        <f t="shared" si="69"/>
        <v>2025</v>
      </c>
      <c r="AJ528" s="5">
        <f t="shared" si="70"/>
        <v>17704</v>
      </c>
      <c r="AK528" s="2">
        <f t="shared" si="71"/>
        <v>20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40"/>
    </row>
    <row r="529" spans="1:89" x14ac:dyDescent="0.25">
      <c r="A529" s="18">
        <v>45812</v>
      </c>
      <c r="B529" s="20">
        <v>14171</v>
      </c>
      <c r="C529" s="20">
        <v>14306</v>
      </c>
      <c r="D529" s="20">
        <v>14510</v>
      </c>
      <c r="E529" s="20">
        <v>14272</v>
      </c>
      <c r="F529" s="20">
        <v>14514</v>
      </c>
      <c r="G529" s="20">
        <v>14587</v>
      </c>
      <c r="H529" s="20">
        <v>14488</v>
      </c>
      <c r="I529" s="20">
        <v>13553</v>
      </c>
      <c r="J529" s="20">
        <v>13078</v>
      </c>
      <c r="K529" s="20">
        <v>11631</v>
      </c>
      <c r="L529" s="20">
        <v>12171</v>
      </c>
      <c r="M529" s="20">
        <v>11762</v>
      </c>
      <c r="N529" s="20">
        <v>11843</v>
      </c>
      <c r="O529" s="20">
        <v>13094</v>
      </c>
      <c r="P529" s="20">
        <v>14324</v>
      </c>
      <c r="Q529" s="20">
        <v>15870</v>
      </c>
      <c r="R529" s="20">
        <v>16803</v>
      </c>
      <c r="S529" s="20">
        <v>17255</v>
      </c>
      <c r="T529" s="20">
        <v>18510</v>
      </c>
      <c r="U529" s="20">
        <v>18145</v>
      </c>
      <c r="V529" s="20">
        <v>17670</v>
      </c>
      <c r="W529" s="20">
        <v>17478</v>
      </c>
      <c r="X529" s="20">
        <v>15440</v>
      </c>
      <c r="Y529" s="20">
        <v>14523</v>
      </c>
      <c r="Z529" s="5"/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238627</v>
      </c>
      <c r="AD529" s="5">
        <f t="shared" si="66"/>
        <v>115371</v>
      </c>
      <c r="AE529" s="5">
        <f t="shared" si="67"/>
        <v>353998</v>
      </c>
      <c r="AG529" s="2">
        <f t="shared" si="68"/>
        <v>6</v>
      </c>
      <c r="AH529" s="2">
        <f t="shared" si="69"/>
        <v>2025</v>
      </c>
      <c r="AJ529" s="5">
        <f t="shared" si="70"/>
        <v>18510</v>
      </c>
      <c r="AK529" s="2">
        <f t="shared" si="71"/>
        <v>19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40"/>
    </row>
    <row r="530" spans="1:89" x14ac:dyDescent="0.25">
      <c r="A530" s="18">
        <v>45813</v>
      </c>
      <c r="B530" s="20">
        <v>14112</v>
      </c>
      <c r="C530" s="20">
        <v>14429</v>
      </c>
      <c r="D530" s="20">
        <v>14290</v>
      </c>
      <c r="E530" s="20">
        <v>14285</v>
      </c>
      <c r="F530" s="20">
        <v>14193</v>
      </c>
      <c r="G530" s="20">
        <v>14286</v>
      </c>
      <c r="H530" s="20">
        <v>14219</v>
      </c>
      <c r="I530" s="20">
        <v>12633</v>
      </c>
      <c r="J530" s="20">
        <v>12476</v>
      </c>
      <c r="K530" s="20">
        <v>10680</v>
      </c>
      <c r="L530" s="20">
        <v>11297</v>
      </c>
      <c r="M530" s="20">
        <v>12208</v>
      </c>
      <c r="N530" s="20">
        <v>13737</v>
      </c>
      <c r="O530" s="20">
        <v>16140</v>
      </c>
      <c r="P530" s="20">
        <v>17297</v>
      </c>
      <c r="Q530" s="20">
        <v>20488</v>
      </c>
      <c r="R530" s="20">
        <v>21870</v>
      </c>
      <c r="S530" s="20">
        <v>20714</v>
      </c>
      <c r="T530" s="20">
        <v>21052</v>
      </c>
      <c r="U530" s="20">
        <v>19726</v>
      </c>
      <c r="V530" s="20">
        <v>18641</v>
      </c>
      <c r="W530" s="20">
        <v>18647</v>
      </c>
      <c r="X530" s="20">
        <v>17912</v>
      </c>
      <c r="Y530" s="20">
        <v>15339</v>
      </c>
      <c r="Z530" s="5"/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265518</v>
      </c>
      <c r="AD530" s="5">
        <f t="shared" si="66"/>
        <v>115153</v>
      </c>
      <c r="AE530" s="5">
        <f t="shared" si="67"/>
        <v>380671</v>
      </c>
      <c r="AG530" s="2">
        <f t="shared" si="68"/>
        <v>6</v>
      </c>
      <c r="AH530" s="2">
        <f t="shared" si="69"/>
        <v>2025</v>
      </c>
      <c r="AJ530" s="5">
        <f t="shared" si="70"/>
        <v>21870</v>
      </c>
      <c r="AK530" s="2">
        <f t="shared" si="71"/>
        <v>17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40"/>
    </row>
    <row r="531" spans="1:89" x14ac:dyDescent="0.25">
      <c r="A531" s="18">
        <v>45814</v>
      </c>
      <c r="B531" s="20">
        <v>15875</v>
      </c>
      <c r="C531" s="20">
        <v>16469</v>
      </c>
      <c r="D531" s="20">
        <v>15745</v>
      </c>
      <c r="E531" s="20">
        <v>15308</v>
      </c>
      <c r="F531" s="20">
        <v>15638</v>
      </c>
      <c r="G531" s="20">
        <v>15291</v>
      </c>
      <c r="H531" s="20">
        <v>15155</v>
      </c>
      <c r="I531" s="20">
        <v>15183</v>
      </c>
      <c r="J531" s="20">
        <v>15899</v>
      </c>
      <c r="K531" s="20">
        <v>15359</v>
      </c>
      <c r="L531" s="20">
        <v>17444</v>
      </c>
      <c r="M531" s="20">
        <v>18880</v>
      </c>
      <c r="N531" s="20">
        <v>16540</v>
      </c>
      <c r="O531" s="20">
        <v>16531</v>
      </c>
      <c r="P531" s="20">
        <v>19120</v>
      </c>
      <c r="Q531" s="20">
        <v>20687</v>
      </c>
      <c r="R531" s="20">
        <v>21431</v>
      </c>
      <c r="S531" s="20">
        <v>21611</v>
      </c>
      <c r="T531" s="20">
        <v>21835</v>
      </c>
      <c r="U531" s="20">
        <v>19727</v>
      </c>
      <c r="V531" s="20">
        <v>18653</v>
      </c>
      <c r="W531" s="20">
        <v>18214</v>
      </c>
      <c r="X531" s="20">
        <v>16942</v>
      </c>
      <c r="Y531" s="20">
        <v>15709</v>
      </c>
      <c r="Z531" s="5"/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294056</v>
      </c>
      <c r="AD531" s="5">
        <f t="shared" si="66"/>
        <v>125190</v>
      </c>
      <c r="AE531" s="5">
        <f t="shared" si="67"/>
        <v>419246</v>
      </c>
      <c r="AG531" s="2">
        <f t="shared" si="68"/>
        <v>6</v>
      </c>
      <c r="AH531" s="2">
        <f t="shared" si="69"/>
        <v>2025</v>
      </c>
      <c r="AJ531" s="5">
        <f t="shared" si="70"/>
        <v>21835</v>
      </c>
      <c r="AK531" s="2">
        <f t="shared" si="71"/>
        <v>19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40"/>
    </row>
    <row r="532" spans="1:89" x14ac:dyDescent="0.25">
      <c r="A532" s="18">
        <v>45815</v>
      </c>
      <c r="B532" s="20">
        <v>15518</v>
      </c>
      <c r="C532" s="20">
        <v>15685</v>
      </c>
      <c r="D532" s="20">
        <v>15513</v>
      </c>
      <c r="E532" s="20">
        <v>15335</v>
      </c>
      <c r="F532" s="20">
        <v>15253</v>
      </c>
      <c r="G532" s="20">
        <v>14602</v>
      </c>
      <c r="H532" s="20">
        <v>14395</v>
      </c>
      <c r="I532" s="20">
        <v>15479</v>
      </c>
      <c r="J532" s="20">
        <v>17452</v>
      </c>
      <c r="K532" s="20">
        <v>17040</v>
      </c>
      <c r="L532" s="20">
        <v>19327</v>
      </c>
      <c r="M532" s="20">
        <v>20963</v>
      </c>
      <c r="N532" s="20">
        <v>22042</v>
      </c>
      <c r="O532" s="20">
        <v>23753</v>
      </c>
      <c r="P532" s="20">
        <v>24279</v>
      </c>
      <c r="Q532" s="20">
        <v>24193</v>
      </c>
      <c r="R532" s="20">
        <v>23581</v>
      </c>
      <c r="S532" s="20">
        <v>21418</v>
      </c>
      <c r="T532" s="20">
        <v>19985</v>
      </c>
      <c r="U532" s="20">
        <v>18084</v>
      </c>
      <c r="V532" s="20">
        <v>17426</v>
      </c>
      <c r="W532" s="20">
        <v>17042</v>
      </c>
      <c r="X532" s="20">
        <v>15693</v>
      </c>
      <c r="Y532" s="20">
        <v>15182</v>
      </c>
      <c r="Z532" s="5"/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439240</v>
      </c>
      <c r="AE532" s="5">
        <f t="shared" si="67"/>
        <v>439240</v>
      </c>
      <c r="AG532" s="2">
        <f t="shared" si="68"/>
        <v>6</v>
      </c>
      <c r="AH532" s="2">
        <f t="shared" si="69"/>
        <v>2025</v>
      </c>
      <c r="AJ532" s="5">
        <f t="shared" si="70"/>
        <v>24279</v>
      </c>
      <c r="AK532" s="2">
        <f t="shared" si="71"/>
        <v>15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40"/>
    </row>
    <row r="533" spans="1:89" x14ac:dyDescent="0.25">
      <c r="A533" s="18">
        <v>45816</v>
      </c>
      <c r="B533" s="20">
        <v>15155</v>
      </c>
      <c r="C533" s="20">
        <v>15034</v>
      </c>
      <c r="D533" s="20">
        <v>14747</v>
      </c>
      <c r="E533" s="20">
        <v>14716</v>
      </c>
      <c r="F533" s="20">
        <v>14223</v>
      </c>
      <c r="G533" s="20">
        <v>13383</v>
      </c>
      <c r="H533" s="20">
        <v>12179</v>
      </c>
      <c r="I533" s="20">
        <v>11521</v>
      </c>
      <c r="J533" s="20">
        <v>12969</v>
      </c>
      <c r="K533" s="20">
        <v>11211</v>
      </c>
      <c r="L533" s="20">
        <v>10611</v>
      </c>
      <c r="M533" s="20">
        <v>10548</v>
      </c>
      <c r="N533" s="20">
        <v>10299</v>
      </c>
      <c r="O533" s="20">
        <v>10434</v>
      </c>
      <c r="P533" s="20">
        <v>10853</v>
      </c>
      <c r="Q533" s="20">
        <v>12567</v>
      </c>
      <c r="R533" s="20">
        <v>14484</v>
      </c>
      <c r="S533" s="20">
        <v>16131</v>
      </c>
      <c r="T533" s="20">
        <v>18169</v>
      </c>
      <c r="U533" s="20">
        <v>18108</v>
      </c>
      <c r="V533" s="20">
        <v>18134</v>
      </c>
      <c r="W533" s="20">
        <v>17686</v>
      </c>
      <c r="X533" s="20">
        <v>15828</v>
      </c>
      <c r="Y533" s="20">
        <v>14824</v>
      </c>
      <c r="Z533" s="5"/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333814</v>
      </c>
      <c r="AE533" s="5">
        <f t="shared" si="67"/>
        <v>333814</v>
      </c>
      <c r="AG533" s="2">
        <f t="shared" si="68"/>
        <v>6</v>
      </c>
      <c r="AH533" s="2">
        <f t="shared" si="69"/>
        <v>2025</v>
      </c>
      <c r="AJ533" s="5">
        <f t="shared" si="70"/>
        <v>18169</v>
      </c>
      <c r="AK533" s="2">
        <f t="shared" si="71"/>
        <v>19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40"/>
    </row>
    <row r="534" spans="1:89" x14ac:dyDescent="0.25">
      <c r="A534" s="18">
        <v>45817</v>
      </c>
      <c r="B534" s="20">
        <v>14530</v>
      </c>
      <c r="C534" s="20">
        <v>14518</v>
      </c>
      <c r="D534" s="20">
        <v>14255</v>
      </c>
      <c r="E534" s="20">
        <v>14173</v>
      </c>
      <c r="F534" s="20">
        <v>14445</v>
      </c>
      <c r="G534" s="20">
        <v>14808</v>
      </c>
      <c r="H534" s="20">
        <v>14971</v>
      </c>
      <c r="I534" s="20">
        <v>14323</v>
      </c>
      <c r="J534" s="20">
        <v>14557</v>
      </c>
      <c r="K534" s="20">
        <v>12648</v>
      </c>
      <c r="L534" s="20">
        <v>12332</v>
      </c>
      <c r="M534" s="20">
        <v>13315</v>
      </c>
      <c r="N534" s="20">
        <v>13773</v>
      </c>
      <c r="O534" s="20">
        <v>14098</v>
      </c>
      <c r="P534" s="20">
        <v>17613</v>
      </c>
      <c r="Q534" s="20">
        <v>16608</v>
      </c>
      <c r="R534" s="20">
        <v>15538</v>
      </c>
      <c r="S534" s="20">
        <v>15694</v>
      </c>
      <c r="T534" s="20">
        <v>17933</v>
      </c>
      <c r="U534" s="20">
        <v>17541</v>
      </c>
      <c r="V534" s="20">
        <v>17454</v>
      </c>
      <c r="W534" s="20">
        <v>16988</v>
      </c>
      <c r="X534" s="20">
        <v>15465</v>
      </c>
      <c r="Y534" s="20">
        <v>14362</v>
      </c>
      <c r="Z534" s="5"/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245880</v>
      </c>
      <c r="AD534" s="5">
        <f t="shared" si="66"/>
        <v>116062</v>
      </c>
      <c r="AE534" s="5">
        <f t="shared" si="67"/>
        <v>361942</v>
      </c>
      <c r="AG534" s="2">
        <f t="shared" si="68"/>
        <v>6</v>
      </c>
      <c r="AH534" s="2">
        <f t="shared" si="69"/>
        <v>2025</v>
      </c>
      <c r="AJ534" s="5">
        <f t="shared" si="70"/>
        <v>17933</v>
      </c>
      <c r="AK534" s="2">
        <f t="shared" si="71"/>
        <v>19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40"/>
    </row>
    <row r="535" spans="1:89" x14ac:dyDescent="0.25">
      <c r="A535" s="18">
        <v>45818</v>
      </c>
      <c r="B535" s="20">
        <v>14361</v>
      </c>
      <c r="C535" s="20">
        <v>14157</v>
      </c>
      <c r="D535" s="20">
        <v>14261</v>
      </c>
      <c r="E535" s="20">
        <v>14272</v>
      </c>
      <c r="F535" s="20">
        <v>14566</v>
      </c>
      <c r="G535" s="20">
        <v>15030</v>
      </c>
      <c r="H535" s="20">
        <v>16280</v>
      </c>
      <c r="I535" s="20">
        <v>18006</v>
      </c>
      <c r="J535" s="20">
        <v>21063</v>
      </c>
      <c r="K535" s="20">
        <v>20907</v>
      </c>
      <c r="L535" s="20">
        <v>23283</v>
      </c>
      <c r="M535" s="20">
        <v>22966</v>
      </c>
      <c r="N535" s="20">
        <v>21698</v>
      </c>
      <c r="O535" s="20">
        <v>23122</v>
      </c>
      <c r="P535" s="20">
        <v>24702</v>
      </c>
      <c r="Q535" s="20">
        <v>24062</v>
      </c>
      <c r="R535" s="20">
        <v>23051</v>
      </c>
      <c r="S535" s="20">
        <v>21088</v>
      </c>
      <c r="T535" s="20">
        <v>20145</v>
      </c>
      <c r="U535" s="20">
        <v>18375</v>
      </c>
      <c r="V535" s="20">
        <v>17544</v>
      </c>
      <c r="W535" s="20">
        <v>16933</v>
      </c>
      <c r="X535" s="20">
        <v>15402</v>
      </c>
      <c r="Y535" s="20">
        <v>14325</v>
      </c>
      <c r="Z535" s="5"/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332347</v>
      </c>
      <c r="AD535" s="5">
        <f t="shared" si="66"/>
        <v>117252</v>
      </c>
      <c r="AE535" s="5">
        <f t="shared" si="67"/>
        <v>449599</v>
      </c>
      <c r="AG535" s="2">
        <f t="shared" si="68"/>
        <v>6</v>
      </c>
      <c r="AH535" s="2">
        <f t="shared" si="69"/>
        <v>2025</v>
      </c>
      <c r="AJ535" s="5">
        <f t="shared" si="70"/>
        <v>24702</v>
      </c>
      <c r="AK535" s="2">
        <f t="shared" si="71"/>
        <v>15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40"/>
    </row>
    <row r="536" spans="1:89" x14ac:dyDescent="0.25">
      <c r="A536" s="18">
        <v>45819</v>
      </c>
      <c r="B536" s="20">
        <v>14373</v>
      </c>
      <c r="C536" s="20">
        <v>14568</v>
      </c>
      <c r="D536" s="20">
        <v>14457</v>
      </c>
      <c r="E536" s="20">
        <v>14607</v>
      </c>
      <c r="F536" s="20">
        <v>14923</v>
      </c>
      <c r="G536" s="20">
        <v>15017</v>
      </c>
      <c r="H536" s="20">
        <v>14658</v>
      </c>
      <c r="I536" s="20">
        <v>12684</v>
      </c>
      <c r="J536" s="20">
        <v>12180</v>
      </c>
      <c r="K536" s="20">
        <v>10909</v>
      </c>
      <c r="L536" s="20">
        <v>11912</v>
      </c>
      <c r="M536" s="20">
        <v>12329</v>
      </c>
      <c r="N536" s="20">
        <v>13655</v>
      </c>
      <c r="O536" s="20">
        <v>14874</v>
      </c>
      <c r="P536" s="20">
        <v>15988</v>
      </c>
      <c r="Q536" s="20">
        <v>16519</v>
      </c>
      <c r="R536" s="20">
        <v>16654</v>
      </c>
      <c r="S536" s="20">
        <v>17001</v>
      </c>
      <c r="T536" s="20">
        <v>18588</v>
      </c>
      <c r="U536" s="20">
        <v>18656</v>
      </c>
      <c r="V536" s="20">
        <v>18275</v>
      </c>
      <c r="W536" s="20">
        <v>18202</v>
      </c>
      <c r="X536" s="20">
        <v>16435</v>
      </c>
      <c r="Y536" s="20">
        <v>15204</v>
      </c>
      <c r="Z536" s="5"/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244861</v>
      </c>
      <c r="AD536" s="5">
        <f t="shared" si="66"/>
        <v>117807</v>
      </c>
      <c r="AE536" s="5">
        <f t="shared" si="67"/>
        <v>362668</v>
      </c>
      <c r="AG536" s="2">
        <f t="shared" si="68"/>
        <v>6</v>
      </c>
      <c r="AH536" s="2">
        <f t="shared" si="69"/>
        <v>2025</v>
      </c>
      <c r="AJ536" s="5">
        <f t="shared" si="70"/>
        <v>18656</v>
      </c>
      <c r="AK536" s="2">
        <f t="shared" si="71"/>
        <v>20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40"/>
    </row>
    <row r="537" spans="1:89" x14ac:dyDescent="0.25">
      <c r="A537" s="18">
        <v>45820</v>
      </c>
      <c r="B537" s="20">
        <v>14936</v>
      </c>
      <c r="C537" s="20">
        <v>15059</v>
      </c>
      <c r="D537" s="20">
        <v>14882</v>
      </c>
      <c r="E537" s="20">
        <v>14764</v>
      </c>
      <c r="F537" s="20">
        <v>15040</v>
      </c>
      <c r="G537" s="20">
        <v>15137</v>
      </c>
      <c r="H537" s="20">
        <v>16258</v>
      </c>
      <c r="I537" s="20">
        <v>16796</v>
      </c>
      <c r="J537" s="20">
        <v>15781</v>
      </c>
      <c r="K537" s="20">
        <v>12062</v>
      </c>
      <c r="L537" s="20">
        <v>13906</v>
      </c>
      <c r="M537" s="20">
        <v>14482</v>
      </c>
      <c r="N537" s="20">
        <v>16521</v>
      </c>
      <c r="O537" s="20">
        <v>17840</v>
      </c>
      <c r="P537" s="20">
        <v>19299</v>
      </c>
      <c r="Q537" s="20">
        <v>18069</v>
      </c>
      <c r="R537" s="20">
        <v>17584</v>
      </c>
      <c r="S537" s="20">
        <v>17456</v>
      </c>
      <c r="T537" s="20">
        <v>18499</v>
      </c>
      <c r="U537" s="20">
        <v>18307</v>
      </c>
      <c r="V537" s="20">
        <v>18106</v>
      </c>
      <c r="W537" s="20">
        <v>17480</v>
      </c>
      <c r="X537" s="20">
        <v>16163</v>
      </c>
      <c r="Y537" s="20">
        <v>14877</v>
      </c>
      <c r="Z537" s="5"/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268351</v>
      </c>
      <c r="AD537" s="5">
        <f t="shared" si="66"/>
        <v>120953</v>
      </c>
      <c r="AE537" s="5">
        <f t="shared" si="67"/>
        <v>389304</v>
      </c>
      <c r="AG537" s="2">
        <f t="shared" si="68"/>
        <v>6</v>
      </c>
      <c r="AH537" s="2">
        <f t="shared" si="69"/>
        <v>2025</v>
      </c>
      <c r="AJ537" s="5">
        <f t="shared" si="70"/>
        <v>19299</v>
      </c>
      <c r="AK537" s="2">
        <f t="shared" si="71"/>
        <v>15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40"/>
    </row>
    <row r="538" spans="1:89" x14ac:dyDescent="0.25">
      <c r="A538" s="18">
        <v>45821</v>
      </c>
      <c r="B538" s="20">
        <v>14751</v>
      </c>
      <c r="C538" s="20">
        <v>14516</v>
      </c>
      <c r="D538" s="20">
        <v>14393</v>
      </c>
      <c r="E538" s="20">
        <v>14254</v>
      </c>
      <c r="F538" s="20">
        <v>14113</v>
      </c>
      <c r="G538" s="20">
        <v>14187</v>
      </c>
      <c r="H538" s="20">
        <v>13287</v>
      </c>
      <c r="I538" s="20">
        <v>11862</v>
      </c>
      <c r="J538" s="20">
        <v>11758</v>
      </c>
      <c r="K538" s="20">
        <v>10750</v>
      </c>
      <c r="L538" s="20">
        <v>10962</v>
      </c>
      <c r="M538" s="20">
        <v>10467</v>
      </c>
      <c r="N538" s="20">
        <v>9895</v>
      </c>
      <c r="O538" s="20">
        <v>10373</v>
      </c>
      <c r="P538" s="20">
        <v>11474</v>
      </c>
      <c r="Q538" s="20">
        <v>12350</v>
      </c>
      <c r="R538" s="20">
        <v>13675</v>
      </c>
      <c r="S538" s="20">
        <v>14651</v>
      </c>
      <c r="T538" s="20">
        <v>16591</v>
      </c>
      <c r="U538" s="20">
        <v>16763</v>
      </c>
      <c r="V538" s="20">
        <v>16870</v>
      </c>
      <c r="W538" s="20">
        <v>16762</v>
      </c>
      <c r="X538" s="20">
        <v>15602</v>
      </c>
      <c r="Y538" s="20">
        <v>14446</v>
      </c>
      <c r="Z538" s="5"/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210805</v>
      </c>
      <c r="AD538" s="5">
        <f t="shared" si="66"/>
        <v>113947</v>
      </c>
      <c r="AE538" s="5">
        <f t="shared" si="67"/>
        <v>324752</v>
      </c>
      <c r="AG538" s="2">
        <f t="shared" si="68"/>
        <v>6</v>
      </c>
      <c r="AH538" s="2">
        <f t="shared" si="69"/>
        <v>2025</v>
      </c>
      <c r="AJ538" s="5">
        <f t="shared" si="70"/>
        <v>16870</v>
      </c>
      <c r="AK538" s="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40"/>
    </row>
    <row r="539" spans="1:89" x14ac:dyDescent="0.25">
      <c r="A539" s="18">
        <v>45822</v>
      </c>
      <c r="B539" s="20">
        <v>14207</v>
      </c>
      <c r="C539" s="20">
        <v>14319</v>
      </c>
      <c r="D539" s="20">
        <v>14192</v>
      </c>
      <c r="E539" s="20">
        <v>14122</v>
      </c>
      <c r="F539" s="20">
        <v>14047</v>
      </c>
      <c r="G539" s="20">
        <v>13614</v>
      </c>
      <c r="H539" s="20">
        <v>13498</v>
      </c>
      <c r="I539" s="20">
        <v>13728</v>
      </c>
      <c r="J539" s="20">
        <v>12841</v>
      </c>
      <c r="K539" s="20">
        <v>10778</v>
      </c>
      <c r="L539" s="20">
        <v>11280</v>
      </c>
      <c r="M539" s="20">
        <v>12502</v>
      </c>
      <c r="N539" s="20">
        <v>12183</v>
      </c>
      <c r="O539" s="20">
        <v>10681</v>
      </c>
      <c r="P539" s="20">
        <v>10648</v>
      </c>
      <c r="Q539" s="20">
        <v>11103</v>
      </c>
      <c r="R539" s="20">
        <v>13009</v>
      </c>
      <c r="S539" s="20">
        <v>14330</v>
      </c>
      <c r="T539" s="20">
        <v>16175</v>
      </c>
      <c r="U539" s="20">
        <v>16303</v>
      </c>
      <c r="V539" s="20">
        <v>16700</v>
      </c>
      <c r="W539" s="20">
        <v>16623</v>
      </c>
      <c r="X539" s="20">
        <v>15471</v>
      </c>
      <c r="Y539" s="20">
        <v>14754</v>
      </c>
      <c r="Z539" s="5"/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327108</v>
      </c>
      <c r="AE539" s="5">
        <f t="shared" si="67"/>
        <v>327108</v>
      </c>
      <c r="AG539" s="2">
        <f t="shared" si="68"/>
        <v>6</v>
      </c>
      <c r="AH539" s="2">
        <f t="shared" si="69"/>
        <v>2025</v>
      </c>
      <c r="AJ539" s="5">
        <f t="shared" si="70"/>
        <v>16700</v>
      </c>
      <c r="AK539" s="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40"/>
    </row>
    <row r="540" spans="1:89" x14ac:dyDescent="0.25">
      <c r="A540" s="18">
        <v>45823</v>
      </c>
      <c r="B540" s="20">
        <v>14443</v>
      </c>
      <c r="C540" s="20">
        <v>14479</v>
      </c>
      <c r="D540" s="20">
        <v>14350</v>
      </c>
      <c r="E540" s="20">
        <v>14282</v>
      </c>
      <c r="F540" s="20">
        <v>14218</v>
      </c>
      <c r="G540" s="20">
        <v>13289</v>
      </c>
      <c r="H540" s="20">
        <v>12113</v>
      </c>
      <c r="I540" s="20">
        <v>11010</v>
      </c>
      <c r="J540" s="20">
        <v>10247</v>
      </c>
      <c r="K540" s="20">
        <v>8073</v>
      </c>
      <c r="L540" s="20">
        <v>8091</v>
      </c>
      <c r="M540" s="20">
        <v>8541</v>
      </c>
      <c r="N540" s="20">
        <v>9388</v>
      </c>
      <c r="O540" s="20">
        <v>9981</v>
      </c>
      <c r="P540" s="20">
        <v>10686</v>
      </c>
      <c r="Q540" s="20">
        <v>13086</v>
      </c>
      <c r="R540" s="20">
        <v>14209</v>
      </c>
      <c r="S540" s="20">
        <v>15305</v>
      </c>
      <c r="T540" s="20">
        <v>17131</v>
      </c>
      <c r="U540" s="20">
        <v>16989</v>
      </c>
      <c r="V540" s="20">
        <v>17237</v>
      </c>
      <c r="W540" s="20">
        <v>16810</v>
      </c>
      <c r="X540" s="20">
        <v>15291</v>
      </c>
      <c r="Y540" s="20">
        <v>14449</v>
      </c>
      <c r="Z540" s="5"/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313698</v>
      </c>
      <c r="AE540" s="5">
        <f t="shared" si="67"/>
        <v>313698</v>
      </c>
      <c r="AG540" s="2">
        <f t="shared" si="68"/>
        <v>6</v>
      </c>
      <c r="AH540" s="2">
        <f t="shared" si="69"/>
        <v>2025</v>
      </c>
      <c r="AJ540" s="5">
        <f t="shared" si="70"/>
        <v>17237</v>
      </c>
      <c r="AK540" s="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40"/>
    </row>
    <row r="541" spans="1:89" x14ac:dyDescent="0.25">
      <c r="A541" s="18">
        <v>45824</v>
      </c>
      <c r="B541" s="20">
        <v>14151</v>
      </c>
      <c r="C541" s="20">
        <v>14242</v>
      </c>
      <c r="D541" s="20">
        <v>14198</v>
      </c>
      <c r="E541" s="20">
        <v>14171</v>
      </c>
      <c r="F541" s="20">
        <v>14367</v>
      </c>
      <c r="G541" s="20">
        <v>14402</v>
      </c>
      <c r="H541" s="20">
        <v>14570</v>
      </c>
      <c r="I541" s="20">
        <v>14227</v>
      </c>
      <c r="J541" s="20">
        <v>14158</v>
      </c>
      <c r="K541" s="20">
        <v>10776</v>
      </c>
      <c r="L541" s="20">
        <v>11492</v>
      </c>
      <c r="M541" s="20">
        <v>12229</v>
      </c>
      <c r="N541" s="20">
        <v>11879</v>
      </c>
      <c r="O541" s="20">
        <v>13271</v>
      </c>
      <c r="P541" s="20">
        <v>14681</v>
      </c>
      <c r="Q541" s="20">
        <v>14642</v>
      </c>
      <c r="R541" s="20">
        <v>15403</v>
      </c>
      <c r="S541" s="20">
        <v>15867</v>
      </c>
      <c r="T541" s="20">
        <v>17483</v>
      </c>
      <c r="U541" s="20">
        <v>17835</v>
      </c>
      <c r="V541" s="20">
        <v>17547</v>
      </c>
      <c r="W541" s="20">
        <v>17467</v>
      </c>
      <c r="X541" s="20">
        <v>15683</v>
      </c>
      <c r="Y541" s="20">
        <v>14367</v>
      </c>
      <c r="Z541" s="5"/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234640</v>
      </c>
      <c r="AD541" s="5">
        <f t="shared" si="66"/>
        <v>114468</v>
      </c>
      <c r="AE541" s="5">
        <f t="shared" si="67"/>
        <v>349108</v>
      </c>
      <c r="AG541" s="2">
        <f t="shared" si="68"/>
        <v>6</v>
      </c>
      <c r="AH541" s="2">
        <f t="shared" si="69"/>
        <v>2025</v>
      </c>
      <c r="AJ541" s="5">
        <f t="shared" si="70"/>
        <v>17835</v>
      </c>
      <c r="AK541" s="2">
        <f t="shared" si="71"/>
        <v>20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40"/>
    </row>
    <row r="542" spans="1:89" x14ac:dyDescent="0.25">
      <c r="A542" s="18">
        <v>45825</v>
      </c>
      <c r="B542" s="20">
        <v>14412</v>
      </c>
      <c r="C542" s="20">
        <v>14291</v>
      </c>
      <c r="D542" s="20">
        <v>14228</v>
      </c>
      <c r="E542" s="20">
        <v>14324</v>
      </c>
      <c r="F542" s="20">
        <v>14385</v>
      </c>
      <c r="G542" s="20">
        <v>14391</v>
      </c>
      <c r="H542" s="20">
        <v>14667</v>
      </c>
      <c r="I542" s="20">
        <v>14459</v>
      </c>
      <c r="J542" s="20">
        <v>15175</v>
      </c>
      <c r="K542" s="20">
        <v>12257</v>
      </c>
      <c r="L542" s="20">
        <v>12202</v>
      </c>
      <c r="M542" s="20">
        <v>11439</v>
      </c>
      <c r="N542" s="20">
        <v>11210</v>
      </c>
      <c r="O542" s="20">
        <v>12284</v>
      </c>
      <c r="P542" s="20">
        <v>13209</v>
      </c>
      <c r="Q542" s="20">
        <v>13910</v>
      </c>
      <c r="R542" s="20">
        <v>17170</v>
      </c>
      <c r="S542" s="20">
        <v>18372</v>
      </c>
      <c r="T542" s="20">
        <v>18558</v>
      </c>
      <c r="U542" s="20">
        <v>17990</v>
      </c>
      <c r="V542" s="20">
        <v>17859</v>
      </c>
      <c r="W542" s="20">
        <v>17297</v>
      </c>
      <c r="X542" s="20">
        <v>15875</v>
      </c>
      <c r="Y542" s="20">
        <v>14804</v>
      </c>
      <c r="Z542" s="5"/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239266</v>
      </c>
      <c r="AD542" s="5">
        <f t="shared" si="66"/>
        <v>115502</v>
      </c>
      <c r="AE542" s="5">
        <f t="shared" si="67"/>
        <v>354768</v>
      </c>
      <c r="AG542" s="2">
        <f t="shared" si="68"/>
        <v>6</v>
      </c>
      <c r="AH542" s="2">
        <f t="shared" si="69"/>
        <v>2025</v>
      </c>
      <c r="AJ542" s="5">
        <f t="shared" si="70"/>
        <v>18558</v>
      </c>
      <c r="AK542" s="2">
        <f t="shared" si="71"/>
        <v>19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40"/>
    </row>
    <row r="543" spans="1:89" x14ac:dyDescent="0.25">
      <c r="A543" s="18">
        <v>45826</v>
      </c>
      <c r="B543" s="20">
        <v>14592</v>
      </c>
      <c r="C543" s="20">
        <v>14655</v>
      </c>
      <c r="D543" s="20">
        <v>14576</v>
      </c>
      <c r="E543" s="20">
        <v>14619</v>
      </c>
      <c r="F543" s="20">
        <v>14641</v>
      </c>
      <c r="G543" s="20">
        <v>15061</v>
      </c>
      <c r="H543" s="20">
        <v>15923</v>
      </c>
      <c r="I543" s="20">
        <v>17361</v>
      </c>
      <c r="J543" s="20">
        <v>20498</v>
      </c>
      <c r="K543" s="20">
        <v>21142</v>
      </c>
      <c r="L543" s="20">
        <v>22488</v>
      </c>
      <c r="M543" s="20">
        <v>23508</v>
      </c>
      <c r="N543" s="20">
        <v>22372</v>
      </c>
      <c r="O543" s="20">
        <v>22128</v>
      </c>
      <c r="P543" s="20">
        <v>23290</v>
      </c>
      <c r="Q543" s="20">
        <v>21972</v>
      </c>
      <c r="R543" s="20">
        <v>21886</v>
      </c>
      <c r="S543" s="20">
        <v>20214</v>
      </c>
      <c r="T543" s="20">
        <v>20117</v>
      </c>
      <c r="U543" s="20">
        <v>18608</v>
      </c>
      <c r="V543" s="20">
        <v>18074</v>
      </c>
      <c r="W543" s="20">
        <v>17802</v>
      </c>
      <c r="X543" s="20">
        <v>16226</v>
      </c>
      <c r="Y543" s="20">
        <v>14983</v>
      </c>
      <c r="Z543" s="5"/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327686</v>
      </c>
      <c r="AD543" s="5">
        <f t="shared" si="66"/>
        <v>119050</v>
      </c>
      <c r="AE543" s="5">
        <f t="shared" si="67"/>
        <v>446736</v>
      </c>
      <c r="AG543" s="2">
        <f t="shared" si="68"/>
        <v>6</v>
      </c>
      <c r="AH543" s="2">
        <f t="shared" si="69"/>
        <v>2025</v>
      </c>
      <c r="AJ543" s="5">
        <f t="shared" si="70"/>
        <v>23508</v>
      </c>
      <c r="AK543" s="2">
        <f t="shared" si="71"/>
        <v>12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40"/>
    </row>
    <row r="544" spans="1:89" x14ac:dyDescent="0.25">
      <c r="A544" s="18">
        <v>45827</v>
      </c>
      <c r="B544" s="20">
        <v>15244</v>
      </c>
      <c r="C544" s="20">
        <v>15318</v>
      </c>
      <c r="D544" s="20">
        <v>15129</v>
      </c>
      <c r="E544" s="20">
        <v>15059</v>
      </c>
      <c r="F544" s="20">
        <v>15266</v>
      </c>
      <c r="G544" s="20">
        <v>15358</v>
      </c>
      <c r="H544" s="20">
        <v>15847</v>
      </c>
      <c r="I544" s="20">
        <v>17192</v>
      </c>
      <c r="J544" s="20">
        <v>20015</v>
      </c>
      <c r="K544" s="20">
        <v>20045</v>
      </c>
      <c r="L544" s="20">
        <v>21070</v>
      </c>
      <c r="M544" s="20">
        <v>19580</v>
      </c>
      <c r="N544" s="20">
        <v>20263</v>
      </c>
      <c r="O544" s="20">
        <v>21263</v>
      </c>
      <c r="P544" s="20">
        <v>23765</v>
      </c>
      <c r="Q544" s="20">
        <v>23716</v>
      </c>
      <c r="R544" s="20">
        <v>24292</v>
      </c>
      <c r="S544" s="20">
        <v>21787</v>
      </c>
      <c r="T544" s="20">
        <v>20547</v>
      </c>
      <c r="U544" s="20">
        <v>20129</v>
      </c>
      <c r="V544" s="20">
        <v>19661</v>
      </c>
      <c r="W544" s="20">
        <v>18893</v>
      </c>
      <c r="X544" s="20">
        <v>17633</v>
      </c>
      <c r="Y544" s="20">
        <v>15781</v>
      </c>
      <c r="Z544" s="5"/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329851</v>
      </c>
      <c r="AD544" s="5">
        <f t="shared" si="66"/>
        <v>123002</v>
      </c>
      <c r="AE544" s="5">
        <f t="shared" si="67"/>
        <v>452853</v>
      </c>
      <c r="AG544" s="2">
        <f t="shared" si="68"/>
        <v>6</v>
      </c>
      <c r="AH544" s="2">
        <f t="shared" si="69"/>
        <v>2025</v>
      </c>
      <c r="AJ544" s="5">
        <f t="shared" si="70"/>
        <v>24292</v>
      </c>
      <c r="AK544" s="2">
        <f t="shared" si="71"/>
        <v>17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40"/>
    </row>
    <row r="545" spans="1:114" x14ac:dyDescent="0.25">
      <c r="A545" s="18">
        <v>45828</v>
      </c>
      <c r="B545" s="20">
        <v>15608</v>
      </c>
      <c r="C545" s="20">
        <v>15614</v>
      </c>
      <c r="D545" s="20">
        <v>15445</v>
      </c>
      <c r="E545" s="20">
        <v>15363</v>
      </c>
      <c r="F545" s="20">
        <v>15244</v>
      </c>
      <c r="G545" s="20">
        <v>15472</v>
      </c>
      <c r="H545" s="20">
        <v>16133</v>
      </c>
      <c r="I545" s="20">
        <v>17528</v>
      </c>
      <c r="J545" s="20">
        <v>19549</v>
      </c>
      <c r="K545" s="20">
        <v>16818</v>
      </c>
      <c r="L545" s="20">
        <v>18334</v>
      </c>
      <c r="M545" s="20">
        <v>18783</v>
      </c>
      <c r="N545" s="20">
        <v>19719</v>
      </c>
      <c r="O545" s="20">
        <v>21308</v>
      </c>
      <c r="P545" s="20">
        <v>21202</v>
      </c>
      <c r="Q545" s="20">
        <v>20336</v>
      </c>
      <c r="R545" s="20">
        <v>21643</v>
      </c>
      <c r="S545" s="20">
        <v>20703</v>
      </c>
      <c r="T545" s="20">
        <v>19344</v>
      </c>
      <c r="U545" s="20">
        <v>18365</v>
      </c>
      <c r="V545" s="20">
        <v>17828</v>
      </c>
      <c r="W545" s="20">
        <v>17946</v>
      </c>
      <c r="X545" s="20">
        <v>16545</v>
      </c>
      <c r="Y545" s="20">
        <v>15274</v>
      </c>
      <c r="Z545" s="5"/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305951</v>
      </c>
      <c r="AD545" s="5">
        <f t="shared" si="66"/>
        <v>124153</v>
      </c>
      <c r="AE545" s="5">
        <f t="shared" si="67"/>
        <v>430104</v>
      </c>
      <c r="AG545" s="2">
        <f t="shared" si="68"/>
        <v>6</v>
      </c>
      <c r="AH545" s="2">
        <f t="shared" si="69"/>
        <v>2025</v>
      </c>
      <c r="AJ545" s="5">
        <f t="shared" si="70"/>
        <v>21643</v>
      </c>
      <c r="AK545" s="2">
        <f t="shared" si="71"/>
        <v>17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40"/>
    </row>
    <row r="546" spans="1:114" x14ac:dyDescent="0.25">
      <c r="A546" s="18">
        <v>45829</v>
      </c>
      <c r="B546" s="20">
        <v>15059</v>
      </c>
      <c r="C546" s="20">
        <v>14824</v>
      </c>
      <c r="D546" s="20">
        <v>14662</v>
      </c>
      <c r="E546" s="20">
        <v>14575</v>
      </c>
      <c r="F546" s="20">
        <v>14359</v>
      </c>
      <c r="G546" s="20">
        <v>13522</v>
      </c>
      <c r="H546" s="20">
        <v>12214</v>
      </c>
      <c r="I546" s="20">
        <v>10860</v>
      </c>
      <c r="J546" s="20">
        <v>10389</v>
      </c>
      <c r="K546" s="20">
        <v>8953</v>
      </c>
      <c r="L546" s="20">
        <v>8952</v>
      </c>
      <c r="M546" s="20">
        <v>9865</v>
      </c>
      <c r="N546" s="20">
        <v>9708</v>
      </c>
      <c r="O546" s="20">
        <v>9754</v>
      </c>
      <c r="P546" s="20">
        <v>10493</v>
      </c>
      <c r="Q546" s="20">
        <v>11876</v>
      </c>
      <c r="R546" s="20">
        <v>13876</v>
      </c>
      <c r="S546" s="20">
        <v>15614</v>
      </c>
      <c r="T546" s="20">
        <v>18605</v>
      </c>
      <c r="U546" s="20">
        <v>18367</v>
      </c>
      <c r="V546" s="20">
        <v>18634</v>
      </c>
      <c r="W546" s="20">
        <v>18133</v>
      </c>
      <c r="X546" s="20">
        <v>16827</v>
      </c>
      <c r="Y546" s="20">
        <v>15936</v>
      </c>
      <c r="Z546" s="5"/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326057</v>
      </c>
      <c r="AE546" s="5">
        <f t="shared" si="67"/>
        <v>326057</v>
      </c>
      <c r="AG546" s="2">
        <f t="shared" si="68"/>
        <v>6</v>
      </c>
      <c r="AH546" s="2">
        <f t="shared" si="69"/>
        <v>2025</v>
      </c>
      <c r="AJ546" s="5">
        <f t="shared" si="70"/>
        <v>18634</v>
      </c>
      <c r="AK546" s="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40"/>
    </row>
    <row r="547" spans="1:114" x14ac:dyDescent="0.25">
      <c r="A547" s="18">
        <v>45830</v>
      </c>
      <c r="B547" s="20">
        <v>12412</v>
      </c>
      <c r="C547" s="20">
        <v>12206</v>
      </c>
      <c r="D547" s="20">
        <v>11948</v>
      </c>
      <c r="E547" s="20">
        <v>11930</v>
      </c>
      <c r="F547" s="20">
        <v>12152</v>
      </c>
      <c r="G547" s="20">
        <v>12661</v>
      </c>
      <c r="H547" s="20">
        <v>13679</v>
      </c>
      <c r="I547" s="20">
        <v>16760</v>
      </c>
      <c r="J547" s="20">
        <v>20009</v>
      </c>
      <c r="K547" s="20">
        <v>21716</v>
      </c>
      <c r="L547" s="20">
        <v>23475</v>
      </c>
      <c r="M547" s="20">
        <v>24265</v>
      </c>
      <c r="N547" s="20">
        <v>24177</v>
      </c>
      <c r="O547" s="20">
        <v>24113</v>
      </c>
      <c r="P547" s="20">
        <v>24174</v>
      </c>
      <c r="Q547" s="20">
        <v>23725</v>
      </c>
      <c r="R547" s="20">
        <v>22500</v>
      </c>
      <c r="S547" s="20">
        <v>19981</v>
      </c>
      <c r="T547" s="20">
        <v>18879</v>
      </c>
      <c r="U547" s="20">
        <v>17470</v>
      </c>
      <c r="V547" s="20">
        <v>17059</v>
      </c>
      <c r="W547" s="20">
        <v>16361</v>
      </c>
      <c r="X547" s="20">
        <v>14012</v>
      </c>
      <c r="Y547" s="20">
        <v>13075</v>
      </c>
      <c r="Z547" s="5"/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428739</v>
      </c>
      <c r="AE547" s="5">
        <f t="shared" si="67"/>
        <v>428739</v>
      </c>
      <c r="AG547" s="2">
        <f t="shared" si="68"/>
        <v>6</v>
      </c>
      <c r="AH547" s="2">
        <f t="shared" si="69"/>
        <v>2025</v>
      </c>
      <c r="AJ547" s="5">
        <f t="shared" si="70"/>
        <v>24265</v>
      </c>
      <c r="AK547" s="2">
        <f t="shared" si="71"/>
        <v>12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40"/>
    </row>
    <row r="548" spans="1:114" x14ac:dyDescent="0.25">
      <c r="A548" s="18">
        <v>45831</v>
      </c>
      <c r="B548" s="20">
        <v>17214</v>
      </c>
      <c r="C548" s="20">
        <v>17005</v>
      </c>
      <c r="D548" s="20">
        <v>16860</v>
      </c>
      <c r="E548" s="20">
        <v>16410</v>
      </c>
      <c r="F548" s="20">
        <v>16583</v>
      </c>
      <c r="G548" s="20">
        <v>16195</v>
      </c>
      <c r="H548" s="20">
        <v>16071</v>
      </c>
      <c r="I548" s="20">
        <v>14914</v>
      </c>
      <c r="J548" s="20">
        <v>16086</v>
      </c>
      <c r="K548" s="20">
        <v>15723</v>
      </c>
      <c r="L548" s="20">
        <v>17532</v>
      </c>
      <c r="M548" s="20">
        <v>18648</v>
      </c>
      <c r="N548" s="20">
        <v>19058</v>
      </c>
      <c r="O548" s="20">
        <v>20732</v>
      </c>
      <c r="P548" s="20">
        <v>22986</v>
      </c>
      <c r="Q548" s="20">
        <v>23965</v>
      </c>
      <c r="R548" s="20">
        <v>23178</v>
      </c>
      <c r="S548" s="20">
        <v>23805</v>
      </c>
      <c r="T548" s="20">
        <v>25307</v>
      </c>
      <c r="U548" s="20">
        <v>24576</v>
      </c>
      <c r="V548" s="20">
        <v>23621</v>
      </c>
      <c r="W548" s="20">
        <v>23851</v>
      </c>
      <c r="X548" s="20">
        <v>20885</v>
      </c>
      <c r="Y548" s="20">
        <v>19126</v>
      </c>
      <c r="Z548" s="5"/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334867</v>
      </c>
      <c r="AD548" s="5">
        <f t="shared" si="66"/>
        <v>135464</v>
      </c>
      <c r="AE548" s="5">
        <f t="shared" si="67"/>
        <v>470331</v>
      </c>
      <c r="AG548" s="2">
        <f t="shared" si="68"/>
        <v>6</v>
      </c>
      <c r="AH548" s="2">
        <f t="shared" si="69"/>
        <v>2025</v>
      </c>
      <c r="AJ548" s="5">
        <f t="shared" si="70"/>
        <v>25307</v>
      </c>
      <c r="AK548" s="2">
        <f t="shared" si="71"/>
        <v>19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40"/>
    </row>
    <row r="549" spans="1:114" x14ac:dyDescent="0.25">
      <c r="A549" s="18">
        <v>45832</v>
      </c>
      <c r="B549" s="20">
        <v>19576</v>
      </c>
      <c r="C549" s="20">
        <v>19407</v>
      </c>
      <c r="D549" s="20">
        <v>19154</v>
      </c>
      <c r="E549" s="20">
        <v>18865</v>
      </c>
      <c r="F549" s="20">
        <v>18603</v>
      </c>
      <c r="G549" s="20">
        <v>18499</v>
      </c>
      <c r="H549" s="20">
        <v>18331</v>
      </c>
      <c r="I549" s="20">
        <v>17930</v>
      </c>
      <c r="J549" s="20">
        <v>20100</v>
      </c>
      <c r="K549" s="20">
        <v>21192</v>
      </c>
      <c r="L549" s="20">
        <v>24331</v>
      </c>
      <c r="M549" s="20">
        <v>25625</v>
      </c>
      <c r="N549" s="20">
        <v>27660</v>
      </c>
      <c r="O549" s="20">
        <v>32208</v>
      </c>
      <c r="P549" s="20">
        <v>34637</v>
      </c>
      <c r="Q549" s="20">
        <v>32797</v>
      </c>
      <c r="R549" s="20">
        <v>32689</v>
      </c>
      <c r="S549" s="20">
        <v>31101</v>
      </c>
      <c r="T549" s="20">
        <v>31352</v>
      </c>
      <c r="U549" s="20">
        <v>29513</v>
      </c>
      <c r="V549" s="20">
        <v>28500</v>
      </c>
      <c r="W549" s="20">
        <v>28038</v>
      </c>
      <c r="X549" s="20">
        <v>26224</v>
      </c>
      <c r="Y549" s="20">
        <v>23699</v>
      </c>
      <c r="Z549" s="5"/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443897</v>
      </c>
      <c r="AD549" s="5">
        <f t="shared" si="66"/>
        <v>156134</v>
      </c>
      <c r="AE549" s="5">
        <f t="shared" si="67"/>
        <v>600031</v>
      </c>
      <c r="AG549" s="2">
        <f t="shared" si="68"/>
        <v>6</v>
      </c>
      <c r="AH549" s="2">
        <f t="shared" si="69"/>
        <v>2025</v>
      </c>
      <c r="AJ549" s="5">
        <f t="shared" si="70"/>
        <v>34637</v>
      </c>
      <c r="AK549" s="2">
        <f t="shared" si="71"/>
        <v>15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40"/>
    </row>
    <row r="550" spans="1:114" x14ac:dyDescent="0.25">
      <c r="A550" s="18">
        <v>45833</v>
      </c>
      <c r="B550" s="20">
        <v>23964</v>
      </c>
      <c r="C550" s="20">
        <v>23793</v>
      </c>
      <c r="D550" s="20">
        <v>23668</v>
      </c>
      <c r="E550" s="20">
        <v>23397</v>
      </c>
      <c r="F550" s="20">
        <v>22667</v>
      </c>
      <c r="G550" s="20">
        <v>21750</v>
      </c>
      <c r="H550" s="20">
        <v>21691</v>
      </c>
      <c r="I550" s="20">
        <v>21741</v>
      </c>
      <c r="J550" s="20">
        <v>26071</v>
      </c>
      <c r="K550" s="20">
        <v>25904</v>
      </c>
      <c r="L550" s="20">
        <v>25955</v>
      </c>
      <c r="M550" s="20">
        <v>24701</v>
      </c>
      <c r="N550" s="20">
        <v>23856</v>
      </c>
      <c r="O550" s="20">
        <v>23960</v>
      </c>
      <c r="P550" s="20">
        <v>25360</v>
      </c>
      <c r="Q550" s="20">
        <v>26587</v>
      </c>
      <c r="R550" s="20">
        <v>25325</v>
      </c>
      <c r="S550" s="20">
        <v>26479</v>
      </c>
      <c r="T550" s="20">
        <v>27402</v>
      </c>
      <c r="U550" s="20">
        <v>25873</v>
      </c>
      <c r="V550" s="20">
        <v>24892</v>
      </c>
      <c r="W550" s="20">
        <v>24054</v>
      </c>
      <c r="X550" s="20">
        <v>21672</v>
      </c>
      <c r="Y550" s="20">
        <v>20291</v>
      </c>
      <c r="Z550" s="5"/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399832</v>
      </c>
      <c r="AD550" s="5">
        <f t="shared" si="66"/>
        <v>181221</v>
      </c>
      <c r="AE550" s="5">
        <f t="shared" si="67"/>
        <v>581053</v>
      </c>
      <c r="AG550" s="2">
        <f t="shared" si="68"/>
        <v>6</v>
      </c>
      <c r="AH550" s="2">
        <f t="shared" si="69"/>
        <v>2025</v>
      </c>
      <c r="AJ550" s="5">
        <f t="shared" si="70"/>
        <v>27402</v>
      </c>
      <c r="AK550" s="2">
        <f t="shared" si="71"/>
        <v>19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40"/>
    </row>
    <row r="551" spans="1:114" x14ac:dyDescent="0.25">
      <c r="A551" s="18">
        <v>45834</v>
      </c>
      <c r="B551" s="20">
        <v>19018</v>
      </c>
      <c r="C551" s="20">
        <v>18974</v>
      </c>
      <c r="D551" s="20">
        <v>18392</v>
      </c>
      <c r="E551" s="20">
        <v>18059</v>
      </c>
      <c r="F551" s="20">
        <v>17460</v>
      </c>
      <c r="G551" s="20">
        <v>17468</v>
      </c>
      <c r="H551" s="20">
        <v>17510</v>
      </c>
      <c r="I551" s="20">
        <v>16802</v>
      </c>
      <c r="J551" s="20">
        <v>14892</v>
      </c>
      <c r="K551" s="20">
        <v>13881</v>
      </c>
      <c r="L551" s="20">
        <v>14866</v>
      </c>
      <c r="M551" s="20">
        <v>15839</v>
      </c>
      <c r="N551" s="20">
        <v>21684</v>
      </c>
      <c r="O551" s="20">
        <v>23787</v>
      </c>
      <c r="P551" s="20">
        <v>25548</v>
      </c>
      <c r="Q551" s="20">
        <v>23265</v>
      </c>
      <c r="R551" s="20">
        <v>21287</v>
      </c>
      <c r="S551" s="20">
        <v>20674</v>
      </c>
      <c r="T551" s="20">
        <v>19788</v>
      </c>
      <c r="U551" s="20">
        <v>19394</v>
      </c>
      <c r="V551" s="20">
        <v>19233</v>
      </c>
      <c r="W551" s="20">
        <v>19125</v>
      </c>
      <c r="X551" s="20">
        <v>17352</v>
      </c>
      <c r="Y551" s="20">
        <v>16328</v>
      </c>
      <c r="Z551" s="5"/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307417</v>
      </c>
      <c r="AD551" s="5">
        <f t="shared" si="66"/>
        <v>143209</v>
      </c>
      <c r="AE551" s="5">
        <f t="shared" si="67"/>
        <v>450626</v>
      </c>
      <c r="AG551" s="2">
        <f t="shared" si="68"/>
        <v>6</v>
      </c>
      <c r="AH551" s="2">
        <f t="shared" si="69"/>
        <v>2025</v>
      </c>
      <c r="AJ551" s="5">
        <f t="shared" si="70"/>
        <v>25548</v>
      </c>
      <c r="AK551" s="2">
        <f t="shared" si="71"/>
        <v>15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40"/>
    </row>
    <row r="552" spans="1:114" x14ac:dyDescent="0.25">
      <c r="A552" s="18">
        <v>45835</v>
      </c>
      <c r="B552" s="20">
        <v>13159</v>
      </c>
      <c r="C552" s="20">
        <v>12908</v>
      </c>
      <c r="D552" s="20">
        <v>12668</v>
      </c>
      <c r="E552" s="20">
        <v>12728</v>
      </c>
      <c r="F552" s="20">
        <v>12949</v>
      </c>
      <c r="G552" s="20">
        <v>13821</v>
      </c>
      <c r="H552" s="20">
        <v>15247</v>
      </c>
      <c r="I552" s="20">
        <v>19023</v>
      </c>
      <c r="J552" s="20">
        <v>23070</v>
      </c>
      <c r="K552" s="20">
        <v>24559</v>
      </c>
      <c r="L552" s="20">
        <v>26554</v>
      </c>
      <c r="M552" s="20">
        <v>27174</v>
      </c>
      <c r="N552" s="20">
        <v>27361</v>
      </c>
      <c r="O552" s="20">
        <v>27487</v>
      </c>
      <c r="P552" s="20">
        <v>27966</v>
      </c>
      <c r="Q552" s="20">
        <v>27481</v>
      </c>
      <c r="R552" s="20">
        <v>25587</v>
      </c>
      <c r="S552" s="20">
        <v>22050</v>
      </c>
      <c r="T552" s="20">
        <v>20537</v>
      </c>
      <c r="U552" s="20">
        <v>19053</v>
      </c>
      <c r="V552" s="20">
        <v>18641</v>
      </c>
      <c r="W552" s="20">
        <v>17748</v>
      </c>
      <c r="X552" s="20">
        <v>14991</v>
      </c>
      <c r="Y552" s="20">
        <v>13832</v>
      </c>
      <c r="Z552" s="5"/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369282</v>
      </c>
      <c r="AD552" s="5">
        <f t="shared" si="66"/>
        <v>107312</v>
      </c>
      <c r="AE552" s="5">
        <f t="shared" si="67"/>
        <v>476594</v>
      </c>
      <c r="AG552" s="2">
        <f t="shared" si="68"/>
        <v>6</v>
      </c>
      <c r="AH552" s="2">
        <f t="shared" si="69"/>
        <v>2025</v>
      </c>
      <c r="AJ552" s="5">
        <f t="shared" si="70"/>
        <v>27966</v>
      </c>
      <c r="AK552" s="2">
        <f t="shared" si="71"/>
        <v>15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40"/>
    </row>
    <row r="553" spans="1:114" x14ac:dyDescent="0.25">
      <c r="A553" s="18">
        <v>45836</v>
      </c>
      <c r="B553" s="20">
        <v>13178</v>
      </c>
      <c r="C553" s="20">
        <v>12961</v>
      </c>
      <c r="D553" s="20">
        <v>12686</v>
      </c>
      <c r="E553" s="20">
        <v>12667</v>
      </c>
      <c r="F553" s="20">
        <v>12901</v>
      </c>
      <c r="G553" s="20">
        <v>13452</v>
      </c>
      <c r="H553" s="20">
        <v>14537</v>
      </c>
      <c r="I553" s="20">
        <v>17803</v>
      </c>
      <c r="J553" s="20">
        <v>21262</v>
      </c>
      <c r="K553" s="20">
        <v>23075</v>
      </c>
      <c r="L553" s="20">
        <v>24940</v>
      </c>
      <c r="M553" s="20">
        <v>25782</v>
      </c>
      <c r="N553" s="20">
        <v>25688</v>
      </c>
      <c r="O553" s="20">
        <v>25621</v>
      </c>
      <c r="P553" s="20">
        <v>25683</v>
      </c>
      <c r="Q553" s="20">
        <v>25210</v>
      </c>
      <c r="R553" s="20">
        <v>23908</v>
      </c>
      <c r="S553" s="20">
        <v>21231</v>
      </c>
      <c r="T553" s="20">
        <v>20068</v>
      </c>
      <c r="U553" s="20">
        <v>18563</v>
      </c>
      <c r="V553" s="20">
        <v>18120</v>
      </c>
      <c r="W553" s="20">
        <v>17379</v>
      </c>
      <c r="X553" s="20">
        <v>14881</v>
      </c>
      <c r="Y553" s="20">
        <v>13887</v>
      </c>
      <c r="Z553" s="5"/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455483</v>
      </c>
      <c r="AE553" s="5">
        <f t="shared" si="67"/>
        <v>455483</v>
      </c>
      <c r="AG553" s="2">
        <f t="shared" si="68"/>
        <v>6</v>
      </c>
      <c r="AH553" s="2">
        <f t="shared" si="69"/>
        <v>2025</v>
      </c>
      <c r="AJ553" s="5">
        <f t="shared" si="70"/>
        <v>25782</v>
      </c>
      <c r="AK553" s="2">
        <f t="shared" si="71"/>
        <v>12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40"/>
    </row>
    <row r="554" spans="1:114" x14ac:dyDescent="0.25">
      <c r="A554" s="18">
        <v>45837</v>
      </c>
      <c r="B554" s="20">
        <v>13178</v>
      </c>
      <c r="C554" s="20">
        <v>12961</v>
      </c>
      <c r="D554" s="20">
        <v>12686</v>
      </c>
      <c r="E554" s="20">
        <v>12667</v>
      </c>
      <c r="F554" s="20">
        <v>12901</v>
      </c>
      <c r="G554" s="20">
        <v>13452</v>
      </c>
      <c r="H554" s="20">
        <v>14534</v>
      </c>
      <c r="I554" s="20">
        <v>17803</v>
      </c>
      <c r="J554" s="20">
        <v>21262</v>
      </c>
      <c r="K554" s="20">
        <v>23074</v>
      </c>
      <c r="L554" s="20">
        <v>24940</v>
      </c>
      <c r="M554" s="20">
        <v>25782</v>
      </c>
      <c r="N554" s="20">
        <v>25688</v>
      </c>
      <c r="O554" s="20">
        <v>25621</v>
      </c>
      <c r="P554" s="20">
        <v>25683</v>
      </c>
      <c r="Q554" s="20">
        <v>25211</v>
      </c>
      <c r="R554" s="20">
        <v>23907</v>
      </c>
      <c r="S554" s="20">
        <v>21229</v>
      </c>
      <c r="T554" s="20">
        <v>20057</v>
      </c>
      <c r="U554" s="20">
        <v>18562</v>
      </c>
      <c r="V554" s="20">
        <v>18119</v>
      </c>
      <c r="W554" s="20">
        <v>17378</v>
      </c>
      <c r="X554" s="20">
        <v>14881</v>
      </c>
      <c r="Y554" s="20">
        <v>13886</v>
      </c>
      <c r="Z554" s="5"/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455462</v>
      </c>
      <c r="AE554" s="5">
        <f t="shared" si="67"/>
        <v>455462</v>
      </c>
      <c r="AG554" s="2">
        <f t="shared" si="68"/>
        <v>6</v>
      </c>
      <c r="AH554" s="2">
        <f t="shared" si="69"/>
        <v>2025</v>
      </c>
      <c r="AJ554" s="5">
        <f t="shared" si="70"/>
        <v>25782</v>
      </c>
      <c r="AK554" s="2">
        <f t="shared" si="71"/>
        <v>12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40"/>
    </row>
    <row r="555" spans="1:114" x14ac:dyDescent="0.25">
      <c r="A555" s="18">
        <v>45838</v>
      </c>
      <c r="B555" s="42">
        <v>15007</v>
      </c>
      <c r="C555" s="42">
        <v>15035</v>
      </c>
      <c r="D555" s="42">
        <v>14974</v>
      </c>
      <c r="E555" s="42">
        <v>14734</v>
      </c>
      <c r="F555" s="42">
        <v>14730</v>
      </c>
      <c r="G555" s="42">
        <v>14365</v>
      </c>
      <c r="H555" s="42">
        <v>14174</v>
      </c>
      <c r="I555" s="42">
        <v>12576</v>
      </c>
      <c r="J555" s="42">
        <v>12675</v>
      </c>
      <c r="K555" s="42">
        <v>11697</v>
      </c>
      <c r="L555" s="42">
        <v>13243</v>
      </c>
      <c r="M555" s="42">
        <v>14566</v>
      </c>
      <c r="N555" s="42">
        <v>15669</v>
      </c>
      <c r="O555" s="42">
        <v>17306</v>
      </c>
      <c r="P555" s="42">
        <v>18488</v>
      </c>
      <c r="Q555" s="42">
        <v>19218</v>
      </c>
      <c r="R555" s="42">
        <v>20192</v>
      </c>
      <c r="S555" s="42">
        <v>20630</v>
      </c>
      <c r="T555" s="42">
        <v>22064</v>
      </c>
      <c r="U555" s="42">
        <v>21630</v>
      </c>
      <c r="V555" s="42">
        <v>20768</v>
      </c>
      <c r="W555" s="42">
        <v>20363</v>
      </c>
      <c r="X555" s="42">
        <v>18724</v>
      </c>
      <c r="Y555" s="42">
        <v>17092</v>
      </c>
      <c r="Z555" s="5"/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279809</v>
      </c>
      <c r="AD555" s="5">
        <f t="shared" si="66"/>
        <v>120111</v>
      </c>
      <c r="AE555" s="5">
        <f t="shared" si="67"/>
        <v>399920</v>
      </c>
      <c r="AG555" s="2">
        <f t="shared" si="68"/>
        <v>6</v>
      </c>
      <c r="AH555" s="2">
        <f t="shared" si="69"/>
        <v>2025</v>
      </c>
      <c r="AJ555" s="5">
        <f t="shared" si="70"/>
        <v>22064</v>
      </c>
      <c r="AK555" s="2">
        <f t="shared" si="71"/>
        <v>19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40"/>
    </row>
    <row r="556" spans="1:114" x14ac:dyDescent="0.25">
      <c r="A556" s="18">
        <v>45839</v>
      </c>
      <c r="B556" s="42">
        <v>16577.39</v>
      </c>
      <c r="C556" s="42">
        <v>16150.38</v>
      </c>
      <c r="D556" s="42">
        <v>16173.14</v>
      </c>
      <c r="E556" s="42">
        <v>16504.830000000002</v>
      </c>
      <c r="F556" s="42">
        <v>16871.09</v>
      </c>
      <c r="G556" s="42">
        <v>17282.310000000001</v>
      </c>
      <c r="H556" s="42">
        <v>16535.14</v>
      </c>
      <c r="I556" s="42">
        <v>16968.650000000001</v>
      </c>
      <c r="J556" s="42">
        <v>18598.84</v>
      </c>
      <c r="K556" s="42">
        <v>21828.97</v>
      </c>
      <c r="L556" s="42">
        <v>19929.96</v>
      </c>
      <c r="M556" s="42">
        <v>21321.98</v>
      </c>
      <c r="N556" s="42">
        <v>21973.63</v>
      </c>
      <c r="O556" s="42">
        <v>24237.84</v>
      </c>
      <c r="P556" s="42">
        <v>23676.62</v>
      </c>
      <c r="Q556" s="42">
        <v>23023.09</v>
      </c>
      <c r="R556" s="42">
        <v>26728.19</v>
      </c>
      <c r="S556" s="42">
        <v>24425.45</v>
      </c>
      <c r="T556" s="42">
        <v>24246.799999999999</v>
      </c>
      <c r="U556" s="42">
        <v>24117.41</v>
      </c>
      <c r="V556" s="42">
        <v>24054.04</v>
      </c>
      <c r="W556" s="42">
        <v>21210.04</v>
      </c>
      <c r="X556" s="42">
        <v>19064.3</v>
      </c>
      <c r="Y556" s="42">
        <v>18117.73</v>
      </c>
      <c r="Z556" s="5"/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355405.80999999994</v>
      </c>
      <c r="AD556" s="5">
        <f t="shared" si="66"/>
        <v>134212.01</v>
      </c>
      <c r="AE556" s="5">
        <f t="shared" si="67"/>
        <v>489617.81999999995</v>
      </c>
      <c r="AG556" s="2">
        <f t="shared" si="68"/>
        <v>7</v>
      </c>
      <c r="AH556" s="2">
        <f t="shared" si="69"/>
        <v>2025</v>
      </c>
      <c r="AJ556" s="5">
        <f t="shared" si="70"/>
        <v>26728.19</v>
      </c>
      <c r="AK556" s="2">
        <f t="shared" si="71"/>
        <v>17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BL556" s="5"/>
      <c r="BM556" s="5"/>
      <c r="BN556" s="5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40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</row>
    <row r="557" spans="1:114" x14ac:dyDescent="0.25">
      <c r="A557" s="18">
        <v>45840</v>
      </c>
      <c r="B557" s="42">
        <v>17629.61</v>
      </c>
      <c r="C557" s="42">
        <v>16961.43</v>
      </c>
      <c r="D557" s="42">
        <v>17078.91</v>
      </c>
      <c r="E557" s="42">
        <v>17948.55</v>
      </c>
      <c r="F557" s="42">
        <v>18293.7</v>
      </c>
      <c r="G557" s="42">
        <v>18265.009999999998</v>
      </c>
      <c r="H557" s="42">
        <v>17897.150000000001</v>
      </c>
      <c r="I557" s="42">
        <v>15646.45</v>
      </c>
      <c r="J557" s="42">
        <v>16311.89</v>
      </c>
      <c r="K557" s="42">
        <v>20261.89</v>
      </c>
      <c r="L557" s="42">
        <v>20150.439999999999</v>
      </c>
      <c r="M557" s="42">
        <v>20889.87</v>
      </c>
      <c r="N557" s="42">
        <v>22227.25</v>
      </c>
      <c r="O557" s="42">
        <v>24311.23</v>
      </c>
      <c r="P557" s="42">
        <v>25414.95</v>
      </c>
      <c r="Q557" s="42">
        <v>27024.02</v>
      </c>
      <c r="R557" s="42">
        <v>31142.06</v>
      </c>
      <c r="S557" s="42">
        <v>30371.61</v>
      </c>
      <c r="T557" s="42">
        <v>28279.46</v>
      </c>
      <c r="U557" s="42">
        <v>27372.02</v>
      </c>
      <c r="V557" s="42">
        <v>26424.86</v>
      </c>
      <c r="W557" s="42">
        <v>23890.2</v>
      </c>
      <c r="X557" s="42">
        <v>21638.17</v>
      </c>
      <c r="Y557" s="42">
        <v>19575.29</v>
      </c>
      <c r="Z557" s="5"/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381356.37</v>
      </c>
      <c r="AD557" s="5">
        <f t="shared" si="66"/>
        <v>143649.65000000002</v>
      </c>
      <c r="AE557" s="5">
        <f t="shared" si="67"/>
        <v>525006.02</v>
      </c>
      <c r="AG557" s="2">
        <f t="shared" si="68"/>
        <v>7</v>
      </c>
      <c r="AH557" s="2">
        <f t="shared" si="69"/>
        <v>2025</v>
      </c>
      <c r="AJ557" s="5">
        <f t="shared" si="70"/>
        <v>31142.06</v>
      </c>
      <c r="AK557" s="2">
        <f t="shared" si="71"/>
        <v>17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BL557" s="5"/>
      <c r="BM557" s="5"/>
      <c r="BN557" s="5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40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</row>
    <row r="558" spans="1:114" x14ac:dyDescent="0.25">
      <c r="A558" s="18">
        <v>45841</v>
      </c>
      <c r="B558" s="42">
        <v>19036.27</v>
      </c>
      <c r="C558" s="42">
        <v>17760.84</v>
      </c>
      <c r="D558" s="42">
        <v>17811.400000000001</v>
      </c>
      <c r="E558" s="42">
        <v>18054.48</v>
      </c>
      <c r="F558" s="42">
        <v>18469.03</v>
      </c>
      <c r="G558" s="42">
        <v>17649.63</v>
      </c>
      <c r="H558" s="42">
        <v>17479.919999999998</v>
      </c>
      <c r="I558" s="42">
        <v>15616.09</v>
      </c>
      <c r="J558" s="42">
        <v>15728.02</v>
      </c>
      <c r="K558" s="42">
        <v>18197.009999999998</v>
      </c>
      <c r="L558" s="42">
        <v>17542.95</v>
      </c>
      <c r="M558" s="42">
        <v>19799.93</v>
      </c>
      <c r="N558" s="42">
        <v>21859.34</v>
      </c>
      <c r="O558" s="42">
        <v>24764.44</v>
      </c>
      <c r="P558" s="42">
        <v>30559.11</v>
      </c>
      <c r="Q558" s="42">
        <v>32324.2</v>
      </c>
      <c r="R558" s="42">
        <v>32211.02</v>
      </c>
      <c r="S558" s="42">
        <v>29272.560000000001</v>
      </c>
      <c r="T558" s="42">
        <v>25619.61</v>
      </c>
      <c r="U558" s="42">
        <v>23950.93</v>
      </c>
      <c r="V558" s="42">
        <v>22773.03</v>
      </c>
      <c r="W558" s="42">
        <v>20941.8</v>
      </c>
      <c r="X558" s="42">
        <v>18837.919999999998</v>
      </c>
      <c r="Y558" s="42">
        <v>17492.07</v>
      </c>
      <c r="Z558" s="5"/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369997.95999999996</v>
      </c>
      <c r="AD558" s="5">
        <f t="shared" si="66"/>
        <v>143753.64000000007</v>
      </c>
      <c r="AE558" s="5">
        <f t="shared" si="67"/>
        <v>513751.60000000003</v>
      </c>
      <c r="AG558" s="2">
        <f t="shared" si="68"/>
        <v>7</v>
      </c>
      <c r="AH558" s="2">
        <f t="shared" si="69"/>
        <v>2025</v>
      </c>
      <c r="AJ558" s="5">
        <f t="shared" si="70"/>
        <v>32324.2</v>
      </c>
      <c r="AK558" s="2">
        <f t="shared" si="71"/>
        <v>16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BL558" s="5"/>
      <c r="BM558" s="5"/>
      <c r="BN558" s="5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40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</row>
    <row r="559" spans="1:114" x14ac:dyDescent="0.25">
      <c r="A559" s="18">
        <v>45842</v>
      </c>
      <c r="B559" s="42">
        <v>16944.16</v>
      </c>
      <c r="C559" s="42">
        <v>16320.09</v>
      </c>
      <c r="D559" s="42">
        <v>16367.38</v>
      </c>
      <c r="E559" s="42">
        <v>16736.64</v>
      </c>
      <c r="F559" s="42">
        <v>16628.439999999999</v>
      </c>
      <c r="G559" s="42">
        <v>15617.21</v>
      </c>
      <c r="H559" s="42">
        <v>15097.42</v>
      </c>
      <c r="I559" s="42">
        <v>13109.18</v>
      </c>
      <c r="J559" s="42">
        <v>12216.29</v>
      </c>
      <c r="K559" s="42">
        <v>13262.81</v>
      </c>
      <c r="L559" s="42">
        <v>13022.17</v>
      </c>
      <c r="M559" s="42">
        <v>14082.43</v>
      </c>
      <c r="N559" s="42">
        <v>14188.17</v>
      </c>
      <c r="O559" s="42">
        <v>16819.71</v>
      </c>
      <c r="P559" s="42">
        <v>16136.56</v>
      </c>
      <c r="Q559" s="42">
        <v>18267.330000000002</v>
      </c>
      <c r="R559" s="42">
        <v>18590.88</v>
      </c>
      <c r="S559" s="42">
        <v>19346.939999999999</v>
      </c>
      <c r="T559" s="42">
        <v>19858.099999999999</v>
      </c>
      <c r="U559" s="42">
        <v>19755.63</v>
      </c>
      <c r="V559" s="42">
        <v>19027.689999999999</v>
      </c>
      <c r="W559" s="42">
        <v>17513.43</v>
      </c>
      <c r="X559" s="42">
        <v>16466.310000000001</v>
      </c>
      <c r="Y559" s="42">
        <v>16068.48</v>
      </c>
      <c r="Z559" s="5"/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391443.44999999995</v>
      </c>
      <c r="AE559" s="5">
        <f t="shared" si="67"/>
        <v>391443.44999999995</v>
      </c>
      <c r="AG559" s="2">
        <f t="shared" si="68"/>
        <v>7</v>
      </c>
      <c r="AH559" s="2">
        <f t="shared" si="69"/>
        <v>2025</v>
      </c>
      <c r="AJ559" s="5">
        <f t="shared" si="70"/>
        <v>19858.099999999999</v>
      </c>
      <c r="AK559" s="2">
        <f t="shared" si="71"/>
        <v>19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BL559" s="5"/>
      <c r="BM559" s="5"/>
      <c r="BN559" s="5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40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</row>
    <row r="560" spans="1:114" x14ac:dyDescent="0.25">
      <c r="A560" s="18">
        <v>45843</v>
      </c>
      <c r="B560" s="42">
        <v>15427.13</v>
      </c>
      <c r="C560" s="42">
        <v>14907.16</v>
      </c>
      <c r="D560" s="42">
        <v>15220.5</v>
      </c>
      <c r="E560" s="42">
        <v>15506.04</v>
      </c>
      <c r="F560" s="42">
        <v>15256.06</v>
      </c>
      <c r="G560" s="42">
        <v>14206.01</v>
      </c>
      <c r="H560" s="42">
        <v>13509.49</v>
      </c>
      <c r="I560" s="42">
        <v>11385.05</v>
      </c>
      <c r="J560" s="42">
        <v>11157.19</v>
      </c>
      <c r="K560" s="42">
        <v>12608.8</v>
      </c>
      <c r="L560" s="42">
        <v>11905.69</v>
      </c>
      <c r="M560" s="42">
        <v>14014.03</v>
      </c>
      <c r="N560" s="42">
        <v>14668.99</v>
      </c>
      <c r="O560" s="42">
        <v>15823.63</v>
      </c>
      <c r="P560" s="42">
        <v>18369.259999999998</v>
      </c>
      <c r="Q560" s="42">
        <v>21619.07</v>
      </c>
      <c r="R560" s="42">
        <v>24591.759999999998</v>
      </c>
      <c r="S560" s="42">
        <v>24937.42</v>
      </c>
      <c r="T560" s="42">
        <v>22974.05</v>
      </c>
      <c r="U560" s="42">
        <v>22958.75</v>
      </c>
      <c r="V560" s="42">
        <v>22018.27</v>
      </c>
      <c r="W560" s="42">
        <v>20496.72</v>
      </c>
      <c r="X560" s="42">
        <v>18460.759999999998</v>
      </c>
      <c r="Y560" s="42">
        <v>17160.89</v>
      </c>
      <c r="Z560" s="5"/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409182.72000000009</v>
      </c>
      <c r="AE560" s="5">
        <f t="shared" si="67"/>
        <v>409182.72000000009</v>
      </c>
      <c r="AG560" s="2">
        <f t="shared" si="68"/>
        <v>7</v>
      </c>
      <c r="AH560" s="2">
        <f t="shared" si="69"/>
        <v>2025</v>
      </c>
      <c r="AJ560" s="5">
        <f t="shared" si="70"/>
        <v>24937.42</v>
      </c>
      <c r="AK560" s="2">
        <f t="shared" si="71"/>
        <v>18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BL560" s="5"/>
      <c r="BM560" s="5"/>
      <c r="BN560" s="5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40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</row>
    <row r="561" spans="1:114" x14ac:dyDescent="0.25">
      <c r="A561" s="18">
        <v>45844</v>
      </c>
      <c r="B561" s="42">
        <v>16758.23</v>
      </c>
      <c r="C561" s="42">
        <v>16323.59</v>
      </c>
      <c r="D561" s="42">
        <v>16640.23</v>
      </c>
      <c r="E561" s="42">
        <v>16891.91</v>
      </c>
      <c r="F561" s="42">
        <v>16601.75</v>
      </c>
      <c r="G561" s="42">
        <v>15577.46</v>
      </c>
      <c r="H561" s="42">
        <v>15266.71</v>
      </c>
      <c r="I561" s="42">
        <v>13610.48</v>
      </c>
      <c r="J561" s="42">
        <v>14397.94</v>
      </c>
      <c r="K561" s="42">
        <v>15905.19</v>
      </c>
      <c r="L561" s="42">
        <v>16230.95</v>
      </c>
      <c r="M561" s="42">
        <v>18129.669999999998</v>
      </c>
      <c r="N561" s="42">
        <v>21125.88</v>
      </c>
      <c r="O561" s="42">
        <v>23765.14</v>
      </c>
      <c r="P561" s="42">
        <v>24999.86</v>
      </c>
      <c r="Q561" s="42">
        <v>27640.63</v>
      </c>
      <c r="R561" s="42">
        <v>28782.65</v>
      </c>
      <c r="S561" s="42">
        <v>29507.29</v>
      </c>
      <c r="T561" s="42">
        <v>29715.15</v>
      </c>
      <c r="U561" s="42">
        <v>28398.02</v>
      </c>
      <c r="V561" s="42">
        <v>25498.59</v>
      </c>
      <c r="W561" s="42">
        <v>22932.43</v>
      </c>
      <c r="X561" s="42">
        <v>21272.94</v>
      </c>
      <c r="Y561" s="42">
        <v>19800.82</v>
      </c>
      <c r="Z561" s="5"/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495773.51000000007</v>
      </c>
      <c r="AE561" s="5">
        <f t="shared" si="67"/>
        <v>495773.51000000007</v>
      </c>
      <c r="AG561" s="2">
        <f t="shared" si="68"/>
        <v>7</v>
      </c>
      <c r="AH561" s="2">
        <f t="shared" si="69"/>
        <v>2025</v>
      </c>
      <c r="AJ561" s="5">
        <f t="shared" si="70"/>
        <v>29715.15</v>
      </c>
      <c r="AK561" s="2">
        <f t="shared" si="71"/>
        <v>19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BL561" s="5"/>
      <c r="BM561" s="5"/>
      <c r="BN561" s="5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40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</row>
    <row r="562" spans="1:114" x14ac:dyDescent="0.25">
      <c r="A562" s="18">
        <v>45845</v>
      </c>
      <c r="B562" s="42">
        <v>19115.54</v>
      </c>
      <c r="C562" s="42">
        <v>18677.29</v>
      </c>
      <c r="D562" s="42">
        <v>18834</v>
      </c>
      <c r="E562" s="42">
        <v>19287.53</v>
      </c>
      <c r="F562" s="42">
        <v>19354.25</v>
      </c>
      <c r="G562" s="42">
        <v>19312.38</v>
      </c>
      <c r="H562" s="42">
        <v>19087.78</v>
      </c>
      <c r="I562" s="42">
        <v>17308.7</v>
      </c>
      <c r="J562" s="42">
        <v>17893.900000000001</v>
      </c>
      <c r="K562" s="42">
        <v>20931.689999999999</v>
      </c>
      <c r="L562" s="42">
        <v>20807.71</v>
      </c>
      <c r="M562" s="42">
        <v>22848.01</v>
      </c>
      <c r="N562" s="42">
        <v>24089.919999999998</v>
      </c>
      <c r="O562" s="42">
        <v>26200.47</v>
      </c>
      <c r="P562" s="42">
        <v>28214.7</v>
      </c>
      <c r="Q562" s="42">
        <v>30051.79</v>
      </c>
      <c r="R562" s="42">
        <v>32005.35</v>
      </c>
      <c r="S562" s="42">
        <v>30604.04</v>
      </c>
      <c r="T562" s="42">
        <v>28815.89</v>
      </c>
      <c r="U562" s="42">
        <v>28487.06</v>
      </c>
      <c r="V562" s="42">
        <v>26830.09</v>
      </c>
      <c r="W562" s="42">
        <v>23763.57</v>
      </c>
      <c r="X562" s="42">
        <v>21121.93</v>
      </c>
      <c r="Y562" s="42">
        <v>19737.740000000002</v>
      </c>
      <c r="Z562" s="5"/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399974.82000000007</v>
      </c>
      <c r="AD562" s="5">
        <f t="shared" si="66"/>
        <v>153406.51</v>
      </c>
      <c r="AE562" s="5">
        <f t="shared" si="67"/>
        <v>553381.33000000007</v>
      </c>
      <c r="AG562" s="2">
        <f t="shared" si="68"/>
        <v>7</v>
      </c>
      <c r="AH562" s="2">
        <f t="shared" si="69"/>
        <v>2025</v>
      </c>
      <c r="AJ562" s="5">
        <f t="shared" si="70"/>
        <v>32005.35</v>
      </c>
      <c r="AK562" s="2">
        <f t="shared" si="71"/>
        <v>17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BL562" s="5"/>
      <c r="BM562" s="5"/>
      <c r="BN562" s="5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40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</row>
    <row r="563" spans="1:114" x14ac:dyDescent="0.25">
      <c r="A563" s="18">
        <v>45846</v>
      </c>
      <c r="B563" s="42">
        <v>19229.39</v>
      </c>
      <c r="C563" s="42">
        <v>18821.91</v>
      </c>
      <c r="D563" s="42">
        <v>18886.27</v>
      </c>
      <c r="E563" s="42">
        <v>19040.37</v>
      </c>
      <c r="F563" s="42">
        <v>19662.759999999998</v>
      </c>
      <c r="G563" s="42">
        <v>19196.330000000002</v>
      </c>
      <c r="H563" s="42">
        <v>20360.5</v>
      </c>
      <c r="I563" s="42">
        <v>19546.189999999999</v>
      </c>
      <c r="J563" s="42">
        <v>21305.17</v>
      </c>
      <c r="K563" s="42">
        <v>23928.15</v>
      </c>
      <c r="L563" s="42">
        <v>22910.799999999999</v>
      </c>
      <c r="M563" s="42">
        <v>24130.58</v>
      </c>
      <c r="N563" s="42">
        <v>24817.35</v>
      </c>
      <c r="O563" s="42">
        <v>24077.5</v>
      </c>
      <c r="P563" s="42">
        <v>24404.13</v>
      </c>
      <c r="Q563" s="42">
        <v>24501.57</v>
      </c>
      <c r="R563" s="42">
        <v>26349.7</v>
      </c>
      <c r="S563" s="42">
        <v>24802.54</v>
      </c>
      <c r="T563" s="42">
        <v>24499.45</v>
      </c>
      <c r="U563" s="42">
        <v>23782.84</v>
      </c>
      <c r="V563" s="42">
        <v>22477.02</v>
      </c>
      <c r="W563" s="42">
        <v>21158.17</v>
      </c>
      <c r="X563" s="42">
        <v>18787.21</v>
      </c>
      <c r="Y563" s="42">
        <v>17241.8</v>
      </c>
      <c r="Z563" s="5"/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371478.37000000005</v>
      </c>
      <c r="AD563" s="5">
        <f t="shared" si="66"/>
        <v>152439.32999999996</v>
      </c>
      <c r="AE563" s="5">
        <f t="shared" si="67"/>
        <v>523917.7</v>
      </c>
      <c r="AG563" s="2">
        <f t="shared" si="68"/>
        <v>7</v>
      </c>
      <c r="AH563" s="2">
        <f t="shared" si="69"/>
        <v>2025</v>
      </c>
      <c r="AJ563" s="5">
        <f t="shared" si="70"/>
        <v>26349.7</v>
      </c>
      <c r="AK563" s="2">
        <f t="shared" si="71"/>
        <v>17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BL563" s="5"/>
      <c r="BM563" s="5"/>
      <c r="BN563" s="5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40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</row>
    <row r="564" spans="1:114" x14ac:dyDescent="0.25">
      <c r="A564" s="18">
        <v>45847</v>
      </c>
      <c r="B564" s="42">
        <v>16946.78</v>
      </c>
      <c r="C564" s="42">
        <v>15993.86</v>
      </c>
      <c r="D564" s="42">
        <v>16415.650000000001</v>
      </c>
      <c r="E564" s="42">
        <v>16780.12</v>
      </c>
      <c r="F564" s="42">
        <v>17483.830000000002</v>
      </c>
      <c r="G564" s="42">
        <v>16993.91</v>
      </c>
      <c r="H564" s="42">
        <v>17502.89</v>
      </c>
      <c r="I564" s="42">
        <v>15661.19</v>
      </c>
      <c r="J564" s="42">
        <v>15683.28</v>
      </c>
      <c r="K564" s="42">
        <v>17749.25</v>
      </c>
      <c r="L564" s="42">
        <v>16802.41</v>
      </c>
      <c r="M564" s="42">
        <v>18692.18</v>
      </c>
      <c r="N564" s="42">
        <v>19930.849999999999</v>
      </c>
      <c r="O564" s="42">
        <v>20221.87</v>
      </c>
      <c r="P564" s="42">
        <v>23629.11</v>
      </c>
      <c r="Q564" s="42">
        <v>24782.35</v>
      </c>
      <c r="R564" s="42">
        <v>27261.46</v>
      </c>
      <c r="S564" s="42">
        <v>27553.53</v>
      </c>
      <c r="T564" s="42">
        <v>26168.18</v>
      </c>
      <c r="U564" s="42">
        <v>25241.31</v>
      </c>
      <c r="V564" s="42">
        <v>23776.17</v>
      </c>
      <c r="W564" s="42">
        <v>21513.82</v>
      </c>
      <c r="X564" s="42">
        <v>19201.96</v>
      </c>
      <c r="Y564" s="42">
        <v>17910.099999999999</v>
      </c>
      <c r="Z564" s="5"/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343868.92000000004</v>
      </c>
      <c r="AD564" s="5">
        <f t="shared" si="66"/>
        <v>136027.13999999996</v>
      </c>
      <c r="AE564" s="5">
        <f t="shared" si="67"/>
        <v>479896.06</v>
      </c>
      <c r="AG564" s="2">
        <f t="shared" si="68"/>
        <v>7</v>
      </c>
      <c r="AH564" s="2">
        <f t="shared" si="69"/>
        <v>2025</v>
      </c>
      <c r="AJ564" s="5">
        <f t="shared" si="70"/>
        <v>27553.53</v>
      </c>
      <c r="AK564" s="2">
        <f t="shared" si="71"/>
        <v>18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BL564" s="5"/>
      <c r="BM564" s="5"/>
      <c r="BN564" s="5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40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</row>
    <row r="565" spans="1:114" x14ac:dyDescent="0.25">
      <c r="A565" s="18">
        <v>45848</v>
      </c>
      <c r="B565" s="42">
        <v>16936.099999999999</v>
      </c>
      <c r="C565" s="42">
        <v>16734.12</v>
      </c>
      <c r="D565" s="42">
        <v>16963.84</v>
      </c>
      <c r="E565" s="42">
        <v>17378.919999999998</v>
      </c>
      <c r="F565" s="42">
        <v>17645.34</v>
      </c>
      <c r="G565" s="42">
        <v>18119.5</v>
      </c>
      <c r="H565" s="42">
        <v>18811.330000000002</v>
      </c>
      <c r="I565" s="42">
        <v>18161.95</v>
      </c>
      <c r="J565" s="42">
        <v>19196.63</v>
      </c>
      <c r="K565" s="42">
        <v>21733.22</v>
      </c>
      <c r="L565" s="42">
        <v>19650.07</v>
      </c>
      <c r="M565" s="42">
        <v>20905.62</v>
      </c>
      <c r="N565" s="42">
        <v>22336.67</v>
      </c>
      <c r="O565" s="42">
        <v>22516.560000000001</v>
      </c>
      <c r="P565" s="42">
        <v>23030.65</v>
      </c>
      <c r="Q565" s="42">
        <v>24027.919999999998</v>
      </c>
      <c r="R565" s="42">
        <v>23483.200000000001</v>
      </c>
      <c r="S565" s="42">
        <v>23838.22</v>
      </c>
      <c r="T565" s="42">
        <v>23609.55</v>
      </c>
      <c r="U565" s="42">
        <v>23302.6</v>
      </c>
      <c r="V565" s="42">
        <v>22031.78</v>
      </c>
      <c r="W565" s="42">
        <v>20317.38</v>
      </c>
      <c r="X565" s="42">
        <v>17917.5</v>
      </c>
      <c r="Y565" s="42">
        <v>16889.740000000002</v>
      </c>
      <c r="Z565" s="5"/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346059.52000000002</v>
      </c>
      <c r="AD565" s="5">
        <f t="shared" si="66"/>
        <v>139478.8899999999</v>
      </c>
      <c r="AE565" s="5">
        <f t="shared" si="67"/>
        <v>485538.40999999992</v>
      </c>
      <c r="AG565" s="2">
        <f t="shared" si="68"/>
        <v>7</v>
      </c>
      <c r="AH565" s="2">
        <f t="shared" si="69"/>
        <v>2025</v>
      </c>
      <c r="AJ565" s="5">
        <f t="shared" si="70"/>
        <v>24027.919999999998</v>
      </c>
      <c r="AK565" s="2">
        <f t="shared" si="71"/>
        <v>16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BL565" s="5"/>
      <c r="BM565" s="5"/>
      <c r="BN565" s="5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40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</row>
    <row r="566" spans="1:114" x14ac:dyDescent="0.25">
      <c r="A566" s="18">
        <v>45849</v>
      </c>
      <c r="B566" s="42">
        <v>16466.61</v>
      </c>
      <c r="C566" s="42">
        <v>15871.28</v>
      </c>
      <c r="D566" s="42">
        <v>16352.23</v>
      </c>
      <c r="E566" s="42">
        <v>16834.04</v>
      </c>
      <c r="F566" s="42">
        <v>17408.75</v>
      </c>
      <c r="G566" s="42">
        <v>17332.080000000002</v>
      </c>
      <c r="H566" s="42">
        <v>18005.78</v>
      </c>
      <c r="I566" s="42">
        <v>17608.650000000001</v>
      </c>
      <c r="J566" s="42">
        <v>18903.099999999999</v>
      </c>
      <c r="K566" s="42">
        <v>21401.16</v>
      </c>
      <c r="L566" s="42">
        <v>19779.61</v>
      </c>
      <c r="M566" s="42">
        <v>19968.82</v>
      </c>
      <c r="N566" s="42">
        <v>19788.48</v>
      </c>
      <c r="O566" s="42">
        <v>19014.23</v>
      </c>
      <c r="P566" s="42">
        <v>20662.07</v>
      </c>
      <c r="Q566" s="42">
        <v>20756.09</v>
      </c>
      <c r="R566" s="42">
        <v>23213.56</v>
      </c>
      <c r="S566" s="42">
        <v>23653.65</v>
      </c>
      <c r="T566" s="42">
        <v>23702.240000000002</v>
      </c>
      <c r="U566" s="42">
        <v>23770.85</v>
      </c>
      <c r="V566" s="42">
        <v>22694.29</v>
      </c>
      <c r="W566" s="42">
        <v>20669.12</v>
      </c>
      <c r="X566" s="42">
        <v>19025.13</v>
      </c>
      <c r="Y566" s="42">
        <v>17583.259999999998</v>
      </c>
      <c r="Z566" s="5"/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334611.04999999993</v>
      </c>
      <c r="AD566" s="5">
        <f t="shared" si="66"/>
        <v>135854.03000000014</v>
      </c>
      <c r="AE566" s="5">
        <f t="shared" si="67"/>
        <v>470465.08000000007</v>
      </c>
      <c r="AG566" s="2">
        <f t="shared" si="68"/>
        <v>7</v>
      </c>
      <c r="AH566" s="2">
        <f t="shared" si="69"/>
        <v>2025</v>
      </c>
      <c r="AJ566" s="5">
        <f t="shared" si="70"/>
        <v>23770.85</v>
      </c>
      <c r="AK566" s="2">
        <f t="shared" si="71"/>
        <v>20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BL566" s="5"/>
      <c r="BM566" s="5"/>
      <c r="BN566" s="5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40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</row>
    <row r="567" spans="1:114" x14ac:dyDescent="0.25">
      <c r="A567" s="18">
        <v>45850</v>
      </c>
      <c r="B567" s="42">
        <v>17359.02</v>
      </c>
      <c r="C567" s="42">
        <v>16262.36</v>
      </c>
      <c r="D567" s="42">
        <v>16469.240000000002</v>
      </c>
      <c r="E567" s="42">
        <v>16699.560000000001</v>
      </c>
      <c r="F567" s="42">
        <v>16604.810000000001</v>
      </c>
      <c r="G567" s="42">
        <v>16010.33</v>
      </c>
      <c r="H567" s="42">
        <v>16354.15</v>
      </c>
      <c r="I567" s="42">
        <v>15538.25</v>
      </c>
      <c r="J567" s="42">
        <v>16911.8</v>
      </c>
      <c r="K567" s="42">
        <v>19175.88</v>
      </c>
      <c r="L567" s="42">
        <v>17409.64</v>
      </c>
      <c r="M567" s="42">
        <v>19678.04</v>
      </c>
      <c r="N567" s="42">
        <v>20349.61</v>
      </c>
      <c r="O567" s="42">
        <v>19155.03</v>
      </c>
      <c r="P567" s="42">
        <v>20726.72</v>
      </c>
      <c r="Q567" s="42">
        <v>23662.7</v>
      </c>
      <c r="R567" s="42">
        <v>24850.68</v>
      </c>
      <c r="S567" s="42">
        <v>25275.13</v>
      </c>
      <c r="T567" s="42">
        <v>23612.66</v>
      </c>
      <c r="U567" s="42">
        <v>22232.74</v>
      </c>
      <c r="V567" s="42">
        <v>21287.61</v>
      </c>
      <c r="W567" s="42">
        <v>19054.060000000001</v>
      </c>
      <c r="X567" s="42">
        <v>17648.03</v>
      </c>
      <c r="Y567" s="42">
        <v>16479.25</v>
      </c>
      <c r="Z567" s="5"/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458807.29999999993</v>
      </c>
      <c r="AE567" s="5">
        <f t="shared" si="67"/>
        <v>458807.29999999993</v>
      </c>
      <c r="AG567" s="2">
        <f t="shared" si="68"/>
        <v>7</v>
      </c>
      <c r="AH567" s="2">
        <f t="shared" si="69"/>
        <v>2025</v>
      </c>
      <c r="AJ567" s="5">
        <f t="shared" si="70"/>
        <v>25275.13</v>
      </c>
      <c r="AK567" s="2">
        <f t="shared" si="71"/>
        <v>18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BL567" s="5"/>
      <c r="BM567" s="5"/>
      <c r="BN567" s="5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40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</row>
    <row r="568" spans="1:114" x14ac:dyDescent="0.25">
      <c r="A568" s="18">
        <v>45851</v>
      </c>
      <c r="B568" s="42">
        <v>16377.86</v>
      </c>
      <c r="C568" s="42">
        <v>15655.68</v>
      </c>
      <c r="D568" s="42">
        <v>16115.95</v>
      </c>
      <c r="E568" s="42">
        <v>16053.51</v>
      </c>
      <c r="F568" s="42">
        <v>16023.87</v>
      </c>
      <c r="G568" s="42">
        <v>15907.37</v>
      </c>
      <c r="H568" s="42">
        <v>15610.58</v>
      </c>
      <c r="I568" s="42">
        <v>15254.57</v>
      </c>
      <c r="J568" s="42">
        <v>16826.12</v>
      </c>
      <c r="K568" s="42">
        <v>17479.63</v>
      </c>
      <c r="L568" s="42">
        <v>16211.17</v>
      </c>
      <c r="M568" s="42">
        <v>15638.21</v>
      </c>
      <c r="N568" s="42">
        <v>15455.35</v>
      </c>
      <c r="O568" s="42">
        <v>15105.45</v>
      </c>
      <c r="P568" s="42">
        <v>15899.55</v>
      </c>
      <c r="Q568" s="42">
        <v>18496.62</v>
      </c>
      <c r="R568" s="42">
        <v>20664.849999999999</v>
      </c>
      <c r="S568" s="42">
        <v>21953.02</v>
      </c>
      <c r="T568" s="42">
        <v>22722.240000000002</v>
      </c>
      <c r="U568" s="42">
        <v>23178.87</v>
      </c>
      <c r="V568" s="42">
        <v>21447.79</v>
      </c>
      <c r="W568" s="42">
        <v>19484.38</v>
      </c>
      <c r="X568" s="42">
        <v>17428.759999999998</v>
      </c>
      <c r="Y568" s="42">
        <v>16104.97</v>
      </c>
      <c r="Z568" s="5"/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421096.37</v>
      </c>
      <c r="AE568" s="5">
        <f t="shared" si="67"/>
        <v>421096.37</v>
      </c>
      <c r="AG568" s="2">
        <f t="shared" si="68"/>
        <v>7</v>
      </c>
      <c r="AH568" s="2">
        <f t="shared" si="69"/>
        <v>2025</v>
      </c>
      <c r="AJ568" s="5">
        <f t="shared" si="70"/>
        <v>23178.87</v>
      </c>
      <c r="AK568" s="2">
        <f t="shared" si="71"/>
        <v>20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BL568" s="5"/>
      <c r="BM568" s="5"/>
      <c r="BN568" s="5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40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</row>
    <row r="569" spans="1:114" x14ac:dyDescent="0.25">
      <c r="A569" s="18">
        <v>45852</v>
      </c>
      <c r="B569" s="42">
        <v>15815.4</v>
      </c>
      <c r="C569" s="42">
        <v>15070.92</v>
      </c>
      <c r="D569" s="42">
        <v>15509.04</v>
      </c>
      <c r="E569" s="42">
        <v>16252.31</v>
      </c>
      <c r="F569" s="42">
        <v>16796.71</v>
      </c>
      <c r="G569" s="42">
        <v>17201.05</v>
      </c>
      <c r="H569" s="42">
        <v>17764.05</v>
      </c>
      <c r="I569" s="42">
        <v>17275.419999999998</v>
      </c>
      <c r="J569" s="42">
        <v>18935.78</v>
      </c>
      <c r="K569" s="42">
        <v>21921.22</v>
      </c>
      <c r="L569" s="42">
        <v>20870.009999999998</v>
      </c>
      <c r="M569" s="42">
        <v>22646.63</v>
      </c>
      <c r="N569" s="42">
        <v>23241.96</v>
      </c>
      <c r="O569" s="42">
        <v>24946.080000000002</v>
      </c>
      <c r="P569" s="42">
        <v>26075.78</v>
      </c>
      <c r="Q569" s="42">
        <v>26855.919999999998</v>
      </c>
      <c r="R569" s="42">
        <v>28123.25</v>
      </c>
      <c r="S569" s="42">
        <v>26397.98</v>
      </c>
      <c r="T569" s="42">
        <v>24675.69</v>
      </c>
      <c r="U569" s="42">
        <v>23707.33</v>
      </c>
      <c r="V569" s="42">
        <v>22063.69</v>
      </c>
      <c r="W569" s="42">
        <v>19818.39</v>
      </c>
      <c r="X569" s="42">
        <v>17894.03</v>
      </c>
      <c r="Y569" s="42">
        <v>16799.98</v>
      </c>
      <c r="Z569" s="5"/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365449.16000000003</v>
      </c>
      <c r="AD569" s="5">
        <f t="shared" si="66"/>
        <v>131209.45999999996</v>
      </c>
      <c r="AE569" s="5">
        <f t="shared" si="67"/>
        <v>496658.62</v>
      </c>
      <c r="AG569" s="2">
        <f t="shared" si="68"/>
        <v>7</v>
      </c>
      <c r="AH569" s="2">
        <f t="shared" si="69"/>
        <v>2025</v>
      </c>
      <c r="AJ569" s="5">
        <f t="shared" si="70"/>
        <v>28123.25</v>
      </c>
      <c r="AK569" s="2">
        <f t="shared" si="71"/>
        <v>17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BL569" s="5"/>
      <c r="BM569" s="5"/>
      <c r="BN569" s="5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40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</row>
    <row r="570" spans="1:114" x14ac:dyDescent="0.25">
      <c r="A570" s="18">
        <v>45853</v>
      </c>
      <c r="B570" s="42">
        <v>16528.96</v>
      </c>
      <c r="C570" s="42">
        <v>15861.38</v>
      </c>
      <c r="D570" s="42">
        <v>16197.88</v>
      </c>
      <c r="E570" s="42">
        <v>16784.990000000002</v>
      </c>
      <c r="F570" s="42">
        <v>17507.14</v>
      </c>
      <c r="G570" s="42">
        <v>17672.84</v>
      </c>
      <c r="H570" s="42">
        <v>18476.53</v>
      </c>
      <c r="I570" s="42">
        <v>17234.22</v>
      </c>
      <c r="J570" s="42">
        <v>16006.44</v>
      </c>
      <c r="K570" s="42">
        <v>17341.79</v>
      </c>
      <c r="L570" s="42">
        <v>16421.169999999998</v>
      </c>
      <c r="M570" s="42">
        <v>18351.57</v>
      </c>
      <c r="N570" s="42">
        <v>19765.34</v>
      </c>
      <c r="O570" s="42">
        <v>21795.56</v>
      </c>
      <c r="P570" s="42">
        <v>23932.98</v>
      </c>
      <c r="Q570" s="42">
        <v>26245.21</v>
      </c>
      <c r="R570" s="42">
        <v>29936.7</v>
      </c>
      <c r="S570" s="42">
        <v>28934.68</v>
      </c>
      <c r="T570" s="42">
        <v>29214.66</v>
      </c>
      <c r="U570" s="42">
        <v>28652.86</v>
      </c>
      <c r="V570" s="42">
        <v>27235.599999999999</v>
      </c>
      <c r="W570" s="42">
        <v>24766.86</v>
      </c>
      <c r="X570" s="42">
        <v>21312.26</v>
      </c>
      <c r="Y570" s="42">
        <v>20204.52</v>
      </c>
      <c r="Z570" s="5"/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367147.89999999997</v>
      </c>
      <c r="AD570" s="5">
        <f t="shared" si="66"/>
        <v>139234.24000000005</v>
      </c>
      <c r="AE570" s="5">
        <f t="shared" si="67"/>
        <v>506382.14</v>
      </c>
      <c r="AG570" s="2">
        <f t="shared" si="68"/>
        <v>7</v>
      </c>
      <c r="AH570" s="2">
        <f t="shared" si="69"/>
        <v>2025</v>
      </c>
      <c r="AJ570" s="5">
        <f t="shared" si="70"/>
        <v>29936.7</v>
      </c>
      <c r="AK570" s="2">
        <f t="shared" si="71"/>
        <v>17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BL570" s="5"/>
      <c r="BM570" s="5"/>
      <c r="BN570" s="5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40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</row>
    <row r="571" spans="1:114" x14ac:dyDescent="0.25">
      <c r="A571" s="18">
        <v>45854</v>
      </c>
      <c r="B571" s="42">
        <v>19208.46</v>
      </c>
      <c r="C571" s="42">
        <v>18535.82</v>
      </c>
      <c r="D571" s="42">
        <v>18707.689999999999</v>
      </c>
      <c r="E571" s="42">
        <v>19111.16</v>
      </c>
      <c r="F571" s="42">
        <v>19377.47</v>
      </c>
      <c r="G571" s="42">
        <v>19043.59</v>
      </c>
      <c r="H571" s="42">
        <v>19024.57</v>
      </c>
      <c r="I571" s="42">
        <v>17149.82</v>
      </c>
      <c r="J571" s="42">
        <v>17459.419999999998</v>
      </c>
      <c r="K571" s="42">
        <v>21103.45</v>
      </c>
      <c r="L571" s="42">
        <v>20058.78</v>
      </c>
      <c r="M571" s="42">
        <v>22381.65</v>
      </c>
      <c r="N571" s="42">
        <v>24515.02</v>
      </c>
      <c r="O571" s="42">
        <v>26560.880000000001</v>
      </c>
      <c r="P571" s="42">
        <v>28409.7</v>
      </c>
      <c r="Q571" s="42">
        <v>29533.78</v>
      </c>
      <c r="R571" s="42">
        <v>32115.23</v>
      </c>
      <c r="S571" s="42">
        <v>31812.99</v>
      </c>
      <c r="T571" s="42">
        <v>30447.85</v>
      </c>
      <c r="U571" s="42">
        <v>29754.77</v>
      </c>
      <c r="V571" s="42">
        <v>27836.57</v>
      </c>
      <c r="W571" s="42">
        <v>24886.36</v>
      </c>
      <c r="X571" s="42">
        <v>21975.86</v>
      </c>
      <c r="Y571" s="42">
        <v>20449.91</v>
      </c>
      <c r="Z571" s="5"/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406002.13</v>
      </c>
      <c r="AD571" s="5">
        <f t="shared" si="66"/>
        <v>153458.67000000004</v>
      </c>
      <c r="AE571" s="5">
        <f t="shared" si="67"/>
        <v>559460.80000000005</v>
      </c>
      <c r="AG571" s="2">
        <f t="shared" si="68"/>
        <v>7</v>
      </c>
      <c r="AH571" s="2">
        <f t="shared" si="69"/>
        <v>2025</v>
      </c>
      <c r="AJ571" s="5">
        <f t="shared" si="70"/>
        <v>32115.23</v>
      </c>
      <c r="AK571" s="2">
        <f t="shared" si="71"/>
        <v>17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BL571" s="5"/>
      <c r="BM571" s="5"/>
      <c r="BN571" s="5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40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</row>
    <row r="572" spans="1:114" x14ac:dyDescent="0.25">
      <c r="A572" s="18">
        <v>45855</v>
      </c>
      <c r="B572" s="42">
        <v>19416.439999999999</v>
      </c>
      <c r="C572" s="42">
        <v>18763.45</v>
      </c>
      <c r="D572" s="42">
        <v>18770.48</v>
      </c>
      <c r="E572" s="42">
        <v>19449.28</v>
      </c>
      <c r="F572" s="42">
        <v>19542.79</v>
      </c>
      <c r="G572" s="42">
        <v>19779.63</v>
      </c>
      <c r="H572" s="42">
        <v>20212.349999999999</v>
      </c>
      <c r="I572" s="42">
        <v>19395.38</v>
      </c>
      <c r="J572" s="42">
        <v>20492.21</v>
      </c>
      <c r="K572" s="42">
        <v>23794.46</v>
      </c>
      <c r="L572" s="42">
        <v>22054.97</v>
      </c>
      <c r="M572" s="42">
        <v>22805.96</v>
      </c>
      <c r="N572" s="42">
        <v>23324.1</v>
      </c>
      <c r="O572" s="42">
        <v>25108.39</v>
      </c>
      <c r="P572" s="42">
        <v>27676.77</v>
      </c>
      <c r="Q572" s="42">
        <v>29499.65</v>
      </c>
      <c r="R572" s="42">
        <v>30459.07</v>
      </c>
      <c r="S572" s="42">
        <v>30280.67</v>
      </c>
      <c r="T572" s="42">
        <v>27205.11</v>
      </c>
      <c r="U572" s="42">
        <v>25797.279999999999</v>
      </c>
      <c r="V572" s="42">
        <v>24891.55</v>
      </c>
      <c r="W572" s="42">
        <v>22205.18</v>
      </c>
      <c r="X572" s="42">
        <v>19854.03</v>
      </c>
      <c r="Y572" s="42">
        <v>18433.689999999999</v>
      </c>
      <c r="Z572" s="5"/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394844.77999999991</v>
      </c>
      <c r="AD572" s="5">
        <f t="shared" si="66"/>
        <v>154368.1100000001</v>
      </c>
      <c r="AE572" s="5">
        <f t="shared" si="67"/>
        <v>549212.89</v>
      </c>
      <c r="AG572" s="2">
        <f t="shared" si="68"/>
        <v>7</v>
      </c>
      <c r="AH572" s="2">
        <f t="shared" si="69"/>
        <v>2025</v>
      </c>
      <c r="AJ572" s="5">
        <f t="shared" si="70"/>
        <v>30459.07</v>
      </c>
      <c r="AK572" s="2">
        <f t="shared" si="71"/>
        <v>17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BL572" s="5"/>
      <c r="BM572" s="5"/>
      <c r="BN572" s="5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40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</row>
    <row r="573" spans="1:114" x14ac:dyDescent="0.25">
      <c r="A573" s="18">
        <v>45856</v>
      </c>
      <c r="B573" s="42">
        <v>18316.09</v>
      </c>
      <c r="C573" s="42">
        <v>17430.5</v>
      </c>
      <c r="D573" s="42">
        <v>18058.150000000001</v>
      </c>
      <c r="E573" s="42">
        <v>18659.77</v>
      </c>
      <c r="F573" s="42">
        <v>18797.490000000002</v>
      </c>
      <c r="G573" s="42">
        <v>17943.150000000001</v>
      </c>
      <c r="H573" s="42">
        <v>17677.07</v>
      </c>
      <c r="I573" s="42">
        <v>15121.32</v>
      </c>
      <c r="J573" s="42">
        <v>15046.48</v>
      </c>
      <c r="K573" s="42">
        <v>17496.669999999998</v>
      </c>
      <c r="L573" s="42">
        <v>14694.77</v>
      </c>
      <c r="M573" s="42">
        <v>15415.68</v>
      </c>
      <c r="N573" s="42">
        <v>15760.89</v>
      </c>
      <c r="O573" s="42">
        <v>16094.3</v>
      </c>
      <c r="P573" s="42">
        <v>17548.02</v>
      </c>
      <c r="Q573" s="42">
        <v>17095.95</v>
      </c>
      <c r="R573" s="42">
        <v>19866.21</v>
      </c>
      <c r="S573" s="42">
        <v>21703.56</v>
      </c>
      <c r="T573" s="42">
        <v>22396.52</v>
      </c>
      <c r="U573" s="42">
        <v>22867.99</v>
      </c>
      <c r="V573" s="42">
        <v>21541.24</v>
      </c>
      <c r="W573" s="42">
        <v>19533.97</v>
      </c>
      <c r="X573" s="42">
        <v>17668.97</v>
      </c>
      <c r="Y573" s="42">
        <v>16406.32</v>
      </c>
      <c r="Z573" s="5"/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289852.53999999992</v>
      </c>
      <c r="AD573" s="5">
        <f t="shared" si="66"/>
        <v>143288.53999999998</v>
      </c>
      <c r="AE573" s="5">
        <f t="shared" si="67"/>
        <v>433141.0799999999</v>
      </c>
      <c r="AG573" s="2">
        <f t="shared" si="68"/>
        <v>7</v>
      </c>
      <c r="AH573" s="2">
        <f t="shared" si="69"/>
        <v>2025</v>
      </c>
      <c r="AJ573" s="5">
        <f t="shared" si="70"/>
        <v>22867.99</v>
      </c>
      <c r="AK573" s="2">
        <f t="shared" si="71"/>
        <v>20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BL573" s="5"/>
      <c r="BM573" s="5"/>
      <c r="BN573" s="5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40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</row>
    <row r="574" spans="1:114" x14ac:dyDescent="0.25">
      <c r="A574" s="18">
        <v>45857</v>
      </c>
      <c r="B574" s="42">
        <v>15772.93</v>
      </c>
      <c r="C574" s="42">
        <v>15026.08</v>
      </c>
      <c r="D574" s="42">
        <v>15423.48</v>
      </c>
      <c r="E574" s="42">
        <v>15556.91</v>
      </c>
      <c r="F574" s="42">
        <v>15522.96</v>
      </c>
      <c r="G574" s="42">
        <v>14801.54</v>
      </c>
      <c r="H574" s="42">
        <v>14166.59</v>
      </c>
      <c r="I574" s="42">
        <v>12006.56</v>
      </c>
      <c r="J574" s="42">
        <v>11496.15</v>
      </c>
      <c r="K574" s="42">
        <v>13248.48</v>
      </c>
      <c r="L574" s="42">
        <v>11757.22</v>
      </c>
      <c r="M574" s="42">
        <v>14863.87</v>
      </c>
      <c r="N574" s="42">
        <v>15346.82</v>
      </c>
      <c r="O574" s="42">
        <v>15918.45</v>
      </c>
      <c r="P574" s="42">
        <v>17693.89</v>
      </c>
      <c r="Q574" s="42">
        <v>19589.78</v>
      </c>
      <c r="R574" s="42">
        <v>20501.189999999999</v>
      </c>
      <c r="S574" s="42">
        <v>21511.02</v>
      </c>
      <c r="T574" s="42">
        <v>21127.26</v>
      </c>
      <c r="U574" s="42">
        <v>21257.22</v>
      </c>
      <c r="V574" s="42">
        <v>20512.13</v>
      </c>
      <c r="W574" s="42">
        <v>19034.740000000002</v>
      </c>
      <c r="X574" s="42">
        <v>17512.580000000002</v>
      </c>
      <c r="Y574" s="42">
        <v>16272.7</v>
      </c>
      <c r="Z574" s="5"/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395920.55000000005</v>
      </c>
      <c r="AE574" s="5">
        <f t="shared" si="67"/>
        <v>395920.55000000005</v>
      </c>
      <c r="AG574" s="2">
        <f t="shared" si="68"/>
        <v>7</v>
      </c>
      <c r="AH574" s="2">
        <f t="shared" si="69"/>
        <v>2025</v>
      </c>
      <c r="AJ574" s="5">
        <f t="shared" si="70"/>
        <v>21511.02</v>
      </c>
      <c r="AK574" s="2">
        <f t="shared" si="71"/>
        <v>18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BL574" s="5"/>
      <c r="BM574" s="5"/>
      <c r="BN574" s="5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40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</row>
    <row r="575" spans="1:114" x14ac:dyDescent="0.25">
      <c r="A575" s="18">
        <v>45858</v>
      </c>
      <c r="B575" s="42">
        <v>15848.65</v>
      </c>
      <c r="C575" s="42">
        <v>15485.97</v>
      </c>
      <c r="D575" s="42">
        <v>15679.02</v>
      </c>
      <c r="E575" s="42">
        <v>16121.68</v>
      </c>
      <c r="F575" s="42">
        <v>15965.97</v>
      </c>
      <c r="G575" s="42">
        <v>15843.91</v>
      </c>
      <c r="H575" s="42">
        <v>15718.34</v>
      </c>
      <c r="I575" s="42">
        <v>15616.86</v>
      </c>
      <c r="J575" s="42">
        <v>18036.07</v>
      </c>
      <c r="K575" s="42">
        <v>20727.03</v>
      </c>
      <c r="L575" s="42">
        <v>20637.689999999999</v>
      </c>
      <c r="M575" s="42">
        <v>22600.43</v>
      </c>
      <c r="N575" s="42">
        <v>23576.41</v>
      </c>
      <c r="O575" s="42">
        <v>25726.560000000001</v>
      </c>
      <c r="P575" s="42">
        <v>27100.95</v>
      </c>
      <c r="Q575" s="42">
        <v>26095.1</v>
      </c>
      <c r="R575" s="42">
        <v>26946.18</v>
      </c>
      <c r="S575" s="42">
        <v>25530.05</v>
      </c>
      <c r="T575" s="42">
        <v>22754.76</v>
      </c>
      <c r="U575" s="42">
        <v>21679.16</v>
      </c>
      <c r="V575" s="42">
        <v>19949.080000000002</v>
      </c>
      <c r="W575" s="42">
        <v>18087.55</v>
      </c>
      <c r="X575" s="42">
        <v>16386.169999999998</v>
      </c>
      <c r="Y575" s="42">
        <v>15383.07</v>
      </c>
      <c r="Z575" s="5"/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477496.65999999992</v>
      </c>
      <c r="AE575" s="5">
        <f t="shared" si="67"/>
        <v>477496.65999999992</v>
      </c>
      <c r="AG575" s="2">
        <f t="shared" si="68"/>
        <v>7</v>
      </c>
      <c r="AH575" s="2">
        <f t="shared" si="69"/>
        <v>2025</v>
      </c>
      <c r="AJ575" s="5">
        <f t="shared" si="70"/>
        <v>27100.95</v>
      </c>
      <c r="AK575" s="2">
        <f t="shared" si="71"/>
        <v>15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BL575" s="5"/>
      <c r="BM575" s="5"/>
      <c r="BN575" s="5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40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</row>
    <row r="576" spans="1:114" x14ac:dyDescent="0.25">
      <c r="A576" s="18">
        <v>45859</v>
      </c>
      <c r="B576" s="42">
        <v>15360.54</v>
      </c>
      <c r="C576" s="42">
        <v>15171.2</v>
      </c>
      <c r="D576" s="42">
        <v>15477.66</v>
      </c>
      <c r="E576" s="42">
        <v>15938.85</v>
      </c>
      <c r="F576" s="42">
        <v>16674.689999999999</v>
      </c>
      <c r="G576" s="42">
        <v>16510.37</v>
      </c>
      <c r="H576" s="42">
        <v>16311.98</v>
      </c>
      <c r="I576" s="42">
        <v>14183.76</v>
      </c>
      <c r="J576" s="42">
        <v>13528.78</v>
      </c>
      <c r="K576" s="42">
        <v>16201.75</v>
      </c>
      <c r="L576" s="42">
        <v>14588.37</v>
      </c>
      <c r="M576" s="42">
        <v>16631.240000000002</v>
      </c>
      <c r="N576" s="42">
        <v>16461.689999999999</v>
      </c>
      <c r="O576" s="42">
        <v>15919.29</v>
      </c>
      <c r="P576" s="42">
        <v>17142.77</v>
      </c>
      <c r="Q576" s="42">
        <v>19704.080000000002</v>
      </c>
      <c r="R576" s="42">
        <v>18961.599999999999</v>
      </c>
      <c r="S576" s="42">
        <v>19199.419999999998</v>
      </c>
      <c r="T576" s="42">
        <v>20096.43</v>
      </c>
      <c r="U576" s="42">
        <v>20664.79</v>
      </c>
      <c r="V576" s="42">
        <v>19883.77</v>
      </c>
      <c r="W576" s="42">
        <v>18164.72</v>
      </c>
      <c r="X576" s="42">
        <v>16248.97</v>
      </c>
      <c r="Y576" s="42">
        <v>14889.35</v>
      </c>
      <c r="Z576" s="5"/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277581.43</v>
      </c>
      <c r="AD576" s="5">
        <f t="shared" si="66"/>
        <v>126334.63999999984</v>
      </c>
      <c r="AE576" s="5">
        <f t="shared" si="67"/>
        <v>403916.06999999983</v>
      </c>
      <c r="AG576" s="2">
        <f t="shared" si="68"/>
        <v>7</v>
      </c>
      <c r="AH576" s="2">
        <f t="shared" si="69"/>
        <v>2025</v>
      </c>
      <c r="AJ576" s="5">
        <f t="shared" si="70"/>
        <v>20664.79</v>
      </c>
      <c r="AK576" s="2">
        <f t="shared" si="71"/>
        <v>20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BL576" s="5"/>
      <c r="BM576" s="5"/>
      <c r="BN576" s="5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40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</row>
    <row r="577" spans="1:114" x14ac:dyDescent="0.25">
      <c r="A577" s="18">
        <v>45860</v>
      </c>
      <c r="B577" s="42">
        <v>14468.61</v>
      </c>
      <c r="C577" s="42">
        <v>14028.06</v>
      </c>
      <c r="D577" s="42">
        <v>14227.3</v>
      </c>
      <c r="E577" s="42">
        <v>14845.94</v>
      </c>
      <c r="F577" s="42">
        <v>15238.52</v>
      </c>
      <c r="G577" s="42">
        <v>15340.58</v>
      </c>
      <c r="H577" s="42">
        <v>15475.12</v>
      </c>
      <c r="I577" s="42">
        <v>12631.73</v>
      </c>
      <c r="J577" s="42">
        <v>11439.87</v>
      </c>
      <c r="K577" s="42">
        <v>12388.14</v>
      </c>
      <c r="L577" s="42">
        <v>12876.78</v>
      </c>
      <c r="M577" s="42">
        <v>13454.61</v>
      </c>
      <c r="N577" s="42">
        <v>13046.13</v>
      </c>
      <c r="O577" s="42">
        <v>13415.52</v>
      </c>
      <c r="P577" s="42">
        <v>14859.39</v>
      </c>
      <c r="Q577" s="42">
        <v>16682.43</v>
      </c>
      <c r="R577" s="42">
        <v>19576.77</v>
      </c>
      <c r="S577" s="42">
        <v>20009.79</v>
      </c>
      <c r="T577" s="42">
        <v>21293.95</v>
      </c>
      <c r="U577" s="42">
        <v>21453.18</v>
      </c>
      <c r="V577" s="42">
        <v>20582</v>
      </c>
      <c r="W577" s="42">
        <v>18585.900000000001</v>
      </c>
      <c r="X577" s="42">
        <v>16290.23</v>
      </c>
      <c r="Y577" s="42">
        <v>15315.84</v>
      </c>
      <c r="Z577" s="5"/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258586.42</v>
      </c>
      <c r="AD577" s="5">
        <f t="shared" si="66"/>
        <v>118939.97</v>
      </c>
      <c r="AE577" s="5">
        <f t="shared" si="67"/>
        <v>377526.39</v>
      </c>
      <c r="AG577" s="2">
        <f t="shared" si="68"/>
        <v>7</v>
      </c>
      <c r="AH577" s="2">
        <f t="shared" si="69"/>
        <v>2025</v>
      </c>
      <c r="AJ577" s="5">
        <f t="shared" si="70"/>
        <v>21453.18</v>
      </c>
      <c r="AK577" s="2">
        <f t="shared" si="71"/>
        <v>20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BL577" s="5"/>
      <c r="BM577" s="5"/>
      <c r="BN577" s="5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40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</row>
    <row r="578" spans="1:114" x14ac:dyDescent="0.25">
      <c r="A578" s="18">
        <v>45861</v>
      </c>
      <c r="B578" s="42">
        <v>14818.98</v>
      </c>
      <c r="C578" s="42">
        <v>14237.59</v>
      </c>
      <c r="D578" s="42">
        <v>14330.38</v>
      </c>
      <c r="E578" s="42">
        <v>15146.59</v>
      </c>
      <c r="F578" s="42">
        <v>15407.53</v>
      </c>
      <c r="G578" s="42">
        <v>15360.67</v>
      </c>
      <c r="H578" s="42">
        <v>15019.86</v>
      </c>
      <c r="I578" s="42">
        <v>12952.69</v>
      </c>
      <c r="J578" s="42">
        <v>12241.1</v>
      </c>
      <c r="K578" s="42">
        <v>13179.04</v>
      </c>
      <c r="L578" s="42">
        <v>12807.81</v>
      </c>
      <c r="M578" s="42">
        <v>13887.29</v>
      </c>
      <c r="N578" s="42">
        <v>15575.03</v>
      </c>
      <c r="O578" s="42">
        <v>16522.96</v>
      </c>
      <c r="P578" s="42">
        <v>17782.169999999998</v>
      </c>
      <c r="Q578" s="42">
        <v>19527.650000000001</v>
      </c>
      <c r="R578" s="42">
        <v>20937.62</v>
      </c>
      <c r="S578" s="42">
        <v>21941.26</v>
      </c>
      <c r="T578" s="42">
        <v>22127.03</v>
      </c>
      <c r="U578" s="42">
        <v>22742.7</v>
      </c>
      <c r="V578" s="42">
        <v>21720.12</v>
      </c>
      <c r="W578" s="42">
        <v>19736.8</v>
      </c>
      <c r="X578" s="42">
        <v>17460.419999999998</v>
      </c>
      <c r="Y578" s="42">
        <v>16107.28</v>
      </c>
      <c r="Z578" s="5"/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281141.69</v>
      </c>
      <c r="AD578" s="5">
        <f t="shared" si="66"/>
        <v>120428.88</v>
      </c>
      <c r="AE578" s="5">
        <f t="shared" si="67"/>
        <v>401570.57</v>
      </c>
      <c r="AG578" s="2">
        <f t="shared" si="68"/>
        <v>7</v>
      </c>
      <c r="AH578" s="2">
        <f t="shared" si="69"/>
        <v>2025</v>
      </c>
      <c r="AJ578" s="5">
        <f t="shared" si="70"/>
        <v>22742.7</v>
      </c>
      <c r="AK578" s="2">
        <f t="shared" si="71"/>
        <v>20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BL578" s="5"/>
      <c r="BM578" s="5"/>
      <c r="BN578" s="5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40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</row>
    <row r="579" spans="1:114" x14ac:dyDescent="0.25">
      <c r="A579" s="18">
        <v>45862</v>
      </c>
      <c r="B579" s="42">
        <v>15836.72</v>
      </c>
      <c r="C579" s="42">
        <v>15202.96</v>
      </c>
      <c r="D579" s="42">
        <v>15432.79</v>
      </c>
      <c r="E579" s="42">
        <v>16204.51</v>
      </c>
      <c r="F579" s="42">
        <v>16261.56</v>
      </c>
      <c r="G579" s="42">
        <v>16434.98</v>
      </c>
      <c r="H579" s="42">
        <v>16943.62</v>
      </c>
      <c r="I579" s="42">
        <v>15187.67</v>
      </c>
      <c r="J579" s="42">
        <v>14366.19</v>
      </c>
      <c r="K579" s="42">
        <v>15626.66</v>
      </c>
      <c r="L579" s="42">
        <v>14738.58</v>
      </c>
      <c r="M579" s="42">
        <v>16518.849999999999</v>
      </c>
      <c r="N579" s="42">
        <v>17849.36</v>
      </c>
      <c r="O579" s="42">
        <v>19431.28</v>
      </c>
      <c r="P579" s="42">
        <v>20969.36</v>
      </c>
      <c r="Q579" s="42">
        <v>26843.32</v>
      </c>
      <c r="R579" s="42">
        <v>28018.67</v>
      </c>
      <c r="S579" s="42">
        <v>25478.1</v>
      </c>
      <c r="T579" s="42">
        <v>24253.67</v>
      </c>
      <c r="U579" s="42">
        <v>24261.09</v>
      </c>
      <c r="V579" s="42">
        <v>23218.98</v>
      </c>
      <c r="W579" s="42">
        <v>20784.810000000001</v>
      </c>
      <c r="X579" s="42">
        <v>18731.099999999999</v>
      </c>
      <c r="Y579" s="42">
        <v>17621.03</v>
      </c>
      <c r="Z579" s="5"/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326277.69</v>
      </c>
      <c r="AD579" s="5">
        <f t="shared" si="66"/>
        <v>129938.16999999998</v>
      </c>
      <c r="AE579" s="5">
        <f t="shared" si="67"/>
        <v>456215.86</v>
      </c>
      <c r="AG579" s="2">
        <f t="shared" si="68"/>
        <v>7</v>
      </c>
      <c r="AH579" s="2">
        <f t="shared" si="69"/>
        <v>2025</v>
      </c>
      <c r="AJ579" s="5">
        <f t="shared" si="70"/>
        <v>28018.67</v>
      </c>
      <c r="AK579" s="2">
        <f t="shared" si="71"/>
        <v>17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BL579" s="5"/>
      <c r="BM579" s="5"/>
      <c r="BN579" s="5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40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</row>
    <row r="580" spans="1:114" x14ac:dyDescent="0.25">
      <c r="A580" s="18">
        <v>45863</v>
      </c>
      <c r="B580" s="42">
        <v>17342.400000000001</v>
      </c>
      <c r="C580" s="42">
        <v>16798.77</v>
      </c>
      <c r="D580" s="42">
        <v>17264.099999999999</v>
      </c>
      <c r="E580" s="42">
        <v>17588.93</v>
      </c>
      <c r="F580" s="42">
        <v>17731.419999999998</v>
      </c>
      <c r="G580" s="42">
        <v>17704.18</v>
      </c>
      <c r="H580" s="42">
        <v>18069.07</v>
      </c>
      <c r="I580" s="42">
        <v>16909.849999999999</v>
      </c>
      <c r="J580" s="42">
        <v>18573.63</v>
      </c>
      <c r="K580" s="42">
        <v>20453.38</v>
      </c>
      <c r="L580" s="42">
        <v>20890.45</v>
      </c>
      <c r="M580" s="42">
        <v>26163.77</v>
      </c>
      <c r="N580" s="42">
        <v>26037.66</v>
      </c>
      <c r="O580" s="42">
        <v>28814.73</v>
      </c>
      <c r="P580" s="42">
        <v>27294.23</v>
      </c>
      <c r="Q580" s="42">
        <v>30030.41</v>
      </c>
      <c r="R580" s="42">
        <v>29920.33</v>
      </c>
      <c r="S580" s="42">
        <v>27954.35</v>
      </c>
      <c r="T580" s="42">
        <v>24802.04</v>
      </c>
      <c r="U580" s="42">
        <v>24591.65</v>
      </c>
      <c r="V580" s="42">
        <v>23603.75</v>
      </c>
      <c r="W580" s="42">
        <v>21371.51</v>
      </c>
      <c r="X580" s="42">
        <v>19578.150000000001</v>
      </c>
      <c r="Y580" s="42">
        <v>17866.54</v>
      </c>
      <c r="Z580" s="5"/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386989.89</v>
      </c>
      <c r="AD580" s="5">
        <f t="shared" si="66"/>
        <v>140365.41000000003</v>
      </c>
      <c r="AE580" s="5">
        <f t="shared" si="67"/>
        <v>527355.30000000005</v>
      </c>
      <c r="AG580" s="2">
        <f t="shared" si="68"/>
        <v>7</v>
      </c>
      <c r="AH580" s="2">
        <f t="shared" si="69"/>
        <v>2025</v>
      </c>
      <c r="AJ580" s="5">
        <f t="shared" si="70"/>
        <v>30030.41</v>
      </c>
      <c r="AK580" s="2">
        <f t="shared" si="71"/>
        <v>16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BL580" s="5"/>
      <c r="BM580" s="5"/>
      <c r="BN580" s="5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40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</row>
    <row r="581" spans="1:114" x14ac:dyDescent="0.25">
      <c r="A581" s="18">
        <v>45864</v>
      </c>
      <c r="B581" s="42">
        <v>17149.599999999999</v>
      </c>
      <c r="C581" s="42">
        <v>16184.69</v>
      </c>
      <c r="D581" s="42">
        <v>16320.43</v>
      </c>
      <c r="E581" s="42">
        <v>16344.4</v>
      </c>
      <c r="F581" s="42">
        <v>16477.23</v>
      </c>
      <c r="G581" s="42">
        <v>15441.98</v>
      </c>
      <c r="H581" s="42">
        <v>14813.16</v>
      </c>
      <c r="I581" s="42">
        <v>12119.09</v>
      </c>
      <c r="J581" s="42">
        <v>10254.780000000001</v>
      </c>
      <c r="K581" s="42">
        <v>12949.01</v>
      </c>
      <c r="L581" s="42">
        <v>12590.96</v>
      </c>
      <c r="M581" s="42">
        <v>13836.78</v>
      </c>
      <c r="N581" s="42">
        <v>14067.56</v>
      </c>
      <c r="O581" s="42">
        <v>15389.99</v>
      </c>
      <c r="P581" s="42">
        <v>16259.77</v>
      </c>
      <c r="Q581" s="42">
        <v>18529.98</v>
      </c>
      <c r="R581" s="42">
        <v>20918.03</v>
      </c>
      <c r="S581" s="42">
        <v>22831.83</v>
      </c>
      <c r="T581" s="42">
        <v>23389.02</v>
      </c>
      <c r="U581" s="42">
        <v>23677.56</v>
      </c>
      <c r="V581" s="42">
        <v>22108.02</v>
      </c>
      <c r="W581" s="42">
        <v>20041.16</v>
      </c>
      <c r="X581" s="42">
        <v>17921</v>
      </c>
      <c r="Y581" s="42">
        <v>16734.080000000002</v>
      </c>
      <c r="Z581" s="5"/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406350.11</v>
      </c>
      <c r="AE581" s="5">
        <f t="shared" si="67"/>
        <v>406350.11</v>
      </c>
      <c r="AG581" s="2">
        <f t="shared" si="68"/>
        <v>7</v>
      </c>
      <c r="AH581" s="2">
        <f t="shared" si="69"/>
        <v>2025</v>
      </c>
      <c r="AJ581" s="5">
        <f t="shared" si="70"/>
        <v>23677.56</v>
      </c>
      <c r="AK581" s="2">
        <f t="shared" si="71"/>
        <v>20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BL581" s="5"/>
      <c r="BM581" s="5"/>
      <c r="BN581" s="5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40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</row>
    <row r="582" spans="1:114" x14ac:dyDescent="0.25">
      <c r="A582" s="18">
        <v>45865</v>
      </c>
      <c r="B582" s="42">
        <v>16209.74</v>
      </c>
      <c r="C582" s="42">
        <v>15562.68</v>
      </c>
      <c r="D582" s="42">
        <v>15395.98</v>
      </c>
      <c r="E582" s="42">
        <v>15908.74</v>
      </c>
      <c r="F582" s="42">
        <v>15587.75</v>
      </c>
      <c r="G582" s="42">
        <v>15071.12</v>
      </c>
      <c r="H582" s="42">
        <v>14139.82</v>
      </c>
      <c r="I582" s="42">
        <v>12289.31</v>
      </c>
      <c r="J582" s="42">
        <v>11414.03</v>
      </c>
      <c r="K582" s="42">
        <v>12720.12</v>
      </c>
      <c r="L582" s="42">
        <v>12923.88</v>
      </c>
      <c r="M582" s="42">
        <v>14393.71</v>
      </c>
      <c r="N582" s="42">
        <v>15788.62</v>
      </c>
      <c r="O582" s="42">
        <v>19348.2</v>
      </c>
      <c r="P582" s="42">
        <v>22895.200000000001</v>
      </c>
      <c r="Q582" s="42">
        <v>23372.71</v>
      </c>
      <c r="R582" s="42">
        <v>24339.9</v>
      </c>
      <c r="S582" s="42">
        <v>23100.75</v>
      </c>
      <c r="T582" s="42">
        <v>22610.49</v>
      </c>
      <c r="U582" s="42">
        <v>22724.09</v>
      </c>
      <c r="V582" s="42">
        <v>20991.05</v>
      </c>
      <c r="W582" s="42">
        <v>19156.400000000001</v>
      </c>
      <c r="X582" s="42">
        <v>17266.09</v>
      </c>
      <c r="Y582" s="42">
        <v>15852.43</v>
      </c>
      <c r="Z582" s="5"/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419062.81000000006</v>
      </c>
      <c r="AE582" s="5">
        <f t="shared" si="67"/>
        <v>419062.81000000006</v>
      </c>
      <c r="AG582" s="2">
        <f t="shared" si="68"/>
        <v>7</v>
      </c>
      <c r="AH582" s="2">
        <f t="shared" si="69"/>
        <v>2025</v>
      </c>
      <c r="AJ582" s="5">
        <f t="shared" si="70"/>
        <v>24339.9</v>
      </c>
      <c r="AK582" s="2">
        <f t="shared" si="71"/>
        <v>17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BL582" s="5"/>
      <c r="BM582" s="5"/>
      <c r="BN582" s="5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40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</row>
    <row r="583" spans="1:114" x14ac:dyDescent="0.25">
      <c r="A583" s="18">
        <v>45866</v>
      </c>
      <c r="B583" s="42">
        <v>15839.53</v>
      </c>
      <c r="C583" s="42">
        <v>15202.02</v>
      </c>
      <c r="D583" s="42">
        <v>15426.3</v>
      </c>
      <c r="E583" s="42">
        <v>16259.5</v>
      </c>
      <c r="F583" s="42">
        <v>16569.560000000001</v>
      </c>
      <c r="G583" s="42">
        <v>17122.54</v>
      </c>
      <c r="H583" s="42">
        <v>17712.189999999999</v>
      </c>
      <c r="I583" s="42">
        <v>17281.02</v>
      </c>
      <c r="J583" s="42">
        <v>17544.740000000002</v>
      </c>
      <c r="K583" s="42">
        <v>17307.990000000002</v>
      </c>
      <c r="L583" s="42">
        <v>15419.75</v>
      </c>
      <c r="M583" s="42">
        <v>17974.97</v>
      </c>
      <c r="N583" s="42">
        <v>20751.46</v>
      </c>
      <c r="O583" s="42">
        <v>21865.39</v>
      </c>
      <c r="P583" s="42">
        <v>23845.59</v>
      </c>
      <c r="Q583" s="42">
        <v>25694.29</v>
      </c>
      <c r="R583" s="42">
        <v>27805.86</v>
      </c>
      <c r="S583" s="42">
        <v>26787.03</v>
      </c>
      <c r="T583" s="42">
        <v>27058.71</v>
      </c>
      <c r="U583" s="42">
        <v>26524.44</v>
      </c>
      <c r="V583" s="42">
        <v>25563.919999999998</v>
      </c>
      <c r="W583" s="42">
        <v>21915.54</v>
      </c>
      <c r="X583" s="42">
        <v>19389.62</v>
      </c>
      <c r="Y583" s="42">
        <v>18162.68</v>
      </c>
      <c r="Z583" s="5"/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352730.31999999995</v>
      </c>
      <c r="AD583" s="5">
        <f t="shared" si="66"/>
        <v>132294.32</v>
      </c>
      <c r="AE583" s="5">
        <f t="shared" si="67"/>
        <v>485024.63999999996</v>
      </c>
      <c r="AG583" s="2">
        <f t="shared" si="68"/>
        <v>7</v>
      </c>
      <c r="AH583" s="2">
        <f t="shared" si="69"/>
        <v>2025</v>
      </c>
      <c r="AJ583" s="5">
        <f t="shared" si="70"/>
        <v>27805.86</v>
      </c>
      <c r="AK583" s="2">
        <f t="shared" si="71"/>
        <v>17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BL583" s="5"/>
      <c r="BM583" s="5"/>
      <c r="BN583" s="5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40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</row>
    <row r="584" spans="1:114" x14ac:dyDescent="0.25">
      <c r="A584" s="18">
        <v>45867</v>
      </c>
      <c r="B584" s="42">
        <v>17607.86</v>
      </c>
      <c r="C584" s="42">
        <v>17063.599999999999</v>
      </c>
      <c r="D584" s="42">
        <v>17271.080000000002</v>
      </c>
      <c r="E584" s="42">
        <v>17613.599999999999</v>
      </c>
      <c r="F584" s="42">
        <v>18158.79</v>
      </c>
      <c r="G584" s="42">
        <v>18231.349999999999</v>
      </c>
      <c r="H584" s="42">
        <v>17936.96</v>
      </c>
      <c r="I584" s="42">
        <v>15940.99</v>
      </c>
      <c r="J584" s="42">
        <v>16096.04</v>
      </c>
      <c r="K584" s="42">
        <v>18241.599999999999</v>
      </c>
      <c r="L584" s="42">
        <v>18367.02</v>
      </c>
      <c r="M584" s="42">
        <v>21031.96</v>
      </c>
      <c r="N584" s="42">
        <v>24193.88</v>
      </c>
      <c r="O584" s="42">
        <v>25552.66</v>
      </c>
      <c r="P584" s="42">
        <v>27577.83</v>
      </c>
      <c r="Q584" s="42">
        <v>29145.31</v>
      </c>
      <c r="R584" s="42">
        <v>29971.64</v>
      </c>
      <c r="S584" s="42">
        <v>30188.79</v>
      </c>
      <c r="T584" s="42">
        <v>29461.91</v>
      </c>
      <c r="U584" s="42">
        <v>28661.54</v>
      </c>
      <c r="V584" s="42">
        <v>26900.67</v>
      </c>
      <c r="W584" s="42">
        <v>24515.34</v>
      </c>
      <c r="X584" s="42">
        <v>21134.63</v>
      </c>
      <c r="Y584" s="42">
        <v>19545.21</v>
      </c>
      <c r="Z584" s="5"/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386981.81</v>
      </c>
      <c r="AD584" s="5">
        <f t="shared" si="66"/>
        <v>143428.4499999999</v>
      </c>
      <c r="AE584" s="5">
        <f t="shared" si="67"/>
        <v>530410.25999999989</v>
      </c>
      <c r="AG584" s="2">
        <f t="shared" si="68"/>
        <v>7</v>
      </c>
      <c r="AH584" s="2">
        <f t="shared" si="69"/>
        <v>2025</v>
      </c>
      <c r="AJ584" s="5">
        <f t="shared" si="70"/>
        <v>30188.79</v>
      </c>
      <c r="AK584" s="2">
        <f t="shared" si="71"/>
        <v>18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BL584" s="5"/>
      <c r="BM584" s="5"/>
      <c r="BN584" s="5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40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</row>
    <row r="585" spans="1:114" x14ac:dyDescent="0.25">
      <c r="A585" s="18">
        <v>45868</v>
      </c>
      <c r="B585" s="42">
        <v>18958.95</v>
      </c>
      <c r="C585" s="42">
        <v>18162.47</v>
      </c>
      <c r="D585" s="42">
        <v>18123.7</v>
      </c>
      <c r="E585" s="42">
        <v>18425.080000000002</v>
      </c>
      <c r="F585" s="42">
        <v>18432.09</v>
      </c>
      <c r="G585" s="42">
        <v>18465.03</v>
      </c>
      <c r="H585" s="42">
        <v>18276.099999999999</v>
      </c>
      <c r="I585" s="42">
        <v>16897.900000000001</v>
      </c>
      <c r="J585" s="42">
        <v>17098.740000000002</v>
      </c>
      <c r="K585" s="42">
        <v>19551.169999999998</v>
      </c>
      <c r="L585" s="42">
        <v>18034.48</v>
      </c>
      <c r="M585" s="42">
        <v>19319.2</v>
      </c>
      <c r="N585" s="42">
        <v>21516.84</v>
      </c>
      <c r="O585" s="42">
        <v>23388.7</v>
      </c>
      <c r="P585" s="42">
        <v>26068.84</v>
      </c>
      <c r="Q585" s="42">
        <v>29467.279999999999</v>
      </c>
      <c r="R585" s="42">
        <v>30649.71</v>
      </c>
      <c r="S585" s="42">
        <v>29270.77</v>
      </c>
      <c r="T585" s="42">
        <v>28381.23</v>
      </c>
      <c r="U585" s="42">
        <v>26878.77</v>
      </c>
      <c r="V585" s="42">
        <v>24810.67</v>
      </c>
      <c r="W585" s="42">
        <v>21983.3</v>
      </c>
      <c r="X585" s="42">
        <v>19889.75</v>
      </c>
      <c r="Y585" s="42">
        <v>18833.310000000001</v>
      </c>
      <c r="Z585" s="5"/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373207.35</v>
      </c>
      <c r="AD585" s="5">
        <f t="shared" si="66"/>
        <v>147676.7300000001</v>
      </c>
      <c r="AE585" s="5">
        <f t="shared" si="67"/>
        <v>520884.08000000007</v>
      </c>
      <c r="AG585" s="2">
        <f t="shared" si="68"/>
        <v>7</v>
      </c>
      <c r="AH585" s="2">
        <f t="shared" si="69"/>
        <v>2025</v>
      </c>
      <c r="AJ585" s="5">
        <f t="shared" si="70"/>
        <v>30649.71</v>
      </c>
      <c r="AK585" s="2">
        <f t="shared" si="71"/>
        <v>17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BL585" s="5"/>
      <c r="BM585" s="5"/>
      <c r="BN585" s="5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40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</row>
    <row r="586" spans="1:114" x14ac:dyDescent="0.25">
      <c r="A586" s="18">
        <v>45869</v>
      </c>
      <c r="B586" s="42">
        <v>18733.330000000002</v>
      </c>
      <c r="C586" s="42">
        <v>18293.78</v>
      </c>
      <c r="D586" s="42">
        <v>18601.62</v>
      </c>
      <c r="E586" s="42">
        <v>19125.47</v>
      </c>
      <c r="F586" s="42">
        <v>19330.79</v>
      </c>
      <c r="G586" s="42">
        <v>19838.95</v>
      </c>
      <c r="H586" s="42">
        <v>20175.32</v>
      </c>
      <c r="I586" s="42">
        <v>19450.18</v>
      </c>
      <c r="J586" s="42">
        <v>20635.43</v>
      </c>
      <c r="K586" s="42">
        <v>22154.86</v>
      </c>
      <c r="L586" s="42">
        <v>19219.22</v>
      </c>
      <c r="M586" s="42">
        <v>20801.79</v>
      </c>
      <c r="N586" s="42">
        <v>22179.57</v>
      </c>
      <c r="O586" s="42">
        <v>23425.1</v>
      </c>
      <c r="P586" s="42">
        <v>24685.99</v>
      </c>
      <c r="Q586" s="42">
        <v>26528.53</v>
      </c>
      <c r="R586" s="42">
        <v>27596.42</v>
      </c>
      <c r="S586" s="42">
        <v>26525.43</v>
      </c>
      <c r="T586" s="42">
        <v>23830.47</v>
      </c>
      <c r="U586" s="42">
        <v>22727.439999999999</v>
      </c>
      <c r="V586" s="42">
        <v>20889.13</v>
      </c>
      <c r="W586" s="42">
        <v>18822.849999999999</v>
      </c>
      <c r="X586" s="42">
        <v>17048.759999999998</v>
      </c>
      <c r="Y586" s="42">
        <v>16305.3</v>
      </c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5</v>
      </c>
      <c r="AC586" s="2">
        <f t="shared" ref="AC586:AC647" si="73">IF(AND(AB586&gt;1,AB586&lt;7,AA586&lt;1),SUM(I586:X586),0)</f>
        <v>356521.17</v>
      </c>
      <c r="AD586" s="5">
        <f t="shared" ref="AD586:AD647" si="74">AE586-AC586</f>
        <v>150404.55999999988</v>
      </c>
      <c r="AE586" s="5">
        <f t="shared" ref="AE586:AE647" si="75">SUM(B586:Y586)</f>
        <v>506925.72999999986</v>
      </c>
      <c r="AG586" s="2">
        <f t="shared" ref="AG586:AG647" si="76">MONTH(A586)</f>
        <v>7</v>
      </c>
      <c r="AH586" s="2">
        <f t="shared" ref="AH586:AH647" si="77">YEAR(A586)</f>
        <v>2025</v>
      </c>
      <c r="AJ586" s="5">
        <f t="shared" ref="AJ586:AJ647" si="78">MAX(B586:Y586)</f>
        <v>27596.42</v>
      </c>
      <c r="AK586" s="2">
        <f t="shared" ref="AK586:AK647" si="79">IF(AE586&gt;0,INDEX(B$8:Y$8,MATCH(AJ586,B586:Y586,0)),"")</f>
        <v>17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BL586" s="5"/>
      <c r="BM586" s="5"/>
      <c r="BN586" s="5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40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</row>
    <row r="587" spans="1:114" x14ac:dyDescent="0.25">
      <c r="A587" s="18">
        <v>45870</v>
      </c>
      <c r="B587" s="42">
        <v>15241.6</v>
      </c>
      <c r="C587" s="42">
        <v>16296.34</v>
      </c>
      <c r="D587" s="42">
        <v>16472.419999999998</v>
      </c>
      <c r="E587" s="42">
        <v>16538.18</v>
      </c>
      <c r="F587" s="42">
        <v>17234.34</v>
      </c>
      <c r="G587" s="42">
        <v>17346.54</v>
      </c>
      <c r="H587" s="42">
        <v>17367.36</v>
      </c>
      <c r="I587" s="42">
        <v>14929.07</v>
      </c>
      <c r="J587" s="42">
        <v>13266.03</v>
      </c>
      <c r="K587" s="42">
        <v>12821.3</v>
      </c>
      <c r="L587" s="42">
        <v>12162.3</v>
      </c>
      <c r="M587" s="42">
        <v>13120.99</v>
      </c>
      <c r="N587" s="42">
        <v>15392.41</v>
      </c>
      <c r="O587" s="42">
        <v>15983.52</v>
      </c>
      <c r="P587" s="42">
        <v>17541.04</v>
      </c>
      <c r="Q587" s="42">
        <v>19681.87</v>
      </c>
      <c r="R587" s="42">
        <v>21080.13</v>
      </c>
      <c r="S587" s="42">
        <v>22438.13</v>
      </c>
      <c r="T587" s="42">
        <v>22564.2</v>
      </c>
      <c r="U587" s="42">
        <v>22693.81</v>
      </c>
      <c r="V587" s="42">
        <v>21189.71</v>
      </c>
      <c r="W587" s="42">
        <v>19113.900000000001</v>
      </c>
      <c r="X587" s="42">
        <v>17546.28</v>
      </c>
      <c r="Y587" s="42">
        <v>15636.86</v>
      </c>
      <c r="Z587" s="5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281524.69000000006</v>
      </c>
      <c r="AD587" s="5">
        <f t="shared" si="74"/>
        <v>132133.6399999999</v>
      </c>
      <c r="AE587" s="5">
        <f t="shared" si="75"/>
        <v>413658.32999999996</v>
      </c>
      <c r="AG587" s="2">
        <f t="shared" si="76"/>
        <v>8</v>
      </c>
      <c r="AH587" s="2">
        <f t="shared" si="77"/>
        <v>2025</v>
      </c>
      <c r="AJ587" s="5">
        <f t="shared" si="78"/>
        <v>22693.81</v>
      </c>
      <c r="AK587" s="2">
        <f t="shared" si="79"/>
        <v>20</v>
      </c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</row>
    <row r="588" spans="1:114" x14ac:dyDescent="0.25">
      <c r="A588" s="18">
        <v>45871</v>
      </c>
      <c r="B588" s="20">
        <v>15080.09</v>
      </c>
      <c r="C588" s="20">
        <v>15529.92</v>
      </c>
      <c r="D588" s="20">
        <v>15418.34</v>
      </c>
      <c r="E588" s="20">
        <v>15518.62</v>
      </c>
      <c r="F588" s="20">
        <v>15517.22</v>
      </c>
      <c r="G588" s="20">
        <v>15441.11</v>
      </c>
      <c r="H588" s="20">
        <v>14977.55</v>
      </c>
      <c r="I588" s="20">
        <v>12508.74</v>
      </c>
      <c r="J588" s="20">
        <v>10756.34</v>
      </c>
      <c r="K588" s="20">
        <v>10897.38</v>
      </c>
      <c r="L588" s="20">
        <v>10415.950000000001</v>
      </c>
      <c r="M588" s="20">
        <v>11408.51</v>
      </c>
      <c r="N588" s="20">
        <v>12790.18</v>
      </c>
      <c r="O588" s="20">
        <v>13752.46</v>
      </c>
      <c r="P588" s="20">
        <v>15501.1</v>
      </c>
      <c r="Q588" s="20">
        <v>16890.05</v>
      </c>
      <c r="R588" s="20">
        <v>20197.73</v>
      </c>
      <c r="S588" s="20">
        <v>22484.57</v>
      </c>
      <c r="T588" s="20">
        <v>22826.18</v>
      </c>
      <c r="U588" s="20">
        <v>22748.21</v>
      </c>
      <c r="V588" s="20">
        <v>21186.79</v>
      </c>
      <c r="W588" s="20">
        <v>18992.72</v>
      </c>
      <c r="X588" s="20">
        <v>17690.740000000002</v>
      </c>
      <c r="Y588" s="20">
        <v>15958.46</v>
      </c>
      <c r="Z588" s="5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384488.96000000002</v>
      </c>
      <c r="AE588" s="5">
        <f t="shared" si="75"/>
        <v>384488.96000000002</v>
      </c>
      <c r="AG588" s="2">
        <f t="shared" si="76"/>
        <v>8</v>
      </c>
      <c r="AH588" s="2">
        <f t="shared" si="77"/>
        <v>2025</v>
      </c>
      <c r="AJ588" s="5">
        <f t="shared" si="78"/>
        <v>22826.18</v>
      </c>
      <c r="AK588" s="2">
        <f t="shared" si="79"/>
        <v>19</v>
      </c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</row>
    <row r="589" spans="1:114" x14ac:dyDescent="0.25">
      <c r="A589" s="18">
        <v>45872</v>
      </c>
      <c r="B589" s="20">
        <v>15618.16</v>
      </c>
      <c r="C589" s="20">
        <v>15606.43</v>
      </c>
      <c r="D589" s="20">
        <v>15278.88</v>
      </c>
      <c r="E589" s="20">
        <v>15522.28</v>
      </c>
      <c r="F589" s="20">
        <v>15863.53</v>
      </c>
      <c r="G589" s="20">
        <v>15388.42</v>
      </c>
      <c r="H589" s="20">
        <v>15204.16</v>
      </c>
      <c r="I589" s="20">
        <v>13643.56</v>
      </c>
      <c r="J589" s="20">
        <v>12513.09</v>
      </c>
      <c r="K589" s="20">
        <v>12363.1</v>
      </c>
      <c r="L589" s="20">
        <v>11699.02</v>
      </c>
      <c r="M589" s="20">
        <v>12585.95</v>
      </c>
      <c r="N589" s="20">
        <v>14379.22</v>
      </c>
      <c r="O589" s="20">
        <v>15616.33</v>
      </c>
      <c r="P589" s="20">
        <v>18220.099999999999</v>
      </c>
      <c r="Q589" s="20">
        <v>22755.85</v>
      </c>
      <c r="R589" s="20">
        <v>24968.18</v>
      </c>
      <c r="S589" s="20">
        <v>25835.66</v>
      </c>
      <c r="T589" s="20">
        <v>25301.759999999998</v>
      </c>
      <c r="U589" s="20">
        <v>24213.82</v>
      </c>
      <c r="V589" s="20">
        <v>22098.959999999999</v>
      </c>
      <c r="W589" s="20">
        <v>19761.23</v>
      </c>
      <c r="X589" s="20">
        <v>18465.580000000002</v>
      </c>
      <c r="Y589" s="20">
        <v>16278.85</v>
      </c>
      <c r="Z589" s="5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419182.12</v>
      </c>
      <c r="AE589" s="5">
        <f t="shared" si="75"/>
        <v>419182.12</v>
      </c>
      <c r="AG589" s="2">
        <f t="shared" si="76"/>
        <v>8</v>
      </c>
      <c r="AH589" s="2">
        <f t="shared" si="77"/>
        <v>2025</v>
      </c>
      <c r="AJ589" s="5">
        <f t="shared" si="78"/>
        <v>25835.66</v>
      </c>
      <c r="AK589" s="2">
        <f t="shared" si="79"/>
        <v>18</v>
      </c>
    </row>
    <row r="590" spans="1:114" x14ac:dyDescent="0.25">
      <c r="A590" s="18">
        <v>45873</v>
      </c>
      <c r="B590" s="20">
        <v>16206.9</v>
      </c>
      <c r="C590" s="20">
        <v>16636.12</v>
      </c>
      <c r="D590" s="20">
        <v>16721.97</v>
      </c>
      <c r="E590" s="20">
        <v>16791.61</v>
      </c>
      <c r="F590" s="20">
        <v>17511.830000000002</v>
      </c>
      <c r="G590" s="20">
        <v>17940.8</v>
      </c>
      <c r="H590" s="20">
        <v>18296.61</v>
      </c>
      <c r="I590" s="20">
        <v>17180.16</v>
      </c>
      <c r="J590" s="20">
        <v>17068.09</v>
      </c>
      <c r="K590" s="20">
        <v>17485.669999999998</v>
      </c>
      <c r="L590" s="20">
        <v>16638.41</v>
      </c>
      <c r="M590" s="20">
        <v>17995.21</v>
      </c>
      <c r="N590" s="20">
        <v>20816.759999999998</v>
      </c>
      <c r="O590" s="20">
        <v>22380.86</v>
      </c>
      <c r="P590" s="20">
        <v>25436.26</v>
      </c>
      <c r="Q590" s="20">
        <v>29730.35</v>
      </c>
      <c r="R590" s="20">
        <v>31807.75</v>
      </c>
      <c r="S590" s="20">
        <v>31120.82</v>
      </c>
      <c r="T590" s="20">
        <v>28350.18</v>
      </c>
      <c r="U590" s="20">
        <v>27162.73</v>
      </c>
      <c r="V590" s="20">
        <v>24684.2</v>
      </c>
      <c r="W590" s="20">
        <v>21909.77</v>
      </c>
      <c r="X590" s="20">
        <v>19971.259999999998</v>
      </c>
      <c r="Y590" s="20">
        <v>17659</v>
      </c>
      <c r="Z590" s="5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369738.48000000004</v>
      </c>
      <c r="AD590" s="5">
        <f t="shared" si="74"/>
        <v>137764.83999999997</v>
      </c>
      <c r="AE590" s="5">
        <f t="shared" si="75"/>
        <v>507503.32</v>
      </c>
      <c r="AG590" s="2">
        <f t="shared" si="76"/>
        <v>8</v>
      </c>
      <c r="AH590" s="2">
        <f t="shared" si="77"/>
        <v>2025</v>
      </c>
      <c r="AJ590" s="5">
        <f t="shared" si="78"/>
        <v>31807.75</v>
      </c>
      <c r="AK590" s="2">
        <f t="shared" si="79"/>
        <v>17</v>
      </c>
    </row>
    <row r="591" spans="1:114" x14ac:dyDescent="0.25">
      <c r="A591" s="18">
        <v>45874</v>
      </c>
      <c r="B591" s="20">
        <v>16936.27</v>
      </c>
      <c r="C591" s="20">
        <v>17258.05</v>
      </c>
      <c r="D591" s="20">
        <v>17218.62</v>
      </c>
      <c r="E591" s="20">
        <v>17104.27</v>
      </c>
      <c r="F591" s="20">
        <v>17595.96</v>
      </c>
      <c r="G591" s="20">
        <v>17773.23</v>
      </c>
      <c r="H591" s="20">
        <v>17944.25</v>
      </c>
      <c r="I591" s="20">
        <v>16365.94</v>
      </c>
      <c r="J591" s="20">
        <v>15122.37</v>
      </c>
      <c r="K591" s="20">
        <v>14431.19</v>
      </c>
      <c r="L591" s="20">
        <v>13240.77</v>
      </c>
      <c r="M591" s="20">
        <v>13629.43</v>
      </c>
      <c r="N591" s="20">
        <v>14686.65</v>
      </c>
      <c r="O591" s="20">
        <v>15845.47</v>
      </c>
      <c r="P591" s="20">
        <v>17078.509999999998</v>
      </c>
      <c r="Q591" s="20">
        <v>18961.84</v>
      </c>
      <c r="R591" s="20">
        <v>21822.55</v>
      </c>
      <c r="S591" s="20">
        <v>24439.21</v>
      </c>
      <c r="T591" s="20">
        <v>25376.18</v>
      </c>
      <c r="U591" s="20">
        <v>24638.98</v>
      </c>
      <c r="V591" s="20">
        <v>22978.1</v>
      </c>
      <c r="W591" s="20">
        <v>20135.330000000002</v>
      </c>
      <c r="X591" s="20">
        <v>18039.689999999999</v>
      </c>
      <c r="Y591" s="20">
        <v>16043.95</v>
      </c>
      <c r="Z591" s="5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296792.21000000002</v>
      </c>
      <c r="AD591" s="5">
        <f t="shared" si="74"/>
        <v>137874.59999999998</v>
      </c>
      <c r="AE591" s="5">
        <f t="shared" si="75"/>
        <v>434666.81</v>
      </c>
      <c r="AG591" s="2">
        <f t="shared" si="76"/>
        <v>8</v>
      </c>
      <c r="AH591" s="2">
        <f t="shared" si="77"/>
        <v>2025</v>
      </c>
      <c r="AJ591" s="5">
        <f t="shared" si="78"/>
        <v>25376.18</v>
      </c>
      <c r="AK591" s="2">
        <f t="shared" si="79"/>
        <v>19</v>
      </c>
    </row>
    <row r="592" spans="1:114" x14ac:dyDescent="0.25">
      <c r="A592" s="18">
        <v>45875</v>
      </c>
      <c r="B592" s="20">
        <v>15806.82</v>
      </c>
      <c r="C592" s="20">
        <v>15049.31</v>
      </c>
      <c r="D592" s="20">
        <v>14778.23</v>
      </c>
      <c r="E592" s="20">
        <v>15048.72</v>
      </c>
      <c r="F592" s="20">
        <v>15638.64</v>
      </c>
      <c r="G592" s="20">
        <v>15476.75</v>
      </c>
      <c r="H592" s="20">
        <v>15818.95</v>
      </c>
      <c r="I592" s="20">
        <v>13835.97</v>
      </c>
      <c r="J592" s="20">
        <v>12063.27</v>
      </c>
      <c r="K592" s="20">
        <v>12333.95</v>
      </c>
      <c r="L592" s="20">
        <v>11556.2</v>
      </c>
      <c r="M592" s="20">
        <v>13353.09</v>
      </c>
      <c r="N592" s="20">
        <v>15464.89</v>
      </c>
      <c r="O592" s="20">
        <v>16961.59</v>
      </c>
      <c r="P592" s="20">
        <v>17252.310000000001</v>
      </c>
      <c r="Q592" s="20">
        <v>19553.830000000002</v>
      </c>
      <c r="R592" s="20">
        <v>21474.77</v>
      </c>
      <c r="S592" s="20">
        <v>23742.58</v>
      </c>
      <c r="T592" s="20">
        <v>23777.56</v>
      </c>
      <c r="U592" s="20">
        <v>23303.68</v>
      </c>
      <c r="V592" s="20">
        <v>21536.14</v>
      </c>
      <c r="W592" s="20">
        <v>19176.060000000001</v>
      </c>
      <c r="X592" s="20">
        <v>17165.23</v>
      </c>
      <c r="Y592" s="20">
        <v>15280.23</v>
      </c>
      <c r="Z592" s="5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282551.11999999994</v>
      </c>
      <c r="AD592" s="5">
        <f t="shared" si="74"/>
        <v>122897.65000000002</v>
      </c>
      <c r="AE592" s="5">
        <f t="shared" si="75"/>
        <v>405448.76999999996</v>
      </c>
      <c r="AG592" s="2">
        <f t="shared" si="76"/>
        <v>8</v>
      </c>
      <c r="AH592" s="2">
        <f t="shared" si="77"/>
        <v>2025</v>
      </c>
      <c r="AJ592" s="5">
        <f t="shared" si="78"/>
        <v>23777.56</v>
      </c>
      <c r="AK592" s="2">
        <f t="shared" si="79"/>
        <v>19</v>
      </c>
    </row>
    <row r="593" spans="1:37" x14ac:dyDescent="0.25">
      <c r="A593" s="18">
        <v>45876</v>
      </c>
      <c r="B593" s="20">
        <v>14822.83</v>
      </c>
      <c r="C593" s="20">
        <v>15453.2</v>
      </c>
      <c r="D593" s="20">
        <v>15475.82</v>
      </c>
      <c r="E593" s="20">
        <v>15557.08</v>
      </c>
      <c r="F593" s="20">
        <v>16011.49</v>
      </c>
      <c r="G593" s="20">
        <v>16073.2</v>
      </c>
      <c r="H593" s="20">
        <v>16618.16</v>
      </c>
      <c r="I593" s="20">
        <v>14406.09</v>
      </c>
      <c r="J593" s="20">
        <v>13227</v>
      </c>
      <c r="K593" s="20">
        <v>13865.86</v>
      </c>
      <c r="L593" s="20">
        <v>13501.02</v>
      </c>
      <c r="M593" s="20">
        <v>14968.82</v>
      </c>
      <c r="N593" s="20">
        <v>16157.24</v>
      </c>
      <c r="O593" s="20">
        <v>17030.55</v>
      </c>
      <c r="P593" s="20">
        <v>18442</v>
      </c>
      <c r="Q593" s="20">
        <v>21441.8</v>
      </c>
      <c r="R593" s="20">
        <v>23512.21</v>
      </c>
      <c r="S593" s="20">
        <v>25715.23</v>
      </c>
      <c r="T593" s="20">
        <v>25848.92</v>
      </c>
      <c r="U593" s="20">
        <v>25385.06</v>
      </c>
      <c r="V593" s="20">
        <v>23034.639999999999</v>
      </c>
      <c r="W593" s="20">
        <v>20426.62</v>
      </c>
      <c r="X593" s="20">
        <v>18671.38</v>
      </c>
      <c r="Y593" s="20">
        <v>16078.83</v>
      </c>
      <c r="Z593" s="5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305634.44</v>
      </c>
      <c r="AD593" s="5">
        <f t="shared" si="74"/>
        <v>126090.60999999993</v>
      </c>
      <c r="AE593" s="5">
        <f t="shared" si="75"/>
        <v>431725.04999999993</v>
      </c>
      <c r="AG593" s="2">
        <f t="shared" si="76"/>
        <v>8</v>
      </c>
      <c r="AH593" s="2">
        <f t="shared" si="77"/>
        <v>2025</v>
      </c>
      <c r="AJ593" s="5">
        <f t="shared" si="78"/>
        <v>25848.92</v>
      </c>
      <c r="AK593" s="2">
        <f t="shared" si="79"/>
        <v>19</v>
      </c>
    </row>
    <row r="594" spans="1:37" x14ac:dyDescent="0.25">
      <c r="A594" s="18">
        <v>45877</v>
      </c>
      <c r="B594" s="20">
        <v>16075.76</v>
      </c>
      <c r="C594" s="20">
        <v>16053.28</v>
      </c>
      <c r="D594" s="20">
        <v>16004</v>
      </c>
      <c r="E594" s="20">
        <v>15925.04</v>
      </c>
      <c r="F594" s="20">
        <v>16396.97</v>
      </c>
      <c r="G594" s="20">
        <v>16604.169999999998</v>
      </c>
      <c r="H594" s="20">
        <v>16872.93</v>
      </c>
      <c r="I594" s="20">
        <v>14790.36</v>
      </c>
      <c r="J594" s="20">
        <v>13639.03</v>
      </c>
      <c r="K594" s="20">
        <v>14041.62</v>
      </c>
      <c r="L594" s="20">
        <v>14172.15</v>
      </c>
      <c r="M594" s="20">
        <v>15543.41</v>
      </c>
      <c r="N594" s="20">
        <v>17508.32</v>
      </c>
      <c r="O594" s="20">
        <v>19305.900000000001</v>
      </c>
      <c r="P594" s="20">
        <v>21897.49</v>
      </c>
      <c r="Q594" s="20">
        <v>23925.67</v>
      </c>
      <c r="R594" s="20">
        <v>26051.13</v>
      </c>
      <c r="S594" s="20">
        <v>26318.28</v>
      </c>
      <c r="T594" s="20">
        <v>24978.799999999999</v>
      </c>
      <c r="U594" s="20">
        <v>24607.18</v>
      </c>
      <c r="V594" s="20">
        <v>22439.759999999998</v>
      </c>
      <c r="W594" s="20">
        <v>20165.62</v>
      </c>
      <c r="X594" s="20">
        <v>18313.240000000002</v>
      </c>
      <c r="Y594" s="20">
        <v>16302.06</v>
      </c>
      <c r="Z594" s="5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317697.95999999996</v>
      </c>
      <c r="AD594" s="5">
        <f t="shared" si="74"/>
        <v>130234.21000000002</v>
      </c>
      <c r="AE594" s="5">
        <f t="shared" si="75"/>
        <v>447932.17</v>
      </c>
      <c r="AG594" s="2">
        <f t="shared" si="76"/>
        <v>8</v>
      </c>
      <c r="AH594" s="2">
        <f t="shared" si="77"/>
        <v>2025</v>
      </c>
      <c r="AJ594" s="5">
        <f t="shared" si="78"/>
        <v>26318.28</v>
      </c>
      <c r="AK594" s="2">
        <f t="shared" si="79"/>
        <v>18</v>
      </c>
    </row>
    <row r="595" spans="1:37" x14ac:dyDescent="0.25">
      <c r="A595" s="18">
        <v>45878</v>
      </c>
      <c r="B595" s="20">
        <v>15760.7</v>
      </c>
      <c r="C595" s="20">
        <v>15706.15</v>
      </c>
      <c r="D595" s="20">
        <v>15358.12</v>
      </c>
      <c r="E595" s="20">
        <v>15484.74</v>
      </c>
      <c r="F595" s="20">
        <v>15722.1</v>
      </c>
      <c r="G595" s="20">
        <v>15462.3</v>
      </c>
      <c r="H595" s="20">
        <v>15033.1</v>
      </c>
      <c r="I595" s="20">
        <v>13243.3</v>
      </c>
      <c r="J595" s="20">
        <v>11771.4</v>
      </c>
      <c r="K595" s="20">
        <v>12072.32</v>
      </c>
      <c r="L595" s="20">
        <v>11352.64</v>
      </c>
      <c r="M595" s="20">
        <v>12515.49</v>
      </c>
      <c r="N595" s="20">
        <v>13389.5</v>
      </c>
      <c r="O595" s="20">
        <v>14523.13</v>
      </c>
      <c r="P595" s="20">
        <v>16326.04</v>
      </c>
      <c r="Q595" s="20">
        <v>18652.38</v>
      </c>
      <c r="R595" s="20">
        <v>20682.830000000002</v>
      </c>
      <c r="S595" s="20">
        <v>22906.43</v>
      </c>
      <c r="T595" s="20">
        <v>23009.99</v>
      </c>
      <c r="U595" s="20">
        <v>22387.79</v>
      </c>
      <c r="V595" s="20">
        <v>20446.61</v>
      </c>
      <c r="W595" s="20">
        <v>18444.759999999998</v>
      </c>
      <c r="X595" s="20">
        <v>17004.25</v>
      </c>
      <c r="Y595" s="20">
        <v>15173.95</v>
      </c>
      <c r="Z595" s="5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392430.01999999996</v>
      </c>
      <c r="AE595" s="5">
        <f t="shared" si="75"/>
        <v>392430.01999999996</v>
      </c>
      <c r="AG595" s="2">
        <f t="shared" si="76"/>
        <v>8</v>
      </c>
      <c r="AH595" s="2">
        <f t="shared" si="77"/>
        <v>2025</v>
      </c>
      <c r="AJ595" s="5">
        <f t="shared" si="78"/>
        <v>23009.99</v>
      </c>
      <c r="AK595" s="2">
        <f t="shared" si="79"/>
        <v>19</v>
      </c>
    </row>
    <row r="596" spans="1:37" x14ac:dyDescent="0.25">
      <c r="A596" s="18">
        <v>45879</v>
      </c>
      <c r="B596" s="20">
        <v>14810.21</v>
      </c>
      <c r="C596" s="20">
        <v>15734.04</v>
      </c>
      <c r="D596" s="20">
        <v>15802.14</v>
      </c>
      <c r="E596" s="20">
        <v>15900.87</v>
      </c>
      <c r="F596" s="20">
        <v>16136.22</v>
      </c>
      <c r="G596" s="20">
        <v>15802.54</v>
      </c>
      <c r="H596" s="20">
        <v>15572.23</v>
      </c>
      <c r="I596" s="20">
        <v>14163.94</v>
      </c>
      <c r="J596" s="20">
        <v>12839.25</v>
      </c>
      <c r="K596" s="20">
        <v>12770.59</v>
      </c>
      <c r="L596" s="20">
        <v>11836.92</v>
      </c>
      <c r="M596" s="20">
        <v>13276.93</v>
      </c>
      <c r="N596" s="20">
        <v>15345.81</v>
      </c>
      <c r="O596" s="20">
        <v>16947.830000000002</v>
      </c>
      <c r="P596" s="20">
        <v>19774.5</v>
      </c>
      <c r="Q596" s="20">
        <v>22953.87</v>
      </c>
      <c r="R596" s="20">
        <v>25529.25</v>
      </c>
      <c r="S596" s="20">
        <v>27411.27</v>
      </c>
      <c r="T596" s="20">
        <v>27936.560000000001</v>
      </c>
      <c r="U596" s="20">
        <v>27061.25</v>
      </c>
      <c r="V596" s="20">
        <v>24879.919999999998</v>
      </c>
      <c r="W596" s="20">
        <v>21637.62</v>
      </c>
      <c r="X596" s="20">
        <v>20066.650000000001</v>
      </c>
      <c r="Y596" s="20">
        <v>17837.43</v>
      </c>
      <c r="Z596" s="5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442027.84</v>
      </c>
      <c r="AE596" s="5">
        <f t="shared" si="75"/>
        <v>442027.84</v>
      </c>
      <c r="AG596" s="2">
        <f t="shared" si="76"/>
        <v>8</v>
      </c>
      <c r="AH596" s="2">
        <f t="shared" si="77"/>
        <v>2025</v>
      </c>
      <c r="AJ596" s="5">
        <f t="shared" si="78"/>
        <v>27936.560000000001</v>
      </c>
      <c r="AK596" s="2">
        <f t="shared" si="79"/>
        <v>19</v>
      </c>
    </row>
    <row r="597" spans="1:37" x14ac:dyDescent="0.25">
      <c r="A597" s="18">
        <v>45880</v>
      </c>
      <c r="B597" s="20">
        <v>17447.919999999998</v>
      </c>
      <c r="C597" s="20">
        <v>17872.330000000002</v>
      </c>
      <c r="D597" s="20">
        <v>17704.939999999999</v>
      </c>
      <c r="E597" s="20">
        <v>17857.05</v>
      </c>
      <c r="F597" s="20">
        <v>18291.580000000002</v>
      </c>
      <c r="G597" s="20">
        <v>18570.79</v>
      </c>
      <c r="H597" s="20">
        <v>19372.75</v>
      </c>
      <c r="I597" s="20">
        <v>17993.09</v>
      </c>
      <c r="J597" s="20">
        <v>16601.7</v>
      </c>
      <c r="K597" s="20">
        <v>18063.98</v>
      </c>
      <c r="L597" s="20">
        <v>18467.150000000001</v>
      </c>
      <c r="M597" s="20">
        <v>20106.47</v>
      </c>
      <c r="N597" s="20">
        <v>23060.41</v>
      </c>
      <c r="O597" s="20">
        <v>24754.12</v>
      </c>
      <c r="P597" s="20">
        <v>28233.45</v>
      </c>
      <c r="Q597" s="20">
        <v>31044.87</v>
      </c>
      <c r="R597" s="20">
        <v>34829.75</v>
      </c>
      <c r="S597" s="20">
        <v>34683.910000000003</v>
      </c>
      <c r="T597" s="20">
        <v>32601.69</v>
      </c>
      <c r="U597" s="20">
        <v>30616.73</v>
      </c>
      <c r="V597" s="20">
        <v>27828.89</v>
      </c>
      <c r="W597" s="20">
        <v>24348.27</v>
      </c>
      <c r="X597" s="20">
        <v>22458.55</v>
      </c>
      <c r="Y597" s="20">
        <v>19782.64</v>
      </c>
      <c r="Z597" s="5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405693.03</v>
      </c>
      <c r="AD597" s="5">
        <f t="shared" si="74"/>
        <v>146900</v>
      </c>
      <c r="AE597" s="5">
        <f t="shared" si="75"/>
        <v>552593.03</v>
      </c>
      <c r="AG597" s="2">
        <f t="shared" si="76"/>
        <v>8</v>
      </c>
      <c r="AH597" s="2">
        <f t="shared" si="77"/>
        <v>2025</v>
      </c>
      <c r="AJ597" s="5">
        <f t="shared" si="78"/>
        <v>34829.75</v>
      </c>
      <c r="AK597" s="2">
        <f t="shared" si="79"/>
        <v>17</v>
      </c>
    </row>
    <row r="598" spans="1:37" x14ac:dyDescent="0.25">
      <c r="A598" s="18">
        <v>45881</v>
      </c>
      <c r="B598" s="20">
        <v>19554.400000000001</v>
      </c>
      <c r="C598" s="20">
        <v>19983.11</v>
      </c>
      <c r="D598" s="20">
        <v>19964.310000000001</v>
      </c>
      <c r="E598" s="20">
        <v>19853.28</v>
      </c>
      <c r="F598" s="20">
        <v>20155.79</v>
      </c>
      <c r="G598" s="20">
        <v>20246.2</v>
      </c>
      <c r="H598" s="20">
        <v>20561.77</v>
      </c>
      <c r="I598" s="20">
        <v>19506.830000000002</v>
      </c>
      <c r="J598" s="20">
        <v>19132.830000000002</v>
      </c>
      <c r="K598" s="20">
        <v>20218.990000000002</v>
      </c>
      <c r="L598" s="20">
        <v>21319.21</v>
      </c>
      <c r="M598" s="20">
        <v>23349.43</v>
      </c>
      <c r="N598" s="20">
        <v>26583.4</v>
      </c>
      <c r="O598" s="20">
        <v>28574.2</v>
      </c>
      <c r="P598" s="20">
        <v>31382.560000000001</v>
      </c>
      <c r="Q598" s="20">
        <v>34582.32</v>
      </c>
      <c r="R598" s="20">
        <v>36283.19</v>
      </c>
      <c r="S598" s="20">
        <v>35851.949999999997</v>
      </c>
      <c r="T598" s="20">
        <v>34181.26</v>
      </c>
      <c r="U598" s="20">
        <v>32335.360000000001</v>
      </c>
      <c r="V598" s="20">
        <v>28817.21</v>
      </c>
      <c r="W598" s="20">
        <v>25646.39</v>
      </c>
      <c r="X598" s="20">
        <v>23217.87</v>
      </c>
      <c r="Y598" s="20">
        <v>20873.62</v>
      </c>
      <c r="Z598" s="5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440983.00000000006</v>
      </c>
      <c r="AD598" s="5">
        <f t="shared" si="74"/>
        <v>161192.47999999992</v>
      </c>
      <c r="AE598" s="5">
        <f t="shared" si="75"/>
        <v>602175.48</v>
      </c>
      <c r="AG598" s="2">
        <f t="shared" si="76"/>
        <v>8</v>
      </c>
      <c r="AH598" s="2">
        <f t="shared" si="77"/>
        <v>2025</v>
      </c>
      <c r="AJ598" s="5">
        <f t="shared" si="78"/>
        <v>36283.19</v>
      </c>
      <c r="AK598" s="2">
        <f t="shared" si="79"/>
        <v>17</v>
      </c>
    </row>
    <row r="599" spans="1:37" x14ac:dyDescent="0.25">
      <c r="A599" s="18">
        <v>45882</v>
      </c>
      <c r="B599" s="20">
        <v>20118.75</v>
      </c>
      <c r="C599" s="20">
        <v>21283.77</v>
      </c>
      <c r="D599" s="20">
        <v>20959.72</v>
      </c>
      <c r="E599" s="20">
        <v>20757.59</v>
      </c>
      <c r="F599" s="20">
        <v>20930.77</v>
      </c>
      <c r="G599" s="20">
        <v>21435.7</v>
      </c>
      <c r="H599" s="20">
        <v>21546.28</v>
      </c>
      <c r="I599" s="20">
        <v>20032.849999999999</v>
      </c>
      <c r="J599" s="20">
        <v>19073.169999999998</v>
      </c>
      <c r="K599" s="20">
        <v>21010.99</v>
      </c>
      <c r="L599" s="20">
        <v>21226.73</v>
      </c>
      <c r="M599" s="20">
        <v>23669.74</v>
      </c>
      <c r="N599" s="20">
        <v>24579.759999999998</v>
      </c>
      <c r="O599" s="20">
        <v>26523.7</v>
      </c>
      <c r="P599" s="20">
        <v>29129.07</v>
      </c>
      <c r="Q599" s="20">
        <v>32663.31</v>
      </c>
      <c r="R599" s="20">
        <v>34231.910000000003</v>
      </c>
      <c r="S599" s="20">
        <v>35091.040000000001</v>
      </c>
      <c r="T599" s="20">
        <v>32621.919999999998</v>
      </c>
      <c r="U599" s="20">
        <v>31018.33</v>
      </c>
      <c r="V599" s="20">
        <v>27824.880000000001</v>
      </c>
      <c r="W599" s="20">
        <v>24614.48</v>
      </c>
      <c r="X599" s="20">
        <v>22182.68</v>
      </c>
      <c r="Y599" s="20">
        <v>19994.47</v>
      </c>
      <c r="Z599" s="5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425494.56</v>
      </c>
      <c r="AD599" s="5">
        <f t="shared" si="74"/>
        <v>167027.04999999999</v>
      </c>
      <c r="AE599" s="5">
        <f t="shared" si="75"/>
        <v>592521.61</v>
      </c>
      <c r="AG599" s="2">
        <f t="shared" si="76"/>
        <v>8</v>
      </c>
      <c r="AH599" s="2">
        <f t="shared" si="77"/>
        <v>2025</v>
      </c>
      <c r="AJ599" s="5">
        <f t="shared" si="78"/>
        <v>35091.040000000001</v>
      </c>
      <c r="AK599" s="2">
        <f t="shared" si="79"/>
        <v>18</v>
      </c>
    </row>
    <row r="600" spans="1:37" x14ac:dyDescent="0.25">
      <c r="A600" s="18">
        <v>45883</v>
      </c>
      <c r="B600" s="20">
        <v>19898.11</v>
      </c>
      <c r="C600" s="20">
        <v>21200.76</v>
      </c>
      <c r="D600" s="20">
        <v>21328.04</v>
      </c>
      <c r="E600" s="20">
        <v>21201.46</v>
      </c>
      <c r="F600" s="20">
        <v>21517.89</v>
      </c>
      <c r="G600" s="20">
        <v>21569.77</v>
      </c>
      <c r="H600" s="20">
        <v>23583.32</v>
      </c>
      <c r="I600" s="20">
        <v>28435.68</v>
      </c>
      <c r="J600" s="20">
        <v>24601.200000000001</v>
      </c>
      <c r="K600" s="20">
        <v>27490.22</v>
      </c>
      <c r="L600" s="20">
        <v>23350.02</v>
      </c>
      <c r="M600" s="20">
        <v>23521.07</v>
      </c>
      <c r="N600" s="20">
        <v>26331.1</v>
      </c>
      <c r="O600" s="20">
        <v>29958.52</v>
      </c>
      <c r="P600" s="20">
        <v>32603.93</v>
      </c>
      <c r="Q600" s="20">
        <v>33652.29</v>
      </c>
      <c r="R600" s="20">
        <v>36825.49</v>
      </c>
      <c r="S600" s="20">
        <v>35595.22</v>
      </c>
      <c r="T600" s="20">
        <v>32640.78</v>
      </c>
      <c r="U600" s="20">
        <v>30225.85</v>
      </c>
      <c r="V600" s="20">
        <v>28331.68</v>
      </c>
      <c r="W600" s="20">
        <v>24519.7</v>
      </c>
      <c r="X600" s="20">
        <v>22503.63</v>
      </c>
      <c r="Y600" s="20">
        <v>20602.900000000001</v>
      </c>
      <c r="Z600" s="5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460586.38</v>
      </c>
      <c r="AD600" s="5">
        <f t="shared" si="74"/>
        <v>170902.25</v>
      </c>
      <c r="AE600" s="5">
        <f t="shared" si="75"/>
        <v>631488.63</v>
      </c>
      <c r="AG600" s="2">
        <f t="shared" si="76"/>
        <v>8</v>
      </c>
      <c r="AH600" s="2">
        <f t="shared" si="77"/>
        <v>2025</v>
      </c>
      <c r="AJ600" s="5">
        <f t="shared" si="78"/>
        <v>36825.49</v>
      </c>
      <c r="AK600" s="2">
        <f t="shared" si="79"/>
        <v>17</v>
      </c>
    </row>
    <row r="601" spans="1:37" x14ac:dyDescent="0.25">
      <c r="A601" s="18">
        <v>45884</v>
      </c>
      <c r="B601" s="20">
        <v>19932.7</v>
      </c>
      <c r="C601" s="20">
        <v>20672.18</v>
      </c>
      <c r="D601" s="20">
        <v>20571.189999999999</v>
      </c>
      <c r="E601" s="20">
        <v>20295.66</v>
      </c>
      <c r="F601" s="20">
        <v>20412.32</v>
      </c>
      <c r="G601" s="20">
        <v>20736.14</v>
      </c>
      <c r="H601" s="20">
        <v>20641.8</v>
      </c>
      <c r="I601" s="20">
        <v>16192.06</v>
      </c>
      <c r="J601" s="20">
        <v>14728.96</v>
      </c>
      <c r="K601" s="20">
        <v>14435.42</v>
      </c>
      <c r="L601" s="20">
        <v>13616.96</v>
      </c>
      <c r="M601" s="20">
        <v>14828.53</v>
      </c>
      <c r="N601" s="20">
        <v>12731.48</v>
      </c>
      <c r="O601" s="20">
        <v>16987.53</v>
      </c>
      <c r="P601" s="20">
        <v>18618.82</v>
      </c>
      <c r="Q601" s="20">
        <v>21158.560000000001</v>
      </c>
      <c r="R601" s="20">
        <v>23732.47</v>
      </c>
      <c r="S601" s="20">
        <v>27033.64</v>
      </c>
      <c r="T601" s="20">
        <v>28004.7</v>
      </c>
      <c r="U601" s="20">
        <v>27525.51</v>
      </c>
      <c r="V601" s="20">
        <v>24582.06</v>
      </c>
      <c r="W601" s="20">
        <v>21845.07</v>
      </c>
      <c r="X601" s="20">
        <v>19856.36</v>
      </c>
      <c r="Y601" s="20">
        <v>17430.099999999999</v>
      </c>
      <c r="Z601" s="5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315878.13</v>
      </c>
      <c r="AD601" s="5">
        <f t="shared" si="74"/>
        <v>160692.09000000003</v>
      </c>
      <c r="AE601" s="5">
        <f t="shared" si="75"/>
        <v>476570.22000000003</v>
      </c>
      <c r="AG601" s="2">
        <f t="shared" si="76"/>
        <v>8</v>
      </c>
      <c r="AH601" s="2">
        <f t="shared" si="77"/>
        <v>2025</v>
      </c>
      <c r="AJ601" s="5">
        <f t="shared" si="78"/>
        <v>28004.7</v>
      </c>
      <c r="AK601" s="2">
        <f t="shared" si="79"/>
        <v>19</v>
      </c>
    </row>
    <row r="602" spans="1:37" x14ac:dyDescent="0.25">
      <c r="A602" s="18">
        <v>45885</v>
      </c>
      <c r="B602" s="20">
        <v>17537.7</v>
      </c>
      <c r="C602" s="20">
        <v>17501.419999999998</v>
      </c>
      <c r="D602" s="20">
        <v>17404.009999999998</v>
      </c>
      <c r="E602" s="20">
        <v>17374.13</v>
      </c>
      <c r="F602" s="20">
        <v>17365.45</v>
      </c>
      <c r="G602" s="20">
        <v>17451.32</v>
      </c>
      <c r="H602" s="20">
        <v>17017.34</v>
      </c>
      <c r="I602" s="20">
        <v>13692.04</v>
      </c>
      <c r="J602" s="20">
        <v>11838.66</v>
      </c>
      <c r="K602" s="20">
        <v>11530.23</v>
      </c>
      <c r="L602" s="20">
        <v>11171.81</v>
      </c>
      <c r="M602" s="20">
        <v>12218.61</v>
      </c>
      <c r="N602" s="20">
        <v>13614.49</v>
      </c>
      <c r="O602" s="20">
        <v>14538.02</v>
      </c>
      <c r="P602" s="20">
        <v>16152.04</v>
      </c>
      <c r="Q602" s="20">
        <v>18814.009999999998</v>
      </c>
      <c r="R602" s="20">
        <v>21951.13</v>
      </c>
      <c r="S602" s="20">
        <v>25808.080000000002</v>
      </c>
      <c r="T602" s="20">
        <v>26523.42</v>
      </c>
      <c r="U602" s="20">
        <v>26597.279999999999</v>
      </c>
      <c r="V602" s="20">
        <v>24229.61</v>
      </c>
      <c r="W602" s="20">
        <v>21570.19</v>
      </c>
      <c r="X602" s="20">
        <v>19792.2</v>
      </c>
      <c r="Y602" s="20">
        <v>18062.82</v>
      </c>
      <c r="Z602" s="5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429756.01000000007</v>
      </c>
      <c r="AE602" s="5">
        <f t="shared" si="75"/>
        <v>429756.01000000007</v>
      </c>
      <c r="AG602" s="2">
        <f t="shared" si="76"/>
        <v>8</v>
      </c>
      <c r="AH602" s="2">
        <f t="shared" si="77"/>
        <v>2025</v>
      </c>
      <c r="AJ602" s="5">
        <f t="shared" si="78"/>
        <v>26597.279999999999</v>
      </c>
      <c r="AK602" s="2">
        <f t="shared" si="79"/>
        <v>20</v>
      </c>
    </row>
    <row r="603" spans="1:37" x14ac:dyDescent="0.25">
      <c r="A603" s="18">
        <v>45886</v>
      </c>
      <c r="B603" s="20">
        <v>17401.849999999999</v>
      </c>
      <c r="C603" s="20">
        <v>17977.86</v>
      </c>
      <c r="D603" s="20">
        <v>17960.669999999998</v>
      </c>
      <c r="E603" s="20">
        <v>18020.3</v>
      </c>
      <c r="F603" s="20">
        <v>18384.71</v>
      </c>
      <c r="G603" s="20">
        <v>18213.53</v>
      </c>
      <c r="H603" s="20">
        <v>17560.7</v>
      </c>
      <c r="I603" s="20">
        <v>16298.27</v>
      </c>
      <c r="J603" s="20">
        <v>13817.04</v>
      </c>
      <c r="K603" s="20">
        <v>12990.11</v>
      </c>
      <c r="L603" s="20">
        <v>13566.32</v>
      </c>
      <c r="M603" s="20">
        <v>18292.689999999999</v>
      </c>
      <c r="N603" s="20">
        <v>19551.62</v>
      </c>
      <c r="O603" s="20">
        <v>22394.05</v>
      </c>
      <c r="P603" s="20">
        <v>28856.62</v>
      </c>
      <c r="Q603" s="20">
        <v>31278.65</v>
      </c>
      <c r="R603" s="20">
        <v>33035.17</v>
      </c>
      <c r="S603" s="20">
        <v>32825.730000000003</v>
      </c>
      <c r="T603" s="20">
        <v>29114.61</v>
      </c>
      <c r="U603" s="20">
        <v>26341.01</v>
      </c>
      <c r="V603" s="20">
        <v>23127.87</v>
      </c>
      <c r="W603" s="20">
        <v>19937.990000000002</v>
      </c>
      <c r="X603" s="20">
        <v>18489.580000000002</v>
      </c>
      <c r="Y603" s="20">
        <v>16612.72</v>
      </c>
      <c r="Z603" s="5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502049.66999999993</v>
      </c>
      <c r="AE603" s="5">
        <f t="shared" si="75"/>
        <v>502049.66999999993</v>
      </c>
      <c r="AG603" s="2">
        <f t="shared" si="76"/>
        <v>8</v>
      </c>
      <c r="AH603" s="2">
        <f t="shared" si="77"/>
        <v>2025</v>
      </c>
      <c r="AJ603" s="5">
        <f t="shared" si="78"/>
        <v>33035.17</v>
      </c>
      <c r="AK603" s="2">
        <f t="shared" si="79"/>
        <v>17</v>
      </c>
    </row>
    <row r="604" spans="1:37" x14ac:dyDescent="0.25">
      <c r="A604" s="18">
        <v>45887</v>
      </c>
      <c r="B604" s="20">
        <v>16292.41</v>
      </c>
      <c r="C604" s="20">
        <v>17624.38</v>
      </c>
      <c r="D604" s="20">
        <v>17449.5</v>
      </c>
      <c r="E604" s="20">
        <v>17645.14</v>
      </c>
      <c r="F604" s="20">
        <v>18495.78</v>
      </c>
      <c r="G604" s="20">
        <v>18931.240000000002</v>
      </c>
      <c r="H604" s="20">
        <v>19697.919999999998</v>
      </c>
      <c r="I604" s="20">
        <v>16231.92</v>
      </c>
      <c r="J604" s="20">
        <v>13018.39</v>
      </c>
      <c r="K604" s="20">
        <v>12201.29</v>
      </c>
      <c r="L604" s="20">
        <v>18141.32</v>
      </c>
      <c r="M604" s="20">
        <v>13084.13</v>
      </c>
      <c r="N604" s="20">
        <v>13689.89</v>
      </c>
      <c r="O604" s="20">
        <v>14429.86</v>
      </c>
      <c r="P604" s="20">
        <v>15931.9</v>
      </c>
      <c r="Q604" s="20">
        <v>16971.12</v>
      </c>
      <c r="R604" s="20">
        <v>19584.25</v>
      </c>
      <c r="S604" s="20">
        <v>23410.2</v>
      </c>
      <c r="T604" s="20">
        <v>25067.23</v>
      </c>
      <c r="U604" s="20">
        <v>25486.73</v>
      </c>
      <c r="V604" s="20">
        <v>23460.15</v>
      </c>
      <c r="W604" s="20">
        <v>20648.509999999998</v>
      </c>
      <c r="X604" s="20">
        <v>18726.52</v>
      </c>
      <c r="Y604" s="20">
        <v>16330.33</v>
      </c>
      <c r="Z604" s="5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290083.41000000003</v>
      </c>
      <c r="AD604" s="5">
        <f t="shared" si="74"/>
        <v>142466.69999999995</v>
      </c>
      <c r="AE604" s="5">
        <f t="shared" si="75"/>
        <v>432550.11</v>
      </c>
      <c r="AG604" s="2">
        <f t="shared" si="76"/>
        <v>8</v>
      </c>
      <c r="AH604" s="2">
        <f t="shared" si="77"/>
        <v>2025</v>
      </c>
      <c r="AJ604" s="5">
        <f t="shared" si="78"/>
        <v>25486.73</v>
      </c>
      <c r="AK604" s="2">
        <f t="shared" si="79"/>
        <v>20</v>
      </c>
    </row>
    <row r="605" spans="1:37" x14ac:dyDescent="0.25">
      <c r="A605" s="18">
        <v>45888</v>
      </c>
      <c r="B605" s="20">
        <v>15642.57</v>
      </c>
      <c r="C605" s="20">
        <v>16523.46</v>
      </c>
      <c r="D605" s="20">
        <v>16735.37</v>
      </c>
      <c r="E605" s="20">
        <v>17066.79</v>
      </c>
      <c r="F605" s="20">
        <v>17895.2</v>
      </c>
      <c r="G605" s="20">
        <v>18564.240000000002</v>
      </c>
      <c r="H605" s="20">
        <v>19349.25</v>
      </c>
      <c r="I605" s="20">
        <v>16446.04</v>
      </c>
      <c r="J605" s="20">
        <v>14808.04</v>
      </c>
      <c r="K605" s="20">
        <v>13503.97</v>
      </c>
      <c r="L605" s="20">
        <v>11327.85</v>
      </c>
      <c r="M605" s="20">
        <v>11475.32</v>
      </c>
      <c r="N605" s="20">
        <v>12102.81</v>
      </c>
      <c r="O605" s="20">
        <v>13116.01</v>
      </c>
      <c r="P605" s="20">
        <v>13743.47</v>
      </c>
      <c r="Q605" s="20">
        <v>15354.11</v>
      </c>
      <c r="R605" s="20">
        <v>18573.8</v>
      </c>
      <c r="S605" s="20">
        <v>23857.52</v>
      </c>
      <c r="T605" s="20">
        <v>25764.44</v>
      </c>
      <c r="U605" s="20">
        <v>25581.27</v>
      </c>
      <c r="V605" s="20">
        <v>23214.38</v>
      </c>
      <c r="W605" s="20">
        <v>20678.87</v>
      </c>
      <c r="X605" s="20">
        <v>18617.48</v>
      </c>
      <c r="Y605" s="20">
        <v>16669.419999999998</v>
      </c>
      <c r="Z605" s="5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278165.37999999995</v>
      </c>
      <c r="AD605" s="5">
        <f t="shared" si="74"/>
        <v>138446.3000000001</v>
      </c>
      <c r="AE605" s="5">
        <f t="shared" si="75"/>
        <v>416611.68000000005</v>
      </c>
      <c r="AG605" s="2">
        <f t="shared" si="76"/>
        <v>8</v>
      </c>
      <c r="AH605" s="2">
        <f t="shared" si="77"/>
        <v>2025</v>
      </c>
      <c r="AJ605" s="5">
        <f t="shared" si="78"/>
        <v>25764.44</v>
      </c>
      <c r="AK605" s="2">
        <f t="shared" si="79"/>
        <v>19</v>
      </c>
    </row>
    <row r="606" spans="1:37" x14ac:dyDescent="0.25">
      <c r="A606" s="18">
        <v>45889</v>
      </c>
      <c r="B606" s="20">
        <v>16617.72</v>
      </c>
      <c r="C606" s="20">
        <v>17401.62</v>
      </c>
      <c r="D606" s="20">
        <v>17688.29</v>
      </c>
      <c r="E606" s="20">
        <v>18005.07</v>
      </c>
      <c r="F606" s="20">
        <v>18908.16</v>
      </c>
      <c r="G606" s="20">
        <v>19336.849999999999</v>
      </c>
      <c r="H606" s="20">
        <v>20426.18</v>
      </c>
      <c r="I606" s="20">
        <v>19465.68</v>
      </c>
      <c r="J606" s="20">
        <v>19052.18</v>
      </c>
      <c r="K606" s="20">
        <v>18114.39</v>
      </c>
      <c r="L606" s="20">
        <v>15888.71</v>
      </c>
      <c r="M606" s="20">
        <v>17288.509999999998</v>
      </c>
      <c r="N606" s="20">
        <v>15681.14</v>
      </c>
      <c r="O606" s="20">
        <v>16372.74</v>
      </c>
      <c r="P606" s="20">
        <v>19498.490000000002</v>
      </c>
      <c r="Q606" s="20">
        <v>22858.799999999999</v>
      </c>
      <c r="R606" s="20">
        <v>25928.91</v>
      </c>
      <c r="S606" s="20">
        <v>25337.81</v>
      </c>
      <c r="T606" s="20">
        <v>26693.72</v>
      </c>
      <c r="U606" s="20">
        <v>26398.65</v>
      </c>
      <c r="V606" s="20">
        <v>24438.61</v>
      </c>
      <c r="W606" s="20">
        <v>21344.1</v>
      </c>
      <c r="X606" s="20">
        <v>19576.62</v>
      </c>
      <c r="Y606" s="20">
        <v>17079.73</v>
      </c>
      <c r="Z606" s="5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333939.05999999994</v>
      </c>
      <c r="AD606" s="5">
        <f t="shared" si="74"/>
        <v>145463.61999999988</v>
      </c>
      <c r="AE606" s="5">
        <f t="shared" si="75"/>
        <v>479402.67999999982</v>
      </c>
      <c r="AG606" s="2">
        <f t="shared" si="76"/>
        <v>8</v>
      </c>
      <c r="AH606" s="2">
        <f t="shared" si="77"/>
        <v>2025</v>
      </c>
      <c r="AJ606" s="5">
        <f t="shared" si="78"/>
        <v>26693.72</v>
      </c>
      <c r="AK606" s="2">
        <f t="shared" si="79"/>
        <v>19</v>
      </c>
    </row>
    <row r="607" spans="1:37" x14ac:dyDescent="0.25">
      <c r="A607" s="18">
        <v>45890</v>
      </c>
      <c r="B607" s="20">
        <v>16954.38</v>
      </c>
      <c r="C607" s="20">
        <v>18032.2</v>
      </c>
      <c r="D607" s="20">
        <v>18153.939999999999</v>
      </c>
      <c r="E607" s="20">
        <v>18421.849999999999</v>
      </c>
      <c r="F607" s="20">
        <v>19248.080000000002</v>
      </c>
      <c r="G607" s="20">
        <v>20271.060000000001</v>
      </c>
      <c r="H607" s="20">
        <v>20890.080000000002</v>
      </c>
      <c r="I607" s="20">
        <v>17648.21</v>
      </c>
      <c r="J607" s="20">
        <v>13439.45</v>
      </c>
      <c r="K607" s="20">
        <v>11568.44</v>
      </c>
      <c r="L607" s="20">
        <v>10532.81</v>
      </c>
      <c r="M607" s="20">
        <v>10703.63</v>
      </c>
      <c r="N607" s="20">
        <v>11684.59</v>
      </c>
      <c r="O607" s="20">
        <v>12595</v>
      </c>
      <c r="P607" s="20">
        <v>14131.46</v>
      </c>
      <c r="Q607" s="20">
        <v>16837.18</v>
      </c>
      <c r="R607" s="20">
        <v>20705.939999999999</v>
      </c>
      <c r="S607" s="20">
        <v>25808.82</v>
      </c>
      <c r="T607" s="20">
        <v>27750.52</v>
      </c>
      <c r="U607" s="20">
        <v>28020.17</v>
      </c>
      <c r="V607" s="20">
        <v>25472.73</v>
      </c>
      <c r="W607" s="20">
        <v>22487.1</v>
      </c>
      <c r="X607" s="20">
        <v>20303.55</v>
      </c>
      <c r="Y607" s="20">
        <v>18007.64</v>
      </c>
      <c r="Z607" s="5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289689.59999999998</v>
      </c>
      <c r="AD607" s="5">
        <f t="shared" si="74"/>
        <v>149979.22999999998</v>
      </c>
      <c r="AE607" s="5">
        <f t="shared" si="75"/>
        <v>439668.82999999996</v>
      </c>
      <c r="AG607" s="2">
        <f t="shared" si="76"/>
        <v>8</v>
      </c>
      <c r="AH607" s="2">
        <f t="shared" si="77"/>
        <v>2025</v>
      </c>
      <c r="AJ607" s="5">
        <f t="shared" si="78"/>
        <v>28020.17</v>
      </c>
      <c r="AK607" s="2">
        <f t="shared" si="79"/>
        <v>20</v>
      </c>
    </row>
    <row r="608" spans="1:37" x14ac:dyDescent="0.25">
      <c r="A608" s="18">
        <v>45891</v>
      </c>
      <c r="B608" s="20">
        <v>17499.400000000001</v>
      </c>
      <c r="C608" s="20">
        <v>18704.04</v>
      </c>
      <c r="D608" s="20">
        <v>18530.16</v>
      </c>
      <c r="E608" s="20">
        <v>18950.11</v>
      </c>
      <c r="F608" s="20">
        <v>19587.71</v>
      </c>
      <c r="G608" s="20">
        <v>20362.72</v>
      </c>
      <c r="H608" s="20">
        <v>21647.91</v>
      </c>
      <c r="I608" s="20">
        <v>18069.77</v>
      </c>
      <c r="J608" s="20">
        <v>14632</v>
      </c>
      <c r="K608" s="20">
        <v>13248.35</v>
      </c>
      <c r="L608" s="20">
        <v>11837.73</v>
      </c>
      <c r="M608" s="20">
        <v>13018.71</v>
      </c>
      <c r="N608" s="20">
        <v>15563.62</v>
      </c>
      <c r="O608" s="20">
        <v>15898.45</v>
      </c>
      <c r="P608" s="20">
        <v>17105.13</v>
      </c>
      <c r="Q608" s="20">
        <v>20131.330000000002</v>
      </c>
      <c r="R608" s="20">
        <v>23675.32</v>
      </c>
      <c r="S608" s="20">
        <v>27863.279999999999</v>
      </c>
      <c r="T608" s="20">
        <v>29356.77</v>
      </c>
      <c r="U608" s="20">
        <v>29268.69</v>
      </c>
      <c r="V608" s="20">
        <v>26345.19</v>
      </c>
      <c r="W608" s="20">
        <v>23312.47</v>
      </c>
      <c r="X608" s="20">
        <v>21466.18</v>
      </c>
      <c r="Y608" s="20">
        <v>19196.68</v>
      </c>
      <c r="Z608" s="5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320792.98999999993</v>
      </c>
      <c r="AD608" s="5">
        <f t="shared" si="74"/>
        <v>154478.73000000004</v>
      </c>
      <c r="AE608" s="5">
        <f t="shared" si="75"/>
        <v>475271.72</v>
      </c>
      <c r="AG608" s="2">
        <f t="shared" si="76"/>
        <v>8</v>
      </c>
      <c r="AH608" s="2">
        <f t="shared" si="77"/>
        <v>2025</v>
      </c>
      <c r="AJ608" s="5">
        <f t="shared" si="78"/>
        <v>29356.77</v>
      </c>
      <c r="AK608" s="2">
        <f t="shared" si="79"/>
        <v>19</v>
      </c>
    </row>
    <row r="609" spans="1:37" x14ac:dyDescent="0.25">
      <c r="A609" s="18">
        <v>45892</v>
      </c>
      <c r="B609" s="20">
        <v>18745.46</v>
      </c>
      <c r="C609" s="20">
        <v>19318.11</v>
      </c>
      <c r="D609" s="20">
        <v>19272.400000000001</v>
      </c>
      <c r="E609" s="20">
        <v>18958.349999999999</v>
      </c>
      <c r="F609" s="20">
        <v>19612.2</v>
      </c>
      <c r="G609" s="20">
        <v>19731.060000000001</v>
      </c>
      <c r="H609" s="20">
        <v>19370.93</v>
      </c>
      <c r="I609" s="20">
        <v>17580.580000000002</v>
      </c>
      <c r="J609" s="20">
        <v>17283.080000000002</v>
      </c>
      <c r="K609" s="20">
        <v>11998.55</v>
      </c>
      <c r="L609" s="20">
        <v>10402.01</v>
      </c>
      <c r="M609" s="20">
        <v>11029.51</v>
      </c>
      <c r="N609" s="20">
        <v>12258.7</v>
      </c>
      <c r="O609" s="20">
        <v>13102.09</v>
      </c>
      <c r="P609" s="20">
        <v>15515.47</v>
      </c>
      <c r="Q609" s="20">
        <v>18922.22</v>
      </c>
      <c r="R609" s="20">
        <v>22545.81</v>
      </c>
      <c r="S609" s="20">
        <v>29132.75</v>
      </c>
      <c r="T609" s="20">
        <v>29835.98</v>
      </c>
      <c r="U609" s="20">
        <v>29497.72</v>
      </c>
      <c r="V609" s="20">
        <v>26398.880000000001</v>
      </c>
      <c r="W609" s="20">
        <v>23698.39</v>
      </c>
      <c r="X609" s="20">
        <v>21637.35</v>
      </c>
      <c r="Y609" s="20">
        <v>19301.990000000002</v>
      </c>
      <c r="Z609" s="5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465149.59000000008</v>
      </c>
      <c r="AE609" s="5">
        <f t="shared" si="75"/>
        <v>465149.59000000008</v>
      </c>
      <c r="AG609" s="2">
        <f t="shared" si="76"/>
        <v>8</v>
      </c>
      <c r="AH609" s="2">
        <f t="shared" si="77"/>
        <v>2025</v>
      </c>
      <c r="AJ609" s="5">
        <f t="shared" si="78"/>
        <v>29835.98</v>
      </c>
      <c r="AK609" s="2">
        <f t="shared" si="79"/>
        <v>19</v>
      </c>
    </row>
    <row r="610" spans="1:37" x14ac:dyDescent="0.25">
      <c r="A610" s="18">
        <v>45893</v>
      </c>
      <c r="B610" s="20">
        <v>19219.810000000001</v>
      </c>
      <c r="C610" s="20">
        <v>19650.66</v>
      </c>
      <c r="D610" s="20">
        <v>19785.900000000001</v>
      </c>
      <c r="E610" s="20">
        <v>19736.78</v>
      </c>
      <c r="F610" s="20">
        <v>20055.689999999999</v>
      </c>
      <c r="G610" s="20">
        <v>20103.07</v>
      </c>
      <c r="H610" s="20">
        <v>19812.41</v>
      </c>
      <c r="I610" s="20">
        <v>16421.3</v>
      </c>
      <c r="J610" s="20">
        <v>13152.24</v>
      </c>
      <c r="K610" s="20">
        <v>11882.62</v>
      </c>
      <c r="L610" s="20">
        <v>10706</v>
      </c>
      <c r="M610" s="20">
        <v>12706.53</v>
      </c>
      <c r="N610" s="20">
        <v>13421.9</v>
      </c>
      <c r="O610" s="20">
        <v>15535.4</v>
      </c>
      <c r="P610" s="20">
        <v>18338.810000000001</v>
      </c>
      <c r="Q610" s="20">
        <v>22425.14</v>
      </c>
      <c r="R610" s="20">
        <v>27320.639999999999</v>
      </c>
      <c r="S610" s="20">
        <v>31253.03</v>
      </c>
      <c r="T610" s="20">
        <v>30545.78</v>
      </c>
      <c r="U610" s="20">
        <v>29519.86</v>
      </c>
      <c r="V610" s="20">
        <v>26342.81</v>
      </c>
      <c r="W610" s="20">
        <v>23278.33</v>
      </c>
      <c r="X610" s="20">
        <v>21561.25</v>
      </c>
      <c r="Y610" s="20">
        <v>19795.759999999998</v>
      </c>
      <c r="Z610" s="5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482571.72</v>
      </c>
      <c r="AE610" s="5">
        <f t="shared" si="75"/>
        <v>482571.72</v>
      </c>
      <c r="AG610" s="2">
        <f t="shared" si="76"/>
        <v>8</v>
      </c>
      <c r="AH610" s="2">
        <f t="shared" si="77"/>
        <v>2025</v>
      </c>
      <c r="AJ610" s="5">
        <f t="shared" si="78"/>
        <v>31253.03</v>
      </c>
      <c r="AK610" s="2">
        <f t="shared" si="79"/>
        <v>18</v>
      </c>
    </row>
    <row r="611" spans="1:37" x14ac:dyDescent="0.25">
      <c r="A611" s="18">
        <v>45894</v>
      </c>
      <c r="B611" s="20">
        <v>19692.53</v>
      </c>
      <c r="C611" s="20">
        <v>20119.48</v>
      </c>
      <c r="D611" s="20">
        <v>20281.16</v>
      </c>
      <c r="E611" s="20">
        <v>20786.419999999998</v>
      </c>
      <c r="F611" s="20">
        <v>21556.59</v>
      </c>
      <c r="G611" s="20">
        <v>22572.21</v>
      </c>
      <c r="H611" s="20">
        <v>24340.639999999999</v>
      </c>
      <c r="I611" s="20">
        <v>25046.6</v>
      </c>
      <c r="J611" s="20">
        <v>27112.11</v>
      </c>
      <c r="K611" s="20">
        <v>30565.68</v>
      </c>
      <c r="L611" s="20">
        <v>30736.39</v>
      </c>
      <c r="M611" s="20">
        <v>30751.78</v>
      </c>
      <c r="N611" s="20">
        <v>32032.57</v>
      </c>
      <c r="O611" s="20">
        <v>31771.56</v>
      </c>
      <c r="P611" s="20">
        <v>32981.65</v>
      </c>
      <c r="Q611" s="20">
        <v>34642.9</v>
      </c>
      <c r="R611" s="20">
        <v>34017.71</v>
      </c>
      <c r="S611" s="20">
        <v>33068.44</v>
      </c>
      <c r="T611" s="20">
        <v>30898.25</v>
      </c>
      <c r="U611" s="20">
        <v>29749.52</v>
      </c>
      <c r="V611" s="20">
        <v>26175.759999999998</v>
      </c>
      <c r="W611" s="20">
        <v>23186.639999999999</v>
      </c>
      <c r="X611" s="20">
        <v>21340.44</v>
      </c>
      <c r="Y611" s="20">
        <v>19105.04</v>
      </c>
      <c r="Z611" s="5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474078.00000000006</v>
      </c>
      <c r="AD611" s="5">
        <f t="shared" si="74"/>
        <v>168454.07</v>
      </c>
      <c r="AE611" s="5">
        <f t="shared" si="75"/>
        <v>642532.07000000007</v>
      </c>
      <c r="AG611" s="2">
        <f t="shared" si="76"/>
        <v>8</v>
      </c>
      <c r="AH611" s="2">
        <f t="shared" si="77"/>
        <v>2025</v>
      </c>
      <c r="AJ611" s="5">
        <f t="shared" si="78"/>
        <v>34642.9</v>
      </c>
      <c r="AK611" s="2">
        <f t="shared" si="79"/>
        <v>16</v>
      </c>
    </row>
    <row r="612" spans="1:37" x14ac:dyDescent="0.25">
      <c r="A612" s="18">
        <v>45895</v>
      </c>
      <c r="B612" s="20">
        <v>19050.36</v>
      </c>
      <c r="C612" s="20">
        <v>19955.38</v>
      </c>
      <c r="D612" s="20">
        <v>20033.150000000001</v>
      </c>
      <c r="E612" s="20">
        <v>20221.169999999998</v>
      </c>
      <c r="F612" s="20">
        <v>21186.95</v>
      </c>
      <c r="G612" s="20">
        <v>22111.13</v>
      </c>
      <c r="H612" s="20">
        <v>22769.42</v>
      </c>
      <c r="I612" s="20">
        <v>21621.72</v>
      </c>
      <c r="J612" s="20">
        <v>18332.53</v>
      </c>
      <c r="K612" s="20">
        <v>17584.98</v>
      </c>
      <c r="L612" s="20">
        <v>16536.8</v>
      </c>
      <c r="M612" s="20">
        <v>19441.86</v>
      </c>
      <c r="N612" s="20">
        <v>22294.9</v>
      </c>
      <c r="O612" s="20">
        <v>23554.880000000001</v>
      </c>
      <c r="P612" s="20">
        <v>23315.32</v>
      </c>
      <c r="Q612" s="20">
        <v>25644.18</v>
      </c>
      <c r="R612" s="20">
        <v>27525.68</v>
      </c>
      <c r="S612" s="20">
        <v>30270.38</v>
      </c>
      <c r="T612" s="20">
        <v>30633.58</v>
      </c>
      <c r="U612" s="20">
        <v>30737.98</v>
      </c>
      <c r="V612" s="20">
        <v>27078.44</v>
      </c>
      <c r="W612" s="20">
        <v>23861.15</v>
      </c>
      <c r="X612" s="20">
        <v>21424.89</v>
      </c>
      <c r="Y612" s="20">
        <v>18715.87</v>
      </c>
      <c r="Z612" s="5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379859.27</v>
      </c>
      <c r="AD612" s="5">
        <f t="shared" si="74"/>
        <v>164043.42999999993</v>
      </c>
      <c r="AE612" s="5">
        <f t="shared" si="75"/>
        <v>543902.69999999995</v>
      </c>
      <c r="AG612" s="2">
        <f t="shared" si="76"/>
        <v>8</v>
      </c>
      <c r="AH612" s="2">
        <f t="shared" si="77"/>
        <v>2025</v>
      </c>
      <c r="AJ612" s="5">
        <f t="shared" si="78"/>
        <v>30737.98</v>
      </c>
      <c r="AK612" s="2">
        <f t="shared" si="79"/>
        <v>20</v>
      </c>
    </row>
    <row r="613" spans="1:37" x14ac:dyDescent="0.25">
      <c r="A613" s="18">
        <v>45896</v>
      </c>
      <c r="B613" s="20">
        <v>18356.41</v>
      </c>
      <c r="C613" s="20">
        <v>19447.95</v>
      </c>
      <c r="D613" s="20">
        <v>19505.580000000002</v>
      </c>
      <c r="E613" s="20">
        <v>19698.02</v>
      </c>
      <c r="F613" s="20">
        <v>20380.509999999998</v>
      </c>
      <c r="G613" s="20">
        <v>21585.759999999998</v>
      </c>
      <c r="H613" s="20">
        <v>23231.97</v>
      </c>
      <c r="I613" s="20">
        <v>19199.84</v>
      </c>
      <c r="J613" s="20">
        <v>15349.29</v>
      </c>
      <c r="K613" s="20">
        <v>15310.96</v>
      </c>
      <c r="L613" s="20">
        <v>12677.73</v>
      </c>
      <c r="M613" s="20">
        <v>15803.92</v>
      </c>
      <c r="N613" s="20">
        <v>19483.560000000001</v>
      </c>
      <c r="O613" s="20">
        <v>22040.01</v>
      </c>
      <c r="P613" s="20">
        <v>24537.56</v>
      </c>
      <c r="Q613" s="20">
        <v>24325.89</v>
      </c>
      <c r="R613" s="20">
        <v>28592.26</v>
      </c>
      <c r="S613" s="20">
        <v>32447.9</v>
      </c>
      <c r="T613" s="20">
        <v>30386.48</v>
      </c>
      <c r="U613" s="20">
        <v>30205.34</v>
      </c>
      <c r="V613" s="20">
        <v>26617.95</v>
      </c>
      <c r="W613" s="20">
        <v>23588.01</v>
      </c>
      <c r="X613" s="20">
        <v>21154.3</v>
      </c>
      <c r="Y613" s="20">
        <v>18801.62</v>
      </c>
      <c r="Z613" s="5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361721.00000000006</v>
      </c>
      <c r="AD613" s="5">
        <f t="shared" si="74"/>
        <v>161007.82000000007</v>
      </c>
      <c r="AE613" s="5">
        <f t="shared" si="75"/>
        <v>522728.82000000012</v>
      </c>
      <c r="AG613" s="2">
        <f t="shared" si="76"/>
        <v>8</v>
      </c>
      <c r="AH613" s="2">
        <f t="shared" si="77"/>
        <v>2025</v>
      </c>
      <c r="AJ613" s="5">
        <f t="shared" si="78"/>
        <v>32447.9</v>
      </c>
      <c r="AK613" s="2">
        <f t="shared" si="79"/>
        <v>18</v>
      </c>
    </row>
    <row r="614" spans="1:37" x14ac:dyDescent="0.25">
      <c r="A614" s="18">
        <v>45897</v>
      </c>
      <c r="B614" s="20">
        <v>18473.86</v>
      </c>
      <c r="C614" s="20">
        <v>19845.63</v>
      </c>
      <c r="D614" s="20">
        <v>19802.169999999998</v>
      </c>
      <c r="E614" s="20">
        <v>19968.46</v>
      </c>
      <c r="F614" s="20">
        <v>20995.52</v>
      </c>
      <c r="G614" s="20">
        <v>22025.89</v>
      </c>
      <c r="H614" s="20">
        <v>23624.33</v>
      </c>
      <c r="I614" s="20">
        <v>19320.64</v>
      </c>
      <c r="J614" s="20">
        <v>14036.93</v>
      </c>
      <c r="K614" s="20">
        <v>12044.03</v>
      </c>
      <c r="L614" s="20">
        <v>10892.07</v>
      </c>
      <c r="M614" s="20">
        <v>14073.63</v>
      </c>
      <c r="N614" s="20">
        <v>14594.04</v>
      </c>
      <c r="O614" s="20">
        <v>13409.4</v>
      </c>
      <c r="P614" s="20">
        <v>14605.14</v>
      </c>
      <c r="Q614" s="20">
        <v>16792.14</v>
      </c>
      <c r="R614" s="20">
        <v>21838.94</v>
      </c>
      <c r="S614" s="20">
        <v>27763.42</v>
      </c>
      <c r="T614" s="20">
        <v>30127</v>
      </c>
      <c r="U614" s="20">
        <v>30075.71</v>
      </c>
      <c r="V614" s="20">
        <v>27242.46</v>
      </c>
      <c r="W614" s="20">
        <v>23849.52</v>
      </c>
      <c r="X614" s="20">
        <v>22055.86</v>
      </c>
      <c r="Y614" s="20">
        <v>19394.86</v>
      </c>
      <c r="Z614" s="5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312720.93</v>
      </c>
      <c r="AD614" s="5">
        <f t="shared" si="74"/>
        <v>164130.72000000003</v>
      </c>
      <c r="AE614" s="5">
        <f t="shared" si="75"/>
        <v>476851.65</v>
      </c>
      <c r="AG614" s="2">
        <f t="shared" si="76"/>
        <v>8</v>
      </c>
      <c r="AH614" s="2">
        <f t="shared" si="77"/>
        <v>2025</v>
      </c>
      <c r="AJ614" s="5">
        <f t="shared" si="78"/>
        <v>30127</v>
      </c>
      <c r="AK614" s="2">
        <f t="shared" si="79"/>
        <v>19</v>
      </c>
    </row>
    <row r="615" spans="1:37" x14ac:dyDescent="0.25">
      <c r="A615" s="18">
        <v>45898</v>
      </c>
      <c r="B615" s="20">
        <v>19294.830000000002</v>
      </c>
      <c r="C615" s="20">
        <v>20017.650000000001</v>
      </c>
      <c r="D615" s="20">
        <v>19989.75</v>
      </c>
      <c r="E615" s="20">
        <v>20447.75</v>
      </c>
      <c r="F615" s="20">
        <v>21115.82</v>
      </c>
      <c r="G615" s="20">
        <v>22343.05</v>
      </c>
      <c r="H615" s="20">
        <v>23904.17</v>
      </c>
      <c r="I615" s="20">
        <v>23273.35</v>
      </c>
      <c r="J615" s="20">
        <v>23275.18</v>
      </c>
      <c r="K615" s="20">
        <v>24868.26</v>
      </c>
      <c r="L615" s="20">
        <v>20246.919999999998</v>
      </c>
      <c r="M615" s="20">
        <v>25513.8</v>
      </c>
      <c r="N615" s="20">
        <v>28059.19</v>
      </c>
      <c r="O615" s="20">
        <v>29821.59</v>
      </c>
      <c r="P615" s="20">
        <v>31510.5</v>
      </c>
      <c r="Q615" s="20">
        <v>32257.22</v>
      </c>
      <c r="R615" s="20">
        <v>34572.879999999997</v>
      </c>
      <c r="S615" s="20">
        <v>34390.06</v>
      </c>
      <c r="T615" s="20">
        <v>31274.41</v>
      </c>
      <c r="U615" s="20">
        <v>29760.9</v>
      </c>
      <c r="V615" s="20">
        <v>26420.18</v>
      </c>
      <c r="W615" s="20">
        <v>23636.799999999999</v>
      </c>
      <c r="X615" s="20">
        <v>21916.17</v>
      </c>
      <c r="Y615" s="20">
        <v>19851.14</v>
      </c>
      <c r="Z615" s="5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440797.40999999992</v>
      </c>
      <c r="AD615" s="5">
        <f t="shared" si="74"/>
        <v>166964.16000000027</v>
      </c>
      <c r="AE615" s="5">
        <f t="shared" si="75"/>
        <v>607761.57000000018</v>
      </c>
      <c r="AG615" s="2">
        <f t="shared" si="76"/>
        <v>8</v>
      </c>
      <c r="AH615" s="2">
        <f t="shared" si="77"/>
        <v>2025</v>
      </c>
      <c r="AJ615" s="5">
        <f t="shared" si="78"/>
        <v>34572.879999999997</v>
      </c>
      <c r="AK615" s="2">
        <f t="shared" si="79"/>
        <v>17</v>
      </c>
    </row>
    <row r="616" spans="1:37" x14ac:dyDescent="0.25">
      <c r="A616" s="18">
        <v>45899</v>
      </c>
      <c r="B616" s="20">
        <v>19454.46</v>
      </c>
      <c r="C616" s="20">
        <v>19900.29</v>
      </c>
      <c r="D616" s="20">
        <v>20280.07</v>
      </c>
      <c r="E616" s="20">
        <v>20027.12</v>
      </c>
      <c r="F616" s="20">
        <v>20769.37</v>
      </c>
      <c r="G616" s="20">
        <v>20907.349999999999</v>
      </c>
      <c r="H616" s="20">
        <v>21606.21</v>
      </c>
      <c r="I616" s="20">
        <v>21594.2</v>
      </c>
      <c r="J616" s="20">
        <v>23094.76</v>
      </c>
      <c r="K616" s="20">
        <v>24026.66</v>
      </c>
      <c r="L616" s="20">
        <v>20136.7</v>
      </c>
      <c r="M616" s="20">
        <v>18049.72</v>
      </c>
      <c r="N616" s="20">
        <v>17962.93</v>
      </c>
      <c r="O616" s="20">
        <v>15861.35</v>
      </c>
      <c r="P616" s="20">
        <v>16993.759999999998</v>
      </c>
      <c r="Q616" s="20">
        <v>17270.29</v>
      </c>
      <c r="R616" s="20">
        <v>23426.74</v>
      </c>
      <c r="S616" s="20">
        <v>29733.29</v>
      </c>
      <c r="T616" s="20">
        <v>29221.13</v>
      </c>
      <c r="U616" s="20">
        <v>29384.799999999999</v>
      </c>
      <c r="V616" s="20">
        <v>26272.32</v>
      </c>
      <c r="W616" s="20">
        <v>23360.880000000001</v>
      </c>
      <c r="X616" s="20">
        <v>21634.67</v>
      </c>
      <c r="Y616" s="20">
        <v>19439.740000000002</v>
      </c>
      <c r="Z616" s="5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520408.80999999994</v>
      </c>
      <c r="AE616" s="5">
        <f t="shared" si="75"/>
        <v>520408.80999999994</v>
      </c>
      <c r="AG616" s="2">
        <f t="shared" si="76"/>
        <v>8</v>
      </c>
      <c r="AH616" s="2">
        <f t="shared" si="77"/>
        <v>2025</v>
      </c>
      <c r="AJ616" s="5">
        <f t="shared" si="78"/>
        <v>29733.29</v>
      </c>
      <c r="AK616" s="2">
        <f t="shared" si="79"/>
        <v>18</v>
      </c>
    </row>
    <row r="617" spans="1:37" x14ac:dyDescent="0.25">
      <c r="A617" s="18">
        <v>45900</v>
      </c>
      <c r="B617" s="20">
        <v>18959.27</v>
      </c>
      <c r="C617" s="20">
        <v>19221.41</v>
      </c>
      <c r="D617" s="20">
        <v>19403.71</v>
      </c>
      <c r="E617" s="20">
        <v>19676.919999999998</v>
      </c>
      <c r="F617" s="20">
        <v>19869.32</v>
      </c>
      <c r="G617" s="20">
        <v>20116.98</v>
      </c>
      <c r="H617" s="20">
        <v>20443.82</v>
      </c>
      <c r="I617" s="20">
        <v>17205.53</v>
      </c>
      <c r="J617" s="20">
        <v>12499.17</v>
      </c>
      <c r="K617" s="20">
        <v>10016.379999999999</v>
      </c>
      <c r="L617" s="20">
        <v>9223.32</v>
      </c>
      <c r="M617" s="20">
        <v>10922.48</v>
      </c>
      <c r="N617" s="20">
        <v>13264.09</v>
      </c>
      <c r="O617" s="20">
        <v>14505.84</v>
      </c>
      <c r="P617" s="20">
        <v>15922.94</v>
      </c>
      <c r="Q617" s="20">
        <v>17646.150000000001</v>
      </c>
      <c r="R617" s="20">
        <v>21041.95</v>
      </c>
      <c r="S617" s="20">
        <v>27450.43</v>
      </c>
      <c r="T617" s="20">
        <v>30015.53</v>
      </c>
      <c r="U617" s="20">
        <v>29630.91</v>
      </c>
      <c r="V617" s="20">
        <v>26196.61</v>
      </c>
      <c r="W617" s="20">
        <v>23491.09</v>
      </c>
      <c r="X617" s="20">
        <v>21869.69</v>
      </c>
      <c r="Y617" s="20">
        <v>20122.310000000001</v>
      </c>
      <c r="Z617" s="5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458715.85</v>
      </c>
      <c r="AE617" s="5">
        <f t="shared" si="75"/>
        <v>458715.85</v>
      </c>
      <c r="AG617" s="2">
        <f t="shared" si="76"/>
        <v>8</v>
      </c>
      <c r="AH617" s="2">
        <f t="shared" si="77"/>
        <v>2025</v>
      </c>
      <c r="AJ617" s="5">
        <f t="shared" si="78"/>
        <v>30015.53</v>
      </c>
      <c r="AK617" s="2">
        <f t="shared" si="79"/>
        <v>19</v>
      </c>
    </row>
    <row r="618" spans="1:37" x14ac:dyDescent="0.25">
      <c r="A618" s="18">
        <v>45901</v>
      </c>
      <c r="B618" s="20">
        <v>20616.37</v>
      </c>
      <c r="C618" s="20">
        <v>20513.12</v>
      </c>
      <c r="D618" s="20">
        <v>20541.64</v>
      </c>
      <c r="E618" s="20">
        <v>20737.990000000002</v>
      </c>
      <c r="F618" s="20">
        <v>20584.98</v>
      </c>
      <c r="G618" s="20">
        <v>21055.68</v>
      </c>
      <c r="H618" s="20">
        <v>20532.46</v>
      </c>
      <c r="I618" s="20">
        <v>15309.25</v>
      </c>
      <c r="J618" s="20">
        <v>11725.7</v>
      </c>
      <c r="K618" s="20">
        <v>11483.21</v>
      </c>
      <c r="L618" s="20">
        <v>11140.56</v>
      </c>
      <c r="M618" s="20">
        <v>12831.24</v>
      </c>
      <c r="N618" s="20">
        <v>14841.53</v>
      </c>
      <c r="O618" s="20">
        <v>16870.16</v>
      </c>
      <c r="P618" s="20">
        <v>18694.009999999998</v>
      </c>
      <c r="Q618" s="20">
        <v>22002.54</v>
      </c>
      <c r="R618" s="20">
        <v>26465.3</v>
      </c>
      <c r="S618" s="20">
        <v>30814.35</v>
      </c>
      <c r="T618" s="20">
        <v>31627.08</v>
      </c>
      <c r="U618" s="20">
        <v>31341.38</v>
      </c>
      <c r="V618" s="20">
        <v>27378.66</v>
      </c>
      <c r="W618" s="20">
        <v>25020.12</v>
      </c>
      <c r="X618" s="20">
        <v>23506.49</v>
      </c>
      <c r="Y618" s="20">
        <v>21121.52</v>
      </c>
      <c r="Z618" s="5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496755.33999999997</v>
      </c>
      <c r="AE618" s="5">
        <f t="shared" si="75"/>
        <v>496755.33999999997</v>
      </c>
      <c r="AG618" s="2">
        <f t="shared" si="76"/>
        <v>9</v>
      </c>
      <c r="AH618" s="2">
        <f t="shared" si="77"/>
        <v>2025</v>
      </c>
      <c r="AJ618" s="5">
        <f t="shared" si="78"/>
        <v>31627.08</v>
      </c>
      <c r="AK618" s="2">
        <f t="shared" si="79"/>
        <v>19</v>
      </c>
    </row>
    <row r="619" spans="1:37" x14ac:dyDescent="0.25">
      <c r="A619" s="18">
        <v>45902</v>
      </c>
      <c r="B619" s="20">
        <v>20820.810000000001</v>
      </c>
      <c r="C619" s="20">
        <v>21141.9</v>
      </c>
      <c r="D619" s="20">
        <v>21266.26</v>
      </c>
      <c r="E619" s="20">
        <v>21768.57</v>
      </c>
      <c r="F619" s="20">
        <v>21872.240000000002</v>
      </c>
      <c r="G619" s="20">
        <v>23443.58</v>
      </c>
      <c r="H619" s="20">
        <v>24982.09</v>
      </c>
      <c r="I619" s="20">
        <v>20702.41</v>
      </c>
      <c r="J619" s="20">
        <v>17239.78</v>
      </c>
      <c r="K619" s="20">
        <v>17981.16</v>
      </c>
      <c r="L619" s="20">
        <v>18407.63</v>
      </c>
      <c r="M619" s="20">
        <v>19098.810000000001</v>
      </c>
      <c r="N619" s="20">
        <v>21319.7</v>
      </c>
      <c r="O619" s="20">
        <v>21098.2</v>
      </c>
      <c r="P619" s="20">
        <v>23776.28</v>
      </c>
      <c r="Q619" s="20">
        <v>25381.54</v>
      </c>
      <c r="R619" s="20">
        <v>27365.3</v>
      </c>
      <c r="S619" s="20">
        <v>31623.86</v>
      </c>
      <c r="T619" s="20">
        <v>31865.360000000001</v>
      </c>
      <c r="U619" s="20">
        <v>31371.64</v>
      </c>
      <c r="V619" s="20">
        <v>26954.33</v>
      </c>
      <c r="W619" s="20">
        <v>25148.58</v>
      </c>
      <c r="X619" s="20">
        <v>23779.79</v>
      </c>
      <c r="Y619" s="20">
        <v>21300.400000000001</v>
      </c>
      <c r="Z619" s="5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383114.37</v>
      </c>
      <c r="AD619" s="5">
        <f t="shared" si="74"/>
        <v>176595.85000000009</v>
      </c>
      <c r="AE619" s="5">
        <f t="shared" si="75"/>
        <v>559710.22000000009</v>
      </c>
      <c r="AG619" s="2">
        <f t="shared" si="76"/>
        <v>9</v>
      </c>
      <c r="AH619" s="2">
        <f t="shared" si="77"/>
        <v>2025</v>
      </c>
      <c r="AJ619" s="5">
        <f t="shared" si="78"/>
        <v>31865.360000000001</v>
      </c>
      <c r="AK619" s="2">
        <f t="shared" si="79"/>
        <v>19</v>
      </c>
    </row>
    <row r="620" spans="1:37" x14ac:dyDescent="0.25">
      <c r="A620" s="18">
        <v>45903</v>
      </c>
      <c r="B620" s="20">
        <v>13308.82</v>
      </c>
      <c r="C620" s="20">
        <v>15959.07</v>
      </c>
      <c r="D620" s="20">
        <v>16544.89</v>
      </c>
      <c r="E620" s="20">
        <v>18986.77</v>
      </c>
      <c r="F620" s="20">
        <v>21200.18</v>
      </c>
      <c r="G620" s="20">
        <v>23014.34</v>
      </c>
      <c r="H620" s="20">
        <v>25089.48</v>
      </c>
      <c r="I620" s="20">
        <v>21536.68</v>
      </c>
      <c r="J620" s="20">
        <v>17457.419999999998</v>
      </c>
      <c r="K620" s="20">
        <v>16420.86</v>
      </c>
      <c r="L620" s="20">
        <v>13962.94</v>
      </c>
      <c r="M620" s="20">
        <v>14003.05</v>
      </c>
      <c r="N620" s="20">
        <v>17539.060000000001</v>
      </c>
      <c r="O620" s="20">
        <v>16660.86</v>
      </c>
      <c r="P620" s="20">
        <v>17483.05</v>
      </c>
      <c r="Q620" s="20">
        <v>20164</v>
      </c>
      <c r="R620" s="20">
        <v>25373.07</v>
      </c>
      <c r="S620" s="20">
        <v>32101.1</v>
      </c>
      <c r="T620" s="20">
        <v>32444.53</v>
      </c>
      <c r="U620" s="20">
        <v>31372.71</v>
      </c>
      <c r="V620" s="20">
        <v>27514.83</v>
      </c>
      <c r="W620" s="20">
        <v>25437.7</v>
      </c>
      <c r="X620" s="20">
        <v>24220.87</v>
      </c>
      <c r="Y620" s="20">
        <v>21554.95</v>
      </c>
      <c r="Z620" s="5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353692.73000000004</v>
      </c>
      <c r="AD620" s="5">
        <f t="shared" si="74"/>
        <v>155658.49999999994</v>
      </c>
      <c r="AE620" s="5">
        <f t="shared" si="75"/>
        <v>509351.23</v>
      </c>
      <c r="AG620" s="2">
        <f t="shared" si="76"/>
        <v>9</v>
      </c>
      <c r="AH620" s="2">
        <f t="shared" si="77"/>
        <v>2025</v>
      </c>
      <c r="AJ620" s="5">
        <f t="shared" si="78"/>
        <v>32444.53</v>
      </c>
      <c r="AK620" s="2">
        <f t="shared" si="79"/>
        <v>19</v>
      </c>
    </row>
    <row r="621" spans="1:37" x14ac:dyDescent="0.25">
      <c r="A621" s="18">
        <v>45904</v>
      </c>
      <c r="B621" s="20">
        <v>21338.15</v>
      </c>
      <c r="C621" s="20">
        <v>21911.53</v>
      </c>
      <c r="D621" s="20">
        <v>22640.97</v>
      </c>
      <c r="E621" s="20">
        <v>22727.85</v>
      </c>
      <c r="F621" s="20">
        <v>23060.720000000001</v>
      </c>
      <c r="G621" s="20">
        <v>24715.81</v>
      </c>
      <c r="H621" s="20">
        <v>27166.02</v>
      </c>
      <c r="I621" s="20">
        <v>23695.16</v>
      </c>
      <c r="J621" s="20">
        <v>22995.599999999999</v>
      </c>
      <c r="K621" s="20">
        <v>20119.86</v>
      </c>
      <c r="L621" s="20">
        <v>16730.599999999999</v>
      </c>
      <c r="M621" s="20">
        <v>15333.02</v>
      </c>
      <c r="N621" s="20">
        <v>16080.34</v>
      </c>
      <c r="O621" s="20">
        <v>16166.37</v>
      </c>
      <c r="P621" s="20">
        <v>17998.32</v>
      </c>
      <c r="Q621" s="20">
        <v>21016.240000000002</v>
      </c>
      <c r="R621" s="20">
        <v>25690.42</v>
      </c>
      <c r="S621" s="20">
        <v>31753.08</v>
      </c>
      <c r="T621" s="20">
        <v>32531.52</v>
      </c>
      <c r="U621" s="20">
        <v>32530.19</v>
      </c>
      <c r="V621" s="20">
        <v>28075.94</v>
      </c>
      <c r="W621" s="20">
        <v>26208.5</v>
      </c>
      <c r="X621" s="20">
        <v>24982.560000000001</v>
      </c>
      <c r="Y621" s="20">
        <v>22655.42</v>
      </c>
      <c r="Z621" s="5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371907.72</v>
      </c>
      <c r="AD621" s="5">
        <f t="shared" si="74"/>
        <v>186216.47000000009</v>
      </c>
      <c r="AE621" s="5">
        <f t="shared" si="75"/>
        <v>558124.19000000006</v>
      </c>
      <c r="AG621" s="2">
        <f t="shared" si="76"/>
        <v>9</v>
      </c>
      <c r="AH621" s="2">
        <f t="shared" si="77"/>
        <v>2025</v>
      </c>
      <c r="AJ621" s="5">
        <f t="shared" si="78"/>
        <v>32531.52</v>
      </c>
      <c r="AK621" s="2">
        <f t="shared" si="79"/>
        <v>19</v>
      </c>
    </row>
    <row r="622" spans="1:37" x14ac:dyDescent="0.25">
      <c r="A622" s="18">
        <v>45905</v>
      </c>
      <c r="B622" s="20">
        <v>22055.89</v>
      </c>
      <c r="C622" s="20">
        <v>22992.43</v>
      </c>
      <c r="D622" s="20">
        <v>23004.38</v>
      </c>
      <c r="E622" s="20">
        <v>23591.53</v>
      </c>
      <c r="F622" s="20">
        <v>23947.24</v>
      </c>
      <c r="G622" s="20">
        <v>25459.06</v>
      </c>
      <c r="H622" s="20">
        <v>27114.59</v>
      </c>
      <c r="I622" s="20">
        <v>25070.84</v>
      </c>
      <c r="J622" s="20">
        <v>25936.81</v>
      </c>
      <c r="K622" s="20">
        <v>29232.45</v>
      </c>
      <c r="L622" s="20">
        <v>27450.959999999999</v>
      </c>
      <c r="M622" s="20">
        <v>23948.639999999999</v>
      </c>
      <c r="N622" s="20">
        <v>27593.919999999998</v>
      </c>
      <c r="O622" s="20">
        <v>30694.21</v>
      </c>
      <c r="P622" s="20">
        <v>33711.56</v>
      </c>
      <c r="Q622" s="20">
        <v>37464.92</v>
      </c>
      <c r="R622" s="20">
        <v>38710.17</v>
      </c>
      <c r="S622" s="20">
        <v>37704.39</v>
      </c>
      <c r="T622" s="20">
        <v>33036.050000000003</v>
      </c>
      <c r="U622" s="20">
        <v>31357.360000000001</v>
      </c>
      <c r="V622" s="20">
        <v>27423.84</v>
      </c>
      <c r="W622" s="20">
        <v>26193.5</v>
      </c>
      <c r="X622" s="20">
        <v>25775.81</v>
      </c>
      <c r="Y622" s="20">
        <v>23316.86</v>
      </c>
      <c r="Z622" s="5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481305.43</v>
      </c>
      <c r="AD622" s="5">
        <f t="shared" si="74"/>
        <v>191481.98000000004</v>
      </c>
      <c r="AE622" s="5">
        <f t="shared" si="75"/>
        <v>672787.41</v>
      </c>
      <c r="AG622" s="2">
        <f t="shared" si="76"/>
        <v>9</v>
      </c>
      <c r="AH622" s="2">
        <f t="shared" si="77"/>
        <v>2025</v>
      </c>
      <c r="AJ622" s="5">
        <f t="shared" si="78"/>
        <v>38710.17</v>
      </c>
      <c r="AK622" s="2">
        <f t="shared" si="79"/>
        <v>17</v>
      </c>
    </row>
    <row r="623" spans="1:37" x14ac:dyDescent="0.25">
      <c r="A623" s="18">
        <v>45906</v>
      </c>
      <c r="B623" s="20">
        <v>23069.14</v>
      </c>
      <c r="C623" s="20">
        <v>23386.73</v>
      </c>
      <c r="D623" s="20">
        <v>23921.759999999998</v>
      </c>
      <c r="E623" s="20">
        <v>24105.84</v>
      </c>
      <c r="F623" s="20">
        <v>23875.21</v>
      </c>
      <c r="G623" s="20">
        <v>23899.96</v>
      </c>
      <c r="H623" s="20">
        <v>24509.23</v>
      </c>
      <c r="I623" s="20">
        <v>22618.06</v>
      </c>
      <c r="J623" s="20">
        <v>24463.73</v>
      </c>
      <c r="K623" s="20">
        <v>28487.1</v>
      </c>
      <c r="L623" s="20">
        <v>29061.27</v>
      </c>
      <c r="M623" s="20">
        <v>29542.16</v>
      </c>
      <c r="N623" s="20">
        <v>26052.09</v>
      </c>
      <c r="O623" s="20">
        <v>26632.67</v>
      </c>
      <c r="P623" s="20">
        <v>32104.69</v>
      </c>
      <c r="Q623" s="20">
        <v>38451.379999999997</v>
      </c>
      <c r="R623" s="20">
        <v>42241.68</v>
      </c>
      <c r="S623" s="20">
        <v>41626.6</v>
      </c>
      <c r="T623" s="20">
        <v>34668.32</v>
      </c>
      <c r="U623" s="20">
        <v>31436.18</v>
      </c>
      <c r="V623" s="20">
        <v>27134.68</v>
      </c>
      <c r="W623" s="20">
        <v>25781.83</v>
      </c>
      <c r="X623" s="20">
        <v>24905.52</v>
      </c>
      <c r="Y623" s="20">
        <v>22890.91</v>
      </c>
      <c r="Z623" s="5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674866.74000000011</v>
      </c>
      <c r="AE623" s="5">
        <f t="shared" si="75"/>
        <v>674866.74000000011</v>
      </c>
      <c r="AG623" s="2">
        <f t="shared" si="76"/>
        <v>9</v>
      </c>
      <c r="AH623" s="2">
        <f t="shared" si="77"/>
        <v>2025</v>
      </c>
      <c r="AJ623" s="5">
        <f t="shared" si="78"/>
        <v>42241.68</v>
      </c>
      <c r="AK623" s="2">
        <f t="shared" si="79"/>
        <v>17</v>
      </c>
    </row>
    <row r="624" spans="1:37" x14ac:dyDescent="0.25">
      <c r="A624" s="18">
        <v>45907</v>
      </c>
      <c r="B624" s="20">
        <v>22304.36</v>
      </c>
      <c r="C624" s="20">
        <v>22416.68</v>
      </c>
      <c r="D624" s="20">
        <v>22679.45</v>
      </c>
      <c r="E624" s="20">
        <v>22612.03</v>
      </c>
      <c r="F624" s="20">
        <v>22785.58</v>
      </c>
      <c r="G624" s="20">
        <v>22966.12</v>
      </c>
      <c r="H624" s="20">
        <v>23451.05</v>
      </c>
      <c r="I624" s="20">
        <v>21848.29</v>
      </c>
      <c r="J624" s="20">
        <v>24356.18</v>
      </c>
      <c r="K624" s="20">
        <v>28248.42</v>
      </c>
      <c r="L624" s="20">
        <v>29951.49</v>
      </c>
      <c r="M624" s="20">
        <v>31194.47</v>
      </c>
      <c r="N624" s="20">
        <v>32108.639999999999</v>
      </c>
      <c r="O624" s="20">
        <v>30280.2</v>
      </c>
      <c r="P624" s="20">
        <v>30926.880000000001</v>
      </c>
      <c r="Q624" s="20">
        <v>34582.99</v>
      </c>
      <c r="R624" s="20">
        <v>35227.72</v>
      </c>
      <c r="S624" s="20">
        <v>35475.879999999997</v>
      </c>
      <c r="T624" s="20">
        <v>31962.92</v>
      </c>
      <c r="U624" s="20">
        <v>30805.24</v>
      </c>
      <c r="V624" s="20">
        <v>27037.07</v>
      </c>
      <c r="W624" s="20">
        <v>24840.2</v>
      </c>
      <c r="X624" s="20">
        <v>24223.53</v>
      </c>
      <c r="Y624" s="20">
        <v>22206.6</v>
      </c>
      <c r="Z624" s="5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654491.99</v>
      </c>
      <c r="AE624" s="5">
        <f t="shared" si="75"/>
        <v>654491.99</v>
      </c>
      <c r="AG624" s="2">
        <f t="shared" si="76"/>
        <v>9</v>
      </c>
      <c r="AH624" s="2">
        <f t="shared" si="77"/>
        <v>2025</v>
      </c>
      <c r="AJ624" s="5">
        <f t="shared" si="78"/>
        <v>35475.879999999997</v>
      </c>
      <c r="AK624" s="2">
        <f t="shared" si="79"/>
        <v>18</v>
      </c>
    </row>
    <row r="625" spans="1:37" x14ac:dyDescent="0.25">
      <c r="A625" s="18">
        <v>45908</v>
      </c>
      <c r="B625" s="20">
        <v>21892.73</v>
      </c>
      <c r="C625" s="20">
        <v>22023.42</v>
      </c>
      <c r="D625" s="20">
        <v>22642.21</v>
      </c>
      <c r="E625" s="20">
        <v>23102.93</v>
      </c>
      <c r="F625" s="20">
        <v>23076.29</v>
      </c>
      <c r="G625" s="20">
        <v>24474.2</v>
      </c>
      <c r="H625" s="20">
        <v>27032.46</v>
      </c>
      <c r="I625" s="20">
        <v>20962.7</v>
      </c>
      <c r="J625" s="20">
        <v>15089.58</v>
      </c>
      <c r="K625" s="20">
        <v>13637.3</v>
      </c>
      <c r="L625" s="20">
        <v>12746.29</v>
      </c>
      <c r="M625" s="20">
        <v>15168.28</v>
      </c>
      <c r="N625" s="20">
        <v>17070.16</v>
      </c>
      <c r="O625" s="20">
        <v>18010.43</v>
      </c>
      <c r="P625" s="20">
        <v>21177.87</v>
      </c>
      <c r="Q625" s="20">
        <v>23242.15</v>
      </c>
      <c r="R625" s="20">
        <v>29376.73</v>
      </c>
      <c r="S625" s="20">
        <v>32280.87</v>
      </c>
      <c r="T625" s="20">
        <v>31559.47</v>
      </c>
      <c r="U625" s="20">
        <v>31781.439999999999</v>
      </c>
      <c r="V625" s="20">
        <v>27598.97</v>
      </c>
      <c r="W625" s="20">
        <v>25398.32</v>
      </c>
      <c r="X625" s="20">
        <v>24127.43</v>
      </c>
      <c r="Y625" s="20">
        <v>22144.89</v>
      </c>
      <c r="Z625" s="5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359227.99</v>
      </c>
      <c r="AD625" s="5">
        <f t="shared" si="74"/>
        <v>186389.13</v>
      </c>
      <c r="AE625" s="5">
        <f t="shared" si="75"/>
        <v>545617.12</v>
      </c>
      <c r="AG625" s="2">
        <f t="shared" si="76"/>
        <v>9</v>
      </c>
      <c r="AH625" s="2">
        <f t="shared" si="77"/>
        <v>2025</v>
      </c>
      <c r="AJ625" s="5">
        <f t="shared" si="78"/>
        <v>32280.87</v>
      </c>
      <c r="AK625" s="2">
        <f t="shared" si="79"/>
        <v>18</v>
      </c>
    </row>
    <row r="626" spans="1:37" x14ac:dyDescent="0.25">
      <c r="A626" s="18">
        <v>45909</v>
      </c>
      <c r="B626" s="20">
        <v>21536.11</v>
      </c>
      <c r="C626" s="20">
        <v>22019.439999999999</v>
      </c>
      <c r="D626" s="20">
        <v>22594.22</v>
      </c>
      <c r="E626" s="20">
        <v>23105.94</v>
      </c>
      <c r="F626" s="20">
        <v>23465.7</v>
      </c>
      <c r="G626" s="20">
        <v>25502.71</v>
      </c>
      <c r="H626" s="20">
        <v>27677.68</v>
      </c>
      <c r="I626" s="20">
        <v>21315.73</v>
      </c>
      <c r="J626" s="20">
        <v>15315.14</v>
      </c>
      <c r="K626" s="20">
        <v>13411.04</v>
      </c>
      <c r="L626" s="20">
        <v>11838.65</v>
      </c>
      <c r="M626" s="20">
        <v>12264.84</v>
      </c>
      <c r="N626" s="20">
        <v>12861.57</v>
      </c>
      <c r="O626" s="20">
        <v>14401.52</v>
      </c>
      <c r="P626" s="20">
        <v>15987.01</v>
      </c>
      <c r="Q626" s="20">
        <v>18806.96</v>
      </c>
      <c r="R626" s="20">
        <v>25636.99</v>
      </c>
      <c r="S626" s="20">
        <v>32273.17</v>
      </c>
      <c r="T626" s="20">
        <v>32642.959999999999</v>
      </c>
      <c r="U626" s="20">
        <v>32525.13</v>
      </c>
      <c r="V626" s="20">
        <v>27992.37</v>
      </c>
      <c r="W626" s="20">
        <v>25833.19</v>
      </c>
      <c r="X626" s="20">
        <v>24460.44</v>
      </c>
      <c r="Y626" s="20">
        <v>22238.75</v>
      </c>
      <c r="Z626" s="5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337566.71</v>
      </c>
      <c r="AD626" s="5">
        <f t="shared" si="74"/>
        <v>188140.55</v>
      </c>
      <c r="AE626" s="5">
        <f t="shared" si="75"/>
        <v>525707.26</v>
      </c>
      <c r="AG626" s="2">
        <f t="shared" si="76"/>
        <v>9</v>
      </c>
      <c r="AH626" s="2">
        <f t="shared" si="77"/>
        <v>2025</v>
      </c>
      <c r="AJ626" s="5">
        <f t="shared" si="78"/>
        <v>32642.959999999999</v>
      </c>
      <c r="AK626" s="2">
        <f t="shared" si="79"/>
        <v>19</v>
      </c>
    </row>
    <row r="627" spans="1:37" x14ac:dyDescent="0.25">
      <c r="A627" s="18">
        <v>45910</v>
      </c>
      <c r="B627" s="20">
        <v>21787.78</v>
      </c>
      <c r="C627" s="20">
        <v>22585.18</v>
      </c>
      <c r="D627" s="20">
        <v>22927.200000000001</v>
      </c>
      <c r="E627" s="20">
        <v>23476.97</v>
      </c>
      <c r="F627" s="20">
        <v>24017.3</v>
      </c>
      <c r="G627" s="20">
        <v>26104.17</v>
      </c>
      <c r="H627" s="20">
        <v>28833.9</v>
      </c>
      <c r="I627" s="20">
        <v>23126.77</v>
      </c>
      <c r="J627" s="20">
        <v>18399.29</v>
      </c>
      <c r="K627" s="20">
        <v>15496.88</v>
      </c>
      <c r="L627" s="20">
        <v>14086.81</v>
      </c>
      <c r="M627" s="20">
        <v>14354.1</v>
      </c>
      <c r="N627" s="20">
        <v>15479.25</v>
      </c>
      <c r="O627" s="20">
        <v>15432.31</v>
      </c>
      <c r="P627" s="20">
        <v>15453.34</v>
      </c>
      <c r="Q627" s="20">
        <v>18107.34</v>
      </c>
      <c r="R627" s="20">
        <v>24078.39</v>
      </c>
      <c r="S627" s="20">
        <v>31954.2</v>
      </c>
      <c r="T627" s="20">
        <v>33212</v>
      </c>
      <c r="U627" s="20">
        <v>33184.730000000003</v>
      </c>
      <c r="V627" s="20">
        <v>28878.45</v>
      </c>
      <c r="W627" s="20">
        <v>26568.04</v>
      </c>
      <c r="X627" s="20">
        <v>25164.27</v>
      </c>
      <c r="Y627" s="20">
        <v>22754.46</v>
      </c>
      <c r="Z627" s="5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352976.17</v>
      </c>
      <c r="AD627" s="5">
        <f t="shared" si="74"/>
        <v>192486.96000000002</v>
      </c>
      <c r="AE627" s="5">
        <f t="shared" si="75"/>
        <v>545463.13</v>
      </c>
      <c r="AG627" s="2">
        <f t="shared" si="76"/>
        <v>9</v>
      </c>
      <c r="AH627" s="2">
        <f t="shared" si="77"/>
        <v>2025</v>
      </c>
      <c r="AJ627" s="5">
        <f t="shared" si="78"/>
        <v>33212</v>
      </c>
      <c r="AK627" s="2">
        <f t="shared" si="79"/>
        <v>19</v>
      </c>
    </row>
    <row r="628" spans="1:37" x14ac:dyDescent="0.25">
      <c r="A628" s="18">
        <v>45911</v>
      </c>
      <c r="B628" s="20">
        <v>22268.83</v>
      </c>
      <c r="C628" s="20">
        <v>22293.88</v>
      </c>
      <c r="D628" s="20">
        <v>22572.400000000001</v>
      </c>
      <c r="E628" s="20">
        <v>23554.44</v>
      </c>
      <c r="F628" s="20">
        <v>24011.26</v>
      </c>
      <c r="G628" s="20">
        <v>25884.67</v>
      </c>
      <c r="H628" s="20">
        <v>28542.35</v>
      </c>
      <c r="I628" s="20">
        <v>22041.119999999999</v>
      </c>
      <c r="J628" s="20">
        <v>15957.96</v>
      </c>
      <c r="K628" s="20">
        <v>13781.54</v>
      </c>
      <c r="L628" s="20">
        <v>12485.88</v>
      </c>
      <c r="M628" s="20">
        <v>13254.28</v>
      </c>
      <c r="N628" s="20">
        <v>18472.560000000001</v>
      </c>
      <c r="O628" s="20">
        <v>23257.62</v>
      </c>
      <c r="P628" s="20">
        <v>22803.63</v>
      </c>
      <c r="Q628" s="20">
        <v>23662.55</v>
      </c>
      <c r="R628" s="20">
        <v>26270.06</v>
      </c>
      <c r="S628" s="20">
        <v>33695.46</v>
      </c>
      <c r="T628" s="20">
        <v>33812.74</v>
      </c>
      <c r="U628" s="20">
        <v>33905.49</v>
      </c>
      <c r="V628" s="20">
        <v>28911.25</v>
      </c>
      <c r="W628" s="20">
        <v>26881.98</v>
      </c>
      <c r="X628" s="20">
        <v>25368.46</v>
      </c>
      <c r="Y628" s="20">
        <v>22566.12</v>
      </c>
      <c r="Z628" s="5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374562.57999999996</v>
      </c>
      <c r="AD628" s="5">
        <f t="shared" si="74"/>
        <v>191693.95000000007</v>
      </c>
      <c r="AE628" s="5">
        <f t="shared" si="75"/>
        <v>566256.53</v>
      </c>
      <c r="AG628" s="2">
        <f t="shared" si="76"/>
        <v>9</v>
      </c>
      <c r="AH628" s="2">
        <f t="shared" si="77"/>
        <v>2025</v>
      </c>
      <c r="AJ628" s="5">
        <f t="shared" si="78"/>
        <v>33905.49</v>
      </c>
      <c r="AK628" s="2">
        <f t="shared" si="79"/>
        <v>20</v>
      </c>
    </row>
    <row r="629" spans="1:37" x14ac:dyDescent="0.25">
      <c r="A629" s="18">
        <v>45912</v>
      </c>
      <c r="B629" s="20">
        <v>22496.799999999999</v>
      </c>
      <c r="C629" s="20">
        <v>22576.01</v>
      </c>
      <c r="D629" s="20">
        <v>22763.18</v>
      </c>
      <c r="E629" s="20">
        <v>23260.91</v>
      </c>
      <c r="F629" s="20">
        <v>23829</v>
      </c>
      <c r="G629" s="20">
        <v>25751.81</v>
      </c>
      <c r="H629" s="20">
        <v>28100.87</v>
      </c>
      <c r="I629" s="20">
        <v>21254.41</v>
      </c>
      <c r="J629" s="20">
        <v>15225.03</v>
      </c>
      <c r="K629" s="20">
        <v>12792.87</v>
      </c>
      <c r="L629" s="20">
        <v>11366.07</v>
      </c>
      <c r="M629" s="20">
        <v>11605.21</v>
      </c>
      <c r="N629" s="20">
        <v>11960.97</v>
      </c>
      <c r="O629" s="20">
        <v>12003.31</v>
      </c>
      <c r="P629" s="20">
        <v>12807.37</v>
      </c>
      <c r="Q629" s="20">
        <v>16195.65</v>
      </c>
      <c r="R629" s="20">
        <v>22838.45</v>
      </c>
      <c r="S629" s="20">
        <v>31131</v>
      </c>
      <c r="T629" s="20">
        <v>32418.09</v>
      </c>
      <c r="U629" s="20">
        <v>31663.66</v>
      </c>
      <c r="V629" s="20">
        <v>27375.18</v>
      </c>
      <c r="W629" s="20">
        <v>25862.38</v>
      </c>
      <c r="X629" s="20">
        <v>24974.79</v>
      </c>
      <c r="Y629" s="20">
        <v>22863.279999999999</v>
      </c>
      <c r="Z629" s="5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321474.44</v>
      </c>
      <c r="AD629" s="5">
        <f t="shared" si="74"/>
        <v>191641.86000000004</v>
      </c>
      <c r="AE629" s="5">
        <f t="shared" si="75"/>
        <v>513116.30000000005</v>
      </c>
      <c r="AG629" s="2">
        <f t="shared" si="76"/>
        <v>9</v>
      </c>
      <c r="AH629" s="2">
        <f t="shared" si="77"/>
        <v>2025</v>
      </c>
      <c r="AJ629" s="5">
        <f t="shared" si="78"/>
        <v>32418.09</v>
      </c>
      <c r="AK629" s="2">
        <f t="shared" si="79"/>
        <v>19</v>
      </c>
    </row>
    <row r="630" spans="1:37" x14ac:dyDescent="0.25">
      <c r="A630" s="18">
        <v>45913</v>
      </c>
      <c r="B630" s="20">
        <v>22322.84</v>
      </c>
      <c r="C630" s="20">
        <v>22538.55</v>
      </c>
      <c r="D630" s="20">
        <v>22831.81</v>
      </c>
      <c r="E630" s="20">
        <v>23289.62</v>
      </c>
      <c r="F630" s="20">
        <v>23243.24</v>
      </c>
      <c r="G630" s="20">
        <v>23995.4</v>
      </c>
      <c r="H630" s="20">
        <v>24569.61</v>
      </c>
      <c r="I630" s="20">
        <v>19721.87</v>
      </c>
      <c r="J630" s="20">
        <v>16505.310000000001</v>
      </c>
      <c r="K630" s="20">
        <v>13969.28</v>
      </c>
      <c r="L630" s="20">
        <v>14897.35</v>
      </c>
      <c r="M630" s="20">
        <v>16022.78</v>
      </c>
      <c r="N630" s="20">
        <v>16213.16</v>
      </c>
      <c r="O630" s="20">
        <v>16109.7</v>
      </c>
      <c r="P630" s="20">
        <v>19081.66</v>
      </c>
      <c r="Q630" s="20">
        <v>28033.25</v>
      </c>
      <c r="R630" s="20">
        <v>32178.26</v>
      </c>
      <c r="S630" s="20">
        <v>34037.129999999997</v>
      </c>
      <c r="T630" s="20">
        <v>31566.33</v>
      </c>
      <c r="U630" s="20">
        <v>31090.98</v>
      </c>
      <c r="V630" s="20">
        <v>27119.54</v>
      </c>
      <c r="W630" s="20">
        <v>25534.25</v>
      </c>
      <c r="X630" s="20">
        <v>25152.42</v>
      </c>
      <c r="Y630" s="20">
        <v>23088.560000000001</v>
      </c>
      <c r="Z630" s="5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553112.9</v>
      </c>
      <c r="AE630" s="5">
        <f t="shared" si="75"/>
        <v>553112.9</v>
      </c>
      <c r="AG630" s="2">
        <f t="shared" si="76"/>
        <v>9</v>
      </c>
      <c r="AH630" s="2">
        <f t="shared" si="77"/>
        <v>2025</v>
      </c>
      <c r="AJ630" s="5">
        <f t="shared" si="78"/>
        <v>34037.129999999997</v>
      </c>
      <c r="AK630" s="2">
        <f t="shared" si="79"/>
        <v>18</v>
      </c>
    </row>
    <row r="631" spans="1:37" x14ac:dyDescent="0.25">
      <c r="A631" s="18">
        <v>45914</v>
      </c>
      <c r="B631" s="20">
        <v>22540.62</v>
      </c>
      <c r="C631" s="20">
        <v>22373.25</v>
      </c>
      <c r="D631" s="20">
        <v>22726.720000000001</v>
      </c>
      <c r="E631" s="20">
        <v>22904.79</v>
      </c>
      <c r="F631" s="20">
        <v>23072.81</v>
      </c>
      <c r="G631" s="20">
        <v>23345.33</v>
      </c>
      <c r="H631" s="20">
        <v>24000.240000000002</v>
      </c>
      <c r="I631" s="20">
        <v>20962.72</v>
      </c>
      <c r="J631" s="20">
        <v>18463.91</v>
      </c>
      <c r="K631" s="20">
        <v>14888.9</v>
      </c>
      <c r="L631" s="20">
        <v>12637.97</v>
      </c>
      <c r="M631" s="20">
        <v>12604.72</v>
      </c>
      <c r="N631" s="20">
        <v>14222.16</v>
      </c>
      <c r="O631" s="20">
        <v>15511.39</v>
      </c>
      <c r="P631" s="20">
        <v>22485.11</v>
      </c>
      <c r="Q631" s="20">
        <v>28281.21</v>
      </c>
      <c r="R631" s="20">
        <v>30148.799999999999</v>
      </c>
      <c r="S631" s="20">
        <v>34823.51</v>
      </c>
      <c r="T631" s="20">
        <v>34672.99</v>
      </c>
      <c r="U631" s="20">
        <v>33023.699999999997</v>
      </c>
      <c r="V631" s="20">
        <v>28732.32</v>
      </c>
      <c r="W631" s="20">
        <v>26566.2</v>
      </c>
      <c r="X631" s="20">
        <v>25833.47</v>
      </c>
      <c r="Y631" s="20">
        <v>23538.04</v>
      </c>
      <c r="Z631" s="5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558360.88000000012</v>
      </c>
      <c r="AE631" s="5">
        <f t="shared" si="75"/>
        <v>558360.88000000012</v>
      </c>
      <c r="AG631" s="2">
        <f t="shared" si="76"/>
        <v>9</v>
      </c>
      <c r="AH631" s="2">
        <f t="shared" si="77"/>
        <v>2025</v>
      </c>
      <c r="AJ631" s="5">
        <f t="shared" si="78"/>
        <v>34823.51</v>
      </c>
      <c r="AK631" s="2">
        <f t="shared" si="79"/>
        <v>18</v>
      </c>
    </row>
    <row r="632" spans="1:37" x14ac:dyDescent="0.25">
      <c r="A632" s="18">
        <v>45915</v>
      </c>
      <c r="B632" s="20">
        <v>22877.19</v>
      </c>
      <c r="C632" s="20">
        <v>22552.44</v>
      </c>
      <c r="D632" s="20">
        <v>22890.62</v>
      </c>
      <c r="E632" s="20">
        <v>23069.43</v>
      </c>
      <c r="F632" s="20">
        <v>23955.360000000001</v>
      </c>
      <c r="G632" s="20">
        <v>25861.55</v>
      </c>
      <c r="H632" s="20">
        <v>28075.61</v>
      </c>
      <c r="I632" s="20">
        <v>22096.71</v>
      </c>
      <c r="J632" s="20">
        <v>16271.66</v>
      </c>
      <c r="K632" s="20">
        <v>14272.03</v>
      </c>
      <c r="L632" s="20">
        <v>13126.95</v>
      </c>
      <c r="M632" s="20">
        <v>13841.53</v>
      </c>
      <c r="N632" s="20">
        <v>14843.81</v>
      </c>
      <c r="O632" s="20">
        <v>15085.11</v>
      </c>
      <c r="P632" s="20">
        <v>16269</v>
      </c>
      <c r="Q632" s="20">
        <v>19952.89</v>
      </c>
      <c r="R632" s="20">
        <v>27188.17</v>
      </c>
      <c r="S632" s="20">
        <v>34858.15</v>
      </c>
      <c r="T632" s="20">
        <v>34989.35</v>
      </c>
      <c r="U632" s="20">
        <v>33863.279999999999</v>
      </c>
      <c r="V632" s="20">
        <v>28911.19</v>
      </c>
      <c r="W632" s="20">
        <v>26723.41</v>
      </c>
      <c r="X632" s="20">
        <v>25378.04</v>
      </c>
      <c r="Y632" s="20">
        <v>23059.61</v>
      </c>
      <c r="Z632" s="5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357671.27999999997</v>
      </c>
      <c r="AD632" s="5">
        <f t="shared" si="74"/>
        <v>192341.81</v>
      </c>
      <c r="AE632" s="5">
        <f t="shared" si="75"/>
        <v>550013.09</v>
      </c>
      <c r="AG632" s="2">
        <f t="shared" si="76"/>
        <v>9</v>
      </c>
      <c r="AH632" s="2">
        <f t="shared" si="77"/>
        <v>2025</v>
      </c>
      <c r="AJ632" s="5">
        <f t="shared" si="78"/>
        <v>34989.35</v>
      </c>
      <c r="AK632" s="2">
        <f t="shared" si="79"/>
        <v>19</v>
      </c>
    </row>
    <row r="633" spans="1:37" x14ac:dyDescent="0.25">
      <c r="A633" s="18">
        <v>45916</v>
      </c>
      <c r="B633" s="20">
        <v>22680.59</v>
      </c>
      <c r="C633" s="20">
        <v>22757.46</v>
      </c>
      <c r="D633" s="20">
        <v>22853.13</v>
      </c>
      <c r="E633" s="20">
        <v>23395.99</v>
      </c>
      <c r="F633" s="20">
        <v>24213.17</v>
      </c>
      <c r="G633" s="20">
        <v>25889.19</v>
      </c>
      <c r="H633" s="20">
        <v>28459.49</v>
      </c>
      <c r="I633" s="20">
        <v>22566.84</v>
      </c>
      <c r="J633" s="20">
        <v>16573.8</v>
      </c>
      <c r="K633" s="20">
        <v>14562.22</v>
      </c>
      <c r="L633" s="20">
        <v>13406.9</v>
      </c>
      <c r="M633" s="20">
        <v>14203.77</v>
      </c>
      <c r="N633" s="20">
        <v>15266.87</v>
      </c>
      <c r="O633" s="20">
        <v>15781.43</v>
      </c>
      <c r="P633" s="20">
        <v>17497.97</v>
      </c>
      <c r="Q633" s="20">
        <v>21786.7</v>
      </c>
      <c r="R633" s="20">
        <v>29242.25</v>
      </c>
      <c r="S633" s="20">
        <v>35720.11</v>
      </c>
      <c r="T633" s="20">
        <v>35392.480000000003</v>
      </c>
      <c r="U633" s="20">
        <v>34139.050000000003</v>
      </c>
      <c r="V633" s="20">
        <v>29181.17</v>
      </c>
      <c r="W633" s="20">
        <v>26805.79</v>
      </c>
      <c r="X633" s="20">
        <v>25584.5</v>
      </c>
      <c r="Y633" s="20">
        <v>23080.01</v>
      </c>
      <c r="Z633" s="5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367711.85</v>
      </c>
      <c r="AD633" s="5">
        <f t="shared" si="74"/>
        <v>193329.02999999991</v>
      </c>
      <c r="AE633" s="5">
        <f t="shared" si="75"/>
        <v>561040.87999999989</v>
      </c>
      <c r="AG633" s="2">
        <f t="shared" si="76"/>
        <v>9</v>
      </c>
      <c r="AH633" s="2">
        <f t="shared" si="77"/>
        <v>2025</v>
      </c>
      <c r="AJ633" s="5">
        <f t="shared" si="78"/>
        <v>35720.11</v>
      </c>
      <c r="AK633" s="2">
        <f t="shared" si="79"/>
        <v>18</v>
      </c>
    </row>
    <row r="634" spans="1:37" x14ac:dyDescent="0.25">
      <c r="A634" s="18">
        <v>45917</v>
      </c>
      <c r="B634" s="20">
        <v>22847.02</v>
      </c>
      <c r="C634" s="20">
        <v>22619.82</v>
      </c>
      <c r="D634" s="20">
        <v>23433.5</v>
      </c>
      <c r="E634" s="20">
        <v>23420.32</v>
      </c>
      <c r="F634" s="20">
        <v>24105.02</v>
      </c>
      <c r="G634" s="20">
        <v>26087.67</v>
      </c>
      <c r="H634" s="20">
        <v>28273.43</v>
      </c>
      <c r="I634" s="20">
        <v>22943.69</v>
      </c>
      <c r="J634" s="20">
        <v>18132.580000000002</v>
      </c>
      <c r="K634" s="20">
        <v>19216.09</v>
      </c>
      <c r="L634" s="20">
        <v>16037.01</v>
      </c>
      <c r="M634" s="20">
        <v>17930.14</v>
      </c>
      <c r="N634" s="20">
        <v>18507.310000000001</v>
      </c>
      <c r="O634" s="20">
        <v>22424.97</v>
      </c>
      <c r="P634" s="20">
        <v>25171.14</v>
      </c>
      <c r="Q634" s="20">
        <v>29266.57</v>
      </c>
      <c r="R634" s="20">
        <v>35411.74</v>
      </c>
      <c r="S634" s="20">
        <v>36030.370000000003</v>
      </c>
      <c r="T634" s="20">
        <v>34503.019999999997</v>
      </c>
      <c r="U634" s="20">
        <v>33690.33</v>
      </c>
      <c r="V634" s="20">
        <v>28764.639999999999</v>
      </c>
      <c r="W634" s="20">
        <v>26401.97</v>
      </c>
      <c r="X634" s="20">
        <v>25532.720000000001</v>
      </c>
      <c r="Y634" s="20">
        <v>23118.04</v>
      </c>
      <c r="Z634" s="5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409964.29000000004</v>
      </c>
      <c r="AD634" s="5">
        <f t="shared" si="74"/>
        <v>193904.81999999995</v>
      </c>
      <c r="AE634" s="5">
        <f t="shared" si="75"/>
        <v>603869.11</v>
      </c>
      <c r="AG634" s="2">
        <f t="shared" si="76"/>
        <v>9</v>
      </c>
      <c r="AH634" s="2">
        <f t="shared" si="77"/>
        <v>2025</v>
      </c>
      <c r="AJ634" s="5">
        <f t="shared" si="78"/>
        <v>36030.370000000003</v>
      </c>
      <c r="AK634" s="2">
        <f t="shared" si="79"/>
        <v>18</v>
      </c>
    </row>
    <row r="635" spans="1:37" x14ac:dyDescent="0.25">
      <c r="A635" s="18">
        <v>45918</v>
      </c>
      <c r="B635" s="20">
        <v>22501.08</v>
      </c>
      <c r="C635" s="20">
        <v>22753.41</v>
      </c>
      <c r="D635" s="20">
        <v>23353.59</v>
      </c>
      <c r="E635" s="20">
        <v>23807.97</v>
      </c>
      <c r="F635" s="20">
        <v>24287.97</v>
      </c>
      <c r="G635" s="20">
        <v>26075.95</v>
      </c>
      <c r="H635" s="20">
        <v>29214.44</v>
      </c>
      <c r="I635" s="20">
        <v>26029.599999999999</v>
      </c>
      <c r="J635" s="20">
        <v>23683.85</v>
      </c>
      <c r="K635" s="20">
        <v>22161.07</v>
      </c>
      <c r="L635" s="20">
        <v>19371.95</v>
      </c>
      <c r="M635" s="20">
        <v>19312.830000000002</v>
      </c>
      <c r="N635" s="20">
        <v>19639.57</v>
      </c>
      <c r="O635" s="20">
        <v>20187.27</v>
      </c>
      <c r="P635" s="20">
        <v>20512.04</v>
      </c>
      <c r="Q635" s="20">
        <v>24388.61</v>
      </c>
      <c r="R635" s="20">
        <v>30966.77</v>
      </c>
      <c r="S635" s="20">
        <v>36932.22</v>
      </c>
      <c r="T635" s="20">
        <v>35801.160000000003</v>
      </c>
      <c r="U635" s="20">
        <v>34767.43</v>
      </c>
      <c r="V635" s="20">
        <v>29742.46</v>
      </c>
      <c r="W635" s="20">
        <v>27468.5</v>
      </c>
      <c r="X635" s="20">
        <v>26273.02</v>
      </c>
      <c r="Y635" s="20">
        <v>23976.639999999999</v>
      </c>
      <c r="Z635" s="5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417238.35</v>
      </c>
      <c r="AD635" s="5">
        <f t="shared" si="74"/>
        <v>195971.05000000016</v>
      </c>
      <c r="AE635" s="5">
        <f t="shared" si="75"/>
        <v>613209.40000000014</v>
      </c>
      <c r="AG635" s="2">
        <f t="shared" si="76"/>
        <v>9</v>
      </c>
      <c r="AH635" s="2">
        <f t="shared" si="77"/>
        <v>2025</v>
      </c>
      <c r="AJ635" s="5">
        <f t="shared" si="78"/>
        <v>36932.22</v>
      </c>
      <c r="AK635" s="2">
        <f t="shared" si="79"/>
        <v>18</v>
      </c>
    </row>
    <row r="636" spans="1:37" x14ac:dyDescent="0.25">
      <c r="A636" s="18">
        <v>45919</v>
      </c>
      <c r="B636" s="20">
        <v>23402.97</v>
      </c>
      <c r="C636" s="20">
        <v>14664.62</v>
      </c>
      <c r="D636" s="20">
        <v>15191.01</v>
      </c>
      <c r="E636" s="20">
        <v>15386.8</v>
      </c>
      <c r="F636" s="20">
        <v>15496.95</v>
      </c>
      <c r="G636" s="20">
        <v>16549.400000000001</v>
      </c>
      <c r="H636" s="20">
        <v>17966.88</v>
      </c>
      <c r="I636" s="20">
        <v>15228.98</v>
      </c>
      <c r="J636" s="20">
        <v>11916.71</v>
      </c>
      <c r="K636" s="20">
        <v>10464.370000000001</v>
      </c>
      <c r="L636" s="20">
        <v>8818.7199999999993</v>
      </c>
      <c r="M636" s="20">
        <v>9537.84</v>
      </c>
      <c r="N636" s="20">
        <v>8884.48</v>
      </c>
      <c r="O636" s="20">
        <v>9261.86</v>
      </c>
      <c r="P636" s="20">
        <v>10055.52</v>
      </c>
      <c r="Q636" s="20">
        <v>12200.59</v>
      </c>
      <c r="R636" s="20">
        <v>16552.71</v>
      </c>
      <c r="S636" s="20">
        <v>20691.22</v>
      </c>
      <c r="T636" s="20">
        <v>20247.46</v>
      </c>
      <c r="U636" s="20">
        <v>19361.5</v>
      </c>
      <c r="V636" s="20">
        <v>16783.689999999999</v>
      </c>
      <c r="W636" s="20">
        <v>15897.13</v>
      </c>
      <c r="X636" s="20">
        <v>15511.24</v>
      </c>
      <c r="Y636" s="20">
        <v>14276.8</v>
      </c>
      <c r="Z636" s="5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221414.02</v>
      </c>
      <c r="AD636" s="5">
        <f t="shared" si="74"/>
        <v>132935.43000000002</v>
      </c>
      <c r="AE636" s="5">
        <f t="shared" si="75"/>
        <v>354349.45</v>
      </c>
      <c r="AG636" s="2">
        <f t="shared" si="76"/>
        <v>9</v>
      </c>
      <c r="AH636" s="2">
        <f t="shared" si="77"/>
        <v>2025</v>
      </c>
      <c r="AJ636" s="5">
        <f t="shared" si="78"/>
        <v>23402.97</v>
      </c>
      <c r="AK636" s="2">
        <f t="shared" si="79"/>
        <v>1</v>
      </c>
    </row>
    <row r="637" spans="1:37" x14ac:dyDescent="0.25">
      <c r="A637" s="18">
        <v>45920</v>
      </c>
      <c r="B637" s="20">
        <v>13979.1</v>
      </c>
      <c r="C637" s="20">
        <v>13634.92</v>
      </c>
      <c r="D637" s="20">
        <v>13798.53</v>
      </c>
      <c r="E637" s="20">
        <v>14079.31</v>
      </c>
      <c r="F637" s="20">
        <v>14180.14</v>
      </c>
      <c r="G637" s="20">
        <v>14584.46</v>
      </c>
      <c r="H637" s="20">
        <v>14991.56</v>
      </c>
      <c r="I637" s="20">
        <v>11565.71</v>
      </c>
      <c r="J637" s="20">
        <v>8167.66</v>
      </c>
      <c r="K637" s="20">
        <v>6563.47</v>
      </c>
      <c r="L637" s="20">
        <v>5340.25</v>
      </c>
      <c r="M637" s="20">
        <v>5256.85</v>
      </c>
      <c r="N637" s="20">
        <v>5062.62</v>
      </c>
      <c r="O637" s="20">
        <v>5157.66</v>
      </c>
      <c r="P637" s="20">
        <v>5858.69</v>
      </c>
      <c r="Q637" s="20">
        <v>8131.4</v>
      </c>
      <c r="R637" s="20">
        <v>13474.92</v>
      </c>
      <c r="S637" s="20">
        <v>18577.5</v>
      </c>
      <c r="T637" s="20">
        <v>18492.48</v>
      </c>
      <c r="U637" s="20">
        <v>18157.07</v>
      </c>
      <c r="V637" s="20">
        <v>15743.55</v>
      </c>
      <c r="W637" s="20">
        <v>15121.24</v>
      </c>
      <c r="X637" s="20">
        <v>14570.48</v>
      </c>
      <c r="Y637" s="20">
        <v>13670.05</v>
      </c>
      <c r="Z637" s="5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288159.62</v>
      </c>
      <c r="AE637" s="5">
        <f t="shared" si="75"/>
        <v>288159.62</v>
      </c>
      <c r="AG637" s="2">
        <f t="shared" si="76"/>
        <v>9</v>
      </c>
      <c r="AH637" s="2">
        <f t="shared" si="77"/>
        <v>2025</v>
      </c>
      <c r="AJ637" s="5">
        <f t="shared" si="78"/>
        <v>18577.5</v>
      </c>
      <c r="AK637" s="2">
        <f t="shared" si="79"/>
        <v>18</v>
      </c>
    </row>
    <row r="638" spans="1:37" x14ac:dyDescent="0.25">
      <c r="A638" s="18">
        <v>45921</v>
      </c>
      <c r="B638" s="20">
        <v>13585.46</v>
      </c>
      <c r="C638" s="20">
        <v>13726.32</v>
      </c>
      <c r="D638" s="20">
        <v>14102.54</v>
      </c>
      <c r="E638" s="20">
        <v>14291.42</v>
      </c>
      <c r="F638" s="20">
        <v>14414.67</v>
      </c>
      <c r="G638" s="20">
        <v>14820.34</v>
      </c>
      <c r="H638" s="20">
        <v>15241.84</v>
      </c>
      <c r="I638" s="20">
        <v>12166.86</v>
      </c>
      <c r="J638" s="20">
        <v>8753.77</v>
      </c>
      <c r="K638" s="20">
        <v>6668.1</v>
      </c>
      <c r="L638" s="20">
        <v>5355.58</v>
      </c>
      <c r="M638" s="20">
        <v>5448.37</v>
      </c>
      <c r="N638" s="20">
        <v>5743.75</v>
      </c>
      <c r="O638" s="20">
        <v>5937.05</v>
      </c>
      <c r="P638" s="20">
        <v>6777.45</v>
      </c>
      <c r="Q638" s="20">
        <v>9064.66</v>
      </c>
      <c r="R638" s="20">
        <v>14350.13</v>
      </c>
      <c r="S638" s="20">
        <v>19396.09</v>
      </c>
      <c r="T638" s="20">
        <v>19697.57</v>
      </c>
      <c r="U638" s="20">
        <v>18835.18</v>
      </c>
      <c r="V638" s="20">
        <v>16398.62</v>
      </c>
      <c r="W638" s="20">
        <v>15025.39</v>
      </c>
      <c r="X638" s="20">
        <v>14761.12</v>
      </c>
      <c r="Y638" s="20">
        <v>13335.02</v>
      </c>
      <c r="Z638" s="5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297897.3</v>
      </c>
      <c r="AE638" s="5">
        <f t="shared" si="75"/>
        <v>297897.3</v>
      </c>
      <c r="AG638" s="2">
        <f t="shared" si="76"/>
        <v>9</v>
      </c>
      <c r="AH638" s="2">
        <f t="shared" si="77"/>
        <v>2025</v>
      </c>
      <c r="AJ638" s="5">
        <f t="shared" si="78"/>
        <v>19697.57</v>
      </c>
      <c r="AK638" s="2">
        <f t="shared" si="79"/>
        <v>19</v>
      </c>
    </row>
    <row r="639" spans="1:37" x14ac:dyDescent="0.25">
      <c r="A639" s="18">
        <v>45922</v>
      </c>
      <c r="B639" s="20">
        <v>13551.04</v>
      </c>
      <c r="C639" s="20">
        <v>13591.6</v>
      </c>
      <c r="D639" s="20">
        <v>14098.41</v>
      </c>
      <c r="E639" s="20">
        <v>14409.47</v>
      </c>
      <c r="F639" s="20">
        <v>14766.77</v>
      </c>
      <c r="G639" s="20">
        <v>15999.65</v>
      </c>
      <c r="H639" s="20">
        <v>17698.990000000002</v>
      </c>
      <c r="I639" s="20">
        <v>14398.14</v>
      </c>
      <c r="J639" s="20">
        <v>11277.46</v>
      </c>
      <c r="K639" s="20">
        <v>8867.64</v>
      </c>
      <c r="L639" s="20">
        <v>7592.88</v>
      </c>
      <c r="M639" s="20">
        <v>7626.68</v>
      </c>
      <c r="N639" s="20">
        <v>7455.66</v>
      </c>
      <c r="O639" s="20">
        <v>7449.57</v>
      </c>
      <c r="P639" s="20">
        <v>8298.2999999999993</v>
      </c>
      <c r="Q639" s="20">
        <v>11338.55</v>
      </c>
      <c r="R639" s="20">
        <v>17530.740000000002</v>
      </c>
      <c r="S639" s="20">
        <v>21571.65</v>
      </c>
      <c r="T639" s="20">
        <v>20183.55</v>
      </c>
      <c r="U639" s="20">
        <v>19562.150000000001</v>
      </c>
      <c r="V639" s="20">
        <v>16680.98</v>
      </c>
      <c r="W639" s="20">
        <v>15541.5</v>
      </c>
      <c r="X639" s="20">
        <v>14827.92</v>
      </c>
      <c r="Y639" s="20">
        <v>13353.13</v>
      </c>
      <c r="Z639" s="5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210203.37</v>
      </c>
      <c r="AD639" s="5">
        <f t="shared" si="74"/>
        <v>117469.05999999994</v>
      </c>
      <c r="AE639" s="5">
        <f t="shared" si="75"/>
        <v>327672.42999999993</v>
      </c>
      <c r="AG639" s="2">
        <f t="shared" si="76"/>
        <v>9</v>
      </c>
      <c r="AH639" s="2">
        <f t="shared" si="77"/>
        <v>2025</v>
      </c>
      <c r="AJ639" s="5">
        <f t="shared" si="78"/>
        <v>21571.65</v>
      </c>
      <c r="AK639" s="2">
        <f t="shared" si="79"/>
        <v>18</v>
      </c>
    </row>
    <row r="640" spans="1:37" x14ac:dyDescent="0.25">
      <c r="A640" s="18">
        <v>45923</v>
      </c>
      <c r="B640" s="20">
        <v>13363.76</v>
      </c>
      <c r="C640" s="20">
        <v>13708.12</v>
      </c>
      <c r="D640" s="20">
        <v>14062.56</v>
      </c>
      <c r="E640" s="20">
        <v>14292.6</v>
      </c>
      <c r="F640" s="20">
        <v>14661.23</v>
      </c>
      <c r="G640" s="20">
        <v>15714.28</v>
      </c>
      <c r="H640" s="20">
        <v>17635.95</v>
      </c>
      <c r="I640" s="20">
        <v>15245.05</v>
      </c>
      <c r="J640" s="20">
        <v>14800.56</v>
      </c>
      <c r="K640" s="20">
        <v>14275.42</v>
      </c>
      <c r="L640" s="20">
        <v>12734.02</v>
      </c>
      <c r="M640" s="20">
        <v>14767.05</v>
      </c>
      <c r="N640" s="20">
        <v>15863.17</v>
      </c>
      <c r="O640" s="20">
        <v>19577.52</v>
      </c>
      <c r="P640" s="20">
        <v>21144.5</v>
      </c>
      <c r="Q640" s="20">
        <v>23207.66</v>
      </c>
      <c r="R640" s="20">
        <v>24028.11</v>
      </c>
      <c r="S640" s="20">
        <v>23443.52</v>
      </c>
      <c r="T640" s="20">
        <v>21044.79</v>
      </c>
      <c r="U640" s="20">
        <v>19905.53</v>
      </c>
      <c r="V640" s="20">
        <v>16954.07</v>
      </c>
      <c r="W640" s="20">
        <v>15959.55</v>
      </c>
      <c r="X640" s="20">
        <v>15101.84</v>
      </c>
      <c r="Y640" s="20">
        <v>13837.21</v>
      </c>
      <c r="Z640" s="5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288052.36000000004</v>
      </c>
      <c r="AD640" s="5">
        <f t="shared" si="74"/>
        <v>117275.71000000002</v>
      </c>
      <c r="AE640" s="5">
        <f t="shared" si="75"/>
        <v>405328.07000000007</v>
      </c>
      <c r="AG640" s="2">
        <f t="shared" si="76"/>
        <v>9</v>
      </c>
      <c r="AH640" s="2">
        <f t="shared" si="77"/>
        <v>2025</v>
      </c>
      <c r="AJ640" s="5">
        <f t="shared" si="78"/>
        <v>24028.11</v>
      </c>
      <c r="AK640" s="2">
        <f t="shared" si="79"/>
        <v>17</v>
      </c>
    </row>
    <row r="641" spans="1:37" x14ac:dyDescent="0.25">
      <c r="A641" s="18">
        <v>45924</v>
      </c>
      <c r="B641" s="20">
        <v>14160.1</v>
      </c>
      <c r="C641" s="20">
        <v>14498.57</v>
      </c>
      <c r="D641" s="20">
        <v>14785.48</v>
      </c>
      <c r="E641" s="20">
        <v>15081.49</v>
      </c>
      <c r="F641" s="20">
        <v>15471</v>
      </c>
      <c r="G641" s="20">
        <v>16490.73</v>
      </c>
      <c r="H641" s="20">
        <v>18282.240000000002</v>
      </c>
      <c r="I641" s="20">
        <v>15885.64</v>
      </c>
      <c r="J641" s="20">
        <v>16678.650000000001</v>
      </c>
      <c r="K641" s="20">
        <v>19931.84</v>
      </c>
      <c r="L641" s="20">
        <v>20533.150000000001</v>
      </c>
      <c r="M641" s="20">
        <v>20506.310000000001</v>
      </c>
      <c r="N641" s="20">
        <v>20967.46</v>
      </c>
      <c r="O641" s="20">
        <v>20515.14</v>
      </c>
      <c r="P641" s="20">
        <v>20635.599999999999</v>
      </c>
      <c r="Q641" s="20">
        <v>22529.7</v>
      </c>
      <c r="R641" s="20">
        <v>23799.02</v>
      </c>
      <c r="S641" s="20">
        <v>23073.7</v>
      </c>
      <c r="T641" s="20">
        <v>20723.849999999999</v>
      </c>
      <c r="U641" s="20">
        <v>19426.2</v>
      </c>
      <c r="V641" s="20">
        <v>16894.25</v>
      </c>
      <c r="W641" s="20">
        <v>15639.73</v>
      </c>
      <c r="X641" s="20">
        <v>15173.01</v>
      </c>
      <c r="Y641" s="20">
        <v>13588.98</v>
      </c>
      <c r="Z641" s="5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312913.25</v>
      </c>
      <c r="AD641" s="5">
        <f t="shared" si="74"/>
        <v>122358.58999999997</v>
      </c>
      <c r="AE641" s="5">
        <f t="shared" si="75"/>
        <v>435271.83999999997</v>
      </c>
      <c r="AG641" s="2">
        <f t="shared" si="76"/>
        <v>9</v>
      </c>
      <c r="AH641" s="2">
        <f t="shared" si="77"/>
        <v>2025</v>
      </c>
      <c r="AJ641" s="5">
        <f t="shared" si="78"/>
        <v>23799.02</v>
      </c>
      <c r="AK641" s="2">
        <f t="shared" si="79"/>
        <v>17</v>
      </c>
    </row>
    <row r="642" spans="1:37" x14ac:dyDescent="0.25">
      <c r="A642" s="18">
        <v>45925</v>
      </c>
      <c r="B642" s="20">
        <v>13749.68</v>
      </c>
      <c r="C642" s="20">
        <v>13930.14</v>
      </c>
      <c r="D642" s="20">
        <v>14186.79</v>
      </c>
      <c r="E642" s="20">
        <v>14403.54</v>
      </c>
      <c r="F642" s="20">
        <v>14781.56</v>
      </c>
      <c r="G642" s="20">
        <v>15893.07</v>
      </c>
      <c r="H642" s="20">
        <v>17556.57</v>
      </c>
      <c r="I642" s="20">
        <v>15044.29</v>
      </c>
      <c r="J642" s="20">
        <v>15737.81</v>
      </c>
      <c r="K642" s="20">
        <v>18297.18</v>
      </c>
      <c r="L642" s="20">
        <v>17752.900000000001</v>
      </c>
      <c r="M642" s="20">
        <v>19494.560000000001</v>
      </c>
      <c r="N642" s="20">
        <v>21676.21</v>
      </c>
      <c r="O642" s="20">
        <v>23110.880000000001</v>
      </c>
      <c r="P642" s="20">
        <v>24384.22</v>
      </c>
      <c r="Q642" s="20">
        <v>26411.81</v>
      </c>
      <c r="R642" s="20">
        <v>26799.81</v>
      </c>
      <c r="S642" s="20">
        <v>25001.3</v>
      </c>
      <c r="T642" s="20">
        <v>21695.81</v>
      </c>
      <c r="U642" s="20">
        <v>20024.490000000002</v>
      </c>
      <c r="V642" s="20">
        <v>17283.28</v>
      </c>
      <c r="W642" s="20">
        <v>16130.54</v>
      </c>
      <c r="X642" s="20">
        <v>15628.3</v>
      </c>
      <c r="Y642" s="20">
        <v>14258.5</v>
      </c>
      <c r="Z642" s="5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324473.3899999999</v>
      </c>
      <c r="AD642" s="5">
        <f t="shared" si="74"/>
        <v>118759.85000000009</v>
      </c>
      <c r="AE642" s="5">
        <f t="shared" si="75"/>
        <v>443233.24</v>
      </c>
      <c r="AG642" s="2">
        <f t="shared" si="76"/>
        <v>9</v>
      </c>
      <c r="AH642" s="2">
        <f t="shared" si="77"/>
        <v>2025</v>
      </c>
      <c r="AJ642" s="5">
        <f t="shared" si="78"/>
        <v>26799.81</v>
      </c>
      <c r="AK642" s="2">
        <f t="shared" si="79"/>
        <v>17</v>
      </c>
    </row>
    <row r="643" spans="1:37" x14ac:dyDescent="0.25">
      <c r="A643" s="18">
        <v>45926</v>
      </c>
      <c r="B643" s="20">
        <v>14078.58</v>
      </c>
      <c r="C643" s="20">
        <v>13981.25</v>
      </c>
      <c r="D643" s="20">
        <v>14518.15</v>
      </c>
      <c r="E643" s="20">
        <v>14936.67</v>
      </c>
      <c r="F643" s="20">
        <v>14692.63</v>
      </c>
      <c r="G643" s="20">
        <v>16012.93</v>
      </c>
      <c r="H643" s="20">
        <v>17630.16</v>
      </c>
      <c r="I643" s="20">
        <v>15105.44</v>
      </c>
      <c r="J643" s="20">
        <v>13071.87</v>
      </c>
      <c r="K643" s="20">
        <v>13904.54</v>
      </c>
      <c r="L643" s="20">
        <v>12834.13</v>
      </c>
      <c r="M643" s="20">
        <v>10465.52</v>
      </c>
      <c r="N643" s="20">
        <v>10231.280000000001</v>
      </c>
      <c r="O643" s="20">
        <v>10125.280000000001</v>
      </c>
      <c r="P643" s="20">
        <v>11661.08</v>
      </c>
      <c r="Q643" s="20">
        <v>16553.29</v>
      </c>
      <c r="R643" s="20">
        <v>21648.76</v>
      </c>
      <c r="S643" s="20">
        <v>23525.599999999999</v>
      </c>
      <c r="T643" s="20">
        <v>21052.82</v>
      </c>
      <c r="U643" s="20">
        <v>19855.419999999998</v>
      </c>
      <c r="V643" s="20">
        <v>17298.13</v>
      </c>
      <c r="W643" s="20">
        <v>16465.59</v>
      </c>
      <c r="X643" s="20">
        <v>15958.97</v>
      </c>
      <c r="Y643" s="20">
        <v>14150.09</v>
      </c>
      <c r="Z643" s="5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249757.72000000003</v>
      </c>
      <c r="AD643" s="5">
        <f t="shared" si="74"/>
        <v>120000.45999999996</v>
      </c>
      <c r="AE643" s="5">
        <f t="shared" si="75"/>
        <v>369758.18</v>
      </c>
      <c r="AG643" s="2">
        <f t="shared" si="76"/>
        <v>9</v>
      </c>
      <c r="AH643" s="2">
        <f t="shared" si="77"/>
        <v>2025</v>
      </c>
      <c r="AJ643" s="5">
        <f t="shared" si="78"/>
        <v>23525.599999999999</v>
      </c>
      <c r="AK643" s="2">
        <f t="shared" si="79"/>
        <v>18</v>
      </c>
    </row>
    <row r="644" spans="1:37" x14ac:dyDescent="0.25">
      <c r="A644" s="18">
        <v>45927</v>
      </c>
      <c r="B644" s="20">
        <v>14689.56</v>
      </c>
      <c r="C644" s="20">
        <v>14279.26</v>
      </c>
      <c r="D644" s="20">
        <v>14400.37</v>
      </c>
      <c r="E644" s="20">
        <v>14645.34</v>
      </c>
      <c r="F644" s="20">
        <v>14453.16</v>
      </c>
      <c r="G644" s="20">
        <v>14389.7</v>
      </c>
      <c r="H644" s="20">
        <v>15189.98</v>
      </c>
      <c r="I644" s="20">
        <v>11849.2</v>
      </c>
      <c r="J644" s="20">
        <v>8370.84</v>
      </c>
      <c r="K644" s="20">
        <v>6358.4</v>
      </c>
      <c r="L644" s="20">
        <v>5244.72</v>
      </c>
      <c r="M644" s="20">
        <v>5209.4799999999996</v>
      </c>
      <c r="N644" s="20">
        <v>5415.75</v>
      </c>
      <c r="O644" s="20">
        <v>5705.03</v>
      </c>
      <c r="P644" s="20">
        <v>6637.87</v>
      </c>
      <c r="Q644" s="20">
        <v>9634.36</v>
      </c>
      <c r="R644" s="20">
        <v>15972.72</v>
      </c>
      <c r="S644" s="20">
        <v>20212.41</v>
      </c>
      <c r="T644" s="20">
        <v>19644.32</v>
      </c>
      <c r="U644" s="20">
        <v>18727.79</v>
      </c>
      <c r="V644" s="20">
        <v>16244.01</v>
      </c>
      <c r="W644" s="20">
        <v>15414.82</v>
      </c>
      <c r="X644" s="20">
        <v>14999.16</v>
      </c>
      <c r="Y644" s="20">
        <v>13582.31</v>
      </c>
      <c r="Z644" s="5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301270.55999999994</v>
      </c>
      <c r="AE644" s="5">
        <f t="shared" si="75"/>
        <v>301270.55999999994</v>
      </c>
      <c r="AG644" s="2">
        <f t="shared" si="76"/>
        <v>9</v>
      </c>
      <c r="AH644" s="2">
        <f t="shared" si="77"/>
        <v>2025</v>
      </c>
      <c r="AJ644" s="5">
        <f t="shared" si="78"/>
        <v>20212.41</v>
      </c>
      <c r="AK644" s="2">
        <f t="shared" si="79"/>
        <v>18</v>
      </c>
    </row>
    <row r="645" spans="1:37" x14ac:dyDescent="0.25">
      <c r="A645" s="18">
        <v>45928</v>
      </c>
      <c r="B645" s="20">
        <v>13690.55</v>
      </c>
      <c r="C645" s="20">
        <v>13869.67</v>
      </c>
      <c r="D645" s="20">
        <v>14086.09</v>
      </c>
      <c r="E645" s="20">
        <v>14247.85</v>
      </c>
      <c r="F645" s="20">
        <v>14240.44</v>
      </c>
      <c r="G645" s="20">
        <v>14672.44</v>
      </c>
      <c r="H645" s="20">
        <v>14988.18</v>
      </c>
      <c r="I645" s="20">
        <v>13752.5</v>
      </c>
      <c r="J645" s="20">
        <v>12624.57</v>
      </c>
      <c r="K645" s="20">
        <v>9860.44</v>
      </c>
      <c r="L645" s="20">
        <v>7212.38</v>
      </c>
      <c r="M645" s="20">
        <v>6703.6</v>
      </c>
      <c r="N645" s="20">
        <v>7958.36</v>
      </c>
      <c r="O645" s="20">
        <v>9787.27</v>
      </c>
      <c r="P645" s="20">
        <v>13021.04</v>
      </c>
      <c r="Q645" s="20">
        <v>16784.48</v>
      </c>
      <c r="R645" s="20">
        <v>19771.82</v>
      </c>
      <c r="S645" s="20">
        <v>22798.21</v>
      </c>
      <c r="T645" s="20">
        <v>21497.31</v>
      </c>
      <c r="U645" s="20">
        <v>19952.16</v>
      </c>
      <c r="V645" s="20">
        <v>17225.740000000002</v>
      </c>
      <c r="W645" s="20">
        <v>15859.87</v>
      </c>
      <c r="X645" s="20">
        <v>15329.23</v>
      </c>
      <c r="Y645" s="20">
        <v>13819.65</v>
      </c>
      <c r="Z645" s="5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343753.85</v>
      </c>
      <c r="AE645" s="5">
        <f t="shared" si="75"/>
        <v>343753.85</v>
      </c>
      <c r="AG645" s="2">
        <f t="shared" si="76"/>
        <v>9</v>
      </c>
      <c r="AH645" s="2">
        <f t="shared" si="77"/>
        <v>2025</v>
      </c>
      <c r="AJ645" s="5">
        <f t="shared" si="78"/>
        <v>22798.21</v>
      </c>
      <c r="AK645" s="2">
        <f t="shared" si="79"/>
        <v>18</v>
      </c>
    </row>
    <row r="646" spans="1:37" x14ac:dyDescent="0.25">
      <c r="A646" s="18">
        <v>45929</v>
      </c>
      <c r="B646" s="20">
        <v>13779.66</v>
      </c>
      <c r="C646" s="20">
        <v>13839.34</v>
      </c>
      <c r="D646" s="20">
        <v>14300.73</v>
      </c>
      <c r="E646" s="20">
        <v>14494.1</v>
      </c>
      <c r="F646" s="20">
        <v>14705.63</v>
      </c>
      <c r="G646" s="20">
        <v>15713.74</v>
      </c>
      <c r="H646" s="20">
        <v>17563.82</v>
      </c>
      <c r="I646" s="20">
        <v>13992.44</v>
      </c>
      <c r="J646" s="20">
        <v>10147.040000000001</v>
      </c>
      <c r="K646" s="20">
        <v>8806.57</v>
      </c>
      <c r="L646" s="20">
        <v>7490.96</v>
      </c>
      <c r="M646" s="20">
        <v>8007.66</v>
      </c>
      <c r="N646" s="20">
        <v>8899.8700000000008</v>
      </c>
      <c r="O646" s="20">
        <v>9946.6</v>
      </c>
      <c r="P646" s="20">
        <v>10812.15</v>
      </c>
      <c r="Q646" s="20">
        <v>14372.36</v>
      </c>
      <c r="R646" s="20">
        <v>19499.72</v>
      </c>
      <c r="S646" s="20">
        <v>23052.080000000002</v>
      </c>
      <c r="T646" s="20">
        <v>21878.41</v>
      </c>
      <c r="U646" s="20">
        <v>20340.82</v>
      </c>
      <c r="V646" s="20">
        <v>17246.93</v>
      </c>
      <c r="W646" s="20">
        <v>16040.55</v>
      </c>
      <c r="X646" s="20">
        <v>15322.26</v>
      </c>
      <c r="Y646" s="20">
        <v>13794.25</v>
      </c>
      <c r="Z646" s="5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225856.42</v>
      </c>
      <c r="AD646" s="5">
        <f t="shared" si="74"/>
        <v>118191.26999999993</v>
      </c>
      <c r="AE646" s="5">
        <f t="shared" si="75"/>
        <v>344047.68999999994</v>
      </c>
      <c r="AG646" s="2">
        <f t="shared" si="76"/>
        <v>9</v>
      </c>
      <c r="AH646" s="2">
        <f t="shared" si="77"/>
        <v>2025</v>
      </c>
      <c r="AJ646" s="5">
        <f t="shared" si="78"/>
        <v>23052.080000000002</v>
      </c>
      <c r="AK646" s="2">
        <f t="shared" si="79"/>
        <v>18</v>
      </c>
    </row>
    <row r="647" spans="1:37" x14ac:dyDescent="0.25">
      <c r="A647" s="18">
        <v>45930</v>
      </c>
      <c r="B647" s="20">
        <v>13624.02</v>
      </c>
      <c r="C647" s="20">
        <v>13852.58</v>
      </c>
      <c r="D647" s="20">
        <v>14822.55</v>
      </c>
      <c r="E647" s="20">
        <v>14519.08</v>
      </c>
      <c r="F647" s="20">
        <v>14977.95</v>
      </c>
      <c r="G647" s="20">
        <v>15751.44</v>
      </c>
      <c r="H647" s="20">
        <v>17430.09</v>
      </c>
      <c r="I647" s="20">
        <v>14156.7</v>
      </c>
      <c r="J647" s="20">
        <v>10724.93</v>
      </c>
      <c r="K647" s="20">
        <v>8540.24</v>
      </c>
      <c r="L647" s="20">
        <v>8239.59</v>
      </c>
      <c r="M647" s="20">
        <v>8289.0400000000009</v>
      </c>
      <c r="N647" s="20">
        <v>9561.4599999999991</v>
      </c>
      <c r="O647" s="20">
        <v>9647.86</v>
      </c>
      <c r="P647" s="20">
        <v>10163.86</v>
      </c>
      <c r="Q647" s="20">
        <v>12628.41</v>
      </c>
      <c r="R647" s="20">
        <v>18223.650000000001</v>
      </c>
      <c r="S647" s="20">
        <v>22139.73</v>
      </c>
      <c r="T647" s="20">
        <v>20912.84</v>
      </c>
      <c r="U647" s="20">
        <v>19257.23</v>
      </c>
      <c r="V647" s="20">
        <v>16763.310000000001</v>
      </c>
      <c r="W647" s="20">
        <v>15490.47</v>
      </c>
      <c r="X647" s="20">
        <v>15068.08</v>
      </c>
      <c r="Y647" s="20">
        <v>13494.72</v>
      </c>
      <c r="Z647" s="5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219807.40000000002</v>
      </c>
      <c r="AD647" s="5">
        <f t="shared" si="74"/>
        <v>118472.42999999988</v>
      </c>
      <c r="AE647" s="5">
        <f t="shared" si="75"/>
        <v>338279.8299999999</v>
      </c>
      <c r="AG647" s="2">
        <f t="shared" si="76"/>
        <v>9</v>
      </c>
      <c r="AH647" s="2">
        <f t="shared" si="77"/>
        <v>2025</v>
      </c>
      <c r="AJ647" s="5">
        <f t="shared" si="78"/>
        <v>22139.73</v>
      </c>
      <c r="AK647" s="2">
        <f t="shared" si="79"/>
        <v>18</v>
      </c>
    </row>
    <row r="648" spans="1:37" x14ac:dyDescent="0.25">
      <c r="A648" s="18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5"/>
      <c r="AB648" s="2"/>
      <c r="AD648" s="5"/>
      <c r="AE648" s="5"/>
      <c r="AJ648" s="5"/>
    </row>
    <row r="649" spans="1:37" x14ac:dyDescent="0.25">
      <c r="A649" s="18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5"/>
      <c r="AB649" s="2"/>
      <c r="AD649" s="5"/>
      <c r="AE649" s="5"/>
      <c r="AJ649" s="5"/>
    </row>
    <row r="650" spans="1:37" x14ac:dyDescent="0.25">
      <c r="A650" s="18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5"/>
      <c r="AB650" s="2"/>
      <c r="AD650" s="5"/>
      <c r="AE650" s="5"/>
      <c r="AJ650" s="5"/>
    </row>
    <row r="651" spans="1:37" x14ac:dyDescent="0.25">
      <c r="A651" s="18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5"/>
      <c r="AB651" s="2"/>
      <c r="AD651" s="5"/>
      <c r="AE651" s="5"/>
      <c r="AJ651" s="5"/>
    </row>
    <row r="652" spans="1:37" x14ac:dyDescent="0.25">
      <c r="A652" s="18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5"/>
      <c r="AB652" s="2"/>
      <c r="AD652" s="5"/>
      <c r="AE652" s="5"/>
      <c r="AJ652" s="5"/>
    </row>
    <row r="653" spans="1:37" x14ac:dyDescent="0.25">
      <c r="A653" s="18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5"/>
      <c r="AB653" s="2"/>
      <c r="AD653" s="5"/>
      <c r="AE653" s="5"/>
      <c r="AJ653" s="5"/>
    </row>
    <row r="654" spans="1:37" x14ac:dyDescent="0.25">
      <c r="A654" s="18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5"/>
      <c r="AB654" s="2"/>
      <c r="AD654" s="5"/>
      <c r="AE654" s="5"/>
      <c r="AJ654" s="5"/>
    </row>
    <row r="655" spans="1:37" x14ac:dyDescent="0.25">
      <c r="A655" s="18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5"/>
      <c r="AB655" s="2"/>
      <c r="AD655" s="5"/>
      <c r="AE655" s="5"/>
      <c r="AJ655" s="5"/>
    </row>
    <row r="656" spans="1:37" x14ac:dyDescent="0.25">
      <c r="A656" s="18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5"/>
      <c r="AB656" s="2"/>
      <c r="AD656" s="5"/>
      <c r="AE656" s="5"/>
      <c r="AJ656" s="5"/>
    </row>
    <row r="657" spans="1:36" x14ac:dyDescent="0.25">
      <c r="A657" s="18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5"/>
      <c r="AB657" s="2"/>
      <c r="AD657" s="5"/>
      <c r="AE657" s="5"/>
      <c r="AJ657" s="5"/>
    </row>
    <row r="658" spans="1:36" x14ac:dyDescent="0.25">
      <c r="A658" s="18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5"/>
      <c r="AB658" s="2"/>
      <c r="AD658" s="5"/>
      <c r="AE658" s="5"/>
      <c r="AJ658" s="5"/>
    </row>
    <row r="659" spans="1:36" x14ac:dyDescent="0.25">
      <c r="A659" s="18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5"/>
      <c r="AB659" s="2"/>
      <c r="AD659" s="5"/>
      <c r="AE659" s="5"/>
      <c r="AJ659" s="5"/>
    </row>
    <row r="660" spans="1:36" x14ac:dyDescent="0.25">
      <c r="A660" s="18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5"/>
      <c r="AB660" s="2"/>
      <c r="AD660" s="5"/>
      <c r="AE660" s="5"/>
      <c r="AJ660" s="5"/>
    </row>
    <row r="661" spans="1:36" x14ac:dyDescent="0.25">
      <c r="A661" s="18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5"/>
      <c r="AB661" s="2"/>
      <c r="AD661" s="5"/>
      <c r="AE661" s="5"/>
      <c r="AJ661" s="5"/>
    </row>
    <row r="662" spans="1:36" x14ac:dyDescent="0.25">
      <c r="A662" s="18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5"/>
      <c r="AB662" s="2"/>
      <c r="AD662" s="5"/>
      <c r="AE662" s="5"/>
      <c r="AJ662" s="5"/>
    </row>
    <row r="663" spans="1:36" x14ac:dyDescent="0.25">
      <c r="A663" s="18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5"/>
      <c r="AB663" s="2"/>
      <c r="AD663" s="5"/>
      <c r="AE663" s="5"/>
      <c r="AJ663" s="5"/>
    </row>
    <row r="664" spans="1:36" x14ac:dyDescent="0.25">
      <c r="A664" s="18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5"/>
      <c r="AB664" s="2"/>
      <c r="AD664" s="5"/>
      <c r="AE664" s="5"/>
      <c r="AJ664" s="5"/>
    </row>
    <row r="665" spans="1:36" x14ac:dyDescent="0.25">
      <c r="A665" s="18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5"/>
      <c r="AB665" s="2"/>
      <c r="AD665" s="5"/>
      <c r="AE665" s="5"/>
      <c r="AJ665" s="5"/>
    </row>
    <row r="666" spans="1:36" x14ac:dyDescent="0.25">
      <c r="A666" s="18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5"/>
      <c r="AB666" s="2"/>
      <c r="AD666" s="5"/>
      <c r="AE666" s="5"/>
      <c r="AJ666" s="5"/>
    </row>
    <row r="667" spans="1:36" x14ac:dyDescent="0.25">
      <c r="A667" s="18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5"/>
      <c r="AB667" s="2"/>
      <c r="AD667" s="5"/>
      <c r="AE667" s="5"/>
      <c r="AJ667" s="5"/>
    </row>
    <row r="668" spans="1:36" x14ac:dyDescent="0.25">
      <c r="A668" s="18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5"/>
      <c r="AB668" s="2"/>
      <c r="AD668" s="5"/>
      <c r="AE668" s="5"/>
      <c r="AJ668" s="5"/>
    </row>
    <row r="669" spans="1:36" x14ac:dyDescent="0.25">
      <c r="A669" s="18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5"/>
      <c r="AB669" s="2"/>
      <c r="AD669" s="5"/>
      <c r="AE669" s="5"/>
      <c r="AJ669" s="5"/>
    </row>
    <row r="670" spans="1:36" x14ac:dyDescent="0.25">
      <c r="A670" s="18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5"/>
      <c r="AB670" s="2"/>
      <c r="AD670" s="5"/>
      <c r="AE670" s="5"/>
      <c r="AJ670" s="5"/>
    </row>
    <row r="671" spans="1:36" x14ac:dyDescent="0.25">
      <c r="A671" s="18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5"/>
      <c r="AB671" s="2"/>
      <c r="AD671" s="5"/>
      <c r="AE671" s="5"/>
      <c r="AJ671" s="5"/>
    </row>
    <row r="672" spans="1:36" x14ac:dyDescent="0.25">
      <c r="A672" s="18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5"/>
      <c r="AB672" s="2"/>
      <c r="AD672" s="5"/>
      <c r="AE672" s="5"/>
      <c r="AJ672" s="5"/>
    </row>
    <row r="673" spans="1:36" x14ac:dyDescent="0.25">
      <c r="A673" s="18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5"/>
      <c r="AB673" s="2"/>
      <c r="AD673" s="5"/>
      <c r="AE673" s="5"/>
      <c r="AJ673" s="5"/>
    </row>
    <row r="674" spans="1:36" x14ac:dyDescent="0.25">
      <c r="A674" s="18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5"/>
      <c r="AB674" s="2"/>
      <c r="AD674" s="5"/>
      <c r="AE674" s="5"/>
      <c r="AJ674" s="5"/>
    </row>
    <row r="675" spans="1:36" x14ac:dyDescent="0.25">
      <c r="A675" s="18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5"/>
      <c r="AB675" s="2"/>
      <c r="AD675" s="5"/>
      <c r="AE675" s="5"/>
      <c r="AJ675" s="5"/>
    </row>
    <row r="676" spans="1:36" x14ac:dyDescent="0.25">
      <c r="A676" s="18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5"/>
      <c r="AB676" s="2"/>
      <c r="AD676" s="5"/>
      <c r="AE676" s="5"/>
      <c r="AJ676" s="5"/>
    </row>
    <row r="677" spans="1:36" x14ac:dyDescent="0.25">
      <c r="A677" s="18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5"/>
      <c r="AB677" s="2"/>
      <c r="AD677" s="5"/>
      <c r="AE677" s="5"/>
      <c r="AJ677" s="5"/>
    </row>
    <row r="678" spans="1:36" x14ac:dyDescent="0.25">
      <c r="A678" s="18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5"/>
      <c r="AB678" s="2"/>
      <c r="AD678" s="5"/>
      <c r="AE678" s="5"/>
      <c r="AJ678" s="5"/>
    </row>
    <row r="679" spans="1:36" x14ac:dyDescent="0.25">
      <c r="A679" s="18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5"/>
      <c r="AB679" s="2"/>
      <c r="AD679" s="5"/>
      <c r="AE679" s="5"/>
      <c r="AJ679" s="5"/>
    </row>
    <row r="680" spans="1:36" x14ac:dyDescent="0.25">
      <c r="A680" s="18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5"/>
      <c r="AB680" s="2"/>
      <c r="AD680" s="5"/>
      <c r="AE680" s="5"/>
      <c r="AJ680" s="5"/>
    </row>
    <row r="681" spans="1:36" x14ac:dyDescent="0.25">
      <c r="A681" s="18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5"/>
      <c r="AB681" s="2"/>
      <c r="AD681" s="5"/>
      <c r="AE681" s="5"/>
      <c r="AJ681" s="5"/>
    </row>
    <row r="682" spans="1:36" x14ac:dyDescent="0.25">
      <c r="A682" s="18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5"/>
      <c r="AB682" s="2"/>
      <c r="AD682" s="5"/>
      <c r="AE682" s="5"/>
      <c r="AJ682" s="5"/>
    </row>
    <row r="683" spans="1:36" x14ac:dyDescent="0.25">
      <c r="A683" s="18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5"/>
      <c r="AB683" s="2"/>
      <c r="AD683" s="5"/>
      <c r="AE683" s="5"/>
      <c r="AJ683" s="5"/>
    </row>
    <row r="684" spans="1:36" x14ac:dyDescent="0.25">
      <c r="A684" s="18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5"/>
      <c r="AB684" s="2"/>
      <c r="AD684" s="5"/>
      <c r="AE684" s="5"/>
      <c r="AJ684" s="5"/>
    </row>
    <row r="685" spans="1:36" x14ac:dyDescent="0.25">
      <c r="A685" s="18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5"/>
      <c r="AB685" s="2"/>
      <c r="AD685" s="5"/>
      <c r="AE685" s="5"/>
      <c r="AJ685" s="5"/>
    </row>
    <row r="686" spans="1:36" x14ac:dyDescent="0.25">
      <c r="A686" s="18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5"/>
      <c r="AB686" s="2"/>
      <c r="AD686" s="5"/>
      <c r="AE686" s="5"/>
      <c r="AJ686" s="5"/>
    </row>
    <row r="687" spans="1:36" x14ac:dyDescent="0.25">
      <c r="A687" s="18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5"/>
      <c r="AB687" s="2"/>
      <c r="AD687" s="5"/>
      <c r="AE687" s="5"/>
      <c r="AJ687" s="5"/>
    </row>
    <row r="688" spans="1:36" x14ac:dyDescent="0.25">
      <c r="A688" s="18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5"/>
      <c r="AB688" s="2"/>
      <c r="AD688" s="5"/>
      <c r="AE688" s="5"/>
      <c r="AJ688" s="5"/>
    </row>
    <row r="689" spans="1:36" x14ac:dyDescent="0.25">
      <c r="A689" s="18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5"/>
      <c r="AB689" s="2"/>
      <c r="AD689" s="5"/>
      <c r="AE689" s="5"/>
      <c r="AJ689" s="5"/>
    </row>
    <row r="690" spans="1:36" x14ac:dyDescent="0.25">
      <c r="A690" s="18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5"/>
      <c r="AB690" s="2"/>
      <c r="AD690" s="5"/>
      <c r="AE690" s="5"/>
      <c r="AJ690" s="5"/>
    </row>
    <row r="691" spans="1:36" x14ac:dyDescent="0.25">
      <c r="A691" s="18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5"/>
      <c r="AB691" s="2"/>
      <c r="AD691" s="5"/>
      <c r="AE691" s="5"/>
      <c r="AJ691" s="5"/>
    </row>
    <row r="692" spans="1:36" x14ac:dyDescent="0.25">
      <c r="A692" s="18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5"/>
      <c r="AB692" s="2"/>
      <c r="AD692" s="5"/>
      <c r="AE692" s="5"/>
      <c r="AJ692" s="5"/>
    </row>
    <row r="693" spans="1:36" x14ac:dyDescent="0.25">
      <c r="A693" s="18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5"/>
      <c r="AB693" s="2"/>
      <c r="AD693" s="5"/>
      <c r="AE693" s="5"/>
      <c r="AJ693" s="5"/>
    </row>
    <row r="694" spans="1:36" x14ac:dyDescent="0.25">
      <c r="A694" s="18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5"/>
      <c r="AB694" s="2"/>
      <c r="AD694" s="5"/>
      <c r="AE694" s="5"/>
      <c r="AJ694" s="5"/>
    </row>
    <row r="695" spans="1:36" x14ac:dyDescent="0.25">
      <c r="A695" s="18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5"/>
      <c r="AB695" s="2"/>
      <c r="AD695" s="5"/>
      <c r="AE695" s="5"/>
      <c r="AJ695" s="5"/>
    </row>
    <row r="696" spans="1:36" x14ac:dyDescent="0.25">
      <c r="A696" s="18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5"/>
      <c r="AB696" s="2"/>
      <c r="AD696" s="5"/>
      <c r="AE696" s="5"/>
      <c r="AJ696" s="5"/>
    </row>
    <row r="697" spans="1:36" x14ac:dyDescent="0.25">
      <c r="A697" s="18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5"/>
      <c r="AB697" s="2"/>
      <c r="AD697" s="5"/>
      <c r="AE697" s="5"/>
      <c r="AJ697" s="5"/>
    </row>
    <row r="698" spans="1:36" x14ac:dyDescent="0.25">
      <c r="A698" s="18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5"/>
      <c r="AB698" s="2"/>
      <c r="AD698" s="5"/>
      <c r="AE698" s="5"/>
      <c r="AJ698" s="5"/>
    </row>
    <row r="699" spans="1:36" x14ac:dyDescent="0.25">
      <c r="A699" s="18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5"/>
      <c r="AB699" s="2"/>
      <c r="AD699" s="5"/>
      <c r="AE699" s="5"/>
      <c r="AJ699" s="5"/>
    </row>
    <row r="700" spans="1:36" x14ac:dyDescent="0.25">
      <c r="A700" s="18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5"/>
      <c r="AB700" s="2"/>
      <c r="AD700" s="5"/>
      <c r="AE700" s="5"/>
      <c r="AJ700" s="5"/>
    </row>
    <row r="701" spans="1:36" x14ac:dyDescent="0.25">
      <c r="A701" s="18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5"/>
      <c r="AB701" s="2"/>
      <c r="AD701" s="5"/>
      <c r="AE701" s="5"/>
      <c r="AJ701" s="5"/>
    </row>
    <row r="702" spans="1:36" x14ac:dyDescent="0.25">
      <c r="A702" s="18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5"/>
      <c r="AB702" s="2"/>
      <c r="AD702" s="5"/>
      <c r="AE702" s="5"/>
      <c r="AJ702" s="5"/>
    </row>
    <row r="703" spans="1:36" x14ac:dyDescent="0.25">
      <c r="A703" s="18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5"/>
      <c r="AB703" s="2"/>
      <c r="AD703" s="5"/>
      <c r="AE703" s="5"/>
      <c r="AJ703" s="5"/>
    </row>
    <row r="704" spans="1:36" x14ac:dyDescent="0.25">
      <c r="A704" s="18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5"/>
      <c r="AB704" s="2"/>
      <c r="AD704" s="5"/>
      <c r="AE704" s="5"/>
      <c r="AJ704" s="5"/>
    </row>
    <row r="705" spans="1:36" x14ac:dyDescent="0.25">
      <c r="A705" s="18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5"/>
      <c r="AB705" s="2"/>
      <c r="AD705" s="5"/>
      <c r="AE705" s="5"/>
      <c r="AJ705" s="5"/>
    </row>
    <row r="706" spans="1:36" x14ac:dyDescent="0.25">
      <c r="A706" s="18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5"/>
      <c r="AB706" s="2"/>
      <c r="AD706" s="5"/>
      <c r="AE706" s="5"/>
      <c r="AJ706" s="5"/>
    </row>
    <row r="707" spans="1:36" x14ac:dyDescent="0.25">
      <c r="A707" s="18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5"/>
      <c r="AB707" s="2"/>
      <c r="AD707" s="5"/>
      <c r="AE707" s="5"/>
      <c r="AJ707" s="5"/>
    </row>
    <row r="708" spans="1:36" x14ac:dyDescent="0.25">
      <c r="A708" s="18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5"/>
      <c r="AB708" s="2"/>
      <c r="AD708" s="5"/>
      <c r="AE708" s="5"/>
      <c r="AJ708" s="5"/>
    </row>
    <row r="709" spans="1:36" x14ac:dyDescent="0.25">
      <c r="A709" s="18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5"/>
      <c r="AB709" s="2"/>
      <c r="AD709" s="5"/>
      <c r="AE709" s="5"/>
      <c r="AJ709" s="5"/>
    </row>
    <row r="710" spans="1:36" x14ac:dyDescent="0.25">
      <c r="A710" s="18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5"/>
      <c r="AB710" s="2"/>
      <c r="AD710" s="5"/>
      <c r="AE710" s="5"/>
      <c r="AJ710" s="5"/>
    </row>
    <row r="711" spans="1:36" x14ac:dyDescent="0.25">
      <c r="A711" s="18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5"/>
      <c r="AB711" s="2"/>
      <c r="AD711" s="5"/>
      <c r="AE711" s="5"/>
      <c r="AJ711" s="5"/>
    </row>
    <row r="712" spans="1:36" x14ac:dyDescent="0.25">
      <c r="A712" s="18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5"/>
      <c r="AB712" s="2"/>
      <c r="AD712" s="5"/>
      <c r="AE712" s="5"/>
      <c r="AJ712" s="5"/>
    </row>
    <row r="713" spans="1:36" x14ac:dyDescent="0.25">
      <c r="A713" s="18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5"/>
      <c r="AB713" s="2"/>
      <c r="AD713" s="5"/>
      <c r="AE713" s="5"/>
      <c r="AJ713" s="5"/>
    </row>
    <row r="714" spans="1:36" x14ac:dyDescent="0.25">
      <c r="A714" s="18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5"/>
      <c r="AB714" s="2"/>
      <c r="AD714" s="5"/>
      <c r="AE714" s="5"/>
      <c r="AJ714" s="5"/>
    </row>
    <row r="715" spans="1:36" x14ac:dyDescent="0.25">
      <c r="A715" s="18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5"/>
      <c r="AB715" s="2"/>
      <c r="AD715" s="5"/>
      <c r="AE715" s="5"/>
      <c r="AJ715" s="5"/>
    </row>
    <row r="716" spans="1:36" x14ac:dyDescent="0.25">
      <c r="A716" s="18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5"/>
      <c r="AB716" s="2"/>
      <c r="AD716" s="5"/>
      <c r="AE716" s="5"/>
      <c r="AJ716" s="5"/>
    </row>
    <row r="717" spans="1:36" x14ac:dyDescent="0.25">
      <c r="A717" s="18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5"/>
      <c r="AB717" s="2"/>
      <c r="AD717" s="5"/>
      <c r="AE717" s="5"/>
      <c r="AJ717" s="5"/>
    </row>
    <row r="718" spans="1:36" x14ac:dyDescent="0.25">
      <c r="A718" s="18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5"/>
      <c r="AB718" s="2"/>
      <c r="AD718" s="5"/>
      <c r="AE718" s="5"/>
      <c r="AJ718" s="5"/>
    </row>
    <row r="719" spans="1:36" x14ac:dyDescent="0.25">
      <c r="A719" s="18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5"/>
      <c r="AB719" s="2"/>
      <c r="AD719" s="5"/>
      <c r="AE719" s="5"/>
      <c r="AJ719" s="5"/>
    </row>
    <row r="720" spans="1:36" x14ac:dyDescent="0.25">
      <c r="A720" s="18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5"/>
      <c r="AB720" s="2"/>
      <c r="AD720" s="5"/>
      <c r="AE720" s="5"/>
      <c r="AJ720" s="5"/>
    </row>
    <row r="721" spans="1:36" x14ac:dyDescent="0.25">
      <c r="A721" s="18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5"/>
      <c r="AB721" s="2"/>
      <c r="AD721" s="5"/>
      <c r="AE721" s="5"/>
      <c r="AJ721" s="5"/>
    </row>
    <row r="722" spans="1:36" x14ac:dyDescent="0.25">
      <c r="A722" s="18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5"/>
      <c r="AB722" s="2"/>
      <c r="AD722" s="5"/>
      <c r="AE722" s="5"/>
      <c r="AJ722" s="5"/>
    </row>
    <row r="723" spans="1:36" x14ac:dyDescent="0.25">
      <c r="A723" s="18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5"/>
      <c r="AB723" s="2"/>
      <c r="AD723" s="5"/>
      <c r="AE723" s="5"/>
      <c r="AJ723" s="5"/>
    </row>
    <row r="724" spans="1:36" x14ac:dyDescent="0.25">
      <c r="A724" s="18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5"/>
      <c r="AB724" s="2"/>
      <c r="AD724" s="5"/>
      <c r="AE724" s="5"/>
      <c r="AJ724" s="5"/>
    </row>
    <row r="725" spans="1:36" x14ac:dyDescent="0.25">
      <c r="A725" s="18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5"/>
      <c r="AB725" s="2"/>
      <c r="AD725" s="5"/>
      <c r="AE725" s="5"/>
      <c r="AJ725" s="5"/>
    </row>
    <row r="726" spans="1:36" x14ac:dyDescent="0.25">
      <c r="A726" s="18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5"/>
      <c r="AB726" s="2"/>
      <c r="AD726" s="5"/>
      <c r="AE726" s="5"/>
      <c r="AJ726" s="5"/>
    </row>
    <row r="727" spans="1:36" x14ac:dyDescent="0.25">
      <c r="A727" s="18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5"/>
      <c r="AB727" s="2"/>
      <c r="AD727" s="5"/>
      <c r="AE727" s="5"/>
      <c r="AJ727" s="5"/>
    </row>
    <row r="728" spans="1:36" x14ac:dyDescent="0.25">
      <c r="A728" s="18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5"/>
      <c r="AB728" s="2"/>
      <c r="AD728" s="5"/>
      <c r="AE728" s="5"/>
      <c r="AJ728" s="5"/>
    </row>
    <row r="729" spans="1:36" x14ac:dyDescent="0.25">
      <c r="A729" s="18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5"/>
      <c r="AB729" s="2"/>
      <c r="AD729" s="5"/>
      <c r="AE729" s="5"/>
      <c r="AJ729" s="5"/>
    </row>
    <row r="730" spans="1:36" x14ac:dyDescent="0.25">
      <c r="A730" s="18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5"/>
      <c r="AB730" s="2"/>
      <c r="AD730" s="5"/>
      <c r="AE730" s="5"/>
      <c r="AJ730" s="5"/>
    </row>
    <row r="731" spans="1:36" x14ac:dyDescent="0.25">
      <c r="A731" s="18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5"/>
      <c r="AB731" s="2"/>
      <c r="AD731" s="5"/>
      <c r="AE731" s="5"/>
      <c r="AJ731" s="5"/>
    </row>
    <row r="732" spans="1:36" x14ac:dyDescent="0.25">
      <c r="A732" s="18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5"/>
      <c r="AB732" s="2"/>
      <c r="AD732" s="5"/>
      <c r="AE732" s="5"/>
      <c r="AJ732" s="5"/>
    </row>
    <row r="733" spans="1:36" x14ac:dyDescent="0.25">
      <c r="A733" s="18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5"/>
      <c r="AB733" s="2"/>
      <c r="AD733" s="5"/>
      <c r="AE733" s="5"/>
      <c r="AJ733" s="5"/>
    </row>
    <row r="734" spans="1:36" x14ac:dyDescent="0.25">
      <c r="A734" s="18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5"/>
      <c r="AB734" s="2"/>
      <c r="AD734" s="5"/>
      <c r="AE734" s="5"/>
      <c r="AJ734" s="5"/>
    </row>
    <row r="735" spans="1:36" x14ac:dyDescent="0.25">
      <c r="A735" s="18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5"/>
      <c r="AB735" s="2"/>
      <c r="AD735" s="5"/>
      <c r="AE735" s="5"/>
      <c r="AJ735" s="5"/>
    </row>
    <row r="736" spans="1:36" x14ac:dyDescent="0.25">
      <c r="A736" s="18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5"/>
      <c r="AB736" s="2"/>
      <c r="AD736" s="5"/>
      <c r="AE736" s="5"/>
      <c r="AJ736" s="5"/>
    </row>
    <row r="737" spans="1:36" x14ac:dyDescent="0.25">
      <c r="A737" s="18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5"/>
      <c r="AB737" s="2"/>
      <c r="AD737" s="5"/>
      <c r="AE737" s="5"/>
      <c r="AJ737" s="5"/>
    </row>
    <row r="738" spans="1:36" x14ac:dyDescent="0.25">
      <c r="A738" s="18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5"/>
      <c r="AB738" s="2"/>
      <c r="AD738" s="5"/>
      <c r="AE738" s="5"/>
      <c r="AJ738" s="5"/>
    </row>
    <row r="739" spans="1:36" x14ac:dyDescent="0.25">
      <c r="A739" s="18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5"/>
      <c r="AB739" s="2"/>
      <c r="AD739" s="5"/>
      <c r="AE739" s="5"/>
      <c r="AJ739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Holiday Schedule</vt:lpstr>
      <vt:lpstr>Summary</vt:lpstr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JOHNSTON, STEPHEN</cp:lastModifiedBy>
  <dcterms:created xsi:type="dcterms:W3CDTF">2016-08-24T15:22:24Z</dcterms:created>
  <dcterms:modified xsi:type="dcterms:W3CDTF">2025-10-23T19:44:23Z</dcterms:modified>
</cp:coreProperties>
</file>